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DA17FA8-F235-419C-9C65-EBAEC6CE5957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9" i="1"/>
  <c r="K2709" i="1"/>
  <c r="K7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8" i="7"/>
  <c r="A2703" i="7"/>
  <c r="B2697" i="6"/>
  <c r="B2694" i="5"/>
  <c r="C2694" i="5"/>
  <c r="D2694" i="5"/>
  <c r="E2694" i="5"/>
  <c r="F2699" i="5" s="1"/>
  <c r="J2699" i="6" s="1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B2700" i="5"/>
  <c r="H2700" i="5" s="1"/>
  <c r="L2700" i="6" s="1"/>
  <c r="C2700" i="5"/>
  <c r="D2700" i="5"/>
  <c r="E2700" i="5"/>
  <c r="F2700" i="5" s="1"/>
  <c r="J2700" i="6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B2705" i="5"/>
  <c r="C2705" i="5"/>
  <c r="D2705" i="5"/>
  <c r="E2705" i="5"/>
  <c r="F2705" i="5"/>
  <c r="J2705" i="6" s="1"/>
  <c r="B2706" i="5"/>
  <c r="C2706" i="5"/>
  <c r="D2706" i="5"/>
  <c r="E2706" i="5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5" i="3" s="1"/>
  <c r="D2695" i="3" s="1"/>
  <c r="B2696" i="3"/>
  <c r="B2696" i="6" s="1"/>
  <c r="B2697" i="3"/>
  <c r="C2698" i="3" s="1"/>
  <c r="D2698" i="3" s="1"/>
  <c r="B2698" i="3"/>
  <c r="B2698" i="6" s="1"/>
  <c r="B2699" i="3"/>
  <c r="B2699" i="6" s="1"/>
  <c r="B2700" i="3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B2696" i="2"/>
  <c r="B2697" i="2"/>
  <c r="B2698" i="2"/>
  <c r="C2698" i="2" s="1"/>
  <c r="B2699" i="2"/>
  <c r="C2699" i="2" s="1"/>
  <c r="B2700" i="2"/>
  <c r="B2701" i="2"/>
  <c r="B2702" i="2"/>
  <c r="B2703" i="2"/>
  <c r="C2703" i="2" s="1"/>
  <c r="B2704" i="2"/>
  <c r="D2706" i="2" s="1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0" i="1" l="1"/>
  <c r="A2704" i="7"/>
  <c r="B2694" i="7"/>
  <c r="C2696" i="3"/>
  <c r="A2700" i="7"/>
  <c r="G2699" i="5"/>
  <c r="K2699" i="6" s="1"/>
  <c r="B2706" i="7"/>
  <c r="K8" i="1"/>
  <c r="G2704" i="5"/>
  <c r="K2704" i="7" s="1"/>
  <c r="A2701" i="6"/>
  <c r="J2705" i="7"/>
  <c r="F2701" i="5"/>
  <c r="D2704" i="2"/>
  <c r="F2704" i="7" s="1"/>
  <c r="C2700" i="3"/>
  <c r="F2706" i="5"/>
  <c r="G2703" i="5"/>
  <c r="C2705" i="3"/>
  <c r="C2695" i="2"/>
  <c r="G2700" i="5"/>
  <c r="B2701" i="6"/>
  <c r="J2700" i="7"/>
  <c r="B2699" i="7"/>
  <c r="J2703" i="7"/>
  <c r="J2703" i="6"/>
  <c r="F2706" i="7"/>
  <c r="F2706" i="6"/>
  <c r="K2704" i="6"/>
  <c r="A2694" i="6"/>
  <c r="B2704" i="6"/>
  <c r="A2697" i="7"/>
  <c r="E2706" i="2"/>
  <c r="C2699" i="3"/>
  <c r="D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I2703" i="2" s="1" a="1"/>
  <c r="I2703" i="2" s="1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J2701" i="6" l="1"/>
  <c r="J2701" i="7"/>
  <c r="I2700" i="2" a="1"/>
  <c r="I2700" i="2" s="1"/>
  <c r="G2697" i="2"/>
  <c r="H2703" i="2"/>
  <c r="I2703" i="7" s="1"/>
  <c r="E2694" i="2"/>
  <c r="I2699" i="2" a="1"/>
  <c r="I2699" i="2" s="1"/>
  <c r="G2696" i="2"/>
  <c r="H2702" i="2"/>
  <c r="I2702" i="7" s="1"/>
  <c r="F2701" i="2"/>
  <c r="G2695" i="2"/>
  <c r="H2695" i="7" s="1"/>
  <c r="H2705" i="2"/>
  <c r="F2700" i="2"/>
  <c r="G2706" i="2"/>
  <c r="H2700" i="2"/>
  <c r="E2703" i="3"/>
  <c r="K2700" i="6"/>
  <c r="K2700" i="7"/>
  <c r="P2700" i="7" s="1"/>
  <c r="G2699" i="2"/>
  <c r="H2699" i="7" s="1"/>
  <c r="F2699" i="2"/>
  <c r="G2705" i="2"/>
  <c r="H2699" i="2"/>
  <c r="F2704" i="6"/>
  <c r="I2695" i="2" a="1"/>
  <c r="I2695" i="2" s="1"/>
  <c r="G2704" i="2"/>
  <c r="H2698" i="2"/>
  <c r="G2698" i="2"/>
  <c r="I2706" i="2" a="1"/>
  <c r="I2706" i="2" s="1"/>
  <c r="F2697" i="2"/>
  <c r="G2703" i="2"/>
  <c r="H2697" i="2"/>
  <c r="K2699" i="7"/>
  <c r="K2703" i="6"/>
  <c r="K2703" i="7"/>
  <c r="H2706" i="2"/>
  <c r="I2706" i="7" s="1"/>
  <c r="O2706" i="7" s="1"/>
  <c r="F2696" i="2"/>
  <c r="G2696" i="6" s="1"/>
  <c r="G2702" i="2"/>
  <c r="H2696" i="2"/>
  <c r="E2699" i="3"/>
  <c r="J2706" i="7"/>
  <c r="J2706" i="6"/>
  <c r="H2704" i="2"/>
  <c r="E2697" i="2"/>
  <c r="F2695" i="2"/>
  <c r="G2701" i="2"/>
  <c r="H2695" i="2"/>
  <c r="H2697" i="6"/>
  <c r="H2697" i="7"/>
  <c r="I2703" i="6"/>
  <c r="H2696" i="6"/>
  <c r="H2696" i="7"/>
  <c r="I2702" i="6"/>
  <c r="G2701" i="7"/>
  <c r="G2701" i="6"/>
  <c r="D2694" i="3"/>
  <c r="E2694" i="3"/>
  <c r="G2700" i="7"/>
  <c r="G2700" i="6"/>
  <c r="H2706" i="7"/>
  <c r="H2706" i="6"/>
  <c r="I2700" i="7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G2697" i="7"/>
  <c r="G2697" i="6"/>
  <c r="H2703" i="7"/>
  <c r="H2703" i="6"/>
  <c r="I2697" i="6"/>
  <c r="I2697" i="7"/>
  <c r="H2702" i="7"/>
  <c r="H2702" i="6"/>
  <c r="I2696" i="6"/>
  <c r="I2696" i="7"/>
  <c r="G2695" i="7"/>
  <c r="G2695" i="6"/>
  <c r="H2701" i="7"/>
  <c r="H2701" i="6"/>
  <c r="I2695" i="7"/>
  <c r="I2695" i="6"/>
  <c r="H2699" i="6"/>
  <c r="I2705" i="7"/>
  <c r="I2705" i="6"/>
  <c r="H2698" i="7"/>
  <c r="H2698" i="6"/>
  <c r="I2704" i="7"/>
  <c r="O2704" i="7" s="1"/>
  <c r="I2704" i="6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L2706" i="6"/>
  <c r="F2698" i="5"/>
  <c r="S2" i="7"/>
  <c r="Q2" i="7"/>
  <c r="R2" i="7"/>
  <c r="Q4" i="7"/>
  <c r="T4" i="7"/>
  <c r="R4" i="7"/>
  <c r="S4" i="7"/>
  <c r="Q3" i="7"/>
  <c r="H2695" i="6" l="1"/>
  <c r="P2706" i="7"/>
  <c r="O2699" i="7"/>
  <c r="O2702" i="7"/>
  <c r="I2706" i="6"/>
  <c r="G2696" i="7"/>
  <c r="O2697" i="7"/>
  <c r="O2703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I238" i="3" s="1"/>
  <c r="G239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P359" i="7" l="1"/>
  <c r="J360" i="6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I505" i="3" s="1"/>
  <c r="G506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I543" i="3" s="1"/>
  <c r="G544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I681" i="3" s="1"/>
  <c r="F682" i="3"/>
  <c r="G682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I1177" i="3" s="1"/>
  <c r="F1178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P1486" i="7" l="1"/>
  <c r="J1487" i="6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I1606" i="3" s="1"/>
  <c r="G1607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I1642" i="3" s="1"/>
  <c r="F1643" i="3"/>
  <c r="G1643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P1745" i="7" l="1"/>
  <c r="K1746" i="6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 s="1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P2065" i="7" l="1"/>
  <c r="L2066" i="6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P2588" i="7" l="1"/>
  <c r="L2589" i="6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<sst xmlns="http://schemas.openxmlformats.org/spreadsheetml/2006/main" count="60" uniqueCount="57">
  <si>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</si>
  <si>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</si>
  <si>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</si>
  <si>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</si>
  <si>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</si>
  <si>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</si>
  <si>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</si>
  <si>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</si>
  <si>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</si>
  <si>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</si>
  <si>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</si>
  <si>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</si>
  <si>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</si>
  <si>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</si>
  <si>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</si>
  <si>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</si>
  <si>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</si>
  <si>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</si>
  <si>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</si>
  <si>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</si>
  <si>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</si>
  <si>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</si>
  <si>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</si>
  <si>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</si>
  <si>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</si>
  <si>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</si>
  <si>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</si>
  <si>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</si>
  <si>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</si>
  <si>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</si>
  <si>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</si>
  <si>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</si>
  <si>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</si>
  <si>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</si>
  <si>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</si>
  <si>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</si>
  <si>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</si>
  <si>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</si>
  <si>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</si>
  <si>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</si>
  <si>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</si>
  <si>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</si>
  <si>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</si>
  <si>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</si>
  <si>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</si>
  <si>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</si>
  <si>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</si>
  <si>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</si>
  <si>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</si>
  <si>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</si>
  <si>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</si>
  <si>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</si>
  <si>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</si>
  <si>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</si>
  <si>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</si>
  <si>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</si>
  <si>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ESSOUKNA,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</si>
</sst>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6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2" applyNumberFormat="1" applyFon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3">
    <cellStyle name="Normal" xfId="0" builtinId="0"/>
    <cellStyle name="Normal 2" xfId="1" xr:uid="{ADE110E0-7287-4964-AA6B-C77161193AA5}"/>
    <cellStyle name="Percent" xfId="2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710"/>
  <sheetViews>
    <sheetView showGridLines="0" workbookViewId="0">
      <selection activeCell="K10" sqref="K10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6328125" customWidth="1"/>
    <col min="9" max="9" width="15.36328125" bestFit="1" customWidth="1"/>
    <col min="10" max="10" width="17.1796875" bestFit="1" customWidth="1"/>
    <col min="11" max="11" width="14.179687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6328125" customWidth="1"/>
    <col min="265" max="265" width="15.36328125" bestFit="1" customWidth="1"/>
    <col min="266" max="266" width="17.1796875" bestFit="1" customWidth="1"/>
    <col min="267" max="267" width="14.179687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6328125" customWidth="1"/>
    <col min="521" max="521" width="15.36328125" bestFit="1" customWidth="1"/>
    <col min="522" max="522" width="17.1796875" bestFit="1" customWidth="1"/>
    <col min="523" max="523" width="14.179687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6328125" customWidth="1"/>
    <col min="777" max="777" width="15.36328125" bestFit="1" customWidth="1"/>
    <col min="778" max="778" width="17.1796875" bestFit="1" customWidth="1"/>
    <col min="779" max="779" width="14.179687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6328125" customWidth="1"/>
    <col min="1033" max="1033" width="15.36328125" bestFit="1" customWidth="1"/>
    <col min="1034" max="1034" width="17.1796875" bestFit="1" customWidth="1"/>
    <col min="1035" max="1035" width="14.179687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6328125" customWidth="1"/>
    <col min="1289" max="1289" width="15.36328125" bestFit="1" customWidth="1"/>
    <col min="1290" max="1290" width="17.1796875" bestFit="1" customWidth="1"/>
    <col min="1291" max="1291" width="14.179687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6328125" customWidth="1"/>
    <col min="1545" max="1545" width="15.36328125" bestFit="1" customWidth="1"/>
    <col min="1546" max="1546" width="17.1796875" bestFit="1" customWidth="1"/>
    <col min="1547" max="1547" width="14.179687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6328125" customWidth="1"/>
    <col min="1801" max="1801" width="15.36328125" bestFit="1" customWidth="1"/>
    <col min="1802" max="1802" width="17.1796875" bestFit="1" customWidth="1"/>
    <col min="1803" max="1803" width="14.179687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6328125" customWidth="1"/>
    <col min="2057" max="2057" width="15.36328125" bestFit="1" customWidth="1"/>
    <col min="2058" max="2058" width="17.1796875" bestFit="1" customWidth="1"/>
    <col min="2059" max="2059" width="14.179687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6328125" customWidth="1"/>
    <col min="2313" max="2313" width="15.36328125" bestFit="1" customWidth="1"/>
    <col min="2314" max="2314" width="17.1796875" bestFit="1" customWidth="1"/>
    <col min="2315" max="2315" width="14.179687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6328125" customWidth="1"/>
    <col min="2569" max="2569" width="15.36328125" bestFit="1" customWidth="1"/>
    <col min="2570" max="2570" width="17.1796875" bestFit="1" customWidth="1"/>
    <col min="2571" max="2571" width="14.179687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6328125" customWidth="1"/>
    <col min="2825" max="2825" width="15.36328125" bestFit="1" customWidth="1"/>
    <col min="2826" max="2826" width="17.1796875" bestFit="1" customWidth="1"/>
    <col min="2827" max="2827" width="14.179687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6328125" customWidth="1"/>
    <col min="3081" max="3081" width="15.36328125" bestFit="1" customWidth="1"/>
    <col min="3082" max="3082" width="17.1796875" bestFit="1" customWidth="1"/>
    <col min="3083" max="3083" width="14.179687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6328125" customWidth="1"/>
    <col min="3337" max="3337" width="15.36328125" bestFit="1" customWidth="1"/>
    <col min="3338" max="3338" width="17.1796875" bestFit="1" customWidth="1"/>
    <col min="3339" max="3339" width="14.179687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6328125" customWidth="1"/>
    <col min="3593" max="3593" width="15.36328125" bestFit="1" customWidth="1"/>
    <col min="3594" max="3594" width="17.1796875" bestFit="1" customWidth="1"/>
    <col min="3595" max="3595" width="14.179687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6328125" customWidth="1"/>
    <col min="3849" max="3849" width="15.36328125" bestFit="1" customWidth="1"/>
    <col min="3850" max="3850" width="17.1796875" bestFit="1" customWidth="1"/>
    <col min="3851" max="3851" width="14.179687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6328125" customWidth="1"/>
    <col min="4105" max="4105" width="15.36328125" bestFit="1" customWidth="1"/>
    <col min="4106" max="4106" width="17.1796875" bestFit="1" customWidth="1"/>
    <col min="4107" max="4107" width="14.179687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6328125" customWidth="1"/>
    <col min="4361" max="4361" width="15.36328125" bestFit="1" customWidth="1"/>
    <col min="4362" max="4362" width="17.1796875" bestFit="1" customWidth="1"/>
    <col min="4363" max="4363" width="14.179687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6328125" customWidth="1"/>
    <col min="4617" max="4617" width="15.36328125" bestFit="1" customWidth="1"/>
    <col min="4618" max="4618" width="17.1796875" bestFit="1" customWidth="1"/>
    <col min="4619" max="4619" width="14.179687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6328125" customWidth="1"/>
    <col min="4873" max="4873" width="15.36328125" bestFit="1" customWidth="1"/>
    <col min="4874" max="4874" width="17.1796875" bestFit="1" customWidth="1"/>
    <col min="4875" max="4875" width="14.179687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6328125" customWidth="1"/>
    <col min="5129" max="5129" width="15.36328125" bestFit="1" customWidth="1"/>
    <col min="5130" max="5130" width="17.1796875" bestFit="1" customWidth="1"/>
    <col min="5131" max="5131" width="14.179687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6328125" customWidth="1"/>
    <col min="5385" max="5385" width="15.36328125" bestFit="1" customWidth="1"/>
    <col min="5386" max="5386" width="17.1796875" bestFit="1" customWidth="1"/>
    <col min="5387" max="5387" width="14.179687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6328125" customWidth="1"/>
    <col min="5641" max="5641" width="15.36328125" bestFit="1" customWidth="1"/>
    <col min="5642" max="5642" width="17.1796875" bestFit="1" customWidth="1"/>
    <col min="5643" max="5643" width="14.179687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6328125" customWidth="1"/>
    <col min="5897" max="5897" width="15.36328125" bestFit="1" customWidth="1"/>
    <col min="5898" max="5898" width="17.1796875" bestFit="1" customWidth="1"/>
    <col min="5899" max="5899" width="14.179687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6328125" customWidth="1"/>
    <col min="6153" max="6153" width="15.36328125" bestFit="1" customWidth="1"/>
    <col min="6154" max="6154" width="17.1796875" bestFit="1" customWidth="1"/>
    <col min="6155" max="6155" width="14.179687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6328125" customWidth="1"/>
    <col min="6409" max="6409" width="15.36328125" bestFit="1" customWidth="1"/>
    <col min="6410" max="6410" width="17.1796875" bestFit="1" customWidth="1"/>
    <col min="6411" max="6411" width="14.179687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6328125" customWidth="1"/>
    <col min="6665" max="6665" width="15.36328125" bestFit="1" customWidth="1"/>
    <col min="6666" max="6666" width="17.1796875" bestFit="1" customWidth="1"/>
    <col min="6667" max="6667" width="14.179687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6328125" customWidth="1"/>
    <col min="6921" max="6921" width="15.36328125" bestFit="1" customWidth="1"/>
    <col min="6922" max="6922" width="17.1796875" bestFit="1" customWidth="1"/>
    <col min="6923" max="6923" width="14.179687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6328125" customWidth="1"/>
    <col min="7177" max="7177" width="15.36328125" bestFit="1" customWidth="1"/>
    <col min="7178" max="7178" width="17.1796875" bestFit="1" customWidth="1"/>
    <col min="7179" max="7179" width="14.179687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6328125" customWidth="1"/>
    <col min="7433" max="7433" width="15.36328125" bestFit="1" customWidth="1"/>
    <col min="7434" max="7434" width="17.1796875" bestFit="1" customWidth="1"/>
    <col min="7435" max="7435" width="14.179687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6328125" customWidth="1"/>
    <col min="7689" max="7689" width="15.36328125" bestFit="1" customWidth="1"/>
    <col min="7690" max="7690" width="17.1796875" bestFit="1" customWidth="1"/>
    <col min="7691" max="7691" width="14.179687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6328125" customWidth="1"/>
    <col min="7945" max="7945" width="15.36328125" bestFit="1" customWidth="1"/>
    <col min="7946" max="7946" width="17.1796875" bestFit="1" customWidth="1"/>
    <col min="7947" max="7947" width="14.179687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6328125" customWidth="1"/>
    <col min="8201" max="8201" width="15.36328125" bestFit="1" customWidth="1"/>
    <col min="8202" max="8202" width="17.1796875" bestFit="1" customWidth="1"/>
    <col min="8203" max="8203" width="14.179687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6328125" customWidth="1"/>
    <col min="8457" max="8457" width="15.36328125" bestFit="1" customWidth="1"/>
    <col min="8458" max="8458" width="17.1796875" bestFit="1" customWidth="1"/>
    <col min="8459" max="8459" width="14.179687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6328125" customWidth="1"/>
    <col min="8713" max="8713" width="15.36328125" bestFit="1" customWidth="1"/>
    <col min="8714" max="8714" width="17.1796875" bestFit="1" customWidth="1"/>
    <col min="8715" max="8715" width="14.179687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6328125" customWidth="1"/>
    <col min="8969" max="8969" width="15.36328125" bestFit="1" customWidth="1"/>
    <col min="8970" max="8970" width="17.1796875" bestFit="1" customWidth="1"/>
    <col min="8971" max="8971" width="14.179687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6328125" customWidth="1"/>
    <col min="9225" max="9225" width="15.36328125" bestFit="1" customWidth="1"/>
    <col min="9226" max="9226" width="17.1796875" bestFit="1" customWidth="1"/>
    <col min="9227" max="9227" width="14.179687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6328125" customWidth="1"/>
    <col min="9481" max="9481" width="15.36328125" bestFit="1" customWidth="1"/>
    <col min="9482" max="9482" width="17.1796875" bestFit="1" customWidth="1"/>
    <col min="9483" max="9483" width="14.179687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6328125" customWidth="1"/>
    <col min="9737" max="9737" width="15.36328125" bestFit="1" customWidth="1"/>
    <col min="9738" max="9738" width="17.1796875" bestFit="1" customWidth="1"/>
    <col min="9739" max="9739" width="14.179687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6328125" customWidth="1"/>
    <col min="9993" max="9993" width="15.36328125" bestFit="1" customWidth="1"/>
    <col min="9994" max="9994" width="17.1796875" bestFit="1" customWidth="1"/>
    <col min="9995" max="9995" width="14.179687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6328125" customWidth="1"/>
    <col min="10249" max="10249" width="15.36328125" bestFit="1" customWidth="1"/>
    <col min="10250" max="10250" width="17.1796875" bestFit="1" customWidth="1"/>
    <col min="10251" max="10251" width="14.179687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6328125" customWidth="1"/>
    <col min="10505" max="10505" width="15.36328125" bestFit="1" customWidth="1"/>
    <col min="10506" max="10506" width="17.1796875" bestFit="1" customWidth="1"/>
    <col min="10507" max="10507" width="14.179687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6328125" customWidth="1"/>
    <col min="10761" max="10761" width="15.36328125" bestFit="1" customWidth="1"/>
    <col min="10762" max="10762" width="17.1796875" bestFit="1" customWidth="1"/>
    <col min="10763" max="10763" width="14.179687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6328125" customWidth="1"/>
    <col min="11017" max="11017" width="15.36328125" bestFit="1" customWidth="1"/>
    <col min="11018" max="11018" width="17.1796875" bestFit="1" customWidth="1"/>
    <col min="11019" max="11019" width="14.179687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6328125" customWidth="1"/>
    <col min="11273" max="11273" width="15.36328125" bestFit="1" customWidth="1"/>
    <col min="11274" max="11274" width="17.1796875" bestFit="1" customWidth="1"/>
    <col min="11275" max="11275" width="14.179687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6328125" customWidth="1"/>
    <col min="11529" max="11529" width="15.36328125" bestFit="1" customWidth="1"/>
    <col min="11530" max="11530" width="17.1796875" bestFit="1" customWidth="1"/>
    <col min="11531" max="11531" width="14.179687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6328125" customWidth="1"/>
    <col min="11785" max="11785" width="15.36328125" bestFit="1" customWidth="1"/>
    <col min="11786" max="11786" width="17.1796875" bestFit="1" customWidth="1"/>
    <col min="11787" max="11787" width="14.179687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6328125" customWidth="1"/>
    <col min="12041" max="12041" width="15.36328125" bestFit="1" customWidth="1"/>
    <col min="12042" max="12042" width="17.1796875" bestFit="1" customWidth="1"/>
    <col min="12043" max="12043" width="14.179687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6328125" customWidth="1"/>
    <col min="12297" max="12297" width="15.36328125" bestFit="1" customWidth="1"/>
    <col min="12298" max="12298" width="17.1796875" bestFit="1" customWidth="1"/>
    <col min="12299" max="12299" width="14.179687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6328125" customWidth="1"/>
    <col min="12553" max="12553" width="15.36328125" bestFit="1" customWidth="1"/>
    <col min="12554" max="12554" width="17.1796875" bestFit="1" customWidth="1"/>
    <col min="12555" max="12555" width="14.179687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6328125" customWidth="1"/>
    <col min="12809" max="12809" width="15.36328125" bestFit="1" customWidth="1"/>
    <col min="12810" max="12810" width="17.1796875" bestFit="1" customWidth="1"/>
    <col min="12811" max="12811" width="14.179687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6328125" customWidth="1"/>
    <col min="13065" max="13065" width="15.36328125" bestFit="1" customWidth="1"/>
    <col min="13066" max="13066" width="17.1796875" bestFit="1" customWidth="1"/>
    <col min="13067" max="13067" width="14.179687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6328125" customWidth="1"/>
    <col min="13321" max="13321" width="15.36328125" bestFit="1" customWidth="1"/>
    <col min="13322" max="13322" width="17.1796875" bestFit="1" customWidth="1"/>
    <col min="13323" max="13323" width="14.179687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6328125" customWidth="1"/>
    <col min="13577" max="13577" width="15.36328125" bestFit="1" customWidth="1"/>
    <col min="13578" max="13578" width="17.1796875" bestFit="1" customWidth="1"/>
    <col min="13579" max="13579" width="14.179687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6328125" customWidth="1"/>
    <col min="13833" max="13833" width="15.36328125" bestFit="1" customWidth="1"/>
    <col min="13834" max="13834" width="17.1796875" bestFit="1" customWidth="1"/>
    <col min="13835" max="13835" width="14.179687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6328125" customWidth="1"/>
    <col min="14089" max="14089" width="15.36328125" bestFit="1" customWidth="1"/>
    <col min="14090" max="14090" width="17.1796875" bestFit="1" customWidth="1"/>
    <col min="14091" max="14091" width="14.179687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6328125" customWidth="1"/>
    <col min="14345" max="14345" width="15.36328125" bestFit="1" customWidth="1"/>
    <col min="14346" max="14346" width="17.1796875" bestFit="1" customWidth="1"/>
    <col min="14347" max="14347" width="14.179687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6328125" customWidth="1"/>
    <col min="14601" max="14601" width="15.36328125" bestFit="1" customWidth="1"/>
    <col min="14602" max="14602" width="17.1796875" bestFit="1" customWidth="1"/>
    <col min="14603" max="14603" width="14.179687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6328125" customWidth="1"/>
    <col min="14857" max="14857" width="15.36328125" bestFit="1" customWidth="1"/>
    <col min="14858" max="14858" width="17.1796875" bestFit="1" customWidth="1"/>
    <col min="14859" max="14859" width="14.179687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6328125" customWidth="1"/>
    <col min="15113" max="15113" width="15.36328125" bestFit="1" customWidth="1"/>
    <col min="15114" max="15114" width="17.1796875" bestFit="1" customWidth="1"/>
    <col min="15115" max="15115" width="14.179687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6328125" customWidth="1"/>
    <col min="15369" max="15369" width="15.36328125" bestFit="1" customWidth="1"/>
    <col min="15370" max="15370" width="17.1796875" bestFit="1" customWidth="1"/>
    <col min="15371" max="15371" width="14.179687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6328125" customWidth="1"/>
    <col min="15625" max="15625" width="15.36328125" bestFit="1" customWidth="1"/>
    <col min="15626" max="15626" width="17.1796875" bestFit="1" customWidth="1"/>
    <col min="15627" max="15627" width="14.179687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6328125" customWidth="1"/>
    <col min="15881" max="15881" width="15.36328125" bestFit="1" customWidth="1"/>
    <col min="15882" max="15882" width="17.1796875" bestFit="1" customWidth="1"/>
    <col min="15883" max="15883" width="14.179687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6328125" customWidth="1"/>
    <col min="16137" max="16137" width="15.36328125" bestFit="1" customWidth="1"/>
    <col min="16138" max="16138" width="17.1796875" bestFit="1" customWidth="1"/>
    <col min="16139" max="16139" width="14.1796875" customWidth="1"/>
  </cols>
  <sheetData>
    <row r="1" spans="2:11" ht="18.149999999999999" customHeight="1" x14ac:dyDescent="0.25"/>
    <row r="2" spans="2:11" ht="22.65" customHeight="1" x14ac:dyDescent="0.25">
      <c r="B2" s="18" t="s">
        <v>56</v>
      </c>
      <c r="C2" s="19"/>
      <c r="D2" s="19"/>
      <c r="E2" s="19"/>
      <c r="F2" s="19"/>
      <c r="G2" s="19"/>
    </row>
    <row r="3" spans="2:11" ht="18.5" customHeight="1" x14ac:dyDescent="0.25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2:11" ht="13.5" x14ac:dyDescent="0.25">
      <c r="B5" s="11">
        <v>42006</v>
      </c>
      <c r="C5" s="2">
        <v>6.29</v>
      </c>
      <c r="D5" s="2">
        <v>4.3868999999999998</v>
      </c>
      <c r="E5" s="2">
        <v>140</v>
      </c>
      <c r="F5" s="2"/>
      <c r="G5" s="2"/>
      <c r="H5" s="12"/>
      <c r="J5" t="s">
        <v>7</v>
      </c>
      <c r="K5">
        <v>252</v>
      </c>
    </row>
    <row r="6" spans="2:11" ht="13.5" x14ac:dyDescent="0.25">
      <c r="B6" s="11">
        <v>42009</v>
      </c>
      <c r="C6" s="2">
        <v>6.11</v>
      </c>
      <c r="D6" s="2">
        <v>4.2614000000000001</v>
      </c>
      <c r="E6" s="2">
        <v>960</v>
      </c>
      <c r="F6" s="2"/>
      <c r="G6" s="2"/>
      <c r="H6" s="17">
        <f>(D6-D5)/D5</f>
        <v>-2.8607900795550326E-2</v>
      </c>
    </row>
    <row r="7" spans="2:11" ht="13.5" x14ac:dyDescent="0.25">
      <c r="B7" s="11">
        <v>42010</v>
      </c>
      <c r="C7" s="2">
        <v>6.29</v>
      </c>
      <c r="D7" s="2">
        <v>4.3868999999999998</v>
      </c>
      <c r="E7" s="2">
        <v>1729</v>
      </c>
      <c r="F7" s="2"/>
      <c r="G7" s="2"/>
      <c r="H7" s="17">
        <f t="shared" ref="H7:H70" si="0">(D7-D6)/D6</f>
        <v>2.945041535645556E-2</v>
      </c>
      <c r="J7" t="s">
        <v>8</v>
      </c>
      <c r="K7" s="10">
        <f>AVERAGE(H6:H2710)</f>
        <v>-3.4914002219575806E-5</v>
      </c>
    </row>
    <row r="8" spans="2:11" ht="13.5" x14ac:dyDescent="0.25">
      <c r="B8" s="11">
        <v>42011</v>
      </c>
      <c r="C8" s="2">
        <v>6.29</v>
      </c>
      <c r="D8" s="2">
        <v>4.3868999999999998</v>
      </c>
      <c r="E8" s="2">
        <v>0</v>
      </c>
      <c r="F8" s="2"/>
      <c r="G8" s="2"/>
      <c r="H8" s="17">
        <f t="shared" si="0"/>
        <v>0</v>
      </c>
      <c r="J8" t="s">
        <v>9</v>
      </c>
      <c r="K8" s="10">
        <f>K7*K5</f>
        <v>-8.7983285593331035E-3</v>
      </c>
    </row>
    <row r="9" spans="2:11" ht="13.5" x14ac:dyDescent="0.25">
      <c r="B9" s="11">
        <v>42012</v>
      </c>
      <c r="C9" s="2">
        <v>6.12</v>
      </c>
      <c r="D9" s="2">
        <v>4.2683999999999997</v>
      </c>
      <c r="E9" s="2">
        <v>2219</v>
      </c>
      <c r="F9" s="2"/>
      <c r="G9" s="2"/>
      <c r="H9" s="17">
        <f t="shared" si="0"/>
        <v>-2.7012240990220898E-2</v>
      </c>
      <c r="J9" t="s">
        <v>10</v>
      </c>
      <c r="K9" s="10">
        <f>STDEV(H6:H2710)</f>
        <v>1.978778587712942E-2</v>
      </c>
    </row>
    <row r="10" spans="2:11" ht="13.5" x14ac:dyDescent="0.25">
      <c r="B10" s="11">
        <v>42013</v>
      </c>
      <c r="C10" s="2">
        <v>6.12</v>
      </c>
      <c r="D10" s="2">
        <v>4.2683999999999997</v>
      </c>
      <c r="E10" s="2">
        <v>6374</v>
      </c>
      <c r="F10" s="2"/>
      <c r="G10" s="2"/>
      <c r="H10" s="17">
        <f t="shared" si="0"/>
        <v>0</v>
      </c>
      <c r="J10" t="s">
        <v>11</v>
      </c>
      <c r="K10" s="10">
        <f>K9*SQRT(K5)</f>
        <v>0.31412136256488332</v>
      </c>
    </row>
    <row r="11" spans="2:11" ht="13.5" x14ac:dyDescent="0.25">
      <c r="B11" s="11">
        <v>42016</v>
      </c>
      <c r="C11" s="2">
        <v>6</v>
      </c>
      <c r="D11" s="2">
        <v>4.1847000000000003</v>
      </c>
      <c r="E11" s="2">
        <v>300</v>
      </c>
      <c r="F11" s="2"/>
      <c r="G11" s="2"/>
      <c r="H11" s="17">
        <f t="shared" si="0"/>
        <v>-1.9609221253865487E-2</v>
      </c>
    </row>
    <row r="12" spans="2:11" ht="13.5" x14ac:dyDescent="0.25">
      <c r="B12" s="11">
        <v>42017</v>
      </c>
      <c r="C12" s="2">
        <v>6</v>
      </c>
      <c r="D12" s="2">
        <v>4.1847000000000003</v>
      </c>
      <c r="E12" s="2">
        <v>6000</v>
      </c>
      <c r="F12" s="2"/>
      <c r="G12" s="2"/>
      <c r="H12" s="17">
        <f t="shared" si="0"/>
        <v>0</v>
      </c>
    </row>
    <row r="13" spans="2:11" ht="13.5" x14ac:dyDescent="0.25">
      <c r="B13" s="11">
        <v>42019</v>
      </c>
      <c r="C13" s="2">
        <v>5.85</v>
      </c>
      <c r="D13" s="2">
        <v>4.0800999999999998</v>
      </c>
      <c r="E13" s="2">
        <v>13101</v>
      </c>
      <c r="F13" s="2"/>
      <c r="G13" s="2"/>
      <c r="H13" s="17">
        <f t="shared" si="0"/>
        <v>-2.4995818099266487E-2</v>
      </c>
    </row>
    <row r="14" spans="2:11" ht="13.5" x14ac:dyDescent="0.25">
      <c r="B14" s="11">
        <v>42020</v>
      </c>
      <c r="C14" s="2">
        <v>6</v>
      </c>
      <c r="D14" s="2">
        <v>4.1847000000000003</v>
      </c>
      <c r="E14" s="2">
        <v>1062</v>
      </c>
      <c r="F14" s="2"/>
      <c r="G14" s="2"/>
      <c r="H14" s="17">
        <f t="shared" si="0"/>
        <v>2.5636626553270869E-2</v>
      </c>
    </row>
    <row r="15" spans="2:11" ht="13.5" x14ac:dyDescent="0.25">
      <c r="B15" s="11">
        <v>42023</v>
      </c>
      <c r="C15" s="2">
        <v>5.92</v>
      </c>
      <c r="D15" s="2">
        <v>4.1288999999999998</v>
      </c>
      <c r="E15" s="2">
        <v>750</v>
      </c>
      <c r="F15" s="2"/>
      <c r="G15" s="2"/>
      <c r="H15" s="17">
        <f t="shared" si="0"/>
        <v>-1.3334289196358285E-2</v>
      </c>
    </row>
    <row r="16" spans="2:11" ht="13.5" x14ac:dyDescent="0.25">
      <c r="B16" s="11">
        <v>42024</v>
      </c>
      <c r="C16" s="2">
        <v>5.89</v>
      </c>
      <c r="D16" s="2">
        <v>4.1079999999999997</v>
      </c>
      <c r="E16" s="2">
        <v>366</v>
      </c>
      <c r="F16" s="2"/>
      <c r="G16" s="2"/>
      <c r="H16" s="17">
        <f t="shared" si="0"/>
        <v>-5.0618808883722399E-3</v>
      </c>
    </row>
    <row r="17" spans="2:8" ht="13.5" x14ac:dyDescent="0.25">
      <c r="B17" s="11">
        <v>42025</v>
      </c>
      <c r="C17" s="2">
        <v>5.72</v>
      </c>
      <c r="D17" s="2">
        <v>3.9893999999999998</v>
      </c>
      <c r="E17" s="2">
        <v>2855</v>
      </c>
      <c r="F17" s="2"/>
      <c r="G17" s="2"/>
      <c r="H17" s="17">
        <f t="shared" si="0"/>
        <v>-2.8870496592015536E-2</v>
      </c>
    </row>
    <row r="18" spans="2:8" ht="13.5" x14ac:dyDescent="0.25">
      <c r="B18" s="11">
        <v>42026</v>
      </c>
      <c r="C18" s="2">
        <v>5.6</v>
      </c>
      <c r="D18" s="2">
        <v>3.9056999999999999</v>
      </c>
      <c r="E18" s="2">
        <v>480</v>
      </c>
      <c r="F18" s="2"/>
      <c r="G18" s="2"/>
      <c r="H18" s="17">
        <f t="shared" si="0"/>
        <v>-2.0980598586253545E-2</v>
      </c>
    </row>
    <row r="19" spans="2:8" ht="13.5" x14ac:dyDescent="0.25">
      <c r="B19" s="11">
        <v>42027</v>
      </c>
      <c r="C19" s="2">
        <v>5.55</v>
      </c>
      <c r="D19" s="2">
        <v>3.8708</v>
      </c>
      <c r="E19" s="2">
        <v>1470</v>
      </c>
      <c r="F19" s="2"/>
      <c r="G19" s="2"/>
      <c r="H19" s="17">
        <f t="shared" si="0"/>
        <v>-8.9356581406661879E-3</v>
      </c>
    </row>
    <row r="20" spans="2:8" ht="13.5" x14ac:dyDescent="0.25">
      <c r="B20" s="11">
        <v>42030</v>
      </c>
      <c r="C20" s="2">
        <v>5.7</v>
      </c>
      <c r="D20" s="2">
        <v>3.9754</v>
      </c>
      <c r="E20" s="2">
        <v>10</v>
      </c>
      <c r="F20" s="2"/>
      <c r="G20" s="2"/>
      <c r="H20" s="17">
        <f t="shared" si="0"/>
        <v>2.7022837656298447E-2</v>
      </c>
    </row>
    <row r="21" spans="2:8" ht="13.5" x14ac:dyDescent="0.25">
      <c r="B21" s="11">
        <v>42031</v>
      </c>
      <c r="C21" s="2">
        <v>5.71</v>
      </c>
      <c r="D21" s="2">
        <v>3.9824000000000002</v>
      </c>
      <c r="E21" s="2">
        <v>1360</v>
      </c>
      <c r="F21" s="2"/>
      <c r="G21" s="2"/>
      <c r="H21" s="17">
        <f t="shared" si="0"/>
        <v>1.7608290989586249E-3</v>
      </c>
    </row>
    <row r="22" spans="2:8" ht="13.5" x14ac:dyDescent="0.25">
      <c r="B22" s="11">
        <v>42032</v>
      </c>
      <c r="C22" s="2">
        <v>5.72</v>
      </c>
      <c r="D22" s="2">
        <v>3.9893999999999998</v>
      </c>
      <c r="E22" s="2">
        <v>210</v>
      </c>
      <c r="F22" s="2"/>
      <c r="G22" s="2"/>
      <c r="H22" s="17">
        <f t="shared" si="0"/>
        <v>1.7577340297307334E-3</v>
      </c>
    </row>
    <row r="23" spans="2:8" ht="13.5" x14ac:dyDescent="0.25">
      <c r="B23" s="11">
        <v>42033</v>
      </c>
      <c r="C23" s="2">
        <v>5.75</v>
      </c>
      <c r="D23" s="2">
        <v>4.0103</v>
      </c>
      <c r="E23" s="2">
        <v>303</v>
      </c>
      <c r="F23" s="2"/>
      <c r="G23" s="2"/>
      <c r="H23" s="17">
        <f t="shared" si="0"/>
        <v>5.2388830400561847E-3</v>
      </c>
    </row>
    <row r="24" spans="2:8" ht="13.5" x14ac:dyDescent="0.25">
      <c r="B24" s="11">
        <v>42034</v>
      </c>
      <c r="C24" s="2">
        <v>5.6</v>
      </c>
      <c r="D24" s="2">
        <v>3.9056999999999999</v>
      </c>
      <c r="E24" s="2">
        <v>220</v>
      </c>
      <c r="F24" s="2"/>
      <c r="G24" s="2"/>
      <c r="H24" s="17">
        <f t="shared" si="0"/>
        <v>-2.6082836695509072E-2</v>
      </c>
    </row>
    <row r="25" spans="2:8" ht="13.5" x14ac:dyDescent="0.25">
      <c r="B25" s="11">
        <v>42037</v>
      </c>
      <c r="C25" s="2">
        <v>5.6</v>
      </c>
      <c r="D25" s="2">
        <v>3.9056999999999999</v>
      </c>
      <c r="E25" s="2">
        <v>120</v>
      </c>
      <c r="F25" s="2"/>
      <c r="G25" s="2"/>
      <c r="H25" s="17">
        <f t="shared" si="0"/>
        <v>0</v>
      </c>
    </row>
    <row r="26" spans="2:8" ht="13.5" x14ac:dyDescent="0.25">
      <c r="B26" s="11">
        <v>42038</v>
      </c>
      <c r="C26" s="2">
        <v>5.5</v>
      </c>
      <c r="D26" s="2">
        <v>3.8359999999999999</v>
      </c>
      <c r="E26" s="2">
        <v>350</v>
      </c>
      <c r="F26" s="2"/>
      <c r="G26" s="2"/>
      <c r="H26" s="17">
        <f t="shared" si="0"/>
        <v>-1.7845712676344855E-2</v>
      </c>
    </row>
    <row r="27" spans="2:8" ht="13.5" x14ac:dyDescent="0.25">
      <c r="B27" s="11">
        <v>42039</v>
      </c>
      <c r="C27" s="2">
        <v>5.51</v>
      </c>
      <c r="D27" s="2">
        <v>3.8429000000000002</v>
      </c>
      <c r="E27" s="2">
        <v>20</v>
      </c>
      <c r="F27" s="2"/>
      <c r="G27" s="2"/>
      <c r="H27" s="17">
        <f t="shared" si="0"/>
        <v>1.7987486965590068E-3</v>
      </c>
    </row>
    <row r="28" spans="2:8" ht="13.5" x14ac:dyDescent="0.25">
      <c r="B28" s="11">
        <v>42040</v>
      </c>
      <c r="C28" s="2">
        <v>5.45</v>
      </c>
      <c r="D28" s="2">
        <v>3.8010999999999999</v>
      </c>
      <c r="E28" s="2">
        <v>4130</v>
      </c>
      <c r="F28" s="2"/>
      <c r="G28" s="2"/>
      <c r="H28" s="17">
        <f t="shared" si="0"/>
        <v>-1.087720211298766E-2</v>
      </c>
    </row>
    <row r="29" spans="2:8" ht="13.5" x14ac:dyDescent="0.25">
      <c r="B29" s="11">
        <v>42041</v>
      </c>
      <c r="C29" s="2">
        <v>5.45</v>
      </c>
      <c r="D29" s="2">
        <v>3.8010999999999999</v>
      </c>
      <c r="E29" s="2">
        <v>161</v>
      </c>
      <c r="F29" s="2"/>
      <c r="G29" s="2"/>
      <c r="H29" s="17">
        <f t="shared" si="0"/>
        <v>0</v>
      </c>
    </row>
    <row r="30" spans="2:8" ht="13.5" x14ac:dyDescent="0.25">
      <c r="B30" s="11">
        <v>42044</v>
      </c>
      <c r="C30" s="2">
        <v>5.41</v>
      </c>
      <c r="D30" s="2">
        <v>3.7732000000000001</v>
      </c>
      <c r="E30" s="2">
        <v>2547</v>
      </c>
      <c r="F30" s="2"/>
      <c r="G30" s="2"/>
      <c r="H30" s="17">
        <f t="shared" si="0"/>
        <v>-7.3399805319512281E-3</v>
      </c>
    </row>
    <row r="31" spans="2:8" ht="13.5" x14ac:dyDescent="0.25">
      <c r="B31" s="11">
        <v>42045</v>
      </c>
      <c r="C31" s="2">
        <v>5.5</v>
      </c>
      <c r="D31" s="2">
        <v>3.8359999999999999</v>
      </c>
      <c r="E31" s="2">
        <v>480</v>
      </c>
      <c r="F31" s="2"/>
      <c r="G31" s="2"/>
      <c r="H31" s="17">
        <f t="shared" si="0"/>
        <v>1.6643697657160963E-2</v>
      </c>
    </row>
    <row r="32" spans="2:8" ht="13.5" x14ac:dyDescent="0.25">
      <c r="B32" s="11">
        <v>42046</v>
      </c>
      <c r="C32" s="2">
        <v>5.74</v>
      </c>
      <c r="D32" s="2">
        <v>4.0033000000000003</v>
      </c>
      <c r="E32" s="2">
        <v>1360</v>
      </c>
      <c r="F32" s="2"/>
      <c r="G32" s="2"/>
      <c r="H32" s="17">
        <f t="shared" si="0"/>
        <v>4.3613138686131508E-2</v>
      </c>
    </row>
    <row r="33" spans="2:8" ht="13.5" x14ac:dyDescent="0.25">
      <c r="B33" s="11">
        <v>42047</v>
      </c>
      <c r="C33" s="2">
        <v>5.74</v>
      </c>
      <c r="D33" s="2">
        <v>4.0033000000000003</v>
      </c>
      <c r="E33" s="2">
        <v>241</v>
      </c>
      <c r="F33" s="2"/>
      <c r="G33" s="2"/>
      <c r="H33" s="17">
        <f t="shared" si="0"/>
        <v>0</v>
      </c>
    </row>
    <row r="34" spans="2:8" ht="13.5" x14ac:dyDescent="0.25">
      <c r="B34" s="11">
        <v>42048</v>
      </c>
      <c r="C34" s="2">
        <v>5.97</v>
      </c>
      <c r="D34" s="2">
        <v>4.1638000000000002</v>
      </c>
      <c r="E34" s="2">
        <v>90</v>
      </c>
      <c r="F34" s="2"/>
      <c r="G34" s="2"/>
      <c r="H34" s="17">
        <f t="shared" si="0"/>
        <v>4.0091924162565844E-2</v>
      </c>
    </row>
    <row r="35" spans="2:8" ht="13.5" x14ac:dyDescent="0.25">
      <c r="B35" s="11">
        <v>42051</v>
      </c>
      <c r="C35" s="2">
        <v>5.8</v>
      </c>
      <c r="D35" s="2">
        <v>4.0452000000000004</v>
      </c>
      <c r="E35" s="2">
        <v>1168</v>
      </c>
      <c r="F35" s="2"/>
      <c r="G35" s="2"/>
      <c r="H35" s="17">
        <f t="shared" si="0"/>
        <v>-2.8483596714539559E-2</v>
      </c>
    </row>
    <row r="36" spans="2:8" ht="13.5" x14ac:dyDescent="0.25">
      <c r="B36" s="11">
        <v>42052</v>
      </c>
      <c r="C36" s="2">
        <v>5.96</v>
      </c>
      <c r="D36" s="2">
        <v>4.1567999999999996</v>
      </c>
      <c r="E36" s="2">
        <v>150</v>
      </c>
      <c r="F36" s="2"/>
      <c r="G36" s="2"/>
      <c r="H36" s="17">
        <f t="shared" si="0"/>
        <v>2.7588252743992694E-2</v>
      </c>
    </row>
    <row r="37" spans="2:8" ht="13.5" x14ac:dyDescent="0.25">
      <c r="B37" s="11">
        <v>42053</v>
      </c>
      <c r="C37" s="2">
        <v>5.95</v>
      </c>
      <c r="D37" s="2">
        <v>4.1497999999999999</v>
      </c>
      <c r="E37" s="2">
        <v>370</v>
      </c>
      <c r="F37" s="2"/>
      <c r="G37" s="2"/>
      <c r="H37" s="17">
        <f t="shared" si="0"/>
        <v>-1.68398768283287E-3</v>
      </c>
    </row>
    <row r="38" spans="2:8" ht="13.5" x14ac:dyDescent="0.25">
      <c r="B38" s="11">
        <v>42054</v>
      </c>
      <c r="C38" s="2">
        <v>5.78</v>
      </c>
      <c r="D38" s="2">
        <v>4.0312000000000001</v>
      </c>
      <c r="E38" s="2">
        <v>309</v>
      </c>
      <c r="F38" s="2"/>
      <c r="G38" s="2"/>
      <c r="H38" s="17">
        <f t="shared" si="0"/>
        <v>-2.8579690587498149E-2</v>
      </c>
    </row>
    <row r="39" spans="2:8" ht="13.5" x14ac:dyDescent="0.25">
      <c r="B39" s="11">
        <v>42055</v>
      </c>
      <c r="C39" s="2">
        <v>5.75</v>
      </c>
      <c r="D39" s="2">
        <v>4.0103</v>
      </c>
      <c r="E39" s="2">
        <v>15</v>
      </c>
      <c r="F39" s="2"/>
      <c r="G39" s="2"/>
      <c r="H39" s="17">
        <f t="shared" si="0"/>
        <v>-5.1845604286565143E-3</v>
      </c>
    </row>
    <row r="40" spans="2:8" ht="13.5" x14ac:dyDescent="0.25">
      <c r="B40" s="11">
        <v>42058</v>
      </c>
      <c r="C40" s="2">
        <v>5.59</v>
      </c>
      <c r="D40" s="2">
        <v>3.8986999999999998</v>
      </c>
      <c r="E40" s="2">
        <v>50</v>
      </c>
      <c r="F40" s="2"/>
      <c r="G40" s="2"/>
      <c r="H40" s="17">
        <f t="shared" si="0"/>
        <v>-2.7828342019300338E-2</v>
      </c>
    </row>
    <row r="41" spans="2:8" ht="13.5" x14ac:dyDescent="0.25">
      <c r="B41" s="11">
        <v>42059</v>
      </c>
      <c r="C41" s="2">
        <v>5.48</v>
      </c>
      <c r="D41" s="2">
        <v>3.8220000000000001</v>
      </c>
      <c r="E41" s="2">
        <v>1208</v>
      </c>
      <c r="F41" s="2"/>
      <c r="G41" s="2"/>
      <c r="H41" s="17">
        <f t="shared" si="0"/>
        <v>-1.9673224408135986E-2</v>
      </c>
    </row>
    <row r="42" spans="2:8" ht="13.5" x14ac:dyDescent="0.25">
      <c r="B42" s="11">
        <v>42060</v>
      </c>
      <c r="C42" s="2">
        <v>5.48</v>
      </c>
      <c r="D42" s="2">
        <v>3.8220000000000001</v>
      </c>
      <c r="E42" s="2">
        <v>5340</v>
      </c>
      <c r="F42" s="2"/>
      <c r="G42" s="2"/>
      <c r="H42" s="17">
        <f t="shared" si="0"/>
        <v>0</v>
      </c>
    </row>
    <row r="43" spans="2:8" ht="13.5" x14ac:dyDescent="0.25">
      <c r="B43" s="11">
        <v>42061</v>
      </c>
      <c r="C43" s="2">
        <v>5.48</v>
      </c>
      <c r="D43" s="2">
        <v>3.8220000000000001</v>
      </c>
      <c r="E43" s="2">
        <v>1699</v>
      </c>
      <c r="F43" s="2"/>
      <c r="G43" s="2"/>
      <c r="H43" s="17">
        <f t="shared" si="0"/>
        <v>0</v>
      </c>
    </row>
    <row r="44" spans="2:8" ht="13.5" x14ac:dyDescent="0.25">
      <c r="B44" s="11">
        <v>42062</v>
      </c>
      <c r="C44" s="2">
        <v>5.45</v>
      </c>
      <c r="D44" s="2">
        <v>3.8010999999999999</v>
      </c>
      <c r="E44" s="2">
        <v>6754</v>
      </c>
      <c r="F44" s="2"/>
      <c r="G44" s="2"/>
      <c r="H44" s="17">
        <f t="shared" si="0"/>
        <v>-5.4683411826269334E-3</v>
      </c>
    </row>
    <row r="45" spans="2:8" ht="13.5" x14ac:dyDescent="0.25">
      <c r="B45" s="11">
        <v>42065</v>
      </c>
      <c r="C45" s="2">
        <v>5.61</v>
      </c>
      <c r="D45" s="2">
        <v>3.9127000000000001</v>
      </c>
      <c r="E45" s="2">
        <v>25</v>
      </c>
      <c r="F45" s="2"/>
      <c r="G45" s="2"/>
      <c r="H45" s="17">
        <f t="shared" si="0"/>
        <v>2.9359922127805149E-2</v>
      </c>
    </row>
    <row r="46" spans="2:8" ht="13.5" x14ac:dyDescent="0.25">
      <c r="B46" s="11">
        <v>42066</v>
      </c>
      <c r="C46" s="2">
        <v>5.4</v>
      </c>
      <c r="D46" s="2">
        <v>3.7662</v>
      </c>
      <c r="E46" s="2">
        <v>2336</v>
      </c>
      <c r="F46" s="2"/>
      <c r="G46" s="2"/>
      <c r="H46" s="17">
        <f t="shared" si="0"/>
        <v>-3.7442175479847691E-2</v>
      </c>
    </row>
    <row r="47" spans="2:8" ht="13.5" x14ac:dyDescent="0.25">
      <c r="B47" s="11">
        <v>42067</v>
      </c>
      <c r="C47" s="2">
        <v>5.32</v>
      </c>
      <c r="D47" s="2">
        <v>3.7103999999999999</v>
      </c>
      <c r="E47" s="2">
        <v>1984</v>
      </c>
      <c r="F47" s="2"/>
      <c r="G47" s="2"/>
      <c r="H47" s="17">
        <f t="shared" si="0"/>
        <v>-1.4815994902023278E-2</v>
      </c>
    </row>
    <row r="48" spans="2:8" ht="13.5" x14ac:dyDescent="0.25">
      <c r="B48" s="11">
        <v>42068</v>
      </c>
      <c r="C48" s="2">
        <v>5.32</v>
      </c>
      <c r="D48" s="2">
        <v>3.7103999999999999</v>
      </c>
      <c r="E48" s="2">
        <v>197</v>
      </c>
      <c r="F48" s="2"/>
      <c r="G48" s="2"/>
      <c r="H48" s="17">
        <f t="shared" si="0"/>
        <v>0</v>
      </c>
    </row>
    <row r="49" spans="2:8" ht="13.5" x14ac:dyDescent="0.25">
      <c r="B49" s="11">
        <v>42069</v>
      </c>
      <c r="C49" s="2">
        <v>5.21</v>
      </c>
      <c r="D49" s="2">
        <v>3.6337000000000002</v>
      </c>
      <c r="E49" s="2">
        <v>5690</v>
      </c>
      <c r="F49" s="2"/>
      <c r="G49" s="2"/>
      <c r="H49" s="17">
        <f t="shared" si="0"/>
        <v>-2.0671625700733012E-2</v>
      </c>
    </row>
    <row r="50" spans="2:8" ht="13.5" x14ac:dyDescent="0.25">
      <c r="B50" s="11">
        <v>42072</v>
      </c>
      <c r="C50" s="2">
        <v>5.22</v>
      </c>
      <c r="D50" s="2">
        <v>3.6406999999999998</v>
      </c>
      <c r="E50" s="2">
        <v>4146</v>
      </c>
      <c r="F50" s="2"/>
      <c r="G50" s="2"/>
      <c r="H50" s="17">
        <f t="shared" si="0"/>
        <v>1.9264110961278236E-3</v>
      </c>
    </row>
    <row r="51" spans="2:8" ht="13.5" x14ac:dyDescent="0.25">
      <c r="B51" s="11">
        <v>42073</v>
      </c>
      <c r="C51" s="2">
        <v>5.21</v>
      </c>
      <c r="D51" s="2">
        <v>3.6337000000000002</v>
      </c>
      <c r="E51" s="2">
        <v>2149</v>
      </c>
      <c r="F51" s="2"/>
      <c r="G51" s="2"/>
      <c r="H51" s="17">
        <f t="shared" si="0"/>
        <v>-1.9227071716976607E-3</v>
      </c>
    </row>
    <row r="52" spans="2:8" ht="13.5" x14ac:dyDescent="0.25">
      <c r="B52" s="11">
        <v>42074</v>
      </c>
      <c r="C52" s="2">
        <v>5.21</v>
      </c>
      <c r="D52" s="2">
        <v>3.6337000000000002</v>
      </c>
      <c r="E52" s="2">
        <v>0</v>
      </c>
      <c r="F52" s="2"/>
      <c r="G52" s="2"/>
      <c r="H52" s="17">
        <f t="shared" si="0"/>
        <v>0</v>
      </c>
    </row>
    <row r="53" spans="2:8" ht="13.5" x14ac:dyDescent="0.25">
      <c r="B53" s="11">
        <v>42075</v>
      </c>
      <c r="C53" s="2">
        <v>5.21</v>
      </c>
      <c r="D53" s="2">
        <v>3.6337000000000002</v>
      </c>
      <c r="E53" s="2">
        <v>0</v>
      </c>
      <c r="F53" s="2"/>
      <c r="G53" s="2"/>
      <c r="H53" s="17">
        <f t="shared" si="0"/>
        <v>0</v>
      </c>
    </row>
    <row r="54" spans="2:8" ht="13.5" x14ac:dyDescent="0.25">
      <c r="B54" s="11">
        <v>42076</v>
      </c>
      <c r="C54" s="2">
        <v>5.21</v>
      </c>
      <c r="D54" s="2">
        <v>3.6337000000000002</v>
      </c>
      <c r="E54" s="2">
        <v>1425</v>
      </c>
      <c r="F54" s="2"/>
      <c r="G54" s="2"/>
      <c r="H54" s="17">
        <f t="shared" si="0"/>
        <v>0</v>
      </c>
    </row>
    <row r="55" spans="2:8" ht="13.5" x14ac:dyDescent="0.25">
      <c r="B55" s="11">
        <v>42079</v>
      </c>
      <c r="C55" s="2">
        <v>5.26</v>
      </c>
      <c r="D55" s="2">
        <v>3.6686000000000001</v>
      </c>
      <c r="E55" s="2">
        <v>2449</v>
      </c>
      <c r="F55" s="2"/>
      <c r="G55" s="2"/>
      <c r="H55" s="17">
        <f t="shared" si="0"/>
        <v>9.6045353221234364E-3</v>
      </c>
    </row>
    <row r="56" spans="2:8" ht="13.5" x14ac:dyDescent="0.25">
      <c r="B56" s="11">
        <v>42080</v>
      </c>
      <c r="C56" s="2">
        <v>5.26</v>
      </c>
      <c r="D56" s="2">
        <v>3.6686000000000001</v>
      </c>
      <c r="E56" s="2">
        <v>1887</v>
      </c>
      <c r="F56" s="2"/>
      <c r="G56" s="2"/>
      <c r="H56" s="17">
        <f t="shared" si="0"/>
        <v>0</v>
      </c>
    </row>
    <row r="57" spans="2:8" ht="13.5" x14ac:dyDescent="0.25">
      <c r="B57" s="11">
        <v>42081</v>
      </c>
      <c r="C57" s="2">
        <v>5.23</v>
      </c>
      <c r="D57" s="2">
        <v>3.6476000000000002</v>
      </c>
      <c r="E57" s="2">
        <v>1766</v>
      </c>
      <c r="F57" s="2"/>
      <c r="G57" s="2"/>
      <c r="H57" s="17">
        <f t="shared" si="0"/>
        <v>-5.7242544839993205E-3</v>
      </c>
    </row>
    <row r="58" spans="2:8" ht="13.5" x14ac:dyDescent="0.25">
      <c r="B58" s="11">
        <v>42082</v>
      </c>
      <c r="C58" s="2">
        <v>5.34</v>
      </c>
      <c r="D58" s="2">
        <v>3.7244000000000002</v>
      </c>
      <c r="E58" s="2">
        <v>2089</v>
      </c>
      <c r="F58" s="2"/>
      <c r="G58" s="2"/>
      <c r="H58" s="17">
        <f t="shared" si="0"/>
        <v>2.1054940234674847E-2</v>
      </c>
    </row>
    <row r="59" spans="2:8" ht="13.5" x14ac:dyDescent="0.25">
      <c r="B59" s="11">
        <v>42086</v>
      </c>
      <c r="C59" s="2">
        <v>5.2</v>
      </c>
      <c r="D59" s="2">
        <v>3.6267</v>
      </c>
      <c r="E59" s="2">
        <v>1525</v>
      </c>
      <c r="F59" s="2"/>
      <c r="G59" s="2"/>
      <c r="H59" s="17">
        <f t="shared" si="0"/>
        <v>-2.6232413274621447E-2</v>
      </c>
    </row>
    <row r="60" spans="2:8" ht="13.5" x14ac:dyDescent="0.25">
      <c r="B60" s="11">
        <v>42087</v>
      </c>
      <c r="C60" s="2">
        <v>5.2</v>
      </c>
      <c r="D60" s="2">
        <v>3.6267</v>
      </c>
      <c r="E60" s="2">
        <v>84</v>
      </c>
      <c r="F60" s="2"/>
      <c r="G60" s="2"/>
      <c r="H60" s="17">
        <f t="shared" si="0"/>
        <v>0</v>
      </c>
    </row>
    <row r="61" spans="2:8" ht="13.5" x14ac:dyDescent="0.25">
      <c r="B61" s="11">
        <v>42088</v>
      </c>
      <c r="C61" s="2">
        <v>5.34</v>
      </c>
      <c r="D61" s="2">
        <v>3.7244000000000002</v>
      </c>
      <c r="E61" s="2">
        <v>515</v>
      </c>
      <c r="F61" s="2"/>
      <c r="G61" s="2"/>
      <c r="H61" s="17">
        <f t="shared" si="0"/>
        <v>2.6939090633358181E-2</v>
      </c>
    </row>
    <row r="62" spans="2:8" ht="13.5" x14ac:dyDescent="0.25">
      <c r="B62" s="11">
        <v>42089</v>
      </c>
      <c r="C62" s="2">
        <v>5.32</v>
      </c>
      <c r="D62" s="2">
        <v>3.7103999999999999</v>
      </c>
      <c r="E62" s="2">
        <v>10</v>
      </c>
      <c r="F62" s="2"/>
      <c r="G62" s="2"/>
      <c r="H62" s="17">
        <f t="shared" si="0"/>
        <v>-3.7589947374074306E-3</v>
      </c>
    </row>
    <row r="63" spans="2:8" ht="13.5" x14ac:dyDescent="0.25">
      <c r="B63" s="11">
        <v>42090</v>
      </c>
      <c r="C63" s="2">
        <v>5.32</v>
      </c>
      <c r="D63" s="2">
        <v>3.7103999999999999</v>
      </c>
      <c r="E63" s="2">
        <v>0</v>
      </c>
      <c r="F63" s="2"/>
      <c r="G63" s="2"/>
      <c r="H63" s="17">
        <f t="shared" si="0"/>
        <v>0</v>
      </c>
    </row>
    <row r="64" spans="2:8" ht="13.5" x14ac:dyDescent="0.25">
      <c r="B64" s="11">
        <v>42093</v>
      </c>
      <c r="C64" s="2">
        <v>5.32</v>
      </c>
      <c r="D64" s="2">
        <v>3.7103999999999999</v>
      </c>
      <c r="E64" s="2">
        <v>0</v>
      </c>
      <c r="F64" s="2"/>
      <c r="G64" s="2"/>
      <c r="H64" s="17">
        <f t="shared" si="0"/>
        <v>0</v>
      </c>
    </row>
    <row r="65" spans="2:8" ht="13.5" x14ac:dyDescent="0.25">
      <c r="B65" s="11">
        <v>42094</v>
      </c>
      <c r="C65" s="2">
        <v>5.32</v>
      </c>
      <c r="D65" s="2">
        <v>3.7103999999999999</v>
      </c>
      <c r="E65" s="2">
        <v>0</v>
      </c>
      <c r="F65" s="2"/>
      <c r="G65" s="2"/>
      <c r="H65" s="17">
        <f t="shared" si="0"/>
        <v>0</v>
      </c>
    </row>
    <row r="66" spans="2:8" ht="13.5" x14ac:dyDescent="0.25">
      <c r="B66" s="11">
        <v>42095</v>
      </c>
      <c r="C66" s="2">
        <v>5.25</v>
      </c>
      <c r="D66" s="2">
        <v>3.6616</v>
      </c>
      <c r="E66" s="2">
        <v>700</v>
      </c>
      <c r="F66" s="2"/>
      <c r="G66" s="2"/>
      <c r="H66" s="17">
        <f t="shared" si="0"/>
        <v>-1.3152220784821032E-2</v>
      </c>
    </row>
    <row r="67" spans="2:8" ht="13.5" x14ac:dyDescent="0.25">
      <c r="B67" s="11">
        <v>42096</v>
      </c>
      <c r="C67" s="2">
        <v>5.2</v>
      </c>
      <c r="D67" s="2">
        <v>3.6267</v>
      </c>
      <c r="E67" s="2">
        <v>4530</v>
      </c>
      <c r="F67" s="2"/>
      <c r="G67" s="2"/>
      <c r="H67" s="17">
        <f t="shared" si="0"/>
        <v>-9.5313524142451207E-3</v>
      </c>
    </row>
    <row r="68" spans="2:8" ht="13.5" x14ac:dyDescent="0.25">
      <c r="B68" s="11">
        <v>42097</v>
      </c>
      <c r="C68" s="2">
        <v>5.17</v>
      </c>
      <c r="D68" s="2">
        <v>3.6057999999999999</v>
      </c>
      <c r="E68" s="2">
        <v>2580</v>
      </c>
      <c r="F68" s="2"/>
      <c r="G68" s="2"/>
      <c r="H68" s="17">
        <f t="shared" si="0"/>
        <v>-5.7628146800121714E-3</v>
      </c>
    </row>
    <row r="69" spans="2:8" ht="13.5" x14ac:dyDescent="0.25">
      <c r="B69" s="11">
        <v>42100</v>
      </c>
      <c r="C69" s="2">
        <v>5.17</v>
      </c>
      <c r="D69" s="2">
        <v>3.6057999999999999</v>
      </c>
      <c r="E69" s="2">
        <v>1100</v>
      </c>
      <c r="F69" s="2"/>
      <c r="G69" s="2"/>
      <c r="H69" s="17">
        <f t="shared" si="0"/>
        <v>0</v>
      </c>
    </row>
    <row r="70" spans="2:8" ht="13.5" x14ac:dyDescent="0.25">
      <c r="B70" s="11">
        <v>42101</v>
      </c>
      <c r="C70" s="2">
        <v>5.17</v>
      </c>
      <c r="D70" s="2">
        <v>3.6057999999999999</v>
      </c>
      <c r="E70" s="2">
        <v>4540</v>
      </c>
      <c r="F70" s="2"/>
      <c r="G70" s="2"/>
      <c r="H70" s="17">
        <f t="shared" si="0"/>
        <v>0</v>
      </c>
    </row>
    <row r="71" spans="2:8" ht="13.5" x14ac:dyDescent="0.25">
      <c r="B71" s="11">
        <v>42102</v>
      </c>
      <c r="C71" s="2">
        <v>5.0999999999999996</v>
      </c>
      <c r="D71" s="2">
        <v>3.5569999999999999</v>
      </c>
      <c r="E71" s="2">
        <v>3226</v>
      </c>
      <c r="F71" s="2"/>
      <c r="G71" s="2"/>
      <c r="H71" s="17">
        <f t="shared" ref="H71:H134" si="1">(D71-D70)/D70</f>
        <v>-1.3533751178656597E-2</v>
      </c>
    </row>
    <row r="72" spans="2:8" ht="13.5" x14ac:dyDescent="0.25">
      <c r="B72" s="11">
        <v>42104</v>
      </c>
      <c r="C72" s="2">
        <v>5.0999999999999996</v>
      </c>
      <c r="D72" s="2">
        <v>3.5569999999999999</v>
      </c>
      <c r="E72" s="2">
        <v>6050</v>
      </c>
      <c r="F72" s="2"/>
      <c r="G72" s="2"/>
      <c r="H72" s="17">
        <f t="shared" si="1"/>
        <v>0</v>
      </c>
    </row>
    <row r="73" spans="2:8" ht="13.5" x14ac:dyDescent="0.25">
      <c r="B73" s="11">
        <v>42107</v>
      </c>
      <c r="C73" s="2">
        <v>5.08</v>
      </c>
      <c r="D73" s="2">
        <v>3.5430000000000001</v>
      </c>
      <c r="E73" s="2">
        <v>5347</v>
      </c>
      <c r="F73" s="2"/>
      <c r="G73" s="2"/>
      <c r="H73" s="17">
        <f t="shared" si="1"/>
        <v>-3.9359010402023591E-3</v>
      </c>
    </row>
    <row r="74" spans="2:8" ht="13.5" x14ac:dyDescent="0.25">
      <c r="B74" s="11">
        <v>42108</v>
      </c>
      <c r="C74" s="2">
        <v>5.08</v>
      </c>
      <c r="D74" s="2">
        <v>3.5430000000000001</v>
      </c>
      <c r="E74" s="2">
        <v>1603</v>
      </c>
      <c r="F74" s="2"/>
      <c r="G74" s="2"/>
      <c r="H74" s="17">
        <f t="shared" si="1"/>
        <v>0</v>
      </c>
    </row>
    <row r="75" spans="2:8" ht="13.5" x14ac:dyDescent="0.25">
      <c r="B75" s="11">
        <v>42109</v>
      </c>
      <c r="C75" s="2">
        <v>5.08</v>
      </c>
      <c r="D75" s="2">
        <v>3.5430000000000001</v>
      </c>
      <c r="E75" s="2">
        <v>400</v>
      </c>
      <c r="F75" s="2"/>
      <c r="G75" s="2"/>
      <c r="H75" s="17">
        <f t="shared" si="1"/>
        <v>0</v>
      </c>
    </row>
    <row r="76" spans="2:8" ht="13.5" x14ac:dyDescent="0.25">
      <c r="B76" s="11">
        <v>42110</v>
      </c>
      <c r="C76" s="2">
        <v>5.08</v>
      </c>
      <c r="D76" s="2">
        <v>3.5430000000000001</v>
      </c>
      <c r="E76" s="2">
        <v>309</v>
      </c>
      <c r="F76" s="2"/>
      <c r="G76" s="2"/>
      <c r="H76" s="17">
        <f t="shared" si="1"/>
        <v>0</v>
      </c>
    </row>
    <row r="77" spans="2:8" ht="13.5" x14ac:dyDescent="0.25">
      <c r="B77" s="11">
        <v>42111</v>
      </c>
      <c r="C77" s="2">
        <v>5.07</v>
      </c>
      <c r="D77" s="2">
        <v>3.5360999999999998</v>
      </c>
      <c r="E77" s="2">
        <v>223</v>
      </c>
      <c r="F77" s="2"/>
      <c r="G77" s="2"/>
      <c r="H77" s="17">
        <f t="shared" si="1"/>
        <v>-1.9475021168502257E-3</v>
      </c>
    </row>
    <row r="78" spans="2:8" ht="13.5" x14ac:dyDescent="0.25">
      <c r="B78" s="11">
        <v>42114</v>
      </c>
      <c r="C78" s="2">
        <v>5.08</v>
      </c>
      <c r="D78" s="2">
        <v>3.5430000000000001</v>
      </c>
      <c r="E78" s="2">
        <v>427</v>
      </c>
      <c r="F78" s="2"/>
      <c r="G78" s="2"/>
      <c r="H78" s="17">
        <f t="shared" si="1"/>
        <v>1.9513022821753771E-3</v>
      </c>
    </row>
    <row r="79" spans="2:8" ht="13.5" x14ac:dyDescent="0.25">
      <c r="B79" s="11">
        <v>42115</v>
      </c>
      <c r="C79" s="2">
        <v>5.09</v>
      </c>
      <c r="D79" s="2">
        <v>3.55</v>
      </c>
      <c r="E79" s="2">
        <v>1016</v>
      </c>
      <c r="F79" s="2"/>
      <c r="G79" s="2"/>
      <c r="H79" s="17">
        <f t="shared" si="1"/>
        <v>1.9757267852101813E-3</v>
      </c>
    </row>
    <row r="80" spans="2:8" ht="13.5" x14ac:dyDescent="0.25">
      <c r="B80" s="11">
        <v>42116</v>
      </c>
      <c r="C80" s="2">
        <v>5</v>
      </c>
      <c r="D80" s="2">
        <v>3.4872000000000001</v>
      </c>
      <c r="E80" s="2">
        <v>1550</v>
      </c>
      <c r="F80" s="2"/>
      <c r="G80" s="2"/>
      <c r="H80" s="17">
        <f t="shared" si="1"/>
        <v>-1.7690140845070351E-2</v>
      </c>
    </row>
    <row r="81" spans="2:8" ht="13.5" x14ac:dyDescent="0.25">
      <c r="B81" s="11">
        <v>42117</v>
      </c>
      <c r="C81" s="2">
        <v>4.9800000000000004</v>
      </c>
      <c r="D81" s="2">
        <v>3.4733000000000001</v>
      </c>
      <c r="E81" s="2">
        <v>2608</v>
      </c>
      <c r="F81" s="2"/>
      <c r="G81" s="2"/>
      <c r="H81" s="17">
        <f t="shared" si="1"/>
        <v>-3.9860059646708024E-3</v>
      </c>
    </row>
    <row r="82" spans="2:8" ht="13.5" x14ac:dyDescent="0.25">
      <c r="B82" s="11">
        <v>42118</v>
      </c>
      <c r="C82" s="2">
        <v>4.9800000000000004</v>
      </c>
      <c r="D82" s="2">
        <v>3.4733000000000001</v>
      </c>
      <c r="E82" s="2">
        <v>3055</v>
      </c>
      <c r="F82" s="2"/>
      <c r="G82" s="2"/>
      <c r="H82" s="17">
        <f t="shared" si="1"/>
        <v>0</v>
      </c>
    </row>
    <row r="83" spans="2:8" ht="13.5" x14ac:dyDescent="0.25">
      <c r="B83" s="11">
        <v>42121</v>
      </c>
      <c r="C83" s="2">
        <v>4.9800000000000004</v>
      </c>
      <c r="D83" s="2">
        <v>3.4733000000000001</v>
      </c>
      <c r="E83" s="2">
        <v>922</v>
      </c>
      <c r="F83" s="2"/>
      <c r="G83" s="2"/>
      <c r="H83" s="17">
        <f t="shared" si="1"/>
        <v>0</v>
      </c>
    </row>
    <row r="84" spans="2:8" ht="13.5" x14ac:dyDescent="0.25">
      <c r="B84" s="11">
        <v>42122</v>
      </c>
      <c r="C84" s="2">
        <v>5</v>
      </c>
      <c r="D84" s="2">
        <v>3.4872000000000001</v>
      </c>
      <c r="E84" s="2">
        <v>1284</v>
      </c>
      <c r="F84" s="2"/>
      <c r="G84" s="2"/>
      <c r="H84" s="17">
        <f t="shared" si="1"/>
        <v>4.0019577923012762E-3</v>
      </c>
    </row>
    <row r="85" spans="2:8" ht="13.5" x14ac:dyDescent="0.25">
      <c r="B85" s="11">
        <v>42123</v>
      </c>
      <c r="C85" s="2">
        <v>4.96</v>
      </c>
      <c r="D85" s="2">
        <v>3.4592999999999998</v>
      </c>
      <c r="E85" s="2">
        <v>1200</v>
      </c>
      <c r="F85" s="2"/>
      <c r="G85" s="2"/>
      <c r="H85" s="17">
        <f t="shared" si="1"/>
        <v>-8.0006882312457731E-3</v>
      </c>
    </row>
    <row r="86" spans="2:8" ht="13.5" x14ac:dyDescent="0.25">
      <c r="B86" s="11">
        <v>42124</v>
      </c>
      <c r="C86" s="2">
        <v>4.9000000000000004</v>
      </c>
      <c r="D86" s="2">
        <v>3.4175</v>
      </c>
      <c r="E86" s="2">
        <v>2650</v>
      </c>
      <c r="F86" s="2"/>
      <c r="G86" s="2"/>
      <c r="H86" s="17">
        <f t="shared" si="1"/>
        <v>-1.2083369467811361E-2</v>
      </c>
    </row>
    <row r="87" spans="2:8" ht="13.5" x14ac:dyDescent="0.25">
      <c r="B87" s="11">
        <v>42128</v>
      </c>
      <c r="C87" s="2">
        <v>4.9000000000000004</v>
      </c>
      <c r="D87" s="2">
        <v>3.4175</v>
      </c>
      <c r="E87" s="2">
        <v>2970</v>
      </c>
      <c r="F87" s="2"/>
      <c r="G87" s="2"/>
      <c r="H87" s="17">
        <f t="shared" si="1"/>
        <v>0</v>
      </c>
    </row>
    <row r="88" spans="2:8" ht="13.5" x14ac:dyDescent="0.25">
      <c r="B88" s="11">
        <v>42129</v>
      </c>
      <c r="C88" s="2">
        <v>4.97</v>
      </c>
      <c r="D88" s="2">
        <v>3.4662999999999999</v>
      </c>
      <c r="E88" s="2">
        <v>1165</v>
      </c>
      <c r="F88" s="2"/>
      <c r="G88" s="2"/>
      <c r="H88" s="17">
        <f t="shared" si="1"/>
        <v>1.4279444038039489E-2</v>
      </c>
    </row>
    <row r="89" spans="2:8" ht="13.5" x14ac:dyDescent="0.25">
      <c r="B89" s="11">
        <v>42130</v>
      </c>
      <c r="C89" s="2">
        <v>5</v>
      </c>
      <c r="D89" s="2">
        <v>3.4872000000000001</v>
      </c>
      <c r="E89" s="2">
        <v>2755</v>
      </c>
      <c r="F89" s="2"/>
      <c r="G89" s="2"/>
      <c r="H89" s="17">
        <f t="shared" si="1"/>
        <v>6.0294838877189344E-3</v>
      </c>
    </row>
    <row r="90" spans="2:8" ht="13.5" x14ac:dyDescent="0.25">
      <c r="B90" s="11">
        <v>42131</v>
      </c>
      <c r="C90" s="2">
        <v>4.96</v>
      </c>
      <c r="D90" s="2">
        <v>3.4592999999999998</v>
      </c>
      <c r="E90" s="2">
        <v>8035</v>
      </c>
      <c r="F90" s="2"/>
      <c r="G90" s="2"/>
      <c r="H90" s="17">
        <f t="shared" si="1"/>
        <v>-8.0006882312457731E-3</v>
      </c>
    </row>
    <row r="91" spans="2:8" ht="13.5" x14ac:dyDescent="0.25">
      <c r="B91" s="11">
        <v>42132</v>
      </c>
      <c r="C91" s="2">
        <v>5</v>
      </c>
      <c r="D91" s="2">
        <v>3.4872000000000001</v>
      </c>
      <c r="E91" s="2">
        <v>1305</v>
      </c>
      <c r="F91" s="2"/>
      <c r="G91" s="2"/>
      <c r="H91" s="17">
        <f t="shared" si="1"/>
        <v>8.0652155060273057E-3</v>
      </c>
    </row>
    <row r="92" spans="2:8" ht="13.5" x14ac:dyDescent="0.25">
      <c r="B92" s="11">
        <v>42135</v>
      </c>
      <c r="C92" s="2">
        <v>5</v>
      </c>
      <c r="D92" s="2">
        <v>3.4872000000000001</v>
      </c>
      <c r="E92" s="2">
        <v>0</v>
      </c>
      <c r="F92" s="2"/>
      <c r="G92" s="2"/>
      <c r="H92" s="17">
        <f t="shared" si="1"/>
        <v>0</v>
      </c>
    </row>
    <row r="93" spans="2:8" ht="13.5" x14ac:dyDescent="0.25">
      <c r="B93" s="11">
        <v>42136</v>
      </c>
      <c r="C93" s="2">
        <v>4.87</v>
      </c>
      <c r="D93" s="2">
        <v>3.3965999999999998</v>
      </c>
      <c r="E93" s="2">
        <v>270</v>
      </c>
      <c r="F93" s="2"/>
      <c r="G93" s="2"/>
      <c r="H93" s="17">
        <f t="shared" si="1"/>
        <v>-2.5980729525120507E-2</v>
      </c>
    </row>
    <row r="94" spans="2:8" ht="13.5" x14ac:dyDescent="0.25">
      <c r="B94" s="11">
        <v>42137</v>
      </c>
      <c r="C94" s="2">
        <v>4.87</v>
      </c>
      <c r="D94" s="2">
        <v>3.3965999999999998</v>
      </c>
      <c r="E94" s="2">
        <v>2546</v>
      </c>
      <c r="F94" s="2"/>
      <c r="G94" s="2"/>
      <c r="H94" s="17">
        <f t="shared" si="1"/>
        <v>0</v>
      </c>
    </row>
    <row r="95" spans="2:8" ht="13.5" x14ac:dyDescent="0.25">
      <c r="B95" s="11">
        <v>42138</v>
      </c>
      <c r="C95" s="2">
        <v>5</v>
      </c>
      <c r="D95" s="2">
        <v>3.4872000000000001</v>
      </c>
      <c r="E95" s="2">
        <v>2200</v>
      </c>
      <c r="F95" s="2"/>
      <c r="G95" s="2"/>
      <c r="H95" s="17">
        <f t="shared" si="1"/>
        <v>2.6673732556085569E-2</v>
      </c>
    </row>
    <row r="96" spans="2:8" ht="13.5" x14ac:dyDescent="0.25">
      <c r="B96" s="11">
        <v>42139</v>
      </c>
      <c r="C96" s="2">
        <v>4.92</v>
      </c>
      <c r="D96" s="2">
        <v>3.4314</v>
      </c>
      <c r="E96" s="2">
        <v>4035</v>
      </c>
      <c r="F96" s="2"/>
      <c r="G96" s="2"/>
      <c r="H96" s="17">
        <f t="shared" si="1"/>
        <v>-1.6001376462491418E-2</v>
      </c>
    </row>
    <row r="97" spans="2:8" ht="13.5" x14ac:dyDescent="0.25">
      <c r="B97" s="11">
        <v>42142</v>
      </c>
      <c r="C97" s="2">
        <v>5</v>
      </c>
      <c r="D97" s="2">
        <v>3.4872000000000001</v>
      </c>
      <c r="E97" s="2">
        <v>1610</v>
      </c>
      <c r="F97" s="2"/>
      <c r="G97" s="2"/>
      <c r="H97" s="17">
        <f t="shared" si="1"/>
        <v>1.6261584193040763E-2</v>
      </c>
    </row>
    <row r="98" spans="2:8" ht="13.5" x14ac:dyDescent="0.25">
      <c r="B98" s="11">
        <v>42143</v>
      </c>
      <c r="C98" s="2">
        <v>4.9800000000000004</v>
      </c>
      <c r="D98" s="2">
        <v>3.4733000000000001</v>
      </c>
      <c r="E98" s="2">
        <v>817</v>
      </c>
      <c r="F98" s="2"/>
      <c r="G98" s="2"/>
      <c r="H98" s="17">
        <f t="shared" si="1"/>
        <v>-3.9860059646708024E-3</v>
      </c>
    </row>
    <row r="99" spans="2:8" ht="13.5" x14ac:dyDescent="0.25">
      <c r="B99" s="11">
        <v>42144</v>
      </c>
      <c r="C99" s="2">
        <v>4.9800000000000004</v>
      </c>
      <c r="D99" s="2">
        <v>3.4733000000000001</v>
      </c>
      <c r="E99" s="2">
        <v>0</v>
      </c>
      <c r="F99" s="2"/>
      <c r="G99" s="2"/>
      <c r="H99" s="17">
        <f t="shared" si="1"/>
        <v>0</v>
      </c>
    </row>
    <row r="100" spans="2:8" ht="13.5" x14ac:dyDescent="0.25">
      <c r="B100" s="11">
        <v>42145</v>
      </c>
      <c r="C100" s="2">
        <v>4.95</v>
      </c>
      <c r="D100" s="2">
        <v>3.4523999999999999</v>
      </c>
      <c r="E100" s="2">
        <v>65</v>
      </c>
      <c r="F100" s="2"/>
      <c r="G100" s="2"/>
      <c r="H100" s="17">
        <f t="shared" si="1"/>
        <v>-6.0173322200789275E-3</v>
      </c>
    </row>
    <row r="101" spans="2:8" ht="13.5" x14ac:dyDescent="0.25">
      <c r="B101" s="11">
        <v>42146</v>
      </c>
      <c r="C101" s="2">
        <v>4.95</v>
      </c>
      <c r="D101" s="2">
        <v>3.4523999999999999</v>
      </c>
      <c r="E101" s="2">
        <v>0</v>
      </c>
      <c r="F101" s="2"/>
      <c r="G101" s="2"/>
      <c r="H101" s="17">
        <f t="shared" si="1"/>
        <v>0</v>
      </c>
    </row>
    <row r="102" spans="2:8" ht="13.5" x14ac:dyDescent="0.25">
      <c r="B102" s="11">
        <v>42149</v>
      </c>
      <c r="C102" s="2">
        <v>4.95</v>
      </c>
      <c r="D102" s="2">
        <v>3.4523999999999999</v>
      </c>
      <c r="E102" s="2">
        <v>0</v>
      </c>
      <c r="F102" s="2"/>
      <c r="G102" s="2"/>
      <c r="H102" s="17">
        <f t="shared" si="1"/>
        <v>0</v>
      </c>
    </row>
    <row r="103" spans="2:8" ht="13.5" x14ac:dyDescent="0.25">
      <c r="B103" s="11">
        <v>42150</v>
      </c>
      <c r="C103" s="2">
        <v>4.87</v>
      </c>
      <c r="D103" s="2">
        <v>3.3965999999999998</v>
      </c>
      <c r="E103" s="2">
        <v>343</v>
      </c>
      <c r="F103" s="2"/>
      <c r="G103" s="2"/>
      <c r="H103" s="17">
        <f t="shared" si="1"/>
        <v>-1.6162669447341002E-2</v>
      </c>
    </row>
    <row r="104" spans="2:8" ht="13.5" x14ac:dyDescent="0.25">
      <c r="B104" s="11">
        <v>42151</v>
      </c>
      <c r="C104" s="2">
        <v>4.9000000000000004</v>
      </c>
      <c r="D104" s="2">
        <v>3.4175</v>
      </c>
      <c r="E104" s="2">
        <v>231</v>
      </c>
      <c r="F104" s="2"/>
      <c r="G104" s="2"/>
      <c r="H104" s="17">
        <f t="shared" si="1"/>
        <v>6.1532120355650187E-3</v>
      </c>
    </row>
    <row r="105" spans="2:8" ht="13.5" x14ac:dyDescent="0.25">
      <c r="B105" s="11">
        <v>42152</v>
      </c>
      <c r="C105" s="2">
        <v>4.9000000000000004</v>
      </c>
      <c r="D105" s="2">
        <v>3.4175</v>
      </c>
      <c r="E105" s="2">
        <v>100</v>
      </c>
      <c r="F105" s="2"/>
      <c r="G105" s="2"/>
      <c r="H105" s="17">
        <f t="shared" si="1"/>
        <v>0</v>
      </c>
    </row>
    <row r="106" spans="2:8" ht="13.5" x14ac:dyDescent="0.25">
      <c r="B106" s="11">
        <v>42153</v>
      </c>
      <c r="C106" s="2">
        <v>4.9000000000000004</v>
      </c>
      <c r="D106" s="2">
        <v>3.4175</v>
      </c>
      <c r="E106" s="2">
        <v>418</v>
      </c>
      <c r="F106" s="2"/>
      <c r="G106" s="2"/>
      <c r="H106" s="17">
        <f t="shared" si="1"/>
        <v>0</v>
      </c>
    </row>
    <row r="107" spans="2:8" ht="13.5" x14ac:dyDescent="0.25">
      <c r="B107" s="11">
        <v>42156</v>
      </c>
      <c r="C107" s="2">
        <v>4.9000000000000004</v>
      </c>
      <c r="D107" s="2">
        <v>3.4175</v>
      </c>
      <c r="E107" s="2">
        <v>0</v>
      </c>
      <c r="F107" s="2"/>
      <c r="G107" s="2"/>
      <c r="H107" s="17">
        <f t="shared" si="1"/>
        <v>0</v>
      </c>
    </row>
    <row r="108" spans="2:8" ht="13.5" x14ac:dyDescent="0.25">
      <c r="B108" s="11">
        <v>42157</v>
      </c>
      <c r="C108" s="2">
        <v>4.9000000000000004</v>
      </c>
      <c r="D108" s="2">
        <v>3.4175</v>
      </c>
      <c r="E108" s="2">
        <v>450</v>
      </c>
      <c r="F108" s="2"/>
      <c r="G108" s="2"/>
      <c r="H108" s="17">
        <f t="shared" si="1"/>
        <v>0</v>
      </c>
    </row>
    <row r="109" spans="2:8" ht="13.5" x14ac:dyDescent="0.25">
      <c r="B109" s="11">
        <v>42158</v>
      </c>
      <c r="C109" s="2">
        <v>4.9000000000000004</v>
      </c>
      <c r="D109" s="2">
        <v>3.4175</v>
      </c>
      <c r="E109" s="2">
        <v>0</v>
      </c>
      <c r="F109" s="2"/>
      <c r="G109" s="2"/>
      <c r="H109" s="17">
        <f t="shared" si="1"/>
        <v>0</v>
      </c>
    </row>
    <row r="110" spans="2:8" ht="13.5" x14ac:dyDescent="0.25">
      <c r="B110" s="11">
        <v>42159</v>
      </c>
      <c r="C110" s="2">
        <v>4.8</v>
      </c>
      <c r="D110" s="2">
        <v>3.3477000000000001</v>
      </c>
      <c r="E110" s="2">
        <v>22289</v>
      </c>
      <c r="F110" s="2"/>
      <c r="G110" s="2"/>
      <c r="H110" s="17">
        <f t="shared" si="1"/>
        <v>-2.0424286759326952E-2</v>
      </c>
    </row>
    <row r="111" spans="2:8" ht="13.5" x14ac:dyDescent="0.25">
      <c r="B111" s="11">
        <v>42160</v>
      </c>
      <c r="C111" s="2">
        <v>4.9400000000000004</v>
      </c>
      <c r="D111" s="2">
        <v>3.4453999999999998</v>
      </c>
      <c r="E111" s="2">
        <v>5581</v>
      </c>
      <c r="F111" s="2"/>
      <c r="G111" s="2"/>
      <c r="H111" s="17">
        <f t="shared" si="1"/>
        <v>2.9184216028915275E-2</v>
      </c>
    </row>
    <row r="112" spans="2:8" ht="13.5" x14ac:dyDescent="0.25">
      <c r="B112" s="11">
        <v>42163</v>
      </c>
      <c r="C112" s="2">
        <v>4.9000000000000004</v>
      </c>
      <c r="D112" s="2">
        <v>3.4175</v>
      </c>
      <c r="E112" s="2">
        <v>722</v>
      </c>
      <c r="F112" s="2"/>
      <c r="G112" s="2"/>
      <c r="H112" s="17">
        <f t="shared" si="1"/>
        <v>-8.0977535264409976E-3</v>
      </c>
    </row>
    <row r="113" spans="2:8" ht="13.5" x14ac:dyDescent="0.25">
      <c r="B113" s="11">
        <v>42164</v>
      </c>
      <c r="C113" s="2">
        <v>4.9000000000000004</v>
      </c>
      <c r="D113" s="2">
        <v>3.4175</v>
      </c>
      <c r="E113" s="2">
        <v>2820</v>
      </c>
      <c r="F113" s="2"/>
      <c r="G113" s="2"/>
      <c r="H113" s="17">
        <f t="shared" si="1"/>
        <v>0</v>
      </c>
    </row>
    <row r="114" spans="2:8" ht="13.5" x14ac:dyDescent="0.25">
      <c r="B114" s="11">
        <v>42165</v>
      </c>
      <c r="C114" s="2">
        <v>4.9000000000000004</v>
      </c>
      <c r="D114" s="2">
        <v>3.4175</v>
      </c>
      <c r="E114" s="2">
        <v>1</v>
      </c>
      <c r="F114" s="2"/>
      <c r="G114" s="2"/>
      <c r="H114" s="17">
        <f t="shared" si="1"/>
        <v>0</v>
      </c>
    </row>
    <row r="115" spans="2:8" ht="13.5" x14ac:dyDescent="0.25">
      <c r="B115" s="11">
        <v>42166</v>
      </c>
      <c r="C115" s="2">
        <v>4.97</v>
      </c>
      <c r="D115" s="2">
        <v>3.4662999999999999</v>
      </c>
      <c r="E115" s="2">
        <v>25</v>
      </c>
      <c r="F115" s="2"/>
      <c r="G115" s="2"/>
      <c r="H115" s="17">
        <f t="shared" si="1"/>
        <v>1.4279444038039489E-2</v>
      </c>
    </row>
    <row r="116" spans="2:8" ht="13.5" x14ac:dyDescent="0.25">
      <c r="B116" s="11">
        <v>42167</v>
      </c>
      <c r="C116" s="2">
        <v>4.97</v>
      </c>
      <c r="D116" s="2">
        <v>3.4662999999999999</v>
      </c>
      <c r="E116" s="2">
        <v>0</v>
      </c>
      <c r="F116" s="2"/>
      <c r="G116" s="2"/>
      <c r="H116" s="17">
        <f t="shared" si="1"/>
        <v>0</v>
      </c>
    </row>
    <row r="117" spans="2:8" ht="13.5" x14ac:dyDescent="0.25">
      <c r="B117" s="11">
        <v>42170</v>
      </c>
      <c r="C117" s="2">
        <v>4.97</v>
      </c>
      <c r="D117" s="2">
        <v>3.4662999999999999</v>
      </c>
      <c r="E117" s="2">
        <v>146</v>
      </c>
      <c r="F117" s="2"/>
      <c r="G117" s="2"/>
      <c r="H117" s="17">
        <f t="shared" si="1"/>
        <v>0</v>
      </c>
    </row>
    <row r="118" spans="2:8" ht="13.5" x14ac:dyDescent="0.25">
      <c r="B118" s="11">
        <v>42171</v>
      </c>
      <c r="C118" s="2">
        <v>4.97</v>
      </c>
      <c r="D118" s="2">
        <v>3.4662999999999999</v>
      </c>
      <c r="E118" s="2">
        <v>649</v>
      </c>
      <c r="F118" s="2"/>
      <c r="G118" s="2"/>
      <c r="H118" s="17">
        <f t="shared" si="1"/>
        <v>0</v>
      </c>
    </row>
    <row r="119" spans="2:8" ht="13.5" x14ac:dyDescent="0.25">
      <c r="B119" s="11">
        <v>42172</v>
      </c>
      <c r="C119" s="2">
        <v>4.97</v>
      </c>
      <c r="D119" s="2">
        <v>3.4662999999999999</v>
      </c>
      <c r="E119" s="2">
        <v>350</v>
      </c>
      <c r="F119" s="2"/>
      <c r="G119" s="2"/>
      <c r="H119" s="17">
        <f t="shared" si="1"/>
        <v>0</v>
      </c>
    </row>
    <row r="120" spans="2:8" ht="13.5" x14ac:dyDescent="0.25">
      <c r="B120" s="11">
        <v>42173</v>
      </c>
      <c r="C120" s="2">
        <v>5</v>
      </c>
      <c r="D120" s="2">
        <v>3.4872000000000001</v>
      </c>
      <c r="E120" s="2">
        <v>20</v>
      </c>
      <c r="F120" s="2"/>
      <c r="G120" s="2"/>
      <c r="H120" s="17">
        <f t="shared" si="1"/>
        <v>6.0294838877189344E-3</v>
      </c>
    </row>
    <row r="121" spans="2:8" ht="13.5" x14ac:dyDescent="0.25">
      <c r="B121" s="11">
        <v>42174</v>
      </c>
      <c r="C121" s="2">
        <v>5.1100000000000003</v>
      </c>
      <c r="D121" s="2">
        <v>3.5640000000000001</v>
      </c>
      <c r="E121" s="2">
        <v>612</v>
      </c>
      <c r="F121" s="2"/>
      <c r="G121" s="2"/>
      <c r="H121" s="17">
        <f t="shared" si="1"/>
        <v>2.2023399862353743E-2</v>
      </c>
    </row>
    <row r="122" spans="2:8" ht="13.5" x14ac:dyDescent="0.25">
      <c r="B122" s="11">
        <v>42177</v>
      </c>
      <c r="C122" s="2">
        <v>5.05</v>
      </c>
      <c r="D122" s="2">
        <v>3.5221</v>
      </c>
      <c r="E122" s="2">
        <v>140</v>
      </c>
      <c r="F122" s="2"/>
      <c r="G122" s="2"/>
      <c r="H122" s="17">
        <f t="shared" si="1"/>
        <v>-1.1756453423120103E-2</v>
      </c>
    </row>
    <row r="123" spans="2:8" ht="13.5" x14ac:dyDescent="0.25">
      <c r="B123" s="11">
        <v>42178</v>
      </c>
      <c r="C123" s="2">
        <v>5</v>
      </c>
      <c r="D123" s="2">
        <v>3.4872000000000001</v>
      </c>
      <c r="E123" s="2">
        <v>81</v>
      </c>
      <c r="F123" s="2"/>
      <c r="G123" s="2"/>
      <c r="H123" s="17">
        <f t="shared" si="1"/>
        <v>-9.9088611907668517E-3</v>
      </c>
    </row>
    <row r="124" spans="2:8" ht="13.5" x14ac:dyDescent="0.25">
      <c r="B124" s="11">
        <v>42179</v>
      </c>
      <c r="C124" s="2">
        <v>4.99</v>
      </c>
      <c r="D124" s="2">
        <v>3.4803000000000002</v>
      </c>
      <c r="E124" s="2">
        <v>180</v>
      </c>
      <c r="F124" s="2"/>
      <c r="G124" s="2"/>
      <c r="H124" s="17">
        <f t="shared" si="1"/>
        <v>-1.9786648313833179E-3</v>
      </c>
    </row>
    <row r="125" spans="2:8" ht="13.5" x14ac:dyDescent="0.25">
      <c r="B125" s="11">
        <v>42180</v>
      </c>
      <c r="C125" s="2">
        <v>4.9000000000000004</v>
      </c>
      <c r="D125" s="2">
        <v>3.4175</v>
      </c>
      <c r="E125" s="2">
        <v>1595</v>
      </c>
      <c r="F125" s="2"/>
      <c r="G125" s="2"/>
      <c r="H125" s="17">
        <f t="shared" si="1"/>
        <v>-1.8044421457920349E-2</v>
      </c>
    </row>
    <row r="126" spans="2:8" ht="13.5" x14ac:dyDescent="0.25">
      <c r="B126" s="11">
        <v>42181</v>
      </c>
      <c r="C126" s="2">
        <v>5</v>
      </c>
      <c r="D126" s="2">
        <v>3.4872000000000001</v>
      </c>
      <c r="E126" s="2">
        <v>436</v>
      </c>
      <c r="F126" s="2"/>
      <c r="G126" s="2"/>
      <c r="H126" s="17">
        <f t="shared" si="1"/>
        <v>2.0395025603511367E-2</v>
      </c>
    </row>
    <row r="127" spans="2:8" ht="13.5" x14ac:dyDescent="0.25">
      <c r="B127" s="11">
        <v>42184</v>
      </c>
      <c r="C127" s="2">
        <v>4.9000000000000004</v>
      </c>
      <c r="D127" s="2">
        <v>3.5935999999999999</v>
      </c>
      <c r="E127" s="2">
        <v>4186</v>
      </c>
      <c r="F127" s="2"/>
      <c r="G127" s="2"/>
      <c r="H127" s="17">
        <f t="shared" si="1"/>
        <v>3.0511585225969209E-2</v>
      </c>
    </row>
    <row r="128" spans="2:8" ht="13.5" x14ac:dyDescent="0.25">
      <c r="B128" s="11">
        <v>42185</v>
      </c>
      <c r="C128" s="2">
        <v>5.0599999999999996</v>
      </c>
      <c r="D128" s="2">
        <v>3.7109000000000001</v>
      </c>
      <c r="E128" s="2">
        <v>49852</v>
      </c>
      <c r="F128" s="2"/>
      <c r="G128" s="2"/>
      <c r="H128" s="17">
        <f t="shared" si="1"/>
        <v>3.2641362422083757E-2</v>
      </c>
    </row>
    <row r="129" spans="2:8" ht="13.5" x14ac:dyDescent="0.25">
      <c r="B129" s="11">
        <v>42186</v>
      </c>
      <c r="C129" s="2">
        <v>5.0999999999999996</v>
      </c>
      <c r="D129" s="2">
        <v>3.7403</v>
      </c>
      <c r="E129" s="2">
        <v>10157</v>
      </c>
      <c r="F129" s="2"/>
      <c r="G129" s="2"/>
      <c r="H129" s="17">
        <f t="shared" si="1"/>
        <v>7.9226063758117624E-3</v>
      </c>
    </row>
    <row r="130" spans="2:8" ht="13.5" x14ac:dyDescent="0.25">
      <c r="B130" s="11">
        <v>42187</v>
      </c>
      <c r="C130" s="2">
        <v>5.0199999999999996</v>
      </c>
      <c r="D130" s="2">
        <v>3.6816</v>
      </c>
      <c r="E130" s="2">
        <v>1240</v>
      </c>
      <c r="F130" s="2"/>
      <c r="G130" s="2"/>
      <c r="H130" s="17">
        <f t="shared" si="1"/>
        <v>-1.5693928294521823E-2</v>
      </c>
    </row>
    <row r="131" spans="2:8" ht="13.5" x14ac:dyDescent="0.25">
      <c r="B131" s="11">
        <v>42188</v>
      </c>
      <c r="C131" s="2">
        <v>5.0199999999999996</v>
      </c>
      <c r="D131" s="2">
        <v>3.6816</v>
      </c>
      <c r="E131" s="2">
        <v>1584</v>
      </c>
      <c r="F131" s="2"/>
      <c r="G131" s="2"/>
      <c r="H131" s="17">
        <f t="shared" si="1"/>
        <v>0</v>
      </c>
    </row>
    <row r="132" spans="2:8" ht="13.5" x14ac:dyDescent="0.25">
      <c r="B132" s="11">
        <v>42191</v>
      </c>
      <c r="C132" s="2">
        <v>4.9000000000000004</v>
      </c>
      <c r="D132" s="2">
        <v>3.5935999999999999</v>
      </c>
      <c r="E132" s="2">
        <v>162</v>
      </c>
      <c r="F132" s="2"/>
      <c r="G132" s="2"/>
      <c r="H132" s="17">
        <f t="shared" si="1"/>
        <v>-2.3902651021295112E-2</v>
      </c>
    </row>
    <row r="133" spans="2:8" ht="13.5" x14ac:dyDescent="0.25">
      <c r="B133" s="11">
        <v>42192</v>
      </c>
      <c r="C133" s="2">
        <v>4.95</v>
      </c>
      <c r="D133" s="2">
        <v>3.6301999999999999</v>
      </c>
      <c r="E133" s="2">
        <v>4200</v>
      </c>
      <c r="F133" s="2"/>
      <c r="G133" s="2"/>
      <c r="H133" s="17">
        <f t="shared" si="1"/>
        <v>1.0184772929652707E-2</v>
      </c>
    </row>
    <row r="134" spans="2:8" ht="13.5" x14ac:dyDescent="0.25">
      <c r="B134" s="11">
        <v>42193</v>
      </c>
      <c r="C134" s="2">
        <v>5</v>
      </c>
      <c r="D134" s="2">
        <v>3.6669</v>
      </c>
      <c r="E134" s="2">
        <v>642</v>
      </c>
      <c r="F134" s="2"/>
      <c r="G134" s="2"/>
      <c r="H134" s="17">
        <f t="shared" si="1"/>
        <v>1.0109635832736538E-2</v>
      </c>
    </row>
    <row r="135" spans="2:8" ht="13.5" x14ac:dyDescent="0.25">
      <c r="B135" s="11">
        <v>42194</v>
      </c>
      <c r="C135" s="2">
        <v>5</v>
      </c>
      <c r="D135" s="2">
        <v>3.6669</v>
      </c>
      <c r="E135" s="2">
        <v>1222</v>
      </c>
      <c r="F135" s="2"/>
      <c r="G135" s="2"/>
      <c r="H135" s="17">
        <f t="shared" ref="H135:H198" si="2">(D135-D134)/D134</f>
        <v>0</v>
      </c>
    </row>
    <row r="136" spans="2:8" ht="13.5" x14ac:dyDescent="0.25">
      <c r="B136" s="11">
        <v>42195</v>
      </c>
      <c r="C136" s="2">
        <v>5.09</v>
      </c>
      <c r="D136" s="2">
        <v>3.7328999999999999</v>
      </c>
      <c r="E136" s="2">
        <v>2694</v>
      </c>
      <c r="F136" s="2"/>
      <c r="G136" s="2"/>
      <c r="H136" s="17">
        <f t="shared" si="2"/>
        <v>1.7998854618342424E-2</v>
      </c>
    </row>
    <row r="137" spans="2:8" ht="13.5" x14ac:dyDescent="0.25">
      <c r="B137" s="11">
        <v>42198</v>
      </c>
      <c r="C137" s="2">
        <v>5.05</v>
      </c>
      <c r="D137" s="2">
        <v>3.7035999999999998</v>
      </c>
      <c r="E137" s="2">
        <v>15200</v>
      </c>
      <c r="F137" s="2"/>
      <c r="G137" s="2"/>
      <c r="H137" s="17">
        <f t="shared" si="2"/>
        <v>-7.8491253449061334E-3</v>
      </c>
    </row>
    <row r="138" spans="2:8" ht="13.5" x14ac:dyDescent="0.25">
      <c r="B138" s="11">
        <v>42199</v>
      </c>
      <c r="C138" s="2">
        <v>5</v>
      </c>
      <c r="D138" s="2">
        <v>3.6669</v>
      </c>
      <c r="E138" s="2">
        <v>3277</v>
      </c>
      <c r="F138" s="2"/>
      <c r="G138" s="2"/>
      <c r="H138" s="17">
        <f t="shared" si="2"/>
        <v>-9.9092774597688022E-3</v>
      </c>
    </row>
    <row r="139" spans="2:8" ht="13.5" x14ac:dyDescent="0.25">
      <c r="B139" s="11">
        <v>42200</v>
      </c>
      <c r="C139" s="2">
        <v>4.8</v>
      </c>
      <c r="D139" s="2">
        <v>3.5202</v>
      </c>
      <c r="E139" s="2">
        <v>5050</v>
      </c>
      <c r="F139" s="2"/>
      <c r="G139" s="2"/>
      <c r="H139" s="17">
        <f t="shared" si="2"/>
        <v>-4.0006545038043045E-2</v>
      </c>
    </row>
    <row r="140" spans="2:8" ht="13.5" x14ac:dyDescent="0.25">
      <c r="B140" s="11">
        <v>42201</v>
      </c>
      <c r="C140" s="2">
        <v>4.99</v>
      </c>
      <c r="D140" s="2">
        <v>3.6596000000000002</v>
      </c>
      <c r="E140" s="2">
        <v>440</v>
      </c>
      <c r="F140" s="2"/>
      <c r="G140" s="2"/>
      <c r="H140" s="17">
        <f t="shared" si="2"/>
        <v>3.960002272598153E-2</v>
      </c>
    </row>
    <row r="141" spans="2:8" ht="13.5" x14ac:dyDescent="0.25">
      <c r="B141" s="11">
        <v>42205</v>
      </c>
      <c r="C141" s="2">
        <v>4.95</v>
      </c>
      <c r="D141" s="2">
        <v>3.6301999999999999</v>
      </c>
      <c r="E141" s="2">
        <v>3163</v>
      </c>
      <c r="F141" s="2"/>
      <c r="G141" s="2"/>
      <c r="H141" s="17">
        <f t="shared" si="2"/>
        <v>-8.0336648814078905E-3</v>
      </c>
    </row>
    <row r="142" spans="2:8" ht="13.5" x14ac:dyDescent="0.25">
      <c r="B142" s="11">
        <v>42206</v>
      </c>
      <c r="C142" s="2">
        <v>4.9000000000000004</v>
      </c>
      <c r="D142" s="2">
        <v>3.5935999999999999</v>
      </c>
      <c r="E142" s="2">
        <v>56</v>
      </c>
      <c r="F142" s="2"/>
      <c r="G142" s="2"/>
      <c r="H142" s="17">
        <f t="shared" si="2"/>
        <v>-1.0082089141094146E-2</v>
      </c>
    </row>
    <row r="143" spans="2:8" ht="13.5" x14ac:dyDescent="0.25">
      <c r="B143" s="11">
        <v>42207</v>
      </c>
      <c r="C143" s="2">
        <v>4.99</v>
      </c>
      <c r="D143" s="2">
        <v>3.6596000000000002</v>
      </c>
      <c r="E143" s="2">
        <v>110</v>
      </c>
      <c r="F143" s="2"/>
      <c r="G143" s="2"/>
      <c r="H143" s="17">
        <f t="shared" si="2"/>
        <v>1.8365983971504976E-2</v>
      </c>
    </row>
    <row r="144" spans="2:8" ht="13.5" x14ac:dyDescent="0.25">
      <c r="B144" s="11">
        <v>42208</v>
      </c>
      <c r="C144" s="2">
        <v>4.8499999999999996</v>
      </c>
      <c r="D144" s="2">
        <v>3.5569000000000002</v>
      </c>
      <c r="E144" s="2">
        <v>50</v>
      </c>
      <c r="F144" s="2"/>
      <c r="G144" s="2"/>
      <c r="H144" s="17">
        <f t="shared" si="2"/>
        <v>-2.8063176303421141E-2</v>
      </c>
    </row>
    <row r="145" spans="2:8" ht="13.5" x14ac:dyDescent="0.25">
      <c r="B145" s="11">
        <v>42209</v>
      </c>
      <c r="C145" s="2">
        <v>4.8499999999999996</v>
      </c>
      <c r="D145" s="2">
        <v>3.5569000000000002</v>
      </c>
      <c r="E145" s="2">
        <v>2244</v>
      </c>
      <c r="F145" s="2"/>
      <c r="G145" s="2"/>
      <c r="H145" s="17">
        <f t="shared" si="2"/>
        <v>0</v>
      </c>
    </row>
    <row r="146" spans="2:8" ht="13.5" x14ac:dyDescent="0.25">
      <c r="B146" s="11">
        <v>42212</v>
      </c>
      <c r="C146" s="2">
        <v>4.8600000000000003</v>
      </c>
      <c r="D146" s="2">
        <v>3.5642</v>
      </c>
      <c r="E146" s="2">
        <v>605</v>
      </c>
      <c r="F146" s="2"/>
      <c r="G146" s="2"/>
      <c r="H146" s="17">
        <f t="shared" si="2"/>
        <v>2.0523489555511433E-3</v>
      </c>
    </row>
    <row r="147" spans="2:8" ht="13.5" x14ac:dyDescent="0.25">
      <c r="B147" s="11">
        <v>42213</v>
      </c>
      <c r="C147" s="2">
        <v>4.8</v>
      </c>
      <c r="D147" s="2">
        <v>3.5202</v>
      </c>
      <c r="E147" s="2">
        <v>1009</v>
      </c>
      <c r="F147" s="2"/>
      <c r="G147" s="2"/>
      <c r="H147" s="17">
        <f t="shared" si="2"/>
        <v>-1.2344986252174412E-2</v>
      </c>
    </row>
    <row r="148" spans="2:8" ht="13.5" x14ac:dyDescent="0.25">
      <c r="B148" s="11">
        <v>42214</v>
      </c>
      <c r="C148" s="2">
        <v>4.8899999999999997</v>
      </c>
      <c r="D148" s="2">
        <v>3.5861999999999998</v>
      </c>
      <c r="E148" s="2">
        <v>42671</v>
      </c>
      <c r="F148" s="2"/>
      <c r="G148" s="2"/>
      <c r="H148" s="17">
        <f t="shared" si="2"/>
        <v>1.8748934719618159E-2</v>
      </c>
    </row>
    <row r="149" spans="2:8" ht="13.5" x14ac:dyDescent="0.25">
      <c r="B149" s="11">
        <v>42215</v>
      </c>
      <c r="C149" s="2">
        <v>4.8899999999999997</v>
      </c>
      <c r="D149" s="2">
        <v>3.5861999999999998</v>
      </c>
      <c r="E149" s="2">
        <v>10</v>
      </c>
      <c r="F149" s="2"/>
      <c r="G149" s="2"/>
      <c r="H149" s="17">
        <f t="shared" si="2"/>
        <v>0</v>
      </c>
    </row>
    <row r="150" spans="2:8" ht="13.5" x14ac:dyDescent="0.25">
      <c r="B150" s="11">
        <v>42216</v>
      </c>
      <c r="C150" s="2">
        <v>4.8899999999999997</v>
      </c>
      <c r="D150" s="2">
        <v>3.5861999999999998</v>
      </c>
      <c r="E150" s="2">
        <v>2040</v>
      </c>
      <c r="F150" s="2"/>
      <c r="G150" s="2"/>
      <c r="H150" s="17">
        <f t="shared" si="2"/>
        <v>0</v>
      </c>
    </row>
    <row r="151" spans="2:8" ht="13.5" x14ac:dyDescent="0.25">
      <c r="B151" s="11">
        <v>42219</v>
      </c>
      <c r="C151" s="2">
        <v>4.8099999999999996</v>
      </c>
      <c r="D151" s="2">
        <v>3.5276000000000001</v>
      </c>
      <c r="E151" s="2">
        <v>250</v>
      </c>
      <c r="F151" s="2"/>
      <c r="G151" s="2"/>
      <c r="H151" s="17">
        <f t="shared" si="2"/>
        <v>-1.6340416039261549E-2</v>
      </c>
    </row>
    <row r="152" spans="2:8" ht="13.5" x14ac:dyDescent="0.25">
      <c r="B152" s="11">
        <v>42220</v>
      </c>
      <c r="C152" s="2">
        <v>4.9000000000000004</v>
      </c>
      <c r="D152" s="2">
        <v>3.5935999999999999</v>
      </c>
      <c r="E152" s="2">
        <v>3070</v>
      </c>
      <c r="F152" s="2"/>
      <c r="G152" s="2"/>
      <c r="H152" s="17">
        <f t="shared" si="2"/>
        <v>1.8709604263521893E-2</v>
      </c>
    </row>
    <row r="153" spans="2:8" ht="13.5" x14ac:dyDescent="0.25">
      <c r="B153" s="11">
        <v>42221</v>
      </c>
      <c r="C153" s="2">
        <v>4.9000000000000004</v>
      </c>
      <c r="D153" s="2">
        <v>3.5935999999999999</v>
      </c>
      <c r="E153" s="2">
        <v>60</v>
      </c>
      <c r="F153" s="2"/>
      <c r="G153" s="2"/>
      <c r="H153" s="17">
        <f t="shared" si="2"/>
        <v>0</v>
      </c>
    </row>
    <row r="154" spans="2:8" ht="13.5" x14ac:dyDescent="0.25">
      <c r="B154" s="11">
        <v>42222</v>
      </c>
      <c r="C154" s="2">
        <v>4.8499999999999996</v>
      </c>
      <c r="D154" s="2">
        <v>3.5569000000000002</v>
      </c>
      <c r="E154" s="2">
        <v>1270</v>
      </c>
      <c r="F154" s="2"/>
      <c r="G154" s="2"/>
      <c r="H154" s="17">
        <f t="shared" si="2"/>
        <v>-1.0212600178094316E-2</v>
      </c>
    </row>
    <row r="155" spans="2:8" ht="13.5" x14ac:dyDescent="0.25">
      <c r="B155" s="11">
        <v>42223</v>
      </c>
      <c r="C155" s="2">
        <v>4.95</v>
      </c>
      <c r="D155" s="2">
        <v>3.6301999999999999</v>
      </c>
      <c r="E155" s="2">
        <v>210</v>
      </c>
      <c r="F155" s="2"/>
      <c r="G155" s="2"/>
      <c r="H155" s="17">
        <f t="shared" si="2"/>
        <v>2.0607832663274112E-2</v>
      </c>
    </row>
    <row r="156" spans="2:8" ht="13.5" x14ac:dyDescent="0.25">
      <c r="B156" s="11">
        <v>42226</v>
      </c>
      <c r="C156" s="2">
        <v>4.9400000000000004</v>
      </c>
      <c r="D156" s="2">
        <v>3.6229</v>
      </c>
      <c r="E156" s="2">
        <v>15</v>
      </c>
      <c r="F156" s="2"/>
      <c r="G156" s="2"/>
      <c r="H156" s="17">
        <f t="shared" si="2"/>
        <v>-2.0109084898903263E-3</v>
      </c>
    </row>
    <row r="157" spans="2:8" ht="13.5" x14ac:dyDescent="0.25">
      <c r="B157" s="11">
        <v>42227</v>
      </c>
      <c r="C157" s="2">
        <v>4.93</v>
      </c>
      <c r="D157" s="2">
        <v>3.6156000000000001</v>
      </c>
      <c r="E157" s="2">
        <v>788</v>
      </c>
      <c r="F157" s="2"/>
      <c r="G157" s="2"/>
      <c r="H157" s="17">
        <f t="shared" si="2"/>
        <v>-2.0149603908470736E-3</v>
      </c>
    </row>
    <row r="158" spans="2:8" ht="13.5" x14ac:dyDescent="0.25">
      <c r="B158" s="11">
        <v>42228</v>
      </c>
      <c r="C158" s="2">
        <v>4.8499999999999996</v>
      </c>
      <c r="D158" s="2">
        <v>3.5569000000000002</v>
      </c>
      <c r="E158" s="2">
        <v>165</v>
      </c>
      <c r="F158" s="2"/>
      <c r="G158" s="2"/>
      <c r="H158" s="17">
        <f t="shared" si="2"/>
        <v>-1.6235203009182422E-2</v>
      </c>
    </row>
    <row r="159" spans="2:8" ht="13.5" x14ac:dyDescent="0.25">
      <c r="B159" s="11">
        <v>42230</v>
      </c>
      <c r="C159" s="2">
        <v>4.8499999999999996</v>
      </c>
      <c r="D159" s="2">
        <v>3.5569000000000002</v>
      </c>
      <c r="E159" s="2">
        <v>13143</v>
      </c>
      <c r="F159" s="2"/>
      <c r="G159" s="2"/>
      <c r="H159" s="17">
        <f t="shared" si="2"/>
        <v>0</v>
      </c>
    </row>
    <row r="160" spans="2:8" ht="13.5" x14ac:dyDescent="0.25">
      <c r="B160" s="11">
        <v>42233</v>
      </c>
      <c r="C160" s="2">
        <v>4.8499999999999996</v>
      </c>
      <c r="D160" s="2">
        <v>3.5569000000000002</v>
      </c>
      <c r="E160" s="2">
        <v>14595</v>
      </c>
      <c r="F160" s="2"/>
      <c r="G160" s="2"/>
      <c r="H160" s="17">
        <f t="shared" si="2"/>
        <v>0</v>
      </c>
    </row>
    <row r="161" spans="2:8" ht="13.5" x14ac:dyDescent="0.25">
      <c r="B161" s="11">
        <v>42234</v>
      </c>
      <c r="C161" s="2">
        <v>4.8499999999999996</v>
      </c>
      <c r="D161" s="2">
        <v>3.5569000000000002</v>
      </c>
      <c r="E161" s="2">
        <v>2380</v>
      </c>
      <c r="F161" s="2"/>
      <c r="G161" s="2"/>
      <c r="H161" s="17">
        <f t="shared" si="2"/>
        <v>0</v>
      </c>
    </row>
    <row r="162" spans="2:8" ht="13.5" x14ac:dyDescent="0.25">
      <c r="B162" s="11">
        <v>42235</v>
      </c>
      <c r="C162" s="2">
        <v>4.8499999999999996</v>
      </c>
      <c r="D162" s="2">
        <v>3.5569000000000002</v>
      </c>
      <c r="E162" s="2">
        <v>596</v>
      </c>
      <c r="F162" s="2"/>
      <c r="G162" s="2"/>
      <c r="H162" s="17">
        <f t="shared" si="2"/>
        <v>0</v>
      </c>
    </row>
    <row r="163" spans="2:8" ht="13.5" x14ac:dyDescent="0.25">
      <c r="B163" s="11">
        <v>42236</v>
      </c>
      <c r="C163" s="2">
        <v>4.95</v>
      </c>
      <c r="D163" s="2">
        <v>3.6301999999999999</v>
      </c>
      <c r="E163" s="2">
        <v>1224</v>
      </c>
      <c r="F163" s="2"/>
      <c r="G163" s="2"/>
      <c r="H163" s="17">
        <f t="shared" si="2"/>
        <v>2.0607832663274112E-2</v>
      </c>
    </row>
    <row r="164" spans="2:8" ht="13.5" x14ac:dyDescent="0.25">
      <c r="B164" s="11">
        <v>42237</v>
      </c>
      <c r="C164" s="2">
        <v>4.9400000000000004</v>
      </c>
      <c r="D164" s="2">
        <v>3.6229</v>
      </c>
      <c r="E164" s="2">
        <v>1125</v>
      </c>
      <c r="F164" s="2"/>
      <c r="G164" s="2"/>
      <c r="H164" s="17">
        <f t="shared" si="2"/>
        <v>-2.0109084898903263E-3</v>
      </c>
    </row>
    <row r="165" spans="2:8" ht="13.5" x14ac:dyDescent="0.25">
      <c r="B165" s="11">
        <v>42240</v>
      </c>
      <c r="C165" s="2">
        <v>4.9400000000000004</v>
      </c>
      <c r="D165" s="2">
        <v>3.6229</v>
      </c>
      <c r="E165" s="2">
        <v>0</v>
      </c>
      <c r="F165" s="2"/>
      <c r="G165" s="2"/>
      <c r="H165" s="17">
        <f t="shared" si="2"/>
        <v>0</v>
      </c>
    </row>
    <row r="166" spans="2:8" ht="13.5" x14ac:dyDescent="0.25">
      <c r="B166" s="11">
        <v>42241</v>
      </c>
      <c r="C166" s="2">
        <v>4.8499999999999996</v>
      </c>
      <c r="D166" s="2">
        <v>3.5569000000000002</v>
      </c>
      <c r="E166" s="2">
        <v>2346</v>
      </c>
      <c r="F166" s="2"/>
      <c r="G166" s="2"/>
      <c r="H166" s="17">
        <f t="shared" si="2"/>
        <v>-1.8217450109028633E-2</v>
      </c>
    </row>
    <row r="167" spans="2:8" ht="13.5" x14ac:dyDescent="0.25">
      <c r="B167" s="11">
        <v>42242</v>
      </c>
      <c r="C167" s="2">
        <v>4.8499999999999996</v>
      </c>
      <c r="D167" s="2">
        <v>3.5569000000000002</v>
      </c>
      <c r="E167" s="2">
        <v>14439</v>
      </c>
      <c r="F167" s="2"/>
      <c r="G167" s="2"/>
      <c r="H167" s="17">
        <f t="shared" si="2"/>
        <v>0</v>
      </c>
    </row>
    <row r="168" spans="2:8" ht="13.5" x14ac:dyDescent="0.25">
      <c r="B168" s="11">
        <v>42243</v>
      </c>
      <c r="C168" s="2">
        <v>4.8499999999999996</v>
      </c>
      <c r="D168" s="2">
        <v>3.5569000000000002</v>
      </c>
      <c r="E168" s="2">
        <v>5582</v>
      </c>
      <c r="F168" s="2"/>
      <c r="G168" s="2"/>
      <c r="H168" s="17">
        <f t="shared" si="2"/>
        <v>0</v>
      </c>
    </row>
    <row r="169" spans="2:8" ht="13.5" x14ac:dyDescent="0.25">
      <c r="B169" s="11">
        <v>42244</v>
      </c>
      <c r="C169" s="2">
        <v>4.8499999999999996</v>
      </c>
      <c r="D169" s="2">
        <v>3.5569000000000002</v>
      </c>
      <c r="E169" s="2">
        <v>310</v>
      </c>
      <c r="F169" s="2"/>
      <c r="G169" s="2"/>
      <c r="H169" s="17">
        <f t="shared" si="2"/>
        <v>0</v>
      </c>
    </row>
    <row r="170" spans="2:8" ht="13.5" x14ac:dyDescent="0.25">
      <c r="B170" s="11">
        <v>42247</v>
      </c>
      <c r="C170" s="2">
        <v>4.8499999999999996</v>
      </c>
      <c r="D170" s="2">
        <v>3.5569000000000002</v>
      </c>
      <c r="E170" s="2">
        <v>86</v>
      </c>
      <c r="F170" s="2"/>
      <c r="G170" s="2"/>
      <c r="H170" s="17">
        <f t="shared" si="2"/>
        <v>0</v>
      </c>
    </row>
    <row r="171" spans="2:8" ht="13.5" x14ac:dyDescent="0.25">
      <c r="B171" s="11">
        <v>42248</v>
      </c>
      <c r="C171" s="2">
        <v>4.8499999999999996</v>
      </c>
      <c r="D171" s="2">
        <v>3.5569000000000002</v>
      </c>
      <c r="E171" s="2">
        <v>0</v>
      </c>
      <c r="F171" s="2"/>
      <c r="G171" s="2"/>
      <c r="H171" s="17">
        <f t="shared" si="2"/>
        <v>0</v>
      </c>
    </row>
    <row r="172" spans="2:8" ht="13.5" x14ac:dyDescent="0.25">
      <c r="B172" s="11">
        <v>42249</v>
      </c>
      <c r="C172" s="2">
        <v>4.8</v>
      </c>
      <c r="D172" s="2">
        <v>3.5202</v>
      </c>
      <c r="E172" s="2">
        <v>749</v>
      </c>
      <c r="F172" s="2"/>
      <c r="G172" s="2"/>
      <c r="H172" s="17">
        <f t="shared" si="2"/>
        <v>-1.0317973516264211E-2</v>
      </c>
    </row>
    <row r="173" spans="2:8" ht="13.5" x14ac:dyDescent="0.25">
      <c r="B173" s="11">
        <v>42250</v>
      </c>
      <c r="C173" s="2">
        <v>4.8</v>
      </c>
      <c r="D173" s="2">
        <v>3.5202</v>
      </c>
      <c r="E173" s="2">
        <v>0</v>
      </c>
      <c r="F173" s="2"/>
      <c r="G173" s="2"/>
      <c r="H173" s="17">
        <f t="shared" si="2"/>
        <v>0</v>
      </c>
    </row>
    <row r="174" spans="2:8" ht="13.5" x14ac:dyDescent="0.25">
      <c r="B174" s="11">
        <v>42251</v>
      </c>
      <c r="C174" s="2">
        <v>4.75</v>
      </c>
      <c r="D174" s="2">
        <v>3.4836</v>
      </c>
      <c r="E174" s="2">
        <v>666</v>
      </c>
      <c r="F174" s="2"/>
      <c r="G174" s="2"/>
      <c r="H174" s="17">
        <f t="shared" si="2"/>
        <v>-1.0397136526333721E-2</v>
      </c>
    </row>
    <row r="175" spans="2:8" ht="13.5" x14ac:dyDescent="0.25">
      <c r="B175" s="11">
        <v>42254</v>
      </c>
      <c r="C175" s="2">
        <v>4.7</v>
      </c>
      <c r="D175" s="2">
        <v>3.4468999999999999</v>
      </c>
      <c r="E175" s="2">
        <v>624</v>
      </c>
      <c r="F175" s="2"/>
      <c r="G175" s="2"/>
      <c r="H175" s="17">
        <f t="shared" si="2"/>
        <v>-1.0535078654265752E-2</v>
      </c>
    </row>
    <row r="176" spans="2:8" ht="13.5" x14ac:dyDescent="0.25">
      <c r="B176" s="11">
        <v>42255</v>
      </c>
      <c r="C176" s="2">
        <v>4.4800000000000004</v>
      </c>
      <c r="D176" s="2">
        <v>3.2856000000000001</v>
      </c>
      <c r="E176" s="2">
        <v>958</v>
      </c>
      <c r="F176" s="2"/>
      <c r="G176" s="2"/>
      <c r="H176" s="17">
        <f t="shared" si="2"/>
        <v>-4.6795671472917633E-2</v>
      </c>
    </row>
    <row r="177" spans="2:8" ht="13.5" x14ac:dyDescent="0.25">
      <c r="B177" s="11">
        <v>42256</v>
      </c>
      <c r="C177" s="2">
        <v>4.3499999999999996</v>
      </c>
      <c r="D177" s="2">
        <v>3.1901999999999999</v>
      </c>
      <c r="E177" s="2">
        <v>572</v>
      </c>
      <c r="F177" s="2"/>
      <c r="G177" s="2"/>
      <c r="H177" s="17">
        <f t="shared" si="2"/>
        <v>-2.9035792549306109E-2</v>
      </c>
    </row>
    <row r="178" spans="2:8" ht="13.5" x14ac:dyDescent="0.25">
      <c r="B178" s="11">
        <v>42257</v>
      </c>
      <c r="C178" s="2">
        <v>4.29</v>
      </c>
      <c r="D178" s="2">
        <v>3.1461999999999999</v>
      </c>
      <c r="E178" s="2">
        <v>6038</v>
      </c>
      <c r="F178" s="2"/>
      <c r="G178" s="2"/>
      <c r="H178" s="17">
        <f t="shared" si="2"/>
        <v>-1.379223873111405E-2</v>
      </c>
    </row>
    <row r="179" spans="2:8" ht="13.5" x14ac:dyDescent="0.25">
      <c r="B179" s="11">
        <v>42258</v>
      </c>
      <c r="C179" s="2">
        <v>4.3</v>
      </c>
      <c r="D179" s="2">
        <v>3.1535000000000002</v>
      </c>
      <c r="E179" s="2">
        <v>4372</v>
      </c>
      <c r="F179" s="2"/>
      <c r="G179" s="2"/>
      <c r="H179" s="17">
        <f t="shared" si="2"/>
        <v>2.3202593604984764E-3</v>
      </c>
    </row>
    <row r="180" spans="2:8" ht="13.5" x14ac:dyDescent="0.25">
      <c r="B180" s="11">
        <v>42261</v>
      </c>
      <c r="C180" s="2">
        <v>4.2</v>
      </c>
      <c r="D180" s="2">
        <v>3.0802</v>
      </c>
      <c r="E180" s="2">
        <v>985</v>
      </c>
      <c r="F180" s="2"/>
      <c r="G180" s="2"/>
      <c r="H180" s="17">
        <f t="shared" si="2"/>
        <v>-2.3244014586966906E-2</v>
      </c>
    </row>
    <row r="181" spans="2:8" ht="13.5" x14ac:dyDescent="0.25">
      <c r="B181" s="11">
        <v>42262</v>
      </c>
      <c r="C181" s="2">
        <v>4.32</v>
      </c>
      <c r="D181" s="2">
        <v>3.1682000000000001</v>
      </c>
      <c r="E181" s="2">
        <v>200</v>
      </c>
      <c r="F181" s="2"/>
      <c r="G181" s="2"/>
      <c r="H181" s="17">
        <f t="shared" si="2"/>
        <v>2.8569573404324419E-2</v>
      </c>
    </row>
    <row r="182" spans="2:8" ht="13.5" x14ac:dyDescent="0.25">
      <c r="B182" s="11">
        <v>42263</v>
      </c>
      <c r="C182" s="2">
        <v>4.25</v>
      </c>
      <c r="D182" s="2">
        <v>3.1168999999999998</v>
      </c>
      <c r="E182" s="2">
        <v>710</v>
      </c>
      <c r="F182" s="2"/>
      <c r="G182" s="2"/>
      <c r="H182" s="17">
        <f t="shared" si="2"/>
        <v>-1.6192159585884838E-2</v>
      </c>
    </row>
    <row r="183" spans="2:8" ht="13.5" x14ac:dyDescent="0.25">
      <c r="B183" s="11">
        <v>42264</v>
      </c>
      <c r="C183" s="2">
        <v>4.32</v>
      </c>
      <c r="D183" s="2">
        <v>3.1682000000000001</v>
      </c>
      <c r="E183" s="2">
        <v>200</v>
      </c>
      <c r="F183" s="2"/>
      <c r="G183" s="2"/>
      <c r="H183" s="17">
        <f t="shared" si="2"/>
        <v>1.6458660848920514E-2</v>
      </c>
    </row>
    <row r="184" spans="2:8" ht="13.5" x14ac:dyDescent="0.25">
      <c r="B184" s="11">
        <v>42265</v>
      </c>
      <c r="C184" s="2">
        <v>4.2</v>
      </c>
      <c r="D184" s="2">
        <v>3.0802</v>
      </c>
      <c r="E184" s="2">
        <v>1381</v>
      </c>
      <c r="F184" s="2"/>
      <c r="G184" s="2"/>
      <c r="H184" s="17">
        <f t="shared" si="2"/>
        <v>-2.7776024240893905E-2</v>
      </c>
    </row>
    <row r="185" spans="2:8" ht="13.5" x14ac:dyDescent="0.25">
      <c r="B185" s="11">
        <v>42268</v>
      </c>
      <c r="C185" s="2">
        <v>4.25</v>
      </c>
      <c r="D185" s="2">
        <v>3.1168999999999998</v>
      </c>
      <c r="E185" s="2">
        <v>850</v>
      </c>
      <c r="F185" s="2"/>
      <c r="G185" s="2"/>
      <c r="H185" s="17">
        <f t="shared" si="2"/>
        <v>1.191481072657611E-2</v>
      </c>
    </row>
    <row r="186" spans="2:8" ht="13.5" x14ac:dyDescent="0.25">
      <c r="B186" s="11">
        <v>42269</v>
      </c>
      <c r="C186" s="2">
        <v>4.24</v>
      </c>
      <c r="D186" s="2">
        <v>3.1095000000000002</v>
      </c>
      <c r="E186" s="2">
        <v>900</v>
      </c>
      <c r="F186" s="2"/>
      <c r="G186" s="2"/>
      <c r="H186" s="17">
        <f t="shared" si="2"/>
        <v>-2.3741538066667615E-3</v>
      </c>
    </row>
    <row r="187" spans="2:8" ht="13.5" x14ac:dyDescent="0.25">
      <c r="B187" s="11">
        <v>42270</v>
      </c>
      <c r="C187" s="2">
        <v>4.2</v>
      </c>
      <c r="D187" s="2">
        <v>3.0802</v>
      </c>
      <c r="E187" s="2">
        <v>1113</v>
      </c>
      <c r="F187" s="2"/>
      <c r="G187" s="2"/>
      <c r="H187" s="17">
        <f t="shared" si="2"/>
        <v>-9.4227367744010616E-3</v>
      </c>
    </row>
    <row r="188" spans="2:8" ht="13.5" x14ac:dyDescent="0.25">
      <c r="B188" s="11">
        <v>42275</v>
      </c>
      <c r="C188" s="2">
        <v>4.0999999999999996</v>
      </c>
      <c r="D188" s="2">
        <v>3.0068999999999999</v>
      </c>
      <c r="E188" s="2">
        <v>669</v>
      </c>
      <c r="F188" s="2"/>
      <c r="G188" s="2"/>
      <c r="H188" s="17">
        <f t="shared" si="2"/>
        <v>-2.3797156028829342E-2</v>
      </c>
    </row>
    <row r="189" spans="2:8" ht="13.5" x14ac:dyDescent="0.25">
      <c r="B189" s="11">
        <v>42276</v>
      </c>
      <c r="C189" s="2">
        <v>4</v>
      </c>
      <c r="D189" s="2">
        <v>2.9335</v>
      </c>
      <c r="E189" s="2">
        <v>1087</v>
      </c>
      <c r="F189" s="2"/>
      <c r="G189" s="2"/>
      <c r="H189" s="17">
        <f t="shared" si="2"/>
        <v>-2.4410522464997145E-2</v>
      </c>
    </row>
    <row r="190" spans="2:8" ht="13.5" x14ac:dyDescent="0.25">
      <c r="B190" s="11">
        <v>42277</v>
      </c>
      <c r="C190" s="2">
        <v>3.99</v>
      </c>
      <c r="D190" s="2">
        <v>2.9262000000000001</v>
      </c>
      <c r="E190" s="2">
        <v>2676</v>
      </c>
      <c r="F190" s="2"/>
      <c r="G190" s="2"/>
      <c r="H190" s="17">
        <f t="shared" si="2"/>
        <v>-2.488494971876551E-3</v>
      </c>
    </row>
    <row r="191" spans="2:8" ht="13.5" x14ac:dyDescent="0.25">
      <c r="B191" s="11">
        <v>42278</v>
      </c>
      <c r="C191" s="2">
        <v>3.99</v>
      </c>
      <c r="D191" s="2">
        <v>2.9262000000000001</v>
      </c>
      <c r="E191" s="2">
        <v>1997</v>
      </c>
      <c r="F191" s="2"/>
      <c r="G191" s="2"/>
      <c r="H191" s="17">
        <f t="shared" si="2"/>
        <v>0</v>
      </c>
    </row>
    <row r="192" spans="2:8" ht="13.5" x14ac:dyDescent="0.25">
      <c r="B192" s="11">
        <v>42279</v>
      </c>
      <c r="C192" s="2">
        <v>3.95</v>
      </c>
      <c r="D192" s="2">
        <v>2.8969</v>
      </c>
      <c r="E192" s="2">
        <v>884</v>
      </c>
      <c r="F192" s="2"/>
      <c r="G192" s="2"/>
      <c r="H192" s="17">
        <f t="shared" si="2"/>
        <v>-1.0012986125350318E-2</v>
      </c>
    </row>
    <row r="193" spans="2:8" ht="13.5" x14ac:dyDescent="0.25">
      <c r="B193" s="11">
        <v>42282</v>
      </c>
      <c r="C193" s="2">
        <v>3.9</v>
      </c>
      <c r="D193" s="2">
        <v>2.8601999999999999</v>
      </c>
      <c r="E193" s="2">
        <v>1844</v>
      </c>
      <c r="F193" s="2"/>
      <c r="G193" s="2"/>
      <c r="H193" s="17">
        <f t="shared" si="2"/>
        <v>-1.266871483309751E-2</v>
      </c>
    </row>
    <row r="194" spans="2:8" ht="13.5" x14ac:dyDescent="0.25">
      <c r="B194" s="11">
        <v>42283</v>
      </c>
      <c r="C194" s="2">
        <v>3.89</v>
      </c>
      <c r="D194" s="2">
        <v>2.8529</v>
      </c>
      <c r="E194" s="2">
        <v>2100</v>
      </c>
      <c r="F194" s="2"/>
      <c r="G194" s="2"/>
      <c r="H194" s="17">
        <f t="shared" si="2"/>
        <v>-2.5522690720928124E-3</v>
      </c>
    </row>
    <row r="195" spans="2:8" ht="13.5" x14ac:dyDescent="0.25">
      <c r="B195" s="11">
        <v>42284</v>
      </c>
      <c r="C195" s="2">
        <v>3.82</v>
      </c>
      <c r="D195" s="2">
        <v>2.8014999999999999</v>
      </c>
      <c r="E195" s="2">
        <v>1196</v>
      </c>
      <c r="F195" s="2"/>
      <c r="G195" s="2"/>
      <c r="H195" s="17">
        <f t="shared" si="2"/>
        <v>-1.8016754880998322E-2</v>
      </c>
    </row>
    <row r="196" spans="2:8" ht="13.5" x14ac:dyDescent="0.25">
      <c r="B196" s="11">
        <v>42285</v>
      </c>
      <c r="C196" s="2">
        <v>3.99</v>
      </c>
      <c r="D196" s="2">
        <v>2.9262000000000001</v>
      </c>
      <c r="E196" s="2">
        <v>14</v>
      </c>
      <c r="F196" s="2"/>
      <c r="G196" s="2"/>
      <c r="H196" s="17">
        <f t="shared" si="2"/>
        <v>4.4511868641799131E-2</v>
      </c>
    </row>
    <row r="197" spans="2:8" ht="13.5" x14ac:dyDescent="0.25">
      <c r="B197" s="11">
        <v>42286</v>
      </c>
      <c r="C197" s="2">
        <v>4.0599999999999996</v>
      </c>
      <c r="D197" s="2">
        <v>2.9775</v>
      </c>
      <c r="E197" s="2">
        <v>40</v>
      </c>
      <c r="F197" s="2"/>
      <c r="G197" s="2"/>
      <c r="H197" s="17">
        <f t="shared" si="2"/>
        <v>1.7531269222882884E-2</v>
      </c>
    </row>
    <row r="198" spans="2:8" ht="13.5" x14ac:dyDescent="0.25">
      <c r="B198" s="11">
        <v>42289</v>
      </c>
      <c r="C198" s="2">
        <v>4.01</v>
      </c>
      <c r="D198" s="2">
        <v>2.9409000000000001</v>
      </c>
      <c r="E198" s="2">
        <v>679</v>
      </c>
      <c r="F198" s="2"/>
      <c r="G198" s="2"/>
      <c r="H198" s="17">
        <f t="shared" si="2"/>
        <v>-1.2292191435768251E-2</v>
      </c>
    </row>
    <row r="199" spans="2:8" ht="13.5" x14ac:dyDescent="0.25">
      <c r="B199" s="11">
        <v>42290</v>
      </c>
      <c r="C199" s="2">
        <v>3.95</v>
      </c>
      <c r="D199" s="2">
        <v>2.8969</v>
      </c>
      <c r="E199" s="2">
        <v>1832</v>
      </c>
      <c r="F199" s="2"/>
      <c r="G199" s="2"/>
      <c r="H199" s="17">
        <f t="shared" ref="H199:H262" si="3">(D199-D198)/D198</f>
        <v>-1.4961406372198999E-2</v>
      </c>
    </row>
    <row r="200" spans="2:8" ht="13.5" x14ac:dyDescent="0.25">
      <c r="B200" s="11">
        <v>42293</v>
      </c>
      <c r="C200" s="2">
        <v>4.0599999999999996</v>
      </c>
      <c r="D200" s="2">
        <v>2.9775</v>
      </c>
      <c r="E200" s="2">
        <v>792</v>
      </c>
      <c r="F200" s="2"/>
      <c r="G200" s="2"/>
      <c r="H200" s="17">
        <f t="shared" si="3"/>
        <v>2.782284511029031E-2</v>
      </c>
    </row>
    <row r="201" spans="2:8" ht="13.5" x14ac:dyDescent="0.25">
      <c r="B201" s="11">
        <v>42296</v>
      </c>
      <c r="C201" s="2">
        <v>4</v>
      </c>
      <c r="D201" s="2">
        <v>2.9335</v>
      </c>
      <c r="E201" s="2">
        <v>415</v>
      </c>
      <c r="F201" s="2"/>
      <c r="G201" s="2"/>
      <c r="H201" s="17">
        <f t="shared" si="3"/>
        <v>-1.4777497900923607E-2</v>
      </c>
    </row>
    <row r="202" spans="2:8" ht="13.5" x14ac:dyDescent="0.25">
      <c r="B202" s="11">
        <v>42297</v>
      </c>
      <c r="C202" s="2">
        <v>4.08</v>
      </c>
      <c r="D202" s="2">
        <v>2.9922</v>
      </c>
      <c r="E202" s="2">
        <v>226</v>
      </c>
      <c r="F202" s="2"/>
      <c r="G202" s="2"/>
      <c r="H202" s="17">
        <f t="shared" si="3"/>
        <v>2.0010226691665238E-2</v>
      </c>
    </row>
    <row r="203" spans="2:8" ht="13.5" x14ac:dyDescent="0.25">
      <c r="B203" s="11">
        <v>42298</v>
      </c>
      <c r="C203" s="2">
        <v>3.96</v>
      </c>
      <c r="D203" s="2">
        <v>2.9041999999999999</v>
      </c>
      <c r="E203" s="2">
        <v>510</v>
      </c>
      <c r="F203" s="2"/>
      <c r="G203" s="2"/>
      <c r="H203" s="17">
        <f t="shared" si="3"/>
        <v>-2.9409798810239984E-2</v>
      </c>
    </row>
    <row r="204" spans="2:8" ht="13.5" x14ac:dyDescent="0.25">
      <c r="B204" s="11">
        <v>42299</v>
      </c>
      <c r="C204" s="2">
        <v>3.95</v>
      </c>
      <c r="D204" s="2">
        <v>2.8969</v>
      </c>
      <c r="E204" s="2">
        <v>441</v>
      </c>
      <c r="F204" s="2"/>
      <c r="G204" s="2"/>
      <c r="H204" s="17">
        <f t="shared" si="3"/>
        <v>-2.5136009916671932E-3</v>
      </c>
    </row>
    <row r="205" spans="2:8" ht="13.5" x14ac:dyDescent="0.25">
      <c r="B205" s="11">
        <v>42300</v>
      </c>
      <c r="C205" s="2">
        <v>3.95</v>
      </c>
      <c r="D205" s="2">
        <v>2.8969</v>
      </c>
      <c r="E205" s="2">
        <v>4531</v>
      </c>
      <c r="F205" s="2"/>
      <c r="G205" s="2"/>
      <c r="H205" s="17">
        <f t="shared" si="3"/>
        <v>0</v>
      </c>
    </row>
    <row r="206" spans="2:8" ht="13.5" x14ac:dyDescent="0.25">
      <c r="B206" s="11">
        <v>42303</v>
      </c>
      <c r="C206" s="2">
        <v>3.94</v>
      </c>
      <c r="D206" s="2">
        <v>2.8895</v>
      </c>
      <c r="E206" s="2">
        <v>387</v>
      </c>
      <c r="F206" s="2"/>
      <c r="G206" s="2"/>
      <c r="H206" s="17">
        <f t="shared" si="3"/>
        <v>-2.5544547619869768E-3</v>
      </c>
    </row>
    <row r="207" spans="2:8" ht="13.5" x14ac:dyDescent="0.25">
      <c r="B207" s="11">
        <v>42304</v>
      </c>
      <c r="C207" s="2">
        <v>3.94</v>
      </c>
      <c r="D207" s="2">
        <v>2.8895</v>
      </c>
      <c r="E207" s="2">
        <v>530</v>
      </c>
      <c r="F207" s="2"/>
      <c r="G207" s="2"/>
      <c r="H207" s="17">
        <f t="shared" si="3"/>
        <v>0</v>
      </c>
    </row>
    <row r="208" spans="2:8" ht="13.5" x14ac:dyDescent="0.25">
      <c r="B208" s="11">
        <v>42305</v>
      </c>
      <c r="C208" s="2">
        <v>3.94</v>
      </c>
      <c r="D208" s="2">
        <v>2.8895</v>
      </c>
      <c r="E208" s="2">
        <v>0</v>
      </c>
      <c r="F208" s="2"/>
      <c r="G208" s="2"/>
      <c r="H208" s="17">
        <f t="shared" si="3"/>
        <v>0</v>
      </c>
    </row>
    <row r="209" spans="2:8" ht="13.5" x14ac:dyDescent="0.25">
      <c r="B209" s="11">
        <v>42306</v>
      </c>
      <c r="C209" s="2">
        <v>3.92</v>
      </c>
      <c r="D209" s="2">
        <v>2.8748999999999998</v>
      </c>
      <c r="E209" s="2">
        <v>550</v>
      </c>
      <c r="F209" s="2"/>
      <c r="G209" s="2"/>
      <c r="H209" s="17">
        <f t="shared" si="3"/>
        <v>-5.0527772971102848E-3</v>
      </c>
    </row>
    <row r="210" spans="2:8" ht="13.5" x14ac:dyDescent="0.25">
      <c r="B210" s="11">
        <v>42307</v>
      </c>
      <c r="C210" s="2">
        <v>3.92</v>
      </c>
      <c r="D210" s="2">
        <v>2.8748999999999998</v>
      </c>
      <c r="E210" s="2">
        <v>1114</v>
      </c>
      <c r="F210" s="2"/>
      <c r="G210" s="2"/>
      <c r="H210" s="17">
        <f t="shared" si="3"/>
        <v>0</v>
      </c>
    </row>
    <row r="211" spans="2:8" ht="13.5" x14ac:dyDescent="0.25">
      <c r="B211" s="11">
        <v>42310</v>
      </c>
      <c r="C211" s="2">
        <v>4</v>
      </c>
      <c r="D211" s="2">
        <v>2.9335</v>
      </c>
      <c r="E211" s="2">
        <v>309</v>
      </c>
      <c r="F211" s="2"/>
      <c r="G211" s="2"/>
      <c r="H211" s="17">
        <f t="shared" si="3"/>
        <v>2.0383317680615052E-2</v>
      </c>
    </row>
    <row r="212" spans="2:8" ht="13.5" x14ac:dyDescent="0.25">
      <c r="B212" s="11">
        <v>42311</v>
      </c>
      <c r="C212" s="2">
        <v>4</v>
      </c>
      <c r="D212" s="2">
        <v>2.9335</v>
      </c>
      <c r="E212" s="2">
        <v>1046</v>
      </c>
      <c r="F212" s="2"/>
      <c r="G212" s="2"/>
      <c r="H212" s="17">
        <f t="shared" si="3"/>
        <v>0</v>
      </c>
    </row>
    <row r="213" spans="2:8" ht="13.5" x14ac:dyDescent="0.25">
      <c r="B213" s="11">
        <v>42312</v>
      </c>
      <c r="C213" s="2">
        <v>3.95</v>
      </c>
      <c r="D213" s="2">
        <v>2.8969</v>
      </c>
      <c r="E213" s="2">
        <v>250</v>
      </c>
      <c r="F213" s="2"/>
      <c r="G213" s="2"/>
      <c r="H213" s="17">
        <f t="shared" si="3"/>
        <v>-1.2476563831600465E-2</v>
      </c>
    </row>
    <row r="214" spans="2:8" ht="13.5" x14ac:dyDescent="0.25">
      <c r="B214" s="11">
        <v>42313</v>
      </c>
      <c r="C214" s="2">
        <v>4</v>
      </c>
      <c r="D214" s="2">
        <v>2.9335</v>
      </c>
      <c r="E214" s="2">
        <v>5914</v>
      </c>
      <c r="F214" s="2"/>
      <c r="G214" s="2"/>
      <c r="H214" s="17">
        <f t="shared" si="3"/>
        <v>1.2634195174151668E-2</v>
      </c>
    </row>
    <row r="215" spans="2:8" ht="13.5" x14ac:dyDescent="0.25">
      <c r="B215" s="11">
        <v>42314</v>
      </c>
      <c r="C215" s="2">
        <v>4</v>
      </c>
      <c r="D215" s="2">
        <v>2.9335</v>
      </c>
      <c r="E215" s="2">
        <v>4589</v>
      </c>
      <c r="F215" s="2"/>
      <c r="G215" s="2"/>
      <c r="H215" s="17">
        <f t="shared" si="3"/>
        <v>0</v>
      </c>
    </row>
    <row r="216" spans="2:8" ht="13.5" x14ac:dyDescent="0.25">
      <c r="B216" s="11">
        <v>42317</v>
      </c>
      <c r="C216" s="2">
        <v>4</v>
      </c>
      <c r="D216" s="2">
        <v>2.9335</v>
      </c>
      <c r="E216" s="2">
        <v>6206</v>
      </c>
      <c r="F216" s="2"/>
      <c r="G216" s="2"/>
      <c r="H216" s="17">
        <f t="shared" si="3"/>
        <v>0</v>
      </c>
    </row>
    <row r="217" spans="2:8" ht="13.5" x14ac:dyDescent="0.25">
      <c r="B217" s="11">
        <v>42318</v>
      </c>
      <c r="C217" s="2">
        <v>3.92</v>
      </c>
      <c r="D217" s="2">
        <v>2.8748999999999998</v>
      </c>
      <c r="E217" s="2">
        <v>6826</v>
      </c>
      <c r="F217" s="2"/>
      <c r="G217" s="2"/>
      <c r="H217" s="17">
        <f t="shared" si="3"/>
        <v>-1.9976137719447829E-2</v>
      </c>
    </row>
    <row r="218" spans="2:8" ht="13.5" x14ac:dyDescent="0.25">
      <c r="B218" s="11">
        <v>42319</v>
      </c>
      <c r="C218" s="2">
        <v>3.92</v>
      </c>
      <c r="D218" s="2">
        <v>2.8748999999999998</v>
      </c>
      <c r="E218" s="2">
        <v>0</v>
      </c>
      <c r="F218" s="2"/>
      <c r="G218" s="2"/>
      <c r="H218" s="17">
        <f t="shared" si="3"/>
        <v>0</v>
      </c>
    </row>
    <row r="219" spans="2:8" ht="13.5" x14ac:dyDescent="0.25">
      <c r="B219" s="11">
        <v>42320</v>
      </c>
      <c r="C219" s="2">
        <v>3.92</v>
      </c>
      <c r="D219" s="2">
        <v>2.8748999999999998</v>
      </c>
      <c r="E219" s="2">
        <v>186</v>
      </c>
      <c r="F219" s="2"/>
      <c r="G219" s="2"/>
      <c r="H219" s="17">
        <f t="shared" si="3"/>
        <v>0</v>
      </c>
    </row>
    <row r="220" spans="2:8" ht="13.5" x14ac:dyDescent="0.25">
      <c r="B220" s="11">
        <v>42321</v>
      </c>
      <c r="C220" s="2">
        <v>3.98</v>
      </c>
      <c r="D220" s="2">
        <v>2.9188999999999998</v>
      </c>
      <c r="E220" s="2">
        <v>1028</v>
      </c>
      <c r="F220" s="2"/>
      <c r="G220" s="2"/>
      <c r="H220" s="17">
        <f t="shared" si="3"/>
        <v>1.5304880169745049E-2</v>
      </c>
    </row>
    <row r="221" spans="2:8" ht="13.5" x14ac:dyDescent="0.25">
      <c r="B221" s="11">
        <v>42324</v>
      </c>
      <c r="C221" s="2">
        <v>3.94</v>
      </c>
      <c r="D221" s="2">
        <v>2.8895</v>
      </c>
      <c r="E221" s="2">
        <v>595</v>
      </c>
      <c r="F221" s="2"/>
      <c r="G221" s="2"/>
      <c r="H221" s="17">
        <f t="shared" si="3"/>
        <v>-1.0072287505567122E-2</v>
      </c>
    </row>
    <row r="222" spans="2:8" ht="13.5" x14ac:dyDescent="0.25">
      <c r="B222" s="11">
        <v>42325</v>
      </c>
      <c r="C222" s="2">
        <v>3.95</v>
      </c>
      <c r="D222" s="2">
        <v>2.8969</v>
      </c>
      <c r="E222" s="2">
        <v>2619</v>
      </c>
      <c r="F222" s="2"/>
      <c r="G222" s="2"/>
      <c r="H222" s="17">
        <f t="shared" si="3"/>
        <v>2.5609967122339761E-3</v>
      </c>
    </row>
    <row r="223" spans="2:8" ht="13.5" x14ac:dyDescent="0.25">
      <c r="B223" s="11">
        <v>42326</v>
      </c>
      <c r="C223" s="2">
        <v>3.95</v>
      </c>
      <c r="D223" s="2">
        <v>2.8969</v>
      </c>
      <c r="E223" s="2">
        <v>3153</v>
      </c>
      <c r="F223" s="2"/>
      <c r="G223" s="2"/>
      <c r="H223" s="17">
        <f t="shared" si="3"/>
        <v>0</v>
      </c>
    </row>
    <row r="224" spans="2:8" ht="13.5" x14ac:dyDescent="0.25">
      <c r="B224" s="11">
        <v>42327</v>
      </c>
      <c r="C224" s="2">
        <v>3.95</v>
      </c>
      <c r="D224" s="2">
        <v>2.8969</v>
      </c>
      <c r="E224" s="2">
        <v>1972</v>
      </c>
      <c r="F224" s="2"/>
      <c r="G224" s="2"/>
      <c r="H224" s="17">
        <f t="shared" si="3"/>
        <v>0</v>
      </c>
    </row>
    <row r="225" spans="2:8" ht="13.5" x14ac:dyDescent="0.25">
      <c r="B225" s="11">
        <v>42328</v>
      </c>
      <c r="C225" s="2">
        <v>3.95</v>
      </c>
      <c r="D225" s="2">
        <v>2.8969</v>
      </c>
      <c r="E225" s="2">
        <v>7356</v>
      </c>
      <c r="F225" s="2"/>
      <c r="G225" s="2"/>
      <c r="H225" s="17">
        <f t="shared" si="3"/>
        <v>0</v>
      </c>
    </row>
    <row r="226" spans="2:8" ht="13.5" x14ac:dyDescent="0.25">
      <c r="B226" s="11">
        <v>42331</v>
      </c>
      <c r="C226" s="2">
        <v>3.95</v>
      </c>
      <c r="D226" s="2">
        <v>2.8969</v>
      </c>
      <c r="E226" s="2">
        <v>2300</v>
      </c>
      <c r="F226" s="2"/>
      <c r="G226" s="2"/>
      <c r="H226" s="17">
        <f t="shared" si="3"/>
        <v>0</v>
      </c>
    </row>
    <row r="227" spans="2:8" ht="13.5" x14ac:dyDescent="0.25">
      <c r="B227" s="11">
        <v>42332</v>
      </c>
      <c r="C227" s="2">
        <v>3.95</v>
      </c>
      <c r="D227" s="2">
        <v>2.8969</v>
      </c>
      <c r="E227" s="2">
        <v>500</v>
      </c>
      <c r="F227" s="2"/>
      <c r="G227" s="2"/>
      <c r="H227" s="17">
        <f t="shared" si="3"/>
        <v>0</v>
      </c>
    </row>
    <row r="228" spans="2:8" ht="13.5" x14ac:dyDescent="0.25">
      <c r="B228" s="11">
        <v>42333</v>
      </c>
      <c r="C228" s="2">
        <v>3.95</v>
      </c>
      <c r="D228" s="2">
        <v>2.8969</v>
      </c>
      <c r="E228" s="2">
        <v>1264</v>
      </c>
      <c r="F228" s="2"/>
      <c r="G228" s="2"/>
      <c r="H228" s="17">
        <f t="shared" si="3"/>
        <v>0</v>
      </c>
    </row>
    <row r="229" spans="2:8" ht="13.5" x14ac:dyDescent="0.25">
      <c r="B229" s="11">
        <v>42334</v>
      </c>
      <c r="C229" s="2">
        <v>3.95</v>
      </c>
      <c r="D229" s="2">
        <v>2.8969</v>
      </c>
      <c r="E229" s="2">
        <v>370</v>
      </c>
      <c r="F229" s="2"/>
      <c r="G229" s="2"/>
      <c r="H229" s="17">
        <f t="shared" si="3"/>
        <v>0</v>
      </c>
    </row>
    <row r="230" spans="2:8" ht="13.5" x14ac:dyDescent="0.25">
      <c r="B230" s="11">
        <v>42335</v>
      </c>
      <c r="C230" s="2">
        <v>3.95</v>
      </c>
      <c r="D230" s="2">
        <v>2.8969</v>
      </c>
      <c r="E230" s="2">
        <v>0</v>
      </c>
      <c r="F230" s="2"/>
      <c r="G230" s="2"/>
      <c r="H230" s="17">
        <f t="shared" si="3"/>
        <v>0</v>
      </c>
    </row>
    <row r="231" spans="2:8" ht="13.5" x14ac:dyDescent="0.25">
      <c r="B231" s="11">
        <v>42338</v>
      </c>
      <c r="C231" s="2">
        <v>3.95</v>
      </c>
      <c r="D231" s="2">
        <v>2.8969</v>
      </c>
      <c r="E231" s="2">
        <v>790</v>
      </c>
      <c r="F231" s="2"/>
      <c r="G231" s="2"/>
      <c r="H231" s="17">
        <f t="shared" si="3"/>
        <v>0</v>
      </c>
    </row>
    <row r="232" spans="2:8" ht="13.5" x14ac:dyDescent="0.25">
      <c r="B232" s="11">
        <v>42339</v>
      </c>
      <c r="C232" s="2">
        <v>3.95</v>
      </c>
      <c r="D232" s="2">
        <v>2.8969</v>
      </c>
      <c r="E232" s="2">
        <v>990</v>
      </c>
      <c r="F232" s="2"/>
      <c r="G232" s="2"/>
      <c r="H232" s="17">
        <f t="shared" si="3"/>
        <v>0</v>
      </c>
    </row>
    <row r="233" spans="2:8" ht="13.5" x14ac:dyDescent="0.25">
      <c r="B233" s="11">
        <v>42340</v>
      </c>
      <c r="C233" s="2">
        <v>3.95</v>
      </c>
      <c r="D233" s="2">
        <v>2.8969</v>
      </c>
      <c r="E233" s="2">
        <v>0</v>
      </c>
      <c r="F233" s="2"/>
      <c r="G233" s="2"/>
      <c r="H233" s="17">
        <f t="shared" si="3"/>
        <v>0</v>
      </c>
    </row>
    <row r="234" spans="2:8" ht="13.5" x14ac:dyDescent="0.25">
      <c r="B234" s="11">
        <v>42341</v>
      </c>
      <c r="C234" s="2">
        <v>3.95</v>
      </c>
      <c r="D234" s="2">
        <v>2.8969</v>
      </c>
      <c r="E234" s="2">
        <v>2911</v>
      </c>
      <c r="F234" s="2"/>
      <c r="G234" s="2"/>
      <c r="H234" s="17">
        <f t="shared" si="3"/>
        <v>0</v>
      </c>
    </row>
    <row r="235" spans="2:8" ht="13.5" x14ac:dyDescent="0.25">
      <c r="B235" s="11">
        <v>42342</v>
      </c>
      <c r="C235" s="2">
        <v>3.95</v>
      </c>
      <c r="D235" s="2">
        <v>2.8969</v>
      </c>
      <c r="E235" s="2">
        <v>8838</v>
      </c>
      <c r="F235" s="2"/>
      <c r="G235" s="2"/>
      <c r="H235" s="17">
        <f t="shared" si="3"/>
        <v>0</v>
      </c>
    </row>
    <row r="236" spans="2:8" ht="13.5" x14ac:dyDescent="0.25">
      <c r="B236" s="11">
        <v>42345</v>
      </c>
      <c r="C236" s="2">
        <v>3.95</v>
      </c>
      <c r="D236" s="2">
        <v>2.8969</v>
      </c>
      <c r="E236" s="2">
        <v>0</v>
      </c>
      <c r="F236" s="2"/>
      <c r="G236" s="2"/>
      <c r="H236" s="17">
        <f t="shared" si="3"/>
        <v>0</v>
      </c>
    </row>
    <row r="237" spans="2:8" ht="13.5" x14ac:dyDescent="0.25">
      <c r="B237" s="11">
        <v>42346</v>
      </c>
      <c r="C237" s="2">
        <v>3.95</v>
      </c>
      <c r="D237" s="2">
        <v>2.8969</v>
      </c>
      <c r="E237" s="2">
        <v>6300</v>
      </c>
      <c r="F237" s="2"/>
      <c r="G237" s="2"/>
      <c r="H237" s="17">
        <f t="shared" si="3"/>
        <v>0</v>
      </c>
    </row>
    <row r="238" spans="2:8" ht="13.5" x14ac:dyDescent="0.25">
      <c r="B238" s="11">
        <v>42347</v>
      </c>
      <c r="C238" s="2">
        <v>3.95</v>
      </c>
      <c r="D238" s="2">
        <v>2.8969</v>
      </c>
      <c r="E238" s="2">
        <v>724</v>
      </c>
      <c r="F238" s="2"/>
      <c r="G238" s="2"/>
      <c r="H238" s="17">
        <f t="shared" si="3"/>
        <v>0</v>
      </c>
    </row>
    <row r="239" spans="2:8" ht="13.5" x14ac:dyDescent="0.25">
      <c r="B239" s="11">
        <v>42348</v>
      </c>
      <c r="C239" s="2">
        <v>3.95</v>
      </c>
      <c r="D239" s="2">
        <v>2.8969</v>
      </c>
      <c r="E239" s="2">
        <v>1575</v>
      </c>
      <c r="F239" s="2"/>
      <c r="G239" s="2"/>
      <c r="H239" s="17">
        <f t="shared" si="3"/>
        <v>0</v>
      </c>
    </row>
    <row r="240" spans="2:8" ht="13.5" x14ac:dyDescent="0.25">
      <c r="B240" s="11">
        <v>42349</v>
      </c>
      <c r="C240" s="2">
        <v>3.95</v>
      </c>
      <c r="D240" s="2">
        <v>2.8969</v>
      </c>
      <c r="E240" s="2">
        <v>1563</v>
      </c>
      <c r="F240" s="2"/>
      <c r="G240" s="2"/>
      <c r="H240" s="17">
        <f t="shared" si="3"/>
        <v>0</v>
      </c>
    </row>
    <row r="241" spans="2:8" ht="13.5" x14ac:dyDescent="0.25">
      <c r="B241" s="11">
        <v>42352</v>
      </c>
      <c r="C241" s="2">
        <v>3.95</v>
      </c>
      <c r="D241" s="2">
        <v>2.8969</v>
      </c>
      <c r="E241" s="2">
        <v>9913</v>
      </c>
      <c r="F241" s="2"/>
      <c r="G241" s="2"/>
      <c r="H241" s="17">
        <f t="shared" si="3"/>
        <v>0</v>
      </c>
    </row>
    <row r="242" spans="2:8" ht="13.5" x14ac:dyDescent="0.25">
      <c r="B242" s="11">
        <v>42353</v>
      </c>
      <c r="C242" s="2">
        <v>3.95</v>
      </c>
      <c r="D242" s="2">
        <v>2.8969</v>
      </c>
      <c r="E242" s="2">
        <v>6582</v>
      </c>
      <c r="F242" s="2"/>
      <c r="G242" s="2"/>
      <c r="H242" s="17">
        <f t="shared" si="3"/>
        <v>0</v>
      </c>
    </row>
    <row r="243" spans="2:8" ht="13.5" x14ac:dyDescent="0.25">
      <c r="B243" s="11">
        <v>42354</v>
      </c>
      <c r="C243" s="2">
        <v>3.95</v>
      </c>
      <c r="D243" s="2">
        <v>2.8969</v>
      </c>
      <c r="E243" s="2">
        <v>0</v>
      </c>
      <c r="F243" s="2"/>
      <c r="G243" s="2"/>
      <c r="H243" s="17">
        <f t="shared" si="3"/>
        <v>0</v>
      </c>
    </row>
    <row r="244" spans="2:8" ht="13.5" x14ac:dyDescent="0.25">
      <c r="B244" s="11">
        <v>42355</v>
      </c>
      <c r="C244" s="2">
        <v>3.87</v>
      </c>
      <c r="D244" s="2">
        <v>2.8382000000000001</v>
      </c>
      <c r="E244" s="2">
        <v>100</v>
      </c>
      <c r="F244" s="2"/>
      <c r="G244" s="2"/>
      <c r="H244" s="17">
        <f t="shared" si="3"/>
        <v>-2.0263039801166755E-2</v>
      </c>
    </row>
    <row r="245" spans="2:8" ht="13.5" x14ac:dyDescent="0.25">
      <c r="B245" s="11">
        <v>42356</v>
      </c>
      <c r="C245" s="2">
        <v>3.94</v>
      </c>
      <c r="D245" s="2">
        <v>2.8895</v>
      </c>
      <c r="E245" s="2">
        <v>4</v>
      </c>
      <c r="F245" s="2"/>
      <c r="G245" s="2"/>
      <c r="H245" s="17">
        <f t="shared" si="3"/>
        <v>1.8074836163765731E-2</v>
      </c>
    </row>
    <row r="246" spans="2:8" ht="13.5" x14ac:dyDescent="0.25">
      <c r="B246" s="11">
        <v>42359</v>
      </c>
      <c r="C246" s="2">
        <v>3.95</v>
      </c>
      <c r="D246" s="2">
        <v>2.8969</v>
      </c>
      <c r="E246" s="2">
        <v>167</v>
      </c>
      <c r="F246" s="2"/>
      <c r="G246" s="2"/>
      <c r="H246" s="17">
        <f t="shared" si="3"/>
        <v>2.5609967122339761E-3</v>
      </c>
    </row>
    <row r="247" spans="2:8" ht="13.5" x14ac:dyDescent="0.25">
      <c r="B247" s="11">
        <v>42360</v>
      </c>
      <c r="C247" s="2">
        <v>3.95</v>
      </c>
      <c r="D247" s="2">
        <v>2.8969</v>
      </c>
      <c r="E247" s="2">
        <v>3000</v>
      </c>
      <c r="F247" s="2"/>
      <c r="G247" s="2"/>
      <c r="H247" s="17">
        <f t="shared" si="3"/>
        <v>0</v>
      </c>
    </row>
    <row r="248" spans="2:8" ht="13.5" x14ac:dyDescent="0.25">
      <c r="B248" s="11">
        <v>42361</v>
      </c>
      <c r="C248" s="2">
        <v>3.9</v>
      </c>
      <c r="D248" s="2">
        <v>2.8601999999999999</v>
      </c>
      <c r="E248" s="2">
        <v>526</v>
      </c>
      <c r="F248" s="2"/>
      <c r="G248" s="2"/>
      <c r="H248" s="17">
        <f t="shared" si="3"/>
        <v>-1.266871483309751E-2</v>
      </c>
    </row>
    <row r="249" spans="2:8" ht="13.5" x14ac:dyDescent="0.25">
      <c r="B249" s="11">
        <v>42363</v>
      </c>
      <c r="C249" s="2">
        <v>3.86</v>
      </c>
      <c r="D249" s="2">
        <v>2.8309000000000002</v>
      </c>
      <c r="E249" s="2">
        <v>1760</v>
      </c>
      <c r="F249" s="2"/>
      <c r="G249" s="2"/>
      <c r="H249" s="17">
        <f t="shared" si="3"/>
        <v>-1.0244038878399994E-2</v>
      </c>
    </row>
    <row r="250" spans="2:8" ht="13.5" x14ac:dyDescent="0.25">
      <c r="B250" s="11">
        <v>42366</v>
      </c>
      <c r="C250" s="2">
        <v>3.9</v>
      </c>
      <c r="D250" s="2">
        <v>2.8601999999999999</v>
      </c>
      <c r="E250" s="2">
        <v>153</v>
      </c>
      <c r="F250" s="2"/>
      <c r="G250" s="2"/>
      <c r="H250" s="17">
        <f t="shared" si="3"/>
        <v>1.0350065350241851E-2</v>
      </c>
    </row>
    <row r="251" spans="2:8" ht="13.5" x14ac:dyDescent="0.25">
      <c r="B251" s="11">
        <v>42367</v>
      </c>
      <c r="C251" s="2">
        <v>3.9</v>
      </c>
      <c r="D251" s="2">
        <v>2.8601999999999999</v>
      </c>
      <c r="E251" s="2">
        <v>750</v>
      </c>
      <c r="F251" s="2"/>
      <c r="G251" s="2"/>
      <c r="H251" s="17">
        <f t="shared" si="3"/>
        <v>0</v>
      </c>
    </row>
    <row r="252" spans="2:8" ht="13.5" x14ac:dyDescent="0.25">
      <c r="B252" s="11">
        <v>42368</v>
      </c>
      <c r="C252" s="2">
        <v>3.86</v>
      </c>
      <c r="D252" s="2">
        <v>2.8309000000000002</v>
      </c>
      <c r="E252" s="2">
        <v>1097</v>
      </c>
      <c r="F252" s="2"/>
      <c r="G252" s="2"/>
      <c r="H252" s="17">
        <f t="shared" si="3"/>
        <v>-1.0244038878399994E-2</v>
      </c>
    </row>
    <row r="253" spans="2:8" ht="13.5" x14ac:dyDescent="0.25">
      <c r="B253" s="11">
        <v>42369</v>
      </c>
      <c r="C253" s="2">
        <v>3.9</v>
      </c>
      <c r="D253" s="2">
        <v>2.8601999999999999</v>
      </c>
      <c r="E253" s="2">
        <v>1460</v>
      </c>
      <c r="F253" s="2"/>
      <c r="G253" s="2"/>
      <c r="H253" s="17">
        <f t="shared" si="3"/>
        <v>1.0350065350241851E-2</v>
      </c>
    </row>
    <row r="254" spans="2:8" ht="13.5" x14ac:dyDescent="0.25">
      <c r="B254" s="11">
        <v>42373</v>
      </c>
      <c r="C254" s="2">
        <v>3.98</v>
      </c>
      <c r="D254" s="2">
        <v>2.9188999999999998</v>
      </c>
      <c r="E254" s="2">
        <v>120</v>
      </c>
      <c r="F254" s="2"/>
      <c r="G254" s="2"/>
      <c r="H254" s="17">
        <f t="shared" si="3"/>
        <v>2.0523040346828884E-2</v>
      </c>
    </row>
    <row r="255" spans="2:8" ht="13.5" x14ac:dyDescent="0.25">
      <c r="B255" s="11">
        <v>42374</v>
      </c>
      <c r="C255" s="2">
        <v>3.98</v>
      </c>
      <c r="D255" s="2">
        <v>2.9188999999999998</v>
      </c>
      <c r="E255" s="2">
        <v>0</v>
      </c>
      <c r="F255" s="2"/>
      <c r="G255" s="2"/>
      <c r="H255" s="17">
        <f t="shared" si="3"/>
        <v>0</v>
      </c>
    </row>
    <row r="256" spans="2:8" ht="13.5" x14ac:dyDescent="0.25">
      <c r="B256" s="11">
        <v>42375</v>
      </c>
      <c r="C256" s="2">
        <v>3.97</v>
      </c>
      <c r="D256" s="2">
        <v>2.9115000000000002</v>
      </c>
      <c r="E256" s="2">
        <v>675</v>
      </c>
      <c r="F256" s="2"/>
      <c r="G256" s="2"/>
      <c r="H256" s="17">
        <f t="shared" si="3"/>
        <v>-2.535201617047391E-3</v>
      </c>
    </row>
    <row r="257" spans="2:8" ht="13.5" x14ac:dyDescent="0.25">
      <c r="B257" s="11">
        <v>42376</v>
      </c>
      <c r="C257" s="2">
        <v>3.97</v>
      </c>
      <c r="D257" s="2">
        <v>2.9115000000000002</v>
      </c>
      <c r="E257" s="2">
        <v>0</v>
      </c>
      <c r="F257" s="2"/>
      <c r="G257" s="2"/>
      <c r="H257" s="17">
        <f t="shared" si="3"/>
        <v>0</v>
      </c>
    </row>
    <row r="258" spans="2:8" ht="13.5" x14ac:dyDescent="0.25">
      <c r="B258" s="11">
        <v>42377</v>
      </c>
      <c r="C258" s="2">
        <v>3.95</v>
      </c>
      <c r="D258" s="2">
        <v>2.8969</v>
      </c>
      <c r="E258" s="2">
        <v>285</v>
      </c>
      <c r="F258" s="2"/>
      <c r="G258" s="2"/>
      <c r="H258" s="17">
        <f t="shared" si="3"/>
        <v>-5.0145972866220733E-3</v>
      </c>
    </row>
    <row r="259" spans="2:8" ht="13.5" x14ac:dyDescent="0.25">
      <c r="B259" s="11">
        <v>42380</v>
      </c>
      <c r="C259" s="2">
        <v>3.96</v>
      </c>
      <c r="D259" s="2">
        <v>2.9041999999999999</v>
      </c>
      <c r="E259" s="2">
        <v>733</v>
      </c>
      <c r="F259" s="2"/>
      <c r="G259" s="2"/>
      <c r="H259" s="17">
        <f t="shared" si="3"/>
        <v>2.5199351030411343E-3</v>
      </c>
    </row>
    <row r="260" spans="2:8" ht="13.5" x14ac:dyDescent="0.25">
      <c r="B260" s="11">
        <v>42381</v>
      </c>
      <c r="C260" s="2">
        <v>3.95</v>
      </c>
      <c r="D260" s="2">
        <v>2.8969</v>
      </c>
      <c r="E260" s="2">
        <v>977</v>
      </c>
      <c r="F260" s="2"/>
      <c r="G260" s="2"/>
      <c r="H260" s="17">
        <f t="shared" si="3"/>
        <v>-2.5136009916671932E-3</v>
      </c>
    </row>
    <row r="261" spans="2:8" ht="13.5" x14ac:dyDescent="0.25">
      <c r="B261" s="11">
        <v>42382</v>
      </c>
      <c r="C261" s="2">
        <v>3.95</v>
      </c>
      <c r="D261" s="2">
        <v>2.8969</v>
      </c>
      <c r="E261" s="2">
        <v>200</v>
      </c>
      <c r="F261" s="2"/>
      <c r="G261" s="2"/>
      <c r="H261" s="17">
        <f t="shared" si="3"/>
        <v>0</v>
      </c>
    </row>
    <row r="262" spans="2:8" ht="13.5" x14ac:dyDescent="0.25">
      <c r="B262" s="11">
        <v>42384</v>
      </c>
      <c r="C262" s="2">
        <v>3.96</v>
      </c>
      <c r="D262" s="2">
        <v>2.9041999999999999</v>
      </c>
      <c r="E262" s="2">
        <v>1460</v>
      </c>
      <c r="F262" s="2"/>
      <c r="G262" s="2"/>
      <c r="H262" s="17">
        <f t="shared" si="3"/>
        <v>2.5199351030411343E-3</v>
      </c>
    </row>
    <row r="263" spans="2:8" ht="13.5" x14ac:dyDescent="0.25">
      <c r="B263" s="11">
        <v>42387</v>
      </c>
      <c r="C263" s="2">
        <v>3.98</v>
      </c>
      <c r="D263" s="2">
        <v>2.9188999999999998</v>
      </c>
      <c r="E263" s="2">
        <v>300</v>
      </c>
      <c r="F263" s="2"/>
      <c r="G263" s="2"/>
      <c r="H263" s="17">
        <f t="shared" ref="H263:H326" si="4">(D263-D262)/D262</f>
        <v>5.0616348736312704E-3</v>
      </c>
    </row>
    <row r="264" spans="2:8" ht="13.5" x14ac:dyDescent="0.25">
      <c r="B264" s="11">
        <v>42388</v>
      </c>
      <c r="C264" s="2">
        <v>3.98</v>
      </c>
      <c r="D264" s="2">
        <v>2.9188999999999998</v>
      </c>
      <c r="E264" s="2">
        <v>1600</v>
      </c>
      <c r="F264" s="2"/>
      <c r="G264" s="2"/>
      <c r="H264" s="17">
        <f t="shared" si="4"/>
        <v>0</v>
      </c>
    </row>
    <row r="265" spans="2:8" ht="13.5" x14ac:dyDescent="0.25">
      <c r="B265" s="11">
        <v>42389</v>
      </c>
      <c r="C265" s="2">
        <v>3.9</v>
      </c>
      <c r="D265" s="2">
        <v>2.8601999999999999</v>
      </c>
      <c r="E265" s="2">
        <v>3709</v>
      </c>
      <c r="F265" s="2"/>
      <c r="G265" s="2"/>
      <c r="H265" s="17">
        <f t="shared" si="4"/>
        <v>-2.011031552982287E-2</v>
      </c>
    </row>
    <row r="266" spans="2:8" ht="13.5" x14ac:dyDescent="0.25">
      <c r="B266" s="11">
        <v>42390</v>
      </c>
      <c r="C266" s="2">
        <v>3.85</v>
      </c>
      <c r="D266" s="2">
        <v>2.8235000000000001</v>
      </c>
      <c r="E266" s="2">
        <v>1731</v>
      </c>
      <c r="F266" s="2"/>
      <c r="G266" s="2"/>
      <c r="H266" s="17">
        <f t="shared" si="4"/>
        <v>-1.283127054052155E-2</v>
      </c>
    </row>
    <row r="267" spans="2:8" ht="13.5" x14ac:dyDescent="0.25">
      <c r="B267" s="11">
        <v>42391</v>
      </c>
      <c r="C267" s="2">
        <v>3.8</v>
      </c>
      <c r="D267" s="2">
        <v>2.7869000000000002</v>
      </c>
      <c r="E267" s="2">
        <v>6608</v>
      </c>
      <c r="F267" s="2"/>
      <c r="G267" s="2"/>
      <c r="H267" s="17">
        <f t="shared" si="4"/>
        <v>-1.296263502744819E-2</v>
      </c>
    </row>
    <row r="268" spans="2:8" ht="13.5" x14ac:dyDescent="0.25">
      <c r="B268" s="11">
        <v>42394</v>
      </c>
      <c r="C268" s="2">
        <v>3.97</v>
      </c>
      <c r="D268" s="2">
        <v>2.9115000000000002</v>
      </c>
      <c r="E268" s="2">
        <v>57</v>
      </c>
      <c r="F268" s="2"/>
      <c r="G268" s="2"/>
      <c r="H268" s="17">
        <f t="shared" si="4"/>
        <v>4.4709175069073175E-2</v>
      </c>
    </row>
    <row r="269" spans="2:8" ht="13.5" x14ac:dyDescent="0.25">
      <c r="B269" s="11">
        <v>42395</v>
      </c>
      <c r="C269" s="2">
        <v>3.89</v>
      </c>
      <c r="D269" s="2">
        <v>2.8529</v>
      </c>
      <c r="E269" s="2">
        <v>1640</v>
      </c>
      <c r="F269" s="2"/>
      <c r="G269" s="2"/>
      <c r="H269" s="17">
        <f t="shared" si="4"/>
        <v>-2.0127082260003506E-2</v>
      </c>
    </row>
    <row r="270" spans="2:8" ht="13.5" x14ac:dyDescent="0.25">
      <c r="B270" s="11">
        <v>42396</v>
      </c>
      <c r="C270" s="2">
        <v>3.97</v>
      </c>
      <c r="D270" s="2">
        <v>2.9115000000000002</v>
      </c>
      <c r="E270" s="2">
        <v>1</v>
      </c>
      <c r="F270" s="2"/>
      <c r="G270" s="2"/>
      <c r="H270" s="17">
        <f t="shared" si="4"/>
        <v>2.0540502646430023E-2</v>
      </c>
    </row>
    <row r="271" spans="2:8" ht="13.5" x14ac:dyDescent="0.25">
      <c r="B271" s="11">
        <v>42397</v>
      </c>
      <c r="C271" s="2">
        <v>3.85</v>
      </c>
      <c r="D271" s="2">
        <v>2.8235000000000001</v>
      </c>
      <c r="E271" s="2">
        <v>154</v>
      </c>
      <c r="F271" s="2"/>
      <c r="G271" s="2"/>
      <c r="H271" s="17">
        <f t="shared" si="4"/>
        <v>-3.0224969946762863E-2</v>
      </c>
    </row>
    <row r="272" spans="2:8" ht="13.5" x14ac:dyDescent="0.25">
      <c r="B272" s="11">
        <v>42398</v>
      </c>
      <c r="C272" s="2">
        <v>3.76</v>
      </c>
      <c r="D272" s="2">
        <v>2.7574999999999998</v>
      </c>
      <c r="E272" s="2">
        <v>736</v>
      </c>
      <c r="F272" s="2"/>
      <c r="G272" s="2"/>
      <c r="H272" s="17">
        <f t="shared" si="4"/>
        <v>-2.3375243492119807E-2</v>
      </c>
    </row>
    <row r="273" spans="2:8" ht="13.5" x14ac:dyDescent="0.25">
      <c r="B273" s="11">
        <v>42401</v>
      </c>
      <c r="C273" s="2">
        <v>3.84</v>
      </c>
      <c r="D273" s="2">
        <v>2.8161999999999998</v>
      </c>
      <c r="E273" s="2">
        <v>420</v>
      </c>
      <c r="F273" s="2"/>
      <c r="G273" s="2"/>
      <c r="H273" s="17">
        <f t="shared" si="4"/>
        <v>2.1287398005439703E-2</v>
      </c>
    </row>
    <row r="274" spans="2:8" ht="13.5" x14ac:dyDescent="0.25">
      <c r="B274" s="11">
        <v>42402</v>
      </c>
      <c r="C274" s="2">
        <v>3.8</v>
      </c>
      <c r="D274" s="2">
        <v>2.7869000000000002</v>
      </c>
      <c r="E274" s="2">
        <v>3818</v>
      </c>
      <c r="F274" s="2"/>
      <c r="G274" s="2"/>
      <c r="H274" s="17">
        <f t="shared" si="4"/>
        <v>-1.0404090618563903E-2</v>
      </c>
    </row>
    <row r="275" spans="2:8" ht="13.5" x14ac:dyDescent="0.25">
      <c r="B275" s="11">
        <v>42403</v>
      </c>
      <c r="C275" s="2">
        <v>3.75</v>
      </c>
      <c r="D275" s="2">
        <v>2.7502</v>
      </c>
      <c r="E275" s="2">
        <v>1925</v>
      </c>
      <c r="F275" s="2"/>
      <c r="G275" s="2"/>
      <c r="H275" s="17">
        <f t="shared" si="4"/>
        <v>-1.3168753812479879E-2</v>
      </c>
    </row>
    <row r="276" spans="2:8" ht="13.5" x14ac:dyDescent="0.25">
      <c r="B276" s="11">
        <v>42404</v>
      </c>
      <c r="C276" s="2">
        <v>3.75</v>
      </c>
      <c r="D276" s="2">
        <v>2.7502</v>
      </c>
      <c r="E276" s="2">
        <v>36</v>
      </c>
      <c r="F276" s="2"/>
      <c r="G276" s="2"/>
      <c r="H276" s="17">
        <f t="shared" si="4"/>
        <v>0</v>
      </c>
    </row>
    <row r="277" spans="2:8" ht="13.5" x14ac:dyDescent="0.25">
      <c r="B277" s="11">
        <v>42405</v>
      </c>
      <c r="C277" s="2">
        <v>3.75</v>
      </c>
      <c r="D277" s="2">
        <v>2.7502</v>
      </c>
      <c r="E277" s="2">
        <v>466</v>
      </c>
      <c r="F277" s="2"/>
      <c r="G277" s="2"/>
      <c r="H277" s="17">
        <f t="shared" si="4"/>
        <v>0</v>
      </c>
    </row>
    <row r="278" spans="2:8" ht="13.5" x14ac:dyDescent="0.25">
      <c r="B278" s="11">
        <v>42408</v>
      </c>
      <c r="C278" s="2">
        <v>3.75</v>
      </c>
      <c r="D278" s="2">
        <v>2.7502</v>
      </c>
      <c r="E278" s="2">
        <v>214</v>
      </c>
      <c r="F278" s="2"/>
      <c r="G278" s="2"/>
      <c r="H278" s="17">
        <f t="shared" si="4"/>
        <v>0</v>
      </c>
    </row>
    <row r="279" spans="2:8" ht="13.5" x14ac:dyDescent="0.25">
      <c r="B279" s="11">
        <v>42409</v>
      </c>
      <c r="C279" s="2">
        <v>3.7</v>
      </c>
      <c r="D279" s="2">
        <v>2.7134999999999998</v>
      </c>
      <c r="E279" s="2">
        <v>391</v>
      </c>
      <c r="F279" s="2"/>
      <c r="G279" s="2"/>
      <c r="H279" s="17">
        <f t="shared" si="4"/>
        <v>-1.3344484037524609E-2</v>
      </c>
    </row>
    <row r="280" spans="2:8" ht="13.5" x14ac:dyDescent="0.25">
      <c r="B280" s="11">
        <v>42410</v>
      </c>
      <c r="C280" s="2">
        <v>3.75</v>
      </c>
      <c r="D280" s="2">
        <v>2.7502</v>
      </c>
      <c r="E280" s="2">
        <v>251</v>
      </c>
      <c r="F280" s="2"/>
      <c r="G280" s="2"/>
      <c r="H280" s="17">
        <f t="shared" si="4"/>
        <v>1.3524967753823541E-2</v>
      </c>
    </row>
    <row r="281" spans="2:8" ht="13.5" x14ac:dyDescent="0.25">
      <c r="B281" s="11">
        <v>42411</v>
      </c>
      <c r="C281" s="2">
        <v>3.7</v>
      </c>
      <c r="D281" s="2">
        <v>2.7134999999999998</v>
      </c>
      <c r="E281" s="2">
        <v>100</v>
      </c>
      <c r="F281" s="2"/>
      <c r="G281" s="2"/>
      <c r="H281" s="17">
        <f t="shared" si="4"/>
        <v>-1.3344484037524609E-2</v>
      </c>
    </row>
    <row r="282" spans="2:8" ht="13.5" x14ac:dyDescent="0.25">
      <c r="B282" s="11">
        <v>42412</v>
      </c>
      <c r="C282" s="2">
        <v>3.7</v>
      </c>
      <c r="D282" s="2">
        <v>2.7134999999999998</v>
      </c>
      <c r="E282" s="2">
        <v>1083</v>
      </c>
      <c r="F282" s="2"/>
      <c r="G282" s="2"/>
      <c r="H282" s="17">
        <f t="shared" si="4"/>
        <v>0</v>
      </c>
    </row>
    <row r="283" spans="2:8" ht="13.5" x14ac:dyDescent="0.25">
      <c r="B283" s="11">
        <v>42415</v>
      </c>
      <c r="C283" s="2">
        <v>3.64</v>
      </c>
      <c r="D283" s="2">
        <v>2.6695000000000002</v>
      </c>
      <c r="E283" s="2">
        <v>900</v>
      </c>
      <c r="F283" s="2"/>
      <c r="G283" s="2"/>
      <c r="H283" s="17">
        <f t="shared" si="4"/>
        <v>-1.6215220195319551E-2</v>
      </c>
    </row>
    <row r="284" spans="2:8" ht="13.5" x14ac:dyDescent="0.25">
      <c r="B284" s="11">
        <v>42416</v>
      </c>
      <c r="C284" s="2">
        <v>3.64</v>
      </c>
      <c r="D284" s="2">
        <v>2.6695000000000002</v>
      </c>
      <c r="E284" s="2">
        <v>272</v>
      </c>
      <c r="F284" s="2"/>
      <c r="G284" s="2"/>
      <c r="H284" s="17">
        <f t="shared" si="4"/>
        <v>0</v>
      </c>
    </row>
    <row r="285" spans="2:8" ht="13.5" x14ac:dyDescent="0.25">
      <c r="B285" s="11">
        <v>42417</v>
      </c>
      <c r="C285" s="2">
        <v>3.7</v>
      </c>
      <c r="D285" s="2">
        <v>2.7134999999999998</v>
      </c>
      <c r="E285" s="2">
        <v>330</v>
      </c>
      <c r="F285" s="2"/>
      <c r="G285" s="2"/>
      <c r="H285" s="17">
        <f t="shared" si="4"/>
        <v>1.6482487357182839E-2</v>
      </c>
    </row>
    <row r="286" spans="2:8" ht="13.5" x14ac:dyDescent="0.25">
      <c r="B286" s="11">
        <v>42418</v>
      </c>
      <c r="C286" s="2">
        <v>3.7</v>
      </c>
      <c r="D286" s="2">
        <v>2.7134999999999998</v>
      </c>
      <c r="E286" s="2">
        <v>0</v>
      </c>
      <c r="F286" s="2"/>
      <c r="G286" s="2"/>
      <c r="H286" s="17">
        <f t="shared" si="4"/>
        <v>0</v>
      </c>
    </row>
    <row r="287" spans="2:8" ht="13.5" x14ac:dyDescent="0.25">
      <c r="B287" s="11">
        <v>42419</v>
      </c>
      <c r="C287" s="2">
        <v>3.75</v>
      </c>
      <c r="D287" s="2">
        <v>2.7502</v>
      </c>
      <c r="E287" s="2">
        <v>1757</v>
      </c>
      <c r="F287" s="2"/>
      <c r="G287" s="2"/>
      <c r="H287" s="17">
        <f t="shared" si="4"/>
        <v>1.3524967753823541E-2</v>
      </c>
    </row>
    <row r="288" spans="2:8" ht="13.5" x14ac:dyDescent="0.25">
      <c r="B288" s="11">
        <v>42422</v>
      </c>
      <c r="C288" s="2">
        <v>3.7</v>
      </c>
      <c r="D288" s="2">
        <v>2.7134999999999998</v>
      </c>
      <c r="E288" s="2">
        <v>626</v>
      </c>
      <c r="F288" s="2"/>
      <c r="G288" s="2"/>
      <c r="H288" s="17">
        <f t="shared" si="4"/>
        <v>-1.3344484037524609E-2</v>
      </c>
    </row>
    <row r="289" spans="2:8" ht="13.5" x14ac:dyDescent="0.25">
      <c r="B289" s="11">
        <v>42423</v>
      </c>
      <c r="C289" s="2">
        <v>3.6</v>
      </c>
      <c r="D289" s="2">
        <v>2.6402000000000001</v>
      </c>
      <c r="E289" s="2">
        <v>2699</v>
      </c>
      <c r="F289" s="2"/>
      <c r="G289" s="2"/>
      <c r="H289" s="17">
        <f t="shared" si="4"/>
        <v>-2.7013082734475662E-2</v>
      </c>
    </row>
    <row r="290" spans="2:8" ht="13.5" x14ac:dyDescent="0.25">
      <c r="B290" s="11">
        <v>42424</v>
      </c>
      <c r="C290" s="2">
        <v>3.6</v>
      </c>
      <c r="D290" s="2">
        <v>2.6402000000000001</v>
      </c>
      <c r="E290" s="2">
        <v>756</v>
      </c>
      <c r="F290" s="2"/>
      <c r="G290" s="2"/>
      <c r="H290" s="17">
        <f t="shared" si="4"/>
        <v>0</v>
      </c>
    </row>
    <row r="291" spans="2:8" ht="13.5" x14ac:dyDescent="0.25">
      <c r="B291" s="11">
        <v>42425</v>
      </c>
      <c r="C291" s="2">
        <v>3.69</v>
      </c>
      <c r="D291" s="2">
        <v>2.7061999999999999</v>
      </c>
      <c r="E291" s="2">
        <v>30</v>
      </c>
      <c r="F291" s="2"/>
      <c r="G291" s="2"/>
      <c r="H291" s="17">
        <f t="shared" si="4"/>
        <v>2.4998106204075388E-2</v>
      </c>
    </row>
    <row r="292" spans="2:8" ht="13.5" x14ac:dyDescent="0.25">
      <c r="B292" s="11">
        <v>42426</v>
      </c>
      <c r="C292" s="2">
        <v>3.68</v>
      </c>
      <c r="D292" s="2">
        <v>2.6987999999999999</v>
      </c>
      <c r="E292" s="2">
        <v>29</v>
      </c>
      <c r="F292" s="2"/>
      <c r="G292" s="2"/>
      <c r="H292" s="17">
        <f t="shared" si="4"/>
        <v>-2.734461606680982E-3</v>
      </c>
    </row>
    <row r="293" spans="2:8" ht="13.5" x14ac:dyDescent="0.25">
      <c r="B293" s="11">
        <v>42429</v>
      </c>
      <c r="C293" s="2">
        <v>3.68</v>
      </c>
      <c r="D293" s="2">
        <v>2.6987999999999999</v>
      </c>
      <c r="E293" s="2">
        <v>0</v>
      </c>
      <c r="F293" s="2"/>
      <c r="G293" s="2"/>
      <c r="H293" s="17">
        <f t="shared" si="4"/>
        <v>0</v>
      </c>
    </row>
    <row r="294" spans="2:8" ht="13.5" x14ac:dyDescent="0.25">
      <c r="B294" s="11">
        <v>42430</v>
      </c>
      <c r="C294" s="2">
        <v>3.79</v>
      </c>
      <c r="D294" s="2">
        <v>2.7795000000000001</v>
      </c>
      <c r="E294" s="2">
        <v>2295</v>
      </c>
      <c r="F294" s="2"/>
      <c r="G294" s="2"/>
      <c r="H294" s="17">
        <f t="shared" si="4"/>
        <v>2.9902178746109464E-2</v>
      </c>
    </row>
    <row r="295" spans="2:8" ht="13.5" x14ac:dyDescent="0.25">
      <c r="B295" s="11">
        <v>42431</v>
      </c>
      <c r="C295" s="2">
        <v>3.76</v>
      </c>
      <c r="D295" s="2">
        <v>2.7574999999999998</v>
      </c>
      <c r="E295" s="2">
        <v>890</v>
      </c>
      <c r="F295" s="2"/>
      <c r="G295" s="2"/>
      <c r="H295" s="17">
        <f t="shared" si="4"/>
        <v>-7.9150926425616986E-3</v>
      </c>
    </row>
    <row r="296" spans="2:8" ht="13.5" x14ac:dyDescent="0.25">
      <c r="B296" s="11">
        <v>42432</v>
      </c>
      <c r="C296" s="2">
        <v>3.75</v>
      </c>
      <c r="D296" s="2">
        <v>2.7502</v>
      </c>
      <c r="E296" s="2">
        <v>3090</v>
      </c>
      <c r="F296" s="2"/>
      <c r="G296" s="2"/>
      <c r="H296" s="17">
        <f t="shared" si="4"/>
        <v>-2.6473254759745647E-3</v>
      </c>
    </row>
    <row r="297" spans="2:8" ht="13.5" x14ac:dyDescent="0.25">
      <c r="B297" s="11">
        <v>42433</v>
      </c>
      <c r="C297" s="2">
        <v>3.7</v>
      </c>
      <c r="D297" s="2">
        <v>2.7134999999999998</v>
      </c>
      <c r="E297" s="2">
        <v>666</v>
      </c>
      <c r="F297" s="2"/>
      <c r="G297" s="2"/>
      <c r="H297" s="17">
        <f t="shared" si="4"/>
        <v>-1.3344484037524609E-2</v>
      </c>
    </row>
    <row r="298" spans="2:8" ht="13.5" x14ac:dyDescent="0.25">
      <c r="B298" s="11">
        <v>42436</v>
      </c>
      <c r="C298" s="2">
        <v>3.67</v>
      </c>
      <c r="D298" s="2">
        <v>2.6915</v>
      </c>
      <c r="E298" s="2">
        <v>775</v>
      </c>
      <c r="F298" s="2"/>
      <c r="G298" s="2"/>
      <c r="H298" s="17">
        <f t="shared" si="4"/>
        <v>-8.1076100976597756E-3</v>
      </c>
    </row>
    <row r="299" spans="2:8" ht="13.5" x14ac:dyDescent="0.25">
      <c r="B299" s="11">
        <v>42437</v>
      </c>
      <c r="C299" s="2">
        <v>3.65</v>
      </c>
      <c r="D299" s="2">
        <v>2.6768000000000001</v>
      </c>
      <c r="E299" s="2">
        <v>1667</v>
      </c>
      <c r="F299" s="2"/>
      <c r="G299" s="2"/>
      <c r="H299" s="17">
        <f t="shared" si="4"/>
        <v>-5.4616384915474403E-3</v>
      </c>
    </row>
    <row r="300" spans="2:8" ht="13.5" x14ac:dyDescent="0.25">
      <c r="B300" s="11">
        <v>42438</v>
      </c>
      <c r="C300" s="2">
        <v>3.66</v>
      </c>
      <c r="D300" s="2">
        <v>2.6842000000000001</v>
      </c>
      <c r="E300" s="2">
        <v>1730</v>
      </c>
      <c r="F300" s="2"/>
      <c r="G300" s="2"/>
      <c r="H300" s="17">
        <f t="shared" si="4"/>
        <v>2.7644949193066622E-3</v>
      </c>
    </row>
    <row r="301" spans="2:8" ht="13.5" x14ac:dyDescent="0.25">
      <c r="B301" s="11">
        <v>42439</v>
      </c>
      <c r="C301" s="2">
        <v>3.67</v>
      </c>
      <c r="D301" s="2">
        <v>2.6915</v>
      </c>
      <c r="E301" s="2">
        <v>520</v>
      </c>
      <c r="F301" s="2"/>
      <c r="G301" s="2"/>
      <c r="H301" s="17">
        <f t="shared" si="4"/>
        <v>2.7196185083078243E-3</v>
      </c>
    </row>
    <row r="302" spans="2:8" ht="13.5" x14ac:dyDescent="0.25">
      <c r="B302" s="11">
        <v>42440</v>
      </c>
      <c r="C302" s="2">
        <v>3.67</v>
      </c>
      <c r="D302" s="2">
        <v>2.6915</v>
      </c>
      <c r="E302" s="2">
        <v>630</v>
      </c>
      <c r="F302" s="2"/>
      <c r="G302" s="2"/>
      <c r="H302" s="17">
        <f t="shared" si="4"/>
        <v>0</v>
      </c>
    </row>
    <row r="303" spans="2:8" ht="13.5" x14ac:dyDescent="0.25">
      <c r="B303" s="11">
        <v>42443</v>
      </c>
      <c r="C303" s="2">
        <v>3.67</v>
      </c>
      <c r="D303" s="2">
        <v>2.6915</v>
      </c>
      <c r="E303" s="2">
        <v>18</v>
      </c>
      <c r="F303" s="2"/>
      <c r="G303" s="2"/>
      <c r="H303" s="17">
        <f t="shared" si="4"/>
        <v>0</v>
      </c>
    </row>
    <row r="304" spans="2:8" ht="13.5" x14ac:dyDescent="0.25">
      <c r="B304" s="11">
        <v>42444</v>
      </c>
      <c r="C304" s="2">
        <v>3.67</v>
      </c>
      <c r="D304" s="2">
        <v>2.6915</v>
      </c>
      <c r="E304" s="2">
        <v>980</v>
      </c>
      <c r="F304" s="2"/>
      <c r="G304" s="2"/>
      <c r="H304" s="17">
        <f t="shared" si="4"/>
        <v>0</v>
      </c>
    </row>
    <row r="305" spans="2:8" ht="13.5" x14ac:dyDescent="0.25">
      <c r="B305" s="11">
        <v>42445</v>
      </c>
      <c r="C305" s="2">
        <v>3.67</v>
      </c>
      <c r="D305" s="2">
        <v>2.6915</v>
      </c>
      <c r="E305" s="2">
        <v>474</v>
      </c>
      <c r="F305" s="2"/>
      <c r="G305" s="2"/>
      <c r="H305" s="17">
        <f t="shared" si="4"/>
        <v>0</v>
      </c>
    </row>
    <row r="306" spans="2:8" ht="13.5" x14ac:dyDescent="0.25">
      <c r="B306" s="11">
        <v>42446</v>
      </c>
      <c r="C306" s="2">
        <v>3.56</v>
      </c>
      <c r="D306" s="2">
        <v>2.6107999999999998</v>
      </c>
      <c r="E306" s="2">
        <v>975</v>
      </c>
      <c r="F306" s="2"/>
      <c r="G306" s="2"/>
      <c r="H306" s="17">
        <f t="shared" si="4"/>
        <v>-2.9983280698495342E-2</v>
      </c>
    </row>
    <row r="307" spans="2:8" ht="13.5" x14ac:dyDescent="0.25">
      <c r="B307" s="11">
        <v>42447</v>
      </c>
      <c r="C307" s="2">
        <v>3.65</v>
      </c>
      <c r="D307" s="2">
        <v>2.6768000000000001</v>
      </c>
      <c r="E307" s="2">
        <v>509</v>
      </c>
      <c r="F307" s="2"/>
      <c r="G307" s="2"/>
      <c r="H307" s="17">
        <f t="shared" si="4"/>
        <v>2.5279607783055113E-2</v>
      </c>
    </row>
    <row r="308" spans="2:8" ht="13.5" x14ac:dyDescent="0.25">
      <c r="B308" s="11">
        <v>42450</v>
      </c>
      <c r="C308" s="2">
        <v>3.57</v>
      </c>
      <c r="D308" s="2">
        <v>2.6181999999999999</v>
      </c>
      <c r="E308" s="2">
        <v>517</v>
      </c>
      <c r="F308" s="2"/>
      <c r="G308" s="2"/>
      <c r="H308" s="17">
        <f t="shared" si="4"/>
        <v>-2.1891811117752617E-2</v>
      </c>
    </row>
    <row r="309" spans="2:8" ht="13.5" x14ac:dyDescent="0.25">
      <c r="B309" s="11">
        <v>42451</v>
      </c>
      <c r="C309" s="2">
        <v>3.7</v>
      </c>
      <c r="D309" s="2">
        <v>2.7134999999999998</v>
      </c>
      <c r="E309" s="2">
        <v>29</v>
      </c>
      <c r="F309" s="2"/>
      <c r="G309" s="2"/>
      <c r="H309" s="17">
        <f t="shared" si="4"/>
        <v>3.6399052784355644E-2</v>
      </c>
    </row>
    <row r="310" spans="2:8" ht="13.5" x14ac:dyDescent="0.25">
      <c r="B310" s="11">
        <v>42452</v>
      </c>
      <c r="C310" s="2">
        <v>3.65</v>
      </c>
      <c r="D310" s="2">
        <v>2.6768000000000001</v>
      </c>
      <c r="E310" s="2">
        <v>304</v>
      </c>
      <c r="F310" s="2"/>
      <c r="G310" s="2"/>
      <c r="H310" s="17">
        <f t="shared" si="4"/>
        <v>-1.3524967753823378E-2</v>
      </c>
    </row>
    <row r="311" spans="2:8" ht="13.5" x14ac:dyDescent="0.25">
      <c r="B311" s="11">
        <v>42453</v>
      </c>
      <c r="C311" s="2">
        <v>3.61</v>
      </c>
      <c r="D311" s="2">
        <v>2.6475</v>
      </c>
      <c r="E311" s="2">
        <v>2293</v>
      </c>
      <c r="F311" s="2"/>
      <c r="G311" s="2"/>
      <c r="H311" s="17">
        <f t="shared" si="4"/>
        <v>-1.0945905558876309E-2</v>
      </c>
    </row>
    <row r="312" spans="2:8" ht="13.5" x14ac:dyDescent="0.25">
      <c r="B312" s="11">
        <v>42454</v>
      </c>
      <c r="C312" s="2">
        <v>3.57</v>
      </c>
      <c r="D312" s="2">
        <v>2.6181999999999999</v>
      </c>
      <c r="E312" s="2">
        <v>9031</v>
      </c>
      <c r="F312" s="2"/>
      <c r="G312" s="2"/>
      <c r="H312" s="17">
        <f t="shared" si="4"/>
        <v>-1.1067044381492013E-2</v>
      </c>
    </row>
    <row r="313" spans="2:8" ht="13.5" x14ac:dyDescent="0.25">
      <c r="B313" s="11">
        <v>42457</v>
      </c>
      <c r="C313" s="2">
        <v>3.57</v>
      </c>
      <c r="D313" s="2">
        <v>2.6181999999999999</v>
      </c>
      <c r="E313" s="2">
        <v>0</v>
      </c>
      <c r="F313" s="2"/>
      <c r="G313" s="2"/>
      <c r="H313" s="17">
        <f t="shared" si="4"/>
        <v>0</v>
      </c>
    </row>
    <row r="314" spans="2:8" ht="13.5" x14ac:dyDescent="0.25">
      <c r="B314" s="11">
        <v>42458</v>
      </c>
      <c r="C314" s="2">
        <v>3.56</v>
      </c>
      <c r="D314" s="2">
        <v>2.6107999999999998</v>
      </c>
      <c r="E314" s="2">
        <v>877</v>
      </c>
      <c r="F314" s="2"/>
      <c r="G314" s="2"/>
      <c r="H314" s="17">
        <f t="shared" si="4"/>
        <v>-2.8263692613246022E-3</v>
      </c>
    </row>
    <row r="315" spans="2:8" ht="13.5" x14ac:dyDescent="0.25">
      <c r="B315" s="11">
        <v>42459</v>
      </c>
      <c r="C315" s="2">
        <v>3.56</v>
      </c>
      <c r="D315" s="2">
        <v>2.6107999999999998</v>
      </c>
      <c r="E315" s="2">
        <v>710</v>
      </c>
      <c r="F315" s="2"/>
      <c r="G315" s="2"/>
      <c r="H315" s="17">
        <f t="shared" si="4"/>
        <v>0</v>
      </c>
    </row>
    <row r="316" spans="2:8" ht="13.5" x14ac:dyDescent="0.25">
      <c r="B316" s="11">
        <v>42460</v>
      </c>
      <c r="C316" s="2">
        <v>3.5</v>
      </c>
      <c r="D316" s="2">
        <v>2.5668000000000002</v>
      </c>
      <c r="E316" s="2">
        <v>4929</v>
      </c>
      <c r="F316" s="2"/>
      <c r="G316" s="2"/>
      <c r="H316" s="17">
        <f t="shared" si="4"/>
        <v>-1.6853071855369849E-2</v>
      </c>
    </row>
    <row r="317" spans="2:8" ht="13.5" x14ac:dyDescent="0.25">
      <c r="B317" s="11">
        <v>42461</v>
      </c>
      <c r="C317" s="2">
        <v>3.65</v>
      </c>
      <c r="D317" s="2">
        <v>2.6768000000000001</v>
      </c>
      <c r="E317" s="2">
        <v>65</v>
      </c>
      <c r="F317" s="2"/>
      <c r="G317" s="2"/>
      <c r="H317" s="17">
        <f t="shared" si="4"/>
        <v>4.2854916627707601E-2</v>
      </c>
    </row>
    <row r="318" spans="2:8" ht="13.5" x14ac:dyDescent="0.25">
      <c r="B318" s="11">
        <v>42464</v>
      </c>
      <c r="C318" s="2">
        <v>3.65</v>
      </c>
      <c r="D318" s="2">
        <v>2.6768000000000001</v>
      </c>
      <c r="E318" s="2">
        <v>0</v>
      </c>
      <c r="F318" s="2"/>
      <c r="G318" s="2"/>
      <c r="H318" s="17">
        <f t="shared" si="4"/>
        <v>0</v>
      </c>
    </row>
    <row r="319" spans="2:8" ht="13.5" x14ac:dyDescent="0.25">
      <c r="B319" s="11">
        <v>42465</v>
      </c>
      <c r="C319" s="2">
        <v>3.65</v>
      </c>
      <c r="D319" s="2">
        <v>2.6768000000000001</v>
      </c>
      <c r="E319" s="2">
        <v>0</v>
      </c>
      <c r="F319" s="2"/>
      <c r="G319" s="2"/>
      <c r="H319" s="17">
        <f t="shared" si="4"/>
        <v>0</v>
      </c>
    </row>
    <row r="320" spans="2:8" ht="13.5" x14ac:dyDescent="0.25">
      <c r="B320" s="11">
        <v>42466</v>
      </c>
      <c r="C320" s="2">
        <v>3.65</v>
      </c>
      <c r="D320" s="2">
        <v>2.6768000000000001</v>
      </c>
      <c r="E320" s="2">
        <v>0</v>
      </c>
      <c r="F320" s="2"/>
      <c r="G320" s="2"/>
      <c r="H320" s="17">
        <f t="shared" si="4"/>
        <v>0</v>
      </c>
    </row>
    <row r="321" spans="2:8" ht="13.5" x14ac:dyDescent="0.25">
      <c r="B321" s="11">
        <v>42467</v>
      </c>
      <c r="C321" s="2">
        <v>3.65</v>
      </c>
      <c r="D321" s="2">
        <v>2.6768000000000001</v>
      </c>
      <c r="E321" s="2">
        <v>570</v>
      </c>
      <c r="F321" s="2"/>
      <c r="G321" s="2"/>
      <c r="H321" s="17">
        <f t="shared" si="4"/>
        <v>0</v>
      </c>
    </row>
    <row r="322" spans="2:8" ht="13.5" x14ac:dyDescent="0.25">
      <c r="B322" s="11">
        <v>42468</v>
      </c>
      <c r="C322" s="2">
        <v>3.75</v>
      </c>
      <c r="D322" s="2">
        <v>2.7502</v>
      </c>
      <c r="E322" s="2">
        <v>1753</v>
      </c>
      <c r="F322" s="2"/>
      <c r="G322" s="2"/>
      <c r="H322" s="17">
        <f t="shared" si="4"/>
        <v>2.7420800956365777E-2</v>
      </c>
    </row>
    <row r="323" spans="2:8" ht="13.5" x14ac:dyDescent="0.25">
      <c r="B323" s="11">
        <v>42471</v>
      </c>
      <c r="C323" s="2">
        <v>3.71</v>
      </c>
      <c r="D323" s="2">
        <v>2.7208999999999999</v>
      </c>
      <c r="E323" s="2">
        <v>220</v>
      </c>
      <c r="F323" s="2"/>
      <c r="G323" s="2"/>
      <c r="H323" s="17">
        <f t="shared" si="4"/>
        <v>-1.0653770634862957E-2</v>
      </c>
    </row>
    <row r="324" spans="2:8" ht="13.5" x14ac:dyDescent="0.25">
      <c r="B324" s="11">
        <v>42472</v>
      </c>
      <c r="C324" s="2">
        <v>3.6</v>
      </c>
      <c r="D324" s="2">
        <v>2.6402000000000001</v>
      </c>
      <c r="E324" s="2">
        <v>600</v>
      </c>
      <c r="F324" s="2"/>
      <c r="G324" s="2"/>
      <c r="H324" s="17">
        <f t="shared" si="4"/>
        <v>-2.9659303906795463E-2</v>
      </c>
    </row>
    <row r="325" spans="2:8" ht="13.5" x14ac:dyDescent="0.25">
      <c r="B325" s="11">
        <v>42473</v>
      </c>
      <c r="C325" s="2">
        <v>3.5</v>
      </c>
      <c r="D325" s="2">
        <v>2.5668000000000002</v>
      </c>
      <c r="E325" s="2">
        <v>139</v>
      </c>
      <c r="F325" s="2"/>
      <c r="G325" s="2"/>
      <c r="H325" s="17">
        <f t="shared" si="4"/>
        <v>-2.7800924172411146E-2</v>
      </c>
    </row>
    <row r="326" spans="2:8" ht="13.5" x14ac:dyDescent="0.25">
      <c r="B326" s="11">
        <v>42474</v>
      </c>
      <c r="C326" s="2">
        <v>3.5</v>
      </c>
      <c r="D326" s="2">
        <v>2.5668000000000002</v>
      </c>
      <c r="E326" s="2">
        <v>1913</v>
      </c>
      <c r="F326" s="2"/>
      <c r="G326" s="2"/>
      <c r="H326" s="17">
        <f t="shared" si="4"/>
        <v>0</v>
      </c>
    </row>
    <row r="327" spans="2:8" ht="13.5" x14ac:dyDescent="0.25">
      <c r="B327" s="11">
        <v>42475</v>
      </c>
      <c r="C327" s="2">
        <v>3.49</v>
      </c>
      <c r="D327" s="2">
        <v>2.5594999999999999</v>
      </c>
      <c r="E327" s="2">
        <v>5363</v>
      </c>
      <c r="F327" s="2"/>
      <c r="G327" s="2"/>
      <c r="H327" s="17">
        <f t="shared" ref="H327:H390" si="5">(D327-D326)/D326</f>
        <v>-2.8440081034752634E-3</v>
      </c>
    </row>
    <row r="328" spans="2:8" ht="13.5" x14ac:dyDescent="0.25">
      <c r="B328" s="11">
        <v>42478</v>
      </c>
      <c r="C328" s="2">
        <v>3.59</v>
      </c>
      <c r="D328" s="2">
        <v>2.6328</v>
      </c>
      <c r="E328" s="2">
        <v>1</v>
      </c>
      <c r="F328" s="2"/>
      <c r="G328" s="2"/>
      <c r="H328" s="17">
        <f t="shared" si="5"/>
        <v>2.8638405938659951E-2</v>
      </c>
    </row>
    <row r="329" spans="2:8" ht="13.5" x14ac:dyDescent="0.25">
      <c r="B329" s="11">
        <v>42479</v>
      </c>
      <c r="C329" s="2">
        <v>3.65</v>
      </c>
      <c r="D329" s="2">
        <v>2.6768000000000001</v>
      </c>
      <c r="E329" s="2">
        <v>1</v>
      </c>
      <c r="F329" s="2"/>
      <c r="G329" s="2"/>
      <c r="H329" s="17">
        <f t="shared" si="5"/>
        <v>1.6712245518079625E-2</v>
      </c>
    </row>
    <row r="330" spans="2:8" ht="13.5" x14ac:dyDescent="0.25">
      <c r="B330" s="11">
        <v>42480</v>
      </c>
      <c r="C330" s="2">
        <v>3.65</v>
      </c>
      <c r="D330" s="2">
        <v>2.6768000000000001</v>
      </c>
      <c r="E330" s="2">
        <v>0</v>
      </c>
      <c r="F330" s="2"/>
      <c r="G330" s="2"/>
      <c r="H330" s="17">
        <f t="shared" si="5"/>
        <v>0</v>
      </c>
    </row>
    <row r="331" spans="2:8" ht="13.5" x14ac:dyDescent="0.25">
      <c r="B331" s="11">
        <v>42481</v>
      </c>
      <c r="C331" s="2">
        <v>3.69</v>
      </c>
      <c r="D331" s="2">
        <v>2.7061999999999999</v>
      </c>
      <c r="E331" s="2">
        <v>1452</v>
      </c>
      <c r="F331" s="2"/>
      <c r="G331" s="2"/>
      <c r="H331" s="17">
        <f t="shared" si="5"/>
        <v>1.098326359832631E-2</v>
      </c>
    </row>
    <row r="332" spans="2:8" ht="13.5" x14ac:dyDescent="0.25">
      <c r="B332" s="11">
        <v>42482</v>
      </c>
      <c r="C332" s="2">
        <v>3.6</v>
      </c>
      <c r="D332" s="2">
        <v>2.6402000000000001</v>
      </c>
      <c r="E332" s="2">
        <v>1</v>
      </c>
      <c r="F332" s="2"/>
      <c r="G332" s="2"/>
      <c r="H332" s="17">
        <f t="shared" si="5"/>
        <v>-2.4388441356884134E-2</v>
      </c>
    </row>
    <row r="333" spans="2:8" ht="13.5" x14ac:dyDescent="0.25">
      <c r="B333" s="11">
        <v>42485</v>
      </c>
      <c r="C333" s="2">
        <v>3.6</v>
      </c>
      <c r="D333" s="2">
        <v>2.6402000000000001</v>
      </c>
      <c r="E333" s="2">
        <v>874</v>
      </c>
      <c r="F333" s="2"/>
      <c r="G333" s="2"/>
      <c r="H333" s="17">
        <f t="shared" si="5"/>
        <v>0</v>
      </c>
    </row>
    <row r="334" spans="2:8" ht="13.5" x14ac:dyDescent="0.25">
      <c r="B334" s="11">
        <v>42486</v>
      </c>
      <c r="C334" s="2">
        <v>3.69</v>
      </c>
      <c r="D334" s="2">
        <v>2.7061999999999999</v>
      </c>
      <c r="E334" s="2">
        <v>843</v>
      </c>
      <c r="F334" s="2"/>
      <c r="G334" s="2"/>
      <c r="H334" s="17">
        <f t="shared" si="5"/>
        <v>2.4998106204075388E-2</v>
      </c>
    </row>
    <row r="335" spans="2:8" ht="13.5" x14ac:dyDescent="0.25">
      <c r="B335" s="11">
        <v>42487</v>
      </c>
      <c r="C335" s="2">
        <v>3.74</v>
      </c>
      <c r="D335" s="2">
        <v>2.7429000000000001</v>
      </c>
      <c r="E335" s="2">
        <v>21</v>
      </c>
      <c r="F335" s="2"/>
      <c r="G335" s="2"/>
      <c r="H335" s="17">
        <f t="shared" si="5"/>
        <v>1.3561451481782638E-2</v>
      </c>
    </row>
    <row r="336" spans="2:8" ht="13.5" x14ac:dyDescent="0.25">
      <c r="B336" s="11">
        <v>42488</v>
      </c>
      <c r="C336" s="2">
        <v>3.74</v>
      </c>
      <c r="D336" s="2">
        <v>2.7429000000000001</v>
      </c>
      <c r="E336" s="2">
        <v>0</v>
      </c>
      <c r="F336" s="2"/>
      <c r="G336" s="2"/>
      <c r="H336" s="17">
        <f t="shared" si="5"/>
        <v>0</v>
      </c>
    </row>
    <row r="337" spans="2:8" ht="13.5" x14ac:dyDescent="0.25">
      <c r="B337" s="11">
        <v>42489</v>
      </c>
      <c r="C337" s="2">
        <v>3.63</v>
      </c>
      <c r="D337" s="2">
        <v>2.6621999999999999</v>
      </c>
      <c r="E337" s="2">
        <v>596</v>
      </c>
      <c r="F337" s="2"/>
      <c r="G337" s="2"/>
      <c r="H337" s="17">
        <f t="shared" si="5"/>
        <v>-2.9421415290386166E-2</v>
      </c>
    </row>
    <row r="338" spans="2:8" ht="13.5" x14ac:dyDescent="0.25">
      <c r="B338" s="11">
        <v>42492</v>
      </c>
      <c r="C338" s="2">
        <v>3.6</v>
      </c>
      <c r="D338" s="2">
        <v>2.6402000000000001</v>
      </c>
      <c r="E338" s="2">
        <v>328</v>
      </c>
      <c r="F338" s="2"/>
      <c r="G338" s="2"/>
      <c r="H338" s="17">
        <f t="shared" si="5"/>
        <v>-8.2638419352414547E-3</v>
      </c>
    </row>
    <row r="339" spans="2:8" ht="13.5" x14ac:dyDescent="0.25">
      <c r="B339" s="11">
        <v>42493</v>
      </c>
      <c r="C339" s="2">
        <v>3.6</v>
      </c>
      <c r="D339" s="2">
        <v>2.6402000000000001</v>
      </c>
      <c r="E339" s="2">
        <v>101</v>
      </c>
      <c r="F339" s="2"/>
      <c r="G339" s="2"/>
      <c r="H339" s="17">
        <f t="shared" si="5"/>
        <v>0</v>
      </c>
    </row>
    <row r="340" spans="2:8" ht="13.5" x14ac:dyDescent="0.25">
      <c r="B340" s="11">
        <v>42494</v>
      </c>
      <c r="C340" s="2">
        <v>3.6</v>
      </c>
      <c r="D340" s="2">
        <v>2.6402000000000001</v>
      </c>
      <c r="E340" s="2">
        <v>42</v>
      </c>
      <c r="F340" s="2"/>
      <c r="G340" s="2"/>
      <c r="H340" s="17">
        <f t="shared" si="5"/>
        <v>0</v>
      </c>
    </row>
    <row r="341" spans="2:8" ht="13.5" x14ac:dyDescent="0.25">
      <c r="B341" s="11">
        <v>42495</v>
      </c>
      <c r="C341" s="2">
        <v>3.5</v>
      </c>
      <c r="D341" s="2">
        <v>2.5668000000000002</v>
      </c>
      <c r="E341" s="2">
        <v>2298</v>
      </c>
      <c r="F341" s="2"/>
      <c r="G341" s="2"/>
      <c r="H341" s="17">
        <f t="shared" si="5"/>
        <v>-2.7800924172411146E-2</v>
      </c>
    </row>
    <row r="342" spans="2:8" ht="13.5" x14ac:dyDescent="0.25">
      <c r="B342" s="11">
        <v>42496</v>
      </c>
      <c r="C342" s="2">
        <v>3.55</v>
      </c>
      <c r="D342" s="2">
        <v>2.6034999999999999</v>
      </c>
      <c r="E342" s="2">
        <v>874</v>
      </c>
      <c r="F342" s="2"/>
      <c r="G342" s="2"/>
      <c r="H342" s="17">
        <f t="shared" si="5"/>
        <v>1.4297958547607811E-2</v>
      </c>
    </row>
    <row r="343" spans="2:8" ht="13.5" x14ac:dyDescent="0.25">
      <c r="B343" s="11">
        <v>42499</v>
      </c>
      <c r="C343" s="2">
        <v>3.68</v>
      </c>
      <c r="D343" s="2">
        <v>2.6987999999999999</v>
      </c>
      <c r="E343" s="2">
        <v>258</v>
      </c>
      <c r="F343" s="2"/>
      <c r="G343" s="2"/>
      <c r="H343" s="17">
        <f t="shared" si="5"/>
        <v>3.6604570770117126E-2</v>
      </c>
    </row>
    <row r="344" spans="2:8" ht="13.5" x14ac:dyDescent="0.25">
      <c r="B344" s="11">
        <v>42500</v>
      </c>
      <c r="C344" s="2">
        <v>3.7</v>
      </c>
      <c r="D344" s="2">
        <v>2.7134999999999998</v>
      </c>
      <c r="E344" s="2">
        <v>2927</v>
      </c>
      <c r="F344" s="2"/>
      <c r="G344" s="2"/>
      <c r="H344" s="17">
        <f t="shared" si="5"/>
        <v>5.4468652734548451E-3</v>
      </c>
    </row>
    <row r="345" spans="2:8" ht="13.5" x14ac:dyDescent="0.25">
      <c r="B345" s="11">
        <v>42501</v>
      </c>
      <c r="C345" s="2">
        <v>3.7</v>
      </c>
      <c r="D345" s="2">
        <v>2.7134999999999998</v>
      </c>
      <c r="E345" s="2">
        <v>0</v>
      </c>
      <c r="F345" s="2"/>
      <c r="G345" s="2"/>
      <c r="H345" s="17">
        <f t="shared" si="5"/>
        <v>0</v>
      </c>
    </row>
    <row r="346" spans="2:8" ht="13.5" x14ac:dyDescent="0.25">
      <c r="B346" s="11">
        <v>42502</v>
      </c>
      <c r="C346" s="2">
        <v>3.69</v>
      </c>
      <c r="D346" s="2">
        <v>2.7061999999999999</v>
      </c>
      <c r="E346" s="2">
        <v>941</v>
      </c>
      <c r="F346" s="2"/>
      <c r="G346" s="2"/>
      <c r="H346" s="17">
        <f t="shared" si="5"/>
        <v>-2.6902524414961718E-3</v>
      </c>
    </row>
    <row r="347" spans="2:8" ht="13.5" x14ac:dyDescent="0.25">
      <c r="B347" s="11">
        <v>42503</v>
      </c>
      <c r="C347" s="2">
        <v>3.6</v>
      </c>
      <c r="D347" s="2">
        <v>2.6402000000000001</v>
      </c>
      <c r="E347" s="2">
        <v>1099</v>
      </c>
      <c r="F347" s="2"/>
      <c r="G347" s="2"/>
      <c r="H347" s="17">
        <f t="shared" si="5"/>
        <v>-2.4388441356884134E-2</v>
      </c>
    </row>
    <row r="348" spans="2:8" ht="13.5" x14ac:dyDescent="0.25">
      <c r="B348" s="11">
        <v>42506</v>
      </c>
      <c r="C348" s="2">
        <v>3.51</v>
      </c>
      <c r="D348" s="2">
        <v>2.5741999999999998</v>
      </c>
      <c r="E348" s="2">
        <v>906</v>
      </c>
      <c r="F348" s="2"/>
      <c r="G348" s="2"/>
      <c r="H348" s="17">
        <f t="shared" si="5"/>
        <v>-2.4998106204075554E-2</v>
      </c>
    </row>
    <row r="349" spans="2:8" ht="13.5" x14ac:dyDescent="0.25">
      <c r="B349" s="11">
        <v>42507</v>
      </c>
      <c r="C349" s="2">
        <v>3.51</v>
      </c>
      <c r="D349" s="2">
        <v>2.5741999999999998</v>
      </c>
      <c r="E349" s="2">
        <v>1464</v>
      </c>
      <c r="F349" s="2"/>
      <c r="G349" s="2"/>
      <c r="H349" s="17">
        <f t="shared" si="5"/>
        <v>0</v>
      </c>
    </row>
    <row r="350" spans="2:8" ht="13.5" x14ac:dyDescent="0.25">
      <c r="B350" s="11">
        <v>42508</v>
      </c>
      <c r="C350" s="2">
        <v>3.6</v>
      </c>
      <c r="D350" s="2">
        <v>2.6402000000000001</v>
      </c>
      <c r="E350" s="2">
        <v>934</v>
      </c>
      <c r="F350" s="2"/>
      <c r="G350" s="2"/>
      <c r="H350" s="17">
        <f t="shared" si="5"/>
        <v>2.5639033486131724E-2</v>
      </c>
    </row>
    <row r="351" spans="2:8" ht="13.5" x14ac:dyDescent="0.25">
      <c r="B351" s="11">
        <v>42509</v>
      </c>
      <c r="C351" s="2">
        <v>3.5</v>
      </c>
      <c r="D351" s="2">
        <v>2.5668000000000002</v>
      </c>
      <c r="E351" s="2">
        <v>1286</v>
      </c>
      <c r="F351" s="2"/>
      <c r="G351" s="2"/>
      <c r="H351" s="17">
        <f t="shared" si="5"/>
        <v>-2.7800924172411146E-2</v>
      </c>
    </row>
    <row r="352" spans="2:8" ht="13.5" x14ac:dyDescent="0.25">
      <c r="B352" s="11">
        <v>42510</v>
      </c>
      <c r="C352" s="2">
        <v>3.6</v>
      </c>
      <c r="D352" s="2">
        <v>2.6402000000000001</v>
      </c>
      <c r="E352" s="2">
        <v>610</v>
      </c>
      <c r="F352" s="2"/>
      <c r="G352" s="2"/>
      <c r="H352" s="17">
        <f t="shared" si="5"/>
        <v>2.8595917095215796E-2</v>
      </c>
    </row>
    <row r="353" spans="2:8" ht="13.5" x14ac:dyDescent="0.25">
      <c r="B353" s="11">
        <v>42513</v>
      </c>
      <c r="C353" s="2">
        <v>3.6</v>
      </c>
      <c r="D353" s="2">
        <v>2.6402000000000001</v>
      </c>
      <c r="E353" s="2">
        <v>375</v>
      </c>
      <c r="F353" s="2"/>
      <c r="G353" s="2"/>
      <c r="H353" s="17">
        <f t="shared" si="5"/>
        <v>0</v>
      </c>
    </row>
    <row r="354" spans="2:8" ht="13.5" x14ac:dyDescent="0.25">
      <c r="B354" s="11">
        <v>42514</v>
      </c>
      <c r="C354" s="2">
        <v>3.63</v>
      </c>
      <c r="D354" s="2">
        <v>2.6621999999999999</v>
      </c>
      <c r="E354" s="2">
        <v>13400</v>
      </c>
      <c r="F354" s="2"/>
      <c r="G354" s="2"/>
      <c r="H354" s="17">
        <f t="shared" si="5"/>
        <v>8.3327020680250725E-3</v>
      </c>
    </row>
    <row r="355" spans="2:8" ht="13.5" x14ac:dyDescent="0.25">
      <c r="B355" s="11">
        <v>42515</v>
      </c>
      <c r="C355" s="2">
        <v>3.7</v>
      </c>
      <c r="D355" s="2">
        <v>2.7134999999999998</v>
      </c>
      <c r="E355" s="2">
        <v>199</v>
      </c>
      <c r="F355" s="2"/>
      <c r="G355" s="2"/>
      <c r="H355" s="17">
        <f t="shared" si="5"/>
        <v>1.9269776876267714E-2</v>
      </c>
    </row>
    <row r="356" spans="2:8" ht="13.5" x14ac:dyDescent="0.25">
      <c r="B356" s="11">
        <v>42516</v>
      </c>
      <c r="C356" s="2">
        <v>3.67</v>
      </c>
      <c r="D356" s="2">
        <v>2.6915</v>
      </c>
      <c r="E356" s="2">
        <v>10147</v>
      </c>
      <c r="F356" s="2"/>
      <c r="G356" s="2"/>
      <c r="H356" s="17">
        <f t="shared" si="5"/>
        <v>-8.1076100976597756E-3</v>
      </c>
    </row>
    <row r="357" spans="2:8" ht="13.5" x14ac:dyDescent="0.25">
      <c r="B357" s="11">
        <v>42517</v>
      </c>
      <c r="C357" s="2">
        <v>3.63</v>
      </c>
      <c r="D357" s="2">
        <v>2.6621999999999999</v>
      </c>
      <c r="E357" s="2">
        <v>550</v>
      </c>
      <c r="F357" s="2"/>
      <c r="G357" s="2"/>
      <c r="H357" s="17">
        <f t="shared" si="5"/>
        <v>-1.0886122979751106E-2</v>
      </c>
    </row>
    <row r="358" spans="2:8" ht="13.5" x14ac:dyDescent="0.25">
      <c r="B358" s="11">
        <v>42520</v>
      </c>
      <c r="C358" s="2">
        <v>3.74</v>
      </c>
      <c r="D358" s="2">
        <v>2.7429000000000001</v>
      </c>
      <c r="E358" s="2">
        <v>6</v>
      </c>
      <c r="F358" s="2"/>
      <c r="G358" s="2"/>
      <c r="H358" s="17">
        <f t="shared" si="5"/>
        <v>3.0313274735181511E-2</v>
      </c>
    </row>
    <row r="359" spans="2:8" ht="13.5" x14ac:dyDescent="0.25">
      <c r="B359" s="11">
        <v>42521</v>
      </c>
      <c r="C359" s="2">
        <v>3.89</v>
      </c>
      <c r="D359" s="2">
        <v>2.8529</v>
      </c>
      <c r="E359" s="2">
        <v>26173</v>
      </c>
      <c r="F359" s="2"/>
      <c r="G359" s="2"/>
      <c r="H359" s="17">
        <f t="shared" si="5"/>
        <v>4.0103540048853359E-2</v>
      </c>
    </row>
    <row r="360" spans="2:8" ht="13.5" x14ac:dyDescent="0.25">
      <c r="B360" s="11">
        <v>42522</v>
      </c>
      <c r="C360" s="2">
        <v>4</v>
      </c>
      <c r="D360" s="2">
        <v>2.9335</v>
      </c>
      <c r="E360" s="2">
        <v>2107</v>
      </c>
      <c r="F360" s="2"/>
      <c r="G360" s="2"/>
      <c r="H360" s="17">
        <f t="shared" si="5"/>
        <v>2.8251954151915597E-2</v>
      </c>
    </row>
    <row r="361" spans="2:8" ht="13.5" x14ac:dyDescent="0.25">
      <c r="B361" s="11">
        <v>42523</v>
      </c>
      <c r="C361" s="2">
        <v>4</v>
      </c>
      <c r="D361" s="2">
        <v>2.9335</v>
      </c>
      <c r="E361" s="2">
        <v>0</v>
      </c>
      <c r="F361" s="2"/>
      <c r="G361" s="2"/>
      <c r="H361" s="17">
        <f t="shared" si="5"/>
        <v>0</v>
      </c>
    </row>
    <row r="362" spans="2:8" ht="13.5" x14ac:dyDescent="0.25">
      <c r="B362" s="11">
        <v>42524</v>
      </c>
      <c r="C362" s="2">
        <v>3.99</v>
      </c>
      <c r="D362" s="2">
        <v>2.9262000000000001</v>
      </c>
      <c r="E362" s="2">
        <v>1070</v>
      </c>
      <c r="F362" s="2"/>
      <c r="G362" s="2"/>
      <c r="H362" s="17">
        <f t="shared" si="5"/>
        <v>-2.488494971876551E-3</v>
      </c>
    </row>
    <row r="363" spans="2:8" ht="13.5" x14ac:dyDescent="0.25">
      <c r="B363" s="11">
        <v>42527</v>
      </c>
      <c r="C363" s="2">
        <v>3.99</v>
      </c>
      <c r="D363" s="2">
        <v>2.9262000000000001</v>
      </c>
      <c r="E363" s="2">
        <v>0</v>
      </c>
      <c r="F363" s="2"/>
      <c r="G363" s="2"/>
      <c r="H363" s="17">
        <f t="shared" si="5"/>
        <v>0</v>
      </c>
    </row>
    <row r="364" spans="2:8" ht="13.5" x14ac:dyDescent="0.25">
      <c r="B364" s="11">
        <v>42528</v>
      </c>
      <c r="C364" s="2">
        <v>3.88</v>
      </c>
      <c r="D364" s="2">
        <v>2.8454999999999999</v>
      </c>
      <c r="E364" s="2">
        <v>0</v>
      </c>
      <c r="F364" s="2"/>
      <c r="G364" s="2"/>
      <c r="H364" s="17">
        <f t="shared" si="5"/>
        <v>-2.7578429362312969E-2</v>
      </c>
    </row>
    <row r="365" spans="2:8" ht="13.5" x14ac:dyDescent="0.25">
      <c r="B365" s="11">
        <v>42529</v>
      </c>
      <c r="C365" s="2">
        <v>3.95</v>
      </c>
      <c r="D365" s="2">
        <v>2.8969</v>
      </c>
      <c r="E365" s="2">
        <v>1</v>
      </c>
      <c r="F365" s="2"/>
      <c r="G365" s="2"/>
      <c r="H365" s="17">
        <f t="shared" si="5"/>
        <v>1.8063609207520686E-2</v>
      </c>
    </row>
    <row r="366" spans="2:8" ht="13.5" x14ac:dyDescent="0.25">
      <c r="B366" s="11">
        <v>42530</v>
      </c>
      <c r="C366" s="2">
        <v>3.95</v>
      </c>
      <c r="D366" s="2">
        <v>2.8969</v>
      </c>
      <c r="E366" s="2">
        <v>831</v>
      </c>
      <c r="F366" s="2"/>
      <c r="G366" s="2"/>
      <c r="H366" s="17">
        <f t="shared" si="5"/>
        <v>0</v>
      </c>
    </row>
    <row r="367" spans="2:8" ht="13.5" x14ac:dyDescent="0.25">
      <c r="B367" s="11">
        <v>42531</v>
      </c>
      <c r="C367" s="2">
        <v>3.84</v>
      </c>
      <c r="D367" s="2">
        <v>2.8161999999999998</v>
      </c>
      <c r="E367" s="2">
        <v>1006</v>
      </c>
      <c r="F367" s="2"/>
      <c r="G367" s="2"/>
      <c r="H367" s="17">
        <f t="shared" si="5"/>
        <v>-2.7857364769236153E-2</v>
      </c>
    </row>
    <row r="368" spans="2:8" ht="13.5" x14ac:dyDescent="0.25">
      <c r="B368" s="11">
        <v>42534</v>
      </c>
      <c r="C368" s="2">
        <v>3.9</v>
      </c>
      <c r="D368" s="2">
        <v>2.8601999999999999</v>
      </c>
      <c r="E368" s="2">
        <v>1267</v>
      </c>
      <c r="F368" s="2"/>
      <c r="G368" s="2"/>
      <c r="H368" s="17">
        <f t="shared" si="5"/>
        <v>1.562389034869684E-2</v>
      </c>
    </row>
    <row r="369" spans="2:8" ht="13.5" x14ac:dyDescent="0.25">
      <c r="B369" s="11">
        <v>42535</v>
      </c>
      <c r="C369" s="2">
        <v>3.95</v>
      </c>
      <c r="D369" s="2">
        <v>2.8969</v>
      </c>
      <c r="E369" s="2">
        <v>10892</v>
      </c>
      <c r="F369" s="2"/>
      <c r="G369" s="2"/>
      <c r="H369" s="17">
        <f t="shared" si="5"/>
        <v>1.2831270540521704E-2</v>
      </c>
    </row>
    <row r="370" spans="2:8" ht="13.5" x14ac:dyDescent="0.25">
      <c r="B370" s="11">
        <v>42536</v>
      </c>
      <c r="C370" s="2">
        <v>3.9</v>
      </c>
      <c r="D370" s="2">
        <v>2.8601999999999999</v>
      </c>
      <c r="E370" s="2">
        <v>5035</v>
      </c>
      <c r="F370" s="2"/>
      <c r="G370" s="2"/>
      <c r="H370" s="17">
        <f t="shared" si="5"/>
        <v>-1.266871483309751E-2</v>
      </c>
    </row>
    <row r="371" spans="2:8" ht="13.5" x14ac:dyDescent="0.25">
      <c r="B371" s="11">
        <v>42537</v>
      </c>
      <c r="C371" s="2">
        <v>3.97</v>
      </c>
      <c r="D371" s="2">
        <v>2.9115000000000002</v>
      </c>
      <c r="E371" s="2">
        <v>31</v>
      </c>
      <c r="F371" s="2"/>
      <c r="G371" s="2"/>
      <c r="H371" s="17">
        <f t="shared" si="5"/>
        <v>1.7935808684707486E-2</v>
      </c>
    </row>
    <row r="372" spans="2:8" ht="13.5" x14ac:dyDescent="0.25">
      <c r="B372" s="11">
        <v>42538</v>
      </c>
      <c r="C372" s="2">
        <v>3.97</v>
      </c>
      <c r="D372" s="2">
        <v>2.9115000000000002</v>
      </c>
      <c r="E372" s="2">
        <v>0</v>
      </c>
      <c r="F372" s="2"/>
      <c r="G372" s="2"/>
      <c r="H372" s="17">
        <f t="shared" si="5"/>
        <v>0</v>
      </c>
    </row>
    <row r="373" spans="2:8" ht="13.5" x14ac:dyDescent="0.25">
      <c r="B373" s="11">
        <v>42541</v>
      </c>
      <c r="C373" s="2">
        <v>3.96</v>
      </c>
      <c r="D373" s="2">
        <v>2.9041999999999999</v>
      </c>
      <c r="E373" s="2">
        <v>2502</v>
      </c>
      <c r="F373" s="2"/>
      <c r="G373" s="2"/>
      <c r="H373" s="17">
        <f t="shared" si="5"/>
        <v>-2.507298643311113E-3</v>
      </c>
    </row>
    <row r="374" spans="2:8" ht="13.5" x14ac:dyDescent="0.25">
      <c r="B374" s="11">
        <v>42542</v>
      </c>
      <c r="C374" s="2">
        <v>3.96</v>
      </c>
      <c r="D374" s="2">
        <v>2.9041999999999999</v>
      </c>
      <c r="E374" s="2">
        <v>0</v>
      </c>
      <c r="F374" s="2"/>
      <c r="G374" s="2"/>
      <c r="H374" s="17">
        <f t="shared" si="5"/>
        <v>0</v>
      </c>
    </row>
    <row r="375" spans="2:8" ht="13.5" x14ac:dyDescent="0.25">
      <c r="B375" s="11">
        <v>42543</v>
      </c>
      <c r="C375" s="2">
        <v>3.85</v>
      </c>
      <c r="D375" s="2">
        <v>2.8235000000000001</v>
      </c>
      <c r="E375" s="2">
        <v>4140</v>
      </c>
      <c r="F375" s="2"/>
      <c r="G375" s="2"/>
      <c r="H375" s="17">
        <f t="shared" si="5"/>
        <v>-2.7787342469526813E-2</v>
      </c>
    </row>
    <row r="376" spans="2:8" ht="13.5" x14ac:dyDescent="0.25">
      <c r="B376" s="11">
        <v>42544</v>
      </c>
      <c r="C376" s="2">
        <v>3.95</v>
      </c>
      <c r="D376" s="2">
        <v>2.8969</v>
      </c>
      <c r="E376" s="2">
        <v>1394</v>
      </c>
      <c r="F376" s="2"/>
      <c r="G376" s="2"/>
      <c r="H376" s="17">
        <f t="shared" si="5"/>
        <v>2.5996104126084614E-2</v>
      </c>
    </row>
    <row r="377" spans="2:8" ht="13.5" x14ac:dyDescent="0.25">
      <c r="B377" s="11">
        <v>42545</v>
      </c>
      <c r="C377" s="2">
        <v>3.9</v>
      </c>
      <c r="D377" s="2">
        <v>2.8601999999999999</v>
      </c>
      <c r="E377" s="2">
        <v>434</v>
      </c>
      <c r="F377" s="2"/>
      <c r="G377" s="2"/>
      <c r="H377" s="17">
        <f t="shared" si="5"/>
        <v>-1.266871483309751E-2</v>
      </c>
    </row>
    <row r="378" spans="2:8" ht="13.5" x14ac:dyDescent="0.25">
      <c r="B378" s="11">
        <v>42548</v>
      </c>
      <c r="C378" s="2">
        <v>3.9</v>
      </c>
      <c r="D378" s="2">
        <v>2.8601999999999999</v>
      </c>
      <c r="E378" s="2">
        <v>0</v>
      </c>
      <c r="F378" s="2"/>
      <c r="G378" s="2"/>
      <c r="H378" s="17">
        <f t="shared" si="5"/>
        <v>0</v>
      </c>
    </row>
    <row r="379" spans="2:8" ht="13.5" x14ac:dyDescent="0.25">
      <c r="B379" s="11">
        <v>42549</v>
      </c>
      <c r="C379" s="2">
        <v>3.9</v>
      </c>
      <c r="D379" s="2">
        <v>2.8601999999999999</v>
      </c>
      <c r="E379" s="2">
        <v>5413</v>
      </c>
      <c r="F379" s="2"/>
      <c r="G379" s="2"/>
      <c r="H379" s="17">
        <f t="shared" si="5"/>
        <v>0</v>
      </c>
    </row>
    <row r="380" spans="2:8" ht="13.5" x14ac:dyDescent="0.25">
      <c r="B380" s="11">
        <v>42550</v>
      </c>
      <c r="C380" s="2">
        <v>3.91</v>
      </c>
      <c r="D380" s="2">
        <v>2.8675000000000002</v>
      </c>
      <c r="E380" s="2">
        <v>5661</v>
      </c>
      <c r="F380" s="2"/>
      <c r="G380" s="2"/>
      <c r="H380" s="17">
        <f t="shared" si="5"/>
        <v>2.5522690720929677E-3</v>
      </c>
    </row>
    <row r="381" spans="2:8" ht="13.5" x14ac:dyDescent="0.25">
      <c r="B381" s="11">
        <v>42551</v>
      </c>
      <c r="C381" s="2">
        <v>3.87</v>
      </c>
      <c r="D381" s="2">
        <v>3.0245000000000002</v>
      </c>
      <c r="E381" s="2">
        <v>1533</v>
      </c>
      <c r="F381" s="2"/>
      <c r="G381" s="2"/>
      <c r="H381" s="17">
        <f t="shared" si="5"/>
        <v>5.4751525719267662E-2</v>
      </c>
    </row>
    <row r="382" spans="2:8" ht="13.5" x14ac:dyDescent="0.25">
      <c r="B382" s="11">
        <v>42552</v>
      </c>
      <c r="C382" s="2">
        <v>3.87</v>
      </c>
      <c r="D382" s="2">
        <v>3.0245000000000002</v>
      </c>
      <c r="E382" s="2">
        <v>665</v>
      </c>
      <c r="F382" s="2"/>
      <c r="G382" s="2"/>
      <c r="H382" s="17">
        <f t="shared" si="5"/>
        <v>0</v>
      </c>
    </row>
    <row r="383" spans="2:8" ht="13.5" x14ac:dyDescent="0.25">
      <c r="B383" s="11">
        <v>42555</v>
      </c>
      <c r="C383" s="2">
        <v>3.87</v>
      </c>
      <c r="D383" s="2">
        <v>3.0245000000000002</v>
      </c>
      <c r="E383" s="2">
        <v>591</v>
      </c>
      <c r="F383" s="2"/>
      <c r="G383" s="2"/>
      <c r="H383" s="17">
        <f t="shared" si="5"/>
        <v>0</v>
      </c>
    </row>
    <row r="384" spans="2:8" ht="13.5" x14ac:dyDescent="0.25">
      <c r="B384" s="11">
        <v>42559</v>
      </c>
      <c r="C384" s="2">
        <v>3.87</v>
      </c>
      <c r="D384" s="2">
        <v>3.0245000000000002</v>
      </c>
      <c r="E384" s="2">
        <v>0</v>
      </c>
      <c r="F384" s="2"/>
      <c r="G384" s="2"/>
      <c r="H384" s="17">
        <f t="shared" si="5"/>
        <v>0</v>
      </c>
    </row>
    <row r="385" spans="2:8" ht="13.5" x14ac:dyDescent="0.25">
      <c r="B385" s="11">
        <v>42562</v>
      </c>
      <c r="C385" s="2">
        <v>3.87</v>
      </c>
      <c r="D385" s="2">
        <v>3.0245000000000002</v>
      </c>
      <c r="E385" s="2">
        <v>0</v>
      </c>
      <c r="F385" s="2"/>
      <c r="G385" s="2"/>
      <c r="H385" s="17">
        <f t="shared" si="5"/>
        <v>0</v>
      </c>
    </row>
    <row r="386" spans="2:8" ht="13.5" x14ac:dyDescent="0.25">
      <c r="B386" s="11">
        <v>42563</v>
      </c>
      <c r="C386" s="2">
        <v>3.87</v>
      </c>
      <c r="D386" s="2">
        <v>3.0245000000000002</v>
      </c>
      <c r="E386" s="2">
        <v>0</v>
      </c>
      <c r="F386" s="2"/>
      <c r="G386" s="2"/>
      <c r="H386" s="17">
        <f t="shared" si="5"/>
        <v>0</v>
      </c>
    </row>
    <row r="387" spans="2:8" ht="13.5" x14ac:dyDescent="0.25">
      <c r="B387" s="11">
        <v>42564</v>
      </c>
      <c r="C387" s="2">
        <v>3.85</v>
      </c>
      <c r="D387" s="2">
        <v>3.0089000000000001</v>
      </c>
      <c r="E387" s="2">
        <v>1787</v>
      </c>
      <c r="F387" s="2"/>
      <c r="G387" s="2"/>
      <c r="H387" s="17">
        <f t="shared" si="5"/>
        <v>-5.157877335096729E-3</v>
      </c>
    </row>
    <row r="388" spans="2:8" ht="13.5" x14ac:dyDescent="0.25">
      <c r="B388" s="11">
        <v>42565</v>
      </c>
      <c r="C388" s="2">
        <v>3.86</v>
      </c>
      <c r="D388" s="2">
        <v>3.0167000000000002</v>
      </c>
      <c r="E388" s="2">
        <v>3870</v>
      </c>
      <c r="F388" s="2"/>
      <c r="G388" s="2"/>
      <c r="H388" s="17">
        <f t="shared" si="5"/>
        <v>2.5923094818704607E-3</v>
      </c>
    </row>
    <row r="389" spans="2:8" ht="13.5" x14ac:dyDescent="0.25">
      <c r="B389" s="11">
        <v>42566</v>
      </c>
      <c r="C389" s="2">
        <v>3.86</v>
      </c>
      <c r="D389" s="2">
        <v>3.0167000000000002</v>
      </c>
      <c r="E389" s="2">
        <v>0</v>
      </c>
      <c r="F389" s="2"/>
      <c r="G389" s="2"/>
      <c r="H389" s="17">
        <f t="shared" si="5"/>
        <v>0</v>
      </c>
    </row>
    <row r="390" spans="2:8" ht="13.5" x14ac:dyDescent="0.25">
      <c r="B390" s="11">
        <v>42569</v>
      </c>
      <c r="C390" s="2">
        <v>3.85</v>
      </c>
      <c r="D390" s="2">
        <v>3.0089000000000001</v>
      </c>
      <c r="E390" s="2">
        <v>2439</v>
      </c>
      <c r="F390" s="2"/>
      <c r="G390" s="2"/>
      <c r="H390" s="17">
        <f t="shared" si="5"/>
        <v>-2.5856067888752705E-3</v>
      </c>
    </row>
    <row r="391" spans="2:8" ht="13.5" x14ac:dyDescent="0.25">
      <c r="B391" s="11">
        <v>42570</v>
      </c>
      <c r="C391" s="2">
        <v>3.85</v>
      </c>
      <c r="D391" s="2">
        <v>3.0089000000000001</v>
      </c>
      <c r="E391" s="2">
        <v>0</v>
      </c>
      <c r="F391" s="2"/>
      <c r="G391" s="2"/>
      <c r="H391" s="17">
        <f t="shared" ref="H391:H454" si="6">(D391-D390)/D390</f>
        <v>0</v>
      </c>
    </row>
    <row r="392" spans="2:8" ht="13.5" x14ac:dyDescent="0.25">
      <c r="B392" s="11">
        <v>42571</v>
      </c>
      <c r="C392" s="2">
        <v>3.8</v>
      </c>
      <c r="D392" s="2">
        <v>2.9698000000000002</v>
      </c>
      <c r="E392" s="2">
        <v>890</v>
      </c>
      <c r="F392" s="2"/>
      <c r="G392" s="2"/>
      <c r="H392" s="17">
        <f t="shared" si="6"/>
        <v>-1.2994782146299282E-2</v>
      </c>
    </row>
    <row r="393" spans="2:8" ht="13.5" x14ac:dyDescent="0.25">
      <c r="B393" s="11">
        <v>42572</v>
      </c>
      <c r="C393" s="2">
        <v>3.84</v>
      </c>
      <c r="D393" s="2">
        <v>3.0011000000000001</v>
      </c>
      <c r="E393" s="2">
        <v>656</v>
      </c>
      <c r="F393" s="2"/>
      <c r="G393" s="2"/>
      <c r="H393" s="17">
        <f t="shared" si="6"/>
        <v>1.0539430264664248E-2</v>
      </c>
    </row>
    <row r="394" spans="2:8" ht="13.5" x14ac:dyDescent="0.25">
      <c r="B394" s="11">
        <v>42573</v>
      </c>
      <c r="C394" s="2">
        <v>3.84</v>
      </c>
      <c r="D394" s="2">
        <v>3.0011000000000001</v>
      </c>
      <c r="E394" s="2">
        <v>0</v>
      </c>
      <c r="F394" s="2"/>
      <c r="G394" s="2"/>
      <c r="H394" s="17">
        <f t="shared" si="6"/>
        <v>0</v>
      </c>
    </row>
    <row r="395" spans="2:8" ht="13.5" x14ac:dyDescent="0.25">
      <c r="B395" s="11">
        <v>42577</v>
      </c>
      <c r="C395" s="2">
        <v>3.84</v>
      </c>
      <c r="D395" s="2">
        <v>3.0011000000000001</v>
      </c>
      <c r="E395" s="2">
        <v>0</v>
      </c>
      <c r="F395" s="2"/>
      <c r="G395" s="2"/>
      <c r="H395" s="17">
        <f t="shared" si="6"/>
        <v>0</v>
      </c>
    </row>
    <row r="396" spans="2:8" ht="13.5" x14ac:dyDescent="0.25">
      <c r="B396" s="11">
        <v>42578</v>
      </c>
      <c r="C396" s="2">
        <v>3.82</v>
      </c>
      <c r="D396" s="2">
        <v>2.9853999999999998</v>
      </c>
      <c r="E396" s="2">
        <v>200</v>
      </c>
      <c r="F396" s="2"/>
      <c r="G396" s="2"/>
      <c r="H396" s="17">
        <f t="shared" si="6"/>
        <v>-5.2314151477792373E-3</v>
      </c>
    </row>
    <row r="397" spans="2:8" ht="13.5" x14ac:dyDescent="0.25">
      <c r="B397" s="11">
        <v>42579</v>
      </c>
      <c r="C397" s="2">
        <v>3.82</v>
      </c>
      <c r="D397" s="2">
        <v>2.9853999999999998</v>
      </c>
      <c r="E397" s="2">
        <v>918</v>
      </c>
      <c r="F397" s="2"/>
      <c r="G397" s="2"/>
      <c r="H397" s="17">
        <f t="shared" si="6"/>
        <v>0</v>
      </c>
    </row>
    <row r="398" spans="2:8" ht="13.5" x14ac:dyDescent="0.25">
      <c r="B398" s="11">
        <v>42580</v>
      </c>
      <c r="C398" s="2">
        <v>3.84</v>
      </c>
      <c r="D398" s="2">
        <v>3.0011000000000001</v>
      </c>
      <c r="E398" s="2">
        <v>4098</v>
      </c>
      <c r="F398" s="2"/>
      <c r="G398" s="2"/>
      <c r="H398" s="17">
        <f t="shared" si="6"/>
        <v>5.2589267769813999E-3</v>
      </c>
    </row>
    <row r="399" spans="2:8" ht="13.5" x14ac:dyDescent="0.25">
      <c r="B399" s="11">
        <v>42583</v>
      </c>
      <c r="C399" s="2">
        <v>3.92</v>
      </c>
      <c r="D399" s="2">
        <v>3.0636000000000001</v>
      </c>
      <c r="E399" s="2">
        <v>544</v>
      </c>
      <c r="F399" s="2"/>
      <c r="G399" s="2"/>
      <c r="H399" s="17">
        <f t="shared" si="6"/>
        <v>2.082569724434374E-2</v>
      </c>
    </row>
    <row r="400" spans="2:8" ht="13.5" x14ac:dyDescent="0.25">
      <c r="B400" s="11">
        <v>42584</v>
      </c>
      <c r="C400" s="2">
        <v>3.95</v>
      </c>
      <c r="D400" s="2">
        <v>3.0870000000000002</v>
      </c>
      <c r="E400" s="2">
        <v>976</v>
      </c>
      <c r="F400" s="2"/>
      <c r="G400" s="2"/>
      <c r="H400" s="17">
        <f t="shared" si="6"/>
        <v>7.6380728554641883E-3</v>
      </c>
    </row>
    <row r="401" spans="2:8" ht="13.5" x14ac:dyDescent="0.25">
      <c r="B401" s="11">
        <v>42585</v>
      </c>
      <c r="C401" s="2">
        <v>3.95</v>
      </c>
      <c r="D401" s="2">
        <v>3.0870000000000002</v>
      </c>
      <c r="E401" s="2">
        <v>610</v>
      </c>
      <c r="F401" s="2"/>
      <c r="G401" s="2"/>
      <c r="H401" s="17">
        <f t="shared" si="6"/>
        <v>0</v>
      </c>
    </row>
    <row r="402" spans="2:8" ht="13.5" x14ac:dyDescent="0.25">
      <c r="B402" s="11">
        <v>42586</v>
      </c>
      <c r="C402" s="2">
        <v>3.99</v>
      </c>
      <c r="D402" s="2">
        <v>3.1183000000000001</v>
      </c>
      <c r="E402" s="2">
        <v>1619</v>
      </c>
      <c r="F402" s="2"/>
      <c r="G402" s="2"/>
      <c r="H402" s="17">
        <f t="shared" si="6"/>
        <v>1.0139293812763163E-2</v>
      </c>
    </row>
    <row r="403" spans="2:8" ht="13.5" x14ac:dyDescent="0.25">
      <c r="B403" s="11">
        <v>42587</v>
      </c>
      <c r="C403" s="2">
        <v>3.99</v>
      </c>
      <c r="D403" s="2">
        <v>3.1183000000000001</v>
      </c>
      <c r="E403" s="2">
        <v>0</v>
      </c>
      <c r="F403" s="2"/>
      <c r="G403" s="2"/>
      <c r="H403" s="17">
        <f t="shared" si="6"/>
        <v>0</v>
      </c>
    </row>
    <row r="404" spans="2:8" ht="13.5" x14ac:dyDescent="0.25">
      <c r="B404" s="11">
        <v>42590</v>
      </c>
      <c r="C404" s="2">
        <v>3.99</v>
      </c>
      <c r="D404" s="2">
        <v>3.1183000000000001</v>
      </c>
      <c r="E404" s="2">
        <v>0</v>
      </c>
      <c r="F404" s="2"/>
      <c r="G404" s="2"/>
      <c r="H404" s="17">
        <f t="shared" si="6"/>
        <v>0</v>
      </c>
    </row>
    <row r="405" spans="2:8" ht="13.5" x14ac:dyDescent="0.25">
      <c r="B405" s="11">
        <v>42591</v>
      </c>
      <c r="C405" s="2">
        <v>3.88</v>
      </c>
      <c r="D405" s="2">
        <v>3.0323000000000002</v>
      </c>
      <c r="E405" s="2">
        <v>60</v>
      </c>
      <c r="F405" s="2"/>
      <c r="G405" s="2"/>
      <c r="H405" s="17">
        <f t="shared" si="6"/>
        <v>-2.7579129653978081E-2</v>
      </c>
    </row>
    <row r="406" spans="2:8" ht="13.5" x14ac:dyDescent="0.25">
      <c r="B406" s="11">
        <v>42592</v>
      </c>
      <c r="C406" s="2">
        <v>3.95</v>
      </c>
      <c r="D406" s="2">
        <v>3.0870000000000002</v>
      </c>
      <c r="E406" s="2">
        <v>1</v>
      </c>
      <c r="F406" s="2"/>
      <c r="G406" s="2"/>
      <c r="H406" s="17">
        <f t="shared" si="6"/>
        <v>1.8039112225043685E-2</v>
      </c>
    </row>
    <row r="407" spans="2:8" ht="13.5" x14ac:dyDescent="0.25">
      <c r="B407" s="11">
        <v>42593</v>
      </c>
      <c r="C407" s="2">
        <v>3.9</v>
      </c>
      <c r="D407" s="2">
        <v>3.0478999999999998</v>
      </c>
      <c r="E407" s="2">
        <v>100</v>
      </c>
      <c r="F407" s="2"/>
      <c r="G407" s="2"/>
      <c r="H407" s="17">
        <f t="shared" si="6"/>
        <v>-1.2666018788467882E-2</v>
      </c>
    </row>
    <row r="408" spans="2:8" ht="13.5" x14ac:dyDescent="0.25">
      <c r="B408" s="11">
        <v>42594</v>
      </c>
      <c r="C408" s="2">
        <v>3.9</v>
      </c>
      <c r="D408" s="2">
        <v>3.0478999999999998</v>
      </c>
      <c r="E408" s="2">
        <v>0</v>
      </c>
      <c r="F408" s="2"/>
      <c r="G408" s="2"/>
      <c r="H408" s="17">
        <f t="shared" si="6"/>
        <v>0</v>
      </c>
    </row>
    <row r="409" spans="2:8" ht="13.5" x14ac:dyDescent="0.25">
      <c r="B409" s="11">
        <v>42597</v>
      </c>
      <c r="C409" s="2">
        <v>3.98</v>
      </c>
      <c r="D409" s="2">
        <v>3.1105</v>
      </c>
      <c r="E409" s="2">
        <v>1</v>
      </c>
      <c r="F409" s="2"/>
      <c r="G409" s="2"/>
      <c r="H409" s="17">
        <f t="shared" si="6"/>
        <v>2.0538731585682014E-2</v>
      </c>
    </row>
    <row r="410" spans="2:8" ht="13.5" x14ac:dyDescent="0.25">
      <c r="B410" s="11">
        <v>42598</v>
      </c>
      <c r="C410" s="2">
        <v>3.9</v>
      </c>
      <c r="D410" s="2">
        <v>3.0478999999999998</v>
      </c>
      <c r="E410" s="2">
        <v>177</v>
      </c>
      <c r="F410" s="2"/>
      <c r="G410" s="2"/>
      <c r="H410" s="17">
        <f t="shared" si="6"/>
        <v>-2.0125381771419454E-2</v>
      </c>
    </row>
    <row r="411" spans="2:8" ht="13.5" x14ac:dyDescent="0.25">
      <c r="B411" s="11">
        <v>42599</v>
      </c>
      <c r="C411" s="2">
        <v>3.99</v>
      </c>
      <c r="D411" s="2">
        <v>3.1183000000000001</v>
      </c>
      <c r="E411" s="2">
        <v>8</v>
      </c>
      <c r="F411" s="2"/>
      <c r="G411" s="2"/>
      <c r="H411" s="17">
        <f t="shared" si="6"/>
        <v>2.3097870665048145E-2</v>
      </c>
    </row>
    <row r="412" spans="2:8" ht="13.5" x14ac:dyDescent="0.25">
      <c r="B412" s="11">
        <v>42600</v>
      </c>
      <c r="C412" s="2">
        <v>3.99</v>
      </c>
      <c r="D412" s="2">
        <v>3.1183000000000001</v>
      </c>
      <c r="E412" s="2">
        <v>0</v>
      </c>
      <c r="F412" s="2"/>
      <c r="G412" s="2"/>
      <c r="H412" s="17">
        <f t="shared" si="6"/>
        <v>0</v>
      </c>
    </row>
    <row r="413" spans="2:8" ht="13.5" x14ac:dyDescent="0.25">
      <c r="B413" s="11">
        <v>42601</v>
      </c>
      <c r="C413" s="2">
        <v>3.98</v>
      </c>
      <c r="D413" s="2">
        <v>3.1105</v>
      </c>
      <c r="E413" s="2">
        <v>3001</v>
      </c>
      <c r="F413" s="2"/>
      <c r="G413" s="2"/>
      <c r="H413" s="17">
        <f t="shared" si="6"/>
        <v>-2.5013629221050022E-3</v>
      </c>
    </row>
    <row r="414" spans="2:8" ht="13.5" x14ac:dyDescent="0.25">
      <c r="B414" s="11">
        <v>42604</v>
      </c>
      <c r="C414" s="2">
        <v>3.98</v>
      </c>
      <c r="D414" s="2">
        <v>3.1105</v>
      </c>
      <c r="E414" s="2">
        <v>0</v>
      </c>
      <c r="F414" s="2"/>
      <c r="G414" s="2"/>
      <c r="H414" s="17">
        <f t="shared" si="6"/>
        <v>0</v>
      </c>
    </row>
    <row r="415" spans="2:8" ht="13.5" x14ac:dyDescent="0.25">
      <c r="B415" s="11">
        <v>42605</v>
      </c>
      <c r="C415" s="2">
        <v>3.97</v>
      </c>
      <c r="D415" s="2">
        <v>3.1027</v>
      </c>
      <c r="E415" s="2">
        <v>1</v>
      </c>
      <c r="F415" s="2"/>
      <c r="G415" s="2"/>
      <c r="H415" s="17">
        <f t="shared" si="6"/>
        <v>-2.5076354283877283E-3</v>
      </c>
    </row>
    <row r="416" spans="2:8" ht="13.5" x14ac:dyDescent="0.25">
      <c r="B416" s="11">
        <v>42606</v>
      </c>
      <c r="C416" s="2">
        <v>3.97</v>
      </c>
      <c r="D416" s="2">
        <v>3.1027</v>
      </c>
      <c r="E416" s="2">
        <v>0</v>
      </c>
      <c r="F416" s="2"/>
      <c r="G416" s="2"/>
      <c r="H416" s="17">
        <f t="shared" si="6"/>
        <v>0</v>
      </c>
    </row>
    <row r="417" spans="2:8" ht="13.5" x14ac:dyDescent="0.25">
      <c r="B417" s="11">
        <v>42607</v>
      </c>
      <c r="C417" s="2">
        <v>3.94</v>
      </c>
      <c r="D417" s="2">
        <v>3.0792000000000002</v>
      </c>
      <c r="E417" s="2">
        <v>53</v>
      </c>
      <c r="F417" s="2"/>
      <c r="G417" s="2"/>
      <c r="H417" s="17">
        <f t="shared" si="6"/>
        <v>-7.5740484094497873E-3</v>
      </c>
    </row>
    <row r="418" spans="2:8" ht="13.5" x14ac:dyDescent="0.25">
      <c r="B418" s="11">
        <v>42608</v>
      </c>
      <c r="C418" s="2">
        <v>3.94</v>
      </c>
      <c r="D418" s="2">
        <v>3.0792000000000002</v>
      </c>
      <c r="E418" s="2">
        <v>0</v>
      </c>
      <c r="F418" s="2"/>
      <c r="G418" s="2"/>
      <c r="H418" s="17">
        <f t="shared" si="6"/>
        <v>0</v>
      </c>
    </row>
    <row r="419" spans="2:8" ht="13.5" x14ac:dyDescent="0.25">
      <c r="B419" s="11">
        <v>42611</v>
      </c>
      <c r="C419" s="2">
        <v>3.96</v>
      </c>
      <c r="D419" s="2">
        <v>3.0948000000000002</v>
      </c>
      <c r="E419" s="2">
        <v>273</v>
      </c>
      <c r="F419" s="2"/>
      <c r="G419" s="2"/>
      <c r="H419" s="17">
        <f t="shared" si="6"/>
        <v>5.066250974279052E-3</v>
      </c>
    </row>
    <row r="420" spans="2:8" ht="13.5" x14ac:dyDescent="0.25">
      <c r="B420" s="11">
        <v>42612</v>
      </c>
      <c r="C420" s="2">
        <v>3.95</v>
      </c>
      <c r="D420" s="2">
        <v>3.0870000000000002</v>
      </c>
      <c r="E420" s="2">
        <v>802</v>
      </c>
      <c r="F420" s="2"/>
      <c r="G420" s="2"/>
      <c r="H420" s="17">
        <f t="shared" si="6"/>
        <v>-2.5203567274137357E-3</v>
      </c>
    </row>
    <row r="421" spans="2:8" ht="13.5" x14ac:dyDescent="0.25">
      <c r="B421" s="11">
        <v>42613</v>
      </c>
      <c r="C421" s="2">
        <v>3.87</v>
      </c>
      <c r="D421" s="2">
        <v>3.0245000000000002</v>
      </c>
      <c r="E421" s="2">
        <v>178</v>
      </c>
      <c r="F421" s="2"/>
      <c r="G421" s="2"/>
      <c r="H421" s="17">
        <f t="shared" si="6"/>
        <v>-2.0246193715581468E-2</v>
      </c>
    </row>
    <row r="422" spans="2:8" ht="13.5" x14ac:dyDescent="0.25">
      <c r="B422" s="11">
        <v>42614</v>
      </c>
      <c r="C422" s="2">
        <v>3.9</v>
      </c>
      <c r="D422" s="2">
        <v>3.0478999999999998</v>
      </c>
      <c r="E422" s="2">
        <v>565</v>
      </c>
      <c r="F422" s="2"/>
      <c r="G422" s="2"/>
      <c r="H422" s="17">
        <f t="shared" si="6"/>
        <v>7.7368160026449473E-3</v>
      </c>
    </row>
    <row r="423" spans="2:8" ht="13.5" x14ac:dyDescent="0.25">
      <c r="B423" s="11">
        <v>42615</v>
      </c>
      <c r="C423" s="2">
        <v>3.88</v>
      </c>
      <c r="D423" s="2">
        <v>3.0323000000000002</v>
      </c>
      <c r="E423" s="2">
        <v>1633</v>
      </c>
      <c r="F423" s="2"/>
      <c r="G423" s="2"/>
      <c r="H423" s="17">
        <f t="shared" si="6"/>
        <v>-5.1182781587321155E-3</v>
      </c>
    </row>
    <row r="424" spans="2:8" ht="13.5" x14ac:dyDescent="0.25">
      <c r="B424" s="11">
        <v>42618</v>
      </c>
      <c r="C424" s="2">
        <v>3.88</v>
      </c>
      <c r="D424" s="2">
        <v>3.0323000000000002</v>
      </c>
      <c r="E424" s="2">
        <v>0</v>
      </c>
      <c r="F424" s="2"/>
      <c r="G424" s="2"/>
      <c r="H424" s="17">
        <f t="shared" si="6"/>
        <v>0</v>
      </c>
    </row>
    <row r="425" spans="2:8" ht="13.5" x14ac:dyDescent="0.25">
      <c r="B425" s="11">
        <v>42619</v>
      </c>
      <c r="C425" s="2">
        <v>3.89</v>
      </c>
      <c r="D425" s="2">
        <v>3.0400999999999998</v>
      </c>
      <c r="E425" s="2">
        <v>11871</v>
      </c>
      <c r="F425" s="2"/>
      <c r="G425" s="2"/>
      <c r="H425" s="17">
        <f t="shared" si="6"/>
        <v>2.5723048511029859E-3</v>
      </c>
    </row>
    <row r="426" spans="2:8" ht="13.5" x14ac:dyDescent="0.25">
      <c r="B426" s="11">
        <v>42620</v>
      </c>
      <c r="C426" s="2">
        <v>3.89</v>
      </c>
      <c r="D426" s="2">
        <v>3.0400999999999998</v>
      </c>
      <c r="E426" s="2">
        <v>9690</v>
      </c>
      <c r="F426" s="2"/>
      <c r="G426" s="2"/>
      <c r="H426" s="17">
        <f t="shared" si="6"/>
        <v>0</v>
      </c>
    </row>
    <row r="427" spans="2:8" ht="13.5" x14ac:dyDescent="0.25">
      <c r="B427" s="11">
        <v>42621</v>
      </c>
      <c r="C427" s="2">
        <v>3.88</v>
      </c>
      <c r="D427" s="2">
        <v>3.0323000000000002</v>
      </c>
      <c r="E427" s="2">
        <v>825</v>
      </c>
      <c r="F427" s="2"/>
      <c r="G427" s="2"/>
      <c r="H427" s="17">
        <f t="shared" si="6"/>
        <v>-2.5657050754908013E-3</v>
      </c>
    </row>
    <row r="428" spans="2:8" ht="13.5" x14ac:dyDescent="0.25">
      <c r="B428" s="11">
        <v>42622</v>
      </c>
      <c r="C428" s="2">
        <v>3.87</v>
      </c>
      <c r="D428" s="2">
        <v>3.0245000000000002</v>
      </c>
      <c r="E428" s="2">
        <v>201</v>
      </c>
      <c r="F428" s="2"/>
      <c r="G428" s="2"/>
      <c r="H428" s="17">
        <f t="shared" si="6"/>
        <v>-2.5723048511031325E-3</v>
      </c>
    </row>
    <row r="429" spans="2:8" ht="13.5" x14ac:dyDescent="0.25">
      <c r="B429" s="11">
        <v>42627</v>
      </c>
      <c r="C429" s="2">
        <v>3.87</v>
      </c>
      <c r="D429" s="2">
        <v>3.0245000000000002</v>
      </c>
      <c r="E429" s="2">
        <v>201</v>
      </c>
      <c r="F429" s="2"/>
      <c r="G429" s="2"/>
      <c r="H429" s="17">
        <f t="shared" si="6"/>
        <v>0</v>
      </c>
    </row>
    <row r="430" spans="2:8" ht="13.5" x14ac:dyDescent="0.25">
      <c r="B430" s="11">
        <v>42628</v>
      </c>
      <c r="C430" s="2">
        <v>3.77</v>
      </c>
      <c r="D430" s="2">
        <v>2.9462999999999999</v>
      </c>
      <c r="E430" s="2">
        <v>2000</v>
      </c>
      <c r="F430" s="2"/>
      <c r="G430" s="2"/>
      <c r="H430" s="17">
        <f t="shared" si="6"/>
        <v>-2.5855513307984877E-2</v>
      </c>
    </row>
    <row r="431" spans="2:8" ht="13.5" x14ac:dyDescent="0.25">
      <c r="B431" s="11">
        <v>42629</v>
      </c>
      <c r="C431" s="2">
        <v>3.77</v>
      </c>
      <c r="D431" s="2">
        <v>2.9462999999999999</v>
      </c>
      <c r="E431" s="2">
        <v>87</v>
      </c>
      <c r="F431" s="2"/>
      <c r="G431" s="2"/>
      <c r="H431" s="17">
        <f t="shared" si="6"/>
        <v>0</v>
      </c>
    </row>
    <row r="432" spans="2:8" ht="13.5" x14ac:dyDescent="0.25">
      <c r="B432" s="11">
        <v>42632</v>
      </c>
      <c r="C432" s="2">
        <v>3.77</v>
      </c>
      <c r="D432" s="2">
        <v>2.9462999999999999</v>
      </c>
      <c r="E432" s="2">
        <v>4321</v>
      </c>
      <c r="F432" s="2"/>
      <c r="G432" s="2"/>
      <c r="H432" s="17">
        <f t="shared" si="6"/>
        <v>0</v>
      </c>
    </row>
    <row r="433" spans="2:8" ht="13.5" x14ac:dyDescent="0.25">
      <c r="B433" s="11">
        <v>42633</v>
      </c>
      <c r="C433" s="2">
        <v>3.77</v>
      </c>
      <c r="D433" s="2">
        <v>2.9462999999999999</v>
      </c>
      <c r="E433" s="2">
        <v>341</v>
      </c>
      <c r="F433" s="2"/>
      <c r="G433" s="2"/>
      <c r="H433" s="17">
        <f t="shared" si="6"/>
        <v>0</v>
      </c>
    </row>
    <row r="434" spans="2:8" ht="13.5" x14ac:dyDescent="0.25">
      <c r="B434" s="11">
        <v>42634</v>
      </c>
      <c r="C434" s="2">
        <v>3.77</v>
      </c>
      <c r="D434" s="2">
        <v>2.9462999999999999</v>
      </c>
      <c r="E434" s="2">
        <v>0</v>
      </c>
      <c r="F434" s="2"/>
      <c r="G434" s="2"/>
      <c r="H434" s="17">
        <f t="shared" si="6"/>
        <v>0</v>
      </c>
    </row>
    <row r="435" spans="2:8" ht="13.5" x14ac:dyDescent="0.25">
      <c r="B435" s="11">
        <v>42635</v>
      </c>
      <c r="C435" s="2">
        <v>3.88</v>
      </c>
      <c r="D435" s="2">
        <v>3.0323000000000002</v>
      </c>
      <c r="E435" s="2">
        <v>406</v>
      </c>
      <c r="F435" s="2"/>
      <c r="G435" s="2"/>
      <c r="H435" s="17">
        <f t="shared" si="6"/>
        <v>2.9189152496351459E-2</v>
      </c>
    </row>
    <row r="436" spans="2:8" ht="13.5" x14ac:dyDescent="0.25">
      <c r="B436" s="11">
        <v>42636</v>
      </c>
      <c r="C436" s="2">
        <v>3.88</v>
      </c>
      <c r="D436" s="2">
        <v>3.0323000000000002</v>
      </c>
      <c r="E436" s="2">
        <v>1732</v>
      </c>
      <c r="F436" s="2"/>
      <c r="G436" s="2"/>
      <c r="H436" s="17">
        <f t="shared" si="6"/>
        <v>0</v>
      </c>
    </row>
    <row r="437" spans="2:8" ht="13.5" x14ac:dyDescent="0.25">
      <c r="B437" s="11">
        <v>42639</v>
      </c>
      <c r="C437" s="2">
        <v>3.87</v>
      </c>
      <c r="D437" s="2">
        <v>3.0245000000000002</v>
      </c>
      <c r="E437" s="2">
        <v>20</v>
      </c>
      <c r="F437" s="2"/>
      <c r="G437" s="2"/>
      <c r="H437" s="17">
        <f t="shared" si="6"/>
        <v>-2.5723048511031325E-3</v>
      </c>
    </row>
    <row r="438" spans="2:8" ht="13.5" x14ac:dyDescent="0.25">
      <c r="B438" s="11">
        <v>42640</v>
      </c>
      <c r="C438" s="2">
        <v>3.86</v>
      </c>
      <c r="D438" s="2">
        <v>3.0167000000000002</v>
      </c>
      <c r="E438" s="2">
        <v>251</v>
      </c>
      <c r="F438" s="2"/>
      <c r="G438" s="2"/>
      <c r="H438" s="17">
        <f t="shared" si="6"/>
        <v>-2.5789386675483645E-3</v>
      </c>
    </row>
    <row r="439" spans="2:8" ht="13.5" x14ac:dyDescent="0.25">
      <c r="B439" s="11">
        <v>42641</v>
      </c>
      <c r="C439" s="2">
        <v>3.86</v>
      </c>
      <c r="D439" s="2">
        <v>3.0167000000000002</v>
      </c>
      <c r="E439" s="2">
        <v>0</v>
      </c>
      <c r="F439" s="2"/>
      <c r="G439" s="2"/>
      <c r="H439" s="17">
        <f t="shared" si="6"/>
        <v>0</v>
      </c>
    </row>
    <row r="440" spans="2:8" ht="13.5" x14ac:dyDescent="0.25">
      <c r="B440" s="11">
        <v>42642</v>
      </c>
      <c r="C440" s="2">
        <v>3.85</v>
      </c>
      <c r="D440" s="2">
        <v>3.0089000000000001</v>
      </c>
      <c r="E440" s="2">
        <v>46</v>
      </c>
      <c r="F440" s="2"/>
      <c r="G440" s="2"/>
      <c r="H440" s="17">
        <f t="shared" si="6"/>
        <v>-2.5856067888752705E-3</v>
      </c>
    </row>
    <row r="441" spans="2:8" ht="13.5" x14ac:dyDescent="0.25">
      <c r="B441" s="11">
        <v>42643</v>
      </c>
      <c r="C441" s="2">
        <v>3.85</v>
      </c>
      <c r="D441" s="2">
        <v>3.0089000000000001</v>
      </c>
      <c r="E441" s="2">
        <v>21</v>
      </c>
      <c r="F441" s="2"/>
      <c r="G441" s="2"/>
      <c r="H441" s="17">
        <f t="shared" si="6"/>
        <v>0</v>
      </c>
    </row>
    <row r="442" spans="2:8" ht="13.5" x14ac:dyDescent="0.25">
      <c r="B442" s="11">
        <v>42647</v>
      </c>
      <c r="C442" s="2">
        <v>3.84</v>
      </c>
      <c r="D442" s="2">
        <v>3.0011000000000001</v>
      </c>
      <c r="E442" s="2">
        <v>316</v>
      </c>
      <c r="F442" s="2"/>
      <c r="G442" s="2"/>
      <c r="H442" s="17">
        <f t="shared" si="6"/>
        <v>-2.5923094818704607E-3</v>
      </c>
    </row>
    <row r="443" spans="2:8" ht="13.5" x14ac:dyDescent="0.25">
      <c r="B443" s="11">
        <v>42648</v>
      </c>
      <c r="C443" s="2">
        <v>3.85</v>
      </c>
      <c r="D443" s="2">
        <v>3.0089000000000001</v>
      </c>
      <c r="E443" s="2">
        <v>263</v>
      </c>
      <c r="F443" s="2"/>
      <c r="G443" s="2"/>
      <c r="H443" s="17">
        <f t="shared" si="6"/>
        <v>2.5990470160941084E-3</v>
      </c>
    </row>
    <row r="444" spans="2:8" ht="13.5" x14ac:dyDescent="0.25">
      <c r="B444" s="11">
        <v>42649</v>
      </c>
      <c r="C444" s="2">
        <v>3.89</v>
      </c>
      <c r="D444" s="2">
        <v>3.0400999999999998</v>
      </c>
      <c r="E444" s="2">
        <v>964</v>
      </c>
      <c r="F444" s="2"/>
      <c r="G444" s="2"/>
      <c r="H444" s="17">
        <f t="shared" si="6"/>
        <v>1.0369237927481696E-2</v>
      </c>
    </row>
    <row r="445" spans="2:8" ht="13.5" x14ac:dyDescent="0.25">
      <c r="B445" s="11">
        <v>42650</v>
      </c>
      <c r="C445" s="2">
        <v>3.8</v>
      </c>
      <c r="D445" s="2">
        <v>2.9698000000000002</v>
      </c>
      <c r="E445" s="2">
        <v>2314</v>
      </c>
      <c r="F445" s="2"/>
      <c r="G445" s="2"/>
      <c r="H445" s="17">
        <f t="shared" si="6"/>
        <v>-2.3124239334232292E-2</v>
      </c>
    </row>
    <row r="446" spans="2:8" ht="13.5" x14ac:dyDescent="0.25">
      <c r="B446" s="11">
        <v>42653</v>
      </c>
      <c r="C446" s="2">
        <v>3.87</v>
      </c>
      <c r="D446" s="2">
        <v>3.0245000000000002</v>
      </c>
      <c r="E446" s="2">
        <v>5</v>
      </c>
      <c r="F446" s="2"/>
      <c r="G446" s="2"/>
      <c r="H446" s="17">
        <f t="shared" si="6"/>
        <v>1.8418748737288694E-2</v>
      </c>
    </row>
    <row r="447" spans="2:8" ht="13.5" x14ac:dyDescent="0.25">
      <c r="B447" s="11">
        <v>42654</v>
      </c>
      <c r="C447" s="2">
        <v>3.87</v>
      </c>
      <c r="D447" s="2">
        <v>3.0245000000000002</v>
      </c>
      <c r="E447" s="2">
        <v>0</v>
      </c>
      <c r="F447" s="2"/>
      <c r="G447" s="2"/>
      <c r="H447" s="17">
        <f t="shared" si="6"/>
        <v>0</v>
      </c>
    </row>
    <row r="448" spans="2:8" ht="13.5" x14ac:dyDescent="0.25">
      <c r="B448" s="11">
        <v>42655</v>
      </c>
      <c r="C448" s="2">
        <v>3.87</v>
      </c>
      <c r="D448" s="2">
        <v>3.0245000000000002</v>
      </c>
      <c r="E448" s="2">
        <v>0</v>
      </c>
      <c r="F448" s="2"/>
      <c r="G448" s="2"/>
      <c r="H448" s="17">
        <f t="shared" si="6"/>
        <v>0</v>
      </c>
    </row>
    <row r="449" spans="2:8" ht="13.5" x14ac:dyDescent="0.25">
      <c r="B449" s="11">
        <v>42656</v>
      </c>
      <c r="C449" s="2">
        <v>3.86</v>
      </c>
      <c r="D449" s="2">
        <v>3.0167000000000002</v>
      </c>
      <c r="E449" s="2">
        <v>155</v>
      </c>
      <c r="F449" s="2"/>
      <c r="G449" s="2"/>
      <c r="H449" s="17">
        <f t="shared" si="6"/>
        <v>-2.5789386675483645E-3</v>
      </c>
    </row>
    <row r="450" spans="2:8" ht="13.5" x14ac:dyDescent="0.25">
      <c r="B450" s="11">
        <v>42657</v>
      </c>
      <c r="C450" s="2">
        <v>3.86</v>
      </c>
      <c r="D450" s="2">
        <v>3.0167000000000002</v>
      </c>
      <c r="E450" s="2">
        <v>0</v>
      </c>
      <c r="F450" s="2"/>
      <c r="G450" s="2"/>
      <c r="H450" s="17">
        <f t="shared" si="6"/>
        <v>0</v>
      </c>
    </row>
    <row r="451" spans="2:8" ht="13.5" x14ac:dyDescent="0.25">
      <c r="B451" s="11">
        <v>42660</v>
      </c>
      <c r="C451" s="2">
        <v>3.86</v>
      </c>
      <c r="D451" s="2">
        <v>3.0167000000000002</v>
      </c>
      <c r="E451" s="2">
        <v>0</v>
      </c>
      <c r="F451" s="2"/>
      <c r="G451" s="2"/>
      <c r="H451" s="17">
        <f t="shared" si="6"/>
        <v>0</v>
      </c>
    </row>
    <row r="452" spans="2:8" ht="13.5" x14ac:dyDescent="0.25">
      <c r="B452" s="11">
        <v>42661</v>
      </c>
      <c r="C452" s="2">
        <v>3.95</v>
      </c>
      <c r="D452" s="2">
        <v>3.0870000000000002</v>
      </c>
      <c r="E452" s="2">
        <v>34101</v>
      </c>
      <c r="F452" s="2"/>
      <c r="G452" s="2"/>
      <c r="H452" s="17">
        <f t="shared" si="6"/>
        <v>2.3303609904862937E-2</v>
      </c>
    </row>
    <row r="453" spans="2:8" ht="13.5" x14ac:dyDescent="0.25">
      <c r="B453" s="11">
        <v>42662</v>
      </c>
      <c r="C453" s="2">
        <v>3.89</v>
      </c>
      <c r="D453" s="2">
        <v>3.0400999999999998</v>
      </c>
      <c r="E453" s="2">
        <v>8288</v>
      </c>
      <c r="F453" s="2"/>
      <c r="G453" s="2"/>
      <c r="H453" s="17">
        <f t="shared" si="6"/>
        <v>-1.519274376417246E-2</v>
      </c>
    </row>
    <row r="454" spans="2:8" ht="13.5" x14ac:dyDescent="0.25">
      <c r="B454" s="11">
        <v>42663</v>
      </c>
      <c r="C454" s="2">
        <v>3.94</v>
      </c>
      <c r="D454" s="2">
        <v>3.0792000000000002</v>
      </c>
      <c r="E454" s="2">
        <v>10</v>
      </c>
      <c r="F454" s="2"/>
      <c r="G454" s="2"/>
      <c r="H454" s="17">
        <f t="shared" si="6"/>
        <v>1.2861419032268794E-2</v>
      </c>
    </row>
    <row r="455" spans="2:8" ht="13.5" x14ac:dyDescent="0.25">
      <c r="B455" s="11">
        <v>42664</v>
      </c>
      <c r="C455" s="2">
        <v>3.77</v>
      </c>
      <c r="D455" s="2">
        <v>2.9462999999999999</v>
      </c>
      <c r="E455" s="2">
        <v>795</v>
      </c>
      <c r="F455" s="2"/>
      <c r="G455" s="2"/>
      <c r="H455" s="17">
        <f t="shared" ref="H455:H518" si="7">(D455-D454)/D454</f>
        <v>-4.3160561184723382E-2</v>
      </c>
    </row>
    <row r="456" spans="2:8" ht="13.5" x14ac:dyDescent="0.25">
      <c r="B456" s="11">
        <v>42667</v>
      </c>
      <c r="C456" s="2">
        <v>3.69</v>
      </c>
      <c r="D456" s="2">
        <v>2.8837999999999999</v>
      </c>
      <c r="E456" s="2">
        <v>2733</v>
      </c>
      <c r="F456" s="2"/>
      <c r="G456" s="2"/>
      <c r="H456" s="17">
        <f t="shared" si="7"/>
        <v>-2.121304687234837E-2</v>
      </c>
    </row>
    <row r="457" spans="2:8" ht="13.5" x14ac:dyDescent="0.25">
      <c r="B457" s="11">
        <v>42668</v>
      </c>
      <c r="C457" s="2">
        <v>3.7</v>
      </c>
      <c r="D457" s="2">
        <v>2.8915999999999999</v>
      </c>
      <c r="E457" s="2">
        <v>3488</v>
      </c>
      <c r="F457" s="2"/>
      <c r="G457" s="2"/>
      <c r="H457" s="17">
        <f t="shared" si="7"/>
        <v>2.7047645467785661E-3</v>
      </c>
    </row>
    <row r="458" spans="2:8" ht="13.5" x14ac:dyDescent="0.25">
      <c r="B458" s="11">
        <v>42669</v>
      </c>
      <c r="C458" s="2">
        <v>3.7</v>
      </c>
      <c r="D458" s="2">
        <v>2.8915999999999999</v>
      </c>
      <c r="E458" s="2">
        <v>995</v>
      </c>
      <c r="F458" s="2"/>
      <c r="G458" s="2"/>
      <c r="H458" s="17">
        <f t="shared" si="7"/>
        <v>0</v>
      </c>
    </row>
    <row r="459" spans="2:8" ht="13.5" x14ac:dyDescent="0.25">
      <c r="B459" s="11">
        <v>42670</v>
      </c>
      <c r="C459" s="2">
        <v>3.7</v>
      </c>
      <c r="D459" s="2">
        <v>2.8915999999999999</v>
      </c>
      <c r="E459" s="2">
        <v>4345</v>
      </c>
      <c r="F459" s="2"/>
      <c r="G459" s="2"/>
      <c r="H459" s="17">
        <f t="shared" si="7"/>
        <v>0</v>
      </c>
    </row>
    <row r="460" spans="2:8" ht="13.5" x14ac:dyDescent="0.25">
      <c r="B460" s="11">
        <v>42671</v>
      </c>
      <c r="C460" s="2">
        <v>3.71</v>
      </c>
      <c r="D460" s="2">
        <v>2.8995000000000002</v>
      </c>
      <c r="E460" s="2">
        <v>5359</v>
      </c>
      <c r="F460" s="2"/>
      <c r="G460" s="2"/>
      <c r="H460" s="17">
        <f t="shared" si="7"/>
        <v>2.7320514593997237E-3</v>
      </c>
    </row>
    <row r="461" spans="2:8" ht="13.5" x14ac:dyDescent="0.25">
      <c r="B461" s="11">
        <v>42674</v>
      </c>
      <c r="C461" s="2">
        <v>3.87</v>
      </c>
      <c r="D461" s="2">
        <v>3.0245000000000002</v>
      </c>
      <c r="E461" s="2">
        <v>1</v>
      </c>
      <c r="F461" s="2"/>
      <c r="G461" s="2"/>
      <c r="H461" s="17">
        <f t="shared" si="7"/>
        <v>4.3110881186411446E-2</v>
      </c>
    </row>
    <row r="462" spans="2:8" ht="13.5" x14ac:dyDescent="0.25">
      <c r="B462" s="11">
        <v>42675</v>
      </c>
      <c r="C462" s="2">
        <v>3.95</v>
      </c>
      <c r="D462" s="2">
        <v>3.0870000000000002</v>
      </c>
      <c r="E462" s="2">
        <v>1</v>
      </c>
      <c r="F462" s="2"/>
      <c r="G462" s="2"/>
      <c r="H462" s="17">
        <f t="shared" si="7"/>
        <v>2.0664572656637459E-2</v>
      </c>
    </row>
    <row r="463" spans="2:8" ht="13.5" x14ac:dyDescent="0.25">
      <c r="B463" s="11">
        <v>42676</v>
      </c>
      <c r="C463" s="2">
        <v>3.79</v>
      </c>
      <c r="D463" s="2">
        <v>2.9620000000000002</v>
      </c>
      <c r="E463" s="2">
        <v>952</v>
      </c>
      <c r="F463" s="2"/>
      <c r="G463" s="2"/>
      <c r="H463" s="17">
        <f t="shared" si="7"/>
        <v>-4.0492387431162936E-2</v>
      </c>
    </row>
    <row r="464" spans="2:8" ht="13.5" x14ac:dyDescent="0.25">
      <c r="B464" s="11">
        <v>42677</v>
      </c>
      <c r="C464" s="2">
        <v>3.82</v>
      </c>
      <c r="D464" s="2">
        <v>2.9853999999999998</v>
      </c>
      <c r="E464" s="2">
        <v>2276</v>
      </c>
      <c r="F464" s="2"/>
      <c r="G464" s="2"/>
      <c r="H464" s="17">
        <f t="shared" si="7"/>
        <v>7.9000675219445104E-3</v>
      </c>
    </row>
    <row r="465" spans="2:8" ht="13.5" x14ac:dyDescent="0.25">
      <c r="B465" s="11">
        <v>42678</v>
      </c>
      <c r="C465" s="2">
        <v>3.81</v>
      </c>
      <c r="D465" s="2">
        <v>2.9775999999999998</v>
      </c>
      <c r="E465" s="2">
        <v>851</v>
      </c>
      <c r="F465" s="2"/>
      <c r="G465" s="2"/>
      <c r="H465" s="17">
        <f t="shared" si="7"/>
        <v>-2.6127152140416792E-3</v>
      </c>
    </row>
    <row r="466" spans="2:8" ht="13.5" x14ac:dyDescent="0.25">
      <c r="B466" s="11">
        <v>42681</v>
      </c>
      <c r="C466" s="2">
        <v>3.81</v>
      </c>
      <c r="D466" s="2">
        <v>2.9775999999999998</v>
      </c>
      <c r="E466" s="2">
        <v>2603</v>
      </c>
      <c r="F466" s="2"/>
      <c r="G466" s="2"/>
      <c r="H466" s="17">
        <f t="shared" si="7"/>
        <v>0</v>
      </c>
    </row>
    <row r="467" spans="2:8" ht="13.5" x14ac:dyDescent="0.25">
      <c r="B467" s="11">
        <v>42682</v>
      </c>
      <c r="C467" s="2">
        <v>3.86</v>
      </c>
      <c r="D467" s="2">
        <v>3.0167000000000002</v>
      </c>
      <c r="E467" s="2">
        <v>333</v>
      </c>
      <c r="F467" s="2"/>
      <c r="G467" s="2"/>
      <c r="H467" s="17">
        <f t="shared" si="7"/>
        <v>1.3131380977968954E-2</v>
      </c>
    </row>
    <row r="468" spans="2:8" ht="13.5" x14ac:dyDescent="0.25">
      <c r="B468" s="11">
        <v>42683</v>
      </c>
      <c r="C468" s="2">
        <v>3.87</v>
      </c>
      <c r="D468" s="2">
        <v>3.0245000000000002</v>
      </c>
      <c r="E468" s="2">
        <v>264</v>
      </c>
      <c r="F468" s="2"/>
      <c r="G468" s="2"/>
      <c r="H468" s="17">
        <f t="shared" si="7"/>
        <v>2.5856067888752705E-3</v>
      </c>
    </row>
    <row r="469" spans="2:8" ht="13.5" x14ac:dyDescent="0.25">
      <c r="B469" s="11">
        <v>42684</v>
      </c>
      <c r="C469" s="2">
        <v>3.87</v>
      </c>
      <c r="D469" s="2">
        <v>3.0245000000000002</v>
      </c>
      <c r="E469" s="2">
        <v>58</v>
      </c>
      <c r="F469" s="2"/>
      <c r="G469" s="2"/>
      <c r="H469" s="17">
        <f t="shared" si="7"/>
        <v>0</v>
      </c>
    </row>
    <row r="470" spans="2:8" ht="13.5" x14ac:dyDescent="0.25">
      <c r="B470" s="11">
        <v>42685</v>
      </c>
      <c r="C470" s="2">
        <v>3.85</v>
      </c>
      <c r="D470" s="2">
        <v>3.0089000000000001</v>
      </c>
      <c r="E470" s="2">
        <v>1125</v>
      </c>
      <c r="F470" s="2"/>
      <c r="G470" s="2"/>
      <c r="H470" s="17">
        <f t="shared" si="7"/>
        <v>-5.157877335096729E-3</v>
      </c>
    </row>
    <row r="471" spans="2:8" ht="13.5" x14ac:dyDescent="0.25">
      <c r="B471" s="11">
        <v>42688</v>
      </c>
      <c r="C471" s="2">
        <v>3.74</v>
      </c>
      <c r="D471" s="2">
        <v>2.9228999999999998</v>
      </c>
      <c r="E471" s="2">
        <v>3218</v>
      </c>
      <c r="F471" s="2"/>
      <c r="G471" s="2"/>
      <c r="H471" s="17">
        <f t="shared" si="7"/>
        <v>-2.8581873774469174E-2</v>
      </c>
    </row>
    <row r="472" spans="2:8" ht="13.5" x14ac:dyDescent="0.25">
      <c r="B472" s="11">
        <v>42689</v>
      </c>
      <c r="C472" s="2">
        <v>3.86</v>
      </c>
      <c r="D472" s="2">
        <v>3.0167000000000002</v>
      </c>
      <c r="E472" s="2">
        <v>288</v>
      </c>
      <c r="F472" s="2"/>
      <c r="G472" s="2"/>
      <c r="H472" s="17">
        <f t="shared" si="7"/>
        <v>3.2091416059393182E-2</v>
      </c>
    </row>
    <row r="473" spans="2:8" ht="13.5" x14ac:dyDescent="0.25">
      <c r="B473" s="11">
        <v>42690</v>
      </c>
      <c r="C473" s="2">
        <v>3.86</v>
      </c>
      <c r="D473" s="2">
        <v>3.0167000000000002</v>
      </c>
      <c r="E473" s="2">
        <v>405</v>
      </c>
      <c r="F473" s="2"/>
      <c r="G473" s="2"/>
      <c r="H473" s="17">
        <f t="shared" si="7"/>
        <v>0</v>
      </c>
    </row>
    <row r="474" spans="2:8" ht="13.5" x14ac:dyDescent="0.25">
      <c r="B474" s="11">
        <v>42691</v>
      </c>
      <c r="C474" s="2">
        <v>3.86</v>
      </c>
      <c r="D474" s="2">
        <v>3.0167000000000002</v>
      </c>
      <c r="E474" s="2">
        <v>1000</v>
      </c>
      <c r="F474" s="2"/>
      <c r="G474" s="2"/>
      <c r="H474" s="17">
        <f t="shared" si="7"/>
        <v>0</v>
      </c>
    </row>
    <row r="475" spans="2:8" ht="13.5" x14ac:dyDescent="0.25">
      <c r="B475" s="11">
        <v>42692</v>
      </c>
      <c r="C475" s="2">
        <v>3.8</v>
      </c>
      <c r="D475" s="2">
        <v>2.9698000000000002</v>
      </c>
      <c r="E475" s="2">
        <v>3094</v>
      </c>
      <c r="F475" s="2"/>
      <c r="G475" s="2"/>
      <c r="H475" s="17">
        <f t="shared" si="7"/>
        <v>-1.5546789538237127E-2</v>
      </c>
    </row>
    <row r="476" spans="2:8" ht="13.5" x14ac:dyDescent="0.25">
      <c r="B476" s="11">
        <v>42695</v>
      </c>
      <c r="C476" s="2">
        <v>3.86</v>
      </c>
      <c r="D476" s="2">
        <v>3.0167000000000002</v>
      </c>
      <c r="E476" s="2">
        <v>2</v>
      </c>
      <c r="F476" s="2"/>
      <c r="G476" s="2"/>
      <c r="H476" s="17">
        <f t="shared" si="7"/>
        <v>1.579230924641388E-2</v>
      </c>
    </row>
    <row r="477" spans="2:8" ht="13.5" x14ac:dyDescent="0.25">
      <c r="B477" s="11">
        <v>42696</v>
      </c>
      <c r="C477" s="2">
        <v>3.85</v>
      </c>
      <c r="D477" s="2">
        <v>3.0089000000000001</v>
      </c>
      <c r="E477" s="2">
        <v>200</v>
      </c>
      <c r="F477" s="2"/>
      <c r="G477" s="2"/>
      <c r="H477" s="17">
        <f t="shared" si="7"/>
        <v>-2.5856067888752705E-3</v>
      </c>
    </row>
    <row r="478" spans="2:8" ht="13.5" x14ac:dyDescent="0.25">
      <c r="B478" s="11">
        <v>42697</v>
      </c>
      <c r="C478" s="2">
        <v>3.85</v>
      </c>
      <c r="D478" s="2">
        <v>3.0089000000000001</v>
      </c>
      <c r="E478" s="2">
        <v>6</v>
      </c>
      <c r="F478" s="2"/>
      <c r="G478" s="2"/>
      <c r="H478" s="17">
        <f t="shared" si="7"/>
        <v>0</v>
      </c>
    </row>
    <row r="479" spans="2:8" ht="13.5" x14ac:dyDescent="0.25">
      <c r="B479" s="11">
        <v>42698</v>
      </c>
      <c r="C479" s="2">
        <v>3.75</v>
      </c>
      <c r="D479" s="2">
        <v>2.9306999999999999</v>
      </c>
      <c r="E479" s="2">
        <v>2053</v>
      </c>
      <c r="F479" s="2"/>
      <c r="G479" s="2"/>
      <c r="H479" s="17">
        <f t="shared" si="7"/>
        <v>-2.5989564292598712E-2</v>
      </c>
    </row>
    <row r="480" spans="2:8" ht="13.5" x14ac:dyDescent="0.25">
      <c r="B480" s="11">
        <v>42699</v>
      </c>
      <c r="C480" s="2">
        <v>3.75</v>
      </c>
      <c r="D480" s="2">
        <v>2.9306999999999999</v>
      </c>
      <c r="E480" s="2">
        <v>0</v>
      </c>
      <c r="F480" s="2"/>
      <c r="G480" s="2"/>
      <c r="H480" s="17">
        <f t="shared" si="7"/>
        <v>0</v>
      </c>
    </row>
    <row r="481" spans="2:8" ht="13.5" x14ac:dyDescent="0.25">
      <c r="B481" s="11">
        <v>42702</v>
      </c>
      <c r="C481" s="2">
        <v>3.75</v>
      </c>
      <c r="D481" s="2">
        <v>2.9306999999999999</v>
      </c>
      <c r="E481" s="2">
        <v>192</v>
      </c>
      <c r="F481" s="2"/>
      <c r="G481" s="2"/>
      <c r="H481" s="17">
        <f t="shared" si="7"/>
        <v>0</v>
      </c>
    </row>
    <row r="482" spans="2:8" ht="13.5" x14ac:dyDescent="0.25">
      <c r="B482" s="11">
        <v>42703</v>
      </c>
      <c r="C482" s="2">
        <v>3.75</v>
      </c>
      <c r="D482" s="2">
        <v>2.9306999999999999</v>
      </c>
      <c r="E482" s="2">
        <v>210</v>
      </c>
      <c r="F482" s="2"/>
      <c r="G482" s="2"/>
      <c r="H482" s="17">
        <f t="shared" si="7"/>
        <v>0</v>
      </c>
    </row>
    <row r="483" spans="2:8" ht="13.5" x14ac:dyDescent="0.25">
      <c r="B483" s="11">
        <v>42704</v>
      </c>
      <c r="C483" s="2">
        <v>3.8</v>
      </c>
      <c r="D483" s="2">
        <v>2.9698000000000002</v>
      </c>
      <c r="E483" s="2">
        <v>776</v>
      </c>
      <c r="F483" s="2"/>
      <c r="G483" s="2"/>
      <c r="H483" s="17">
        <f t="shared" si="7"/>
        <v>1.3341522503156365E-2</v>
      </c>
    </row>
    <row r="484" spans="2:8" ht="13.5" x14ac:dyDescent="0.25">
      <c r="B484" s="11">
        <v>42705</v>
      </c>
      <c r="C484" s="2">
        <v>3.86</v>
      </c>
      <c r="D484" s="2">
        <v>3.0167000000000002</v>
      </c>
      <c r="E484" s="2">
        <v>548</v>
      </c>
      <c r="F484" s="2"/>
      <c r="G484" s="2"/>
      <c r="H484" s="17">
        <f t="shared" si="7"/>
        <v>1.579230924641388E-2</v>
      </c>
    </row>
    <row r="485" spans="2:8" ht="13.5" x14ac:dyDescent="0.25">
      <c r="B485" s="11">
        <v>42706</v>
      </c>
      <c r="C485" s="2">
        <v>3.8</v>
      </c>
      <c r="D485" s="2">
        <v>2.9698000000000002</v>
      </c>
      <c r="E485" s="2">
        <v>3869</v>
      </c>
      <c r="F485" s="2"/>
      <c r="G485" s="2"/>
      <c r="H485" s="17">
        <f t="shared" si="7"/>
        <v>-1.5546789538237127E-2</v>
      </c>
    </row>
    <row r="486" spans="2:8" ht="13.5" x14ac:dyDescent="0.25">
      <c r="B486" s="11">
        <v>42709</v>
      </c>
      <c r="C486" s="2">
        <v>3.81</v>
      </c>
      <c r="D486" s="2">
        <v>2.9775999999999998</v>
      </c>
      <c r="E486" s="2">
        <v>10000</v>
      </c>
      <c r="F486" s="2"/>
      <c r="G486" s="2"/>
      <c r="H486" s="17">
        <f t="shared" si="7"/>
        <v>2.6264394908746664E-3</v>
      </c>
    </row>
    <row r="487" spans="2:8" ht="13.5" x14ac:dyDescent="0.25">
      <c r="B487" s="11">
        <v>42710</v>
      </c>
      <c r="C487" s="2">
        <v>3.75</v>
      </c>
      <c r="D487" s="2">
        <v>2.9306999999999999</v>
      </c>
      <c r="E487" s="2">
        <v>86</v>
      </c>
      <c r="F487" s="2"/>
      <c r="G487" s="2"/>
      <c r="H487" s="17">
        <f t="shared" si="7"/>
        <v>-1.5750940354648021E-2</v>
      </c>
    </row>
    <row r="488" spans="2:8" ht="13.5" x14ac:dyDescent="0.25">
      <c r="B488" s="11">
        <v>42711</v>
      </c>
      <c r="C488" s="2">
        <v>3.85</v>
      </c>
      <c r="D488" s="2">
        <v>3.0089000000000001</v>
      </c>
      <c r="E488" s="2">
        <v>9</v>
      </c>
      <c r="F488" s="2"/>
      <c r="G488" s="2"/>
      <c r="H488" s="17">
        <f t="shared" si="7"/>
        <v>2.6683045006312578E-2</v>
      </c>
    </row>
    <row r="489" spans="2:8" ht="13.5" x14ac:dyDescent="0.25">
      <c r="B489" s="11">
        <v>42712</v>
      </c>
      <c r="C489" s="2">
        <v>3.84</v>
      </c>
      <c r="D489" s="2">
        <v>3.0011000000000001</v>
      </c>
      <c r="E489" s="2">
        <v>211</v>
      </c>
      <c r="F489" s="2"/>
      <c r="G489" s="2"/>
      <c r="H489" s="17">
        <f t="shared" si="7"/>
        <v>-2.5923094818704607E-3</v>
      </c>
    </row>
    <row r="490" spans="2:8" ht="13.5" x14ac:dyDescent="0.25">
      <c r="B490" s="11">
        <v>42713</v>
      </c>
      <c r="C490" s="2">
        <v>3.8</v>
      </c>
      <c r="D490" s="2">
        <v>2.9698000000000002</v>
      </c>
      <c r="E490" s="2">
        <v>150</v>
      </c>
      <c r="F490" s="2"/>
      <c r="G490" s="2"/>
      <c r="H490" s="17">
        <f t="shared" si="7"/>
        <v>-1.0429509179967307E-2</v>
      </c>
    </row>
    <row r="491" spans="2:8" ht="13.5" x14ac:dyDescent="0.25">
      <c r="B491" s="11">
        <v>42717</v>
      </c>
      <c r="C491" s="2">
        <v>3.75</v>
      </c>
      <c r="D491" s="2">
        <v>2.9306999999999999</v>
      </c>
      <c r="E491" s="2">
        <v>46</v>
      </c>
      <c r="F491" s="2"/>
      <c r="G491" s="2"/>
      <c r="H491" s="17">
        <f t="shared" si="7"/>
        <v>-1.3165869755539213E-2</v>
      </c>
    </row>
    <row r="492" spans="2:8" ht="13.5" x14ac:dyDescent="0.25">
      <c r="B492" s="11">
        <v>42718</v>
      </c>
      <c r="C492" s="2">
        <v>3.75</v>
      </c>
      <c r="D492" s="2">
        <v>2.9306999999999999</v>
      </c>
      <c r="E492" s="2">
        <v>590</v>
      </c>
      <c r="F492" s="2"/>
      <c r="G492" s="2"/>
      <c r="H492" s="17">
        <f t="shared" si="7"/>
        <v>0</v>
      </c>
    </row>
    <row r="493" spans="2:8" ht="13.5" x14ac:dyDescent="0.25">
      <c r="B493" s="11">
        <v>42719</v>
      </c>
      <c r="C493" s="2">
        <v>3.75</v>
      </c>
      <c r="D493" s="2">
        <v>2.9306999999999999</v>
      </c>
      <c r="E493" s="2">
        <v>215</v>
      </c>
      <c r="F493" s="2"/>
      <c r="G493" s="2"/>
      <c r="H493" s="17">
        <f t="shared" si="7"/>
        <v>0</v>
      </c>
    </row>
    <row r="494" spans="2:8" ht="13.5" x14ac:dyDescent="0.25">
      <c r="B494" s="11">
        <v>42720</v>
      </c>
      <c r="C494" s="2">
        <v>3.86</v>
      </c>
      <c r="D494" s="2">
        <v>3.0167000000000002</v>
      </c>
      <c r="E494" s="2">
        <v>4551</v>
      </c>
      <c r="F494" s="2"/>
      <c r="G494" s="2"/>
      <c r="H494" s="17">
        <f t="shared" si="7"/>
        <v>2.9344525198758079E-2</v>
      </c>
    </row>
    <row r="495" spans="2:8" ht="13.5" x14ac:dyDescent="0.25">
      <c r="B495" s="11">
        <v>42723</v>
      </c>
      <c r="C495" s="2">
        <v>3.94</v>
      </c>
      <c r="D495" s="2">
        <v>3.0792000000000002</v>
      </c>
      <c r="E495" s="2">
        <v>485</v>
      </c>
      <c r="F495" s="2"/>
      <c r="G495" s="2"/>
      <c r="H495" s="17">
        <f t="shared" si="7"/>
        <v>2.0718003115987666E-2</v>
      </c>
    </row>
    <row r="496" spans="2:8" ht="13.5" x14ac:dyDescent="0.25">
      <c r="B496" s="11">
        <v>42724</v>
      </c>
      <c r="C496" s="2">
        <v>3.94</v>
      </c>
      <c r="D496" s="2">
        <v>3.0792000000000002</v>
      </c>
      <c r="E496" s="2">
        <v>84</v>
      </c>
      <c r="F496" s="2"/>
      <c r="G496" s="2"/>
      <c r="H496" s="17">
        <f t="shared" si="7"/>
        <v>0</v>
      </c>
    </row>
    <row r="497" spans="2:8" ht="13.5" x14ac:dyDescent="0.25">
      <c r="B497" s="11">
        <v>42725</v>
      </c>
      <c r="C497" s="2">
        <v>3.9</v>
      </c>
      <c r="D497" s="2">
        <v>3.0478999999999998</v>
      </c>
      <c r="E497" s="2">
        <v>125</v>
      </c>
      <c r="F497" s="2"/>
      <c r="G497" s="2"/>
      <c r="H497" s="17">
        <f t="shared" si="7"/>
        <v>-1.0164977916342013E-2</v>
      </c>
    </row>
    <row r="498" spans="2:8" ht="13.5" x14ac:dyDescent="0.25">
      <c r="B498" s="11">
        <v>42726</v>
      </c>
      <c r="C498" s="2">
        <v>3.9</v>
      </c>
      <c r="D498" s="2">
        <v>3.0478999999999998</v>
      </c>
      <c r="E498" s="2">
        <v>0</v>
      </c>
      <c r="F498" s="2"/>
      <c r="G498" s="2"/>
      <c r="H498" s="17">
        <f t="shared" si="7"/>
        <v>0</v>
      </c>
    </row>
    <row r="499" spans="2:8" ht="13.5" x14ac:dyDescent="0.25">
      <c r="B499" s="11">
        <v>42727</v>
      </c>
      <c r="C499" s="2">
        <v>3.9</v>
      </c>
      <c r="D499" s="2">
        <v>3.0478999999999998</v>
      </c>
      <c r="E499" s="2">
        <v>1170</v>
      </c>
      <c r="F499" s="2"/>
      <c r="G499" s="2"/>
      <c r="H499" s="17">
        <f t="shared" si="7"/>
        <v>0</v>
      </c>
    </row>
    <row r="500" spans="2:8" ht="13.5" x14ac:dyDescent="0.25">
      <c r="B500" s="11">
        <v>42730</v>
      </c>
      <c r="C500" s="2">
        <v>3.9</v>
      </c>
      <c r="D500" s="2">
        <v>3.0478999999999998</v>
      </c>
      <c r="E500" s="2">
        <v>129</v>
      </c>
      <c r="F500" s="2"/>
      <c r="G500" s="2"/>
      <c r="H500" s="17">
        <f t="shared" si="7"/>
        <v>0</v>
      </c>
    </row>
    <row r="501" spans="2:8" ht="13.5" x14ac:dyDescent="0.25">
      <c r="B501" s="11">
        <v>42731</v>
      </c>
      <c r="C501" s="2">
        <v>3.88</v>
      </c>
      <c r="D501" s="2">
        <v>3.0323000000000002</v>
      </c>
      <c r="E501" s="2">
        <v>159</v>
      </c>
      <c r="F501" s="2"/>
      <c r="G501" s="2"/>
      <c r="H501" s="17">
        <f t="shared" si="7"/>
        <v>-5.1182781587321155E-3</v>
      </c>
    </row>
    <row r="502" spans="2:8" ht="13.5" x14ac:dyDescent="0.25">
      <c r="B502" s="11">
        <v>42732</v>
      </c>
      <c r="C502" s="2">
        <v>3.85</v>
      </c>
      <c r="D502" s="2">
        <v>3.0089000000000001</v>
      </c>
      <c r="E502" s="2">
        <v>411</v>
      </c>
      <c r="F502" s="2"/>
      <c r="G502" s="2"/>
      <c r="H502" s="17">
        <f t="shared" si="7"/>
        <v>-7.7169145533093975E-3</v>
      </c>
    </row>
    <row r="503" spans="2:8" ht="13.5" x14ac:dyDescent="0.25">
      <c r="B503" s="11">
        <v>42733</v>
      </c>
      <c r="C503" s="2">
        <v>3.85</v>
      </c>
      <c r="D503" s="2">
        <v>3.0089000000000001</v>
      </c>
      <c r="E503" s="2">
        <v>5202</v>
      </c>
      <c r="F503" s="2"/>
      <c r="G503" s="2"/>
      <c r="H503" s="17">
        <f t="shared" si="7"/>
        <v>0</v>
      </c>
    </row>
    <row r="504" spans="2:8" ht="13.5" x14ac:dyDescent="0.25">
      <c r="B504" s="11">
        <v>42734</v>
      </c>
      <c r="C504" s="2">
        <v>3.85</v>
      </c>
      <c r="D504" s="2">
        <v>3.0089000000000001</v>
      </c>
      <c r="E504" s="2">
        <v>760</v>
      </c>
      <c r="F504" s="2"/>
      <c r="G504" s="2"/>
      <c r="H504" s="17">
        <f t="shared" si="7"/>
        <v>0</v>
      </c>
    </row>
    <row r="505" spans="2:8" ht="13.5" x14ac:dyDescent="0.25">
      <c r="B505" s="11">
        <v>42737</v>
      </c>
      <c r="C505" s="2">
        <v>3.94</v>
      </c>
      <c r="D505" s="2">
        <v>3.0792000000000002</v>
      </c>
      <c r="E505" s="2">
        <v>5</v>
      </c>
      <c r="F505" s="2"/>
      <c r="G505" s="2"/>
      <c r="H505" s="17">
        <f t="shared" si="7"/>
        <v>2.3364020073781126E-2</v>
      </c>
    </row>
    <row r="506" spans="2:8" ht="13.5" x14ac:dyDescent="0.25">
      <c r="B506" s="11">
        <v>42738</v>
      </c>
      <c r="C506" s="2">
        <v>3.9</v>
      </c>
      <c r="D506" s="2">
        <v>3.0478999999999998</v>
      </c>
      <c r="E506" s="2">
        <v>1525</v>
      </c>
      <c r="F506" s="2"/>
      <c r="G506" s="2"/>
      <c r="H506" s="17">
        <f t="shared" si="7"/>
        <v>-1.0164977916342013E-2</v>
      </c>
    </row>
    <row r="507" spans="2:8" ht="13.5" x14ac:dyDescent="0.25">
      <c r="B507" s="11">
        <v>42739</v>
      </c>
      <c r="C507" s="2">
        <v>3.9</v>
      </c>
      <c r="D507" s="2">
        <v>3.0478999999999998</v>
      </c>
      <c r="E507" s="2">
        <v>408</v>
      </c>
      <c r="F507" s="2"/>
      <c r="G507" s="2"/>
      <c r="H507" s="17">
        <f t="shared" si="7"/>
        <v>0</v>
      </c>
    </row>
    <row r="508" spans="2:8" ht="13.5" x14ac:dyDescent="0.25">
      <c r="B508" s="11">
        <v>42740</v>
      </c>
      <c r="C508" s="2">
        <v>3.81</v>
      </c>
      <c r="D508" s="2">
        <v>2.9775999999999998</v>
      </c>
      <c r="E508" s="2">
        <v>211</v>
      </c>
      <c r="F508" s="2"/>
      <c r="G508" s="2"/>
      <c r="H508" s="17">
        <f t="shared" si="7"/>
        <v>-2.3065061189671589E-2</v>
      </c>
    </row>
    <row r="509" spans="2:8" ht="13.5" x14ac:dyDescent="0.25">
      <c r="B509" s="11">
        <v>42741</v>
      </c>
      <c r="C509" s="2">
        <v>3.9</v>
      </c>
      <c r="D509" s="2">
        <v>3.0478999999999998</v>
      </c>
      <c r="E509" s="2">
        <v>2185</v>
      </c>
      <c r="F509" s="2"/>
      <c r="G509" s="2"/>
      <c r="H509" s="17">
        <f t="shared" si="7"/>
        <v>2.3609618484685665E-2</v>
      </c>
    </row>
    <row r="510" spans="2:8" ht="13.5" x14ac:dyDescent="0.25">
      <c r="B510" s="11">
        <v>42744</v>
      </c>
      <c r="C510" s="2">
        <v>3.95</v>
      </c>
      <c r="D510" s="2">
        <v>3.0870000000000002</v>
      </c>
      <c r="E510" s="2">
        <v>1500</v>
      </c>
      <c r="F510" s="2"/>
      <c r="G510" s="2"/>
      <c r="H510" s="17">
        <f t="shared" si="7"/>
        <v>1.2828504872207212E-2</v>
      </c>
    </row>
    <row r="511" spans="2:8" ht="13.5" x14ac:dyDescent="0.25">
      <c r="B511" s="11">
        <v>42745</v>
      </c>
      <c r="C511" s="2">
        <v>3.95</v>
      </c>
      <c r="D511" s="2">
        <v>3.0870000000000002</v>
      </c>
      <c r="E511" s="2">
        <v>986</v>
      </c>
      <c r="F511" s="2"/>
      <c r="G511" s="2"/>
      <c r="H511" s="17">
        <f t="shared" si="7"/>
        <v>0</v>
      </c>
    </row>
    <row r="512" spans="2:8" ht="13.5" x14ac:dyDescent="0.25">
      <c r="B512" s="11">
        <v>42746</v>
      </c>
      <c r="C512" s="2">
        <v>3.98</v>
      </c>
      <c r="D512" s="2">
        <v>3.1105</v>
      </c>
      <c r="E512" s="2">
        <v>3175</v>
      </c>
      <c r="F512" s="2"/>
      <c r="G512" s="2"/>
      <c r="H512" s="17">
        <f t="shared" si="7"/>
        <v>7.6125688370585858E-3</v>
      </c>
    </row>
    <row r="513" spans="2:8" ht="13.5" x14ac:dyDescent="0.25">
      <c r="B513" s="11">
        <v>42747</v>
      </c>
      <c r="C513" s="2">
        <v>4.0999999999999996</v>
      </c>
      <c r="D513" s="2">
        <v>3.2042999999999999</v>
      </c>
      <c r="E513" s="2">
        <v>6262</v>
      </c>
      <c r="F513" s="2"/>
      <c r="G513" s="2"/>
      <c r="H513" s="17">
        <f t="shared" si="7"/>
        <v>3.0155923484970225E-2</v>
      </c>
    </row>
    <row r="514" spans="2:8" ht="13.5" x14ac:dyDescent="0.25">
      <c r="B514" s="11">
        <v>42748</v>
      </c>
      <c r="C514" s="2">
        <v>4.12</v>
      </c>
      <c r="D514" s="2">
        <v>3.2199</v>
      </c>
      <c r="E514" s="2">
        <v>2648</v>
      </c>
      <c r="F514" s="2"/>
      <c r="G514" s="2"/>
      <c r="H514" s="17">
        <f t="shared" si="7"/>
        <v>4.8684580095496857E-3</v>
      </c>
    </row>
    <row r="515" spans="2:8" ht="13.5" x14ac:dyDescent="0.25">
      <c r="B515" s="11">
        <v>42751</v>
      </c>
      <c r="C515" s="2">
        <v>4.13</v>
      </c>
      <c r="D515" s="2">
        <v>3.2277</v>
      </c>
      <c r="E515" s="2">
        <v>4806</v>
      </c>
      <c r="F515" s="2"/>
      <c r="G515" s="2"/>
      <c r="H515" s="17">
        <f t="shared" si="7"/>
        <v>2.4224354793627224E-3</v>
      </c>
    </row>
    <row r="516" spans="2:8" ht="13.5" x14ac:dyDescent="0.25">
      <c r="B516" s="11">
        <v>42752</v>
      </c>
      <c r="C516" s="2">
        <v>4.29</v>
      </c>
      <c r="D516" s="2">
        <v>3.3527</v>
      </c>
      <c r="E516" s="2">
        <v>1216</v>
      </c>
      <c r="F516" s="2"/>
      <c r="G516" s="2"/>
      <c r="H516" s="17">
        <f t="shared" si="7"/>
        <v>3.8727267094215694E-2</v>
      </c>
    </row>
    <row r="517" spans="2:8" ht="13.5" x14ac:dyDescent="0.25">
      <c r="B517" s="11">
        <v>42753</v>
      </c>
      <c r="C517" s="2">
        <v>4.3899999999999997</v>
      </c>
      <c r="D517" s="2">
        <v>3.4308999999999998</v>
      </c>
      <c r="E517" s="2">
        <v>305</v>
      </c>
      <c r="F517" s="2"/>
      <c r="G517" s="2"/>
      <c r="H517" s="17">
        <f t="shared" si="7"/>
        <v>2.3324484743639403E-2</v>
      </c>
    </row>
    <row r="518" spans="2:8" ht="13.5" x14ac:dyDescent="0.25">
      <c r="B518" s="11">
        <v>42754</v>
      </c>
      <c r="C518" s="2">
        <v>4.29</v>
      </c>
      <c r="D518" s="2">
        <v>3.3527</v>
      </c>
      <c r="E518" s="2">
        <v>1125</v>
      </c>
      <c r="F518" s="2"/>
      <c r="G518" s="2"/>
      <c r="H518" s="17">
        <f t="shared" si="7"/>
        <v>-2.2792853187210305E-2</v>
      </c>
    </row>
    <row r="519" spans="2:8" ht="13.5" x14ac:dyDescent="0.25">
      <c r="B519" s="11">
        <v>42755</v>
      </c>
      <c r="C519" s="2">
        <v>4.24</v>
      </c>
      <c r="D519" s="2">
        <v>3.3136999999999999</v>
      </c>
      <c r="E519" s="2">
        <v>15</v>
      </c>
      <c r="F519" s="2"/>
      <c r="G519" s="2"/>
      <c r="H519" s="17">
        <f t="shared" ref="H519:H582" si="8">(D519-D518)/D518</f>
        <v>-1.1632415664986472E-2</v>
      </c>
    </row>
    <row r="520" spans="2:8" ht="13.5" x14ac:dyDescent="0.25">
      <c r="B520" s="11">
        <v>42758</v>
      </c>
      <c r="C520" s="2">
        <v>4.25</v>
      </c>
      <c r="D520" s="2">
        <v>3.3214999999999999</v>
      </c>
      <c r="E520" s="2">
        <v>1507</v>
      </c>
      <c r="F520" s="2"/>
      <c r="G520" s="2"/>
      <c r="H520" s="17">
        <f t="shared" si="8"/>
        <v>2.3538642604943203E-3</v>
      </c>
    </row>
    <row r="521" spans="2:8" ht="13.5" x14ac:dyDescent="0.25">
      <c r="B521" s="11">
        <v>42759</v>
      </c>
      <c r="C521" s="2">
        <v>4.24</v>
      </c>
      <c r="D521" s="2">
        <v>3.3136999999999999</v>
      </c>
      <c r="E521" s="2">
        <v>384</v>
      </c>
      <c r="F521" s="2"/>
      <c r="G521" s="2"/>
      <c r="H521" s="17">
        <f t="shared" si="8"/>
        <v>-2.348336594911946E-3</v>
      </c>
    </row>
    <row r="522" spans="2:8" ht="13.5" x14ac:dyDescent="0.25">
      <c r="B522" s="11">
        <v>42760</v>
      </c>
      <c r="C522" s="2">
        <v>4.24</v>
      </c>
      <c r="D522" s="2">
        <v>3.3136999999999999</v>
      </c>
      <c r="E522" s="2">
        <v>752</v>
      </c>
      <c r="F522" s="2"/>
      <c r="G522" s="2"/>
      <c r="H522" s="17">
        <f t="shared" si="8"/>
        <v>0</v>
      </c>
    </row>
    <row r="523" spans="2:8" ht="13.5" x14ac:dyDescent="0.25">
      <c r="B523" s="11">
        <v>42761</v>
      </c>
      <c r="C523" s="2">
        <v>4.2300000000000004</v>
      </c>
      <c r="D523" s="2">
        <v>3.3058000000000001</v>
      </c>
      <c r="E523" s="2">
        <v>872</v>
      </c>
      <c r="F523" s="2"/>
      <c r="G523" s="2"/>
      <c r="H523" s="17">
        <f t="shared" si="8"/>
        <v>-2.3840420074236644E-3</v>
      </c>
    </row>
    <row r="524" spans="2:8" ht="13.5" x14ac:dyDescent="0.25">
      <c r="B524" s="11">
        <v>42762</v>
      </c>
      <c r="C524" s="2">
        <v>4.1100000000000003</v>
      </c>
      <c r="D524" s="2">
        <v>3.2121</v>
      </c>
      <c r="E524" s="2">
        <v>1800</v>
      </c>
      <c r="F524" s="2"/>
      <c r="G524" s="2"/>
      <c r="H524" s="17">
        <f t="shared" si="8"/>
        <v>-2.8344122451449003E-2</v>
      </c>
    </row>
    <row r="525" spans="2:8" ht="13.5" x14ac:dyDescent="0.25">
      <c r="B525" s="11">
        <v>42765</v>
      </c>
      <c r="C525" s="2">
        <v>4.2</v>
      </c>
      <c r="D525" s="2">
        <v>3.2824</v>
      </c>
      <c r="E525" s="2">
        <v>1365</v>
      </c>
      <c r="F525" s="2"/>
      <c r="G525" s="2"/>
      <c r="H525" s="17">
        <f t="shared" si="8"/>
        <v>2.188599358675011E-2</v>
      </c>
    </row>
    <row r="526" spans="2:8" ht="13.5" x14ac:dyDescent="0.25">
      <c r="B526" s="11">
        <v>42766</v>
      </c>
      <c r="C526" s="2">
        <v>4.2</v>
      </c>
      <c r="D526" s="2">
        <v>3.2824</v>
      </c>
      <c r="E526" s="2">
        <v>0</v>
      </c>
      <c r="F526" s="2"/>
      <c r="G526" s="2"/>
      <c r="H526" s="17">
        <f t="shared" si="8"/>
        <v>0</v>
      </c>
    </row>
    <row r="527" spans="2:8" ht="13.5" x14ac:dyDescent="0.25">
      <c r="B527" s="11">
        <v>42767</v>
      </c>
      <c r="C527" s="2">
        <v>4.08</v>
      </c>
      <c r="D527" s="2">
        <v>3.1886000000000001</v>
      </c>
      <c r="E527" s="2">
        <v>2507</v>
      </c>
      <c r="F527" s="2"/>
      <c r="G527" s="2"/>
      <c r="H527" s="17">
        <f t="shared" si="8"/>
        <v>-2.8576651230806691E-2</v>
      </c>
    </row>
    <row r="528" spans="2:8" ht="13.5" x14ac:dyDescent="0.25">
      <c r="B528" s="11">
        <v>42768</v>
      </c>
      <c r="C528" s="2">
        <v>4</v>
      </c>
      <c r="D528" s="2">
        <v>3.1261000000000001</v>
      </c>
      <c r="E528" s="2">
        <v>8311</v>
      </c>
      <c r="F528" s="2"/>
      <c r="G528" s="2"/>
      <c r="H528" s="17">
        <f t="shared" si="8"/>
        <v>-1.9601078843379537E-2</v>
      </c>
    </row>
    <row r="529" spans="2:8" ht="13.5" x14ac:dyDescent="0.25">
      <c r="B529" s="11">
        <v>42769</v>
      </c>
      <c r="C529" s="2">
        <v>3.97</v>
      </c>
      <c r="D529" s="2">
        <v>3.1027</v>
      </c>
      <c r="E529" s="2">
        <v>1964</v>
      </c>
      <c r="F529" s="2"/>
      <c r="G529" s="2"/>
      <c r="H529" s="17">
        <f t="shared" si="8"/>
        <v>-7.4853651514667115E-3</v>
      </c>
    </row>
    <row r="530" spans="2:8" ht="13.5" x14ac:dyDescent="0.25">
      <c r="B530" s="11">
        <v>42772</v>
      </c>
      <c r="C530" s="2">
        <v>4.07</v>
      </c>
      <c r="D530" s="2">
        <v>3.1808000000000001</v>
      </c>
      <c r="E530" s="2">
        <v>1</v>
      </c>
      <c r="F530" s="2"/>
      <c r="G530" s="2"/>
      <c r="H530" s="17">
        <f t="shared" si="8"/>
        <v>2.517162471395883E-2</v>
      </c>
    </row>
    <row r="531" spans="2:8" ht="13.5" x14ac:dyDescent="0.25">
      <c r="B531" s="11">
        <v>42773</v>
      </c>
      <c r="C531" s="2">
        <v>3.95</v>
      </c>
      <c r="D531" s="2">
        <v>3.0870000000000002</v>
      </c>
      <c r="E531" s="2">
        <v>496</v>
      </c>
      <c r="F531" s="2"/>
      <c r="G531" s="2"/>
      <c r="H531" s="17">
        <f t="shared" si="8"/>
        <v>-2.9489436619718274E-2</v>
      </c>
    </row>
    <row r="532" spans="2:8" ht="13.5" x14ac:dyDescent="0.25">
      <c r="B532" s="11">
        <v>42774</v>
      </c>
      <c r="C532" s="2">
        <v>3.99</v>
      </c>
      <c r="D532" s="2">
        <v>3.1183000000000001</v>
      </c>
      <c r="E532" s="2">
        <v>368</v>
      </c>
      <c r="F532" s="2"/>
      <c r="G532" s="2"/>
      <c r="H532" s="17">
        <f t="shared" si="8"/>
        <v>1.0139293812763163E-2</v>
      </c>
    </row>
    <row r="533" spans="2:8" ht="13.5" x14ac:dyDescent="0.25">
      <c r="B533" s="11">
        <v>42775</v>
      </c>
      <c r="C533" s="2">
        <v>4</v>
      </c>
      <c r="D533" s="2">
        <v>3.1261000000000001</v>
      </c>
      <c r="E533" s="2">
        <v>47</v>
      </c>
      <c r="F533" s="2"/>
      <c r="G533" s="2"/>
      <c r="H533" s="17">
        <f t="shared" si="8"/>
        <v>2.5013629221050022E-3</v>
      </c>
    </row>
    <row r="534" spans="2:8" ht="13.5" x14ac:dyDescent="0.25">
      <c r="B534" s="11">
        <v>42776</v>
      </c>
      <c r="C534" s="2">
        <v>3.9</v>
      </c>
      <c r="D534" s="2">
        <v>3.0478999999999998</v>
      </c>
      <c r="E534" s="2">
        <v>2718</v>
      </c>
      <c r="F534" s="2"/>
      <c r="G534" s="2"/>
      <c r="H534" s="17">
        <f t="shared" si="8"/>
        <v>-2.5015194651482765E-2</v>
      </c>
    </row>
    <row r="535" spans="2:8" ht="13.5" x14ac:dyDescent="0.25">
      <c r="B535" s="11">
        <v>42779</v>
      </c>
      <c r="C535" s="2">
        <v>3.98</v>
      </c>
      <c r="D535" s="2">
        <v>3.1105</v>
      </c>
      <c r="E535" s="2">
        <v>180</v>
      </c>
      <c r="F535" s="2"/>
      <c r="G535" s="2"/>
      <c r="H535" s="17">
        <f t="shared" si="8"/>
        <v>2.0538731585682014E-2</v>
      </c>
    </row>
    <row r="536" spans="2:8" ht="13.5" x14ac:dyDescent="0.25">
      <c r="B536" s="11">
        <v>42780</v>
      </c>
      <c r="C536" s="2">
        <v>3.87</v>
      </c>
      <c r="D536" s="2">
        <v>3.0245000000000002</v>
      </c>
      <c r="E536" s="2">
        <v>4588</v>
      </c>
      <c r="F536" s="2"/>
      <c r="G536" s="2"/>
      <c r="H536" s="17">
        <f t="shared" si="8"/>
        <v>-2.7648288056582496E-2</v>
      </c>
    </row>
    <row r="537" spans="2:8" ht="13.5" x14ac:dyDescent="0.25">
      <c r="B537" s="11">
        <v>42781</v>
      </c>
      <c r="C537" s="2">
        <v>3.99</v>
      </c>
      <c r="D537" s="2">
        <v>3.1183000000000001</v>
      </c>
      <c r="E537" s="2">
        <v>0</v>
      </c>
      <c r="F537" s="2"/>
      <c r="G537" s="2"/>
      <c r="H537" s="17">
        <f t="shared" si="8"/>
        <v>3.1013390643081461E-2</v>
      </c>
    </row>
    <row r="538" spans="2:8" ht="13.5" x14ac:dyDescent="0.25">
      <c r="B538" s="11">
        <v>42782</v>
      </c>
      <c r="C538" s="2">
        <v>3.83</v>
      </c>
      <c r="D538" s="2">
        <v>2.9931999999999999</v>
      </c>
      <c r="E538" s="2">
        <v>152</v>
      </c>
      <c r="F538" s="2"/>
      <c r="G538" s="2"/>
      <c r="H538" s="17">
        <f t="shared" si="8"/>
        <v>-4.0118013019914765E-2</v>
      </c>
    </row>
    <row r="539" spans="2:8" ht="13.5" x14ac:dyDescent="0.25">
      <c r="B539" s="11">
        <v>42783</v>
      </c>
      <c r="C539" s="2">
        <v>3.83</v>
      </c>
      <c r="D539" s="2">
        <v>2.9931999999999999</v>
      </c>
      <c r="E539" s="2">
        <v>727</v>
      </c>
      <c r="F539" s="2"/>
      <c r="G539" s="2"/>
      <c r="H539" s="17">
        <f t="shared" si="8"/>
        <v>0</v>
      </c>
    </row>
    <row r="540" spans="2:8" ht="13.5" x14ac:dyDescent="0.25">
      <c r="B540" s="11">
        <v>42786</v>
      </c>
      <c r="C540" s="2">
        <v>3.86</v>
      </c>
      <c r="D540" s="2">
        <v>3.0167000000000002</v>
      </c>
      <c r="E540" s="2">
        <v>188</v>
      </c>
      <c r="F540" s="2"/>
      <c r="G540" s="2"/>
      <c r="H540" s="17">
        <f t="shared" si="8"/>
        <v>7.8511292262462579E-3</v>
      </c>
    </row>
    <row r="541" spans="2:8" ht="13.5" x14ac:dyDescent="0.25">
      <c r="B541" s="11">
        <v>42787</v>
      </c>
      <c r="C541" s="2">
        <v>3.75</v>
      </c>
      <c r="D541" s="2">
        <v>2.9306999999999999</v>
      </c>
      <c r="E541" s="2">
        <v>537</v>
      </c>
      <c r="F541" s="2"/>
      <c r="G541" s="2"/>
      <c r="H541" s="17">
        <f t="shared" si="8"/>
        <v>-2.8507972287599128E-2</v>
      </c>
    </row>
    <row r="542" spans="2:8" ht="13.5" x14ac:dyDescent="0.25">
      <c r="B542" s="11">
        <v>42788</v>
      </c>
      <c r="C542" s="2">
        <v>3.75</v>
      </c>
      <c r="D542" s="2">
        <v>2.9306999999999999</v>
      </c>
      <c r="E542" s="2">
        <v>3893</v>
      </c>
      <c r="F542" s="2"/>
      <c r="G542" s="2"/>
      <c r="H542" s="17">
        <f t="shared" si="8"/>
        <v>0</v>
      </c>
    </row>
    <row r="543" spans="2:8" ht="13.5" x14ac:dyDescent="0.25">
      <c r="B543" s="11">
        <v>42789</v>
      </c>
      <c r="C543" s="2">
        <v>3.75</v>
      </c>
      <c r="D543" s="2">
        <v>2.9306999999999999</v>
      </c>
      <c r="E543" s="2">
        <v>4</v>
      </c>
      <c r="F543" s="2"/>
      <c r="G543" s="2"/>
      <c r="H543" s="17">
        <f t="shared" si="8"/>
        <v>0</v>
      </c>
    </row>
    <row r="544" spans="2:8" ht="13.5" x14ac:dyDescent="0.25">
      <c r="B544" s="11">
        <v>42790</v>
      </c>
      <c r="C544" s="2">
        <v>3.85</v>
      </c>
      <c r="D544" s="2">
        <v>3.0089000000000001</v>
      </c>
      <c r="E544" s="2">
        <v>3409</v>
      </c>
      <c r="F544" s="2"/>
      <c r="G544" s="2"/>
      <c r="H544" s="17">
        <f t="shared" si="8"/>
        <v>2.6683045006312578E-2</v>
      </c>
    </row>
    <row r="545" spans="2:8" ht="13.5" x14ac:dyDescent="0.25">
      <c r="B545" s="11">
        <v>42793</v>
      </c>
      <c r="C545" s="2">
        <v>3.79</v>
      </c>
      <c r="D545" s="2">
        <v>2.9620000000000002</v>
      </c>
      <c r="E545" s="2">
        <v>500</v>
      </c>
      <c r="F545" s="2"/>
      <c r="G545" s="2"/>
      <c r="H545" s="17">
        <f t="shared" si="8"/>
        <v>-1.5587091628169743E-2</v>
      </c>
    </row>
    <row r="546" spans="2:8" ht="13.5" x14ac:dyDescent="0.25">
      <c r="B546" s="11">
        <v>42794</v>
      </c>
      <c r="C546" s="2">
        <v>3.68</v>
      </c>
      <c r="D546" s="2">
        <v>2.8759999999999999</v>
      </c>
      <c r="E546" s="2">
        <v>6984</v>
      </c>
      <c r="F546" s="2"/>
      <c r="G546" s="2"/>
      <c r="H546" s="17">
        <f t="shared" si="8"/>
        <v>-2.9034436191762422E-2</v>
      </c>
    </row>
    <row r="547" spans="2:8" ht="13.5" x14ac:dyDescent="0.25">
      <c r="B547" s="11">
        <v>42795</v>
      </c>
      <c r="C547" s="2">
        <v>3.79</v>
      </c>
      <c r="D547" s="2">
        <v>2.9620000000000002</v>
      </c>
      <c r="E547" s="2">
        <v>1111</v>
      </c>
      <c r="F547" s="2"/>
      <c r="G547" s="2"/>
      <c r="H547" s="17">
        <f t="shared" si="8"/>
        <v>2.9902642559109981E-2</v>
      </c>
    </row>
    <row r="548" spans="2:8" ht="13.5" x14ac:dyDescent="0.25">
      <c r="B548" s="11">
        <v>42796</v>
      </c>
      <c r="C548" s="2">
        <v>3.75</v>
      </c>
      <c r="D548" s="2">
        <v>2.9306999999999999</v>
      </c>
      <c r="E548" s="2">
        <v>495</v>
      </c>
      <c r="F548" s="2"/>
      <c r="G548" s="2"/>
      <c r="H548" s="17">
        <f t="shared" si="8"/>
        <v>-1.0567184334908955E-2</v>
      </c>
    </row>
    <row r="549" spans="2:8" ht="13.5" x14ac:dyDescent="0.25">
      <c r="B549" s="11">
        <v>42797</v>
      </c>
      <c r="C549" s="2">
        <v>3.74</v>
      </c>
      <c r="D549" s="2">
        <v>2.9228999999999998</v>
      </c>
      <c r="E549" s="2">
        <v>610</v>
      </c>
      <c r="F549" s="2"/>
      <c r="G549" s="2"/>
      <c r="H549" s="17">
        <f t="shared" si="8"/>
        <v>-2.6614801924455009E-3</v>
      </c>
    </row>
    <row r="550" spans="2:8" ht="13.5" x14ac:dyDescent="0.25">
      <c r="B550" s="11">
        <v>42800</v>
      </c>
      <c r="C550" s="2">
        <v>3.75</v>
      </c>
      <c r="D550" s="2">
        <v>2.9306999999999999</v>
      </c>
      <c r="E550" s="2">
        <v>141</v>
      </c>
      <c r="F550" s="2"/>
      <c r="G550" s="2"/>
      <c r="H550" s="17">
        <f t="shared" si="8"/>
        <v>2.6685825721030586E-3</v>
      </c>
    </row>
    <row r="551" spans="2:8" ht="13.5" x14ac:dyDescent="0.25">
      <c r="B551" s="11">
        <v>42801</v>
      </c>
      <c r="C551" s="2">
        <v>3.7</v>
      </c>
      <c r="D551" s="2">
        <v>2.8915999999999999</v>
      </c>
      <c r="E551" s="2">
        <v>99</v>
      </c>
      <c r="F551" s="2"/>
      <c r="G551" s="2"/>
      <c r="H551" s="17">
        <f t="shared" si="8"/>
        <v>-1.3341522503156213E-2</v>
      </c>
    </row>
    <row r="552" spans="2:8" ht="13.5" x14ac:dyDescent="0.25">
      <c r="B552" s="11">
        <v>42802</v>
      </c>
      <c r="C552" s="2">
        <v>3.7</v>
      </c>
      <c r="D552" s="2">
        <v>2.8915999999999999</v>
      </c>
      <c r="E552" s="2">
        <v>784</v>
      </c>
      <c r="F552" s="2"/>
      <c r="G552" s="2"/>
      <c r="H552" s="17">
        <f t="shared" si="8"/>
        <v>0</v>
      </c>
    </row>
    <row r="553" spans="2:8" ht="13.5" x14ac:dyDescent="0.25">
      <c r="B553" s="11">
        <v>42803</v>
      </c>
      <c r="C553" s="2">
        <v>3.7</v>
      </c>
      <c r="D553" s="2">
        <v>2.8915999999999999</v>
      </c>
      <c r="E553" s="2">
        <v>1754</v>
      </c>
      <c r="F553" s="2"/>
      <c r="G553" s="2"/>
      <c r="H553" s="17">
        <f t="shared" si="8"/>
        <v>0</v>
      </c>
    </row>
    <row r="554" spans="2:8" ht="13.5" x14ac:dyDescent="0.25">
      <c r="B554" s="11">
        <v>42804</v>
      </c>
      <c r="C554" s="2">
        <v>3.7</v>
      </c>
      <c r="D554" s="2">
        <v>2.8915999999999999</v>
      </c>
      <c r="E554" s="2">
        <v>522</v>
      </c>
      <c r="F554" s="2"/>
      <c r="G554" s="2"/>
      <c r="H554" s="17">
        <f t="shared" si="8"/>
        <v>0</v>
      </c>
    </row>
    <row r="555" spans="2:8" ht="13.5" x14ac:dyDescent="0.25">
      <c r="B555" s="11">
        <v>42807</v>
      </c>
      <c r="C555" s="2">
        <v>3.75</v>
      </c>
      <c r="D555" s="2">
        <v>2.9306999999999999</v>
      </c>
      <c r="E555" s="2">
        <v>399</v>
      </c>
      <c r="F555" s="2"/>
      <c r="G555" s="2"/>
      <c r="H555" s="17">
        <f t="shared" si="8"/>
        <v>1.3521925577534899E-2</v>
      </c>
    </row>
    <row r="556" spans="2:8" ht="13.5" x14ac:dyDescent="0.25">
      <c r="B556" s="11">
        <v>42808</v>
      </c>
      <c r="C556" s="2">
        <v>3.75</v>
      </c>
      <c r="D556" s="2">
        <v>2.9306999999999999</v>
      </c>
      <c r="E556" s="2">
        <v>241</v>
      </c>
      <c r="F556" s="2"/>
      <c r="G556" s="2"/>
      <c r="H556" s="17">
        <f t="shared" si="8"/>
        <v>0</v>
      </c>
    </row>
    <row r="557" spans="2:8" ht="13.5" x14ac:dyDescent="0.25">
      <c r="B557" s="11">
        <v>42809</v>
      </c>
      <c r="C557" s="2">
        <v>3.75</v>
      </c>
      <c r="D557" s="2">
        <v>2.9306999999999999</v>
      </c>
      <c r="E557" s="2">
        <v>3550</v>
      </c>
      <c r="F557" s="2"/>
      <c r="G557" s="2"/>
      <c r="H557" s="17">
        <f t="shared" si="8"/>
        <v>0</v>
      </c>
    </row>
    <row r="558" spans="2:8" ht="13.5" x14ac:dyDescent="0.25">
      <c r="B558" s="11">
        <v>42810</v>
      </c>
      <c r="C558" s="2">
        <v>3.85</v>
      </c>
      <c r="D558" s="2">
        <v>3.0089000000000001</v>
      </c>
      <c r="E558" s="2">
        <v>1270</v>
      </c>
      <c r="F558" s="2"/>
      <c r="G558" s="2"/>
      <c r="H558" s="17">
        <f t="shared" si="8"/>
        <v>2.6683045006312578E-2</v>
      </c>
    </row>
    <row r="559" spans="2:8" ht="13.5" x14ac:dyDescent="0.25">
      <c r="B559" s="11">
        <v>42811</v>
      </c>
      <c r="C559" s="2">
        <v>3.85</v>
      </c>
      <c r="D559" s="2">
        <v>3.0089000000000001</v>
      </c>
      <c r="E559" s="2">
        <v>0</v>
      </c>
      <c r="F559" s="2"/>
      <c r="G559" s="2"/>
      <c r="H559" s="17">
        <f t="shared" si="8"/>
        <v>0</v>
      </c>
    </row>
    <row r="560" spans="2:8" ht="13.5" x14ac:dyDescent="0.25">
      <c r="B560" s="11">
        <v>42815</v>
      </c>
      <c r="C560" s="2">
        <v>3.92</v>
      </c>
      <c r="D560" s="2">
        <v>3.0636000000000001</v>
      </c>
      <c r="E560" s="2">
        <v>532</v>
      </c>
      <c r="F560" s="2"/>
      <c r="G560" s="2"/>
      <c r="H560" s="17">
        <f t="shared" si="8"/>
        <v>1.8179401110040204E-2</v>
      </c>
    </row>
    <row r="561" spans="2:8" ht="13.5" x14ac:dyDescent="0.25">
      <c r="B561" s="11">
        <v>42816</v>
      </c>
      <c r="C561" s="2">
        <v>3.99</v>
      </c>
      <c r="D561" s="2">
        <v>3.1183000000000001</v>
      </c>
      <c r="E561" s="2">
        <v>120</v>
      </c>
      <c r="F561" s="2"/>
      <c r="G561" s="2"/>
      <c r="H561" s="17">
        <f t="shared" si="8"/>
        <v>1.7854811333072193E-2</v>
      </c>
    </row>
    <row r="562" spans="2:8" ht="13.5" x14ac:dyDescent="0.25">
      <c r="B562" s="11">
        <v>42817</v>
      </c>
      <c r="C562" s="2">
        <v>4</v>
      </c>
      <c r="D562" s="2">
        <v>3.1261000000000001</v>
      </c>
      <c r="E562" s="2">
        <v>722</v>
      </c>
      <c r="F562" s="2"/>
      <c r="G562" s="2"/>
      <c r="H562" s="17">
        <f t="shared" si="8"/>
        <v>2.5013629221050022E-3</v>
      </c>
    </row>
    <row r="563" spans="2:8" ht="13.5" x14ac:dyDescent="0.25">
      <c r="B563" s="11">
        <v>42818</v>
      </c>
      <c r="C563" s="2">
        <v>4</v>
      </c>
      <c r="D563" s="2">
        <v>3.1261000000000001</v>
      </c>
      <c r="E563" s="2">
        <v>1</v>
      </c>
      <c r="F563" s="2"/>
      <c r="G563" s="2"/>
      <c r="H563" s="17">
        <f t="shared" si="8"/>
        <v>0</v>
      </c>
    </row>
    <row r="564" spans="2:8" ht="13.5" x14ac:dyDescent="0.25">
      <c r="B564" s="11">
        <v>42821</v>
      </c>
      <c r="C564" s="2">
        <v>4</v>
      </c>
      <c r="D564" s="2">
        <v>3.1261000000000001</v>
      </c>
      <c r="E564" s="2">
        <v>0</v>
      </c>
      <c r="F564" s="2"/>
      <c r="G564" s="2"/>
      <c r="H564" s="17">
        <f t="shared" si="8"/>
        <v>0</v>
      </c>
    </row>
    <row r="565" spans="2:8" ht="13.5" x14ac:dyDescent="0.25">
      <c r="B565" s="11">
        <v>42822</v>
      </c>
      <c r="C565" s="2">
        <v>4</v>
      </c>
      <c r="D565" s="2">
        <v>3.1261000000000001</v>
      </c>
      <c r="E565" s="2">
        <v>0</v>
      </c>
      <c r="F565" s="2"/>
      <c r="G565" s="2"/>
      <c r="H565" s="17">
        <f t="shared" si="8"/>
        <v>0</v>
      </c>
    </row>
    <row r="566" spans="2:8" ht="13.5" x14ac:dyDescent="0.25">
      <c r="B566" s="11">
        <v>42823</v>
      </c>
      <c r="C566" s="2">
        <v>4</v>
      </c>
      <c r="D566" s="2">
        <v>3.1261000000000001</v>
      </c>
      <c r="E566" s="2">
        <v>19</v>
      </c>
      <c r="F566" s="2"/>
      <c r="G566" s="2"/>
      <c r="H566" s="17">
        <f t="shared" si="8"/>
        <v>0</v>
      </c>
    </row>
    <row r="567" spans="2:8" ht="13.5" x14ac:dyDescent="0.25">
      <c r="B567" s="11">
        <v>42824</v>
      </c>
      <c r="C567" s="2">
        <v>4</v>
      </c>
      <c r="D567" s="2">
        <v>3.1261000000000001</v>
      </c>
      <c r="E567" s="2">
        <v>0</v>
      </c>
      <c r="F567" s="2"/>
      <c r="G567" s="2"/>
      <c r="H567" s="17">
        <f t="shared" si="8"/>
        <v>0</v>
      </c>
    </row>
    <row r="568" spans="2:8" ht="13.5" x14ac:dyDescent="0.25">
      <c r="B568" s="11">
        <v>42825</v>
      </c>
      <c r="C568" s="2">
        <v>4</v>
      </c>
      <c r="D568" s="2">
        <v>3.1261000000000001</v>
      </c>
      <c r="E568" s="2">
        <v>156</v>
      </c>
      <c r="F568" s="2"/>
      <c r="G568" s="2"/>
      <c r="H568" s="17">
        <f t="shared" si="8"/>
        <v>0</v>
      </c>
    </row>
    <row r="569" spans="2:8" ht="13.5" x14ac:dyDescent="0.25">
      <c r="B569" s="11">
        <v>42828</v>
      </c>
      <c r="C569" s="2">
        <v>4</v>
      </c>
      <c r="D569" s="2">
        <v>3.1261000000000001</v>
      </c>
      <c r="E569" s="2">
        <v>0</v>
      </c>
      <c r="F569" s="2"/>
      <c r="G569" s="2"/>
      <c r="H569" s="17">
        <f t="shared" si="8"/>
        <v>0</v>
      </c>
    </row>
    <row r="570" spans="2:8" ht="13.5" x14ac:dyDescent="0.25">
      <c r="B570" s="11">
        <v>42829</v>
      </c>
      <c r="C570" s="2">
        <v>4</v>
      </c>
      <c r="D570" s="2">
        <v>3.1261000000000001</v>
      </c>
      <c r="E570" s="2">
        <v>0</v>
      </c>
      <c r="F570" s="2"/>
      <c r="G570" s="2"/>
      <c r="H570" s="17">
        <f t="shared" si="8"/>
        <v>0</v>
      </c>
    </row>
    <row r="571" spans="2:8" ht="13.5" x14ac:dyDescent="0.25">
      <c r="B571" s="11">
        <v>42830</v>
      </c>
      <c r="C571" s="2">
        <v>4</v>
      </c>
      <c r="D571" s="2">
        <v>3.1261000000000001</v>
      </c>
      <c r="E571" s="2">
        <v>890</v>
      </c>
      <c r="F571" s="2"/>
      <c r="G571" s="2"/>
      <c r="H571" s="17">
        <f t="shared" si="8"/>
        <v>0</v>
      </c>
    </row>
    <row r="572" spans="2:8" ht="13.5" x14ac:dyDescent="0.25">
      <c r="B572" s="11">
        <v>42831</v>
      </c>
      <c r="C572" s="2">
        <v>3.88</v>
      </c>
      <c r="D572" s="2">
        <v>3.0323000000000002</v>
      </c>
      <c r="E572" s="2">
        <v>103</v>
      </c>
      <c r="F572" s="2"/>
      <c r="G572" s="2"/>
      <c r="H572" s="17">
        <f t="shared" si="8"/>
        <v>-3.0005438085793763E-2</v>
      </c>
    </row>
    <row r="573" spans="2:8" ht="13.5" x14ac:dyDescent="0.25">
      <c r="B573" s="11">
        <v>42832</v>
      </c>
      <c r="C573" s="2">
        <v>3.9</v>
      </c>
      <c r="D573" s="2">
        <v>3.0478999999999998</v>
      </c>
      <c r="E573" s="2">
        <v>1099</v>
      </c>
      <c r="F573" s="2"/>
      <c r="G573" s="2"/>
      <c r="H573" s="17">
        <f t="shared" si="8"/>
        <v>5.1446097022061184E-3</v>
      </c>
    </row>
    <row r="574" spans="2:8" ht="13.5" x14ac:dyDescent="0.25">
      <c r="B574" s="11">
        <v>42835</v>
      </c>
      <c r="C574" s="2">
        <v>3.99</v>
      </c>
      <c r="D574" s="2">
        <v>3.1183000000000001</v>
      </c>
      <c r="E574" s="2">
        <v>2</v>
      </c>
      <c r="F574" s="2"/>
      <c r="G574" s="2"/>
      <c r="H574" s="17">
        <f t="shared" si="8"/>
        <v>2.3097870665048145E-2</v>
      </c>
    </row>
    <row r="575" spans="2:8" ht="13.5" x14ac:dyDescent="0.25">
      <c r="B575" s="11">
        <v>42836</v>
      </c>
      <c r="C575" s="2">
        <v>3.95</v>
      </c>
      <c r="D575" s="2">
        <v>3.0870000000000002</v>
      </c>
      <c r="E575" s="2">
        <v>350</v>
      </c>
      <c r="F575" s="2"/>
      <c r="G575" s="2"/>
      <c r="H575" s="17">
        <f t="shared" si="8"/>
        <v>-1.0037520443831537E-2</v>
      </c>
    </row>
    <row r="576" spans="2:8" ht="13.5" x14ac:dyDescent="0.25">
      <c r="B576" s="11">
        <v>42837</v>
      </c>
      <c r="C576" s="2">
        <v>3.95</v>
      </c>
      <c r="D576" s="2">
        <v>3.0870000000000002</v>
      </c>
      <c r="E576" s="2">
        <v>510</v>
      </c>
      <c r="F576" s="2"/>
      <c r="G576" s="2"/>
      <c r="H576" s="17">
        <f t="shared" si="8"/>
        <v>0</v>
      </c>
    </row>
    <row r="577" spans="2:8" ht="13.5" x14ac:dyDescent="0.25">
      <c r="B577" s="11">
        <v>42838</v>
      </c>
      <c r="C577" s="2">
        <v>3.9</v>
      </c>
      <c r="D577" s="2">
        <v>3.0478999999999998</v>
      </c>
      <c r="E577" s="2">
        <v>2530</v>
      </c>
      <c r="F577" s="2"/>
      <c r="G577" s="2"/>
      <c r="H577" s="17">
        <f t="shared" si="8"/>
        <v>-1.2666018788467882E-2</v>
      </c>
    </row>
    <row r="578" spans="2:8" ht="13.5" x14ac:dyDescent="0.25">
      <c r="B578" s="11">
        <v>42839</v>
      </c>
      <c r="C578" s="2">
        <v>3.9</v>
      </c>
      <c r="D578" s="2">
        <v>3.0478999999999998</v>
      </c>
      <c r="E578" s="2">
        <v>2277</v>
      </c>
      <c r="F578" s="2"/>
      <c r="G578" s="2"/>
      <c r="H578" s="17">
        <f t="shared" si="8"/>
        <v>0</v>
      </c>
    </row>
    <row r="579" spans="2:8" ht="13.5" x14ac:dyDescent="0.25">
      <c r="B579" s="11">
        <v>42842</v>
      </c>
      <c r="C579" s="2">
        <v>3.89</v>
      </c>
      <c r="D579" s="2">
        <v>3.0400999999999998</v>
      </c>
      <c r="E579" s="2">
        <v>3141</v>
      </c>
      <c r="F579" s="2"/>
      <c r="G579" s="2"/>
      <c r="H579" s="17">
        <f t="shared" si="8"/>
        <v>-2.5591390793661306E-3</v>
      </c>
    </row>
    <row r="580" spans="2:8" ht="13.5" x14ac:dyDescent="0.25">
      <c r="B580" s="11">
        <v>42843</v>
      </c>
      <c r="C580" s="2">
        <v>3.89</v>
      </c>
      <c r="D580" s="2">
        <v>3.0400999999999998</v>
      </c>
      <c r="E580" s="2">
        <v>0</v>
      </c>
      <c r="F580" s="2"/>
      <c r="G580" s="2"/>
      <c r="H580" s="17">
        <f t="shared" si="8"/>
        <v>0</v>
      </c>
    </row>
    <row r="581" spans="2:8" ht="13.5" x14ac:dyDescent="0.25">
      <c r="B581" s="11">
        <v>42844</v>
      </c>
      <c r="C581" s="2">
        <v>3.89</v>
      </c>
      <c r="D581" s="2">
        <v>3.0400999999999998</v>
      </c>
      <c r="E581" s="2">
        <v>766</v>
      </c>
      <c r="F581" s="2"/>
      <c r="G581" s="2"/>
      <c r="H581" s="17">
        <f t="shared" si="8"/>
        <v>0</v>
      </c>
    </row>
    <row r="582" spans="2:8" ht="13.5" x14ac:dyDescent="0.25">
      <c r="B582" s="11">
        <v>42845</v>
      </c>
      <c r="C582" s="2">
        <v>4.04</v>
      </c>
      <c r="D582" s="2">
        <v>3.1574</v>
      </c>
      <c r="E582" s="2">
        <v>1415</v>
      </c>
      <c r="F582" s="2"/>
      <c r="G582" s="2"/>
      <c r="H582" s="17">
        <f t="shared" si="8"/>
        <v>3.8584257096806088E-2</v>
      </c>
    </row>
    <row r="583" spans="2:8" ht="13.5" x14ac:dyDescent="0.25">
      <c r="B583" s="11">
        <v>42846</v>
      </c>
      <c r="C583" s="2">
        <v>4.04</v>
      </c>
      <c r="D583" s="2">
        <v>3.1574</v>
      </c>
      <c r="E583" s="2">
        <v>0</v>
      </c>
      <c r="F583" s="2"/>
      <c r="G583" s="2"/>
      <c r="H583" s="17">
        <f t="shared" ref="H583:H646" si="9">(D583-D582)/D582</f>
        <v>0</v>
      </c>
    </row>
    <row r="584" spans="2:8" ht="13.5" x14ac:dyDescent="0.25">
      <c r="B584" s="11">
        <v>42849</v>
      </c>
      <c r="C584" s="2">
        <v>4</v>
      </c>
      <c r="D584" s="2">
        <v>3.1261000000000001</v>
      </c>
      <c r="E584" s="2">
        <v>10</v>
      </c>
      <c r="F584" s="2"/>
      <c r="G584" s="2"/>
      <c r="H584" s="17">
        <f t="shared" si="9"/>
        <v>-9.9132197377588792E-3</v>
      </c>
    </row>
    <row r="585" spans="2:8" ht="13.5" x14ac:dyDescent="0.25">
      <c r="B585" s="11">
        <v>42850</v>
      </c>
      <c r="C585" s="2">
        <v>4</v>
      </c>
      <c r="D585" s="2">
        <v>3.1261000000000001</v>
      </c>
      <c r="E585" s="2">
        <v>3383</v>
      </c>
      <c r="F585" s="2"/>
      <c r="G585" s="2"/>
      <c r="H585" s="17">
        <f t="shared" si="9"/>
        <v>0</v>
      </c>
    </row>
    <row r="586" spans="2:8" ht="13.5" x14ac:dyDescent="0.25">
      <c r="B586" s="11">
        <v>42851</v>
      </c>
      <c r="C586" s="2">
        <v>4</v>
      </c>
      <c r="D586" s="2">
        <v>3.1261000000000001</v>
      </c>
      <c r="E586" s="2">
        <v>0</v>
      </c>
      <c r="F586" s="2"/>
      <c r="G586" s="2"/>
      <c r="H586" s="17">
        <f t="shared" si="9"/>
        <v>0</v>
      </c>
    </row>
    <row r="587" spans="2:8" ht="13.5" x14ac:dyDescent="0.25">
      <c r="B587" s="11">
        <v>42852</v>
      </c>
      <c r="C587" s="2">
        <v>3.88</v>
      </c>
      <c r="D587" s="2">
        <v>3.0323000000000002</v>
      </c>
      <c r="E587" s="2">
        <v>827</v>
      </c>
      <c r="F587" s="2"/>
      <c r="G587" s="2"/>
      <c r="H587" s="17">
        <f t="shared" si="9"/>
        <v>-3.0005438085793763E-2</v>
      </c>
    </row>
    <row r="588" spans="2:8" ht="13.5" x14ac:dyDescent="0.25">
      <c r="B588" s="11">
        <v>42853</v>
      </c>
      <c r="C588" s="2">
        <v>3.88</v>
      </c>
      <c r="D588" s="2">
        <v>3.0323000000000002</v>
      </c>
      <c r="E588" s="2">
        <v>1846</v>
      </c>
      <c r="F588" s="2"/>
      <c r="G588" s="2"/>
      <c r="H588" s="17">
        <f t="shared" si="9"/>
        <v>0</v>
      </c>
    </row>
    <row r="589" spans="2:8" ht="13.5" x14ac:dyDescent="0.25">
      <c r="B589" s="11">
        <v>42857</v>
      </c>
      <c r="C589" s="2">
        <v>4</v>
      </c>
      <c r="D589" s="2">
        <v>3.1261000000000001</v>
      </c>
      <c r="E589" s="2">
        <v>1308</v>
      </c>
      <c r="F589" s="2"/>
      <c r="G589" s="2"/>
      <c r="H589" s="17">
        <f t="shared" si="9"/>
        <v>3.0933614747881106E-2</v>
      </c>
    </row>
    <row r="590" spans="2:8" ht="13.5" x14ac:dyDescent="0.25">
      <c r="B590" s="11">
        <v>42858</v>
      </c>
      <c r="C590" s="2">
        <v>4.0999999999999996</v>
      </c>
      <c r="D590" s="2">
        <v>3.2042999999999999</v>
      </c>
      <c r="E590" s="2">
        <v>693</v>
      </c>
      <c r="F590" s="2"/>
      <c r="G590" s="2"/>
      <c r="H590" s="17">
        <f t="shared" si="9"/>
        <v>2.5015194651482622E-2</v>
      </c>
    </row>
    <row r="591" spans="2:8" ht="13.5" x14ac:dyDescent="0.25">
      <c r="B591" s="11">
        <v>42859</v>
      </c>
      <c r="C591" s="2">
        <v>3.98</v>
      </c>
      <c r="D591" s="2">
        <v>3.1105</v>
      </c>
      <c r="E591" s="2">
        <v>60</v>
      </c>
      <c r="F591" s="2"/>
      <c r="G591" s="2"/>
      <c r="H591" s="17">
        <f t="shared" si="9"/>
        <v>-2.927316418562553E-2</v>
      </c>
    </row>
    <row r="592" spans="2:8" ht="13.5" x14ac:dyDescent="0.25">
      <c r="B592" s="11">
        <v>42860</v>
      </c>
      <c r="C592" s="2">
        <v>3.98</v>
      </c>
      <c r="D592" s="2">
        <v>3.1105</v>
      </c>
      <c r="E592" s="2">
        <v>162</v>
      </c>
      <c r="F592" s="2"/>
      <c r="G592" s="2"/>
      <c r="H592" s="17">
        <f t="shared" si="9"/>
        <v>0</v>
      </c>
    </row>
    <row r="593" spans="2:8" ht="13.5" x14ac:dyDescent="0.25">
      <c r="B593" s="11">
        <v>42863</v>
      </c>
      <c r="C593" s="2">
        <v>3.98</v>
      </c>
      <c r="D593" s="2">
        <v>3.1105</v>
      </c>
      <c r="E593" s="2">
        <v>0</v>
      </c>
      <c r="F593" s="2"/>
      <c r="G593" s="2"/>
      <c r="H593" s="17">
        <f t="shared" si="9"/>
        <v>0</v>
      </c>
    </row>
    <row r="594" spans="2:8" ht="13.5" x14ac:dyDescent="0.25">
      <c r="B594" s="11">
        <v>42864</v>
      </c>
      <c r="C594" s="2">
        <v>3.95</v>
      </c>
      <c r="D594" s="2">
        <v>3.0870000000000002</v>
      </c>
      <c r="E594" s="2">
        <v>12</v>
      </c>
      <c r="F594" s="2"/>
      <c r="G594" s="2"/>
      <c r="H594" s="17">
        <f t="shared" si="9"/>
        <v>-7.5550554573219266E-3</v>
      </c>
    </row>
    <row r="595" spans="2:8" ht="13.5" x14ac:dyDescent="0.25">
      <c r="B595" s="11">
        <v>42865</v>
      </c>
      <c r="C595" s="2">
        <v>3.95</v>
      </c>
      <c r="D595" s="2">
        <v>3.0870000000000002</v>
      </c>
      <c r="E595" s="2">
        <v>1205</v>
      </c>
      <c r="F595" s="2"/>
      <c r="G595" s="2"/>
      <c r="H595" s="17">
        <f t="shared" si="9"/>
        <v>0</v>
      </c>
    </row>
    <row r="596" spans="2:8" ht="13.5" x14ac:dyDescent="0.25">
      <c r="B596" s="11">
        <v>42866</v>
      </c>
      <c r="C596" s="2">
        <v>3.95</v>
      </c>
      <c r="D596" s="2">
        <v>3.0870000000000002</v>
      </c>
      <c r="E596" s="2">
        <v>0</v>
      </c>
      <c r="F596" s="2"/>
      <c r="G596" s="2"/>
      <c r="H596" s="17">
        <f t="shared" si="9"/>
        <v>0</v>
      </c>
    </row>
    <row r="597" spans="2:8" ht="13.5" x14ac:dyDescent="0.25">
      <c r="B597" s="11">
        <v>42867</v>
      </c>
      <c r="C597" s="2">
        <v>3.95</v>
      </c>
      <c r="D597" s="2">
        <v>3.0870000000000002</v>
      </c>
      <c r="E597" s="2">
        <v>0</v>
      </c>
      <c r="F597" s="2"/>
      <c r="G597" s="2"/>
      <c r="H597" s="17">
        <f t="shared" si="9"/>
        <v>0</v>
      </c>
    </row>
    <row r="598" spans="2:8" ht="13.5" x14ac:dyDescent="0.25">
      <c r="B598" s="11">
        <v>42870</v>
      </c>
      <c r="C598" s="2">
        <v>3.95</v>
      </c>
      <c r="D598" s="2">
        <v>3.0870000000000002</v>
      </c>
      <c r="E598" s="2">
        <v>1010</v>
      </c>
      <c r="F598" s="2"/>
      <c r="G598" s="2"/>
      <c r="H598" s="17">
        <f t="shared" si="9"/>
        <v>0</v>
      </c>
    </row>
    <row r="599" spans="2:8" ht="13.5" x14ac:dyDescent="0.25">
      <c r="B599" s="11">
        <v>42871</v>
      </c>
      <c r="C599" s="2">
        <v>3.95</v>
      </c>
      <c r="D599" s="2">
        <v>3.0870000000000002</v>
      </c>
      <c r="E599" s="2">
        <v>1010</v>
      </c>
      <c r="F599" s="2"/>
      <c r="G599" s="2"/>
      <c r="H599" s="17">
        <f t="shared" si="9"/>
        <v>0</v>
      </c>
    </row>
    <row r="600" spans="2:8" ht="13.5" x14ac:dyDescent="0.25">
      <c r="B600" s="11">
        <v>42872</v>
      </c>
      <c r="C600" s="2">
        <v>3.95</v>
      </c>
      <c r="D600" s="2">
        <v>3.0870000000000002</v>
      </c>
      <c r="E600" s="2">
        <v>0</v>
      </c>
      <c r="F600" s="2"/>
      <c r="G600" s="2"/>
      <c r="H600" s="17">
        <f t="shared" si="9"/>
        <v>0</v>
      </c>
    </row>
    <row r="601" spans="2:8" ht="13.5" x14ac:dyDescent="0.25">
      <c r="B601" s="11">
        <v>42873</v>
      </c>
      <c r="C601" s="2">
        <v>3.95</v>
      </c>
      <c r="D601" s="2">
        <v>3.0870000000000002</v>
      </c>
      <c r="E601" s="2">
        <v>0</v>
      </c>
      <c r="F601" s="2"/>
      <c r="G601" s="2"/>
      <c r="H601" s="17">
        <f t="shared" si="9"/>
        <v>0</v>
      </c>
    </row>
    <row r="602" spans="2:8" ht="13.5" x14ac:dyDescent="0.25">
      <c r="B602" s="11">
        <v>42874</v>
      </c>
      <c r="C602" s="2">
        <v>3.89</v>
      </c>
      <c r="D602" s="2">
        <v>3.0400999999999998</v>
      </c>
      <c r="E602" s="2">
        <v>2686</v>
      </c>
      <c r="F602" s="2"/>
      <c r="G602" s="2"/>
      <c r="H602" s="17">
        <f t="shared" si="9"/>
        <v>-1.519274376417246E-2</v>
      </c>
    </row>
    <row r="603" spans="2:8" ht="13.5" x14ac:dyDescent="0.25">
      <c r="B603" s="11">
        <v>42877</v>
      </c>
      <c r="C603" s="2">
        <v>3.89</v>
      </c>
      <c r="D603" s="2">
        <v>3.0400999999999998</v>
      </c>
      <c r="E603" s="2">
        <v>414</v>
      </c>
      <c r="F603" s="2"/>
      <c r="G603" s="2"/>
      <c r="H603" s="17">
        <f t="shared" si="9"/>
        <v>0</v>
      </c>
    </row>
    <row r="604" spans="2:8" ht="13.5" x14ac:dyDescent="0.25">
      <c r="B604" s="11">
        <v>42878</v>
      </c>
      <c r="C604" s="2">
        <v>3.93</v>
      </c>
      <c r="D604" s="2">
        <v>3.0714000000000001</v>
      </c>
      <c r="E604" s="2">
        <v>10</v>
      </c>
      <c r="F604" s="2"/>
      <c r="G604" s="2"/>
      <c r="H604" s="17">
        <f t="shared" si="9"/>
        <v>1.0295713956777846E-2</v>
      </c>
    </row>
    <row r="605" spans="2:8" ht="13.5" x14ac:dyDescent="0.25">
      <c r="B605" s="11">
        <v>42879</v>
      </c>
      <c r="C605" s="2">
        <v>3.88</v>
      </c>
      <c r="D605" s="2">
        <v>3.0323000000000002</v>
      </c>
      <c r="E605" s="2">
        <v>10</v>
      </c>
      <c r="F605" s="2"/>
      <c r="G605" s="2"/>
      <c r="H605" s="17">
        <f t="shared" si="9"/>
        <v>-1.2730350980009087E-2</v>
      </c>
    </row>
    <row r="606" spans="2:8" ht="13.5" x14ac:dyDescent="0.25">
      <c r="B606" s="11">
        <v>42880</v>
      </c>
      <c r="C606" s="2">
        <v>3.88</v>
      </c>
      <c r="D606" s="2">
        <v>3.0323000000000002</v>
      </c>
      <c r="E606" s="2">
        <v>0</v>
      </c>
      <c r="F606" s="2"/>
      <c r="G606" s="2"/>
      <c r="H606" s="17">
        <f t="shared" si="9"/>
        <v>0</v>
      </c>
    </row>
    <row r="607" spans="2:8" ht="13.5" x14ac:dyDescent="0.25">
      <c r="B607" s="11">
        <v>42881</v>
      </c>
      <c r="C607" s="2">
        <v>3.9</v>
      </c>
      <c r="D607" s="2">
        <v>3.0478999999999998</v>
      </c>
      <c r="E607" s="2">
        <v>1000</v>
      </c>
      <c r="F607" s="2"/>
      <c r="G607" s="2"/>
      <c r="H607" s="17">
        <f t="shared" si="9"/>
        <v>5.1446097022061184E-3</v>
      </c>
    </row>
    <row r="608" spans="2:8" ht="13.5" x14ac:dyDescent="0.25">
      <c r="B608" s="11">
        <v>42884</v>
      </c>
      <c r="C608" s="2">
        <v>3.9</v>
      </c>
      <c r="D608" s="2">
        <v>3.0478999999999998</v>
      </c>
      <c r="E608" s="2">
        <v>0</v>
      </c>
      <c r="F608" s="2"/>
      <c r="G608" s="2"/>
      <c r="H608" s="17">
        <f t="shared" si="9"/>
        <v>0</v>
      </c>
    </row>
    <row r="609" spans="2:8" ht="13.5" x14ac:dyDescent="0.25">
      <c r="B609" s="11">
        <v>42885</v>
      </c>
      <c r="C609" s="2">
        <v>3.9</v>
      </c>
      <c r="D609" s="2">
        <v>3.0478999999999998</v>
      </c>
      <c r="E609" s="2">
        <v>0</v>
      </c>
      <c r="F609" s="2"/>
      <c r="G609" s="2"/>
      <c r="H609" s="17">
        <f t="shared" si="9"/>
        <v>0</v>
      </c>
    </row>
    <row r="610" spans="2:8" ht="13.5" x14ac:dyDescent="0.25">
      <c r="B610" s="11">
        <v>42886</v>
      </c>
      <c r="C610" s="2">
        <v>3.9</v>
      </c>
      <c r="D610" s="2">
        <v>3.0478999999999998</v>
      </c>
      <c r="E610" s="2">
        <v>0</v>
      </c>
      <c r="F610" s="2"/>
      <c r="G610" s="2"/>
      <c r="H610" s="17">
        <f t="shared" si="9"/>
        <v>0</v>
      </c>
    </row>
    <row r="611" spans="2:8" ht="13.5" x14ac:dyDescent="0.25">
      <c r="B611" s="11">
        <v>42887</v>
      </c>
      <c r="C611" s="2">
        <v>3.9</v>
      </c>
      <c r="D611" s="2">
        <v>3.0478999999999998</v>
      </c>
      <c r="E611" s="2">
        <v>0</v>
      </c>
      <c r="F611" s="2"/>
      <c r="G611" s="2"/>
      <c r="H611" s="17">
        <f t="shared" si="9"/>
        <v>0</v>
      </c>
    </row>
    <row r="612" spans="2:8" ht="13.5" x14ac:dyDescent="0.25">
      <c r="B612" s="11">
        <v>42888</v>
      </c>
      <c r="C612" s="2">
        <v>3.9</v>
      </c>
      <c r="D612" s="2">
        <v>3.0478999999999998</v>
      </c>
      <c r="E612" s="2">
        <v>0</v>
      </c>
      <c r="F612" s="2"/>
      <c r="G612" s="2"/>
      <c r="H612" s="17">
        <f t="shared" si="9"/>
        <v>0</v>
      </c>
    </row>
    <row r="613" spans="2:8" ht="13.5" x14ac:dyDescent="0.25">
      <c r="B613" s="11">
        <v>42891</v>
      </c>
      <c r="C613" s="2">
        <v>3.9</v>
      </c>
      <c r="D613" s="2">
        <v>3.0478999999999998</v>
      </c>
      <c r="E613" s="2">
        <v>0</v>
      </c>
      <c r="F613" s="2"/>
      <c r="G613" s="2"/>
      <c r="H613" s="17">
        <f t="shared" si="9"/>
        <v>0</v>
      </c>
    </row>
    <row r="614" spans="2:8" ht="13.5" x14ac:dyDescent="0.25">
      <c r="B614" s="11">
        <v>42892</v>
      </c>
      <c r="C614" s="2">
        <v>3.76</v>
      </c>
      <c r="D614" s="2">
        <v>2.9384999999999999</v>
      </c>
      <c r="E614" s="2">
        <v>906</v>
      </c>
      <c r="F614" s="2"/>
      <c r="G614" s="2"/>
      <c r="H614" s="17">
        <f t="shared" si="9"/>
        <v>-3.5893566061878657E-2</v>
      </c>
    </row>
    <row r="615" spans="2:8" ht="13.5" x14ac:dyDescent="0.25">
      <c r="B615" s="11">
        <v>42893</v>
      </c>
      <c r="C615" s="2">
        <v>3.76</v>
      </c>
      <c r="D615" s="2">
        <v>2.9384999999999999</v>
      </c>
      <c r="E615" s="2">
        <v>739</v>
      </c>
      <c r="F615" s="2"/>
      <c r="G615" s="2"/>
      <c r="H615" s="17">
        <f t="shared" si="9"/>
        <v>0</v>
      </c>
    </row>
    <row r="616" spans="2:8" ht="13.5" x14ac:dyDescent="0.25">
      <c r="B616" s="11">
        <v>42894</v>
      </c>
      <c r="C616" s="2">
        <v>3.87</v>
      </c>
      <c r="D616" s="2">
        <v>3.0245000000000002</v>
      </c>
      <c r="E616" s="2">
        <v>1105</v>
      </c>
      <c r="F616" s="2"/>
      <c r="G616" s="2"/>
      <c r="H616" s="17">
        <f t="shared" si="9"/>
        <v>2.9266632635698588E-2</v>
      </c>
    </row>
    <row r="617" spans="2:8" ht="13.5" x14ac:dyDescent="0.25">
      <c r="B617" s="11">
        <v>42895</v>
      </c>
      <c r="C617" s="2">
        <v>3.87</v>
      </c>
      <c r="D617" s="2">
        <v>3.0245000000000002</v>
      </c>
      <c r="E617" s="2">
        <v>610</v>
      </c>
      <c r="F617" s="2"/>
      <c r="G617" s="2"/>
      <c r="H617" s="17">
        <f t="shared" si="9"/>
        <v>0</v>
      </c>
    </row>
    <row r="618" spans="2:8" ht="13.5" x14ac:dyDescent="0.25">
      <c r="B618" s="11">
        <v>42898</v>
      </c>
      <c r="C618" s="2">
        <v>3.87</v>
      </c>
      <c r="D618" s="2">
        <v>3.0245000000000002</v>
      </c>
      <c r="E618" s="2">
        <v>0</v>
      </c>
      <c r="F618" s="2"/>
      <c r="G618" s="2"/>
      <c r="H618" s="17">
        <f t="shared" si="9"/>
        <v>0</v>
      </c>
    </row>
    <row r="619" spans="2:8" ht="13.5" x14ac:dyDescent="0.25">
      <c r="B619" s="11">
        <v>42899</v>
      </c>
      <c r="C619" s="2">
        <v>3.87</v>
      </c>
      <c r="D619" s="2">
        <v>3.0245000000000002</v>
      </c>
      <c r="E619" s="2">
        <v>0</v>
      </c>
      <c r="F619" s="2"/>
      <c r="G619" s="2"/>
      <c r="H619" s="17">
        <f t="shared" si="9"/>
        <v>0</v>
      </c>
    </row>
    <row r="620" spans="2:8" ht="13.5" x14ac:dyDescent="0.25">
      <c r="B620" s="11">
        <v>42900</v>
      </c>
      <c r="C620" s="2">
        <v>3.82</v>
      </c>
      <c r="D620" s="2">
        <v>2.9853999999999998</v>
      </c>
      <c r="E620" s="2">
        <v>360</v>
      </c>
      <c r="F620" s="2"/>
      <c r="G620" s="2"/>
      <c r="H620" s="17">
        <f t="shared" si="9"/>
        <v>-1.2927756653992513E-2</v>
      </c>
    </row>
    <row r="621" spans="2:8" ht="13.5" x14ac:dyDescent="0.25">
      <c r="B621" s="11">
        <v>42901</v>
      </c>
      <c r="C621" s="2">
        <v>3.87</v>
      </c>
      <c r="D621" s="2">
        <v>3.0245000000000002</v>
      </c>
      <c r="E621" s="2">
        <v>655</v>
      </c>
      <c r="F621" s="2"/>
      <c r="G621" s="2"/>
      <c r="H621" s="17">
        <f t="shared" si="9"/>
        <v>1.3097072419106438E-2</v>
      </c>
    </row>
    <row r="622" spans="2:8" ht="13.5" x14ac:dyDescent="0.25">
      <c r="B622" s="11">
        <v>42902</v>
      </c>
      <c r="C622" s="2">
        <v>3.87</v>
      </c>
      <c r="D622" s="2">
        <v>3.0245000000000002</v>
      </c>
      <c r="E622" s="2">
        <v>0</v>
      </c>
      <c r="F622" s="2"/>
      <c r="G622" s="2"/>
      <c r="H622" s="17">
        <f t="shared" si="9"/>
        <v>0</v>
      </c>
    </row>
    <row r="623" spans="2:8" ht="13.5" x14ac:dyDescent="0.25">
      <c r="B623" s="11">
        <v>42905</v>
      </c>
      <c r="C623" s="2">
        <v>3.87</v>
      </c>
      <c r="D623" s="2">
        <v>3.0245000000000002</v>
      </c>
      <c r="E623" s="2">
        <v>0</v>
      </c>
      <c r="F623" s="2"/>
      <c r="G623" s="2"/>
      <c r="H623" s="17">
        <f t="shared" si="9"/>
        <v>0</v>
      </c>
    </row>
    <row r="624" spans="2:8" ht="13.5" x14ac:dyDescent="0.25">
      <c r="B624" s="11">
        <v>42906</v>
      </c>
      <c r="C624" s="2">
        <v>3.83</v>
      </c>
      <c r="D624" s="2">
        <v>2.9931999999999999</v>
      </c>
      <c r="E624" s="2">
        <v>3616</v>
      </c>
      <c r="F624" s="2"/>
      <c r="G624" s="2"/>
      <c r="H624" s="17">
        <f t="shared" si="9"/>
        <v>-1.0348817986444148E-2</v>
      </c>
    </row>
    <row r="625" spans="2:8" ht="13.5" x14ac:dyDescent="0.25">
      <c r="B625" s="11">
        <v>42907</v>
      </c>
      <c r="C625" s="2">
        <v>3.83</v>
      </c>
      <c r="D625" s="2">
        <v>2.9931999999999999</v>
      </c>
      <c r="E625" s="2">
        <v>1111</v>
      </c>
      <c r="F625" s="2"/>
      <c r="G625" s="2"/>
      <c r="H625" s="17">
        <f t="shared" si="9"/>
        <v>0</v>
      </c>
    </row>
    <row r="626" spans="2:8" ht="13.5" x14ac:dyDescent="0.25">
      <c r="B626" s="11">
        <v>42908</v>
      </c>
      <c r="C626" s="2">
        <v>3.83</v>
      </c>
      <c r="D626" s="2">
        <v>2.9931999999999999</v>
      </c>
      <c r="E626" s="2">
        <v>461</v>
      </c>
      <c r="F626" s="2"/>
      <c r="G626" s="2"/>
      <c r="H626" s="17">
        <f t="shared" si="9"/>
        <v>0</v>
      </c>
    </row>
    <row r="627" spans="2:8" ht="13.5" x14ac:dyDescent="0.25">
      <c r="B627" s="11">
        <v>42909</v>
      </c>
      <c r="C627" s="2">
        <v>3.83</v>
      </c>
      <c r="D627" s="2">
        <v>2.9931999999999999</v>
      </c>
      <c r="E627" s="2">
        <v>0</v>
      </c>
      <c r="F627" s="2"/>
      <c r="G627" s="2"/>
      <c r="H627" s="17">
        <f t="shared" si="9"/>
        <v>0</v>
      </c>
    </row>
    <row r="628" spans="2:8" ht="13.5" x14ac:dyDescent="0.25">
      <c r="B628" s="11">
        <v>42914</v>
      </c>
      <c r="C628" s="2">
        <v>3.87</v>
      </c>
      <c r="D628" s="2">
        <v>3.0245000000000002</v>
      </c>
      <c r="E628" s="2">
        <v>5</v>
      </c>
      <c r="F628" s="2"/>
      <c r="G628" s="2"/>
      <c r="H628" s="17">
        <f t="shared" si="9"/>
        <v>1.0457035948149248E-2</v>
      </c>
    </row>
    <row r="629" spans="2:8" ht="13.5" x14ac:dyDescent="0.25">
      <c r="B629" s="11">
        <v>42915</v>
      </c>
      <c r="C629" s="2">
        <v>3.86</v>
      </c>
      <c r="D629" s="2">
        <v>3.0167000000000002</v>
      </c>
      <c r="E629" s="2">
        <v>2760</v>
      </c>
      <c r="F629" s="2"/>
      <c r="G629" s="2"/>
      <c r="H629" s="17">
        <f t="shared" si="9"/>
        <v>-2.5789386675483645E-3</v>
      </c>
    </row>
    <row r="630" spans="2:8" ht="13.5" x14ac:dyDescent="0.25">
      <c r="B630" s="11">
        <v>42916</v>
      </c>
      <c r="C630" s="2">
        <v>3.87</v>
      </c>
      <c r="D630" s="2">
        <v>3.0245000000000002</v>
      </c>
      <c r="E630" s="2">
        <v>5063</v>
      </c>
      <c r="F630" s="2"/>
      <c r="G630" s="2"/>
      <c r="H630" s="17">
        <f t="shared" si="9"/>
        <v>2.5856067888752705E-3</v>
      </c>
    </row>
    <row r="631" spans="2:8" ht="13.5" x14ac:dyDescent="0.25">
      <c r="B631" s="11">
        <v>42919</v>
      </c>
      <c r="C631" s="2">
        <v>3.56</v>
      </c>
      <c r="D631" s="2">
        <v>2.9668000000000001</v>
      </c>
      <c r="E631" s="2">
        <v>587</v>
      </c>
      <c r="F631" s="2"/>
      <c r="G631" s="2"/>
      <c r="H631" s="17">
        <f t="shared" si="9"/>
        <v>-1.907753347660773E-2</v>
      </c>
    </row>
    <row r="632" spans="2:8" ht="13.5" x14ac:dyDescent="0.25">
      <c r="B632" s="11">
        <v>42920</v>
      </c>
      <c r="C632" s="2">
        <v>3.66</v>
      </c>
      <c r="D632" s="2">
        <v>3.0501</v>
      </c>
      <c r="E632" s="2">
        <v>0</v>
      </c>
      <c r="F632" s="2"/>
      <c r="G632" s="2"/>
      <c r="H632" s="17">
        <f t="shared" si="9"/>
        <v>2.8077389780234573E-2</v>
      </c>
    </row>
    <row r="633" spans="2:8" ht="13.5" x14ac:dyDescent="0.25">
      <c r="B633" s="11">
        <v>42921</v>
      </c>
      <c r="C633" s="2">
        <v>3.56</v>
      </c>
      <c r="D633" s="2">
        <v>2.9668000000000001</v>
      </c>
      <c r="E633" s="2">
        <v>1055</v>
      </c>
      <c r="F633" s="2"/>
      <c r="G633" s="2"/>
      <c r="H633" s="17">
        <f t="shared" si="9"/>
        <v>-2.7310579980984205E-2</v>
      </c>
    </row>
    <row r="634" spans="2:8" ht="13.5" x14ac:dyDescent="0.25">
      <c r="B634" s="11">
        <v>42922</v>
      </c>
      <c r="C634" s="2">
        <v>3.53</v>
      </c>
      <c r="D634" s="2">
        <v>2.9418000000000002</v>
      </c>
      <c r="E634" s="2">
        <v>157</v>
      </c>
      <c r="F634" s="2"/>
      <c r="G634" s="2"/>
      <c r="H634" s="17">
        <f t="shared" si="9"/>
        <v>-8.4265875690979885E-3</v>
      </c>
    </row>
    <row r="635" spans="2:8" ht="13.5" x14ac:dyDescent="0.25">
      <c r="B635" s="11">
        <v>42923</v>
      </c>
      <c r="C635" s="2">
        <v>3.56</v>
      </c>
      <c r="D635" s="2">
        <v>2.9668000000000001</v>
      </c>
      <c r="E635" s="2">
        <v>3354</v>
      </c>
      <c r="F635" s="2"/>
      <c r="G635" s="2"/>
      <c r="H635" s="17">
        <f t="shared" si="9"/>
        <v>8.4981983819429965E-3</v>
      </c>
    </row>
    <row r="636" spans="2:8" ht="13.5" x14ac:dyDescent="0.25">
      <c r="B636" s="11">
        <v>42926</v>
      </c>
      <c r="C636" s="2">
        <v>3.6</v>
      </c>
      <c r="D636" s="2">
        <v>3.0001000000000002</v>
      </c>
      <c r="E636" s="2">
        <v>254</v>
      </c>
      <c r="F636" s="2"/>
      <c r="G636" s="2"/>
      <c r="H636" s="17">
        <f t="shared" si="9"/>
        <v>1.1224214642038596E-2</v>
      </c>
    </row>
    <row r="637" spans="2:8" ht="13.5" x14ac:dyDescent="0.25">
      <c r="B637" s="11">
        <v>42927</v>
      </c>
      <c r="C637" s="2">
        <v>3.6</v>
      </c>
      <c r="D637" s="2">
        <v>3.0001000000000002</v>
      </c>
      <c r="E637" s="2">
        <v>0</v>
      </c>
      <c r="F637" s="2"/>
      <c r="G637" s="2"/>
      <c r="H637" s="17">
        <f t="shared" si="9"/>
        <v>0</v>
      </c>
    </row>
    <row r="638" spans="2:8" ht="13.5" x14ac:dyDescent="0.25">
      <c r="B638" s="11">
        <v>42928</v>
      </c>
      <c r="C638" s="2">
        <v>3.6</v>
      </c>
      <c r="D638" s="2">
        <v>3.0001000000000002</v>
      </c>
      <c r="E638" s="2">
        <v>0</v>
      </c>
      <c r="F638" s="2"/>
      <c r="G638" s="2"/>
      <c r="H638" s="17">
        <f t="shared" si="9"/>
        <v>0</v>
      </c>
    </row>
    <row r="639" spans="2:8" ht="13.5" x14ac:dyDescent="0.25">
      <c r="B639" s="11">
        <v>42929</v>
      </c>
      <c r="C639" s="2">
        <v>3.6</v>
      </c>
      <c r="D639" s="2">
        <v>3.0001000000000002</v>
      </c>
      <c r="E639" s="2">
        <v>0</v>
      </c>
      <c r="F639" s="2"/>
      <c r="G639" s="2"/>
      <c r="H639" s="17">
        <f t="shared" si="9"/>
        <v>0</v>
      </c>
    </row>
    <row r="640" spans="2:8" ht="13.5" x14ac:dyDescent="0.25">
      <c r="B640" s="11">
        <v>42930</v>
      </c>
      <c r="C640" s="2">
        <v>3.6</v>
      </c>
      <c r="D640" s="2">
        <v>3.0001000000000002</v>
      </c>
      <c r="E640" s="2">
        <v>105</v>
      </c>
      <c r="F640" s="2"/>
      <c r="G640" s="2"/>
      <c r="H640" s="17">
        <f t="shared" si="9"/>
        <v>0</v>
      </c>
    </row>
    <row r="641" spans="2:8" ht="13.5" x14ac:dyDescent="0.25">
      <c r="B641" s="11">
        <v>42933</v>
      </c>
      <c r="C641" s="2">
        <v>3.6</v>
      </c>
      <c r="D641" s="2">
        <v>3.0001000000000002</v>
      </c>
      <c r="E641" s="2">
        <v>0</v>
      </c>
      <c r="F641" s="2"/>
      <c r="G641" s="2"/>
      <c r="H641" s="17">
        <f t="shared" si="9"/>
        <v>0</v>
      </c>
    </row>
    <row r="642" spans="2:8" ht="13.5" x14ac:dyDescent="0.25">
      <c r="B642" s="11">
        <v>42934</v>
      </c>
      <c r="C642" s="2">
        <v>3.6</v>
      </c>
      <c r="D642" s="2">
        <v>3.0001000000000002</v>
      </c>
      <c r="E642" s="2">
        <v>0</v>
      </c>
      <c r="F642" s="2"/>
      <c r="G642" s="2"/>
      <c r="H642" s="17">
        <f t="shared" si="9"/>
        <v>0</v>
      </c>
    </row>
    <row r="643" spans="2:8" ht="13.5" x14ac:dyDescent="0.25">
      <c r="B643" s="11">
        <v>42935</v>
      </c>
      <c r="C643" s="2">
        <v>3.6</v>
      </c>
      <c r="D643" s="2">
        <v>3.0001000000000002</v>
      </c>
      <c r="E643" s="2">
        <v>0</v>
      </c>
      <c r="F643" s="2"/>
      <c r="G643" s="2"/>
      <c r="H643" s="17">
        <f t="shared" si="9"/>
        <v>0</v>
      </c>
    </row>
    <row r="644" spans="2:8" ht="13.5" x14ac:dyDescent="0.25">
      <c r="B644" s="11">
        <v>42936</v>
      </c>
      <c r="C644" s="2">
        <v>3.6</v>
      </c>
      <c r="D644" s="2">
        <v>3.0001000000000002</v>
      </c>
      <c r="E644" s="2">
        <v>0</v>
      </c>
      <c r="F644" s="2"/>
      <c r="G644" s="2"/>
      <c r="H644" s="17">
        <f t="shared" si="9"/>
        <v>0</v>
      </c>
    </row>
    <row r="645" spans="2:8" ht="13.5" x14ac:dyDescent="0.25">
      <c r="B645" s="11">
        <v>42937</v>
      </c>
      <c r="C645" s="2">
        <v>3.6</v>
      </c>
      <c r="D645" s="2">
        <v>3.0001000000000002</v>
      </c>
      <c r="E645" s="2">
        <v>0</v>
      </c>
      <c r="F645" s="2"/>
      <c r="G645" s="2"/>
      <c r="H645" s="17">
        <f t="shared" si="9"/>
        <v>0</v>
      </c>
    </row>
    <row r="646" spans="2:8" ht="13.5" x14ac:dyDescent="0.25">
      <c r="B646" s="11">
        <v>42940</v>
      </c>
      <c r="C646" s="2">
        <v>3.59</v>
      </c>
      <c r="D646" s="2">
        <v>2.9918</v>
      </c>
      <c r="E646" s="2">
        <v>477</v>
      </c>
      <c r="F646" s="2"/>
      <c r="G646" s="2"/>
      <c r="H646" s="17">
        <f t="shared" si="9"/>
        <v>-2.7665744475184814E-3</v>
      </c>
    </row>
    <row r="647" spans="2:8" ht="13.5" x14ac:dyDescent="0.25">
      <c r="B647" s="11">
        <v>42942</v>
      </c>
      <c r="C647" s="2">
        <v>3.59</v>
      </c>
      <c r="D647" s="2">
        <v>2.9918</v>
      </c>
      <c r="E647" s="2">
        <v>1529</v>
      </c>
      <c r="F647" s="2"/>
      <c r="G647" s="2"/>
      <c r="H647" s="17">
        <f t="shared" ref="H647:H710" si="10">(D647-D646)/D646</f>
        <v>0</v>
      </c>
    </row>
    <row r="648" spans="2:8" ht="13.5" x14ac:dyDescent="0.25">
      <c r="B648" s="11">
        <v>42943</v>
      </c>
      <c r="C648" s="2">
        <v>3.59</v>
      </c>
      <c r="D648" s="2">
        <v>2.9918</v>
      </c>
      <c r="E648" s="2">
        <v>360</v>
      </c>
      <c r="F648" s="2"/>
      <c r="G648" s="2"/>
      <c r="H648" s="17">
        <f t="shared" si="10"/>
        <v>0</v>
      </c>
    </row>
    <row r="649" spans="2:8" ht="13.5" x14ac:dyDescent="0.25">
      <c r="B649" s="11">
        <v>42944</v>
      </c>
      <c r="C649" s="2">
        <v>3.59</v>
      </c>
      <c r="D649" s="2">
        <v>2.9918</v>
      </c>
      <c r="E649" s="2">
        <v>0</v>
      </c>
      <c r="F649" s="2"/>
      <c r="G649" s="2"/>
      <c r="H649" s="17">
        <f t="shared" si="10"/>
        <v>0</v>
      </c>
    </row>
    <row r="650" spans="2:8" ht="13.5" x14ac:dyDescent="0.25">
      <c r="B650" s="11">
        <v>42947</v>
      </c>
      <c r="C650" s="2">
        <v>3.5</v>
      </c>
      <c r="D650" s="2">
        <v>2.9167999999999998</v>
      </c>
      <c r="E650" s="2">
        <v>1998</v>
      </c>
      <c r="F650" s="2"/>
      <c r="G650" s="2"/>
      <c r="H650" s="17">
        <f t="shared" si="10"/>
        <v>-2.5068520623036359E-2</v>
      </c>
    </row>
    <row r="651" spans="2:8" ht="13.5" x14ac:dyDescent="0.25">
      <c r="B651" s="11">
        <v>42948</v>
      </c>
      <c r="C651" s="2">
        <v>3.59</v>
      </c>
      <c r="D651" s="2">
        <v>2.9918</v>
      </c>
      <c r="E651" s="2">
        <v>658</v>
      </c>
      <c r="F651" s="2"/>
      <c r="G651" s="2"/>
      <c r="H651" s="17">
        <f t="shared" si="10"/>
        <v>2.5713110257816849E-2</v>
      </c>
    </row>
    <row r="652" spans="2:8" ht="13.5" x14ac:dyDescent="0.25">
      <c r="B652" s="11">
        <v>42949</v>
      </c>
      <c r="C652" s="2">
        <v>3.59</v>
      </c>
      <c r="D652" s="2">
        <v>2.9918</v>
      </c>
      <c r="E652" s="2">
        <v>0</v>
      </c>
      <c r="F652" s="2"/>
      <c r="G652" s="2"/>
      <c r="H652" s="17">
        <f t="shared" si="10"/>
        <v>0</v>
      </c>
    </row>
    <row r="653" spans="2:8" ht="13.5" x14ac:dyDescent="0.25">
      <c r="B653" s="11">
        <v>42950</v>
      </c>
      <c r="C653" s="2">
        <v>3.59</v>
      </c>
      <c r="D653" s="2">
        <v>2.9918</v>
      </c>
      <c r="E653" s="2">
        <v>120</v>
      </c>
      <c r="F653" s="2"/>
      <c r="G653" s="2"/>
      <c r="H653" s="17">
        <f t="shared" si="10"/>
        <v>0</v>
      </c>
    </row>
    <row r="654" spans="2:8" ht="13.5" x14ac:dyDescent="0.25">
      <c r="B654" s="11">
        <v>42951</v>
      </c>
      <c r="C654" s="2">
        <v>3.59</v>
      </c>
      <c r="D654" s="2">
        <v>2.9918</v>
      </c>
      <c r="E654" s="2">
        <v>0</v>
      </c>
      <c r="F654" s="2"/>
      <c r="G654" s="2"/>
      <c r="H654" s="17">
        <f t="shared" si="10"/>
        <v>0</v>
      </c>
    </row>
    <row r="655" spans="2:8" ht="13.5" x14ac:dyDescent="0.25">
      <c r="B655" s="11">
        <v>42954</v>
      </c>
      <c r="C655" s="2">
        <v>3.59</v>
      </c>
      <c r="D655" s="2">
        <v>2.9918</v>
      </c>
      <c r="E655" s="2">
        <v>1530</v>
      </c>
      <c r="F655" s="2"/>
      <c r="G655" s="2"/>
      <c r="H655" s="17">
        <f t="shared" si="10"/>
        <v>0</v>
      </c>
    </row>
    <row r="656" spans="2:8" ht="13.5" x14ac:dyDescent="0.25">
      <c r="B656" s="11">
        <v>42955</v>
      </c>
      <c r="C656" s="2">
        <v>3.57</v>
      </c>
      <c r="D656" s="2">
        <v>2.9750999999999999</v>
      </c>
      <c r="E656" s="2">
        <v>500</v>
      </c>
      <c r="F656" s="2"/>
      <c r="G656" s="2"/>
      <c r="H656" s="17">
        <f t="shared" si="10"/>
        <v>-5.5819239253961355E-3</v>
      </c>
    </row>
    <row r="657" spans="2:8" ht="13.5" x14ac:dyDescent="0.25">
      <c r="B657" s="11">
        <v>42956</v>
      </c>
      <c r="C657" s="2">
        <v>3.59</v>
      </c>
      <c r="D657" s="2">
        <v>2.9918</v>
      </c>
      <c r="E657" s="2">
        <v>540</v>
      </c>
      <c r="F657" s="2"/>
      <c r="G657" s="2"/>
      <c r="H657" s="17">
        <f t="shared" si="10"/>
        <v>5.6132566972539278E-3</v>
      </c>
    </row>
    <row r="658" spans="2:8" ht="13.5" x14ac:dyDescent="0.25">
      <c r="B658" s="11">
        <v>42957</v>
      </c>
      <c r="C658" s="2">
        <v>3.58</v>
      </c>
      <c r="D658" s="2">
        <v>2.9834000000000001</v>
      </c>
      <c r="E658" s="2">
        <v>600</v>
      </c>
      <c r="F658" s="2"/>
      <c r="G658" s="2"/>
      <c r="H658" s="17">
        <f t="shared" si="10"/>
        <v>-2.8076743097800532E-3</v>
      </c>
    </row>
    <row r="659" spans="2:8" ht="13.5" x14ac:dyDescent="0.25">
      <c r="B659" s="11">
        <v>42958</v>
      </c>
      <c r="C659" s="2">
        <v>3.52</v>
      </c>
      <c r="D659" s="2">
        <v>2.9333999999999998</v>
      </c>
      <c r="E659" s="2">
        <v>350</v>
      </c>
      <c r="F659" s="2"/>
      <c r="G659" s="2"/>
      <c r="H659" s="17">
        <f t="shared" si="10"/>
        <v>-1.6759402024535852E-2</v>
      </c>
    </row>
    <row r="660" spans="2:8" ht="13.5" x14ac:dyDescent="0.25">
      <c r="B660" s="11">
        <v>42961</v>
      </c>
      <c r="C660" s="2">
        <v>3.6</v>
      </c>
      <c r="D660" s="2">
        <v>3.0001000000000002</v>
      </c>
      <c r="E660" s="2">
        <v>725</v>
      </c>
      <c r="F660" s="2"/>
      <c r="G660" s="2"/>
      <c r="H660" s="17">
        <f t="shared" si="10"/>
        <v>2.2738119588191323E-2</v>
      </c>
    </row>
    <row r="661" spans="2:8" ht="13.5" x14ac:dyDescent="0.25">
      <c r="B661" s="11">
        <v>42962</v>
      </c>
      <c r="C661" s="2">
        <v>3.6</v>
      </c>
      <c r="D661" s="2">
        <v>3.0001000000000002</v>
      </c>
      <c r="E661" s="2">
        <v>0</v>
      </c>
      <c r="F661" s="2"/>
      <c r="G661" s="2"/>
      <c r="H661" s="17">
        <f t="shared" si="10"/>
        <v>0</v>
      </c>
    </row>
    <row r="662" spans="2:8" ht="13.5" x14ac:dyDescent="0.25">
      <c r="B662" s="11">
        <v>42963</v>
      </c>
      <c r="C662" s="2">
        <v>3.58</v>
      </c>
      <c r="D662" s="2">
        <v>2.9834000000000001</v>
      </c>
      <c r="E662" s="2">
        <v>832</v>
      </c>
      <c r="F662" s="2"/>
      <c r="G662" s="2"/>
      <c r="H662" s="17">
        <f t="shared" si="10"/>
        <v>-5.5664811172961431E-3</v>
      </c>
    </row>
    <row r="663" spans="2:8" ht="13.5" x14ac:dyDescent="0.25">
      <c r="B663" s="11">
        <v>42964</v>
      </c>
      <c r="C663" s="2">
        <v>3.68</v>
      </c>
      <c r="D663" s="2">
        <v>3.0668000000000002</v>
      </c>
      <c r="E663" s="2">
        <v>0</v>
      </c>
      <c r="F663" s="2"/>
      <c r="G663" s="2"/>
      <c r="H663" s="17">
        <f t="shared" si="10"/>
        <v>2.7954682576925703E-2</v>
      </c>
    </row>
    <row r="664" spans="2:8" ht="13.5" x14ac:dyDescent="0.25">
      <c r="B664" s="11">
        <v>42965</v>
      </c>
      <c r="C664" s="2">
        <v>3.68</v>
      </c>
      <c r="D664" s="2">
        <v>3.0668000000000002</v>
      </c>
      <c r="E664" s="2">
        <v>0</v>
      </c>
      <c r="F664" s="2"/>
      <c r="G664" s="2"/>
      <c r="H664" s="17">
        <f t="shared" si="10"/>
        <v>0</v>
      </c>
    </row>
    <row r="665" spans="2:8" ht="13.5" x14ac:dyDescent="0.25">
      <c r="B665" s="11">
        <v>42968</v>
      </c>
      <c r="C665" s="2">
        <v>3.68</v>
      </c>
      <c r="D665" s="2">
        <v>3.0668000000000002</v>
      </c>
      <c r="E665" s="2">
        <v>45</v>
      </c>
      <c r="F665" s="2"/>
      <c r="G665" s="2"/>
      <c r="H665" s="17">
        <f t="shared" si="10"/>
        <v>0</v>
      </c>
    </row>
    <row r="666" spans="2:8" ht="13.5" x14ac:dyDescent="0.25">
      <c r="B666" s="11">
        <v>42969</v>
      </c>
      <c r="C666" s="2">
        <v>3.65</v>
      </c>
      <c r="D666" s="2">
        <v>3.0417999999999998</v>
      </c>
      <c r="E666" s="2">
        <v>445</v>
      </c>
      <c r="F666" s="2"/>
      <c r="G666" s="2"/>
      <c r="H666" s="17">
        <f t="shared" si="10"/>
        <v>-8.1518194861094143E-3</v>
      </c>
    </row>
    <row r="667" spans="2:8" ht="13.5" x14ac:dyDescent="0.25">
      <c r="B667" s="11">
        <v>42970</v>
      </c>
      <c r="C667" s="2">
        <v>3.65</v>
      </c>
      <c r="D667" s="2">
        <v>3.0417999999999998</v>
      </c>
      <c r="E667" s="2">
        <v>0</v>
      </c>
      <c r="F667" s="2"/>
      <c r="G667" s="2"/>
      <c r="H667" s="17">
        <f t="shared" si="10"/>
        <v>0</v>
      </c>
    </row>
    <row r="668" spans="2:8" ht="13.5" x14ac:dyDescent="0.25">
      <c r="B668" s="11">
        <v>42971</v>
      </c>
      <c r="C668" s="2">
        <v>3.7</v>
      </c>
      <c r="D668" s="2">
        <v>3.0834000000000001</v>
      </c>
      <c r="E668" s="2">
        <v>4</v>
      </c>
      <c r="F668" s="2"/>
      <c r="G668" s="2"/>
      <c r="H668" s="17">
        <f t="shared" si="10"/>
        <v>1.3676112827930931E-2</v>
      </c>
    </row>
    <row r="669" spans="2:8" ht="13.5" x14ac:dyDescent="0.25">
      <c r="B669" s="11">
        <v>42972</v>
      </c>
      <c r="C669" s="2">
        <v>3.7</v>
      </c>
      <c r="D669" s="2">
        <v>3.0834000000000001</v>
      </c>
      <c r="E669" s="2">
        <v>216</v>
      </c>
      <c r="F669" s="2"/>
      <c r="G669" s="2"/>
      <c r="H669" s="17">
        <f t="shared" si="10"/>
        <v>0</v>
      </c>
    </row>
    <row r="670" spans="2:8" ht="13.5" x14ac:dyDescent="0.25">
      <c r="B670" s="11">
        <v>42975</v>
      </c>
      <c r="C670" s="2">
        <v>3.69</v>
      </c>
      <c r="D670" s="2">
        <v>3.0750999999999999</v>
      </c>
      <c r="E670" s="2">
        <v>64</v>
      </c>
      <c r="F670" s="2"/>
      <c r="G670" s="2"/>
      <c r="H670" s="17">
        <f t="shared" si="10"/>
        <v>-2.6918336900824402E-3</v>
      </c>
    </row>
    <row r="671" spans="2:8" ht="13.5" x14ac:dyDescent="0.25">
      <c r="B671" s="11">
        <v>42976</v>
      </c>
      <c r="C671" s="2">
        <v>3.69</v>
      </c>
      <c r="D671" s="2">
        <v>3.0750999999999999</v>
      </c>
      <c r="E671" s="2">
        <v>6</v>
      </c>
      <c r="F671" s="2"/>
      <c r="G671" s="2"/>
      <c r="H671" s="17">
        <f t="shared" si="10"/>
        <v>0</v>
      </c>
    </row>
    <row r="672" spans="2:8" ht="13.5" x14ac:dyDescent="0.25">
      <c r="B672" s="11">
        <v>42977</v>
      </c>
      <c r="C672" s="2">
        <v>3.6</v>
      </c>
      <c r="D672" s="2">
        <v>3.0001000000000002</v>
      </c>
      <c r="E672" s="2">
        <v>1500</v>
      </c>
      <c r="F672" s="2"/>
      <c r="G672" s="2"/>
      <c r="H672" s="17">
        <f t="shared" si="10"/>
        <v>-2.4389450749569032E-2</v>
      </c>
    </row>
    <row r="673" spans="2:8" ht="13.5" x14ac:dyDescent="0.25">
      <c r="B673" s="11">
        <v>42978</v>
      </c>
      <c r="C673" s="2">
        <v>3.6</v>
      </c>
      <c r="D673" s="2">
        <v>3.0001000000000002</v>
      </c>
      <c r="E673" s="2">
        <v>453</v>
      </c>
      <c r="F673" s="2"/>
      <c r="G673" s="2"/>
      <c r="H673" s="17">
        <f t="shared" si="10"/>
        <v>0</v>
      </c>
    </row>
    <row r="674" spans="2:8" ht="13.5" x14ac:dyDescent="0.25">
      <c r="B674" s="11">
        <v>42982</v>
      </c>
      <c r="C674" s="2">
        <v>3.65</v>
      </c>
      <c r="D674" s="2">
        <v>3.0417999999999998</v>
      </c>
      <c r="E674" s="2">
        <v>3</v>
      </c>
      <c r="F674" s="2"/>
      <c r="G674" s="2"/>
      <c r="H674" s="17">
        <f t="shared" si="10"/>
        <v>1.3899536682110471E-2</v>
      </c>
    </row>
    <row r="675" spans="2:8" ht="13.5" x14ac:dyDescent="0.25">
      <c r="B675" s="11">
        <v>42983</v>
      </c>
      <c r="C675" s="2">
        <v>3.65</v>
      </c>
      <c r="D675" s="2">
        <v>3.0417999999999998</v>
      </c>
      <c r="E675" s="2">
        <v>0</v>
      </c>
      <c r="F675" s="2"/>
      <c r="G675" s="2"/>
      <c r="H675" s="17">
        <f t="shared" si="10"/>
        <v>0</v>
      </c>
    </row>
    <row r="676" spans="2:8" ht="13.5" x14ac:dyDescent="0.25">
      <c r="B676" s="11">
        <v>42984</v>
      </c>
      <c r="C676" s="2">
        <v>3.65</v>
      </c>
      <c r="D676" s="2">
        <v>3.0417999999999998</v>
      </c>
      <c r="E676" s="2">
        <v>0</v>
      </c>
      <c r="F676" s="2"/>
      <c r="G676" s="2"/>
      <c r="H676" s="17">
        <f t="shared" si="10"/>
        <v>0</v>
      </c>
    </row>
    <row r="677" spans="2:8" ht="13.5" x14ac:dyDescent="0.25">
      <c r="B677" s="11">
        <v>42985</v>
      </c>
      <c r="C677" s="2">
        <v>3.65</v>
      </c>
      <c r="D677" s="2">
        <v>3.0417999999999998</v>
      </c>
      <c r="E677" s="2">
        <v>0</v>
      </c>
      <c r="F677" s="2"/>
      <c r="G677" s="2"/>
      <c r="H677" s="17">
        <f t="shared" si="10"/>
        <v>0</v>
      </c>
    </row>
    <row r="678" spans="2:8" ht="13.5" x14ac:dyDescent="0.25">
      <c r="B678" s="11">
        <v>42986</v>
      </c>
      <c r="C678" s="2">
        <v>3.65</v>
      </c>
      <c r="D678" s="2">
        <v>3.0417999999999998</v>
      </c>
      <c r="E678" s="2">
        <v>0</v>
      </c>
      <c r="F678" s="2"/>
      <c r="G678" s="2"/>
      <c r="H678" s="17">
        <f t="shared" si="10"/>
        <v>0</v>
      </c>
    </row>
    <row r="679" spans="2:8" ht="13.5" x14ac:dyDescent="0.25">
      <c r="B679" s="11">
        <v>42989</v>
      </c>
      <c r="C679" s="2">
        <v>3.64</v>
      </c>
      <c r="D679" s="2">
        <v>3.0333999999999999</v>
      </c>
      <c r="E679" s="2">
        <v>408</v>
      </c>
      <c r="F679" s="2"/>
      <c r="G679" s="2"/>
      <c r="H679" s="17">
        <f t="shared" si="10"/>
        <v>-2.7615227825629443E-3</v>
      </c>
    </row>
    <row r="680" spans="2:8" ht="13.5" x14ac:dyDescent="0.25">
      <c r="B680" s="11">
        <v>42990</v>
      </c>
      <c r="C680" s="2">
        <v>3.64</v>
      </c>
      <c r="D680" s="2">
        <v>3.0333999999999999</v>
      </c>
      <c r="E680" s="2">
        <v>4169</v>
      </c>
      <c r="F680" s="2"/>
      <c r="G680" s="2"/>
      <c r="H680" s="17">
        <f t="shared" si="10"/>
        <v>0</v>
      </c>
    </row>
    <row r="681" spans="2:8" ht="13.5" x14ac:dyDescent="0.25">
      <c r="B681" s="11">
        <v>42991</v>
      </c>
      <c r="C681" s="2">
        <v>3.64</v>
      </c>
      <c r="D681" s="2">
        <v>3.0333999999999999</v>
      </c>
      <c r="E681" s="2">
        <v>0</v>
      </c>
      <c r="F681" s="2"/>
      <c r="G681" s="2"/>
      <c r="H681" s="17">
        <f t="shared" si="10"/>
        <v>0</v>
      </c>
    </row>
    <row r="682" spans="2:8" ht="13.5" x14ac:dyDescent="0.25">
      <c r="B682" s="11">
        <v>42992</v>
      </c>
      <c r="C682" s="2">
        <v>3.64</v>
      </c>
      <c r="D682" s="2">
        <v>3.0333999999999999</v>
      </c>
      <c r="E682" s="2">
        <v>0</v>
      </c>
      <c r="F682" s="2"/>
      <c r="G682" s="2"/>
      <c r="H682" s="17">
        <f t="shared" si="10"/>
        <v>0</v>
      </c>
    </row>
    <row r="683" spans="2:8" ht="13.5" x14ac:dyDescent="0.25">
      <c r="B683" s="11">
        <v>42993</v>
      </c>
      <c r="C683" s="2">
        <v>3.64</v>
      </c>
      <c r="D683" s="2">
        <v>3.0333999999999999</v>
      </c>
      <c r="E683" s="2">
        <v>0</v>
      </c>
      <c r="F683" s="2"/>
      <c r="G683" s="2"/>
      <c r="H683" s="17">
        <f t="shared" si="10"/>
        <v>0</v>
      </c>
    </row>
    <row r="684" spans="2:8" ht="13.5" x14ac:dyDescent="0.25">
      <c r="B684" s="11">
        <v>42996</v>
      </c>
      <c r="C684" s="2">
        <v>3.64</v>
      </c>
      <c r="D684" s="2">
        <v>3.0333999999999999</v>
      </c>
      <c r="E684" s="2">
        <v>22</v>
      </c>
      <c r="F684" s="2"/>
      <c r="G684" s="2"/>
      <c r="H684" s="17">
        <f t="shared" si="10"/>
        <v>0</v>
      </c>
    </row>
    <row r="685" spans="2:8" ht="13.5" x14ac:dyDescent="0.25">
      <c r="B685" s="11">
        <v>42997</v>
      </c>
      <c r="C685" s="2">
        <v>3.64</v>
      </c>
      <c r="D685" s="2">
        <v>3.0333999999999999</v>
      </c>
      <c r="E685" s="2">
        <v>281</v>
      </c>
      <c r="F685" s="2"/>
      <c r="G685" s="2"/>
      <c r="H685" s="17">
        <f t="shared" si="10"/>
        <v>0</v>
      </c>
    </row>
    <row r="686" spans="2:8" ht="13.5" x14ac:dyDescent="0.25">
      <c r="B686" s="11">
        <v>42998</v>
      </c>
      <c r="C686" s="2">
        <v>3.63</v>
      </c>
      <c r="D686" s="2">
        <v>3.0251000000000001</v>
      </c>
      <c r="E686" s="2">
        <v>8</v>
      </c>
      <c r="F686" s="2"/>
      <c r="G686" s="2"/>
      <c r="H686" s="17">
        <f t="shared" si="10"/>
        <v>-2.7362035999207992E-3</v>
      </c>
    </row>
    <row r="687" spans="2:8" ht="13.5" x14ac:dyDescent="0.25">
      <c r="B687" s="11">
        <v>43000</v>
      </c>
      <c r="C687" s="2">
        <v>3.63</v>
      </c>
      <c r="D687" s="2">
        <v>3.0251000000000001</v>
      </c>
      <c r="E687" s="2">
        <v>0</v>
      </c>
      <c r="F687" s="2"/>
      <c r="G687" s="2"/>
      <c r="H687" s="17">
        <f t="shared" si="10"/>
        <v>0</v>
      </c>
    </row>
    <row r="688" spans="2:8" ht="13.5" x14ac:dyDescent="0.25">
      <c r="B688" s="11">
        <v>43003</v>
      </c>
      <c r="C688" s="2">
        <v>3.63</v>
      </c>
      <c r="D688" s="2">
        <v>3.0251000000000001</v>
      </c>
      <c r="E688" s="2">
        <v>0</v>
      </c>
      <c r="F688" s="2"/>
      <c r="G688" s="2"/>
      <c r="H688" s="17">
        <f t="shared" si="10"/>
        <v>0</v>
      </c>
    </row>
    <row r="689" spans="2:8" ht="13.5" x14ac:dyDescent="0.25">
      <c r="B689" s="11">
        <v>43004</v>
      </c>
      <c r="C689" s="2">
        <v>3.63</v>
      </c>
      <c r="D689" s="2">
        <v>3.0251000000000001</v>
      </c>
      <c r="E689" s="2">
        <v>1175</v>
      </c>
      <c r="F689" s="2"/>
      <c r="G689" s="2"/>
      <c r="H689" s="17">
        <f t="shared" si="10"/>
        <v>0</v>
      </c>
    </row>
    <row r="690" spans="2:8" ht="13.5" x14ac:dyDescent="0.25">
      <c r="B690" s="11">
        <v>43005</v>
      </c>
      <c r="C690" s="2">
        <v>3.63</v>
      </c>
      <c r="D690" s="2">
        <v>3.0251000000000001</v>
      </c>
      <c r="E690" s="2">
        <v>0</v>
      </c>
      <c r="F690" s="2"/>
      <c r="G690" s="2"/>
      <c r="H690" s="17">
        <f t="shared" si="10"/>
        <v>0</v>
      </c>
    </row>
    <row r="691" spans="2:8" ht="13.5" x14ac:dyDescent="0.25">
      <c r="B691" s="11">
        <v>43006</v>
      </c>
      <c r="C691" s="2">
        <v>3.63</v>
      </c>
      <c r="D691" s="2">
        <v>3.0251000000000001</v>
      </c>
      <c r="E691" s="2">
        <v>145</v>
      </c>
      <c r="F691" s="2"/>
      <c r="G691" s="2"/>
      <c r="H691" s="17">
        <f t="shared" si="10"/>
        <v>0</v>
      </c>
    </row>
    <row r="692" spans="2:8" ht="13.5" x14ac:dyDescent="0.25">
      <c r="B692" s="11">
        <v>43007</v>
      </c>
      <c r="C692" s="2">
        <v>3.63</v>
      </c>
      <c r="D692" s="2">
        <v>3.0251000000000001</v>
      </c>
      <c r="E692" s="2">
        <v>0</v>
      </c>
      <c r="F692" s="2"/>
      <c r="G692" s="2"/>
      <c r="H692" s="17">
        <f t="shared" si="10"/>
        <v>0</v>
      </c>
    </row>
    <row r="693" spans="2:8" ht="13.5" x14ac:dyDescent="0.25">
      <c r="B693" s="11">
        <v>43010</v>
      </c>
      <c r="C693" s="2">
        <v>3.59</v>
      </c>
      <c r="D693" s="2">
        <v>2.9918</v>
      </c>
      <c r="E693" s="2">
        <v>1179</v>
      </c>
      <c r="F693" s="2"/>
      <c r="G693" s="2"/>
      <c r="H693" s="17">
        <f t="shared" si="10"/>
        <v>-1.1007900565270604E-2</v>
      </c>
    </row>
    <row r="694" spans="2:8" ht="13.5" x14ac:dyDescent="0.25">
      <c r="B694" s="11">
        <v>43011</v>
      </c>
      <c r="C694" s="2">
        <v>3.6</v>
      </c>
      <c r="D694" s="2">
        <v>3.0001000000000002</v>
      </c>
      <c r="E694" s="2">
        <v>1050</v>
      </c>
      <c r="F694" s="2"/>
      <c r="G694" s="2"/>
      <c r="H694" s="17">
        <f t="shared" si="10"/>
        <v>2.7742496156160827E-3</v>
      </c>
    </row>
    <row r="695" spans="2:8" ht="13.5" x14ac:dyDescent="0.25">
      <c r="B695" s="11">
        <v>43012</v>
      </c>
      <c r="C695" s="2">
        <v>3.6</v>
      </c>
      <c r="D695" s="2">
        <v>3.0001000000000002</v>
      </c>
      <c r="E695" s="2">
        <v>382</v>
      </c>
      <c r="F695" s="2"/>
      <c r="G695" s="2"/>
      <c r="H695" s="17">
        <f t="shared" si="10"/>
        <v>0</v>
      </c>
    </row>
    <row r="696" spans="2:8" ht="13.5" x14ac:dyDescent="0.25">
      <c r="B696" s="11">
        <v>43013</v>
      </c>
      <c r="C696" s="2">
        <v>3.6</v>
      </c>
      <c r="D696" s="2">
        <v>3.0001000000000002</v>
      </c>
      <c r="E696" s="2">
        <v>0</v>
      </c>
      <c r="F696" s="2"/>
      <c r="G696" s="2"/>
      <c r="H696" s="17">
        <f t="shared" si="10"/>
        <v>0</v>
      </c>
    </row>
    <row r="697" spans="2:8" ht="13.5" x14ac:dyDescent="0.25">
      <c r="B697" s="11">
        <v>43014</v>
      </c>
      <c r="C697" s="2">
        <v>3.6</v>
      </c>
      <c r="D697" s="2">
        <v>3.0001000000000002</v>
      </c>
      <c r="E697" s="2">
        <v>0</v>
      </c>
      <c r="F697" s="2"/>
      <c r="G697" s="2"/>
      <c r="H697" s="17">
        <f t="shared" si="10"/>
        <v>0</v>
      </c>
    </row>
    <row r="698" spans="2:8" ht="13.5" x14ac:dyDescent="0.25">
      <c r="B698" s="11">
        <v>43017</v>
      </c>
      <c r="C698" s="2">
        <v>3.59</v>
      </c>
      <c r="D698" s="2">
        <v>2.9918</v>
      </c>
      <c r="E698" s="2">
        <v>127</v>
      </c>
      <c r="F698" s="2"/>
      <c r="G698" s="2"/>
      <c r="H698" s="17">
        <f t="shared" si="10"/>
        <v>-2.7665744475184814E-3</v>
      </c>
    </row>
    <row r="699" spans="2:8" ht="13.5" x14ac:dyDescent="0.25">
      <c r="B699" s="11">
        <v>43018</v>
      </c>
      <c r="C699" s="2">
        <v>3.59</v>
      </c>
      <c r="D699" s="2">
        <v>2.9918</v>
      </c>
      <c r="E699" s="2">
        <v>10001</v>
      </c>
      <c r="F699" s="2"/>
      <c r="G699" s="2"/>
      <c r="H699" s="17">
        <f t="shared" si="10"/>
        <v>0</v>
      </c>
    </row>
    <row r="700" spans="2:8" ht="13.5" x14ac:dyDescent="0.25">
      <c r="B700" s="11">
        <v>43019</v>
      </c>
      <c r="C700" s="2">
        <v>3.5</v>
      </c>
      <c r="D700" s="2">
        <v>2.9167999999999998</v>
      </c>
      <c r="E700" s="2">
        <v>119</v>
      </c>
      <c r="F700" s="2"/>
      <c r="G700" s="2"/>
      <c r="H700" s="17">
        <f t="shared" si="10"/>
        <v>-2.5068520623036359E-2</v>
      </c>
    </row>
    <row r="701" spans="2:8" ht="13.5" x14ac:dyDescent="0.25">
      <c r="B701" s="11">
        <v>43020</v>
      </c>
      <c r="C701" s="2">
        <v>3.5</v>
      </c>
      <c r="D701" s="2">
        <v>2.9167999999999998</v>
      </c>
      <c r="E701" s="2">
        <v>2502</v>
      </c>
      <c r="F701" s="2"/>
      <c r="G701" s="2"/>
      <c r="H701" s="17">
        <f t="shared" si="10"/>
        <v>0</v>
      </c>
    </row>
    <row r="702" spans="2:8" ht="13.5" x14ac:dyDescent="0.25">
      <c r="B702" s="11">
        <v>43021</v>
      </c>
      <c r="C702" s="2">
        <v>3.58</v>
      </c>
      <c r="D702" s="2">
        <v>2.9834000000000001</v>
      </c>
      <c r="E702" s="2">
        <v>2005</v>
      </c>
      <c r="F702" s="2"/>
      <c r="G702" s="2"/>
      <c r="H702" s="17">
        <f t="shared" si="10"/>
        <v>2.2833241908941381E-2</v>
      </c>
    </row>
    <row r="703" spans="2:8" ht="13.5" x14ac:dyDescent="0.25">
      <c r="B703" s="11">
        <v>43024</v>
      </c>
      <c r="C703" s="2">
        <v>3.58</v>
      </c>
      <c r="D703" s="2">
        <v>2.9834000000000001</v>
      </c>
      <c r="E703" s="2">
        <v>10</v>
      </c>
      <c r="F703" s="2"/>
      <c r="G703" s="2"/>
      <c r="H703" s="17">
        <f t="shared" si="10"/>
        <v>0</v>
      </c>
    </row>
    <row r="704" spans="2:8" ht="13.5" x14ac:dyDescent="0.25">
      <c r="B704" s="11">
        <v>43025</v>
      </c>
      <c r="C704" s="2">
        <v>3.58</v>
      </c>
      <c r="D704" s="2">
        <v>2.9834000000000001</v>
      </c>
      <c r="E704" s="2">
        <v>407</v>
      </c>
      <c r="F704" s="2"/>
      <c r="G704" s="2"/>
      <c r="H704" s="17">
        <f t="shared" si="10"/>
        <v>0</v>
      </c>
    </row>
    <row r="705" spans="2:8" ht="13.5" x14ac:dyDescent="0.25">
      <c r="B705" s="11">
        <v>43026</v>
      </c>
      <c r="C705" s="2">
        <v>3.5</v>
      </c>
      <c r="D705" s="2">
        <v>2.9167999999999998</v>
      </c>
      <c r="E705" s="2">
        <v>370</v>
      </c>
      <c r="F705" s="2"/>
      <c r="G705" s="2"/>
      <c r="H705" s="17">
        <f t="shared" si="10"/>
        <v>-2.2323523496681711E-2</v>
      </c>
    </row>
    <row r="706" spans="2:8" ht="13.5" x14ac:dyDescent="0.25">
      <c r="B706" s="11">
        <v>43027</v>
      </c>
      <c r="C706" s="2">
        <v>3.5</v>
      </c>
      <c r="D706" s="2">
        <v>2.9167999999999998</v>
      </c>
      <c r="E706" s="2">
        <v>820</v>
      </c>
      <c r="F706" s="2"/>
      <c r="G706" s="2"/>
      <c r="H706" s="17">
        <f t="shared" si="10"/>
        <v>0</v>
      </c>
    </row>
    <row r="707" spans="2:8" ht="13.5" x14ac:dyDescent="0.25">
      <c r="B707" s="11">
        <v>43028</v>
      </c>
      <c r="C707" s="2">
        <v>3.5</v>
      </c>
      <c r="D707" s="2">
        <v>2.9167999999999998</v>
      </c>
      <c r="E707" s="2">
        <v>45</v>
      </c>
      <c r="F707" s="2"/>
      <c r="G707" s="2"/>
      <c r="H707" s="17">
        <f t="shared" si="10"/>
        <v>0</v>
      </c>
    </row>
    <row r="708" spans="2:8" ht="13.5" x14ac:dyDescent="0.25">
      <c r="B708" s="11">
        <v>43031</v>
      </c>
      <c r="C708" s="2">
        <v>3.5</v>
      </c>
      <c r="D708" s="2">
        <v>2.9167999999999998</v>
      </c>
      <c r="E708" s="2">
        <v>491</v>
      </c>
      <c r="F708" s="2"/>
      <c r="G708" s="2"/>
      <c r="H708" s="17">
        <f t="shared" si="10"/>
        <v>0</v>
      </c>
    </row>
    <row r="709" spans="2:8" ht="13.5" x14ac:dyDescent="0.25">
      <c r="B709" s="11">
        <v>43032</v>
      </c>
      <c r="C709" s="2">
        <v>3.5</v>
      </c>
      <c r="D709" s="2">
        <v>2.9167999999999998</v>
      </c>
      <c r="E709" s="2">
        <v>15</v>
      </c>
      <c r="F709" s="2"/>
      <c r="G709" s="2"/>
      <c r="H709" s="17">
        <f t="shared" si="10"/>
        <v>0</v>
      </c>
    </row>
    <row r="710" spans="2:8" ht="13.5" x14ac:dyDescent="0.25">
      <c r="B710" s="11">
        <v>43033</v>
      </c>
      <c r="C710" s="2">
        <v>3.5</v>
      </c>
      <c r="D710" s="2">
        <v>2.9167999999999998</v>
      </c>
      <c r="E710" s="2">
        <v>98</v>
      </c>
      <c r="F710" s="2"/>
      <c r="G710" s="2"/>
      <c r="H710" s="17">
        <f t="shared" si="10"/>
        <v>0</v>
      </c>
    </row>
    <row r="711" spans="2:8" ht="13.5" x14ac:dyDescent="0.25">
      <c r="B711" s="11">
        <v>43034</v>
      </c>
      <c r="C711" s="2">
        <v>3.5</v>
      </c>
      <c r="D711" s="2">
        <v>2.9167999999999998</v>
      </c>
      <c r="E711" s="2">
        <v>25</v>
      </c>
      <c r="F711" s="2"/>
      <c r="G711" s="2"/>
      <c r="H711" s="17">
        <f t="shared" ref="H711:H774" si="11">(D711-D710)/D710</f>
        <v>0</v>
      </c>
    </row>
    <row r="712" spans="2:8" ht="13.5" x14ac:dyDescent="0.25">
      <c r="B712" s="11">
        <v>43035</v>
      </c>
      <c r="C712" s="2">
        <v>3.49</v>
      </c>
      <c r="D712" s="2">
        <v>2.9083999999999999</v>
      </c>
      <c r="E712" s="2">
        <v>6026</v>
      </c>
      <c r="F712" s="2"/>
      <c r="G712" s="2"/>
      <c r="H712" s="17">
        <f t="shared" si="11"/>
        <v>-2.8798683488754674E-3</v>
      </c>
    </row>
    <row r="713" spans="2:8" ht="13.5" x14ac:dyDescent="0.25">
      <c r="B713" s="11">
        <v>43038</v>
      </c>
      <c r="C713" s="2">
        <v>3.49</v>
      </c>
      <c r="D713" s="2">
        <v>2.9083999999999999</v>
      </c>
      <c r="E713" s="2">
        <v>0</v>
      </c>
      <c r="F713" s="2"/>
      <c r="G713" s="2"/>
      <c r="H713" s="17">
        <f t="shared" si="11"/>
        <v>0</v>
      </c>
    </row>
    <row r="714" spans="2:8" ht="13.5" x14ac:dyDescent="0.25">
      <c r="B714" s="11">
        <v>43039</v>
      </c>
      <c r="C714" s="2">
        <v>3.49</v>
      </c>
      <c r="D714" s="2">
        <v>2.9083999999999999</v>
      </c>
      <c r="E714" s="2">
        <v>0</v>
      </c>
      <c r="F714" s="2"/>
      <c r="G714" s="2"/>
      <c r="H714" s="17">
        <f t="shared" si="11"/>
        <v>0</v>
      </c>
    </row>
    <row r="715" spans="2:8" ht="13.5" x14ac:dyDescent="0.25">
      <c r="B715" s="11">
        <v>43040</v>
      </c>
      <c r="C715" s="2">
        <v>3.49</v>
      </c>
      <c r="D715" s="2">
        <v>2.9083999999999999</v>
      </c>
      <c r="E715" s="2">
        <v>40</v>
      </c>
      <c r="F715" s="2"/>
      <c r="G715" s="2"/>
      <c r="H715" s="17">
        <f t="shared" si="11"/>
        <v>0</v>
      </c>
    </row>
    <row r="716" spans="2:8" ht="13.5" x14ac:dyDescent="0.25">
      <c r="B716" s="11">
        <v>43041</v>
      </c>
      <c r="C716" s="2">
        <v>3.49</v>
      </c>
      <c r="D716" s="2">
        <v>2.9083999999999999</v>
      </c>
      <c r="E716" s="2">
        <v>0</v>
      </c>
      <c r="F716" s="2"/>
      <c r="G716" s="2"/>
      <c r="H716" s="17">
        <f t="shared" si="11"/>
        <v>0</v>
      </c>
    </row>
    <row r="717" spans="2:8" ht="13.5" x14ac:dyDescent="0.25">
      <c r="B717" s="11">
        <v>43042</v>
      </c>
      <c r="C717" s="2">
        <v>3.49</v>
      </c>
      <c r="D717" s="2">
        <v>2.9083999999999999</v>
      </c>
      <c r="E717" s="2">
        <v>0</v>
      </c>
      <c r="F717" s="2"/>
      <c r="G717" s="2"/>
      <c r="H717" s="17">
        <f t="shared" si="11"/>
        <v>0</v>
      </c>
    </row>
    <row r="718" spans="2:8" ht="13.5" x14ac:dyDescent="0.25">
      <c r="B718" s="11">
        <v>43045</v>
      </c>
      <c r="C718" s="2">
        <v>3.49</v>
      </c>
      <c r="D718" s="2">
        <v>2.9083999999999999</v>
      </c>
      <c r="E718" s="2">
        <v>25</v>
      </c>
      <c r="F718" s="2"/>
      <c r="G718" s="2"/>
      <c r="H718" s="17">
        <f t="shared" si="11"/>
        <v>0</v>
      </c>
    </row>
    <row r="719" spans="2:8" ht="13.5" x14ac:dyDescent="0.25">
      <c r="B719" s="11">
        <v>43046</v>
      </c>
      <c r="C719" s="2">
        <v>3.5</v>
      </c>
      <c r="D719" s="2">
        <v>2.9167999999999998</v>
      </c>
      <c r="E719" s="2">
        <v>1688</v>
      </c>
      <c r="F719" s="2"/>
      <c r="G719" s="2"/>
      <c r="H719" s="17">
        <f t="shared" si="11"/>
        <v>2.8881859441617259E-3</v>
      </c>
    </row>
    <row r="720" spans="2:8" ht="13.5" x14ac:dyDescent="0.25">
      <c r="B720" s="11">
        <v>43047</v>
      </c>
      <c r="C720" s="2">
        <v>3.49</v>
      </c>
      <c r="D720" s="2">
        <v>2.9083999999999999</v>
      </c>
      <c r="E720" s="2">
        <v>6048</v>
      </c>
      <c r="F720" s="2"/>
      <c r="G720" s="2"/>
      <c r="H720" s="17">
        <f t="shared" si="11"/>
        <v>-2.8798683488754674E-3</v>
      </c>
    </row>
    <row r="721" spans="2:8" ht="13.5" x14ac:dyDescent="0.25">
      <c r="B721" s="11">
        <v>43048</v>
      </c>
      <c r="C721" s="2">
        <v>3.68</v>
      </c>
      <c r="D721" s="2">
        <v>3.0668000000000002</v>
      </c>
      <c r="E721" s="2">
        <v>14944</v>
      </c>
      <c r="F721" s="2"/>
      <c r="G721" s="2"/>
      <c r="H721" s="17">
        <f t="shared" si="11"/>
        <v>5.4462934947050033E-2</v>
      </c>
    </row>
    <row r="722" spans="2:8" ht="13.5" x14ac:dyDescent="0.25">
      <c r="B722" s="11">
        <v>43049</v>
      </c>
      <c r="C722" s="2">
        <v>3.79</v>
      </c>
      <c r="D722" s="2">
        <v>3.1583999999999999</v>
      </c>
      <c r="E722" s="2">
        <v>3576</v>
      </c>
      <c r="F722" s="2"/>
      <c r="G722" s="2"/>
      <c r="H722" s="17">
        <f t="shared" si="11"/>
        <v>2.9868266597104367E-2</v>
      </c>
    </row>
    <row r="723" spans="2:8" ht="13.5" x14ac:dyDescent="0.25">
      <c r="B723" s="11">
        <v>43052</v>
      </c>
      <c r="C723" s="2">
        <v>3.7</v>
      </c>
      <c r="D723" s="2">
        <v>3.0834000000000001</v>
      </c>
      <c r="E723" s="2">
        <v>9756</v>
      </c>
      <c r="F723" s="2"/>
      <c r="G723" s="2"/>
      <c r="H723" s="17">
        <f t="shared" si="11"/>
        <v>-2.3746200607902654E-2</v>
      </c>
    </row>
    <row r="724" spans="2:8" ht="13.5" x14ac:dyDescent="0.25">
      <c r="B724" s="11">
        <v>43053</v>
      </c>
      <c r="C724" s="2">
        <v>3.79</v>
      </c>
      <c r="D724" s="2">
        <v>3.1583999999999999</v>
      </c>
      <c r="E724" s="2">
        <v>5</v>
      </c>
      <c r="F724" s="2"/>
      <c r="G724" s="2"/>
      <c r="H724" s="17">
        <f t="shared" si="11"/>
        <v>2.4323798404358738E-2</v>
      </c>
    </row>
    <row r="725" spans="2:8" ht="13.5" x14ac:dyDescent="0.25">
      <c r="B725" s="11">
        <v>43054</v>
      </c>
      <c r="C725" s="2">
        <v>3.7</v>
      </c>
      <c r="D725" s="2">
        <v>3.0834000000000001</v>
      </c>
      <c r="E725" s="2">
        <v>2685</v>
      </c>
      <c r="F725" s="2"/>
      <c r="G725" s="2"/>
      <c r="H725" s="17">
        <f t="shared" si="11"/>
        <v>-2.3746200607902654E-2</v>
      </c>
    </row>
    <row r="726" spans="2:8" ht="13.5" x14ac:dyDescent="0.25">
      <c r="B726" s="11">
        <v>43055</v>
      </c>
      <c r="C726" s="2">
        <v>3.69</v>
      </c>
      <c r="D726" s="2">
        <v>3.0750999999999999</v>
      </c>
      <c r="E726" s="2">
        <v>2525</v>
      </c>
      <c r="F726" s="2"/>
      <c r="G726" s="2"/>
      <c r="H726" s="17">
        <f t="shared" si="11"/>
        <v>-2.6918336900824402E-3</v>
      </c>
    </row>
    <row r="727" spans="2:8" ht="13.5" x14ac:dyDescent="0.25">
      <c r="B727" s="11">
        <v>43056</v>
      </c>
      <c r="C727" s="2">
        <v>3.58</v>
      </c>
      <c r="D727" s="2">
        <v>2.9834000000000001</v>
      </c>
      <c r="E727" s="2">
        <v>3309</v>
      </c>
      <c r="F727" s="2"/>
      <c r="G727" s="2"/>
      <c r="H727" s="17">
        <f t="shared" si="11"/>
        <v>-2.9820168449806474E-2</v>
      </c>
    </row>
    <row r="728" spans="2:8" ht="13.5" x14ac:dyDescent="0.25">
      <c r="B728" s="11">
        <v>43059</v>
      </c>
      <c r="C728" s="2">
        <v>3.59</v>
      </c>
      <c r="D728" s="2">
        <v>2.9918</v>
      </c>
      <c r="E728" s="2">
        <v>2670</v>
      </c>
      <c r="F728" s="2"/>
      <c r="G728" s="2"/>
      <c r="H728" s="17">
        <f t="shared" si="11"/>
        <v>2.8155795401219961E-3</v>
      </c>
    </row>
    <row r="729" spans="2:8" ht="13.5" x14ac:dyDescent="0.25">
      <c r="B729" s="11">
        <v>43060</v>
      </c>
      <c r="C729" s="2">
        <v>3.58</v>
      </c>
      <c r="D729" s="2">
        <v>2.9834000000000001</v>
      </c>
      <c r="E729" s="2">
        <v>3762</v>
      </c>
      <c r="F729" s="2"/>
      <c r="G729" s="2"/>
      <c r="H729" s="17">
        <f t="shared" si="11"/>
        <v>-2.8076743097800532E-3</v>
      </c>
    </row>
    <row r="730" spans="2:8" ht="13.5" x14ac:dyDescent="0.25">
      <c r="B730" s="11">
        <v>43061</v>
      </c>
      <c r="C730" s="2">
        <v>3.65</v>
      </c>
      <c r="D730" s="2">
        <v>3.0417999999999998</v>
      </c>
      <c r="E730" s="2">
        <v>1261</v>
      </c>
      <c r="F730" s="2"/>
      <c r="G730" s="2"/>
      <c r="H730" s="17">
        <f t="shared" si="11"/>
        <v>1.9574981564657701E-2</v>
      </c>
    </row>
    <row r="731" spans="2:8" ht="13.5" x14ac:dyDescent="0.25">
      <c r="B731" s="11">
        <v>43062</v>
      </c>
      <c r="C731" s="2">
        <v>3.65</v>
      </c>
      <c r="D731" s="2">
        <v>3.0417999999999998</v>
      </c>
      <c r="E731" s="2">
        <v>1124</v>
      </c>
      <c r="F731" s="2"/>
      <c r="G731" s="2"/>
      <c r="H731" s="17">
        <f t="shared" si="11"/>
        <v>0</v>
      </c>
    </row>
    <row r="732" spans="2:8" ht="13.5" x14ac:dyDescent="0.25">
      <c r="B732" s="11">
        <v>43063</v>
      </c>
      <c r="C732" s="2">
        <v>3.65</v>
      </c>
      <c r="D732" s="2">
        <v>3.0417999999999998</v>
      </c>
      <c r="E732" s="2">
        <v>0</v>
      </c>
      <c r="F732" s="2"/>
      <c r="G732" s="2"/>
      <c r="H732" s="17">
        <f t="shared" si="11"/>
        <v>0</v>
      </c>
    </row>
    <row r="733" spans="2:8" ht="13.5" x14ac:dyDescent="0.25">
      <c r="B733" s="11">
        <v>43066</v>
      </c>
      <c r="C733" s="2">
        <v>3.6</v>
      </c>
      <c r="D733" s="2">
        <v>3.0001000000000002</v>
      </c>
      <c r="E733" s="2">
        <v>1812</v>
      </c>
      <c r="F733" s="2"/>
      <c r="G733" s="2"/>
      <c r="H733" s="17">
        <f t="shared" si="11"/>
        <v>-1.3708988099151696E-2</v>
      </c>
    </row>
    <row r="734" spans="2:8" ht="13.5" x14ac:dyDescent="0.25">
      <c r="B734" s="11">
        <v>43067</v>
      </c>
      <c r="C734" s="2">
        <v>3.5</v>
      </c>
      <c r="D734" s="2">
        <v>2.9167999999999998</v>
      </c>
      <c r="E734" s="2">
        <v>3596</v>
      </c>
      <c r="F734" s="2"/>
      <c r="G734" s="2"/>
      <c r="H734" s="17">
        <f t="shared" si="11"/>
        <v>-2.7765741141962057E-2</v>
      </c>
    </row>
    <row r="735" spans="2:8" ht="13.5" x14ac:dyDescent="0.25">
      <c r="B735" s="11">
        <v>43068</v>
      </c>
      <c r="C735" s="2">
        <v>3.59</v>
      </c>
      <c r="D735" s="2">
        <v>2.9918</v>
      </c>
      <c r="E735" s="2">
        <v>956</v>
      </c>
      <c r="F735" s="2"/>
      <c r="G735" s="2"/>
      <c r="H735" s="17">
        <f t="shared" si="11"/>
        <v>2.5713110257816849E-2</v>
      </c>
    </row>
    <row r="736" spans="2:8" ht="13.5" x14ac:dyDescent="0.25">
      <c r="B736" s="11">
        <v>43069</v>
      </c>
      <c r="C736" s="2">
        <v>3.59</v>
      </c>
      <c r="D736" s="2">
        <v>2.9918</v>
      </c>
      <c r="E736" s="2">
        <v>0</v>
      </c>
      <c r="F736" s="2"/>
      <c r="G736" s="2"/>
      <c r="H736" s="17">
        <f t="shared" si="11"/>
        <v>0</v>
      </c>
    </row>
    <row r="737" spans="2:8" ht="13.5" x14ac:dyDescent="0.25">
      <c r="B737" s="11">
        <v>43073</v>
      </c>
      <c r="C737" s="2">
        <v>3.59</v>
      </c>
      <c r="D737" s="2">
        <v>2.9918</v>
      </c>
      <c r="E737" s="2">
        <v>0</v>
      </c>
      <c r="F737" s="2"/>
      <c r="G737" s="2"/>
      <c r="H737" s="17">
        <f t="shared" si="11"/>
        <v>0</v>
      </c>
    </row>
    <row r="738" spans="2:8" ht="13.5" x14ac:dyDescent="0.25">
      <c r="B738" s="11">
        <v>43074</v>
      </c>
      <c r="C738" s="2">
        <v>3.58</v>
      </c>
      <c r="D738" s="2">
        <v>2.9834000000000001</v>
      </c>
      <c r="E738" s="2">
        <v>970</v>
      </c>
      <c r="F738" s="2"/>
      <c r="G738" s="2"/>
      <c r="H738" s="17">
        <f t="shared" si="11"/>
        <v>-2.8076743097800532E-3</v>
      </c>
    </row>
    <row r="739" spans="2:8" ht="13.5" x14ac:dyDescent="0.25">
      <c r="B739" s="11">
        <v>43075</v>
      </c>
      <c r="C739" s="2">
        <v>3.58</v>
      </c>
      <c r="D739" s="2">
        <v>2.9834000000000001</v>
      </c>
      <c r="E739" s="2">
        <v>343</v>
      </c>
      <c r="F739" s="2"/>
      <c r="G739" s="2"/>
      <c r="H739" s="17">
        <f t="shared" si="11"/>
        <v>0</v>
      </c>
    </row>
    <row r="740" spans="2:8" ht="13.5" x14ac:dyDescent="0.25">
      <c r="B740" s="11">
        <v>43076</v>
      </c>
      <c r="C740" s="2">
        <v>3.51</v>
      </c>
      <c r="D740" s="2">
        <v>2.9251</v>
      </c>
      <c r="E740" s="2">
        <v>1698</v>
      </c>
      <c r="F740" s="2"/>
      <c r="G740" s="2"/>
      <c r="H740" s="17">
        <f t="shared" si="11"/>
        <v>-1.9541462760608707E-2</v>
      </c>
    </row>
    <row r="741" spans="2:8" ht="13.5" x14ac:dyDescent="0.25">
      <c r="B741" s="11">
        <v>43077</v>
      </c>
      <c r="C741" s="2">
        <v>3.57</v>
      </c>
      <c r="D741" s="2">
        <v>2.9750999999999999</v>
      </c>
      <c r="E741" s="2">
        <v>315</v>
      </c>
      <c r="F741" s="2"/>
      <c r="G741" s="2"/>
      <c r="H741" s="17">
        <f t="shared" si="11"/>
        <v>1.7093432703155387E-2</v>
      </c>
    </row>
    <row r="742" spans="2:8" ht="13.5" x14ac:dyDescent="0.25">
      <c r="B742" s="11">
        <v>43080</v>
      </c>
      <c r="C742" s="2">
        <v>3.51</v>
      </c>
      <c r="D742" s="2">
        <v>2.9251</v>
      </c>
      <c r="E742" s="2">
        <v>7913</v>
      </c>
      <c r="F742" s="2"/>
      <c r="G742" s="2"/>
      <c r="H742" s="17">
        <f t="shared" si="11"/>
        <v>-1.6806157776209144E-2</v>
      </c>
    </row>
    <row r="743" spans="2:8" ht="13.5" x14ac:dyDescent="0.25">
      <c r="B743" s="11">
        <v>43081</v>
      </c>
      <c r="C743" s="2">
        <v>3.48</v>
      </c>
      <c r="D743" s="2">
        <v>2.9001000000000001</v>
      </c>
      <c r="E743" s="2">
        <v>2464</v>
      </c>
      <c r="F743" s="2"/>
      <c r="G743" s="2"/>
      <c r="H743" s="17">
        <f t="shared" si="11"/>
        <v>-8.5467163515776934E-3</v>
      </c>
    </row>
    <row r="744" spans="2:8" ht="13.5" x14ac:dyDescent="0.25">
      <c r="B744" s="11">
        <v>43082</v>
      </c>
      <c r="C744" s="2">
        <v>3.49</v>
      </c>
      <c r="D744" s="2">
        <v>2.9083999999999999</v>
      </c>
      <c r="E744" s="2">
        <v>1116</v>
      </c>
      <c r="F744" s="2"/>
      <c r="G744" s="2"/>
      <c r="H744" s="17">
        <f t="shared" si="11"/>
        <v>2.8619702768869185E-3</v>
      </c>
    </row>
    <row r="745" spans="2:8" ht="13.5" x14ac:dyDescent="0.25">
      <c r="B745" s="11">
        <v>43083</v>
      </c>
      <c r="C745" s="2">
        <v>3.57</v>
      </c>
      <c r="D745" s="2">
        <v>2.9750999999999999</v>
      </c>
      <c r="E745" s="2">
        <v>3</v>
      </c>
      <c r="F745" s="2"/>
      <c r="G745" s="2"/>
      <c r="H745" s="17">
        <f t="shared" si="11"/>
        <v>2.2933571723284276E-2</v>
      </c>
    </row>
    <row r="746" spans="2:8" ht="13.5" x14ac:dyDescent="0.25">
      <c r="B746" s="11">
        <v>43084</v>
      </c>
      <c r="C746" s="2">
        <v>3.49</v>
      </c>
      <c r="D746" s="2">
        <v>2.9083999999999999</v>
      </c>
      <c r="E746" s="2">
        <v>5481</v>
      </c>
      <c r="F746" s="2"/>
      <c r="G746" s="2"/>
      <c r="H746" s="17">
        <f t="shared" si="11"/>
        <v>-2.2419414473463073E-2</v>
      </c>
    </row>
    <row r="747" spans="2:8" ht="13.5" x14ac:dyDescent="0.25">
      <c r="B747" s="11">
        <v>43087</v>
      </c>
      <c r="C747" s="2">
        <v>3.49</v>
      </c>
      <c r="D747" s="2">
        <v>2.9083999999999999</v>
      </c>
      <c r="E747" s="2">
        <v>0</v>
      </c>
      <c r="F747" s="2"/>
      <c r="G747" s="2"/>
      <c r="H747" s="17">
        <f t="shared" si="11"/>
        <v>0</v>
      </c>
    </row>
    <row r="748" spans="2:8" ht="13.5" x14ac:dyDescent="0.25">
      <c r="B748" s="11">
        <v>43088</v>
      </c>
      <c r="C748" s="2">
        <v>3.49</v>
      </c>
      <c r="D748" s="2">
        <v>2.9083999999999999</v>
      </c>
      <c r="E748" s="2">
        <v>7454</v>
      </c>
      <c r="F748" s="2"/>
      <c r="G748" s="2"/>
      <c r="H748" s="17">
        <f t="shared" si="11"/>
        <v>0</v>
      </c>
    </row>
    <row r="749" spans="2:8" ht="13.5" x14ac:dyDescent="0.25">
      <c r="B749" s="11">
        <v>43089</v>
      </c>
      <c r="C749" s="2">
        <v>3.49</v>
      </c>
      <c r="D749" s="2">
        <v>2.9083999999999999</v>
      </c>
      <c r="E749" s="2">
        <v>0</v>
      </c>
      <c r="F749" s="2"/>
      <c r="G749" s="2"/>
      <c r="H749" s="17">
        <f t="shared" si="11"/>
        <v>0</v>
      </c>
    </row>
    <row r="750" spans="2:8" ht="13.5" x14ac:dyDescent="0.25">
      <c r="B750" s="11">
        <v>43090</v>
      </c>
      <c r="C750" s="2">
        <v>3.5</v>
      </c>
      <c r="D750" s="2">
        <v>2.9167999999999998</v>
      </c>
      <c r="E750" s="2">
        <v>1204</v>
      </c>
      <c r="F750" s="2"/>
      <c r="G750" s="2"/>
      <c r="H750" s="17">
        <f t="shared" si="11"/>
        <v>2.8881859441617259E-3</v>
      </c>
    </row>
    <row r="751" spans="2:8" ht="13.5" x14ac:dyDescent="0.25">
      <c r="B751" s="11">
        <v>43091</v>
      </c>
      <c r="C751" s="2">
        <v>3.5</v>
      </c>
      <c r="D751" s="2">
        <v>2.9167999999999998</v>
      </c>
      <c r="E751" s="2">
        <v>1360</v>
      </c>
      <c r="F751" s="2"/>
      <c r="G751" s="2"/>
      <c r="H751" s="17">
        <f t="shared" si="11"/>
        <v>0</v>
      </c>
    </row>
    <row r="752" spans="2:8" ht="13.5" x14ac:dyDescent="0.25">
      <c r="B752" s="11">
        <v>43094</v>
      </c>
      <c r="C752" s="2">
        <v>3.5</v>
      </c>
      <c r="D752" s="2">
        <v>2.9167999999999998</v>
      </c>
      <c r="E752" s="2">
        <v>567</v>
      </c>
      <c r="F752" s="2"/>
      <c r="G752" s="2"/>
      <c r="H752" s="17">
        <f t="shared" si="11"/>
        <v>0</v>
      </c>
    </row>
    <row r="753" spans="2:8" ht="13.5" x14ac:dyDescent="0.25">
      <c r="B753" s="11">
        <v>43095</v>
      </c>
      <c r="C753" s="2">
        <v>3.57</v>
      </c>
      <c r="D753" s="2">
        <v>2.9750999999999999</v>
      </c>
      <c r="E753" s="2">
        <v>4212</v>
      </c>
      <c r="F753" s="2"/>
      <c r="G753" s="2"/>
      <c r="H753" s="17">
        <f t="shared" si="11"/>
        <v>1.9987657707076254E-2</v>
      </c>
    </row>
    <row r="754" spans="2:8" ht="13.5" x14ac:dyDescent="0.25">
      <c r="B754" s="11">
        <v>43096</v>
      </c>
      <c r="C754" s="2">
        <v>3.69</v>
      </c>
      <c r="D754" s="2">
        <v>3.0750999999999999</v>
      </c>
      <c r="E754" s="2">
        <v>2640</v>
      </c>
      <c r="F754" s="2"/>
      <c r="G754" s="2"/>
      <c r="H754" s="17">
        <f t="shared" si="11"/>
        <v>3.3612315552418434E-2</v>
      </c>
    </row>
    <row r="755" spans="2:8" ht="13.5" x14ac:dyDescent="0.25">
      <c r="B755" s="11">
        <v>43097</v>
      </c>
      <c r="C755" s="2">
        <v>3.68</v>
      </c>
      <c r="D755" s="2">
        <v>3.0668000000000002</v>
      </c>
      <c r="E755" s="2">
        <v>1530</v>
      </c>
      <c r="F755" s="2"/>
      <c r="G755" s="2"/>
      <c r="H755" s="17">
        <f t="shared" si="11"/>
        <v>-2.6990992162855688E-3</v>
      </c>
    </row>
    <row r="756" spans="2:8" ht="13.5" x14ac:dyDescent="0.25">
      <c r="B756" s="11">
        <v>43098</v>
      </c>
      <c r="C756" s="2">
        <v>3.69</v>
      </c>
      <c r="D756" s="2">
        <v>3.0750999999999999</v>
      </c>
      <c r="E756" s="2">
        <v>2290</v>
      </c>
      <c r="F756" s="2"/>
      <c r="G756" s="2"/>
      <c r="H756" s="17">
        <f t="shared" si="11"/>
        <v>2.7064040693882065E-3</v>
      </c>
    </row>
    <row r="757" spans="2:8" ht="13.5" x14ac:dyDescent="0.25">
      <c r="B757" s="11">
        <v>43102</v>
      </c>
      <c r="C757" s="2">
        <v>3.69</v>
      </c>
      <c r="D757" s="2">
        <v>3.0750999999999999</v>
      </c>
      <c r="E757" s="2">
        <v>1500</v>
      </c>
      <c r="F757" s="2"/>
      <c r="G757" s="2"/>
      <c r="H757" s="17">
        <f t="shared" si="11"/>
        <v>0</v>
      </c>
    </row>
    <row r="758" spans="2:8" ht="13.5" x14ac:dyDescent="0.25">
      <c r="B758" s="11">
        <v>43103</v>
      </c>
      <c r="C758" s="2">
        <v>3.65</v>
      </c>
      <c r="D758" s="2">
        <v>3.0417999999999998</v>
      </c>
      <c r="E758" s="2">
        <v>210</v>
      </c>
      <c r="F758" s="2"/>
      <c r="G758" s="2"/>
      <c r="H758" s="17">
        <f t="shared" si="11"/>
        <v>-1.0828916132808725E-2</v>
      </c>
    </row>
    <row r="759" spans="2:8" ht="13.5" x14ac:dyDescent="0.25">
      <c r="B759" s="11">
        <v>43104</v>
      </c>
      <c r="C759" s="2">
        <v>3.74</v>
      </c>
      <c r="D759" s="2">
        <v>3.1168</v>
      </c>
      <c r="E759" s="2">
        <v>375</v>
      </c>
      <c r="F759" s="2"/>
      <c r="G759" s="2"/>
      <c r="H759" s="17">
        <f t="shared" si="11"/>
        <v>2.4656453415740739E-2</v>
      </c>
    </row>
    <row r="760" spans="2:8" ht="13.5" x14ac:dyDescent="0.25">
      <c r="B760" s="11">
        <v>43105</v>
      </c>
      <c r="C760" s="2">
        <v>3.77</v>
      </c>
      <c r="D760" s="2">
        <v>3.1417999999999999</v>
      </c>
      <c r="E760" s="2">
        <v>16991</v>
      </c>
      <c r="F760" s="2"/>
      <c r="G760" s="2"/>
      <c r="H760" s="17">
        <f t="shared" si="11"/>
        <v>8.0210472279260495E-3</v>
      </c>
    </row>
    <row r="761" spans="2:8" ht="13.5" x14ac:dyDescent="0.25">
      <c r="B761" s="11">
        <v>43108</v>
      </c>
      <c r="C761" s="2">
        <v>3.82</v>
      </c>
      <c r="D761" s="2">
        <v>3.1833999999999998</v>
      </c>
      <c r="E761" s="2">
        <v>1783</v>
      </c>
      <c r="F761" s="2"/>
      <c r="G761" s="2"/>
      <c r="H761" s="17">
        <f t="shared" si="11"/>
        <v>1.3240817365841193E-2</v>
      </c>
    </row>
    <row r="762" spans="2:8" ht="13.5" x14ac:dyDescent="0.25">
      <c r="B762" s="11">
        <v>43109</v>
      </c>
      <c r="C762" s="2">
        <v>3.85</v>
      </c>
      <c r="D762" s="2">
        <v>3.2084000000000001</v>
      </c>
      <c r="E762" s="2">
        <v>1926</v>
      </c>
      <c r="F762" s="2"/>
      <c r="G762" s="2"/>
      <c r="H762" s="17">
        <f t="shared" si="11"/>
        <v>7.8532386756299411E-3</v>
      </c>
    </row>
    <row r="763" spans="2:8" ht="13.5" x14ac:dyDescent="0.25">
      <c r="B763" s="11">
        <v>43110</v>
      </c>
      <c r="C763" s="2">
        <v>3.85</v>
      </c>
      <c r="D763" s="2">
        <v>3.2084000000000001</v>
      </c>
      <c r="E763" s="2">
        <v>0</v>
      </c>
      <c r="F763" s="2"/>
      <c r="G763" s="2"/>
      <c r="H763" s="17">
        <f t="shared" si="11"/>
        <v>0</v>
      </c>
    </row>
    <row r="764" spans="2:8" ht="13.5" x14ac:dyDescent="0.25">
      <c r="B764" s="11">
        <v>43111</v>
      </c>
      <c r="C764" s="2">
        <v>3.86</v>
      </c>
      <c r="D764" s="2">
        <v>3.2168000000000001</v>
      </c>
      <c r="E764" s="2">
        <v>1544</v>
      </c>
      <c r="F764" s="2"/>
      <c r="G764" s="2"/>
      <c r="H764" s="17">
        <f t="shared" si="11"/>
        <v>2.6181274155342112E-3</v>
      </c>
    </row>
    <row r="765" spans="2:8" ht="13.5" x14ac:dyDescent="0.25">
      <c r="B765" s="11">
        <v>43112</v>
      </c>
      <c r="C765" s="2">
        <v>3.86</v>
      </c>
      <c r="D765" s="2">
        <v>3.2168000000000001</v>
      </c>
      <c r="E765" s="2">
        <v>56</v>
      </c>
      <c r="F765" s="2"/>
      <c r="G765" s="2"/>
      <c r="H765" s="17">
        <f t="shared" si="11"/>
        <v>0</v>
      </c>
    </row>
    <row r="766" spans="2:8" ht="13.5" x14ac:dyDescent="0.25">
      <c r="B766" s="11">
        <v>43115</v>
      </c>
      <c r="C766" s="2">
        <v>3.9</v>
      </c>
      <c r="D766" s="2">
        <v>3.2501000000000002</v>
      </c>
      <c r="E766" s="2">
        <v>900</v>
      </c>
      <c r="F766" s="2"/>
      <c r="G766" s="2"/>
      <c r="H766" s="17">
        <f t="shared" si="11"/>
        <v>1.0351902511813015E-2</v>
      </c>
    </row>
    <row r="767" spans="2:8" ht="13.5" x14ac:dyDescent="0.25">
      <c r="B767" s="11">
        <v>43116</v>
      </c>
      <c r="C767" s="2">
        <v>3.9</v>
      </c>
      <c r="D767" s="2">
        <v>3.2501000000000002</v>
      </c>
      <c r="E767" s="2">
        <v>423</v>
      </c>
      <c r="F767" s="2"/>
      <c r="G767" s="2"/>
      <c r="H767" s="17">
        <f t="shared" si="11"/>
        <v>0</v>
      </c>
    </row>
    <row r="768" spans="2:8" ht="13.5" x14ac:dyDescent="0.25">
      <c r="B768" s="11">
        <v>43117</v>
      </c>
      <c r="C768" s="2">
        <v>3.9</v>
      </c>
      <c r="D768" s="2">
        <v>3.2501000000000002</v>
      </c>
      <c r="E768" s="2">
        <v>500</v>
      </c>
      <c r="F768" s="2"/>
      <c r="G768" s="2"/>
      <c r="H768" s="17">
        <f t="shared" si="11"/>
        <v>0</v>
      </c>
    </row>
    <row r="769" spans="2:8" ht="13.5" x14ac:dyDescent="0.25">
      <c r="B769" s="11">
        <v>43118</v>
      </c>
      <c r="C769" s="2">
        <v>3.89</v>
      </c>
      <c r="D769" s="2">
        <v>3.2418</v>
      </c>
      <c r="E769" s="2">
        <v>155</v>
      </c>
      <c r="F769" s="2"/>
      <c r="G769" s="2"/>
      <c r="H769" s="17">
        <f t="shared" si="11"/>
        <v>-2.5537675763823253E-3</v>
      </c>
    </row>
    <row r="770" spans="2:8" ht="13.5" x14ac:dyDescent="0.25">
      <c r="B770" s="11">
        <v>43119</v>
      </c>
      <c r="C770" s="2">
        <v>3.88</v>
      </c>
      <c r="D770" s="2">
        <v>3.2334000000000001</v>
      </c>
      <c r="E770" s="2">
        <v>604</v>
      </c>
      <c r="F770" s="2"/>
      <c r="G770" s="2"/>
      <c r="H770" s="17">
        <f t="shared" si="11"/>
        <v>-2.5911530631130739E-3</v>
      </c>
    </row>
    <row r="771" spans="2:8" ht="13.5" x14ac:dyDescent="0.25">
      <c r="B771" s="11">
        <v>43122</v>
      </c>
      <c r="C771" s="2">
        <v>3.87</v>
      </c>
      <c r="D771" s="2">
        <v>3.2250999999999999</v>
      </c>
      <c r="E771" s="2">
        <v>401</v>
      </c>
      <c r="F771" s="2"/>
      <c r="G771" s="2"/>
      <c r="H771" s="17">
        <f t="shared" si="11"/>
        <v>-2.5669573823220745E-3</v>
      </c>
    </row>
    <row r="772" spans="2:8" ht="13.5" x14ac:dyDescent="0.25">
      <c r="B772" s="11">
        <v>43123</v>
      </c>
      <c r="C772" s="2">
        <v>3.87</v>
      </c>
      <c r="D772" s="2">
        <v>3.2250999999999999</v>
      </c>
      <c r="E772" s="2">
        <v>0</v>
      </c>
      <c r="F772" s="2"/>
      <c r="G772" s="2"/>
      <c r="H772" s="17">
        <f t="shared" si="11"/>
        <v>0</v>
      </c>
    </row>
    <row r="773" spans="2:8" ht="13.5" x14ac:dyDescent="0.25">
      <c r="B773" s="11">
        <v>43124</v>
      </c>
      <c r="C773" s="2">
        <v>3.76</v>
      </c>
      <c r="D773" s="2">
        <v>3.1334</v>
      </c>
      <c r="E773" s="2">
        <v>2224</v>
      </c>
      <c r="F773" s="2"/>
      <c r="G773" s="2"/>
      <c r="H773" s="17">
        <f t="shared" si="11"/>
        <v>-2.8433226876685962E-2</v>
      </c>
    </row>
    <row r="774" spans="2:8" ht="13.5" x14ac:dyDescent="0.25">
      <c r="B774" s="11">
        <v>43125</v>
      </c>
      <c r="C774" s="2">
        <v>3.76</v>
      </c>
      <c r="D774" s="2">
        <v>3.1334</v>
      </c>
      <c r="E774" s="2">
        <v>0</v>
      </c>
      <c r="F774" s="2"/>
      <c r="G774" s="2"/>
      <c r="H774" s="17">
        <f t="shared" si="11"/>
        <v>0</v>
      </c>
    </row>
    <row r="775" spans="2:8" ht="13.5" x14ac:dyDescent="0.25">
      <c r="B775" s="11">
        <v>43126</v>
      </c>
      <c r="C775" s="2">
        <v>3.76</v>
      </c>
      <c r="D775" s="2">
        <v>3.1334</v>
      </c>
      <c r="E775" s="2">
        <v>30</v>
      </c>
      <c r="F775" s="2"/>
      <c r="G775" s="2"/>
      <c r="H775" s="17">
        <f t="shared" ref="H775:H838" si="12">(D775-D774)/D774</f>
        <v>0</v>
      </c>
    </row>
    <row r="776" spans="2:8" ht="13.5" x14ac:dyDescent="0.25">
      <c r="B776" s="11">
        <v>43129</v>
      </c>
      <c r="C776" s="2">
        <v>3.87</v>
      </c>
      <c r="D776" s="2">
        <v>3.2250999999999999</v>
      </c>
      <c r="E776" s="2">
        <v>2274</v>
      </c>
      <c r="F776" s="2"/>
      <c r="G776" s="2"/>
      <c r="H776" s="17">
        <f t="shared" si="12"/>
        <v>2.9265334780111028E-2</v>
      </c>
    </row>
    <row r="777" spans="2:8" ht="13.5" x14ac:dyDescent="0.25">
      <c r="B777" s="11">
        <v>43130</v>
      </c>
      <c r="C777" s="2">
        <v>3.85</v>
      </c>
      <c r="D777" s="2">
        <v>3.2084000000000001</v>
      </c>
      <c r="E777" s="2">
        <v>301</v>
      </c>
      <c r="F777" s="2"/>
      <c r="G777" s="2"/>
      <c r="H777" s="17">
        <f t="shared" si="12"/>
        <v>-5.1781340113483971E-3</v>
      </c>
    </row>
    <row r="778" spans="2:8" ht="13.5" x14ac:dyDescent="0.25">
      <c r="B778" s="11">
        <v>43131</v>
      </c>
      <c r="C778" s="2">
        <v>3.85</v>
      </c>
      <c r="D778" s="2">
        <v>3.2084000000000001</v>
      </c>
      <c r="E778" s="2">
        <v>0</v>
      </c>
      <c r="F778" s="2"/>
      <c r="G778" s="2"/>
      <c r="H778" s="17">
        <f t="shared" si="12"/>
        <v>0</v>
      </c>
    </row>
    <row r="779" spans="2:8" ht="13.5" x14ac:dyDescent="0.25">
      <c r="B779" s="11">
        <v>43132</v>
      </c>
      <c r="C779" s="2">
        <v>3.8</v>
      </c>
      <c r="D779" s="2">
        <v>3.1667999999999998</v>
      </c>
      <c r="E779" s="2">
        <v>1736</v>
      </c>
      <c r="F779" s="2"/>
      <c r="G779" s="2"/>
      <c r="H779" s="17">
        <f t="shared" si="12"/>
        <v>-1.296596434359815E-2</v>
      </c>
    </row>
    <row r="780" spans="2:8" ht="13.5" x14ac:dyDescent="0.25">
      <c r="B780" s="11">
        <v>43133</v>
      </c>
      <c r="C780" s="2">
        <v>3.8</v>
      </c>
      <c r="D780" s="2">
        <v>3.1667999999999998</v>
      </c>
      <c r="E780" s="2">
        <v>415</v>
      </c>
      <c r="F780" s="2"/>
      <c r="G780" s="2"/>
      <c r="H780" s="17">
        <f t="shared" si="12"/>
        <v>0</v>
      </c>
    </row>
    <row r="781" spans="2:8" ht="13.5" x14ac:dyDescent="0.25">
      <c r="B781" s="11">
        <v>43136</v>
      </c>
      <c r="C781" s="2">
        <v>3.8</v>
      </c>
      <c r="D781" s="2">
        <v>3.1667999999999998</v>
      </c>
      <c r="E781" s="2">
        <v>0</v>
      </c>
      <c r="F781" s="2"/>
      <c r="G781" s="2"/>
      <c r="H781" s="17">
        <f t="shared" si="12"/>
        <v>0</v>
      </c>
    </row>
    <row r="782" spans="2:8" ht="13.5" x14ac:dyDescent="0.25">
      <c r="B782" s="11">
        <v>43137</v>
      </c>
      <c r="C782" s="2">
        <v>3.8</v>
      </c>
      <c r="D782" s="2">
        <v>3.1667999999999998</v>
      </c>
      <c r="E782" s="2">
        <v>342</v>
      </c>
      <c r="F782" s="2"/>
      <c r="G782" s="2"/>
      <c r="H782" s="17">
        <f t="shared" si="12"/>
        <v>0</v>
      </c>
    </row>
    <row r="783" spans="2:8" ht="13.5" x14ac:dyDescent="0.25">
      <c r="B783" s="11">
        <v>43138</v>
      </c>
      <c r="C783" s="2">
        <v>3.83</v>
      </c>
      <c r="D783" s="2">
        <v>3.1918000000000002</v>
      </c>
      <c r="E783" s="2">
        <v>5171</v>
      </c>
      <c r="F783" s="2"/>
      <c r="G783" s="2"/>
      <c r="H783" s="17">
        <f t="shared" si="12"/>
        <v>7.8944044461286972E-3</v>
      </c>
    </row>
    <row r="784" spans="2:8" ht="13.5" x14ac:dyDescent="0.25">
      <c r="B784" s="11">
        <v>43139</v>
      </c>
      <c r="C784" s="2">
        <v>3.79</v>
      </c>
      <c r="D784" s="2">
        <v>3.1583999999999999</v>
      </c>
      <c r="E784" s="2">
        <v>5</v>
      </c>
      <c r="F784" s="2"/>
      <c r="G784" s="2"/>
      <c r="H784" s="17">
        <f t="shared" si="12"/>
        <v>-1.0464314806692248E-2</v>
      </c>
    </row>
    <row r="785" spans="2:8" ht="13.5" x14ac:dyDescent="0.25">
      <c r="B785" s="11">
        <v>43140</v>
      </c>
      <c r="C785" s="2">
        <v>3.78</v>
      </c>
      <c r="D785" s="2">
        <v>3.1501000000000001</v>
      </c>
      <c r="E785" s="2">
        <v>487</v>
      </c>
      <c r="F785" s="2"/>
      <c r="G785" s="2"/>
      <c r="H785" s="17">
        <f t="shared" si="12"/>
        <v>-2.627912867274491E-3</v>
      </c>
    </row>
    <row r="786" spans="2:8" ht="13.5" x14ac:dyDescent="0.25">
      <c r="B786" s="11">
        <v>43143</v>
      </c>
      <c r="C786" s="2">
        <v>3.78</v>
      </c>
      <c r="D786" s="2">
        <v>3.1501000000000001</v>
      </c>
      <c r="E786" s="2">
        <v>6386</v>
      </c>
      <c r="F786" s="2"/>
      <c r="G786" s="2"/>
      <c r="H786" s="17">
        <f t="shared" si="12"/>
        <v>0</v>
      </c>
    </row>
    <row r="787" spans="2:8" ht="13.5" x14ac:dyDescent="0.25">
      <c r="B787" s="11">
        <v>43144</v>
      </c>
      <c r="C787" s="2">
        <v>3.77</v>
      </c>
      <c r="D787" s="2">
        <v>3.1417999999999999</v>
      </c>
      <c r="E787" s="2">
        <v>987</v>
      </c>
      <c r="F787" s="2"/>
      <c r="G787" s="2"/>
      <c r="H787" s="17">
        <f t="shared" si="12"/>
        <v>-2.6348369893019891E-3</v>
      </c>
    </row>
    <row r="788" spans="2:8" ht="13.5" x14ac:dyDescent="0.25">
      <c r="B788" s="11">
        <v>43145</v>
      </c>
      <c r="C788" s="2">
        <v>3.68</v>
      </c>
      <c r="D788" s="2">
        <v>3.0668000000000002</v>
      </c>
      <c r="E788" s="2">
        <v>1765</v>
      </c>
      <c r="F788" s="2"/>
      <c r="G788" s="2"/>
      <c r="H788" s="17">
        <f t="shared" si="12"/>
        <v>-2.3871665923992532E-2</v>
      </c>
    </row>
    <row r="789" spans="2:8" ht="13.5" x14ac:dyDescent="0.25">
      <c r="B789" s="11">
        <v>43146</v>
      </c>
      <c r="C789" s="2">
        <v>3.68</v>
      </c>
      <c r="D789" s="2">
        <v>3.0668000000000002</v>
      </c>
      <c r="E789" s="2">
        <v>178</v>
      </c>
      <c r="F789" s="2"/>
      <c r="G789" s="2"/>
      <c r="H789" s="17">
        <f t="shared" si="12"/>
        <v>0</v>
      </c>
    </row>
    <row r="790" spans="2:8" ht="13.5" x14ac:dyDescent="0.25">
      <c r="B790" s="11">
        <v>43147</v>
      </c>
      <c r="C790" s="2">
        <v>3.77</v>
      </c>
      <c r="D790" s="2">
        <v>3.1417999999999999</v>
      </c>
      <c r="E790" s="2">
        <v>106</v>
      </c>
      <c r="F790" s="2"/>
      <c r="G790" s="2"/>
      <c r="H790" s="17">
        <f t="shared" si="12"/>
        <v>2.4455458458327809E-2</v>
      </c>
    </row>
    <row r="791" spans="2:8" ht="13.5" x14ac:dyDescent="0.25">
      <c r="B791" s="11">
        <v>43150</v>
      </c>
      <c r="C791" s="2">
        <v>3.76</v>
      </c>
      <c r="D791" s="2">
        <v>3.1334</v>
      </c>
      <c r="E791" s="2">
        <v>30</v>
      </c>
      <c r="F791" s="2"/>
      <c r="G791" s="2"/>
      <c r="H791" s="17">
        <f t="shared" si="12"/>
        <v>-2.6736265834871611E-3</v>
      </c>
    </row>
    <row r="792" spans="2:8" ht="13.5" x14ac:dyDescent="0.25">
      <c r="B792" s="11">
        <v>43151</v>
      </c>
      <c r="C792" s="2">
        <v>3.75</v>
      </c>
      <c r="D792" s="2">
        <v>3.1251000000000002</v>
      </c>
      <c r="E792" s="2">
        <v>480</v>
      </c>
      <c r="F792" s="2"/>
      <c r="G792" s="2"/>
      <c r="H792" s="17">
        <f t="shared" si="12"/>
        <v>-2.6488798110677705E-3</v>
      </c>
    </row>
    <row r="793" spans="2:8" ht="13.5" x14ac:dyDescent="0.25">
      <c r="B793" s="11">
        <v>43152</v>
      </c>
      <c r="C793" s="2">
        <v>3.75</v>
      </c>
      <c r="D793" s="2">
        <v>3.1251000000000002</v>
      </c>
      <c r="E793" s="2">
        <v>0</v>
      </c>
      <c r="F793" s="2"/>
      <c r="G793" s="2"/>
      <c r="H793" s="17">
        <f t="shared" si="12"/>
        <v>0</v>
      </c>
    </row>
    <row r="794" spans="2:8" ht="13.5" x14ac:dyDescent="0.25">
      <c r="B794" s="11">
        <v>43153</v>
      </c>
      <c r="C794" s="2">
        <v>3.75</v>
      </c>
      <c r="D794" s="2">
        <v>3.1251000000000002</v>
      </c>
      <c r="E794" s="2">
        <v>0</v>
      </c>
      <c r="F794" s="2"/>
      <c r="G794" s="2"/>
      <c r="H794" s="17">
        <f t="shared" si="12"/>
        <v>0</v>
      </c>
    </row>
    <row r="795" spans="2:8" ht="13.5" x14ac:dyDescent="0.25">
      <c r="B795" s="11">
        <v>43154</v>
      </c>
      <c r="C795" s="2">
        <v>3.75</v>
      </c>
      <c r="D795" s="2">
        <v>3.1251000000000002</v>
      </c>
      <c r="E795" s="2">
        <v>0</v>
      </c>
      <c r="F795" s="2"/>
      <c r="G795" s="2"/>
      <c r="H795" s="17">
        <f t="shared" si="12"/>
        <v>0</v>
      </c>
    </row>
    <row r="796" spans="2:8" ht="13.5" x14ac:dyDescent="0.25">
      <c r="B796" s="11">
        <v>43157</v>
      </c>
      <c r="C796" s="2">
        <v>3.75</v>
      </c>
      <c r="D796" s="2">
        <v>3.1251000000000002</v>
      </c>
      <c r="E796" s="2">
        <v>10</v>
      </c>
      <c r="F796" s="2"/>
      <c r="G796" s="2"/>
      <c r="H796" s="17">
        <f t="shared" si="12"/>
        <v>0</v>
      </c>
    </row>
    <row r="797" spans="2:8" ht="13.5" x14ac:dyDescent="0.25">
      <c r="B797" s="11">
        <v>43158</v>
      </c>
      <c r="C797" s="2">
        <v>3.75</v>
      </c>
      <c r="D797" s="2">
        <v>3.1251000000000002</v>
      </c>
      <c r="E797" s="2">
        <v>0</v>
      </c>
      <c r="F797" s="2"/>
      <c r="G797" s="2"/>
      <c r="H797" s="17">
        <f t="shared" si="12"/>
        <v>0</v>
      </c>
    </row>
    <row r="798" spans="2:8" ht="13.5" x14ac:dyDescent="0.25">
      <c r="B798" s="11">
        <v>43159</v>
      </c>
      <c r="C798" s="2">
        <v>3.74</v>
      </c>
      <c r="D798" s="2">
        <v>3.1168</v>
      </c>
      <c r="E798" s="2">
        <v>411</v>
      </c>
      <c r="F798" s="2"/>
      <c r="G798" s="2"/>
      <c r="H798" s="17">
        <f t="shared" si="12"/>
        <v>-2.6559150107197194E-3</v>
      </c>
    </row>
    <row r="799" spans="2:8" ht="13.5" x14ac:dyDescent="0.25">
      <c r="B799" s="11">
        <v>43160</v>
      </c>
      <c r="C799" s="2">
        <v>3.69</v>
      </c>
      <c r="D799" s="2">
        <v>3.0750999999999999</v>
      </c>
      <c r="E799" s="2">
        <v>1500</v>
      </c>
      <c r="F799" s="2"/>
      <c r="G799" s="2"/>
      <c r="H799" s="17">
        <f t="shared" si="12"/>
        <v>-1.337910677618072E-2</v>
      </c>
    </row>
    <row r="800" spans="2:8" ht="13.5" x14ac:dyDescent="0.25">
      <c r="B800" s="11">
        <v>43161</v>
      </c>
      <c r="C800" s="2">
        <v>3.69</v>
      </c>
      <c r="D800" s="2">
        <v>3.0750999999999999</v>
      </c>
      <c r="E800" s="2">
        <v>550</v>
      </c>
      <c r="F800" s="2"/>
      <c r="G800" s="2"/>
      <c r="H800" s="17">
        <f t="shared" si="12"/>
        <v>0</v>
      </c>
    </row>
    <row r="801" spans="2:8" ht="13.5" x14ac:dyDescent="0.25">
      <c r="B801" s="11">
        <v>43164</v>
      </c>
      <c r="C801" s="2">
        <v>3.64</v>
      </c>
      <c r="D801" s="2">
        <v>3.0333999999999999</v>
      </c>
      <c r="E801" s="2">
        <v>2140</v>
      </c>
      <c r="F801" s="2"/>
      <c r="G801" s="2"/>
      <c r="H801" s="17">
        <f t="shared" si="12"/>
        <v>-1.3560534616760454E-2</v>
      </c>
    </row>
    <row r="802" spans="2:8" ht="13.5" x14ac:dyDescent="0.25">
      <c r="B802" s="11">
        <v>43165</v>
      </c>
      <c r="C802" s="2">
        <v>3.64</v>
      </c>
      <c r="D802" s="2">
        <v>3.0333999999999999</v>
      </c>
      <c r="E802" s="2">
        <v>6578</v>
      </c>
      <c r="F802" s="2"/>
      <c r="G802" s="2"/>
      <c r="H802" s="17">
        <f t="shared" si="12"/>
        <v>0</v>
      </c>
    </row>
    <row r="803" spans="2:8" ht="13.5" x14ac:dyDescent="0.25">
      <c r="B803" s="11">
        <v>43166</v>
      </c>
      <c r="C803" s="2">
        <v>3.64</v>
      </c>
      <c r="D803" s="2">
        <v>3.0333999999999999</v>
      </c>
      <c r="E803" s="2">
        <v>258</v>
      </c>
      <c r="F803" s="2"/>
      <c r="G803" s="2"/>
      <c r="H803" s="17">
        <f t="shared" si="12"/>
        <v>0</v>
      </c>
    </row>
    <row r="804" spans="2:8" ht="13.5" x14ac:dyDescent="0.25">
      <c r="B804" s="11">
        <v>43167</v>
      </c>
      <c r="C804" s="2">
        <v>3.69</v>
      </c>
      <c r="D804" s="2">
        <v>3.0750999999999999</v>
      </c>
      <c r="E804" s="2">
        <v>831</v>
      </c>
      <c r="F804" s="2"/>
      <c r="G804" s="2"/>
      <c r="H804" s="17">
        <f t="shared" si="12"/>
        <v>1.3746950616469992E-2</v>
      </c>
    </row>
    <row r="805" spans="2:8" ht="13.5" x14ac:dyDescent="0.25">
      <c r="B805" s="11">
        <v>43168</v>
      </c>
      <c r="C805" s="2">
        <v>3.7</v>
      </c>
      <c r="D805" s="2">
        <v>3.0834000000000001</v>
      </c>
      <c r="E805" s="2">
        <v>8877</v>
      </c>
      <c r="F805" s="2"/>
      <c r="G805" s="2"/>
      <c r="H805" s="17">
        <f t="shared" si="12"/>
        <v>2.6990992162857132E-3</v>
      </c>
    </row>
    <row r="806" spans="2:8" ht="13.5" x14ac:dyDescent="0.25">
      <c r="B806" s="11">
        <v>43171</v>
      </c>
      <c r="C806" s="2">
        <v>3.7</v>
      </c>
      <c r="D806" s="2">
        <v>3.0834000000000001</v>
      </c>
      <c r="E806" s="2">
        <v>2000</v>
      </c>
      <c r="F806" s="2"/>
      <c r="G806" s="2"/>
      <c r="H806" s="17">
        <f t="shared" si="12"/>
        <v>0</v>
      </c>
    </row>
    <row r="807" spans="2:8" ht="13.5" x14ac:dyDescent="0.25">
      <c r="B807" s="11">
        <v>43172</v>
      </c>
      <c r="C807" s="2">
        <v>3.7</v>
      </c>
      <c r="D807" s="2">
        <v>3.0834000000000001</v>
      </c>
      <c r="E807" s="2">
        <v>0</v>
      </c>
      <c r="F807" s="2"/>
      <c r="G807" s="2"/>
      <c r="H807" s="17">
        <f t="shared" si="12"/>
        <v>0</v>
      </c>
    </row>
    <row r="808" spans="2:8" ht="13.5" x14ac:dyDescent="0.25">
      <c r="B808" s="11">
        <v>43173</v>
      </c>
      <c r="C808" s="2">
        <v>3.69</v>
      </c>
      <c r="D808" s="2">
        <v>3.0750999999999999</v>
      </c>
      <c r="E808" s="2">
        <v>1051</v>
      </c>
      <c r="F808" s="2"/>
      <c r="G808" s="2"/>
      <c r="H808" s="17">
        <f t="shared" si="12"/>
        <v>-2.6918336900824402E-3</v>
      </c>
    </row>
    <row r="809" spans="2:8" ht="13.5" x14ac:dyDescent="0.25">
      <c r="B809" s="11">
        <v>43174</v>
      </c>
      <c r="C809" s="2">
        <v>3.69</v>
      </c>
      <c r="D809" s="2">
        <v>3.0750999999999999</v>
      </c>
      <c r="E809" s="2">
        <v>0</v>
      </c>
      <c r="F809" s="2"/>
      <c r="G809" s="2"/>
      <c r="H809" s="17">
        <f t="shared" si="12"/>
        <v>0</v>
      </c>
    </row>
    <row r="810" spans="2:8" ht="13.5" x14ac:dyDescent="0.25">
      <c r="B810" s="11">
        <v>43175</v>
      </c>
      <c r="C810" s="2">
        <v>3.69</v>
      </c>
      <c r="D810" s="2">
        <v>3.0750999999999999</v>
      </c>
      <c r="E810" s="2">
        <v>0</v>
      </c>
      <c r="F810" s="2"/>
      <c r="G810" s="2"/>
      <c r="H810" s="17">
        <f t="shared" si="12"/>
        <v>0</v>
      </c>
    </row>
    <row r="811" spans="2:8" ht="13.5" x14ac:dyDescent="0.25">
      <c r="B811" s="11">
        <v>43178</v>
      </c>
      <c r="C811" s="2">
        <v>3.69</v>
      </c>
      <c r="D811" s="2">
        <v>3.0750999999999999</v>
      </c>
      <c r="E811" s="2">
        <v>50</v>
      </c>
      <c r="F811" s="2"/>
      <c r="G811" s="2"/>
      <c r="H811" s="17">
        <f t="shared" si="12"/>
        <v>0</v>
      </c>
    </row>
    <row r="812" spans="2:8" ht="13.5" x14ac:dyDescent="0.25">
      <c r="B812" s="11">
        <v>43180</v>
      </c>
      <c r="C812" s="2">
        <v>3.69</v>
      </c>
      <c r="D812" s="2">
        <v>3.0750999999999999</v>
      </c>
      <c r="E812" s="2">
        <v>1</v>
      </c>
      <c r="F812" s="2"/>
      <c r="G812" s="2"/>
      <c r="H812" s="17">
        <f t="shared" si="12"/>
        <v>0</v>
      </c>
    </row>
    <row r="813" spans="2:8" ht="13.5" x14ac:dyDescent="0.25">
      <c r="B813" s="11">
        <v>43181</v>
      </c>
      <c r="C813" s="2">
        <v>3.69</v>
      </c>
      <c r="D813" s="2">
        <v>3.0750999999999999</v>
      </c>
      <c r="E813" s="2">
        <v>0</v>
      </c>
      <c r="F813" s="2"/>
      <c r="G813" s="2"/>
      <c r="H813" s="17">
        <f t="shared" si="12"/>
        <v>0</v>
      </c>
    </row>
    <row r="814" spans="2:8" ht="13.5" x14ac:dyDescent="0.25">
      <c r="B814" s="11">
        <v>43182</v>
      </c>
      <c r="C814" s="2">
        <v>3.69</v>
      </c>
      <c r="D814" s="2">
        <v>3.0750999999999999</v>
      </c>
      <c r="E814" s="2">
        <v>401</v>
      </c>
      <c r="F814" s="2"/>
      <c r="G814" s="2"/>
      <c r="H814" s="17">
        <f t="shared" si="12"/>
        <v>0</v>
      </c>
    </row>
    <row r="815" spans="2:8" ht="13.5" x14ac:dyDescent="0.25">
      <c r="B815" s="11">
        <v>43185</v>
      </c>
      <c r="C815" s="2">
        <v>3.65</v>
      </c>
      <c r="D815" s="2">
        <v>3.0417999999999998</v>
      </c>
      <c r="E815" s="2">
        <v>1531</v>
      </c>
      <c r="F815" s="2"/>
      <c r="G815" s="2"/>
      <c r="H815" s="17">
        <f t="shared" si="12"/>
        <v>-1.0828916132808725E-2</v>
      </c>
    </row>
    <row r="816" spans="2:8" ht="13.5" x14ac:dyDescent="0.25">
      <c r="B816" s="11">
        <v>43186</v>
      </c>
      <c r="C816" s="2">
        <v>3.65</v>
      </c>
      <c r="D816" s="2">
        <v>3.0417999999999998</v>
      </c>
      <c r="E816" s="2">
        <v>1704</v>
      </c>
      <c r="F816" s="2"/>
      <c r="G816" s="2"/>
      <c r="H816" s="17">
        <f t="shared" si="12"/>
        <v>0</v>
      </c>
    </row>
    <row r="817" spans="2:8" ht="13.5" x14ac:dyDescent="0.25">
      <c r="B817" s="11">
        <v>43187</v>
      </c>
      <c r="C817" s="2">
        <v>3.69</v>
      </c>
      <c r="D817" s="2">
        <v>3.0750999999999999</v>
      </c>
      <c r="E817" s="2">
        <v>2273</v>
      </c>
      <c r="F817" s="2"/>
      <c r="G817" s="2"/>
      <c r="H817" s="17">
        <f t="shared" si="12"/>
        <v>1.0947465316588897E-2</v>
      </c>
    </row>
    <row r="818" spans="2:8" ht="13.5" x14ac:dyDescent="0.25">
      <c r="B818" s="11">
        <v>43188</v>
      </c>
      <c r="C818" s="2">
        <v>3.67</v>
      </c>
      <c r="D818" s="2">
        <v>3.0583999999999998</v>
      </c>
      <c r="E818" s="2">
        <v>533</v>
      </c>
      <c r="F818" s="2"/>
      <c r="G818" s="2"/>
      <c r="H818" s="17">
        <f t="shared" si="12"/>
        <v>-5.4307177002374425E-3</v>
      </c>
    </row>
    <row r="819" spans="2:8" ht="13.5" x14ac:dyDescent="0.25">
      <c r="B819" s="11">
        <v>43189</v>
      </c>
      <c r="C819" s="2">
        <v>3.68</v>
      </c>
      <c r="D819" s="2">
        <v>3.0668000000000002</v>
      </c>
      <c r="E819" s="2">
        <v>15</v>
      </c>
      <c r="F819" s="2"/>
      <c r="G819" s="2"/>
      <c r="H819" s="17">
        <f t="shared" si="12"/>
        <v>2.7465341354958174E-3</v>
      </c>
    </row>
    <row r="820" spans="2:8" ht="13.5" x14ac:dyDescent="0.25">
      <c r="B820" s="11">
        <v>43192</v>
      </c>
      <c r="C820" s="2">
        <v>3.68</v>
      </c>
      <c r="D820" s="2">
        <v>3.0668000000000002</v>
      </c>
      <c r="E820" s="2">
        <v>0</v>
      </c>
      <c r="F820" s="2"/>
      <c r="G820" s="2"/>
      <c r="H820" s="17">
        <f t="shared" si="12"/>
        <v>0</v>
      </c>
    </row>
    <row r="821" spans="2:8" ht="13.5" x14ac:dyDescent="0.25">
      <c r="B821" s="11">
        <v>43193</v>
      </c>
      <c r="C821" s="2">
        <v>3.67</v>
      </c>
      <c r="D821" s="2">
        <v>3.0583999999999998</v>
      </c>
      <c r="E821" s="2">
        <v>399</v>
      </c>
      <c r="F821" s="2"/>
      <c r="G821" s="2"/>
      <c r="H821" s="17">
        <f t="shared" si="12"/>
        <v>-2.7390113473328573E-3</v>
      </c>
    </row>
    <row r="822" spans="2:8" ht="13.5" x14ac:dyDescent="0.25">
      <c r="B822" s="11">
        <v>43194</v>
      </c>
      <c r="C822" s="2">
        <v>3.67</v>
      </c>
      <c r="D822" s="2">
        <v>3.0583999999999998</v>
      </c>
      <c r="E822" s="2">
        <v>690</v>
      </c>
      <c r="F822" s="2"/>
      <c r="G822" s="2"/>
      <c r="H822" s="17">
        <f t="shared" si="12"/>
        <v>0</v>
      </c>
    </row>
    <row r="823" spans="2:8" ht="13.5" x14ac:dyDescent="0.25">
      <c r="B823" s="11">
        <v>43195</v>
      </c>
      <c r="C823" s="2">
        <v>3.67</v>
      </c>
      <c r="D823" s="2">
        <v>3.0583999999999998</v>
      </c>
      <c r="E823" s="2">
        <v>0</v>
      </c>
      <c r="F823" s="2"/>
      <c r="G823" s="2"/>
      <c r="H823" s="17">
        <f t="shared" si="12"/>
        <v>0</v>
      </c>
    </row>
    <row r="824" spans="2:8" ht="13.5" x14ac:dyDescent="0.25">
      <c r="B824" s="11">
        <v>43196</v>
      </c>
      <c r="C824" s="2">
        <v>3.67</v>
      </c>
      <c r="D824" s="2">
        <v>3.0583999999999998</v>
      </c>
      <c r="E824" s="2">
        <v>0</v>
      </c>
      <c r="F824" s="2"/>
      <c r="G824" s="2"/>
      <c r="H824" s="17">
        <f t="shared" si="12"/>
        <v>0</v>
      </c>
    </row>
    <row r="825" spans="2:8" ht="13.5" x14ac:dyDescent="0.25">
      <c r="B825" s="11">
        <v>43200</v>
      </c>
      <c r="C825" s="2">
        <v>3.62</v>
      </c>
      <c r="D825" s="2">
        <v>3.0167999999999999</v>
      </c>
      <c r="E825" s="2">
        <v>2016</v>
      </c>
      <c r="F825" s="2"/>
      <c r="G825" s="2"/>
      <c r="H825" s="17">
        <f t="shared" si="12"/>
        <v>-1.3601883337692867E-2</v>
      </c>
    </row>
    <row r="826" spans="2:8" ht="13.5" x14ac:dyDescent="0.25">
      <c r="B826" s="11">
        <v>43201</v>
      </c>
      <c r="C826" s="2">
        <v>3.67</v>
      </c>
      <c r="D826" s="2">
        <v>3.0583999999999998</v>
      </c>
      <c r="E826" s="2">
        <v>103</v>
      </c>
      <c r="F826" s="2"/>
      <c r="G826" s="2"/>
      <c r="H826" s="17">
        <f t="shared" si="12"/>
        <v>1.3789445770352645E-2</v>
      </c>
    </row>
    <row r="827" spans="2:8" ht="13.5" x14ac:dyDescent="0.25">
      <c r="B827" s="11">
        <v>43202</v>
      </c>
      <c r="C827" s="2">
        <v>3.67</v>
      </c>
      <c r="D827" s="2">
        <v>3.0583999999999998</v>
      </c>
      <c r="E827" s="2">
        <v>1049</v>
      </c>
      <c r="F827" s="2"/>
      <c r="G827" s="2"/>
      <c r="H827" s="17">
        <f t="shared" si="12"/>
        <v>0</v>
      </c>
    </row>
    <row r="828" spans="2:8" ht="13.5" x14ac:dyDescent="0.25">
      <c r="B828" s="11">
        <v>43203</v>
      </c>
      <c r="C828" s="2">
        <v>3.67</v>
      </c>
      <c r="D828" s="2">
        <v>3.0583999999999998</v>
      </c>
      <c r="E828" s="2">
        <v>149</v>
      </c>
      <c r="F828" s="2"/>
      <c r="G828" s="2"/>
      <c r="H828" s="17">
        <f t="shared" si="12"/>
        <v>0</v>
      </c>
    </row>
    <row r="829" spans="2:8" ht="13.5" x14ac:dyDescent="0.25">
      <c r="B829" s="11">
        <v>43206</v>
      </c>
      <c r="C829" s="2">
        <v>3.67</v>
      </c>
      <c r="D829" s="2">
        <v>3.0583999999999998</v>
      </c>
      <c r="E829" s="2">
        <v>259</v>
      </c>
      <c r="F829" s="2"/>
      <c r="G829" s="2"/>
      <c r="H829" s="17">
        <f t="shared" si="12"/>
        <v>0</v>
      </c>
    </row>
    <row r="830" spans="2:8" ht="13.5" x14ac:dyDescent="0.25">
      <c r="B830" s="11">
        <v>43207</v>
      </c>
      <c r="C830" s="2">
        <v>3.67</v>
      </c>
      <c r="D830" s="2">
        <v>3.0583999999999998</v>
      </c>
      <c r="E830" s="2">
        <v>509</v>
      </c>
      <c r="F830" s="2"/>
      <c r="G830" s="2"/>
      <c r="H830" s="17">
        <f t="shared" si="12"/>
        <v>0</v>
      </c>
    </row>
    <row r="831" spans="2:8" ht="13.5" x14ac:dyDescent="0.25">
      <c r="B831" s="11">
        <v>43208</v>
      </c>
      <c r="C831" s="2">
        <v>3.6</v>
      </c>
      <c r="D831" s="2">
        <v>3.0001000000000002</v>
      </c>
      <c r="E831" s="2">
        <v>3264</v>
      </c>
      <c r="F831" s="2"/>
      <c r="G831" s="2"/>
      <c r="H831" s="17">
        <f t="shared" si="12"/>
        <v>-1.9062254773737766E-2</v>
      </c>
    </row>
    <row r="832" spans="2:8" ht="13.5" x14ac:dyDescent="0.25">
      <c r="B832" s="11">
        <v>43209</v>
      </c>
      <c r="C832" s="2">
        <v>3.6</v>
      </c>
      <c r="D832" s="2">
        <v>3.0001000000000002</v>
      </c>
      <c r="E832" s="2">
        <v>301</v>
      </c>
      <c r="F832" s="2"/>
      <c r="G832" s="2"/>
      <c r="H832" s="17">
        <f t="shared" si="12"/>
        <v>0</v>
      </c>
    </row>
    <row r="833" spans="2:8" ht="13.5" x14ac:dyDescent="0.25">
      <c r="B833" s="11">
        <v>43210</v>
      </c>
      <c r="C833" s="2">
        <v>3.6</v>
      </c>
      <c r="D833" s="2">
        <v>3.0001000000000002</v>
      </c>
      <c r="E833" s="2">
        <v>21</v>
      </c>
      <c r="F833" s="2"/>
      <c r="G833" s="2"/>
      <c r="H833" s="17">
        <f t="shared" si="12"/>
        <v>0</v>
      </c>
    </row>
    <row r="834" spans="2:8" ht="13.5" x14ac:dyDescent="0.25">
      <c r="B834" s="11">
        <v>43213</v>
      </c>
      <c r="C834" s="2">
        <v>3.67</v>
      </c>
      <c r="D834" s="2">
        <v>3.0583999999999998</v>
      </c>
      <c r="E834" s="2">
        <v>1786</v>
      </c>
      <c r="F834" s="2"/>
      <c r="G834" s="2"/>
      <c r="H834" s="17">
        <f t="shared" si="12"/>
        <v>1.9432685577147286E-2</v>
      </c>
    </row>
    <row r="835" spans="2:8" ht="13.5" x14ac:dyDescent="0.25">
      <c r="B835" s="11">
        <v>43214</v>
      </c>
      <c r="C835" s="2">
        <v>3.66</v>
      </c>
      <c r="D835" s="2">
        <v>3.0501</v>
      </c>
      <c r="E835" s="2">
        <v>105</v>
      </c>
      <c r="F835" s="2"/>
      <c r="G835" s="2"/>
      <c r="H835" s="17">
        <f t="shared" si="12"/>
        <v>-2.7138373005492259E-3</v>
      </c>
    </row>
    <row r="836" spans="2:8" ht="13.5" x14ac:dyDescent="0.25">
      <c r="B836" s="11">
        <v>43215</v>
      </c>
      <c r="C836" s="2">
        <v>3.65</v>
      </c>
      <c r="D836" s="2">
        <v>3.0417999999999998</v>
      </c>
      <c r="E836" s="2">
        <v>541</v>
      </c>
      <c r="F836" s="2"/>
      <c r="G836" s="2"/>
      <c r="H836" s="17">
        <f t="shared" si="12"/>
        <v>-2.7212222550080968E-3</v>
      </c>
    </row>
    <row r="837" spans="2:8" ht="13.5" x14ac:dyDescent="0.25">
      <c r="B837" s="11">
        <v>43216</v>
      </c>
      <c r="C837" s="2">
        <v>3.65</v>
      </c>
      <c r="D837" s="2">
        <v>3.0417999999999998</v>
      </c>
      <c r="E837" s="2">
        <v>0</v>
      </c>
      <c r="F837" s="2"/>
      <c r="G837" s="2"/>
      <c r="H837" s="17">
        <f t="shared" si="12"/>
        <v>0</v>
      </c>
    </row>
    <row r="838" spans="2:8" ht="13.5" x14ac:dyDescent="0.25">
      <c r="B838" s="11">
        <v>43217</v>
      </c>
      <c r="C838" s="2">
        <v>3.66</v>
      </c>
      <c r="D838" s="2">
        <v>3.0501</v>
      </c>
      <c r="E838" s="2">
        <v>100</v>
      </c>
      <c r="F838" s="2"/>
      <c r="G838" s="2"/>
      <c r="H838" s="17">
        <f t="shared" si="12"/>
        <v>2.7286475113420332E-3</v>
      </c>
    </row>
    <row r="839" spans="2:8" ht="13.5" x14ac:dyDescent="0.25">
      <c r="B839" s="11">
        <v>43220</v>
      </c>
      <c r="C839" s="2">
        <v>3.67</v>
      </c>
      <c r="D839" s="2">
        <v>3.0583999999999998</v>
      </c>
      <c r="E839" s="2">
        <v>471</v>
      </c>
      <c r="F839" s="2"/>
      <c r="G839" s="2"/>
      <c r="H839" s="17">
        <f t="shared" ref="H839:H902" si="13">(D839-D838)/D838</f>
        <v>2.7212222550079511E-3</v>
      </c>
    </row>
    <row r="840" spans="2:8" ht="13.5" x14ac:dyDescent="0.25">
      <c r="B840" s="11">
        <v>43222</v>
      </c>
      <c r="C840" s="2">
        <v>3.67</v>
      </c>
      <c r="D840" s="2">
        <v>3.0583999999999998</v>
      </c>
      <c r="E840" s="2">
        <v>2509</v>
      </c>
      <c r="F840" s="2"/>
      <c r="G840" s="2"/>
      <c r="H840" s="17">
        <f t="shared" si="13"/>
        <v>0</v>
      </c>
    </row>
    <row r="841" spans="2:8" ht="13.5" x14ac:dyDescent="0.25">
      <c r="B841" s="11">
        <v>43223</v>
      </c>
      <c r="C841" s="2">
        <v>3.67</v>
      </c>
      <c r="D841" s="2">
        <v>3.0583999999999998</v>
      </c>
      <c r="E841" s="2">
        <v>0</v>
      </c>
      <c r="F841" s="2"/>
      <c r="G841" s="2"/>
      <c r="H841" s="17">
        <f t="shared" si="13"/>
        <v>0</v>
      </c>
    </row>
    <row r="842" spans="2:8" ht="13.5" x14ac:dyDescent="0.25">
      <c r="B842" s="11">
        <v>43224</v>
      </c>
      <c r="C842" s="2">
        <v>3.63</v>
      </c>
      <c r="D842" s="2">
        <v>3.0251000000000001</v>
      </c>
      <c r="E842" s="2">
        <v>60</v>
      </c>
      <c r="F842" s="2"/>
      <c r="G842" s="2"/>
      <c r="H842" s="17">
        <f t="shared" si="13"/>
        <v>-1.0888046037143495E-2</v>
      </c>
    </row>
    <row r="843" spans="2:8" ht="13.5" x14ac:dyDescent="0.25">
      <c r="B843" s="11">
        <v>43227</v>
      </c>
      <c r="C843" s="2">
        <v>3.56</v>
      </c>
      <c r="D843" s="2">
        <v>2.9668000000000001</v>
      </c>
      <c r="E843" s="2">
        <v>6033</v>
      </c>
      <c r="F843" s="2"/>
      <c r="G843" s="2"/>
      <c r="H843" s="17">
        <f t="shared" si="13"/>
        <v>-1.9272090178837069E-2</v>
      </c>
    </row>
    <row r="844" spans="2:8" ht="13.5" x14ac:dyDescent="0.25">
      <c r="B844" s="11">
        <v>43228</v>
      </c>
      <c r="C844" s="2">
        <v>3.62</v>
      </c>
      <c r="D844" s="2">
        <v>3.0167999999999999</v>
      </c>
      <c r="E844" s="2">
        <v>1189</v>
      </c>
      <c r="F844" s="2"/>
      <c r="G844" s="2"/>
      <c r="H844" s="17">
        <f t="shared" si="13"/>
        <v>1.6853175138195977E-2</v>
      </c>
    </row>
    <row r="845" spans="2:8" ht="13.5" x14ac:dyDescent="0.25">
      <c r="B845" s="11">
        <v>43229</v>
      </c>
      <c r="C845" s="2">
        <v>3.63</v>
      </c>
      <c r="D845" s="2">
        <v>3.0251000000000001</v>
      </c>
      <c r="E845" s="2">
        <v>810</v>
      </c>
      <c r="F845" s="2"/>
      <c r="G845" s="2"/>
      <c r="H845" s="17">
        <f t="shared" si="13"/>
        <v>2.7512596128348569E-3</v>
      </c>
    </row>
    <row r="846" spans="2:8" ht="13.5" x14ac:dyDescent="0.25">
      <c r="B846" s="11">
        <v>43230</v>
      </c>
      <c r="C846" s="2">
        <v>3.66</v>
      </c>
      <c r="D846" s="2">
        <v>3.0501</v>
      </c>
      <c r="E846" s="2">
        <v>716</v>
      </c>
      <c r="F846" s="2"/>
      <c r="G846" s="2"/>
      <c r="H846" s="17">
        <f t="shared" si="13"/>
        <v>8.2641896135664632E-3</v>
      </c>
    </row>
    <row r="847" spans="2:8" ht="13.5" x14ac:dyDescent="0.25">
      <c r="B847" s="11">
        <v>43231</v>
      </c>
      <c r="C847" s="2">
        <v>3.67</v>
      </c>
      <c r="D847" s="2">
        <v>3.0583999999999998</v>
      </c>
      <c r="E847" s="2">
        <v>94</v>
      </c>
      <c r="F847" s="2"/>
      <c r="G847" s="2"/>
      <c r="H847" s="17">
        <f t="shared" si="13"/>
        <v>2.7212222550079511E-3</v>
      </c>
    </row>
    <row r="848" spans="2:8" ht="13.5" x14ac:dyDescent="0.25">
      <c r="B848" s="11">
        <v>43234</v>
      </c>
      <c r="C848" s="2">
        <v>3.7</v>
      </c>
      <c r="D848" s="2">
        <v>3.0834000000000001</v>
      </c>
      <c r="E848" s="2">
        <v>5</v>
      </c>
      <c r="F848" s="2"/>
      <c r="G848" s="2"/>
      <c r="H848" s="17">
        <f t="shared" si="13"/>
        <v>8.1742087365944145E-3</v>
      </c>
    </row>
    <row r="849" spans="2:8" ht="13.5" x14ac:dyDescent="0.25">
      <c r="B849" s="11">
        <v>43235</v>
      </c>
      <c r="C849" s="2">
        <v>3.7</v>
      </c>
      <c r="D849" s="2">
        <v>3.0834000000000001</v>
      </c>
      <c r="E849" s="2">
        <v>0</v>
      </c>
      <c r="F849" s="2"/>
      <c r="G849" s="2"/>
      <c r="H849" s="17">
        <f t="shared" si="13"/>
        <v>0</v>
      </c>
    </row>
    <row r="850" spans="2:8" ht="13.5" x14ac:dyDescent="0.25">
      <c r="B850" s="11">
        <v>43236</v>
      </c>
      <c r="C850" s="2">
        <v>3.7</v>
      </c>
      <c r="D850" s="2">
        <v>3.0834000000000001</v>
      </c>
      <c r="E850" s="2">
        <v>15</v>
      </c>
      <c r="F850" s="2"/>
      <c r="G850" s="2"/>
      <c r="H850" s="17">
        <f t="shared" si="13"/>
        <v>0</v>
      </c>
    </row>
    <row r="851" spans="2:8" ht="13.5" x14ac:dyDescent="0.25">
      <c r="B851" s="11">
        <v>43237</v>
      </c>
      <c r="C851" s="2">
        <v>3.7</v>
      </c>
      <c r="D851" s="2">
        <v>3.0834000000000001</v>
      </c>
      <c r="E851" s="2">
        <v>0</v>
      </c>
      <c r="F851" s="2"/>
      <c r="G851" s="2"/>
      <c r="H851" s="17">
        <f t="shared" si="13"/>
        <v>0</v>
      </c>
    </row>
    <row r="852" spans="2:8" ht="13.5" x14ac:dyDescent="0.25">
      <c r="B852" s="11">
        <v>43238</v>
      </c>
      <c r="C852" s="2">
        <v>3.7</v>
      </c>
      <c r="D852" s="2">
        <v>3.0834000000000001</v>
      </c>
      <c r="E852" s="2">
        <v>28</v>
      </c>
      <c r="F852" s="2"/>
      <c r="G852" s="2"/>
      <c r="H852" s="17">
        <f t="shared" si="13"/>
        <v>0</v>
      </c>
    </row>
    <row r="853" spans="2:8" ht="13.5" x14ac:dyDescent="0.25">
      <c r="B853" s="11">
        <v>43241</v>
      </c>
      <c r="C853" s="2">
        <v>3.7</v>
      </c>
      <c r="D853" s="2">
        <v>3.0834000000000001</v>
      </c>
      <c r="E853" s="2">
        <v>0</v>
      </c>
      <c r="F853" s="2"/>
      <c r="G853" s="2"/>
      <c r="H853" s="17">
        <f t="shared" si="13"/>
        <v>0</v>
      </c>
    </row>
    <row r="854" spans="2:8" ht="13.5" x14ac:dyDescent="0.25">
      <c r="B854" s="11">
        <v>43242</v>
      </c>
      <c r="C854" s="2">
        <v>3.7</v>
      </c>
      <c r="D854" s="2">
        <v>3.0834000000000001</v>
      </c>
      <c r="E854" s="2">
        <v>0</v>
      </c>
      <c r="F854" s="2"/>
      <c r="G854" s="2"/>
      <c r="H854" s="17">
        <f t="shared" si="13"/>
        <v>0</v>
      </c>
    </row>
    <row r="855" spans="2:8" ht="13.5" x14ac:dyDescent="0.25">
      <c r="B855" s="11">
        <v>43243</v>
      </c>
      <c r="C855" s="2">
        <v>3.59</v>
      </c>
      <c r="D855" s="2">
        <v>2.9918</v>
      </c>
      <c r="E855" s="2">
        <v>2517</v>
      </c>
      <c r="F855" s="2"/>
      <c r="G855" s="2"/>
      <c r="H855" s="17">
        <f t="shared" si="13"/>
        <v>-2.9707465784523619E-2</v>
      </c>
    </row>
    <row r="856" spans="2:8" ht="13.5" x14ac:dyDescent="0.25">
      <c r="B856" s="11">
        <v>43244</v>
      </c>
      <c r="C856" s="2">
        <v>3.68</v>
      </c>
      <c r="D856" s="2">
        <v>3.0668000000000002</v>
      </c>
      <c r="E856" s="2">
        <v>1316</v>
      </c>
      <c r="F856" s="2"/>
      <c r="G856" s="2"/>
      <c r="H856" s="17">
        <f t="shared" si="13"/>
        <v>2.5068520623036359E-2</v>
      </c>
    </row>
    <row r="857" spans="2:8" ht="13.5" x14ac:dyDescent="0.25">
      <c r="B857" s="11">
        <v>43245</v>
      </c>
      <c r="C857" s="2">
        <v>3.65</v>
      </c>
      <c r="D857" s="2">
        <v>3.0417999999999998</v>
      </c>
      <c r="E857" s="2">
        <v>4826</v>
      </c>
      <c r="F857" s="2"/>
      <c r="G857" s="2"/>
      <c r="H857" s="17">
        <f t="shared" si="13"/>
        <v>-8.1518194861094143E-3</v>
      </c>
    </row>
    <row r="858" spans="2:8" ht="13.5" x14ac:dyDescent="0.25">
      <c r="B858" s="11">
        <v>43248</v>
      </c>
      <c r="C858" s="2">
        <v>3.65</v>
      </c>
      <c r="D858" s="2">
        <v>3.0417999999999998</v>
      </c>
      <c r="E858" s="2">
        <v>201</v>
      </c>
      <c r="F858" s="2"/>
      <c r="G858" s="2"/>
      <c r="H858" s="17">
        <f t="shared" si="13"/>
        <v>0</v>
      </c>
    </row>
    <row r="859" spans="2:8" ht="13.5" x14ac:dyDescent="0.25">
      <c r="B859" s="11">
        <v>43249</v>
      </c>
      <c r="C859" s="2">
        <v>3.62</v>
      </c>
      <c r="D859" s="2">
        <v>3.0167999999999999</v>
      </c>
      <c r="E859" s="2">
        <v>1034</v>
      </c>
      <c r="F859" s="2"/>
      <c r="G859" s="2"/>
      <c r="H859" s="17">
        <f t="shared" si="13"/>
        <v>-8.2188178052468638E-3</v>
      </c>
    </row>
    <row r="860" spans="2:8" ht="13.5" x14ac:dyDescent="0.25">
      <c r="B860" s="11">
        <v>43250</v>
      </c>
      <c r="C860" s="2">
        <v>3.53</v>
      </c>
      <c r="D860" s="2">
        <v>2.9418000000000002</v>
      </c>
      <c r="E860" s="2">
        <v>2266</v>
      </c>
      <c r="F860" s="2"/>
      <c r="G860" s="2"/>
      <c r="H860" s="17">
        <f t="shared" si="13"/>
        <v>-2.4860779634049236E-2</v>
      </c>
    </row>
    <row r="861" spans="2:8" ht="13.5" x14ac:dyDescent="0.25">
      <c r="B861" s="11">
        <v>43251</v>
      </c>
      <c r="C861" s="2">
        <v>3.64</v>
      </c>
      <c r="D861" s="2">
        <v>3.0333999999999999</v>
      </c>
      <c r="E861" s="2">
        <v>4456</v>
      </c>
      <c r="F861" s="2"/>
      <c r="G861" s="2"/>
      <c r="H861" s="17">
        <f t="shared" si="13"/>
        <v>3.1137398871439143E-2</v>
      </c>
    </row>
    <row r="862" spans="2:8" ht="13.5" x14ac:dyDescent="0.25">
      <c r="B862" s="11">
        <v>43252</v>
      </c>
      <c r="C862" s="2">
        <v>3.7</v>
      </c>
      <c r="D862" s="2">
        <v>3.0834000000000001</v>
      </c>
      <c r="E862" s="2">
        <v>1</v>
      </c>
      <c r="F862" s="2"/>
      <c r="G862" s="2"/>
      <c r="H862" s="17">
        <f t="shared" si="13"/>
        <v>1.6483154216390936E-2</v>
      </c>
    </row>
    <row r="863" spans="2:8" ht="13.5" x14ac:dyDescent="0.25">
      <c r="B863" s="11">
        <v>43255</v>
      </c>
      <c r="C863" s="2">
        <v>3.68</v>
      </c>
      <c r="D863" s="2">
        <v>3.0668000000000002</v>
      </c>
      <c r="E863" s="2">
        <v>14</v>
      </c>
      <c r="F863" s="2"/>
      <c r="G863" s="2"/>
      <c r="H863" s="17">
        <f t="shared" si="13"/>
        <v>-5.3836673801647365E-3</v>
      </c>
    </row>
    <row r="864" spans="2:8" ht="13.5" x14ac:dyDescent="0.25">
      <c r="B864" s="11">
        <v>43256</v>
      </c>
      <c r="C864" s="2">
        <v>3.68</v>
      </c>
      <c r="D864" s="2">
        <v>3.0668000000000002</v>
      </c>
      <c r="E864" s="2">
        <v>0</v>
      </c>
      <c r="F864" s="2"/>
      <c r="G864" s="2"/>
      <c r="H864" s="17">
        <f t="shared" si="13"/>
        <v>0</v>
      </c>
    </row>
    <row r="865" spans="2:8" ht="13.5" x14ac:dyDescent="0.25">
      <c r="B865" s="11">
        <v>43257</v>
      </c>
      <c r="C865" s="2">
        <v>3.65</v>
      </c>
      <c r="D865" s="2">
        <v>3.0417999999999998</v>
      </c>
      <c r="E865" s="2">
        <v>108</v>
      </c>
      <c r="F865" s="2"/>
      <c r="G865" s="2"/>
      <c r="H865" s="17">
        <f t="shared" si="13"/>
        <v>-8.1518194861094143E-3</v>
      </c>
    </row>
    <row r="866" spans="2:8" ht="13.5" x14ac:dyDescent="0.25">
      <c r="B866" s="11">
        <v>43258</v>
      </c>
      <c r="C866" s="2">
        <v>3.65</v>
      </c>
      <c r="D866" s="2">
        <v>3.0417999999999998</v>
      </c>
      <c r="E866" s="2">
        <v>0</v>
      </c>
      <c r="F866" s="2"/>
      <c r="G866" s="2"/>
      <c r="H866" s="17">
        <f t="shared" si="13"/>
        <v>0</v>
      </c>
    </row>
    <row r="867" spans="2:8" ht="13.5" x14ac:dyDescent="0.25">
      <c r="B867" s="11">
        <v>43259</v>
      </c>
      <c r="C867" s="2">
        <v>3.6</v>
      </c>
      <c r="D867" s="2">
        <v>3.0001000000000002</v>
      </c>
      <c r="E867" s="2">
        <v>297</v>
      </c>
      <c r="F867" s="2"/>
      <c r="G867" s="2"/>
      <c r="H867" s="17">
        <f t="shared" si="13"/>
        <v>-1.3708988099151696E-2</v>
      </c>
    </row>
    <row r="868" spans="2:8" ht="13.5" x14ac:dyDescent="0.25">
      <c r="B868" s="11">
        <v>43262</v>
      </c>
      <c r="C868" s="2">
        <v>3.6</v>
      </c>
      <c r="D868" s="2">
        <v>3.0001000000000002</v>
      </c>
      <c r="E868" s="2">
        <v>0</v>
      </c>
      <c r="F868" s="2"/>
      <c r="G868" s="2"/>
      <c r="H868" s="17">
        <f t="shared" si="13"/>
        <v>0</v>
      </c>
    </row>
    <row r="869" spans="2:8" ht="13.5" x14ac:dyDescent="0.25">
      <c r="B869" s="11">
        <v>43263</v>
      </c>
      <c r="C869" s="2">
        <v>3.65</v>
      </c>
      <c r="D869" s="2">
        <v>3.0417999999999998</v>
      </c>
      <c r="E869" s="2">
        <v>721</v>
      </c>
      <c r="F869" s="2"/>
      <c r="G869" s="2"/>
      <c r="H869" s="17">
        <f t="shared" si="13"/>
        <v>1.3899536682110471E-2</v>
      </c>
    </row>
    <row r="870" spans="2:8" ht="13.5" x14ac:dyDescent="0.25">
      <c r="B870" s="11">
        <v>43264</v>
      </c>
      <c r="C870" s="2">
        <v>3.65</v>
      </c>
      <c r="D870" s="2">
        <v>3.0417999999999998</v>
      </c>
      <c r="E870" s="2">
        <v>0</v>
      </c>
      <c r="F870" s="2"/>
      <c r="G870" s="2"/>
      <c r="H870" s="17">
        <f t="shared" si="13"/>
        <v>0</v>
      </c>
    </row>
    <row r="871" spans="2:8" ht="13.5" x14ac:dyDescent="0.25">
      <c r="B871" s="11">
        <v>43265</v>
      </c>
      <c r="C871" s="2">
        <v>3.64</v>
      </c>
      <c r="D871" s="2">
        <v>3.0333999999999999</v>
      </c>
      <c r="E871" s="2">
        <v>450</v>
      </c>
      <c r="F871" s="2"/>
      <c r="G871" s="2"/>
      <c r="H871" s="17">
        <f t="shared" si="13"/>
        <v>-2.7615227825629443E-3</v>
      </c>
    </row>
    <row r="872" spans="2:8" ht="13.5" x14ac:dyDescent="0.25">
      <c r="B872" s="11">
        <v>43269</v>
      </c>
      <c r="C872" s="2">
        <v>3.6</v>
      </c>
      <c r="D872" s="2">
        <v>3.0001000000000002</v>
      </c>
      <c r="E872" s="2">
        <v>901</v>
      </c>
      <c r="F872" s="2"/>
      <c r="G872" s="2"/>
      <c r="H872" s="17">
        <f t="shared" si="13"/>
        <v>-1.0977780708116195E-2</v>
      </c>
    </row>
    <row r="873" spans="2:8" ht="13.5" x14ac:dyDescent="0.25">
      <c r="B873" s="11">
        <v>43270</v>
      </c>
      <c r="C873" s="2">
        <v>3.6</v>
      </c>
      <c r="D873" s="2">
        <v>3.0001000000000002</v>
      </c>
      <c r="E873" s="2">
        <v>2802</v>
      </c>
      <c r="F873" s="2"/>
      <c r="G873" s="2"/>
      <c r="H873" s="17">
        <f t="shared" si="13"/>
        <v>0</v>
      </c>
    </row>
    <row r="874" spans="2:8" ht="13.5" x14ac:dyDescent="0.25">
      <c r="B874" s="11">
        <v>43271</v>
      </c>
      <c r="C874" s="2">
        <v>3.39</v>
      </c>
      <c r="D874" s="2">
        <v>3.0270000000000001</v>
      </c>
      <c r="E874" s="2">
        <v>1498</v>
      </c>
      <c r="F874" s="2"/>
      <c r="G874" s="2"/>
      <c r="H874" s="17">
        <f t="shared" si="13"/>
        <v>8.9663677877403827E-3</v>
      </c>
    </row>
    <row r="875" spans="2:8" ht="13.5" x14ac:dyDescent="0.25">
      <c r="B875" s="11">
        <v>43272</v>
      </c>
      <c r="C875" s="2">
        <v>3.36</v>
      </c>
      <c r="D875" s="2">
        <v>3.0002</v>
      </c>
      <c r="E875" s="2">
        <v>1896</v>
      </c>
      <c r="F875" s="2"/>
      <c r="G875" s="2"/>
      <c r="H875" s="17">
        <f t="shared" si="13"/>
        <v>-8.8536504790221859E-3</v>
      </c>
    </row>
    <row r="876" spans="2:8" ht="13.5" x14ac:dyDescent="0.25">
      <c r="B876" s="11">
        <v>43273</v>
      </c>
      <c r="C876" s="2">
        <v>3.3</v>
      </c>
      <c r="D876" s="2">
        <v>2.9466000000000001</v>
      </c>
      <c r="E876" s="2">
        <v>7440</v>
      </c>
      <c r="F876" s="2"/>
      <c r="G876" s="2"/>
      <c r="H876" s="17">
        <f t="shared" si="13"/>
        <v>-1.7865475634957627E-2</v>
      </c>
    </row>
    <row r="877" spans="2:8" ht="13.5" x14ac:dyDescent="0.25">
      <c r="B877" s="11">
        <v>43276</v>
      </c>
      <c r="C877" s="2">
        <v>3.29</v>
      </c>
      <c r="D877" s="2">
        <v>2.9377</v>
      </c>
      <c r="E877" s="2">
        <v>126</v>
      </c>
      <c r="F877" s="2"/>
      <c r="G877" s="2"/>
      <c r="H877" s="17">
        <f t="shared" si="13"/>
        <v>-3.0204303264780188E-3</v>
      </c>
    </row>
    <row r="878" spans="2:8" ht="13.5" x14ac:dyDescent="0.25">
      <c r="B878" s="11">
        <v>43277</v>
      </c>
      <c r="C878" s="2">
        <v>3.33</v>
      </c>
      <c r="D878" s="2">
        <v>2.9733999999999998</v>
      </c>
      <c r="E878" s="2">
        <v>280</v>
      </c>
      <c r="F878" s="2"/>
      <c r="G878" s="2"/>
      <c r="H878" s="17">
        <f t="shared" si="13"/>
        <v>1.2152364094359479E-2</v>
      </c>
    </row>
    <row r="879" spans="2:8" ht="13.5" x14ac:dyDescent="0.25">
      <c r="B879" s="11">
        <v>43278</v>
      </c>
      <c r="C879" s="2">
        <v>3.4</v>
      </c>
      <c r="D879" s="2">
        <v>3.0358999999999998</v>
      </c>
      <c r="E879" s="2">
        <v>1436</v>
      </c>
      <c r="F879" s="2"/>
      <c r="G879" s="2"/>
      <c r="H879" s="17">
        <f t="shared" si="13"/>
        <v>2.1019708078294209E-2</v>
      </c>
    </row>
    <row r="880" spans="2:8" ht="13.5" x14ac:dyDescent="0.25">
      <c r="B880" s="11">
        <v>43279</v>
      </c>
      <c r="C880" s="2">
        <v>3.3</v>
      </c>
      <c r="D880" s="2">
        <v>2.9466000000000001</v>
      </c>
      <c r="E880" s="2">
        <v>115</v>
      </c>
      <c r="F880" s="2"/>
      <c r="G880" s="2"/>
      <c r="H880" s="17">
        <f t="shared" si="13"/>
        <v>-2.9414671102473637E-2</v>
      </c>
    </row>
    <row r="881" spans="2:8" ht="13.5" x14ac:dyDescent="0.25">
      <c r="B881" s="11">
        <v>43280</v>
      </c>
      <c r="C881" s="2">
        <v>3.2</v>
      </c>
      <c r="D881" s="2">
        <v>2.8573</v>
      </c>
      <c r="E881" s="2">
        <v>3190</v>
      </c>
      <c r="F881" s="2"/>
      <c r="G881" s="2"/>
      <c r="H881" s="17">
        <f t="shared" si="13"/>
        <v>-3.0306115522975685E-2</v>
      </c>
    </row>
    <row r="882" spans="2:8" ht="13.5" x14ac:dyDescent="0.25">
      <c r="B882" s="11">
        <v>43283</v>
      </c>
      <c r="C882" s="2">
        <v>3.01</v>
      </c>
      <c r="D882" s="2">
        <v>2.6877</v>
      </c>
      <c r="E882" s="2">
        <v>13617</v>
      </c>
      <c r="F882" s="2"/>
      <c r="G882" s="2"/>
      <c r="H882" s="17">
        <f t="shared" si="13"/>
        <v>-5.9356735379554118E-2</v>
      </c>
    </row>
    <row r="883" spans="2:8" ht="13.5" x14ac:dyDescent="0.25">
      <c r="B883" s="11">
        <v>43284</v>
      </c>
      <c r="C883" s="2">
        <v>3.12</v>
      </c>
      <c r="D883" s="2">
        <v>2.7858999999999998</v>
      </c>
      <c r="E883" s="2">
        <v>1594</v>
      </c>
      <c r="F883" s="2"/>
      <c r="G883" s="2"/>
      <c r="H883" s="17">
        <f t="shared" si="13"/>
        <v>3.6536815864865811E-2</v>
      </c>
    </row>
    <row r="884" spans="2:8" ht="13.5" x14ac:dyDescent="0.25">
      <c r="B884" s="11">
        <v>43285</v>
      </c>
      <c r="C884" s="2">
        <v>3.2</v>
      </c>
      <c r="D884" s="2">
        <v>2.8573</v>
      </c>
      <c r="E884" s="2">
        <v>567</v>
      </c>
      <c r="F884" s="2"/>
      <c r="G884" s="2"/>
      <c r="H884" s="17">
        <f t="shared" si="13"/>
        <v>2.5629060626727498E-2</v>
      </c>
    </row>
    <row r="885" spans="2:8" ht="13.5" x14ac:dyDescent="0.25">
      <c r="B885" s="11">
        <v>43286</v>
      </c>
      <c r="C885" s="2">
        <v>3.2</v>
      </c>
      <c r="D885" s="2">
        <v>2.8573</v>
      </c>
      <c r="E885" s="2">
        <v>0</v>
      </c>
      <c r="F885" s="2"/>
      <c r="G885" s="2"/>
      <c r="H885" s="17">
        <f t="shared" si="13"/>
        <v>0</v>
      </c>
    </row>
    <row r="886" spans="2:8" ht="13.5" x14ac:dyDescent="0.25">
      <c r="B886" s="11">
        <v>43287</v>
      </c>
      <c r="C886" s="2">
        <v>3.21</v>
      </c>
      <c r="D886" s="2">
        <v>2.8662999999999998</v>
      </c>
      <c r="E886" s="2">
        <v>54</v>
      </c>
      <c r="F886" s="2"/>
      <c r="G886" s="2"/>
      <c r="H886" s="17">
        <f t="shared" si="13"/>
        <v>3.14982675952819E-3</v>
      </c>
    </row>
    <row r="887" spans="2:8" ht="13.5" x14ac:dyDescent="0.25">
      <c r="B887" s="11">
        <v>43290</v>
      </c>
      <c r="C887" s="2">
        <v>3.3</v>
      </c>
      <c r="D887" s="2">
        <v>2.9466000000000001</v>
      </c>
      <c r="E887" s="2">
        <v>1</v>
      </c>
      <c r="F887" s="2"/>
      <c r="G887" s="2"/>
      <c r="H887" s="17">
        <f t="shared" si="13"/>
        <v>2.8015211247950412E-2</v>
      </c>
    </row>
    <row r="888" spans="2:8" ht="13.5" x14ac:dyDescent="0.25">
      <c r="B888" s="11">
        <v>43291</v>
      </c>
      <c r="C888" s="2">
        <v>3.28</v>
      </c>
      <c r="D888" s="2">
        <v>2.9287999999999998</v>
      </c>
      <c r="E888" s="2">
        <v>726</v>
      </c>
      <c r="F888" s="2"/>
      <c r="G888" s="2"/>
      <c r="H888" s="17">
        <f t="shared" si="13"/>
        <v>-6.0408606529560377E-3</v>
      </c>
    </row>
    <row r="889" spans="2:8" ht="13.5" x14ac:dyDescent="0.25">
      <c r="B889" s="11">
        <v>43292</v>
      </c>
      <c r="C889" s="2">
        <v>3.28</v>
      </c>
      <c r="D889" s="2">
        <v>2.9287999999999998</v>
      </c>
      <c r="E889" s="2">
        <v>1511</v>
      </c>
      <c r="F889" s="2"/>
      <c r="G889" s="2"/>
      <c r="H889" s="17">
        <f t="shared" si="13"/>
        <v>0</v>
      </c>
    </row>
    <row r="890" spans="2:8" ht="13.5" x14ac:dyDescent="0.25">
      <c r="B890" s="11">
        <v>43293</v>
      </c>
      <c r="C890" s="2">
        <v>3.25</v>
      </c>
      <c r="D890" s="2">
        <v>2.9020000000000001</v>
      </c>
      <c r="E890" s="2">
        <v>270</v>
      </c>
      <c r="F890" s="2"/>
      <c r="G890" s="2"/>
      <c r="H890" s="17">
        <f t="shared" si="13"/>
        <v>-9.1505053264134498E-3</v>
      </c>
    </row>
    <row r="891" spans="2:8" ht="13.5" x14ac:dyDescent="0.25">
      <c r="B891" s="11">
        <v>43294</v>
      </c>
      <c r="C891" s="2">
        <v>3.25</v>
      </c>
      <c r="D891" s="2">
        <v>2.9020000000000001</v>
      </c>
      <c r="E891" s="2">
        <v>764</v>
      </c>
      <c r="F891" s="2"/>
      <c r="G891" s="2"/>
      <c r="H891" s="17">
        <f t="shared" si="13"/>
        <v>0</v>
      </c>
    </row>
    <row r="892" spans="2:8" ht="13.5" x14ac:dyDescent="0.25">
      <c r="B892" s="11">
        <v>43297</v>
      </c>
      <c r="C892" s="2">
        <v>3.25</v>
      </c>
      <c r="D892" s="2">
        <v>2.9020000000000001</v>
      </c>
      <c r="E892" s="2">
        <v>2795</v>
      </c>
      <c r="F892" s="2"/>
      <c r="G892" s="2"/>
      <c r="H892" s="17">
        <f t="shared" si="13"/>
        <v>0</v>
      </c>
    </row>
    <row r="893" spans="2:8" ht="13.5" x14ac:dyDescent="0.25">
      <c r="B893" s="11">
        <v>43298</v>
      </c>
      <c r="C893" s="2">
        <v>3.18</v>
      </c>
      <c r="D893" s="2">
        <v>2.8395000000000001</v>
      </c>
      <c r="E893" s="2">
        <v>491</v>
      </c>
      <c r="F893" s="2"/>
      <c r="G893" s="2"/>
      <c r="H893" s="17">
        <f t="shared" si="13"/>
        <v>-2.1536871123363197E-2</v>
      </c>
    </row>
    <row r="894" spans="2:8" ht="13.5" x14ac:dyDescent="0.25">
      <c r="B894" s="11">
        <v>43299</v>
      </c>
      <c r="C894" s="2">
        <v>3.21</v>
      </c>
      <c r="D894" s="2">
        <v>2.8662999999999998</v>
      </c>
      <c r="E894" s="2">
        <v>1799</v>
      </c>
      <c r="F894" s="2"/>
      <c r="G894" s="2"/>
      <c r="H894" s="17">
        <f t="shared" si="13"/>
        <v>9.4382813875681319E-3</v>
      </c>
    </row>
    <row r="895" spans="2:8" ht="13.5" x14ac:dyDescent="0.25">
      <c r="B895" s="11">
        <v>43300</v>
      </c>
      <c r="C895" s="2">
        <v>3.2</v>
      </c>
      <c r="D895" s="2">
        <v>2.8573</v>
      </c>
      <c r="E895" s="2">
        <v>706</v>
      </c>
      <c r="F895" s="2"/>
      <c r="G895" s="2"/>
      <c r="H895" s="17">
        <f t="shared" si="13"/>
        <v>-3.1399365035062266E-3</v>
      </c>
    </row>
    <row r="896" spans="2:8" ht="13.5" x14ac:dyDescent="0.25">
      <c r="B896" s="11">
        <v>43301</v>
      </c>
      <c r="C896" s="2">
        <v>3.27</v>
      </c>
      <c r="D896" s="2">
        <v>2.9198</v>
      </c>
      <c r="E896" s="2">
        <v>10</v>
      </c>
      <c r="F896" s="2"/>
      <c r="G896" s="2"/>
      <c r="H896" s="17">
        <f t="shared" si="13"/>
        <v>2.1873796941168235E-2</v>
      </c>
    </row>
    <row r="897" spans="2:8" ht="13.5" x14ac:dyDescent="0.25">
      <c r="B897" s="11">
        <v>43304</v>
      </c>
      <c r="C897" s="2">
        <v>3.24</v>
      </c>
      <c r="D897" s="2">
        <v>2.8931</v>
      </c>
      <c r="E897" s="2">
        <v>1181</v>
      </c>
      <c r="F897" s="2"/>
      <c r="G897" s="2"/>
      <c r="H897" s="17">
        <f t="shared" si="13"/>
        <v>-9.1444619494485749E-3</v>
      </c>
    </row>
    <row r="898" spans="2:8" ht="13.5" x14ac:dyDescent="0.25">
      <c r="B898" s="11">
        <v>43305</v>
      </c>
      <c r="C898" s="2">
        <v>3.23</v>
      </c>
      <c r="D898" s="2">
        <v>2.8841000000000001</v>
      </c>
      <c r="E898" s="2">
        <v>160</v>
      </c>
      <c r="F898" s="2"/>
      <c r="G898" s="2"/>
      <c r="H898" s="17">
        <f t="shared" si="13"/>
        <v>-3.1108499533372149E-3</v>
      </c>
    </row>
    <row r="899" spans="2:8" ht="13.5" x14ac:dyDescent="0.25">
      <c r="B899" s="11">
        <v>43307</v>
      </c>
      <c r="C899" s="2">
        <v>3.22</v>
      </c>
      <c r="D899" s="2">
        <v>2.8752</v>
      </c>
      <c r="E899" s="2">
        <v>1806</v>
      </c>
      <c r="F899" s="2"/>
      <c r="G899" s="2"/>
      <c r="H899" s="17">
        <f t="shared" si="13"/>
        <v>-3.0858846780625255E-3</v>
      </c>
    </row>
    <row r="900" spans="2:8" ht="13.5" x14ac:dyDescent="0.25">
      <c r="B900" s="11">
        <v>43308</v>
      </c>
      <c r="C900" s="2">
        <v>3.13</v>
      </c>
      <c r="D900" s="2">
        <v>2.7948</v>
      </c>
      <c r="E900" s="2">
        <v>200</v>
      </c>
      <c r="F900" s="2"/>
      <c r="G900" s="2"/>
      <c r="H900" s="17">
        <f t="shared" si="13"/>
        <v>-2.7963272120200344E-2</v>
      </c>
    </row>
    <row r="901" spans="2:8" ht="13.5" x14ac:dyDescent="0.25">
      <c r="B901" s="11">
        <v>43311</v>
      </c>
      <c r="C901" s="2">
        <v>3.08</v>
      </c>
      <c r="D901" s="2">
        <v>2.7502</v>
      </c>
      <c r="E901" s="2">
        <v>9473</v>
      </c>
      <c r="F901" s="2"/>
      <c r="G901" s="2"/>
      <c r="H901" s="17">
        <f t="shared" si="13"/>
        <v>-1.5958208100758542E-2</v>
      </c>
    </row>
    <row r="902" spans="2:8" ht="13.5" x14ac:dyDescent="0.25">
      <c r="B902" s="11">
        <v>43312</v>
      </c>
      <c r="C902" s="2">
        <v>3.13</v>
      </c>
      <c r="D902" s="2">
        <v>2.7948</v>
      </c>
      <c r="E902" s="2">
        <v>10</v>
      </c>
      <c r="F902" s="2"/>
      <c r="G902" s="2"/>
      <c r="H902" s="17">
        <f t="shared" si="13"/>
        <v>1.6217002399825459E-2</v>
      </c>
    </row>
    <row r="903" spans="2:8" ht="13.5" x14ac:dyDescent="0.25">
      <c r="B903" s="11">
        <v>43313</v>
      </c>
      <c r="C903" s="2">
        <v>3.1</v>
      </c>
      <c r="D903" s="2">
        <v>2.7679999999999998</v>
      </c>
      <c r="E903" s="2">
        <v>625</v>
      </c>
      <c r="F903" s="2"/>
      <c r="G903" s="2"/>
      <c r="H903" s="17">
        <f t="shared" ref="H903:H966" si="14">(D903-D902)/D902</f>
        <v>-9.5892371547159575E-3</v>
      </c>
    </row>
    <row r="904" spans="2:8" ht="13.5" x14ac:dyDescent="0.25">
      <c r="B904" s="11">
        <v>43314</v>
      </c>
      <c r="C904" s="2">
        <v>3.04</v>
      </c>
      <c r="D904" s="2">
        <v>2.7145000000000001</v>
      </c>
      <c r="E904" s="2">
        <v>585</v>
      </c>
      <c r="F904" s="2"/>
      <c r="G904" s="2"/>
      <c r="H904" s="17">
        <f t="shared" si="14"/>
        <v>-1.9328034682080802E-2</v>
      </c>
    </row>
    <row r="905" spans="2:8" ht="13.5" x14ac:dyDescent="0.25">
      <c r="B905" s="11">
        <v>43315</v>
      </c>
      <c r="C905" s="2">
        <v>3.01</v>
      </c>
      <c r="D905" s="2">
        <v>2.6877</v>
      </c>
      <c r="E905" s="2">
        <v>1209</v>
      </c>
      <c r="F905" s="2"/>
      <c r="G905" s="2"/>
      <c r="H905" s="17">
        <f t="shared" si="14"/>
        <v>-9.872904770676056E-3</v>
      </c>
    </row>
    <row r="906" spans="2:8" ht="13.5" x14ac:dyDescent="0.25">
      <c r="B906" s="11">
        <v>43318</v>
      </c>
      <c r="C906" s="2">
        <v>2.99</v>
      </c>
      <c r="D906" s="2">
        <v>2.6698</v>
      </c>
      <c r="E906" s="2">
        <v>7821</v>
      </c>
      <c r="F906" s="2"/>
      <c r="G906" s="2"/>
      <c r="H906" s="17">
        <f t="shared" si="14"/>
        <v>-6.6599694906425673E-3</v>
      </c>
    </row>
    <row r="907" spans="2:8" ht="13.5" x14ac:dyDescent="0.25">
      <c r="B907" s="11">
        <v>43319</v>
      </c>
      <c r="C907" s="2">
        <v>2.99</v>
      </c>
      <c r="D907" s="2">
        <v>2.6698</v>
      </c>
      <c r="E907" s="2">
        <v>1859</v>
      </c>
      <c r="F907" s="2"/>
      <c r="G907" s="2"/>
      <c r="H907" s="17">
        <f t="shared" si="14"/>
        <v>0</v>
      </c>
    </row>
    <row r="908" spans="2:8" ht="13.5" x14ac:dyDescent="0.25">
      <c r="B908" s="11">
        <v>43320</v>
      </c>
      <c r="C908" s="2">
        <v>3</v>
      </c>
      <c r="D908" s="2">
        <v>2.6787999999999998</v>
      </c>
      <c r="E908" s="2">
        <v>2718</v>
      </c>
      <c r="F908" s="2"/>
      <c r="G908" s="2"/>
      <c r="H908" s="17">
        <f t="shared" si="14"/>
        <v>3.3710390291407212E-3</v>
      </c>
    </row>
    <row r="909" spans="2:8" ht="13.5" x14ac:dyDescent="0.25">
      <c r="B909" s="11">
        <v>43321</v>
      </c>
      <c r="C909" s="2">
        <v>3</v>
      </c>
      <c r="D909" s="2">
        <v>2.6787999999999998</v>
      </c>
      <c r="E909" s="2">
        <v>210</v>
      </c>
      <c r="F909" s="2"/>
      <c r="G909" s="2"/>
      <c r="H909" s="17">
        <f t="shared" si="14"/>
        <v>0</v>
      </c>
    </row>
    <row r="910" spans="2:8" ht="13.5" x14ac:dyDescent="0.25">
      <c r="B910" s="11">
        <v>43322</v>
      </c>
      <c r="C910" s="2">
        <v>3</v>
      </c>
      <c r="D910" s="2">
        <v>2.6787999999999998</v>
      </c>
      <c r="E910" s="2">
        <v>0</v>
      </c>
      <c r="F910" s="2"/>
      <c r="G910" s="2"/>
      <c r="H910" s="17">
        <f t="shared" si="14"/>
        <v>0</v>
      </c>
    </row>
    <row r="911" spans="2:8" ht="13.5" x14ac:dyDescent="0.25">
      <c r="B911" s="11">
        <v>43326</v>
      </c>
      <c r="C911" s="2">
        <v>2.99</v>
      </c>
      <c r="D911" s="2">
        <v>2.6698</v>
      </c>
      <c r="E911" s="2">
        <v>1390</v>
      </c>
      <c r="F911" s="2"/>
      <c r="G911" s="2"/>
      <c r="H911" s="17">
        <f t="shared" si="14"/>
        <v>-3.3597133044646474E-3</v>
      </c>
    </row>
    <row r="912" spans="2:8" ht="13.5" x14ac:dyDescent="0.25">
      <c r="B912" s="11">
        <v>43327</v>
      </c>
      <c r="C912" s="2">
        <v>2.99</v>
      </c>
      <c r="D912" s="2">
        <v>2.6698</v>
      </c>
      <c r="E912" s="2">
        <v>700</v>
      </c>
      <c r="F912" s="2"/>
      <c r="G912" s="2"/>
      <c r="H912" s="17">
        <f t="shared" si="14"/>
        <v>0</v>
      </c>
    </row>
    <row r="913" spans="2:8" ht="13.5" x14ac:dyDescent="0.25">
      <c r="B913" s="11">
        <v>43328</v>
      </c>
      <c r="C913" s="2">
        <v>2.99</v>
      </c>
      <c r="D913" s="2">
        <v>2.6698</v>
      </c>
      <c r="E913" s="2">
        <v>0</v>
      </c>
      <c r="F913" s="2"/>
      <c r="G913" s="2"/>
      <c r="H913" s="17">
        <f t="shared" si="14"/>
        <v>0</v>
      </c>
    </row>
    <row r="914" spans="2:8" ht="13.5" x14ac:dyDescent="0.25">
      <c r="B914" s="11">
        <v>43329</v>
      </c>
      <c r="C914" s="2">
        <v>2.99</v>
      </c>
      <c r="D914" s="2">
        <v>2.6698</v>
      </c>
      <c r="E914" s="2">
        <v>373</v>
      </c>
      <c r="F914" s="2"/>
      <c r="G914" s="2"/>
      <c r="H914" s="17">
        <f t="shared" si="14"/>
        <v>0</v>
      </c>
    </row>
    <row r="915" spans="2:8" ht="13.5" x14ac:dyDescent="0.25">
      <c r="B915" s="11">
        <v>43332</v>
      </c>
      <c r="C915" s="2">
        <v>2.99</v>
      </c>
      <c r="D915" s="2">
        <v>2.6698</v>
      </c>
      <c r="E915" s="2">
        <v>0</v>
      </c>
      <c r="F915" s="2"/>
      <c r="G915" s="2"/>
      <c r="H915" s="17">
        <f t="shared" si="14"/>
        <v>0</v>
      </c>
    </row>
    <row r="916" spans="2:8" ht="13.5" x14ac:dyDescent="0.25">
      <c r="B916" s="11">
        <v>43335</v>
      </c>
      <c r="C916" s="2">
        <v>2.99</v>
      </c>
      <c r="D916" s="2">
        <v>2.6698</v>
      </c>
      <c r="E916" s="2">
        <v>0</v>
      </c>
      <c r="F916" s="2"/>
      <c r="G916" s="2"/>
      <c r="H916" s="17">
        <f t="shared" si="14"/>
        <v>0</v>
      </c>
    </row>
    <row r="917" spans="2:8" ht="13.5" x14ac:dyDescent="0.25">
      <c r="B917" s="11">
        <v>43336</v>
      </c>
      <c r="C917" s="2">
        <v>2.95</v>
      </c>
      <c r="D917" s="2">
        <v>2.6341000000000001</v>
      </c>
      <c r="E917" s="2">
        <v>1874</v>
      </c>
      <c r="F917" s="2"/>
      <c r="G917" s="2"/>
      <c r="H917" s="17">
        <f t="shared" si="14"/>
        <v>-1.3371788148924955E-2</v>
      </c>
    </row>
    <row r="918" spans="2:8" ht="13.5" x14ac:dyDescent="0.25">
      <c r="B918" s="11">
        <v>43339</v>
      </c>
      <c r="C918" s="2">
        <v>2.98</v>
      </c>
      <c r="D918" s="2">
        <v>2.6608999999999998</v>
      </c>
      <c r="E918" s="2">
        <v>1</v>
      </c>
      <c r="F918" s="2"/>
      <c r="G918" s="2"/>
      <c r="H918" s="17">
        <f t="shared" si="14"/>
        <v>1.017425306556308E-2</v>
      </c>
    </row>
    <row r="919" spans="2:8" ht="13.5" x14ac:dyDescent="0.25">
      <c r="B919" s="11">
        <v>43340</v>
      </c>
      <c r="C919" s="2">
        <v>2.98</v>
      </c>
      <c r="D919" s="2">
        <v>2.6608999999999998</v>
      </c>
      <c r="E919" s="2">
        <v>0</v>
      </c>
      <c r="F919" s="2"/>
      <c r="G919" s="2"/>
      <c r="H919" s="17">
        <f t="shared" si="14"/>
        <v>0</v>
      </c>
    </row>
    <row r="920" spans="2:8" ht="13.5" x14ac:dyDescent="0.25">
      <c r="B920" s="11">
        <v>43341</v>
      </c>
      <c r="C920" s="2">
        <v>2.98</v>
      </c>
      <c r="D920" s="2">
        <v>2.6608999999999998</v>
      </c>
      <c r="E920" s="2">
        <v>0</v>
      </c>
      <c r="F920" s="2"/>
      <c r="G920" s="2"/>
      <c r="H920" s="17">
        <f t="shared" si="14"/>
        <v>0</v>
      </c>
    </row>
    <row r="921" spans="2:8" ht="13.5" x14ac:dyDescent="0.25">
      <c r="B921" s="11">
        <v>43342</v>
      </c>
      <c r="C921" s="2">
        <v>2.9</v>
      </c>
      <c r="D921" s="2">
        <v>2.5895000000000001</v>
      </c>
      <c r="E921" s="2">
        <v>1270</v>
      </c>
      <c r="F921" s="2"/>
      <c r="G921" s="2"/>
      <c r="H921" s="17">
        <f t="shared" si="14"/>
        <v>-2.6833026419632339E-2</v>
      </c>
    </row>
    <row r="922" spans="2:8" ht="13.5" x14ac:dyDescent="0.25">
      <c r="B922" s="11">
        <v>43343</v>
      </c>
      <c r="C922" s="2">
        <v>2.97</v>
      </c>
      <c r="D922" s="2">
        <v>2.6520000000000001</v>
      </c>
      <c r="E922" s="2">
        <v>51</v>
      </c>
      <c r="F922" s="2"/>
      <c r="G922" s="2"/>
      <c r="H922" s="17">
        <f t="shared" si="14"/>
        <v>2.4135933577910794E-2</v>
      </c>
    </row>
    <row r="923" spans="2:8" ht="13.5" x14ac:dyDescent="0.25">
      <c r="B923" s="11">
        <v>43346</v>
      </c>
      <c r="C923" s="2">
        <v>2.97</v>
      </c>
      <c r="D923" s="2">
        <v>2.6520000000000001</v>
      </c>
      <c r="E923" s="2">
        <v>51</v>
      </c>
      <c r="F923" s="2"/>
      <c r="G923" s="2"/>
      <c r="H923" s="17">
        <f t="shared" si="14"/>
        <v>0</v>
      </c>
    </row>
    <row r="924" spans="2:8" ht="13.5" x14ac:dyDescent="0.25">
      <c r="B924" s="11">
        <v>43347</v>
      </c>
      <c r="C924" s="2">
        <v>2.97</v>
      </c>
      <c r="D924" s="2">
        <v>2.6520000000000001</v>
      </c>
      <c r="E924" s="2">
        <v>0</v>
      </c>
      <c r="F924" s="2"/>
      <c r="G924" s="2"/>
      <c r="H924" s="17">
        <f t="shared" si="14"/>
        <v>0</v>
      </c>
    </row>
    <row r="925" spans="2:8" ht="13.5" x14ac:dyDescent="0.25">
      <c r="B925" s="11">
        <v>43348</v>
      </c>
      <c r="C925" s="2">
        <v>2.9</v>
      </c>
      <c r="D925" s="2">
        <v>2.5895000000000001</v>
      </c>
      <c r="E925" s="2">
        <v>1001</v>
      </c>
      <c r="F925" s="2"/>
      <c r="G925" s="2"/>
      <c r="H925" s="17">
        <f t="shared" si="14"/>
        <v>-2.3567119155354449E-2</v>
      </c>
    </row>
    <row r="926" spans="2:8" ht="13.5" x14ac:dyDescent="0.25">
      <c r="B926" s="11">
        <v>43349</v>
      </c>
      <c r="C926" s="2">
        <v>2.74</v>
      </c>
      <c r="D926" s="2">
        <v>2.4466000000000001</v>
      </c>
      <c r="E926" s="2">
        <v>14316</v>
      </c>
      <c r="F926" s="2"/>
      <c r="G926" s="2"/>
      <c r="H926" s="17">
        <f t="shared" si="14"/>
        <v>-5.5184398532535248E-2</v>
      </c>
    </row>
    <row r="927" spans="2:8" ht="13.5" x14ac:dyDescent="0.25">
      <c r="B927" s="11">
        <v>43350</v>
      </c>
      <c r="C927" s="2">
        <v>2.74</v>
      </c>
      <c r="D927" s="2">
        <v>2.4466000000000001</v>
      </c>
      <c r="E927" s="2">
        <v>864</v>
      </c>
      <c r="F927" s="2"/>
      <c r="G927" s="2"/>
      <c r="H927" s="17">
        <f t="shared" si="14"/>
        <v>0</v>
      </c>
    </row>
    <row r="928" spans="2:8" ht="13.5" x14ac:dyDescent="0.25">
      <c r="B928" s="11">
        <v>43353</v>
      </c>
      <c r="C928" s="2">
        <v>2.74</v>
      </c>
      <c r="D928" s="2">
        <v>2.4466000000000001</v>
      </c>
      <c r="E928" s="2">
        <v>1265</v>
      </c>
      <c r="F928" s="2"/>
      <c r="G928" s="2"/>
      <c r="H928" s="17">
        <f t="shared" si="14"/>
        <v>0</v>
      </c>
    </row>
    <row r="929" spans="2:8" ht="13.5" x14ac:dyDescent="0.25">
      <c r="B929" s="11">
        <v>43355</v>
      </c>
      <c r="C929" s="2">
        <v>2.74</v>
      </c>
      <c r="D929" s="2">
        <v>2.4466000000000001</v>
      </c>
      <c r="E929" s="2">
        <v>5096</v>
      </c>
      <c r="F929" s="2"/>
      <c r="G929" s="2"/>
      <c r="H929" s="17">
        <f t="shared" si="14"/>
        <v>0</v>
      </c>
    </row>
    <row r="930" spans="2:8" ht="13.5" x14ac:dyDescent="0.25">
      <c r="B930" s="11">
        <v>43356</v>
      </c>
      <c r="C930" s="2">
        <v>2.7</v>
      </c>
      <c r="D930" s="2">
        <v>2.4108999999999998</v>
      </c>
      <c r="E930" s="2">
        <v>1785</v>
      </c>
      <c r="F930" s="2"/>
      <c r="G930" s="2"/>
      <c r="H930" s="17">
        <f t="shared" si="14"/>
        <v>-1.4591678247363805E-2</v>
      </c>
    </row>
    <row r="931" spans="2:8" ht="13.5" x14ac:dyDescent="0.25">
      <c r="B931" s="11">
        <v>43357</v>
      </c>
      <c r="C931" s="2">
        <v>2.7</v>
      </c>
      <c r="D931" s="2">
        <v>2.4108999999999998</v>
      </c>
      <c r="E931" s="2">
        <v>3612</v>
      </c>
      <c r="F931" s="2"/>
      <c r="G931" s="2"/>
      <c r="H931" s="17">
        <f t="shared" si="14"/>
        <v>0</v>
      </c>
    </row>
    <row r="932" spans="2:8" ht="13.5" x14ac:dyDescent="0.25">
      <c r="B932" s="11">
        <v>43360</v>
      </c>
      <c r="C932" s="2">
        <v>2.62</v>
      </c>
      <c r="D932" s="2">
        <v>2.3393999999999999</v>
      </c>
      <c r="E932" s="2">
        <v>6986</v>
      </c>
      <c r="F932" s="2"/>
      <c r="G932" s="2"/>
      <c r="H932" s="17">
        <f t="shared" si="14"/>
        <v>-2.9656974573810571E-2</v>
      </c>
    </row>
    <row r="933" spans="2:8" ht="13.5" x14ac:dyDescent="0.25">
      <c r="B933" s="11">
        <v>43361</v>
      </c>
      <c r="C933" s="2">
        <v>2.5</v>
      </c>
      <c r="D933" s="2">
        <v>2.2323</v>
      </c>
      <c r="E933" s="2">
        <v>10573</v>
      </c>
      <c r="F933" s="2"/>
      <c r="G933" s="2"/>
      <c r="H933" s="17">
        <f t="shared" si="14"/>
        <v>-4.5780969479353673E-2</v>
      </c>
    </row>
    <row r="934" spans="2:8" ht="13.5" x14ac:dyDescent="0.25">
      <c r="B934" s="11">
        <v>43362</v>
      </c>
      <c r="C934" s="2">
        <v>2.56</v>
      </c>
      <c r="D934" s="2">
        <v>2.2858999999999998</v>
      </c>
      <c r="E934" s="2">
        <v>5682</v>
      </c>
      <c r="F934" s="2"/>
      <c r="G934" s="2"/>
      <c r="H934" s="17">
        <f t="shared" si="14"/>
        <v>2.4011109617882845E-2</v>
      </c>
    </row>
    <row r="935" spans="2:8" ht="13.5" x14ac:dyDescent="0.25">
      <c r="B935" s="11">
        <v>43363</v>
      </c>
      <c r="C935" s="2">
        <v>2.58</v>
      </c>
      <c r="D935" s="2">
        <v>2.3037000000000001</v>
      </c>
      <c r="E935" s="2">
        <v>1450</v>
      </c>
      <c r="F935" s="2"/>
      <c r="G935" s="2"/>
      <c r="H935" s="17">
        <f t="shared" si="14"/>
        <v>7.786867317030606E-3</v>
      </c>
    </row>
    <row r="936" spans="2:8" ht="13.5" x14ac:dyDescent="0.25">
      <c r="B936" s="11">
        <v>43364</v>
      </c>
      <c r="C936" s="2">
        <v>2.58</v>
      </c>
      <c r="D936" s="2">
        <v>2.3037000000000001</v>
      </c>
      <c r="E936" s="2">
        <v>380</v>
      </c>
      <c r="F936" s="2"/>
      <c r="G936" s="2"/>
      <c r="H936" s="17">
        <f t="shared" si="14"/>
        <v>0</v>
      </c>
    </row>
    <row r="937" spans="2:8" ht="13.5" x14ac:dyDescent="0.25">
      <c r="B937" s="11">
        <v>43367</v>
      </c>
      <c r="C937" s="2">
        <v>2.58</v>
      </c>
      <c r="D937" s="2">
        <v>2.3037000000000001</v>
      </c>
      <c r="E937" s="2">
        <v>4316</v>
      </c>
      <c r="F937" s="2"/>
      <c r="G937" s="2"/>
      <c r="H937" s="17">
        <f t="shared" si="14"/>
        <v>0</v>
      </c>
    </row>
    <row r="938" spans="2:8" ht="13.5" x14ac:dyDescent="0.25">
      <c r="B938" s="11">
        <v>43368</v>
      </c>
      <c r="C938" s="2">
        <v>2.58</v>
      </c>
      <c r="D938" s="2">
        <v>2.3037000000000001</v>
      </c>
      <c r="E938" s="2">
        <v>604</v>
      </c>
      <c r="F938" s="2"/>
      <c r="G938" s="2"/>
      <c r="H938" s="17">
        <f t="shared" si="14"/>
        <v>0</v>
      </c>
    </row>
    <row r="939" spans="2:8" ht="13.5" x14ac:dyDescent="0.25">
      <c r="B939" s="11">
        <v>43369</v>
      </c>
      <c r="C939" s="2">
        <v>2.64</v>
      </c>
      <c r="D939" s="2">
        <v>2.3573</v>
      </c>
      <c r="E939" s="2">
        <v>6568</v>
      </c>
      <c r="F939" s="2"/>
      <c r="G939" s="2"/>
      <c r="H939" s="17">
        <f t="shared" si="14"/>
        <v>2.3266918435560127E-2</v>
      </c>
    </row>
    <row r="940" spans="2:8" ht="13.5" x14ac:dyDescent="0.25">
      <c r="B940" s="11">
        <v>43370</v>
      </c>
      <c r="C940" s="2">
        <v>2.64</v>
      </c>
      <c r="D940" s="2">
        <v>2.3573</v>
      </c>
      <c r="E940" s="2">
        <v>14487</v>
      </c>
      <c r="F940" s="2"/>
      <c r="G940" s="2"/>
      <c r="H940" s="17">
        <f t="shared" si="14"/>
        <v>0</v>
      </c>
    </row>
    <row r="941" spans="2:8" ht="13.5" x14ac:dyDescent="0.25">
      <c r="B941" s="11">
        <v>43371</v>
      </c>
      <c r="C941" s="2">
        <v>2.68</v>
      </c>
      <c r="D941" s="2">
        <v>2.3929999999999998</v>
      </c>
      <c r="E941" s="2">
        <v>103</v>
      </c>
      <c r="F941" s="2"/>
      <c r="G941" s="2"/>
      <c r="H941" s="17">
        <f t="shared" si="14"/>
        <v>1.5144444915793425E-2</v>
      </c>
    </row>
    <row r="942" spans="2:8" ht="13.5" x14ac:dyDescent="0.25">
      <c r="B942" s="11">
        <v>43374</v>
      </c>
      <c r="C942" s="2">
        <v>2.6</v>
      </c>
      <c r="D942" s="2">
        <v>2.3216000000000001</v>
      </c>
      <c r="E942" s="2">
        <v>200</v>
      </c>
      <c r="F942" s="2"/>
      <c r="G942" s="2"/>
      <c r="H942" s="17">
        <f t="shared" si="14"/>
        <v>-2.9837024655244335E-2</v>
      </c>
    </row>
    <row r="943" spans="2:8" ht="13.5" x14ac:dyDescent="0.25">
      <c r="B943" s="11">
        <v>43375</v>
      </c>
      <c r="C943" s="2">
        <v>2.6</v>
      </c>
      <c r="D943" s="2">
        <v>2.3216000000000001</v>
      </c>
      <c r="E943" s="2">
        <v>1540</v>
      </c>
      <c r="F943" s="2"/>
      <c r="G943" s="2"/>
      <c r="H943" s="17">
        <f t="shared" si="14"/>
        <v>0</v>
      </c>
    </row>
    <row r="944" spans="2:8" ht="13.5" x14ac:dyDescent="0.25">
      <c r="B944" s="11">
        <v>43376</v>
      </c>
      <c r="C944" s="2">
        <v>2.6</v>
      </c>
      <c r="D944" s="2">
        <v>2.3216000000000001</v>
      </c>
      <c r="E944" s="2">
        <v>0</v>
      </c>
      <c r="F944" s="2"/>
      <c r="G944" s="2"/>
      <c r="H944" s="17">
        <f t="shared" si="14"/>
        <v>0</v>
      </c>
    </row>
    <row r="945" spans="2:8" ht="13.5" x14ac:dyDescent="0.25">
      <c r="B945" s="11">
        <v>43377</v>
      </c>
      <c r="C945" s="2">
        <v>2.58</v>
      </c>
      <c r="D945" s="2">
        <v>2.3037000000000001</v>
      </c>
      <c r="E945" s="2">
        <v>280</v>
      </c>
      <c r="F945" s="2"/>
      <c r="G945" s="2"/>
      <c r="H945" s="17">
        <f t="shared" si="14"/>
        <v>-7.7101998621640364E-3</v>
      </c>
    </row>
    <row r="946" spans="2:8" ht="13.5" x14ac:dyDescent="0.25">
      <c r="B946" s="11">
        <v>43378</v>
      </c>
      <c r="C946" s="2">
        <v>2.58</v>
      </c>
      <c r="D946" s="2">
        <v>2.3037000000000001</v>
      </c>
      <c r="E946" s="2">
        <v>1225</v>
      </c>
      <c r="F946" s="2"/>
      <c r="G946" s="2"/>
      <c r="H946" s="17">
        <f t="shared" si="14"/>
        <v>0</v>
      </c>
    </row>
    <row r="947" spans="2:8" ht="13.5" x14ac:dyDescent="0.25">
      <c r="B947" s="11">
        <v>43381</v>
      </c>
      <c r="C947" s="2">
        <v>2.56</v>
      </c>
      <c r="D947" s="2">
        <v>2.2858999999999998</v>
      </c>
      <c r="E947" s="2">
        <v>1051</v>
      </c>
      <c r="F947" s="2"/>
      <c r="G947" s="2"/>
      <c r="H947" s="17">
        <f t="shared" si="14"/>
        <v>-7.726700525242115E-3</v>
      </c>
    </row>
    <row r="948" spans="2:8" ht="13.5" x14ac:dyDescent="0.25">
      <c r="B948" s="11">
        <v>43382</v>
      </c>
      <c r="C948" s="2">
        <v>2.6</v>
      </c>
      <c r="D948" s="2">
        <v>2.3216000000000001</v>
      </c>
      <c r="E948" s="2">
        <v>10</v>
      </c>
      <c r="F948" s="2"/>
      <c r="G948" s="2"/>
      <c r="H948" s="17">
        <f t="shared" si="14"/>
        <v>1.5617481079662404E-2</v>
      </c>
    </row>
    <row r="949" spans="2:8" ht="13.5" x14ac:dyDescent="0.25">
      <c r="B949" s="11">
        <v>43383</v>
      </c>
      <c r="C949" s="2">
        <v>2.59</v>
      </c>
      <c r="D949" s="2">
        <v>2.3127</v>
      </c>
      <c r="E949" s="2">
        <v>1500</v>
      </c>
      <c r="F949" s="2"/>
      <c r="G949" s="2"/>
      <c r="H949" s="17">
        <f t="shared" si="14"/>
        <v>-3.833563059958705E-3</v>
      </c>
    </row>
    <row r="950" spans="2:8" ht="13.5" x14ac:dyDescent="0.25">
      <c r="B950" s="11">
        <v>43384</v>
      </c>
      <c r="C950" s="2">
        <v>2.5299999999999998</v>
      </c>
      <c r="D950" s="2">
        <v>2.2591000000000001</v>
      </c>
      <c r="E950" s="2">
        <v>740</v>
      </c>
      <c r="F950" s="2"/>
      <c r="G950" s="2"/>
      <c r="H950" s="17">
        <f t="shared" si="14"/>
        <v>-2.3176373935227167E-2</v>
      </c>
    </row>
    <row r="951" spans="2:8" ht="13.5" x14ac:dyDescent="0.25">
      <c r="B951" s="11">
        <v>43385</v>
      </c>
      <c r="C951" s="2">
        <v>2.4900000000000002</v>
      </c>
      <c r="D951" s="2">
        <v>2.2233999999999998</v>
      </c>
      <c r="E951" s="2">
        <v>2615</v>
      </c>
      <c r="F951" s="2"/>
      <c r="G951" s="2"/>
      <c r="H951" s="17">
        <f t="shared" si="14"/>
        <v>-1.5802753308839929E-2</v>
      </c>
    </row>
    <row r="952" spans="2:8" ht="13.5" x14ac:dyDescent="0.25">
      <c r="B952" s="11">
        <v>43389</v>
      </c>
      <c r="C952" s="2">
        <v>2.4300000000000002</v>
      </c>
      <c r="D952" s="2">
        <v>2.1698</v>
      </c>
      <c r="E952" s="2">
        <v>5565</v>
      </c>
      <c r="F952" s="2"/>
      <c r="G952" s="2"/>
      <c r="H952" s="17">
        <f t="shared" si="14"/>
        <v>-2.4107223171718931E-2</v>
      </c>
    </row>
    <row r="953" spans="2:8" ht="13.5" x14ac:dyDescent="0.25">
      <c r="B953" s="11">
        <v>43390</v>
      </c>
      <c r="C953" s="2">
        <v>2.48</v>
      </c>
      <c r="D953" s="2">
        <v>2.2143999999999999</v>
      </c>
      <c r="E953" s="2">
        <v>5007</v>
      </c>
      <c r="F953" s="2"/>
      <c r="G953" s="2"/>
      <c r="H953" s="17">
        <f t="shared" si="14"/>
        <v>2.0554889851599215E-2</v>
      </c>
    </row>
    <row r="954" spans="2:8" ht="13.5" x14ac:dyDescent="0.25">
      <c r="B954" s="11">
        <v>43391</v>
      </c>
      <c r="C954" s="2">
        <v>2.48</v>
      </c>
      <c r="D954" s="2">
        <v>2.2143999999999999</v>
      </c>
      <c r="E954" s="2">
        <v>90</v>
      </c>
      <c r="F954" s="2"/>
      <c r="G954" s="2"/>
      <c r="H954" s="17">
        <f t="shared" si="14"/>
        <v>0</v>
      </c>
    </row>
    <row r="955" spans="2:8" ht="13.5" x14ac:dyDescent="0.25">
      <c r="B955" s="11">
        <v>43392</v>
      </c>
      <c r="C955" s="2">
        <v>2.4700000000000002</v>
      </c>
      <c r="D955" s="2">
        <v>2.2054999999999998</v>
      </c>
      <c r="E955" s="2">
        <v>801</v>
      </c>
      <c r="F955" s="2"/>
      <c r="G955" s="2"/>
      <c r="H955" s="17">
        <f t="shared" si="14"/>
        <v>-4.0191473988439898E-3</v>
      </c>
    </row>
    <row r="956" spans="2:8" ht="13.5" x14ac:dyDescent="0.25">
      <c r="B956" s="11">
        <v>43395</v>
      </c>
      <c r="C956" s="2">
        <v>2.4700000000000002</v>
      </c>
      <c r="D956" s="2">
        <v>2.2054999999999998</v>
      </c>
      <c r="E956" s="2">
        <v>91</v>
      </c>
      <c r="F956" s="2"/>
      <c r="G956" s="2"/>
      <c r="H956" s="17">
        <f t="shared" si="14"/>
        <v>0</v>
      </c>
    </row>
    <row r="957" spans="2:8" ht="13.5" x14ac:dyDescent="0.25">
      <c r="B957" s="11">
        <v>43396</v>
      </c>
      <c r="C957" s="2">
        <v>2.4700000000000002</v>
      </c>
      <c r="D957" s="2">
        <v>2.2054999999999998</v>
      </c>
      <c r="E957" s="2">
        <v>1655</v>
      </c>
      <c r="F957" s="2"/>
      <c r="G957" s="2"/>
      <c r="H957" s="17">
        <f t="shared" si="14"/>
        <v>0</v>
      </c>
    </row>
    <row r="958" spans="2:8" ht="13.5" x14ac:dyDescent="0.25">
      <c r="B958" s="11">
        <v>43397</v>
      </c>
      <c r="C958" s="2">
        <v>2.4</v>
      </c>
      <c r="D958" s="2">
        <v>2.1429999999999998</v>
      </c>
      <c r="E958" s="2">
        <v>801</v>
      </c>
      <c r="F958" s="2"/>
      <c r="G958" s="2"/>
      <c r="H958" s="17">
        <f t="shared" si="14"/>
        <v>-2.8338245295851282E-2</v>
      </c>
    </row>
    <row r="959" spans="2:8" ht="13.5" x14ac:dyDescent="0.25">
      <c r="B959" s="11">
        <v>43398</v>
      </c>
      <c r="C959" s="2">
        <v>2.46</v>
      </c>
      <c r="D959" s="2">
        <v>2.1966000000000001</v>
      </c>
      <c r="E959" s="2">
        <v>3917</v>
      </c>
      <c r="F959" s="2"/>
      <c r="G959" s="2"/>
      <c r="H959" s="17">
        <f t="shared" si="14"/>
        <v>2.5011665888940885E-2</v>
      </c>
    </row>
    <row r="960" spans="2:8" ht="13.5" x14ac:dyDescent="0.25">
      <c r="B960" s="11">
        <v>43399</v>
      </c>
      <c r="C960" s="2">
        <v>2.44</v>
      </c>
      <c r="D960" s="2">
        <v>2.1787000000000001</v>
      </c>
      <c r="E960" s="2">
        <v>2139</v>
      </c>
      <c r="F960" s="2"/>
      <c r="G960" s="2"/>
      <c r="H960" s="17">
        <f t="shared" si="14"/>
        <v>-8.1489574797414307E-3</v>
      </c>
    </row>
    <row r="961" spans="2:8" ht="13.5" x14ac:dyDescent="0.25">
      <c r="B961" s="11">
        <v>43402</v>
      </c>
      <c r="C961" s="2">
        <v>2.5299999999999998</v>
      </c>
      <c r="D961" s="2">
        <v>2.2591000000000001</v>
      </c>
      <c r="E961" s="2">
        <v>187</v>
      </c>
      <c r="F961" s="2"/>
      <c r="G961" s="2"/>
      <c r="H961" s="17">
        <f t="shared" si="14"/>
        <v>3.6902740166154142E-2</v>
      </c>
    </row>
    <row r="962" spans="2:8" ht="13.5" x14ac:dyDescent="0.25">
      <c r="B962" s="11">
        <v>43403</v>
      </c>
      <c r="C962" s="2">
        <v>2.4500000000000002</v>
      </c>
      <c r="D962" s="2">
        <v>2.1876000000000002</v>
      </c>
      <c r="E962" s="2">
        <v>6</v>
      </c>
      <c r="F962" s="2"/>
      <c r="G962" s="2"/>
      <c r="H962" s="17">
        <f t="shared" si="14"/>
        <v>-3.1649772033110486E-2</v>
      </c>
    </row>
    <row r="963" spans="2:8" ht="13.5" x14ac:dyDescent="0.25">
      <c r="B963" s="11">
        <v>43404</v>
      </c>
      <c r="C963" s="2">
        <v>2.4500000000000002</v>
      </c>
      <c r="D963" s="2">
        <v>2.1876000000000002</v>
      </c>
      <c r="E963" s="2">
        <v>109</v>
      </c>
      <c r="F963" s="2"/>
      <c r="G963" s="2"/>
      <c r="H963" s="17">
        <f t="shared" si="14"/>
        <v>0</v>
      </c>
    </row>
    <row r="964" spans="2:8" ht="13.5" x14ac:dyDescent="0.25">
      <c r="B964" s="11">
        <v>43405</v>
      </c>
      <c r="C964" s="2">
        <v>2.5</v>
      </c>
      <c r="D964" s="2">
        <v>2.2323</v>
      </c>
      <c r="E964" s="2">
        <v>808</v>
      </c>
      <c r="F964" s="2"/>
      <c r="G964" s="2"/>
      <c r="H964" s="17">
        <f t="shared" si="14"/>
        <v>2.043335161821162E-2</v>
      </c>
    </row>
    <row r="965" spans="2:8" ht="13.5" x14ac:dyDescent="0.25">
      <c r="B965" s="11">
        <v>43406</v>
      </c>
      <c r="C965" s="2">
        <v>2.56</v>
      </c>
      <c r="D965" s="2">
        <v>2.2858999999999998</v>
      </c>
      <c r="E965" s="2">
        <v>440</v>
      </c>
      <c r="F965" s="2"/>
      <c r="G965" s="2"/>
      <c r="H965" s="17">
        <f t="shared" si="14"/>
        <v>2.4011109617882845E-2</v>
      </c>
    </row>
    <row r="966" spans="2:8" ht="13.5" x14ac:dyDescent="0.25">
      <c r="B966" s="11">
        <v>43409</v>
      </c>
      <c r="C966" s="2">
        <v>2.56</v>
      </c>
      <c r="D966" s="2">
        <v>2.2858999999999998</v>
      </c>
      <c r="E966" s="2">
        <v>2888</v>
      </c>
      <c r="F966" s="2"/>
      <c r="G966" s="2"/>
      <c r="H966" s="17">
        <f t="shared" si="14"/>
        <v>0</v>
      </c>
    </row>
    <row r="967" spans="2:8" ht="13.5" x14ac:dyDescent="0.25">
      <c r="B967" s="11">
        <v>43410</v>
      </c>
      <c r="C967" s="2">
        <v>2.5</v>
      </c>
      <c r="D967" s="2">
        <v>2.2323</v>
      </c>
      <c r="E967" s="2">
        <v>70</v>
      </c>
      <c r="F967" s="2"/>
      <c r="G967" s="2"/>
      <c r="H967" s="17">
        <f t="shared" ref="H967:H1030" si="15">(D967-D966)/D966</f>
        <v>-2.3448094842294008E-2</v>
      </c>
    </row>
    <row r="968" spans="2:8" ht="13.5" x14ac:dyDescent="0.25">
      <c r="B968" s="11">
        <v>43411</v>
      </c>
      <c r="C968" s="2">
        <v>2.5499999999999998</v>
      </c>
      <c r="D968" s="2">
        <v>2.2768999999999999</v>
      </c>
      <c r="E968" s="2">
        <v>10</v>
      </c>
      <c r="F968" s="2"/>
      <c r="G968" s="2"/>
      <c r="H968" s="17">
        <f t="shared" si="15"/>
        <v>1.9979393450701058E-2</v>
      </c>
    </row>
    <row r="969" spans="2:8" ht="13.5" x14ac:dyDescent="0.25">
      <c r="B969" s="11">
        <v>43412</v>
      </c>
      <c r="C969" s="2">
        <v>2.56</v>
      </c>
      <c r="D969" s="2">
        <v>2.2858999999999998</v>
      </c>
      <c r="E969" s="2">
        <v>8</v>
      </c>
      <c r="F969" s="2"/>
      <c r="G969" s="2"/>
      <c r="H969" s="17">
        <f t="shared" si="15"/>
        <v>3.9527427642847279E-3</v>
      </c>
    </row>
    <row r="970" spans="2:8" ht="13.5" x14ac:dyDescent="0.25">
      <c r="B970" s="11">
        <v>43413</v>
      </c>
      <c r="C970" s="2">
        <v>2.57</v>
      </c>
      <c r="D970" s="2">
        <v>2.2948</v>
      </c>
      <c r="E970" s="2">
        <v>1594</v>
      </c>
      <c r="F970" s="2"/>
      <c r="G970" s="2"/>
      <c r="H970" s="17">
        <f t="shared" si="15"/>
        <v>3.893433658515303E-3</v>
      </c>
    </row>
    <row r="971" spans="2:8" ht="13.5" x14ac:dyDescent="0.25">
      <c r="B971" s="11">
        <v>43416</v>
      </c>
      <c r="C971" s="2">
        <v>2.56</v>
      </c>
      <c r="D971" s="2">
        <v>2.2858999999999998</v>
      </c>
      <c r="E971" s="2">
        <v>443</v>
      </c>
      <c r="F971" s="2"/>
      <c r="G971" s="2"/>
      <c r="H971" s="17">
        <f t="shared" si="15"/>
        <v>-3.8783336238452722E-3</v>
      </c>
    </row>
    <row r="972" spans="2:8" ht="13.5" x14ac:dyDescent="0.25">
      <c r="B972" s="11">
        <v>43417</v>
      </c>
      <c r="C972" s="2">
        <v>2.4900000000000002</v>
      </c>
      <c r="D972" s="2">
        <v>2.2233999999999998</v>
      </c>
      <c r="E972" s="2">
        <v>50</v>
      </c>
      <c r="F972" s="2"/>
      <c r="G972" s="2"/>
      <c r="H972" s="17">
        <f t="shared" si="15"/>
        <v>-2.7341528500809311E-2</v>
      </c>
    </row>
    <row r="973" spans="2:8" ht="13.5" x14ac:dyDescent="0.25">
      <c r="B973" s="11">
        <v>43418</v>
      </c>
      <c r="C973" s="2">
        <v>2.56</v>
      </c>
      <c r="D973" s="2">
        <v>2.2858999999999998</v>
      </c>
      <c r="E973" s="2">
        <v>5</v>
      </c>
      <c r="F973" s="2"/>
      <c r="G973" s="2"/>
      <c r="H973" s="17">
        <f t="shared" si="15"/>
        <v>2.8110101646127556E-2</v>
      </c>
    </row>
    <row r="974" spans="2:8" ht="13.5" x14ac:dyDescent="0.25">
      <c r="B974" s="11">
        <v>43419</v>
      </c>
      <c r="C974" s="2">
        <v>2.56</v>
      </c>
      <c r="D974" s="2">
        <v>2.2858999999999998</v>
      </c>
      <c r="E974" s="2">
        <v>310</v>
      </c>
      <c r="F974" s="2"/>
      <c r="G974" s="2"/>
      <c r="H974" s="17">
        <f t="shared" si="15"/>
        <v>0</v>
      </c>
    </row>
    <row r="975" spans="2:8" ht="13.5" x14ac:dyDescent="0.25">
      <c r="B975" s="11">
        <v>43420</v>
      </c>
      <c r="C975" s="2">
        <v>2.56</v>
      </c>
      <c r="D975" s="2">
        <v>2.2858999999999998</v>
      </c>
      <c r="E975" s="2">
        <v>1084</v>
      </c>
      <c r="F975" s="2"/>
      <c r="G975" s="2"/>
      <c r="H975" s="17">
        <f t="shared" si="15"/>
        <v>0</v>
      </c>
    </row>
    <row r="976" spans="2:8" ht="13.5" x14ac:dyDescent="0.25">
      <c r="B976" s="11">
        <v>43423</v>
      </c>
      <c r="C976" s="2">
        <v>2.56</v>
      </c>
      <c r="D976" s="2">
        <v>2.2858999999999998</v>
      </c>
      <c r="E976" s="2">
        <v>0</v>
      </c>
      <c r="F976" s="2"/>
      <c r="G976" s="2"/>
      <c r="H976" s="17">
        <f t="shared" si="15"/>
        <v>0</v>
      </c>
    </row>
    <row r="977" spans="2:8" ht="13.5" x14ac:dyDescent="0.25">
      <c r="B977" s="11">
        <v>43425</v>
      </c>
      <c r="C977" s="2">
        <v>2.4900000000000002</v>
      </c>
      <c r="D977" s="2">
        <v>2.2233999999999998</v>
      </c>
      <c r="E977" s="2">
        <v>350</v>
      </c>
      <c r="F977" s="2"/>
      <c r="G977" s="2"/>
      <c r="H977" s="17">
        <f t="shared" si="15"/>
        <v>-2.7341528500809311E-2</v>
      </c>
    </row>
    <row r="978" spans="2:8" ht="13.5" x14ac:dyDescent="0.25">
      <c r="B978" s="11">
        <v>43426</v>
      </c>
      <c r="C978" s="2">
        <v>2.5</v>
      </c>
      <c r="D978" s="2">
        <v>2.2323</v>
      </c>
      <c r="E978" s="2">
        <v>3831</v>
      </c>
      <c r="F978" s="2"/>
      <c r="G978" s="2"/>
      <c r="H978" s="17">
        <f t="shared" si="15"/>
        <v>4.0028784744086223E-3</v>
      </c>
    </row>
    <row r="979" spans="2:8" ht="13.5" x14ac:dyDescent="0.25">
      <c r="B979" s="11">
        <v>43427</v>
      </c>
      <c r="C979" s="2">
        <v>2.5</v>
      </c>
      <c r="D979" s="2">
        <v>2.2323</v>
      </c>
      <c r="E979" s="2">
        <v>5776</v>
      </c>
      <c r="F979" s="2"/>
      <c r="G979" s="2"/>
      <c r="H979" s="17">
        <f t="shared" si="15"/>
        <v>0</v>
      </c>
    </row>
    <row r="980" spans="2:8" ht="13.5" x14ac:dyDescent="0.25">
      <c r="B980" s="11">
        <v>43430</v>
      </c>
      <c r="C980" s="2">
        <v>2.56</v>
      </c>
      <c r="D980" s="2">
        <v>2.2858999999999998</v>
      </c>
      <c r="E980" s="2">
        <v>1290</v>
      </c>
      <c r="F980" s="2"/>
      <c r="G980" s="2"/>
      <c r="H980" s="17">
        <f t="shared" si="15"/>
        <v>2.4011109617882845E-2</v>
      </c>
    </row>
    <row r="981" spans="2:8" ht="13.5" x14ac:dyDescent="0.25">
      <c r="B981" s="11">
        <v>43431</v>
      </c>
      <c r="C981" s="2">
        <v>2.58</v>
      </c>
      <c r="D981" s="2">
        <v>2.3037000000000001</v>
      </c>
      <c r="E981" s="2">
        <v>1052</v>
      </c>
      <c r="F981" s="2"/>
      <c r="G981" s="2"/>
      <c r="H981" s="17">
        <f t="shared" si="15"/>
        <v>7.786867317030606E-3</v>
      </c>
    </row>
    <row r="982" spans="2:8" ht="13.5" x14ac:dyDescent="0.25">
      <c r="B982" s="11">
        <v>43432</v>
      </c>
      <c r="C982" s="2">
        <v>2.5099999999999998</v>
      </c>
      <c r="D982" s="2">
        <v>2.2412000000000001</v>
      </c>
      <c r="E982" s="2">
        <v>115</v>
      </c>
      <c r="F982" s="2"/>
      <c r="G982" s="2"/>
      <c r="H982" s="17">
        <f t="shared" si="15"/>
        <v>-2.7130268698181186E-2</v>
      </c>
    </row>
    <row r="983" spans="2:8" ht="13.5" x14ac:dyDescent="0.25">
      <c r="B983" s="11">
        <v>43433</v>
      </c>
      <c r="C983" s="2">
        <v>2.5</v>
      </c>
      <c r="D983" s="2">
        <v>2.2323</v>
      </c>
      <c r="E983" s="2">
        <v>4805</v>
      </c>
      <c r="F983" s="2"/>
      <c r="G983" s="2"/>
      <c r="H983" s="17">
        <f t="shared" si="15"/>
        <v>-3.9710869177227064E-3</v>
      </c>
    </row>
    <row r="984" spans="2:8" ht="13.5" x14ac:dyDescent="0.25">
      <c r="B984" s="11">
        <v>43434</v>
      </c>
      <c r="C984" s="2">
        <v>2.48</v>
      </c>
      <c r="D984" s="2">
        <v>2.2143999999999999</v>
      </c>
      <c r="E984" s="2">
        <v>319</v>
      </c>
      <c r="F984" s="2"/>
      <c r="G984" s="2"/>
      <c r="H984" s="17">
        <f t="shared" si="15"/>
        <v>-8.0186354880616532E-3</v>
      </c>
    </row>
    <row r="985" spans="2:8" ht="13.5" x14ac:dyDescent="0.25">
      <c r="B985" s="11">
        <v>43437</v>
      </c>
      <c r="C985" s="2">
        <v>2.5</v>
      </c>
      <c r="D985" s="2">
        <v>2.2323</v>
      </c>
      <c r="E985" s="2">
        <v>3626</v>
      </c>
      <c r="F985" s="2"/>
      <c r="G985" s="2"/>
      <c r="H985" s="17">
        <f t="shared" si="15"/>
        <v>8.0834537572254464E-3</v>
      </c>
    </row>
    <row r="986" spans="2:8" ht="13.5" x14ac:dyDescent="0.25">
      <c r="B986" s="11">
        <v>43438</v>
      </c>
      <c r="C986" s="2">
        <v>2.5</v>
      </c>
      <c r="D986" s="2">
        <v>2.2323</v>
      </c>
      <c r="E986" s="2">
        <v>4393</v>
      </c>
      <c r="F986" s="2"/>
      <c r="G986" s="2"/>
      <c r="H986" s="17">
        <f t="shared" si="15"/>
        <v>0</v>
      </c>
    </row>
    <row r="987" spans="2:8" ht="13.5" x14ac:dyDescent="0.25">
      <c r="B987" s="11">
        <v>43439</v>
      </c>
      <c r="C987" s="2">
        <v>2.5</v>
      </c>
      <c r="D987" s="2">
        <v>2.2323</v>
      </c>
      <c r="E987" s="2">
        <v>1</v>
      </c>
      <c r="F987" s="2"/>
      <c r="G987" s="2"/>
      <c r="H987" s="17">
        <f t="shared" si="15"/>
        <v>0</v>
      </c>
    </row>
    <row r="988" spans="2:8" ht="13.5" x14ac:dyDescent="0.25">
      <c r="B988" s="11">
        <v>43440</v>
      </c>
      <c r="C988" s="2">
        <v>2.5</v>
      </c>
      <c r="D988" s="2">
        <v>2.2323</v>
      </c>
      <c r="E988" s="2">
        <v>1</v>
      </c>
      <c r="F988" s="2"/>
      <c r="G988" s="2"/>
      <c r="H988" s="17">
        <f t="shared" si="15"/>
        <v>0</v>
      </c>
    </row>
    <row r="989" spans="2:8" ht="13.5" x14ac:dyDescent="0.25">
      <c r="B989" s="11">
        <v>43441</v>
      </c>
      <c r="C989" s="2">
        <v>2.4500000000000002</v>
      </c>
      <c r="D989" s="2">
        <v>2.1876000000000002</v>
      </c>
      <c r="E989" s="2">
        <v>2820</v>
      </c>
      <c r="F989" s="2"/>
      <c r="G989" s="2"/>
      <c r="H989" s="17">
        <f t="shared" si="15"/>
        <v>-2.0024190297002975E-2</v>
      </c>
    </row>
    <row r="990" spans="2:8" ht="13.5" x14ac:dyDescent="0.25">
      <c r="B990" s="11">
        <v>43444</v>
      </c>
      <c r="C990" s="2">
        <v>2.4300000000000002</v>
      </c>
      <c r="D990" s="2">
        <v>2.1698</v>
      </c>
      <c r="E990" s="2">
        <v>3735</v>
      </c>
      <c r="F990" s="2"/>
      <c r="G990" s="2"/>
      <c r="H990" s="17">
        <f t="shared" si="15"/>
        <v>-8.1367708904736963E-3</v>
      </c>
    </row>
    <row r="991" spans="2:8" ht="13.5" x14ac:dyDescent="0.25">
      <c r="B991" s="11">
        <v>43445</v>
      </c>
      <c r="C991" s="2">
        <v>2.4900000000000002</v>
      </c>
      <c r="D991" s="2">
        <v>2.2233999999999998</v>
      </c>
      <c r="E991" s="2">
        <v>4812</v>
      </c>
      <c r="F991" s="2"/>
      <c r="G991" s="2"/>
      <c r="H991" s="17">
        <f t="shared" si="15"/>
        <v>2.4702737579500356E-2</v>
      </c>
    </row>
    <row r="992" spans="2:8" ht="13.5" x14ac:dyDescent="0.25">
      <c r="B992" s="11">
        <v>43446</v>
      </c>
      <c r="C992" s="2">
        <v>2.48</v>
      </c>
      <c r="D992" s="2">
        <v>2.2143999999999999</v>
      </c>
      <c r="E992" s="2">
        <v>2025</v>
      </c>
      <c r="F992" s="2"/>
      <c r="G992" s="2"/>
      <c r="H992" s="17">
        <f t="shared" si="15"/>
        <v>-4.0478546370423217E-3</v>
      </c>
    </row>
    <row r="993" spans="2:8" ht="13.5" x14ac:dyDescent="0.25">
      <c r="B993" s="11">
        <v>43447</v>
      </c>
      <c r="C993" s="2">
        <v>2.4900000000000002</v>
      </c>
      <c r="D993" s="2">
        <v>2.2233999999999998</v>
      </c>
      <c r="E993" s="2">
        <v>830</v>
      </c>
      <c r="F993" s="2"/>
      <c r="G993" s="2"/>
      <c r="H993" s="17">
        <f t="shared" si="15"/>
        <v>4.0643063583814566E-3</v>
      </c>
    </row>
    <row r="994" spans="2:8" ht="13.5" x14ac:dyDescent="0.25">
      <c r="B994" s="11">
        <v>43448</v>
      </c>
      <c r="C994" s="2">
        <v>2.4900000000000002</v>
      </c>
      <c r="D994" s="2">
        <v>2.2233999999999998</v>
      </c>
      <c r="E994" s="2">
        <v>10</v>
      </c>
      <c r="F994" s="2"/>
      <c r="G994" s="2"/>
      <c r="H994" s="17">
        <f t="shared" si="15"/>
        <v>0</v>
      </c>
    </row>
    <row r="995" spans="2:8" ht="13.5" x14ac:dyDescent="0.25">
      <c r="B995" s="11">
        <v>43451</v>
      </c>
      <c r="C995" s="2">
        <v>2.5499999999999998</v>
      </c>
      <c r="D995" s="2">
        <v>2.2768999999999999</v>
      </c>
      <c r="E995" s="2">
        <v>3435</v>
      </c>
      <c r="F995" s="2"/>
      <c r="G995" s="2"/>
      <c r="H995" s="17">
        <f t="shared" si="15"/>
        <v>2.4062247009085234E-2</v>
      </c>
    </row>
    <row r="996" spans="2:8" ht="13.5" x14ac:dyDescent="0.25">
      <c r="B996" s="11">
        <v>43452</v>
      </c>
      <c r="C996" s="2">
        <v>2.48</v>
      </c>
      <c r="D996" s="2">
        <v>2.2143999999999999</v>
      </c>
      <c r="E996" s="2">
        <v>6909</v>
      </c>
      <c r="F996" s="2"/>
      <c r="G996" s="2"/>
      <c r="H996" s="17">
        <f t="shared" si="15"/>
        <v>-2.7449602529755372E-2</v>
      </c>
    </row>
    <row r="997" spans="2:8" ht="13.5" x14ac:dyDescent="0.25">
      <c r="B997" s="11">
        <v>43453</v>
      </c>
      <c r="C997" s="2">
        <v>2.5499999999999998</v>
      </c>
      <c r="D997" s="2">
        <v>2.2768999999999999</v>
      </c>
      <c r="E997" s="2">
        <v>10</v>
      </c>
      <c r="F997" s="2"/>
      <c r="G997" s="2"/>
      <c r="H997" s="17">
        <f t="shared" si="15"/>
        <v>2.8224349710982661E-2</v>
      </c>
    </row>
    <row r="998" spans="2:8" ht="13.5" x14ac:dyDescent="0.25">
      <c r="B998" s="11">
        <v>43454</v>
      </c>
      <c r="C998" s="2">
        <v>2.56</v>
      </c>
      <c r="D998" s="2">
        <v>2.2858999999999998</v>
      </c>
      <c r="E998" s="2">
        <v>20</v>
      </c>
      <c r="F998" s="2"/>
      <c r="G998" s="2"/>
      <c r="H998" s="17">
        <f t="shared" si="15"/>
        <v>3.9527427642847279E-3</v>
      </c>
    </row>
    <row r="999" spans="2:8" ht="13.5" x14ac:dyDescent="0.25">
      <c r="B999" s="11">
        <v>43455</v>
      </c>
      <c r="C999" s="2">
        <v>2.56</v>
      </c>
      <c r="D999" s="2">
        <v>2.2858999999999998</v>
      </c>
      <c r="E999" s="2">
        <v>1005</v>
      </c>
      <c r="F999" s="2"/>
      <c r="G999" s="2"/>
      <c r="H999" s="17">
        <f t="shared" si="15"/>
        <v>0</v>
      </c>
    </row>
    <row r="1000" spans="2:8" ht="13.5" x14ac:dyDescent="0.25">
      <c r="B1000" s="11">
        <v>43458</v>
      </c>
      <c r="C1000" s="2">
        <v>2.56</v>
      </c>
      <c r="D1000" s="2">
        <v>2.2858999999999998</v>
      </c>
      <c r="E1000" s="2">
        <v>0</v>
      </c>
      <c r="F1000" s="2"/>
      <c r="G1000" s="2"/>
      <c r="H1000" s="17">
        <f t="shared" si="15"/>
        <v>0</v>
      </c>
    </row>
    <row r="1001" spans="2:8" ht="13.5" x14ac:dyDescent="0.25">
      <c r="B1001" s="11">
        <v>43459</v>
      </c>
      <c r="C1001" s="2">
        <v>2.56</v>
      </c>
      <c r="D1001" s="2">
        <v>2.2858999999999998</v>
      </c>
      <c r="E1001" s="2">
        <v>0</v>
      </c>
      <c r="F1001" s="2"/>
      <c r="G1001" s="2"/>
      <c r="H1001" s="17">
        <f t="shared" si="15"/>
        <v>0</v>
      </c>
    </row>
    <row r="1002" spans="2:8" ht="13.5" x14ac:dyDescent="0.25">
      <c r="B1002" s="11">
        <v>43460</v>
      </c>
      <c r="C1002" s="2">
        <v>2.42</v>
      </c>
      <c r="D1002" s="2">
        <v>2.1608999999999998</v>
      </c>
      <c r="E1002" s="2">
        <v>13510</v>
      </c>
      <c r="F1002" s="2"/>
      <c r="G1002" s="2"/>
      <c r="H1002" s="17">
        <f t="shared" si="15"/>
        <v>-5.4683057001618622E-2</v>
      </c>
    </row>
    <row r="1003" spans="2:8" ht="13.5" x14ac:dyDescent="0.25">
      <c r="B1003" s="11">
        <v>43461</v>
      </c>
      <c r="C1003" s="2">
        <v>2.48</v>
      </c>
      <c r="D1003" s="2">
        <v>2.2143999999999999</v>
      </c>
      <c r="E1003" s="2">
        <v>244</v>
      </c>
      <c r="F1003" s="2"/>
      <c r="G1003" s="2"/>
      <c r="H1003" s="17">
        <f t="shared" si="15"/>
        <v>2.4758202600768248E-2</v>
      </c>
    </row>
    <row r="1004" spans="2:8" ht="13.5" x14ac:dyDescent="0.25">
      <c r="B1004" s="11">
        <v>43462</v>
      </c>
      <c r="C1004" s="2">
        <v>2.5499999999999998</v>
      </c>
      <c r="D1004" s="2">
        <v>2.2768999999999999</v>
      </c>
      <c r="E1004" s="2">
        <v>5100</v>
      </c>
      <c r="F1004" s="2"/>
      <c r="G1004" s="2"/>
      <c r="H1004" s="17">
        <f t="shared" si="15"/>
        <v>2.8224349710982661E-2</v>
      </c>
    </row>
    <row r="1005" spans="2:8" ht="13.5" x14ac:dyDescent="0.25">
      <c r="B1005" s="11">
        <v>43465</v>
      </c>
      <c r="C1005" s="2">
        <v>2.5499999999999998</v>
      </c>
      <c r="D1005" s="2">
        <v>2.2768999999999999</v>
      </c>
      <c r="E1005" s="2">
        <v>6764</v>
      </c>
      <c r="F1005" s="2"/>
      <c r="G1005" s="2"/>
      <c r="H1005" s="17">
        <f t="shared" si="15"/>
        <v>0</v>
      </c>
    </row>
    <row r="1006" spans="2:8" ht="13.5" x14ac:dyDescent="0.25">
      <c r="B1006" s="11">
        <v>43467</v>
      </c>
      <c r="C1006" s="2">
        <v>2.57</v>
      </c>
      <c r="D1006" s="2">
        <v>2.2948</v>
      </c>
      <c r="E1006" s="2">
        <v>51</v>
      </c>
      <c r="F1006" s="2"/>
      <c r="G1006" s="2"/>
      <c r="H1006" s="17">
        <f t="shared" si="15"/>
        <v>7.8615661645219503E-3</v>
      </c>
    </row>
    <row r="1007" spans="2:8" ht="13.5" x14ac:dyDescent="0.25">
      <c r="B1007" s="11">
        <v>43468</v>
      </c>
      <c r="C1007" s="2">
        <v>2.56</v>
      </c>
      <c r="D1007" s="2">
        <v>2.2858999999999998</v>
      </c>
      <c r="E1007" s="2">
        <v>210</v>
      </c>
      <c r="F1007" s="2"/>
      <c r="G1007" s="2"/>
      <c r="H1007" s="17">
        <f t="shared" si="15"/>
        <v>-3.8783336238452722E-3</v>
      </c>
    </row>
    <row r="1008" spans="2:8" ht="13.5" x14ac:dyDescent="0.25">
      <c r="B1008" s="11">
        <v>43469</v>
      </c>
      <c r="C1008" s="2">
        <v>2.71</v>
      </c>
      <c r="D1008" s="2">
        <v>2.4198</v>
      </c>
      <c r="E1008" s="2">
        <v>2950</v>
      </c>
      <c r="F1008" s="2"/>
      <c r="G1008" s="2"/>
      <c r="H1008" s="17">
        <f t="shared" si="15"/>
        <v>5.8576490660133929E-2</v>
      </c>
    </row>
    <row r="1009" spans="2:8" ht="13.5" x14ac:dyDescent="0.25">
      <c r="B1009" s="11">
        <v>43472</v>
      </c>
      <c r="C1009" s="2">
        <v>2.86</v>
      </c>
      <c r="D1009" s="2">
        <v>2.5537000000000001</v>
      </c>
      <c r="E1009" s="2">
        <v>5296</v>
      </c>
      <c r="F1009" s="2"/>
      <c r="G1009" s="2"/>
      <c r="H1009" s="17">
        <f t="shared" si="15"/>
        <v>5.5335151665426949E-2</v>
      </c>
    </row>
    <row r="1010" spans="2:8" ht="13.5" x14ac:dyDescent="0.25">
      <c r="B1010" s="11">
        <v>43473</v>
      </c>
      <c r="C1010" s="2">
        <v>2.9</v>
      </c>
      <c r="D1010" s="2">
        <v>2.5895000000000001</v>
      </c>
      <c r="E1010" s="2">
        <v>1620</v>
      </c>
      <c r="F1010" s="2"/>
      <c r="G1010" s="2"/>
      <c r="H1010" s="17">
        <f t="shared" si="15"/>
        <v>1.4018874574147336E-2</v>
      </c>
    </row>
    <row r="1011" spans="2:8" ht="13.5" x14ac:dyDescent="0.25">
      <c r="B1011" s="11">
        <v>43474</v>
      </c>
      <c r="C1011" s="2">
        <v>2.88</v>
      </c>
      <c r="D1011" s="2">
        <v>2.5716000000000001</v>
      </c>
      <c r="E1011" s="2">
        <v>910</v>
      </c>
      <c r="F1011" s="2"/>
      <c r="G1011" s="2"/>
      <c r="H1011" s="17">
        <f t="shared" si="15"/>
        <v>-6.9125313767136615E-3</v>
      </c>
    </row>
    <row r="1012" spans="2:8" ht="13.5" x14ac:dyDescent="0.25">
      <c r="B1012" s="11">
        <v>43475</v>
      </c>
      <c r="C1012" s="2">
        <v>2.95</v>
      </c>
      <c r="D1012" s="2">
        <v>2.6341000000000001</v>
      </c>
      <c r="E1012" s="2">
        <v>2338</v>
      </c>
      <c r="F1012" s="2"/>
      <c r="G1012" s="2"/>
      <c r="H1012" s="17">
        <f t="shared" si="15"/>
        <v>2.4303935293202673E-2</v>
      </c>
    </row>
    <row r="1013" spans="2:8" ht="13.5" x14ac:dyDescent="0.25">
      <c r="B1013" s="11">
        <v>43476</v>
      </c>
      <c r="C1013" s="2">
        <v>2.95</v>
      </c>
      <c r="D1013" s="2">
        <v>2.6341000000000001</v>
      </c>
      <c r="E1013" s="2">
        <v>1</v>
      </c>
      <c r="F1013" s="2"/>
      <c r="G1013" s="2"/>
      <c r="H1013" s="17">
        <f t="shared" si="15"/>
        <v>0</v>
      </c>
    </row>
    <row r="1014" spans="2:8" ht="13.5" x14ac:dyDescent="0.25">
      <c r="B1014" s="11">
        <v>43480</v>
      </c>
      <c r="C1014" s="2">
        <v>2.93</v>
      </c>
      <c r="D1014" s="2">
        <v>2.6162000000000001</v>
      </c>
      <c r="E1014" s="2">
        <v>250</v>
      </c>
      <c r="F1014" s="2"/>
      <c r="G1014" s="2"/>
      <c r="H1014" s="17">
        <f t="shared" si="15"/>
        <v>-6.7954899206560211E-3</v>
      </c>
    </row>
    <row r="1015" spans="2:8" ht="13.5" x14ac:dyDescent="0.25">
      <c r="B1015" s="11">
        <v>43481</v>
      </c>
      <c r="C1015" s="2">
        <v>2.93</v>
      </c>
      <c r="D1015" s="2">
        <v>2.6162000000000001</v>
      </c>
      <c r="E1015" s="2">
        <v>0</v>
      </c>
      <c r="F1015" s="2"/>
      <c r="G1015" s="2"/>
      <c r="H1015" s="17">
        <f t="shared" si="15"/>
        <v>0</v>
      </c>
    </row>
    <row r="1016" spans="2:8" ht="13.5" x14ac:dyDescent="0.25">
      <c r="B1016" s="11">
        <v>43482</v>
      </c>
      <c r="C1016" s="2">
        <v>2.84</v>
      </c>
      <c r="D1016" s="2">
        <v>2.5358999999999998</v>
      </c>
      <c r="E1016" s="2">
        <v>1060</v>
      </c>
      <c r="F1016" s="2"/>
      <c r="G1016" s="2"/>
      <c r="H1016" s="17">
        <f t="shared" si="15"/>
        <v>-3.0693372066355883E-2</v>
      </c>
    </row>
    <row r="1017" spans="2:8" ht="13.5" x14ac:dyDescent="0.25">
      <c r="B1017" s="11">
        <v>43483</v>
      </c>
      <c r="C1017" s="2">
        <v>2.84</v>
      </c>
      <c r="D1017" s="2">
        <v>2.5358999999999998</v>
      </c>
      <c r="E1017" s="2">
        <v>172</v>
      </c>
      <c r="F1017" s="2"/>
      <c r="G1017" s="2"/>
      <c r="H1017" s="17">
        <f t="shared" si="15"/>
        <v>0</v>
      </c>
    </row>
    <row r="1018" spans="2:8" ht="13.5" x14ac:dyDescent="0.25">
      <c r="B1018" s="11">
        <v>43486</v>
      </c>
      <c r="C1018" s="2">
        <v>2.76</v>
      </c>
      <c r="D1018" s="2">
        <v>2.4645000000000001</v>
      </c>
      <c r="E1018" s="2">
        <v>286</v>
      </c>
      <c r="F1018" s="2"/>
      <c r="G1018" s="2"/>
      <c r="H1018" s="17">
        <f t="shared" si="15"/>
        <v>-2.8155684372412039E-2</v>
      </c>
    </row>
    <row r="1019" spans="2:8" ht="13.5" x14ac:dyDescent="0.25">
      <c r="B1019" s="11">
        <v>43487</v>
      </c>
      <c r="C1019" s="2">
        <v>2.75</v>
      </c>
      <c r="D1019" s="2">
        <v>2.4554999999999998</v>
      </c>
      <c r="E1019" s="2">
        <v>2955</v>
      </c>
      <c r="F1019" s="2"/>
      <c r="G1019" s="2"/>
      <c r="H1019" s="17">
        <f t="shared" si="15"/>
        <v>-3.6518563603166322E-3</v>
      </c>
    </row>
    <row r="1020" spans="2:8" ht="13.5" x14ac:dyDescent="0.25">
      <c r="B1020" s="11">
        <v>43488</v>
      </c>
      <c r="C1020" s="2">
        <v>2.67</v>
      </c>
      <c r="D1020" s="2">
        <v>2.3841000000000001</v>
      </c>
      <c r="E1020" s="2">
        <v>843</v>
      </c>
      <c r="F1020" s="2"/>
      <c r="G1020" s="2"/>
      <c r="H1020" s="17">
        <f t="shared" si="15"/>
        <v>-2.907758094074514E-2</v>
      </c>
    </row>
    <row r="1021" spans="2:8" ht="13.5" x14ac:dyDescent="0.25">
      <c r="B1021" s="11">
        <v>43489</v>
      </c>
      <c r="C1021" s="2">
        <v>2.75</v>
      </c>
      <c r="D1021" s="2">
        <v>2.4554999999999998</v>
      </c>
      <c r="E1021" s="2">
        <v>1120</v>
      </c>
      <c r="F1021" s="2"/>
      <c r="G1021" s="2"/>
      <c r="H1021" s="17">
        <f t="shared" si="15"/>
        <v>2.994840820435371E-2</v>
      </c>
    </row>
    <row r="1022" spans="2:8" ht="13.5" x14ac:dyDescent="0.25">
      <c r="B1022" s="11">
        <v>43490</v>
      </c>
      <c r="C1022" s="2">
        <v>2.73</v>
      </c>
      <c r="D1022" s="2">
        <v>2.4377</v>
      </c>
      <c r="E1022" s="2">
        <v>13</v>
      </c>
      <c r="F1022" s="2"/>
      <c r="G1022" s="2"/>
      <c r="H1022" s="17">
        <f t="shared" si="15"/>
        <v>-7.2490327835470648E-3</v>
      </c>
    </row>
    <row r="1023" spans="2:8" ht="13.5" x14ac:dyDescent="0.25">
      <c r="B1023" s="11">
        <v>43493</v>
      </c>
      <c r="C1023" s="2">
        <v>2.73</v>
      </c>
      <c r="D1023" s="2">
        <v>2.4377</v>
      </c>
      <c r="E1023" s="2">
        <v>179</v>
      </c>
      <c r="F1023" s="2"/>
      <c r="G1023" s="2"/>
      <c r="H1023" s="17">
        <f t="shared" si="15"/>
        <v>0</v>
      </c>
    </row>
    <row r="1024" spans="2:8" ht="13.5" x14ac:dyDescent="0.25">
      <c r="B1024" s="11">
        <v>43494</v>
      </c>
      <c r="C1024" s="2">
        <v>2.65</v>
      </c>
      <c r="D1024" s="2">
        <v>2.3662000000000001</v>
      </c>
      <c r="E1024" s="2">
        <v>69</v>
      </c>
      <c r="F1024" s="2"/>
      <c r="G1024" s="2"/>
      <c r="H1024" s="17">
        <f t="shared" si="15"/>
        <v>-2.9330926693194363E-2</v>
      </c>
    </row>
    <row r="1025" spans="2:8" ht="13.5" x14ac:dyDescent="0.25">
      <c r="B1025" s="11">
        <v>43495</v>
      </c>
      <c r="C1025" s="2">
        <v>2.65</v>
      </c>
      <c r="D1025" s="2">
        <v>2.3662000000000001</v>
      </c>
      <c r="E1025" s="2">
        <v>2421</v>
      </c>
      <c r="F1025" s="2"/>
      <c r="G1025" s="2"/>
      <c r="H1025" s="17">
        <f t="shared" si="15"/>
        <v>0</v>
      </c>
    </row>
    <row r="1026" spans="2:8" ht="13.5" x14ac:dyDescent="0.25">
      <c r="B1026" s="11">
        <v>43496</v>
      </c>
      <c r="C1026" s="2">
        <v>2.5099999999999998</v>
      </c>
      <c r="D1026" s="2">
        <v>2.2412000000000001</v>
      </c>
      <c r="E1026" s="2">
        <v>4066</v>
      </c>
      <c r="F1026" s="2"/>
      <c r="G1026" s="2"/>
      <c r="H1026" s="17">
        <f t="shared" si="15"/>
        <v>-5.2827318062716587E-2</v>
      </c>
    </row>
    <row r="1027" spans="2:8" ht="13.5" x14ac:dyDescent="0.25">
      <c r="B1027" s="11">
        <v>43497</v>
      </c>
      <c r="C1027" s="2">
        <v>2.62</v>
      </c>
      <c r="D1027" s="2">
        <v>2.3393999999999999</v>
      </c>
      <c r="E1027" s="2">
        <v>2225</v>
      </c>
      <c r="F1027" s="2"/>
      <c r="G1027" s="2"/>
      <c r="H1027" s="17">
        <f t="shared" si="15"/>
        <v>4.3815812957344207E-2</v>
      </c>
    </row>
    <row r="1028" spans="2:8" ht="13.5" x14ac:dyDescent="0.25">
      <c r="B1028" s="11">
        <v>43500</v>
      </c>
      <c r="C1028" s="2">
        <v>2.68</v>
      </c>
      <c r="D1028" s="2">
        <v>2.3929999999999998</v>
      </c>
      <c r="E1028" s="2">
        <v>2992</v>
      </c>
      <c r="F1028" s="2"/>
      <c r="G1028" s="2"/>
      <c r="H1028" s="17">
        <f t="shared" si="15"/>
        <v>2.2911857741301132E-2</v>
      </c>
    </row>
    <row r="1029" spans="2:8" ht="13.5" x14ac:dyDescent="0.25">
      <c r="B1029" s="11">
        <v>43501</v>
      </c>
      <c r="C1029" s="2">
        <v>2.7</v>
      </c>
      <c r="D1029" s="2">
        <v>2.4108999999999998</v>
      </c>
      <c r="E1029" s="2">
        <v>602</v>
      </c>
      <c r="F1029" s="2"/>
      <c r="G1029" s="2"/>
      <c r="H1029" s="17">
        <f t="shared" si="15"/>
        <v>7.4801504387797865E-3</v>
      </c>
    </row>
    <row r="1030" spans="2:8" ht="13.5" x14ac:dyDescent="0.25">
      <c r="B1030" s="11">
        <v>43502</v>
      </c>
      <c r="C1030" s="2">
        <v>2.7</v>
      </c>
      <c r="D1030" s="2">
        <v>2.4108999999999998</v>
      </c>
      <c r="E1030" s="2">
        <v>2007</v>
      </c>
      <c r="F1030" s="2"/>
      <c r="G1030" s="2"/>
      <c r="H1030" s="17">
        <f t="shared" si="15"/>
        <v>0</v>
      </c>
    </row>
    <row r="1031" spans="2:8" ht="13.5" x14ac:dyDescent="0.25">
      <c r="B1031" s="11">
        <v>43503</v>
      </c>
      <c r="C1031" s="2">
        <v>2.7</v>
      </c>
      <c r="D1031" s="2">
        <v>2.4108999999999998</v>
      </c>
      <c r="E1031" s="2">
        <v>1673</v>
      </c>
      <c r="F1031" s="2"/>
      <c r="G1031" s="2"/>
      <c r="H1031" s="17">
        <f t="shared" ref="H1031:H1094" si="16">(D1031-D1030)/D1030</f>
        <v>0</v>
      </c>
    </row>
    <row r="1032" spans="2:8" ht="13.5" x14ac:dyDescent="0.25">
      <c r="B1032" s="11">
        <v>43504</v>
      </c>
      <c r="C1032" s="2">
        <v>2.69</v>
      </c>
      <c r="D1032" s="2">
        <v>2.4018999999999999</v>
      </c>
      <c r="E1032" s="2">
        <v>284</v>
      </c>
      <c r="F1032" s="2"/>
      <c r="G1032" s="2"/>
      <c r="H1032" s="17">
        <f t="shared" si="16"/>
        <v>-3.7330457505495448E-3</v>
      </c>
    </row>
    <row r="1033" spans="2:8" ht="13.5" x14ac:dyDescent="0.25">
      <c r="B1033" s="11">
        <v>43507</v>
      </c>
      <c r="C1033" s="2">
        <v>2.69</v>
      </c>
      <c r="D1033" s="2">
        <v>2.4018999999999999</v>
      </c>
      <c r="E1033" s="2">
        <v>9140</v>
      </c>
      <c r="F1033" s="2"/>
      <c r="G1033" s="2"/>
      <c r="H1033" s="17">
        <f t="shared" si="16"/>
        <v>0</v>
      </c>
    </row>
    <row r="1034" spans="2:8" ht="13.5" x14ac:dyDescent="0.25">
      <c r="B1034" s="11">
        <v>43508</v>
      </c>
      <c r="C1034" s="2">
        <v>2.65</v>
      </c>
      <c r="D1034" s="2">
        <v>2.3662000000000001</v>
      </c>
      <c r="E1034" s="2">
        <v>110</v>
      </c>
      <c r="F1034" s="2"/>
      <c r="G1034" s="2"/>
      <c r="H1034" s="17">
        <f t="shared" si="16"/>
        <v>-1.4863233273658289E-2</v>
      </c>
    </row>
    <row r="1035" spans="2:8" ht="13.5" x14ac:dyDescent="0.25">
      <c r="B1035" s="11">
        <v>43509</v>
      </c>
      <c r="C1035" s="2">
        <v>2.61</v>
      </c>
      <c r="D1035" s="2">
        <v>2.3304999999999998</v>
      </c>
      <c r="E1035" s="2">
        <v>1009</v>
      </c>
      <c r="F1035" s="2"/>
      <c r="G1035" s="2"/>
      <c r="H1035" s="17">
        <f t="shared" si="16"/>
        <v>-1.5087482038711979E-2</v>
      </c>
    </row>
    <row r="1036" spans="2:8" ht="13.5" x14ac:dyDescent="0.25">
      <c r="B1036" s="11">
        <v>43510</v>
      </c>
      <c r="C1036" s="2">
        <v>2.6</v>
      </c>
      <c r="D1036" s="2">
        <v>2.3216000000000001</v>
      </c>
      <c r="E1036" s="2">
        <v>61</v>
      </c>
      <c r="F1036" s="2"/>
      <c r="G1036" s="2"/>
      <c r="H1036" s="17">
        <f t="shared" si="16"/>
        <v>-3.8189229779016032E-3</v>
      </c>
    </row>
    <row r="1037" spans="2:8" ht="13.5" x14ac:dyDescent="0.25">
      <c r="B1037" s="11">
        <v>43511</v>
      </c>
      <c r="C1037" s="2">
        <v>2.6</v>
      </c>
      <c r="D1037" s="2">
        <v>2.3216000000000001</v>
      </c>
      <c r="E1037" s="2">
        <v>610</v>
      </c>
      <c r="F1037" s="2"/>
      <c r="G1037" s="2"/>
      <c r="H1037" s="17">
        <f t="shared" si="16"/>
        <v>0</v>
      </c>
    </row>
    <row r="1038" spans="2:8" ht="13.5" x14ac:dyDescent="0.25">
      <c r="B1038" s="11">
        <v>43514</v>
      </c>
      <c r="C1038" s="2">
        <v>2.69</v>
      </c>
      <c r="D1038" s="2">
        <v>2.4018999999999999</v>
      </c>
      <c r="E1038" s="2">
        <v>10</v>
      </c>
      <c r="F1038" s="2"/>
      <c r="G1038" s="2"/>
      <c r="H1038" s="17">
        <f t="shared" si="16"/>
        <v>3.4588215024121217E-2</v>
      </c>
    </row>
    <row r="1039" spans="2:8" ht="13.5" x14ac:dyDescent="0.25">
      <c r="B1039" s="11">
        <v>43515</v>
      </c>
      <c r="C1039" s="2">
        <v>2.73</v>
      </c>
      <c r="D1039" s="2">
        <v>2.4377</v>
      </c>
      <c r="E1039" s="2">
        <v>10</v>
      </c>
      <c r="F1039" s="2"/>
      <c r="G1039" s="2"/>
      <c r="H1039" s="17">
        <f t="shared" si="16"/>
        <v>1.4904866980307279E-2</v>
      </c>
    </row>
    <row r="1040" spans="2:8" ht="13.5" x14ac:dyDescent="0.25">
      <c r="B1040" s="11">
        <v>43516</v>
      </c>
      <c r="C1040" s="2">
        <v>2.65</v>
      </c>
      <c r="D1040" s="2">
        <v>2.3662000000000001</v>
      </c>
      <c r="E1040" s="2">
        <v>56</v>
      </c>
      <c r="F1040" s="2"/>
      <c r="G1040" s="2"/>
      <c r="H1040" s="17">
        <f t="shared" si="16"/>
        <v>-2.9330926693194363E-2</v>
      </c>
    </row>
    <row r="1041" spans="2:8" ht="13.5" x14ac:dyDescent="0.25">
      <c r="B1041" s="11">
        <v>43517</v>
      </c>
      <c r="C1041" s="2">
        <v>2.64</v>
      </c>
      <c r="D1041" s="2">
        <v>2.3573</v>
      </c>
      <c r="E1041" s="2">
        <v>221</v>
      </c>
      <c r="F1041" s="2"/>
      <c r="G1041" s="2"/>
      <c r="H1041" s="17">
        <f t="shared" si="16"/>
        <v>-3.761305046065476E-3</v>
      </c>
    </row>
    <row r="1042" spans="2:8" ht="13.5" x14ac:dyDescent="0.25">
      <c r="B1042" s="11">
        <v>43518</v>
      </c>
      <c r="C1042" s="2">
        <v>2.57</v>
      </c>
      <c r="D1042" s="2">
        <v>2.2948</v>
      </c>
      <c r="E1042" s="2">
        <v>1871</v>
      </c>
      <c r="F1042" s="2"/>
      <c r="G1042" s="2"/>
      <c r="H1042" s="17">
        <f t="shared" si="16"/>
        <v>-2.65133839562211E-2</v>
      </c>
    </row>
    <row r="1043" spans="2:8" ht="13.5" x14ac:dyDescent="0.25">
      <c r="B1043" s="11">
        <v>43521</v>
      </c>
      <c r="C1043" s="2">
        <v>2.5</v>
      </c>
      <c r="D1043" s="2">
        <v>2.2323</v>
      </c>
      <c r="E1043" s="2">
        <v>25037</v>
      </c>
      <c r="F1043" s="2"/>
      <c r="G1043" s="2"/>
      <c r="H1043" s="17">
        <f t="shared" si="16"/>
        <v>-2.7235488931497298E-2</v>
      </c>
    </row>
    <row r="1044" spans="2:8" ht="13.5" x14ac:dyDescent="0.25">
      <c r="B1044" s="11">
        <v>43522</v>
      </c>
      <c r="C1044" s="2">
        <v>2.5</v>
      </c>
      <c r="D1044" s="2">
        <v>2.2323</v>
      </c>
      <c r="E1044" s="2">
        <v>887</v>
      </c>
      <c r="F1044" s="2"/>
      <c r="G1044" s="2"/>
      <c r="H1044" s="17">
        <f t="shared" si="16"/>
        <v>0</v>
      </c>
    </row>
    <row r="1045" spans="2:8" ht="13.5" x14ac:dyDescent="0.25">
      <c r="B1045" s="11">
        <v>43523</v>
      </c>
      <c r="C1045" s="2">
        <v>2.46</v>
      </c>
      <c r="D1045" s="2">
        <v>2.1966000000000001</v>
      </c>
      <c r="E1045" s="2">
        <v>9344</v>
      </c>
      <c r="F1045" s="2"/>
      <c r="G1045" s="2"/>
      <c r="H1045" s="17">
        <f t="shared" si="16"/>
        <v>-1.5992474129821192E-2</v>
      </c>
    </row>
    <row r="1046" spans="2:8" ht="13.5" x14ac:dyDescent="0.25">
      <c r="B1046" s="11">
        <v>43524</v>
      </c>
      <c r="C1046" s="2">
        <v>2.39</v>
      </c>
      <c r="D1046" s="2">
        <v>2.1341000000000001</v>
      </c>
      <c r="E1046" s="2">
        <v>10639</v>
      </c>
      <c r="F1046" s="2"/>
      <c r="G1046" s="2"/>
      <c r="H1046" s="17">
        <f t="shared" si="16"/>
        <v>-2.8453063825912773E-2</v>
      </c>
    </row>
    <row r="1047" spans="2:8" ht="13.5" x14ac:dyDescent="0.25">
      <c r="B1047" s="11">
        <v>43525</v>
      </c>
      <c r="C1047" s="2">
        <v>2.33</v>
      </c>
      <c r="D1047" s="2">
        <v>2.0804999999999998</v>
      </c>
      <c r="E1047" s="2">
        <v>3549</v>
      </c>
      <c r="F1047" s="2"/>
      <c r="G1047" s="2"/>
      <c r="H1047" s="17">
        <f t="shared" si="16"/>
        <v>-2.5115973946862991E-2</v>
      </c>
    </row>
    <row r="1048" spans="2:8" ht="13.5" x14ac:dyDescent="0.25">
      <c r="B1048" s="11">
        <v>43528</v>
      </c>
      <c r="C1048" s="2">
        <v>2.29</v>
      </c>
      <c r="D1048" s="2">
        <v>2.0448</v>
      </c>
      <c r="E1048" s="2">
        <v>11966</v>
      </c>
      <c r="F1048" s="2"/>
      <c r="G1048" s="2"/>
      <c r="H1048" s="17">
        <f t="shared" si="16"/>
        <v>-1.7159336697909082E-2</v>
      </c>
    </row>
    <row r="1049" spans="2:8" ht="13.5" x14ac:dyDescent="0.25">
      <c r="B1049" s="11">
        <v>43529</v>
      </c>
      <c r="C1049" s="2">
        <v>2.19</v>
      </c>
      <c r="D1049" s="2">
        <v>1.9555</v>
      </c>
      <c r="E1049" s="2">
        <v>8787</v>
      </c>
      <c r="F1049" s="2">
        <v>2.2158000000000002</v>
      </c>
      <c r="G1049" s="2">
        <v>19470.2346</v>
      </c>
      <c r="H1049" s="17">
        <f t="shared" si="16"/>
        <v>-4.3671752738654118E-2</v>
      </c>
    </row>
    <row r="1050" spans="2:8" ht="13.5" x14ac:dyDescent="0.25">
      <c r="B1050" s="11">
        <v>43530</v>
      </c>
      <c r="C1050" s="2">
        <v>2.19</v>
      </c>
      <c r="D1050" s="2">
        <v>1.9555</v>
      </c>
      <c r="E1050" s="2">
        <v>313</v>
      </c>
      <c r="F1050" s="2">
        <v>2.2290999999999999</v>
      </c>
      <c r="G1050" s="2">
        <v>697.70830000000001</v>
      </c>
      <c r="H1050" s="17">
        <f t="shared" si="16"/>
        <v>0</v>
      </c>
    </row>
    <row r="1051" spans="2:8" ht="13.5" x14ac:dyDescent="0.25">
      <c r="B1051" s="11">
        <v>43531</v>
      </c>
      <c r="C1051" s="2">
        <v>2.27</v>
      </c>
      <c r="D1051" s="2">
        <v>2.0268999999999999</v>
      </c>
      <c r="E1051" s="2">
        <v>11089</v>
      </c>
      <c r="F1051" s="2">
        <v>2.1949000000000001</v>
      </c>
      <c r="G1051" s="2">
        <v>24339.2461</v>
      </c>
      <c r="H1051" s="17">
        <f t="shared" si="16"/>
        <v>3.651240092048065E-2</v>
      </c>
    </row>
    <row r="1052" spans="2:8" ht="13.5" x14ac:dyDescent="0.25">
      <c r="B1052" s="11">
        <v>43532</v>
      </c>
      <c r="C1052" s="2">
        <v>2.21</v>
      </c>
      <c r="D1052" s="2">
        <v>1.9733000000000001</v>
      </c>
      <c r="E1052" s="2">
        <v>4596</v>
      </c>
      <c r="F1052" s="2">
        <v>2.2149000000000001</v>
      </c>
      <c r="G1052" s="2">
        <v>10179.680399999999</v>
      </c>
      <c r="H1052" s="17">
        <f t="shared" si="16"/>
        <v>-2.6444323844294178E-2</v>
      </c>
    </row>
    <row r="1053" spans="2:8" ht="13.5" x14ac:dyDescent="0.25">
      <c r="B1053" s="11">
        <v>43535</v>
      </c>
      <c r="C1053" s="2">
        <v>2.15</v>
      </c>
      <c r="D1053" s="2">
        <v>1.9198</v>
      </c>
      <c r="E1053" s="2">
        <v>3226</v>
      </c>
      <c r="F1053" s="2">
        <v>2.1596000000000002</v>
      </c>
      <c r="G1053" s="2">
        <v>6966.8696</v>
      </c>
      <c r="H1053" s="17">
        <f t="shared" si="16"/>
        <v>-2.711194445852131E-2</v>
      </c>
    </row>
    <row r="1054" spans="2:8" ht="13.5" x14ac:dyDescent="0.25">
      <c r="B1054" s="11">
        <v>43536</v>
      </c>
      <c r="C1054" s="2">
        <v>2.15</v>
      </c>
      <c r="D1054" s="2">
        <v>1.9198</v>
      </c>
      <c r="E1054" s="2">
        <v>581</v>
      </c>
      <c r="F1054" s="2">
        <v>2.1591</v>
      </c>
      <c r="G1054" s="2">
        <v>1254.4371000000001</v>
      </c>
      <c r="H1054" s="17">
        <f t="shared" si="16"/>
        <v>0</v>
      </c>
    </row>
    <row r="1055" spans="2:8" ht="13.5" x14ac:dyDescent="0.25">
      <c r="B1055" s="11">
        <v>43537</v>
      </c>
      <c r="C1055" s="2">
        <v>2.15</v>
      </c>
      <c r="D1055" s="2">
        <v>1.9198</v>
      </c>
      <c r="E1055" s="2">
        <v>2586</v>
      </c>
      <c r="F1055" s="2">
        <v>2.1543000000000001</v>
      </c>
      <c r="G1055" s="2">
        <v>5571.0198</v>
      </c>
      <c r="H1055" s="17">
        <f t="shared" si="16"/>
        <v>0</v>
      </c>
    </row>
    <row r="1056" spans="2:8" ht="13.5" x14ac:dyDescent="0.25">
      <c r="B1056" s="11">
        <v>43538</v>
      </c>
      <c r="C1056" s="2">
        <v>2.06</v>
      </c>
      <c r="D1056" s="2">
        <v>1.8393999999999999</v>
      </c>
      <c r="E1056" s="2">
        <v>16157</v>
      </c>
      <c r="F1056" s="2">
        <v>2.0838000000000001</v>
      </c>
      <c r="G1056" s="2">
        <v>33667.956599999998</v>
      </c>
      <c r="H1056" s="17">
        <f t="shared" si="16"/>
        <v>-4.187936243358685E-2</v>
      </c>
    </row>
    <row r="1057" spans="2:8" ht="13.5" x14ac:dyDescent="0.25">
      <c r="B1057" s="11">
        <v>43539</v>
      </c>
      <c r="C1057" s="2">
        <v>2.0699999999999998</v>
      </c>
      <c r="D1057" s="2">
        <v>1.8483000000000001</v>
      </c>
      <c r="E1057" s="2">
        <v>6509</v>
      </c>
      <c r="F1057" s="2">
        <v>2.0638999999999998</v>
      </c>
      <c r="G1057" s="2">
        <v>13433.9251</v>
      </c>
      <c r="H1057" s="17">
        <f t="shared" si="16"/>
        <v>4.8385343046646358E-3</v>
      </c>
    </row>
    <row r="1058" spans="2:8" ht="13.5" x14ac:dyDescent="0.25">
      <c r="B1058" s="11">
        <v>43542</v>
      </c>
      <c r="C1058" s="2">
        <v>2.1</v>
      </c>
      <c r="D1058" s="2">
        <v>1.8751</v>
      </c>
      <c r="E1058" s="2">
        <v>4487</v>
      </c>
      <c r="F1058" s="2">
        <v>2.0987</v>
      </c>
      <c r="G1058" s="2">
        <v>9416.8669000000009</v>
      </c>
      <c r="H1058" s="17">
        <f t="shared" si="16"/>
        <v>1.449981063680135E-2</v>
      </c>
    </row>
    <row r="1059" spans="2:8" ht="13.5" x14ac:dyDescent="0.25">
      <c r="B1059" s="11">
        <v>43543</v>
      </c>
      <c r="C1059" s="2">
        <v>2.13</v>
      </c>
      <c r="D1059" s="2">
        <v>1.9018999999999999</v>
      </c>
      <c r="E1059" s="2">
        <v>5450</v>
      </c>
      <c r="F1059" s="2">
        <v>2.1162999999999998</v>
      </c>
      <c r="G1059" s="2">
        <v>11533.834999999999</v>
      </c>
      <c r="H1059" s="17">
        <f t="shared" si="16"/>
        <v>1.4292571062876612E-2</v>
      </c>
    </row>
    <row r="1060" spans="2:8" ht="13.5" x14ac:dyDescent="0.25">
      <c r="B1060" s="11">
        <v>43545</v>
      </c>
      <c r="C1060" s="2">
        <v>2.13</v>
      </c>
      <c r="D1060" s="2">
        <v>1.9018999999999999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2:8" ht="13.5" x14ac:dyDescent="0.25">
      <c r="B1061" s="11">
        <v>43546</v>
      </c>
      <c r="C1061" s="2">
        <v>2.17</v>
      </c>
      <c r="D1061" s="2">
        <v>1.9376</v>
      </c>
      <c r="E1061" s="2">
        <v>399</v>
      </c>
      <c r="F1061" s="2">
        <v>2.1549999999999998</v>
      </c>
      <c r="G1061" s="2">
        <v>859.84500000000003</v>
      </c>
      <c r="H1061" s="17">
        <f t="shared" si="16"/>
        <v>1.8770702981229331E-2</v>
      </c>
    </row>
    <row r="1062" spans="2:8" ht="13.5" x14ac:dyDescent="0.25">
      <c r="B1062" s="11">
        <v>43549</v>
      </c>
      <c r="C1062" s="2">
        <v>2.17</v>
      </c>
      <c r="D1062" s="2">
        <v>1.9376</v>
      </c>
      <c r="E1062" s="2">
        <v>269</v>
      </c>
      <c r="F1062" s="2">
        <v>2.1648999999999998</v>
      </c>
      <c r="G1062" s="2">
        <v>582.35810000000004</v>
      </c>
      <c r="H1062" s="17">
        <f t="shared" si="16"/>
        <v>0</v>
      </c>
    </row>
    <row r="1063" spans="2:8" ht="13.5" x14ac:dyDescent="0.25">
      <c r="B1063" s="11">
        <v>43550</v>
      </c>
      <c r="C1063" s="2">
        <v>2.17</v>
      </c>
      <c r="D1063" s="2">
        <v>1.9376</v>
      </c>
      <c r="E1063" s="2">
        <v>1550</v>
      </c>
      <c r="F1063" s="2">
        <v>2.1248</v>
      </c>
      <c r="G1063" s="2">
        <v>3293.44</v>
      </c>
      <c r="H1063" s="17">
        <f t="shared" si="16"/>
        <v>0</v>
      </c>
    </row>
    <row r="1064" spans="2:8" ht="13.5" x14ac:dyDescent="0.25">
      <c r="B1064" s="11">
        <v>43551</v>
      </c>
      <c r="C1064" s="2">
        <v>2.17</v>
      </c>
      <c r="D1064" s="2">
        <v>1.9376</v>
      </c>
      <c r="E1064" s="2">
        <v>0</v>
      </c>
      <c r="F1064" s="2">
        <v>0</v>
      </c>
      <c r="G1064" s="2">
        <v>0</v>
      </c>
      <c r="H1064" s="17">
        <f t="shared" si="16"/>
        <v>0</v>
      </c>
    </row>
    <row r="1065" spans="2:8" ht="13.5" x14ac:dyDescent="0.25">
      <c r="B1065" s="11">
        <v>43552</v>
      </c>
      <c r="C1065" s="2">
        <v>2.17</v>
      </c>
      <c r="D1065" s="2">
        <v>1.9376</v>
      </c>
      <c r="E1065" s="2">
        <v>1210</v>
      </c>
      <c r="F1065" s="2">
        <v>2.1644999999999999</v>
      </c>
      <c r="G1065" s="2">
        <v>2619.0450000000001</v>
      </c>
      <c r="H1065" s="17">
        <f t="shared" si="16"/>
        <v>0</v>
      </c>
    </row>
    <row r="1066" spans="2:8" ht="13.5" x14ac:dyDescent="0.25">
      <c r="B1066" s="11">
        <v>43553</v>
      </c>
      <c r="C1066" s="2">
        <v>2.17</v>
      </c>
      <c r="D1066" s="2">
        <v>1.9376</v>
      </c>
      <c r="E1066" s="2">
        <v>0</v>
      </c>
      <c r="F1066" s="2">
        <v>0</v>
      </c>
      <c r="G1066" s="2">
        <v>0</v>
      </c>
      <c r="H1066" s="17">
        <f t="shared" si="16"/>
        <v>0</v>
      </c>
    </row>
    <row r="1067" spans="2:8" ht="13.5" x14ac:dyDescent="0.25">
      <c r="B1067" s="11">
        <v>43556</v>
      </c>
      <c r="C1067" s="2">
        <v>2.17</v>
      </c>
      <c r="D1067" s="2">
        <v>1.9376</v>
      </c>
      <c r="E1067" s="2">
        <v>0</v>
      </c>
      <c r="F1067" s="2">
        <v>0</v>
      </c>
      <c r="G1067" s="2">
        <v>0</v>
      </c>
      <c r="H1067" s="17">
        <f t="shared" si="16"/>
        <v>0</v>
      </c>
    </row>
    <row r="1068" spans="2:8" ht="13.5" x14ac:dyDescent="0.25">
      <c r="B1068" s="11">
        <v>43557</v>
      </c>
      <c r="C1068" s="2">
        <v>2.17</v>
      </c>
      <c r="D1068" s="2">
        <v>1.9376</v>
      </c>
      <c r="E1068" s="2">
        <v>305</v>
      </c>
      <c r="F1068" s="2">
        <v>2.1545000000000001</v>
      </c>
      <c r="G1068" s="2">
        <v>657.12249999999995</v>
      </c>
      <c r="H1068" s="17">
        <f t="shared" si="16"/>
        <v>0</v>
      </c>
    </row>
    <row r="1069" spans="2:8" ht="13.5" x14ac:dyDescent="0.25">
      <c r="B1069" s="11">
        <v>43558</v>
      </c>
      <c r="C1069" s="2">
        <v>2.17</v>
      </c>
      <c r="D1069" s="2">
        <v>1.9376</v>
      </c>
      <c r="E1069" s="2">
        <v>0</v>
      </c>
      <c r="F1069" s="2">
        <v>0</v>
      </c>
      <c r="G1069" s="2">
        <v>0</v>
      </c>
      <c r="H1069" s="17">
        <f t="shared" si="16"/>
        <v>0</v>
      </c>
    </row>
    <row r="1070" spans="2:8" ht="13.5" x14ac:dyDescent="0.25">
      <c r="B1070" s="11">
        <v>43559</v>
      </c>
      <c r="C1070" s="2">
        <v>2.17</v>
      </c>
      <c r="D1070" s="2">
        <v>1.9376</v>
      </c>
      <c r="E1070" s="2">
        <v>0</v>
      </c>
      <c r="F1070" s="2">
        <v>0</v>
      </c>
      <c r="G1070" s="2">
        <v>0</v>
      </c>
      <c r="H1070" s="17">
        <f t="shared" si="16"/>
        <v>0</v>
      </c>
    </row>
    <row r="1071" spans="2:8" ht="13.5" x14ac:dyDescent="0.25">
      <c r="B1071" s="11">
        <v>43560</v>
      </c>
      <c r="C1071" s="2">
        <v>2.17</v>
      </c>
      <c r="D1071" s="2">
        <v>1.9376</v>
      </c>
      <c r="E1071" s="2">
        <v>0</v>
      </c>
      <c r="F1071" s="2">
        <v>0</v>
      </c>
      <c r="G1071" s="2">
        <v>0</v>
      </c>
      <c r="H1071" s="17">
        <f t="shared" si="16"/>
        <v>0</v>
      </c>
    </row>
    <row r="1072" spans="2:8" ht="13.5" x14ac:dyDescent="0.25">
      <c r="B1072" s="11">
        <v>43563</v>
      </c>
      <c r="C1072" s="2">
        <v>2.17</v>
      </c>
      <c r="D1072" s="2">
        <v>1.9376</v>
      </c>
      <c r="E1072" s="2">
        <v>97</v>
      </c>
      <c r="F1072" s="2">
        <v>2.1204999999999998</v>
      </c>
      <c r="G1072" s="2">
        <v>205.6885</v>
      </c>
      <c r="H1072" s="17">
        <f t="shared" si="16"/>
        <v>0</v>
      </c>
    </row>
    <row r="1073" spans="2:8" ht="13.5" x14ac:dyDescent="0.25">
      <c r="B1073" s="11">
        <v>43565</v>
      </c>
      <c r="C1073" s="2">
        <v>2.17</v>
      </c>
      <c r="D1073" s="2">
        <v>1.9376</v>
      </c>
      <c r="E1073" s="2">
        <v>73</v>
      </c>
      <c r="F1073" s="2">
        <v>2.17</v>
      </c>
      <c r="G1073" s="2">
        <v>158.41</v>
      </c>
      <c r="H1073" s="17">
        <f t="shared" si="16"/>
        <v>0</v>
      </c>
    </row>
    <row r="1074" spans="2:8" ht="13.5" x14ac:dyDescent="0.25">
      <c r="B1074" s="11">
        <v>43566</v>
      </c>
      <c r="C1074" s="2">
        <v>2.17</v>
      </c>
      <c r="D1074" s="2">
        <v>1.9376</v>
      </c>
      <c r="E1074" s="2">
        <v>663</v>
      </c>
      <c r="F1074" s="2">
        <v>2.1604000000000001</v>
      </c>
      <c r="G1074" s="2">
        <v>1432.3452</v>
      </c>
      <c r="H1074" s="17">
        <f t="shared" si="16"/>
        <v>0</v>
      </c>
    </row>
    <row r="1075" spans="2:8" ht="13.5" x14ac:dyDescent="0.25">
      <c r="B1075" s="11">
        <v>43567</v>
      </c>
      <c r="C1075" s="2">
        <v>2.17</v>
      </c>
      <c r="D1075" s="2">
        <v>1.9376</v>
      </c>
      <c r="E1075" s="2">
        <v>0</v>
      </c>
      <c r="F1075" s="2">
        <v>0</v>
      </c>
      <c r="G1075" s="2">
        <v>0</v>
      </c>
      <c r="H1075" s="17">
        <f t="shared" si="16"/>
        <v>0</v>
      </c>
    </row>
    <row r="1076" spans="2:8" ht="13.5" x14ac:dyDescent="0.25">
      <c r="B1076" s="11">
        <v>43570</v>
      </c>
      <c r="C1076" s="2">
        <v>2.17</v>
      </c>
      <c r="D1076" s="2">
        <v>1.9376</v>
      </c>
      <c r="E1076" s="2">
        <v>0</v>
      </c>
      <c r="F1076" s="2">
        <v>0</v>
      </c>
      <c r="G1076" s="2">
        <v>0</v>
      </c>
      <c r="H1076" s="17">
        <f t="shared" si="16"/>
        <v>0</v>
      </c>
    </row>
    <row r="1077" spans="2:8" ht="13.5" x14ac:dyDescent="0.25">
      <c r="B1077" s="11">
        <v>43571</v>
      </c>
      <c r="C1077" s="2">
        <v>2.16</v>
      </c>
      <c r="D1077" s="2">
        <v>1.9287000000000001</v>
      </c>
      <c r="E1077" s="2">
        <v>1100</v>
      </c>
      <c r="F1077" s="2">
        <v>2.1145</v>
      </c>
      <c r="G1077" s="2">
        <v>2325.9499999999998</v>
      </c>
      <c r="H1077" s="17">
        <f t="shared" si="16"/>
        <v>-4.5933113129644444E-3</v>
      </c>
    </row>
    <row r="1078" spans="2:8" ht="13.5" x14ac:dyDescent="0.25">
      <c r="B1078" s="11">
        <v>43572</v>
      </c>
      <c r="C1078" s="2">
        <v>2.15</v>
      </c>
      <c r="D1078" s="2">
        <v>1.9198</v>
      </c>
      <c r="E1078" s="2">
        <v>101</v>
      </c>
      <c r="F1078" s="2">
        <v>2.1004999999999998</v>
      </c>
      <c r="G1078" s="2">
        <v>212.15049999999999</v>
      </c>
      <c r="H1078" s="17">
        <f t="shared" si="16"/>
        <v>-4.6145071810028155E-3</v>
      </c>
    </row>
    <row r="1079" spans="2:8" ht="13.5" x14ac:dyDescent="0.25">
      <c r="B1079" s="11">
        <v>43573</v>
      </c>
      <c r="C1079" s="2">
        <v>2.16</v>
      </c>
      <c r="D1079" s="2">
        <v>1.9287000000000001</v>
      </c>
      <c r="E1079" s="2">
        <v>55</v>
      </c>
      <c r="F1079" s="2">
        <v>2.1065</v>
      </c>
      <c r="G1079" s="2">
        <v>115.8575</v>
      </c>
      <c r="H1079" s="17">
        <f t="shared" si="16"/>
        <v>4.6358995728722424E-3</v>
      </c>
    </row>
    <row r="1080" spans="2:8" ht="13.5" x14ac:dyDescent="0.25">
      <c r="B1080" s="11">
        <v>43574</v>
      </c>
      <c r="C1080" s="2">
        <v>2.1</v>
      </c>
      <c r="D1080" s="2">
        <v>1.8751</v>
      </c>
      <c r="E1080" s="2">
        <v>2</v>
      </c>
      <c r="F1080" s="2">
        <v>2.1</v>
      </c>
      <c r="G1080" s="2">
        <v>4.2</v>
      </c>
      <c r="H1080" s="17">
        <f t="shared" si="16"/>
        <v>-2.7790739876600867E-2</v>
      </c>
    </row>
    <row r="1081" spans="2:8" ht="13.5" x14ac:dyDescent="0.25">
      <c r="B1081" s="11">
        <v>43577</v>
      </c>
      <c r="C1081" s="2">
        <v>2.1</v>
      </c>
      <c r="D1081" s="2">
        <v>1.8751</v>
      </c>
      <c r="E1081" s="2">
        <v>215</v>
      </c>
      <c r="F1081" s="2">
        <v>2.1</v>
      </c>
      <c r="G1081" s="2">
        <v>451.5</v>
      </c>
      <c r="H1081" s="17">
        <f t="shared" si="16"/>
        <v>0</v>
      </c>
    </row>
    <row r="1082" spans="2:8" ht="13.5" x14ac:dyDescent="0.25">
      <c r="B1082" s="11">
        <v>43578</v>
      </c>
      <c r="C1082" s="2">
        <v>2.1</v>
      </c>
      <c r="D1082" s="2">
        <v>1.8751</v>
      </c>
      <c r="E1082" s="2">
        <v>2440</v>
      </c>
      <c r="F1082" s="2">
        <v>2.0716000000000001</v>
      </c>
      <c r="G1082" s="2">
        <v>5054.7039999999997</v>
      </c>
      <c r="H1082" s="17">
        <f t="shared" si="16"/>
        <v>0</v>
      </c>
    </row>
    <row r="1083" spans="2:8" ht="13.5" x14ac:dyDescent="0.25">
      <c r="B1083" s="11">
        <v>43579</v>
      </c>
      <c r="C1083" s="2">
        <v>2.1</v>
      </c>
      <c r="D1083" s="2">
        <v>1.8751</v>
      </c>
      <c r="E1083" s="2">
        <v>2165</v>
      </c>
      <c r="F1083" s="2">
        <v>2.0467</v>
      </c>
      <c r="G1083" s="2">
        <v>4431.1054999999997</v>
      </c>
      <c r="H1083" s="17">
        <f t="shared" si="16"/>
        <v>0</v>
      </c>
    </row>
    <row r="1084" spans="2:8" ht="13.5" x14ac:dyDescent="0.25">
      <c r="B1084" s="11">
        <v>43580</v>
      </c>
      <c r="C1084" s="2">
        <v>2.13</v>
      </c>
      <c r="D1084" s="2">
        <v>1.9018999999999999</v>
      </c>
      <c r="E1084" s="2">
        <v>1382</v>
      </c>
      <c r="F1084" s="2">
        <v>2.1000999999999999</v>
      </c>
      <c r="G1084" s="2">
        <v>2902.3382000000001</v>
      </c>
      <c r="H1084" s="17">
        <f t="shared" si="16"/>
        <v>1.4292571062876612E-2</v>
      </c>
    </row>
    <row r="1085" spans="2:8" ht="13.5" x14ac:dyDescent="0.25">
      <c r="B1085" s="11">
        <v>43581</v>
      </c>
      <c r="C1085" s="2">
        <v>2.0699999999999998</v>
      </c>
      <c r="D1085" s="2">
        <v>1.8483000000000001</v>
      </c>
      <c r="E1085" s="2">
        <v>1624</v>
      </c>
      <c r="F1085" s="2">
        <v>2.0699999999999998</v>
      </c>
      <c r="G1085" s="2">
        <v>3361.68</v>
      </c>
      <c r="H1085" s="17">
        <f t="shared" si="16"/>
        <v>-2.818234397181759E-2</v>
      </c>
    </row>
    <row r="1086" spans="2:8" ht="13.5" x14ac:dyDescent="0.25">
      <c r="B1086" s="11">
        <v>43584</v>
      </c>
      <c r="C1086" s="2">
        <v>2.1</v>
      </c>
      <c r="D1086" s="2">
        <v>1.8751</v>
      </c>
      <c r="E1086" s="2">
        <v>12</v>
      </c>
      <c r="F1086" s="2">
        <v>2.105</v>
      </c>
      <c r="G1086" s="2">
        <v>25.26</v>
      </c>
      <c r="H1086" s="17">
        <f t="shared" si="16"/>
        <v>1.449981063680135E-2</v>
      </c>
    </row>
    <row r="1087" spans="2:8" ht="13.5" x14ac:dyDescent="0.25">
      <c r="B1087" s="11">
        <v>43585</v>
      </c>
      <c r="C1087" s="2">
        <v>2.1</v>
      </c>
      <c r="D1087" s="2">
        <v>1.8751</v>
      </c>
      <c r="E1087" s="2">
        <v>262</v>
      </c>
      <c r="F1087" s="2">
        <v>2.0383</v>
      </c>
      <c r="G1087" s="2">
        <v>534.03459999999995</v>
      </c>
      <c r="H1087" s="17">
        <f t="shared" si="16"/>
        <v>0</v>
      </c>
    </row>
    <row r="1088" spans="2:8" ht="13.5" x14ac:dyDescent="0.25">
      <c r="B1088" s="11">
        <v>43587</v>
      </c>
      <c r="C1088" s="2">
        <v>2.1</v>
      </c>
      <c r="D1088" s="2">
        <v>1.8751</v>
      </c>
      <c r="E1088" s="2">
        <v>525</v>
      </c>
      <c r="F1088" s="2">
        <v>2.0526</v>
      </c>
      <c r="G1088" s="2">
        <v>1077.615</v>
      </c>
      <c r="H1088" s="17">
        <f t="shared" si="16"/>
        <v>0</v>
      </c>
    </row>
    <row r="1089" spans="2:8" ht="13.5" x14ac:dyDescent="0.25">
      <c r="B1089" s="11">
        <v>43588</v>
      </c>
      <c r="C1089" s="2">
        <v>2.0499999999999998</v>
      </c>
      <c r="D1089" s="2">
        <v>1.8305</v>
      </c>
      <c r="E1089" s="2">
        <v>3991</v>
      </c>
      <c r="F1089" s="2">
        <v>2.0501</v>
      </c>
      <c r="G1089" s="2">
        <v>8181.9490999999998</v>
      </c>
      <c r="H1089" s="17">
        <f t="shared" si="16"/>
        <v>-2.3785398112100675E-2</v>
      </c>
    </row>
    <row r="1090" spans="2:8" ht="13.5" x14ac:dyDescent="0.25">
      <c r="B1090" s="11">
        <v>43591</v>
      </c>
      <c r="C1090" s="2">
        <v>2.0499999999999998</v>
      </c>
      <c r="D1090" s="2">
        <v>1.8305</v>
      </c>
      <c r="E1090" s="2">
        <v>1</v>
      </c>
      <c r="F1090" s="2">
        <v>2.0499999999999998</v>
      </c>
      <c r="G1090" s="2">
        <v>2.0499999999999998</v>
      </c>
      <c r="H1090" s="17">
        <f t="shared" si="16"/>
        <v>0</v>
      </c>
    </row>
    <row r="1091" spans="2:8" ht="13.5" x14ac:dyDescent="0.25">
      <c r="B1091" s="11">
        <v>43592</v>
      </c>
      <c r="C1091" s="2">
        <v>1.99</v>
      </c>
      <c r="D1091" s="2">
        <v>1.7768999999999999</v>
      </c>
      <c r="E1091" s="2">
        <v>7606</v>
      </c>
      <c r="F1091" s="2">
        <v>1.9934000000000001</v>
      </c>
      <c r="G1091" s="2">
        <v>15161.8004</v>
      </c>
      <c r="H1091" s="17">
        <f t="shared" si="16"/>
        <v>-2.9281617044523405E-2</v>
      </c>
    </row>
    <row r="1092" spans="2:8" ht="13.5" x14ac:dyDescent="0.25">
      <c r="B1092" s="11">
        <v>43593</v>
      </c>
      <c r="C1092" s="2">
        <v>2.04</v>
      </c>
      <c r="D1092" s="2">
        <v>1.8216000000000001</v>
      </c>
      <c r="E1092" s="2">
        <v>1</v>
      </c>
      <c r="F1092" s="2">
        <v>2.04</v>
      </c>
      <c r="G1092" s="2">
        <v>2.04</v>
      </c>
      <c r="H1092" s="17">
        <f t="shared" si="16"/>
        <v>2.5156170859361913E-2</v>
      </c>
    </row>
    <row r="1093" spans="2:8" ht="13.5" x14ac:dyDescent="0.25">
      <c r="B1093" s="11">
        <v>43594</v>
      </c>
      <c r="C1093" s="2">
        <v>2.0299999999999998</v>
      </c>
      <c r="D1093" s="2">
        <v>1.8126</v>
      </c>
      <c r="E1093" s="2">
        <v>674</v>
      </c>
      <c r="F1093" s="2">
        <v>2.0175000000000001</v>
      </c>
      <c r="G1093" s="2">
        <v>1359.7950000000001</v>
      </c>
      <c r="H1093" s="17">
        <f t="shared" si="16"/>
        <v>-4.940711462450658E-3</v>
      </c>
    </row>
    <row r="1094" spans="2:8" ht="13.5" x14ac:dyDescent="0.25">
      <c r="B1094" s="11">
        <v>43595</v>
      </c>
      <c r="C1094" s="2">
        <v>2.0299999999999998</v>
      </c>
      <c r="D1094" s="2">
        <v>1.8126</v>
      </c>
      <c r="E1094" s="2">
        <v>52</v>
      </c>
      <c r="F1094" s="2">
        <v>1.9819</v>
      </c>
      <c r="G1094" s="2">
        <v>103.05880000000001</v>
      </c>
      <c r="H1094" s="17">
        <f t="shared" si="16"/>
        <v>0</v>
      </c>
    </row>
    <row r="1095" spans="2:8" ht="13.5" x14ac:dyDescent="0.25">
      <c r="B1095" s="11">
        <v>43598</v>
      </c>
      <c r="C1095" s="2">
        <v>1.97</v>
      </c>
      <c r="D1095" s="2">
        <v>1.7589999999999999</v>
      </c>
      <c r="E1095" s="2">
        <v>1</v>
      </c>
      <c r="F1095" s="2">
        <v>2.0299999999999998</v>
      </c>
      <c r="G1095" s="2">
        <v>2.0299999999999998</v>
      </c>
      <c r="H1095" s="17">
        <f t="shared" ref="H1095:H1158" si="17">(D1095-D1094)/D1094</f>
        <v>-2.9570782301666165E-2</v>
      </c>
    </row>
    <row r="1096" spans="2:8" ht="13.5" x14ac:dyDescent="0.25">
      <c r="B1096" s="11">
        <v>43599</v>
      </c>
      <c r="C1096" s="2">
        <v>2.0299999999999998</v>
      </c>
      <c r="D1096" s="2">
        <v>1.8126</v>
      </c>
      <c r="E1096" s="2">
        <v>222</v>
      </c>
      <c r="F1096" s="2">
        <v>1.9408000000000001</v>
      </c>
      <c r="G1096" s="2">
        <v>430.85759999999999</v>
      </c>
      <c r="H1096" s="17">
        <f t="shared" si="17"/>
        <v>3.0471859010801645E-2</v>
      </c>
    </row>
    <row r="1097" spans="2:8" ht="13.5" x14ac:dyDescent="0.25">
      <c r="B1097" s="11">
        <v>43600</v>
      </c>
      <c r="C1097" s="2">
        <v>1.97</v>
      </c>
      <c r="D1097" s="2">
        <v>1.7589999999999999</v>
      </c>
      <c r="E1097" s="2">
        <v>1</v>
      </c>
      <c r="F1097" s="2">
        <v>2.0299999999999998</v>
      </c>
      <c r="G1097" s="2">
        <v>2.0299999999999998</v>
      </c>
      <c r="H1097" s="17">
        <f t="shared" si="17"/>
        <v>-2.9570782301666165E-2</v>
      </c>
    </row>
    <row r="1098" spans="2:8" ht="13.5" x14ac:dyDescent="0.25">
      <c r="B1098" s="11">
        <v>43601</v>
      </c>
      <c r="C1098" s="2">
        <v>1.93</v>
      </c>
      <c r="D1098" s="2">
        <v>1.7233000000000001</v>
      </c>
      <c r="E1098" s="2">
        <v>11</v>
      </c>
      <c r="F1098" s="2">
        <v>2.0472999999999999</v>
      </c>
      <c r="G1098" s="2">
        <v>22.520299999999999</v>
      </c>
      <c r="H1098" s="17">
        <f t="shared" si="17"/>
        <v>-2.0295622512791271E-2</v>
      </c>
    </row>
    <row r="1099" spans="2:8" ht="13.5" x14ac:dyDescent="0.25">
      <c r="B1099" s="11">
        <v>43602</v>
      </c>
      <c r="C1099" s="2">
        <v>2</v>
      </c>
      <c r="D1099" s="2">
        <v>1.7858000000000001</v>
      </c>
      <c r="E1099" s="2">
        <v>17</v>
      </c>
      <c r="F1099" s="2">
        <v>1.9812000000000001</v>
      </c>
      <c r="G1099" s="2">
        <v>33.680399999999999</v>
      </c>
      <c r="H1099" s="17">
        <f t="shared" si="17"/>
        <v>3.6267626066268203E-2</v>
      </c>
    </row>
    <row r="1100" spans="2:8" ht="13.5" x14ac:dyDescent="0.25">
      <c r="B1100" s="11">
        <v>43605</v>
      </c>
      <c r="C1100" s="2">
        <v>1.94</v>
      </c>
      <c r="D1100" s="2">
        <v>1.7323</v>
      </c>
      <c r="E1100" s="2">
        <v>485</v>
      </c>
      <c r="F1100" s="2">
        <v>1.9400999999999999</v>
      </c>
      <c r="G1100" s="2">
        <v>940.94849999999997</v>
      </c>
      <c r="H1100" s="17">
        <f t="shared" si="17"/>
        <v>-2.9958561989024583E-2</v>
      </c>
    </row>
    <row r="1101" spans="2:8" ht="13.5" x14ac:dyDescent="0.25">
      <c r="B1101" s="11">
        <v>43606</v>
      </c>
      <c r="C1101" s="2">
        <v>1.99</v>
      </c>
      <c r="D1101" s="2">
        <v>1.7768999999999999</v>
      </c>
      <c r="E1101" s="2">
        <v>1</v>
      </c>
      <c r="F1101" s="2">
        <v>1.99</v>
      </c>
      <c r="G1101" s="2">
        <v>1.99</v>
      </c>
      <c r="H1101" s="17">
        <f t="shared" si="17"/>
        <v>2.5746117877965696E-2</v>
      </c>
    </row>
    <row r="1102" spans="2:8" ht="13.5" x14ac:dyDescent="0.25">
      <c r="B1102" s="11">
        <v>43607</v>
      </c>
      <c r="C1102" s="2">
        <v>1.92</v>
      </c>
      <c r="D1102" s="2">
        <v>1.7143999999999999</v>
      </c>
      <c r="E1102" s="2">
        <v>200</v>
      </c>
      <c r="F1102" s="2">
        <v>1.92</v>
      </c>
      <c r="G1102" s="2">
        <v>384</v>
      </c>
      <c r="H1102" s="17">
        <f t="shared" si="17"/>
        <v>-3.517361697338061E-2</v>
      </c>
    </row>
    <row r="1103" spans="2:8" ht="13.5" x14ac:dyDescent="0.25">
      <c r="B1103" s="11">
        <v>43608</v>
      </c>
      <c r="C1103" s="2">
        <v>1.99</v>
      </c>
      <c r="D1103" s="2">
        <v>1.7768999999999999</v>
      </c>
      <c r="E1103" s="2">
        <v>4276</v>
      </c>
      <c r="F1103" s="2">
        <v>1.8634999999999999</v>
      </c>
      <c r="G1103" s="2">
        <v>7968.326</v>
      </c>
      <c r="H1103" s="17">
        <f t="shared" si="17"/>
        <v>3.6455902939804018E-2</v>
      </c>
    </row>
    <row r="1104" spans="2:8" ht="13.5" x14ac:dyDescent="0.25">
      <c r="B1104" s="11">
        <v>43609</v>
      </c>
      <c r="C1104" s="2">
        <v>1.99</v>
      </c>
      <c r="D1104" s="2">
        <v>1.7768999999999999</v>
      </c>
      <c r="E1104" s="2">
        <v>0</v>
      </c>
      <c r="F1104" s="2">
        <v>0</v>
      </c>
      <c r="G1104" s="2">
        <v>0</v>
      </c>
      <c r="H1104" s="17">
        <f t="shared" si="17"/>
        <v>0</v>
      </c>
    </row>
    <row r="1105" spans="2:8" ht="13.5" x14ac:dyDescent="0.25">
      <c r="B1105" s="11">
        <v>43612</v>
      </c>
      <c r="C1105" s="2">
        <v>1.99</v>
      </c>
      <c r="D1105" s="2">
        <v>1.7768999999999999</v>
      </c>
      <c r="E1105" s="2">
        <v>0</v>
      </c>
      <c r="F1105" s="2">
        <v>0</v>
      </c>
      <c r="G1105" s="2">
        <v>0</v>
      </c>
      <c r="H1105" s="17">
        <f t="shared" si="17"/>
        <v>0</v>
      </c>
    </row>
    <row r="1106" spans="2:8" ht="13.5" x14ac:dyDescent="0.25">
      <c r="B1106" s="11">
        <v>43613</v>
      </c>
      <c r="C1106" s="2">
        <v>1.99</v>
      </c>
      <c r="D1106" s="2">
        <v>1.7768999999999999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2:8" ht="13.5" x14ac:dyDescent="0.25">
      <c r="B1107" s="11">
        <v>43614</v>
      </c>
      <c r="C1107" s="2">
        <v>1.94</v>
      </c>
      <c r="D1107" s="2">
        <v>1.7323</v>
      </c>
      <c r="E1107" s="2">
        <v>270</v>
      </c>
      <c r="F1107" s="2">
        <v>1.94</v>
      </c>
      <c r="G1107" s="2">
        <v>523.79999999999995</v>
      </c>
      <c r="H1107" s="17">
        <f t="shared" si="17"/>
        <v>-2.5099893072204386E-2</v>
      </c>
    </row>
    <row r="1108" spans="2:8" ht="13.5" x14ac:dyDescent="0.25">
      <c r="B1108" s="11">
        <v>43615</v>
      </c>
      <c r="C1108" s="2">
        <v>1.89</v>
      </c>
      <c r="D1108" s="2">
        <v>1.6876</v>
      </c>
      <c r="E1108" s="2">
        <v>104</v>
      </c>
      <c r="F1108" s="2">
        <v>1.9004000000000001</v>
      </c>
      <c r="G1108" s="2">
        <v>197.64160000000001</v>
      </c>
      <c r="H1108" s="17">
        <f t="shared" si="17"/>
        <v>-2.5803844599665164E-2</v>
      </c>
    </row>
    <row r="1109" spans="2:8" ht="13.5" x14ac:dyDescent="0.25">
      <c r="B1109" s="11">
        <v>43616</v>
      </c>
      <c r="C1109" s="2">
        <v>1.9</v>
      </c>
      <c r="D1109" s="2">
        <v>1.6964999999999999</v>
      </c>
      <c r="E1109" s="2">
        <v>11</v>
      </c>
      <c r="F1109" s="2">
        <v>1.9036</v>
      </c>
      <c r="G1109" s="2">
        <v>20.939599999999999</v>
      </c>
      <c r="H1109" s="17">
        <f t="shared" si="17"/>
        <v>5.2737615548707683E-3</v>
      </c>
    </row>
    <row r="1110" spans="2:8" ht="13.5" x14ac:dyDescent="0.25">
      <c r="B1110" s="11">
        <v>43619</v>
      </c>
      <c r="C1110" s="2">
        <v>1.94</v>
      </c>
      <c r="D1110" s="2">
        <v>1.7323</v>
      </c>
      <c r="E1110" s="2">
        <v>1</v>
      </c>
      <c r="F1110" s="2">
        <v>1.94</v>
      </c>
      <c r="G1110" s="2">
        <v>1.94</v>
      </c>
      <c r="H1110" s="17">
        <f t="shared" si="17"/>
        <v>2.1102269378131481E-2</v>
      </c>
    </row>
    <row r="1111" spans="2:8" ht="13.5" x14ac:dyDescent="0.25">
      <c r="B1111" s="11">
        <v>43623</v>
      </c>
      <c r="C1111" s="2">
        <v>1.89</v>
      </c>
      <c r="D1111" s="2">
        <v>1.6876</v>
      </c>
      <c r="E1111" s="2">
        <v>201</v>
      </c>
      <c r="F1111" s="2">
        <v>1.8902000000000001</v>
      </c>
      <c r="G1111" s="2">
        <v>379.93020000000001</v>
      </c>
      <c r="H1111" s="17">
        <f t="shared" si="17"/>
        <v>-2.5803844599665164E-2</v>
      </c>
    </row>
    <row r="1112" spans="2:8" ht="13.5" x14ac:dyDescent="0.25">
      <c r="B1112" s="11">
        <v>43626</v>
      </c>
      <c r="C1112" s="2">
        <v>1.94</v>
      </c>
      <c r="D1112" s="2">
        <v>1.7323</v>
      </c>
      <c r="E1112" s="2">
        <v>1</v>
      </c>
      <c r="F1112" s="2">
        <v>1.94</v>
      </c>
      <c r="G1112" s="2">
        <v>1.94</v>
      </c>
      <c r="H1112" s="17">
        <f t="shared" si="17"/>
        <v>2.6487319269969164E-2</v>
      </c>
    </row>
    <row r="1113" spans="2:8" ht="13.5" x14ac:dyDescent="0.25">
      <c r="B1113" s="11">
        <v>43627</v>
      </c>
      <c r="C1113" s="2">
        <v>1.94</v>
      </c>
      <c r="D1113" s="2">
        <v>1.7323</v>
      </c>
      <c r="E1113" s="2">
        <v>1</v>
      </c>
      <c r="F1113" s="2">
        <v>1.94</v>
      </c>
      <c r="G1113" s="2">
        <v>1.94</v>
      </c>
      <c r="H1113" s="17">
        <f t="shared" si="17"/>
        <v>0</v>
      </c>
    </row>
    <row r="1114" spans="2:8" ht="13.5" x14ac:dyDescent="0.25">
      <c r="B1114" s="11">
        <v>43628</v>
      </c>
      <c r="C1114" s="2">
        <v>1.84</v>
      </c>
      <c r="D1114" s="2">
        <v>1.643</v>
      </c>
      <c r="E1114" s="2">
        <v>6445</v>
      </c>
      <c r="F1114" s="2">
        <v>1.8426</v>
      </c>
      <c r="G1114" s="2">
        <v>11875.557000000001</v>
      </c>
      <c r="H1114" s="17">
        <f t="shared" si="17"/>
        <v>-5.1549962477630856E-2</v>
      </c>
    </row>
    <row r="1115" spans="2:8" ht="13.5" x14ac:dyDescent="0.25">
      <c r="B1115" s="11">
        <v>43629</v>
      </c>
      <c r="C1115" s="2">
        <v>1.83</v>
      </c>
      <c r="D1115" s="2">
        <v>1.6339999999999999</v>
      </c>
      <c r="E1115" s="2">
        <v>311</v>
      </c>
      <c r="F1115" s="2">
        <v>1.8265</v>
      </c>
      <c r="G1115" s="2">
        <v>568.04150000000004</v>
      </c>
      <c r="H1115" s="17">
        <f t="shared" si="17"/>
        <v>-5.4777845404748136E-3</v>
      </c>
    </row>
    <row r="1116" spans="2:8" ht="13.5" x14ac:dyDescent="0.25">
      <c r="B1116" s="11">
        <v>43630</v>
      </c>
      <c r="C1116" s="2">
        <v>1.88</v>
      </c>
      <c r="D1116" s="2">
        <v>1.6787000000000001</v>
      </c>
      <c r="E1116" s="2">
        <v>185</v>
      </c>
      <c r="F1116" s="2">
        <v>1.8692</v>
      </c>
      <c r="G1116" s="2">
        <v>345.80200000000002</v>
      </c>
      <c r="H1116" s="17">
        <f t="shared" si="17"/>
        <v>2.7356181150550909E-2</v>
      </c>
    </row>
    <row r="1117" spans="2:8" ht="13.5" x14ac:dyDescent="0.25">
      <c r="B1117" s="11">
        <v>43633</v>
      </c>
      <c r="C1117" s="2">
        <v>1.88</v>
      </c>
      <c r="D1117" s="2">
        <v>1.6787000000000001</v>
      </c>
      <c r="E1117" s="2">
        <v>540</v>
      </c>
      <c r="F1117" s="2">
        <v>1.8707</v>
      </c>
      <c r="G1117" s="2">
        <v>1010.178</v>
      </c>
      <c r="H1117" s="17">
        <f t="shared" si="17"/>
        <v>0</v>
      </c>
    </row>
    <row r="1118" spans="2:8" ht="13.5" x14ac:dyDescent="0.25">
      <c r="B1118" s="11">
        <v>43634</v>
      </c>
      <c r="C1118" s="2">
        <v>1.94</v>
      </c>
      <c r="D1118" s="2">
        <v>1.7323</v>
      </c>
      <c r="E1118" s="2">
        <v>386</v>
      </c>
      <c r="F1118" s="2">
        <v>1.9056999999999999</v>
      </c>
      <c r="G1118" s="2">
        <v>735.60019999999997</v>
      </c>
      <c r="H1118" s="17">
        <f t="shared" si="17"/>
        <v>3.1929469232143841E-2</v>
      </c>
    </row>
    <row r="1119" spans="2:8" ht="13.5" x14ac:dyDescent="0.25">
      <c r="B1119" s="11">
        <v>43635</v>
      </c>
      <c r="C1119" s="2">
        <v>1.87</v>
      </c>
      <c r="D1119" s="2">
        <v>1.6698</v>
      </c>
      <c r="E1119" s="2">
        <v>415</v>
      </c>
      <c r="F1119" s="2">
        <v>1.9026000000000001</v>
      </c>
      <c r="G1119" s="2">
        <v>789.57899999999995</v>
      </c>
      <c r="H1119" s="17">
        <f t="shared" si="17"/>
        <v>-3.6079201062171683E-2</v>
      </c>
    </row>
    <row r="1120" spans="2:8" ht="13.5" x14ac:dyDescent="0.25">
      <c r="B1120" s="11">
        <v>43636</v>
      </c>
      <c r="C1120" s="2">
        <v>1.85</v>
      </c>
      <c r="D1120" s="2">
        <v>1.7138</v>
      </c>
      <c r="E1120" s="2">
        <v>100</v>
      </c>
      <c r="F1120" s="2">
        <v>1.85</v>
      </c>
      <c r="G1120" s="2">
        <v>185</v>
      </c>
      <c r="H1120" s="17">
        <f t="shared" si="17"/>
        <v>2.6350461133069852E-2</v>
      </c>
    </row>
    <row r="1121" spans="2:8" ht="13.5" x14ac:dyDescent="0.25">
      <c r="B1121" s="11">
        <v>43637</v>
      </c>
      <c r="C1121" s="2">
        <v>1.88</v>
      </c>
      <c r="D1121" s="2">
        <v>1.7416</v>
      </c>
      <c r="E1121" s="2">
        <v>641</v>
      </c>
      <c r="F1121" s="2">
        <v>1.8865000000000001</v>
      </c>
      <c r="G1121" s="2">
        <v>1209.2465</v>
      </c>
      <c r="H1121" s="17">
        <f t="shared" si="17"/>
        <v>1.6221262691095837E-2</v>
      </c>
    </row>
    <row r="1122" spans="2:8" ht="13.5" x14ac:dyDescent="0.25">
      <c r="B1122" s="11">
        <v>43640</v>
      </c>
      <c r="C1122" s="2">
        <v>1.94</v>
      </c>
      <c r="D1122" s="2">
        <v>1.7970999999999999</v>
      </c>
      <c r="E1122" s="2">
        <v>1667</v>
      </c>
      <c r="F1122" s="2">
        <v>1.94</v>
      </c>
      <c r="G1122" s="2">
        <v>3233.98</v>
      </c>
      <c r="H1122" s="17">
        <f t="shared" si="17"/>
        <v>3.1867248507119819E-2</v>
      </c>
    </row>
    <row r="1123" spans="2:8" ht="13.5" x14ac:dyDescent="0.25">
      <c r="B1123" s="11">
        <v>43641</v>
      </c>
      <c r="C1123" s="2">
        <v>1.97</v>
      </c>
      <c r="D1123" s="2">
        <v>1.8249</v>
      </c>
      <c r="E1123" s="2">
        <v>532</v>
      </c>
      <c r="F1123" s="2">
        <v>1.9402999999999999</v>
      </c>
      <c r="G1123" s="2">
        <v>1032.2396000000001</v>
      </c>
      <c r="H1123" s="17">
        <f t="shared" si="17"/>
        <v>1.5469367314005925E-2</v>
      </c>
    </row>
    <row r="1124" spans="2:8" ht="13.5" x14ac:dyDescent="0.25">
      <c r="B1124" s="11">
        <v>43642</v>
      </c>
      <c r="C1124" s="2">
        <v>2.02</v>
      </c>
      <c r="D1124" s="2">
        <v>1.8712</v>
      </c>
      <c r="E1124" s="2">
        <v>3313</v>
      </c>
      <c r="F1124" s="2">
        <v>2.0089999999999999</v>
      </c>
      <c r="G1124" s="2">
        <v>6655.817</v>
      </c>
      <c r="H1124" s="17">
        <f t="shared" si="17"/>
        <v>2.5371253219354489E-2</v>
      </c>
    </row>
    <row r="1125" spans="2:8" ht="13.5" x14ac:dyDescent="0.25">
      <c r="B1125" s="11">
        <v>43643</v>
      </c>
      <c r="C1125" s="2">
        <v>2.11</v>
      </c>
      <c r="D1125" s="2">
        <v>1.9545999999999999</v>
      </c>
      <c r="E1125" s="2">
        <v>682</v>
      </c>
      <c r="F1125" s="2">
        <v>2.1027999999999998</v>
      </c>
      <c r="G1125" s="2">
        <v>1434.1096</v>
      </c>
      <c r="H1125" s="17">
        <f t="shared" si="17"/>
        <v>4.4570329200512994E-2</v>
      </c>
    </row>
    <row r="1126" spans="2:8" ht="13.5" x14ac:dyDescent="0.25">
      <c r="B1126" s="11">
        <v>43644</v>
      </c>
      <c r="C1126" s="2">
        <v>2.19</v>
      </c>
      <c r="D1126" s="2">
        <v>2.0287000000000002</v>
      </c>
      <c r="E1126" s="2">
        <v>5089</v>
      </c>
      <c r="F1126" s="2">
        <v>2.1808000000000001</v>
      </c>
      <c r="G1126" s="2">
        <v>11098.091200000001</v>
      </c>
      <c r="H1126" s="17">
        <f t="shared" si="17"/>
        <v>3.791056993758328E-2</v>
      </c>
    </row>
    <row r="1127" spans="2:8" ht="13.5" x14ac:dyDescent="0.25">
      <c r="B1127" s="11">
        <v>43647</v>
      </c>
      <c r="C1127" s="2">
        <v>2.19</v>
      </c>
      <c r="D1127" s="2">
        <v>2.0287000000000002</v>
      </c>
      <c r="E1127" s="2">
        <v>921</v>
      </c>
      <c r="F1127" s="2">
        <v>2.1857000000000002</v>
      </c>
      <c r="G1127" s="2">
        <v>2013.0297</v>
      </c>
      <c r="H1127" s="17">
        <f t="shared" si="17"/>
        <v>0</v>
      </c>
    </row>
    <row r="1128" spans="2:8" ht="13.5" x14ac:dyDescent="0.25">
      <c r="B1128" s="11">
        <v>43648</v>
      </c>
      <c r="C1128" s="2">
        <v>2.25</v>
      </c>
      <c r="D1128" s="2">
        <v>2.0842999999999998</v>
      </c>
      <c r="E1128" s="2">
        <v>2662</v>
      </c>
      <c r="F1128" s="2">
        <v>2.2069000000000001</v>
      </c>
      <c r="G1128" s="2">
        <v>5874.7677999999996</v>
      </c>
      <c r="H1128" s="17">
        <f t="shared" si="17"/>
        <v>2.7406713658993269E-2</v>
      </c>
    </row>
    <row r="1129" spans="2:8" ht="13.5" x14ac:dyDescent="0.25">
      <c r="B1129" s="11">
        <v>43649</v>
      </c>
      <c r="C1129" s="2">
        <v>2.25</v>
      </c>
      <c r="D1129" s="2">
        <v>2.0842999999999998</v>
      </c>
      <c r="E1129" s="2">
        <v>902</v>
      </c>
      <c r="F1129" s="2">
        <v>2.2121</v>
      </c>
      <c r="G1129" s="2">
        <v>1995.3142</v>
      </c>
      <c r="H1129" s="17">
        <f t="shared" si="17"/>
        <v>0</v>
      </c>
    </row>
    <row r="1130" spans="2:8" ht="13.5" x14ac:dyDescent="0.25">
      <c r="B1130" s="11">
        <v>43650</v>
      </c>
      <c r="C1130" s="2">
        <v>2.2799999999999998</v>
      </c>
      <c r="D1130" s="2">
        <v>2.1120999999999999</v>
      </c>
      <c r="E1130" s="2">
        <v>386</v>
      </c>
      <c r="F1130" s="2">
        <v>2.2566000000000002</v>
      </c>
      <c r="G1130" s="2">
        <v>871.04759999999999</v>
      </c>
      <c r="H1130" s="17">
        <f t="shared" si="17"/>
        <v>1.3337811255577436E-2</v>
      </c>
    </row>
    <row r="1131" spans="2:8" ht="13.5" x14ac:dyDescent="0.25">
      <c r="B1131" s="11">
        <v>43651</v>
      </c>
      <c r="C1131" s="2">
        <v>2.3199999999999998</v>
      </c>
      <c r="D1131" s="2">
        <v>2.1492</v>
      </c>
      <c r="E1131" s="2">
        <v>920</v>
      </c>
      <c r="F1131" s="2">
        <v>2.3043</v>
      </c>
      <c r="G1131" s="2">
        <v>2119.9560000000001</v>
      </c>
      <c r="H1131" s="17">
        <f t="shared" si="17"/>
        <v>1.7565456181052097E-2</v>
      </c>
    </row>
    <row r="1132" spans="2:8" ht="13.5" x14ac:dyDescent="0.25">
      <c r="B1132" s="11">
        <v>43654</v>
      </c>
      <c r="C1132" s="2">
        <v>2.4300000000000002</v>
      </c>
      <c r="D1132" s="2">
        <v>2.2511000000000001</v>
      </c>
      <c r="E1132" s="2">
        <v>830</v>
      </c>
      <c r="F1132" s="2">
        <v>2.3858000000000001</v>
      </c>
      <c r="G1132" s="2">
        <v>1980.2139999999999</v>
      </c>
      <c r="H1132" s="17">
        <f t="shared" si="17"/>
        <v>4.7412990880327611E-2</v>
      </c>
    </row>
    <row r="1133" spans="2:8" ht="13.5" x14ac:dyDescent="0.25">
      <c r="B1133" s="11">
        <v>43655</v>
      </c>
      <c r="C1133" s="2">
        <v>2.4300000000000002</v>
      </c>
      <c r="D1133" s="2">
        <v>2.2511000000000001</v>
      </c>
      <c r="E1133" s="2">
        <v>272</v>
      </c>
      <c r="F1133" s="2">
        <v>2.3815</v>
      </c>
      <c r="G1133" s="2">
        <v>647.76800000000003</v>
      </c>
      <c r="H1133" s="17">
        <f t="shared" si="17"/>
        <v>0</v>
      </c>
    </row>
    <row r="1134" spans="2:8" ht="13.5" x14ac:dyDescent="0.25">
      <c r="B1134" s="11">
        <v>43656</v>
      </c>
      <c r="C1134" s="2">
        <v>2.4300000000000002</v>
      </c>
      <c r="D1134" s="2">
        <v>2.2511000000000001</v>
      </c>
      <c r="E1134" s="2">
        <v>1669</v>
      </c>
      <c r="F1134" s="2">
        <v>2.4378000000000002</v>
      </c>
      <c r="G1134" s="2">
        <v>4068.6882000000001</v>
      </c>
      <c r="H1134" s="17">
        <f t="shared" si="17"/>
        <v>0</v>
      </c>
    </row>
    <row r="1135" spans="2:8" ht="13.5" x14ac:dyDescent="0.25">
      <c r="B1135" s="11">
        <v>43657</v>
      </c>
      <c r="C1135" s="2">
        <v>2.36</v>
      </c>
      <c r="D1135" s="2">
        <v>2.1861999999999999</v>
      </c>
      <c r="E1135" s="2">
        <v>50</v>
      </c>
      <c r="F1135" s="2">
        <v>2.36</v>
      </c>
      <c r="G1135" s="2">
        <v>118</v>
      </c>
      <c r="H1135" s="17">
        <f t="shared" si="17"/>
        <v>-2.8830349606858947E-2</v>
      </c>
    </row>
    <row r="1136" spans="2:8" ht="13.5" x14ac:dyDescent="0.25">
      <c r="B1136" s="11">
        <v>43658</v>
      </c>
      <c r="C1136" s="2">
        <v>2.2999999999999998</v>
      </c>
      <c r="D1136" s="2">
        <v>2.1305999999999998</v>
      </c>
      <c r="E1136" s="2">
        <v>400</v>
      </c>
      <c r="F1136" s="2">
        <v>2.2999999999999998</v>
      </c>
      <c r="G1136" s="2">
        <v>920</v>
      </c>
      <c r="H1136" s="17">
        <f t="shared" si="17"/>
        <v>-2.5432256884091162E-2</v>
      </c>
    </row>
    <row r="1137" spans="2:8" ht="13.5" x14ac:dyDescent="0.25">
      <c r="B1137" s="11">
        <v>43661</v>
      </c>
      <c r="C1137" s="2">
        <v>2.36</v>
      </c>
      <c r="D1137" s="2">
        <v>2.1861999999999999</v>
      </c>
      <c r="E1137" s="2">
        <v>1</v>
      </c>
      <c r="F1137" s="2">
        <v>2.36</v>
      </c>
      <c r="G1137" s="2">
        <v>2.36</v>
      </c>
      <c r="H1137" s="17">
        <f t="shared" si="17"/>
        <v>2.6095935417253403E-2</v>
      </c>
    </row>
    <row r="1138" spans="2:8" ht="13.5" x14ac:dyDescent="0.25">
      <c r="B1138" s="11">
        <v>43662</v>
      </c>
      <c r="C1138" s="2">
        <v>2.36</v>
      </c>
      <c r="D1138" s="2">
        <v>2.1861999999999999</v>
      </c>
      <c r="E1138" s="2">
        <v>1</v>
      </c>
      <c r="F1138" s="2">
        <v>2.36</v>
      </c>
      <c r="G1138" s="2">
        <v>2.36</v>
      </c>
      <c r="H1138" s="17">
        <f t="shared" si="17"/>
        <v>0</v>
      </c>
    </row>
    <row r="1139" spans="2:8" ht="13.5" x14ac:dyDescent="0.25">
      <c r="B1139" s="11">
        <v>43663</v>
      </c>
      <c r="C1139" s="2">
        <v>2.29</v>
      </c>
      <c r="D1139" s="2">
        <v>2.1214</v>
      </c>
      <c r="E1139" s="2">
        <v>97</v>
      </c>
      <c r="F1139" s="2">
        <v>2.29</v>
      </c>
      <c r="G1139" s="2">
        <v>222.13</v>
      </c>
      <c r="H1139" s="17">
        <f t="shared" si="17"/>
        <v>-2.9640472051962297E-2</v>
      </c>
    </row>
    <row r="1140" spans="2:8" ht="13.5" x14ac:dyDescent="0.25">
      <c r="B1140" s="11">
        <v>43664</v>
      </c>
      <c r="C1140" s="2">
        <v>2.33</v>
      </c>
      <c r="D1140" s="2">
        <v>2.1583999999999999</v>
      </c>
      <c r="E1140" s="2">
        <v>814</v>
      </c>
      <c r="F1140" s="2">
        <v>2.2521</v>
      </c>
      <c r="G1140" s="2">
        <v>1833.2094</v>
      </c>
      <c r="H1140" s="17">
        <f t="shared" si="17"/>
        <v>1.7441312340906911E-2</v>
      </c>
    </row>
    <row r="1141" spans="2:8" ht="13.5" x14ac:dyDescent="0.25">
      <c r="B1141" s="11">
        <v>43665</v>
      </c>
      <c r="C1141" s="2">
        <v>2.36</v>
      </c>
      <c r="D1141" s="2">
        <v>2.1861999999999999</v>
      </c>
      <c r="E1141" s="2">
        <v>1</v>
      </c>
      <c r="F1141" s="2">
        <v>2.36</v>
      </c>
      <c r="G1141" s="2">
        <v>2.36</v>
      </c>
      <c r="H1141" s="17">
        <f t="shared" si="17"/>
        <v>1.2879911045218703E-2</v>
      </c>
    </row>
    <row r="1142" spans="2:8" ht="13.5" x14ac:dyDescent="0.25">
      <c r="B1142" s="11">
        <v>43668</v>
      </c>
      <c r="C1142" s="2">
        <v>2.36</v>
      </c>
      <c r="D1142" s="2">
        <v>2.1861999999999999</v>
      </c>
      <c r="E1142" s="2">
        <v>1</v>
      </c>
      <c r="F1142" s="2">
        <v>2.36</v>
      </c>
      <c r="G1142" s="2">
        <v>2.36</v>
      </c>
      <c r="H1142" s="17">
        <f t="shared" si="17"/>
        <v>0</v>
      </c>
    </row>
    <row r="1143" spans="2:8" ht="13.5" x14ac:dyDescent="0.25">
      <c r="B1143" s="11">
        <v>43669</v>
      </c>
      <c r="C1143" s="2">
        <v>2.36</v>
      </c>
      <c r="D1143" s="2">
        <v>2.1861999999999999</v>
      </c>
      <c r="E1143" s="2">
        <v>15</v>
      </c>
      <c r="F1143" s="2">
        <v>2.36</v>
      </c>
      <c r="G1143" s="2">
        <v>35.4</v>
      </c>
      <c r="H1143" s="17">
        <f t="shared" si="17"/>
        <v>0</v>
      </c>
    </row>
    <row r="1144" spans="2:8" ht="13.5" x14ac:dyDescent="0.25">
      <c r="B1144" s="11">
        <v>43670</v>
      </c>
      <c r="C1144" s="2">
        <v>2.3199999999999998</v>
      </c>
      <c r="D1144" s="2">
        <v>2.1492</v>
      </c>
      <c r="E1144" s="2">
        <v>1770</v>
      </c>
      <c r="F1144" s="2">
        <v>2.3138000000000001</v>
      </c>
      <c r="G1144" s="2">
        <v>4095.4259999999999</v>
      </c>
      <c r="H1144" s="17">
        <f t="shared" si="17"/>
        <v>-1.6924343609916716E-2</v>
      </c>
    </row>
    <row r="1145" spans="2:8" ht="13.5" x14ac:dyDescent="0.25">
      <c r="B1145" s="11">
        <v>43672</v>
      </c>
      <c r="C1145" s="2">
        <v>2.36</v>
      </c>
      <c r="D1145" s="2">
        <v>2.1861999999999999</v>
      </c>
      <c r="E1145" s="2">
        <v>1</v>
      </c>
      <c r="F1145" s="2">
        <v>2.36</v>
      </c>
      <c r="G1145" s="2">
        <v>2.36</v>
      </c>
      <c r="H1145" s="17">
        <f t="shared" si="17"/>
        <v>1.7215708170482003E-2</v>
      </c>
    </row>
    <row r="1146" spans="2:8" ht="13.5" x14ac:dyDescent="0.25">
      <c r="B1146" s="11">
        <v>43675</v>
      </c>
      <c r="C1146" s="2">
        <v>2.36</v>
      </c>
      <c r="D1146" s="2">
        <v>2.1861999999999999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2:8" ht="13.5" x14ac:dyDescent="0.25">
      <c r="B1147" s="11">
        <v>43676</v>
      </c>
      <c r="C1147" s="2">
        <v>2.36</v>
      </c>
      <c r="D1147" s="2">
        <v>2.1861999999999999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2:8" ht="13.5" x14ac:dyDescent="0.25">
      <c r="B1148" s="11">
        <v>43677</v>
      </c>
      <c r="C1148" s="2">
        <v>2.36</v>
      </c>
      <c r="D1148" s="2">
        <v>2.1861999999999999</v>
      </c>
      <c r="E1148" s="2">
        <v>0</v>
      </c>
      <c r="F1148" s="2">
        <v>0</v>
      </c>
      <c r="G1148" s="2">
        <v>0</v>
      </c>
      <c r="H1148" s="17">
        <f t="shared" si="17"/>
        <v>0</v>
      </c>
    </row>
    <row r="1149" spans="2:8" ht="13.5" x14ac:dyDescent="0.25">
      <c r="B1149" s="11">
        <v>43678</v>
      </c>
      <c r="C1149" s="2">
        <v>2.36</v>
      </c>
      <c r="D1149" s="2">
        <v>2.1861999999999999</v>
      </c>
      <c r="E1149" s="2">
        <v>0</v>
      </c>
      <c r="F1149" s="2">
        <v>0</v>
      </c>
      <c r="G1149" s="2">
        <v>0</v>
      </c>
      <c r="H1149" s="17">
        <f t="shared" si="17"/>
        <v>0</v>
      </c>
    </row>
    <row r="1150" spans="2:8" ht="13.5" x14ac:dyDescent="0.25">
      <c r="B1150" s="11">
        <v>43679</v>
      </c>
      <c r="C1150" s="2">
        <v>2.36</v>
      </c>
      <c r="D1150" s="2">
        <v>2.1861999999999999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2:8" ht="13.5" x14ac:dyDescent="0.25">
      <c r="B1151" s="11">
        <v>43682</v>
      </c>
      <c r="C1151" s="2">
        <v>2.36</v>
      </c>
      <c r="D1151" s="2">
        <v>2.1861999999999999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2:8" ht="13.5" x14ac:dyDescent="0.25">
      <c r="B1152" s="11">
        <v>43683</v>
      </c>
      <c r="C1152" s="2">
        <v>2.36</v>
      </c>
      <c r="D1152" s="2">
        <v>2.1861999999999999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2:8" ht="13.5" x14ac:dyDescent="0.25">
      <c r="B1153" s="11">
        <v>43684</v>
      </c>
      <c r="C1153" s="2">
        <v>2.29</v>
      </c>
      <c r="D1153" s="2">
        <v>2.1214</v>
      </c>
      <c r="E1153" s="2">
        <v>310</v>
      </c>
      <c r="F1153" s="2">
        <v>2.29</v>
      </c>
      <c r="G1153" s="2">
        <v>709.9</v>
      </c>
      <c r="H1153" s="17">
        <f t="shared" si="17"/>
        <v>-2.9640472051962297E-2</v>
      </c>
    </row>
    <row r="1154" spans="2:8" ht="13.5" x14ac:dyDescent="0.25">
      <c r="B1154" s="11">
        <v>43685</v>
      </c>
      <c r="C1154" s="2">
        <v>2.3199999999999998</v>
      </c>
      <c r="D1154" s="2">
        <v>2.1492</v>
      </c>
      <c r="E1154" s="2">
        <v>202</v>
      </c>
      <c r="F1154" s="2">
        <v>2.2705000000000002</v>
      </c>
      <c r="G1154" s="2">
        <v>458.64100000000002</v>
      </c>
      <c r="H1154" s="17">
        <f t="shared" si="17"/>
        <v>1.3104553596681459E-2</v>
      </c>
    </row>
    <row r="1155" spans="2:8" ht="13.5" x14ac:dyDescent="0.25">
      <c r="B1155" s="11">
        <v>43686</v>
      </c>
      <c r="C1155" s="2">
        <v>2.3199999999999998</v>
      </c>
      <c r="D1155" s="2">
        <v>2.1492</v>
      </c>
      <c r="E1155" s="2">
        <v>0</v>
      </c>
      <c r="F1155" s="2">
        <v>0</v>
      </c>
      <c r="G1155" s="2">
        <v>0</v>
      </c>
      <c r="H1155" s="17">
        <f t="shared" si="17"/>
        <v>0</v>
      </c>
    </row>
    <row r="1156" spans="2:8" ht="13.5" x14ac:dyDescent="0.25">
      <c r="B1156" s="11">
        <v>43691</v>
      </c>
      <c r="C1156" s="2">
        <v>2.3199999999999998</v>
      </c>
      <c r="D1156" s="2">
        <v>2.1492</v>
      </c>
      <c r="E1156" s="2">
        <v>0</v>
      </c>
      <c r="F1156" s="2">
        <v>0</v>
      </c>
      <c r="G1156" s="2">
        <v>0</v>
      </c>
      <c r="H1156" s="17">
        <f t="shared" si="17"/>
        <v>0</v>
      </c>
    </row>
    <row r="1157" spans="2:8" ht="13.5" x14ac:dyDescent="0.25">
      <c r="B1157" s="11">
        <v>43692</v>
      </c>
      <c r="C1157" s="2">
        <v>2.2200000000000002</v>
      </c>
      <c r="D1157" s="2">
        <v>2.0565000000000002</v>
      </c>
      <c r="E1157" s="2">
        <v>0</v>
      </c>
      <c r="F1157" s="2">
        <v>0</v>
      </c>
      <c r="G1157" s="2">
        <v>0</v>
      </c>
      <c r="H1157" s="17">
        <f t="shared" si="17"/>
        <v>-4.3132328308207603E-2</v>
      </c>
    </row>
    <row r="1158" spans="2:8" ht="13.5" x14ac:dyDescent="0.25">
      <c r="B1158" s="11">
        <v>43693</v>
      </c>
      <c r="C1158" s="2">
        <v>2.13</v>
      </c>
      <c r="D1158" s="2">
        <v>1.9731000000000001</v>
      </c>
      <c r="E1158" s="2">
        <v>550</v>
      </c>
      <c r="F1158" s="2">
        <v>2.1606999999999998</v>
      </c>
      <c r="G1158" s="2">
        <v>1188.385</v>
      </c>
      <c r="H1158" s="17">
        <f t="shared" si="17"/>
        <v>-4.0554339897884817E-2</v>
      </c>
    </row>
    <row r="1159" spans="2:8" ht="13.5" x14ac:dyDescent="0.25">
      <c r="B1159" s="11">
        <v>43696</v>
      </c>
      <c r="C1159" s="2">
        <v>2.06</v>
      </c>
      <c r="D1159" s="2">
        <v>1.9083000000000001</v>
      </c>
      <c r="E1159" s="2">
        <v>604</v>
      </c>
      <c r="F1159" s="2">
        <v>2.0684999999999998</v>
      </c>
      <c r="G1159" s="2">
        <v>1249.374</v>
      </c>
      <c r="H1159" s="17">
        <f t="shared" ref="H1159:H1222" si="18">(D1159-D1158)/D1158</f>
        <v>-3.2841721149460226E-2</v>
      </c>
    </row>
    <row r="1160" spans="2:8" ht="13.5" x14ac:dyDescent="0.25">
      <c r="B1160" s="11">
        <v>43697</v>
      </c>
      <c r="C1160" s="2">
        <v>2.04</v>
      </c>
      <c r="D1160" s="2">
        <v>1.8897999999999999</v>
      </c>
      <c r="E1160" s="2">
        <v>199</v>
      </c>
      <c r="F1160" s="2">
        <v>2.04</v>
      </c>
      <c r="G1160" s="2">
        <v>405.96</v>
      </c>
      <c r="H1160" s="17">
        <f t="shared" si="18"/>
        <v>-9.69449248021809E-3</v>
      </c>
    </row>
    <row r="1161" spans="2:8" ht="13.5" x14ac:dyDescent="0.25">
      <c r="B1161" s="11">
        <v>43698</v>
      </c>
      <c r="C1161" s="2">
        <v>1.98</v>
      </c>
      <c r="D1161" s="2">
        <v>1.8342000000000001</v>
      </c>
      <c r="E1161" s="2">
        <v>2523</v>
      </c>
      <c r="F1161" s="2">
        <v>1.9802</v>
      </c>
      <c r="G1161" s="2">
        <v>4996.0446000000002</v>
      </c>
      <c r="H1161" s="17">
        <f t="shared" si="18"/>
        <v>-2.9421102762196991E-2</v>
      </c>
    </row>
    <row r="1162" spans="2:8" ht="13.5" x14ac:dyDescent="0.25">
      <c r="B1162" s="11">
        <v>43699</v>
      </c>
      <c r="C1162" s="2">
        <v>1.98</v>
      </c>
      <c r="D1162" s="2">
        <v>1.8342000000000001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2:8" ht="13.5" x14ac:dyDescent="0.25">
      <c r="B1163" s="11">
        <v>43700</v>
      </c>
      <c r="C1163" s="2">
        <v>1.98</v>
      </c>
      <c r="D1163" s="2">
        <v>1.8342000000000001</v>
      </c>
      <c r="E1163" s="2">
        <v>501</v>
      </c>
      <c r="F1163" s="2">
        <v>1.9300999999999999</v>
      </c>
      <c r="G1163" s="2">
        <v>966.98009999999999</v>
      </c>
      <c r="H1163" s="17">
        <f t="shared" si="18"/>
        <v>0</v>
      </c>
    </row>
    <row r="1164" spans="2:8" ht="13.5" x14ac:dyDescent="0.25">
      <c r="B1164" s="11">
        <v>43703</v>
      </c>
      <c r="C1164" s="2">
        <v>1.98</v>
      </c>
      <c r="D1164" s="2">
        <v>1.8342000000000001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2:8" ht="13.5" x14ac:dyDescent="0.25">
      <c r="B1165" s="11">
        <v>43704</v>
      </c>
      <c r="C1165" s="2">
        <v>1.98</v>
      </c>
      <c r="D1165" s="2">
        <v>1.8342000000000001</v>
      </c>
      <c r="E1165" s="2">
        <v>1040</v>
      </c>
      <c r="F1165" s="2">
        <v>1.9703999999999999</v>
      </c>
      <c r="G1165" s="2">
        <v>2049.2159999999999</v>
      </c>
      <c r="H1165" s="17">
        <f t="shared" si="18"/>
        <v>0</v>
      </c>
    </row>
    <row r="1166" spans="2:8" ht="13.5" x14ac:dyDescent="0.25">
      <c r="B1166" s="11">
        <v>43705</v>
      </c>
      <c r="C1166" s="2">
        <v>1.98</v>
      </c>
      <c r="D1166" s="2">
        <v>1.8342000000000001</v>
      </c>
      <c r="E1166" s="2">
        <v>590</v>
      </c>
      <c r="F1166" s="2">
        <v>1.98</v>
      </c>
      <c r="G1166" s="2">
        <v>1168.2</v>
      </c>
      <c r="H1166" s="17">
        <f t="shared" si="18"/>
        <v>0</v>
      </c>
    </row>
    <row r="1167" spans="2:8" ht="13.5" x14ac:dyDescent="0.25">
      <c r="B1167" s="11">
        <v>43706</v>
      </c>
      <c r="C1167" s="2">
        <v>1.98</v>
      </c>
      <c r="D1167" s="2">
        <v>1.8342000000000001</v>
      </c>
      <c r="E1167" s="2">
        <v>0</v>
      </c>
      <c r="F1167" s="2">
        <v>0</v>
      </c>
      <c r="G1167" s="2">
        <v>0</v>
      </c>
      <c r="H1167" s="17">
        <f t="shared" si="18"/>
        <v>0</v>
      </c>
    </row>
    <row r="1168" spans="2:8" ht="13.5" x14ac:dyDescent="0.25">
      <c r="B1168" s="11">
        <v>43707</v>
      </c>
      <c r="C1168" s="2">
        <v>1.98</v>
      </c>
      <c r="D1168" s="2">
        <v>1.8342000000000001</v>
      </c>
      <c r="E1168" s="2">
        <v>0</v>
      </c>
      <c r="F1168" s="2">
        <v>0</v>
      </c>
      <c r="G1168" s="2">
        <v>0</v>
      </c>
      <c r="H1168" s="17">
        <f t="shared" si="18"/>
        <v>0</v>
      </c>
    </row>
    <row r="1169" spans="2:8" ht="13.5" x14ac:dyDescent="0.25">
      <c r="B1169" s="11">
        <v>43710</v>
      </c>
      <c r="C1169" s="2">
        <v>2.0499999999999998</v>
      </c>
      <c r="D1169" s="2">
        <v>1.899</v>
      </c>
      <c r="E1169" s="2">
        <v>399</v>
      </c>
      <c r="F1169" s="2">
        <v>1.9456</v>
      </c>
      <c r="G1169" s="2">
        <v>776.2944</v>
      </c>
      <c r="H1169" s="17">
        <f t="shared" si="18"/>
        <v>3.5328753680078491E-2</v>
      </c>
    </row>
    <row r="1170" spans="2:8" ht="13.5" x14ac:dyDescent="0.25">
      <c r="B1170" s="11">
        <v>43711</v>
      </c>
      <c r="C1170" s="2">
        <v>1.99</v>
      </c>
      <c r="D1170" s="2">
        <v>1.8434999999999999</v>
      </c>
      <c r="E1170" s="2">
        <v>51</v>
      </c>
      <c r="F1170" s="2">
        <v>1.9912000000000001</v>
      </c>
      <c r="G1170" s="2">
        <v>101.55119999999999</v>
      </c>
      <c r="H1170" s="17">
        <f t="shared" si="18"/>
        <v>-2.9225908372827861E-2</v>
      </c>
    </row>
    <row r="1171" spans="2:8" ht="13.5" x14ac:dyDescent="0.25">
      <c r="B1171" s="11">
        <v>43712</v>
      </c>
      <c r="C1171" s="2">
        <v>2.0299999999999998</v>
      </c>
      <c r="D1171" s="2">
        <v>1.8805000000000001</v>
      </c>
      <c r="E1171" s="2">
        <v>1</v>
      </c>
      <c r="F1171" s="2">
        <v>2.0299999999999998</v>
      </c>
      <c r="G1171" s="2">
        <v>2.0299999999999998</v>
      </c>
      <c r="H1171" s="17">
        <f t="shared" si="18"/>
        <v>2.0070518036343989E-2</v>
      </c>
    </row>
    <row r="1172" spans="2:8" ht="13.5" x14ac:dyDescent="0.25">
      <c r="B1172" s="11">
        <v>43713</v>
      </c>
      <c r="C1172" s="2">
        <v>2.0299999999999998</v>
      </c>
      <c r="D1172" s="2">
        <v>1.8805000000000001</v>
      </c>
      <c r="E1172" s="2">
        <v>0</v>
      </c>
      <c r="F1172" s="2">
        <v>0</v>
      </c>
      <c r="G1172" s="2">
        <v>0</v>
      </c>
      <c r="H1172" s="17">
        <f t="shared" si="18"/>
        <v>0</v>
      </c>
    </row>
    <row r="1173" spans="2:8" ht="13.5" x14ac:dyDescent="0.25">
      <c r="B1173" s="11">
        <v>43714</v>
      </c>
      <c r="C1173" s="2">
        <v>2</v>
      </c>
      <c r="D1173" s="2">
        <v>1.8527</v>
      </c>
      <c r="E1173" s="2">
        <v>221</v>
      </c>
      <c r="F1173" s="2">
        <v>2</v>
      </c>
      <c r="G1173" s="2">
        <v>442</v>
      </c>
      <c r="H1173" s="17">
        <f t="shared" si="18"/>
        <v>-1.4783302313214595E-2</v>
      </c>
    </row>
    <row r="1174" spans="2:8" ht="13.5" x14ac:dyDescent="0.25">
      <c r="B1174" s="11">
        <v>43717</v>
      </c>
      <c r="C1174" s="2">
        <v>2</v>
      </c>
      <c r="D1174" s="2">
        <v>1.8527</v>
      </c>
      <c r="E1174" s="2">
        <v>0</v>
      </c>
      <c r="F1174" s="2">
        <v>0</v>
      </c>
      <c r="G1174" s="2">
        <v>0</v>
      </c>
      <c r="H1174" s="17">
        <f t="shared" si="18"/>
        <v>0</v>
      </c>
    </row>
    <row r="1175" spans="2:8" ht="13.5" x14ac:dyDescent="0.25">
      <c r="B1175" s="11">
        <v>43718</v>
      </c>
      <c r="C1175" s="2">
        <v>2</v>
      </c>
      <c r="D1175" s="2">
        <v>1.8527</v>
      </c>
      <c r="E1175" s="2">
        <v>693</v>
      </c>
      <c r="F1175" s="2">
        <v>1.9507000000000001</v>
      </c>
      <c r="G1175" s="2">
        <v>1351.8351</v>
      </c>
      <c r="H1175" s="17">
        <f t="shared" si="18"/>
        <v>0</v>
      </c>
    </row>
    <row r="1176" spans="2:8" ht="13.5" x14ac:dyDescent="0.25">
      <c r="B1176" s="11">
        <v>43719</v>
      </c>
      <c r="C1176" s="2">
        <v>2</v>
      </c>
      <c r="D1176" s="2">
        <v>1.8527</v>
      </c>
      <c r="E1176" s="2">
        <v>1</v>
      </c>
      <c r="F1176" s="2">
        <v>2</v>
      </c>
      <c r="G1176" s="2">
        <v>2</v>
      </c>
      <c r="H1176" s="17">
        <f t="shared" si="18"/>
        <v>0</v>
      </c>
    </row>
    <row r="1177" spans="2:8" ht="13.5" x14ac:dyDescent="0.25">
      <c r="B1177" s="11">
        <v>43720</v>
      </c>
      <c r="C1177" s="2">
        <v>2</v>
      </c>
      <c r="D1177" s="2">
        <v>1.8527</v>
      </c>
      <c r="E1177" s="2">
        <v>1</v>
      </c>
      <c r="F1177" s="2">
        <v>2</v>
      </c>
      <c r="G1177" s="2">
        <v>2</v>
      </c>
      <c r="H1177" s="17">
        <f t="shared" si="18"/>
        <v>0</v>
      </c>
    </row>
    <row r="1178" spans="2:8" ht="13.5" x14ac:dyDescent="0.25">
      <c r="B1178" s="11">
        <v>43721</v>
      </c>
      <c r="C1178" s="2">
        <v>2</v>
      </c>
      <c r="D1178" s="2">
        <v>1.8527</v>
      </c>
      <c r="E1178" s="2">
        <v>1</v>
      </c>
      <c r="F1178" s="2">
        <v>2</v>
      </c>
      <c r="G1178" s="2">
        <v>2</v>
      </c>
      <c r="H1178" s="17">
        <f t="shared" si="18"/>
        <v>0</v>
      </c>
    </row>
    <row r="1179" spans="2:8" ht="13.5" x14ac:dyDescent="0.25">
      <c r="B1179" s="11">
        <v>43724</v>
      </c>
      <c r="C1179" s="2">
        <v>2</v>
      </c>
      <c r="D1179" s="2">
        <v>1.8527</v>
      </c>
      <c r="E1179" s="2">
        <v>1</v>
      </c>
      <c r="F1179" s="2">
        <v>2</v>
      </c>
      <c r="G1179" s="2">
        <v>2</v>
      </c>
      <c r="H1179" s="17">
        <f t="shared" si="18"/>
        <v>0</v>
      </c>
    </row>
    <row r="1180" spans="2:8" ht="13.5" x14ac:dyDescent="0.25">
      <c r="B1180" s="11">
        <v>43725</v>
      </c>
      <c r="C1180" s="2">
        <v>2</v>
      </c>
      <c r="D1180" s="2">
        <v>1.8527</v>
      </c>
      <c r="E1180" s="2">
        <v>1</v>
      </c>
      <c r="F1180" s="2">
        <v>2</v>
      </c>
      <c r="G1180" s="2">
        <v>2</v>
      </c>
      <c r="H1180" s="17">
        <f t="shared" si="18"/>
        <v>0</v>
      </c>
    </row>
    <row r="1181" spans="2:8" ht="13.5" x14ac:dyDescent="0.25">
      <c r="B1181" s="11">
        <v>43726</v>
      </c>
      <c r="C1181" s="2">
        <v>2</v>
      </c>
      <c r="D1181" s="2">
        <v>1.8527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2:8" ht="13.5" x14ac:dyDescent="0.25">
      <c r="B1182" s="11">
        <v>43727</v>
      </c>
      <c r="C1182" s="2">
        <v>1.94</v>
      </c>
      <c r="D1182" s="2">
        <v>1.7970999999999999</v>
      </c>
      <c r="E1182" s="2">
        <v>50</v>
      </c>
      <c r="F1182" s="2">
        <v>1.94</v>
      </c>
      <c r="G1182" s="2">
        <v>97</v>
      </c>
      <c r="H1182" s="17">
        <f t="shared" si="18"/>
        <v>-3.0010255303071245E-2</v>
      </c>
    </row>
    <row r="1183" spans="2:8" ht="13.5" x14ac:dyDescent="0.25">
      <c r="B1183" s="11">
        <v>43728</v>
      </c>
      <c r="C1183" s="2">
        <v>1.99</v>
      </c>
      <c r="D1183" s="2">
        <v>1.8434999999999999</v>
      </c>
      <c r="E1183" s="2">
        <v>1250</v>
      </c>
      <c r="F1183" s="2">
        <v>1.94</v>
      </c>
      <c r="G1183" s="2">
        <v>2425</v>
      </c>
      <c r="H1183" s="17">
        <f t="shared" si="18"/>
        <v>2.5819375660786823E-2</v>
      </c>
    </row>
    <row r="1184" spans="2:8" ht="13.5" x14ac:dyDescent="0.25">
      <c r="B1184" s="11">
        <v>43731</v>
      </c>
      <c r="C1184" s="2">
        <v>1.99</v>
      </c>
      <c r="D1184" s="2">
        <v>1.8434999999999999</v>
      </c>
      <c r="E1184" s="2">
        <v>206</v>
      </c>
      <c r="F1184" s="2">
        <v>1.9915</v>
      </c>
      <c r="G1184" s="2">
        <v>410.24900000000002</v>
      </c>
      <c r="H1184" s="17">
        <f t="shared" si="18"/>
        <v>0</v>
      </c>
    </row>
    <row r="1185" spans="2:8" ht="13.5" x14ac:dyDescent="0.25">
      <c r="B1185" s="11">
        <v>43732</v>
      </c>
      <c r="C1185" s="2">
        <v>2.04</v>
      </c>
      <c r="D1185" s="2">
        <v>1.8897999999999999</v>
      </c>
      <c r="E1185" s="2">
        <v>283</v>
      </c>
      <c r="F1185" s="2">
        <v>2.0188000000000001</v>
      </c>
      <c r="G1185" s="2">
        <v>571.32039999999995</v>
      </c>
      <c r="H1185" s="17">
        <f t="shared" si="18"/>
        <v>2.511526986710063E-2</v>
      </c>
    </row>
    <row r="1186" spans="2:8" ht="13.5" x14ac:dyDescent="0.25">
      <c r="B1186" s="11">
        <v>43733</v>
      </c>
      <c r="C1186" s="2">
        <v>2.04</v>
      </c>
      <c r="D1186" s="2">
        <v>1.8897999999999999</v>
      </c>
      <c r="E1186" s="2">
        <v>1</v>
      </c>
      <c r="F1186" s="2">
        <v>2.04</v>
      </c>
      <c r="G1186" s="2">
        <v>2.04</v>
      </c>
      <c r="H1186" s="17">
        <f t="shared" si="18"/>
        <v>0</v>
      </c>
    </row>
    <row r="1187" spans="2:8" ht="13.5" x14ac:dyDescent="0.25">
      <c r="B1187" s="11">
        <v>43734</v>
      </c>
      <c r="C1187" s="2">
        <v>2.04</v>
      </c>
      <c r="D1187" s="2">
        <v>1.8897999999999999</v>
      </c>
      <c r="E1187" s="2">
        <v>0</v>
      </c>
      <c r="F1187" s="2">
        <v>0</v>
      </c>
      <c r="G1187" s="2">
        <v>0</v>
      </c>
      <c r="H1187" s="17">
        <f t="shared" si="18"/>
        <v>0</v>
      </c>
    </row>
    <row r="1188" spans="2:8" ht="13.5" x14ac:dyDescent="0.25">
      <c r="B1188" s="11">
        <v>43735</v>
      </c>
      <c r="C1188" s="2">
        <v>2.04</v>
      </c>
      <c r="D1188" s="2">
        <v>1.8897999999999999</v>
      </c>
      <c r="E1188" s="2">
        <v>0</v>
      </c>
      <c r="F1188" s="2">
        <v>0</v>
      </c>
      <c r="G1188" s="2">
        <v>0</v>
      </c>
      <c r="H1188" s="17">
        <f t="shared" si="18"/>
        <v>0</v>
      </c>
    </row>
    <row r="1189" spans="2:8" ht="13.5" x14ac:dyDescent="0.25">
      <c r="B1189" s="11">
        <v>43738</v>
      </c>
      <c r="C1189" s="2">
        <v>2.04</v>
      </c>
      <c r="D1189" s="2">
        <v>1.8897999999999999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2:8" ht="13.5" x14ac:dyDescent="0.25">
      <c r="B1190" s="11">
        <v>43739</v>
      </c>
      <c r="C1190" s="2">
        <v>1.95</v>
      </c>
      <c r="D1190" s="2">
        <v>1.8064</v>
      </c>
      <c r="E1190" s="2">
        <v>0</v>
      </c>
      <c r="F1190" s="2">
        <v>0</v>
      </c>
      <c r="G1190" s="2">
        <v>0</v>
      </c>
      <c r="H1190" s="17">
        <f t="shared" si="18"/>
        <v>-4.4131654143295548E-2</v>
      </c>
    </row>
    <row r="1191" spans="2:8" ht="13.5" x14ac:dyDescent="0.25">
      <c r="B1191" s="11">
        <v>43740</v>
      </c>
      <c r="C1191" s="2">
        <v>1.99</v>
      </c>
      <c r="D1191" s="2">
        <v>1.8434999999999999</v>
      </c>
      <c r="E1191" s="2">
        <v>8633</v>
      </c>
      <c r="F1191" s="2">
        <v>1.9404999999999999</v>
      </c>
      <c r="G1191" s="2">
        <v>16752.336500000001</v>
      </c>
      <c r="H1191" s="17">
        <f t="shared" si="18"/>
        <v>2.053808680248002E-2</v>
      </c>
    </row>
    <row r="1192" spans="2:8" ht="13.5" x14ac:dyDescent="0.25">
      <c r="B1192" s="11">
        <v>43741</v>
      </c>
      <c r="C1192" s="2">
        <v>2</v>
      </c>
      <c r="D1192" s="2">
        <v>1.8527</v>
      </c>
      <c r="E1192" s="2">
        <v>3436</v>
      </c>
      <c r="F1192" s="2">
        <v>1.94</v>
      </c>
      <c r="G1192" s="2">
        <v>6665.84</v>
      </c>
      <c r="H1192" s="17">
        <f t="shared" si="18"/>
        <v>4.9905071874152959E-3</v>
      </c>
    </row>
    <row r="1193" spans="2:8" ht="13.5" x14ac:dyDescent="0.25">
      <c r="B1193" s="11">
        <v>43742</v>
      </c>
      <c r="C1193" s="2">
        <v>2.04</v>
      </c>
      <c r="D1193" s="2">
        <v>1.8897999999999999</v>
      </c>
      <c r="E1193" s="2">
        <v>5912</v>
      </c>
      <c r="F1193" s="2">
        <v>1.9434</v>
      </c>
      <c r="G1193" s="2">
        <v>11489.380800000001</v>
      </c>
      <c r="H1193" s="17">
        <f t="shared" si="18"/>
        <v>2.0024828628488103E-2</v>
      </c>
    </row>
    <row r="1194" spans="2:8" ht="13.5" x14ac:dyDescent="0.25">
      <c r="B1194" s="11">
        <v>43745</v>
      </c>
      <c r="C1194" s="2">
        <v>1.98</v>
      </c>
      <c r="D1194" s="2">
        <v>1.8342000000000001</v>
      </c>
      <c r="E1194" s="2">
        <v>51</v>
      </c>
      <c r="F1194" s="2">
        <v>1.9812000000000001</v>
      </c>
      <c r="G1194" s="2">
        <v>101.0412</v>
      </c>
      <c r="H1194" s="17">
        <f t="shared" si="18"/>
        <v>-2.9421102762196991E-2</v>
      </c>
    </row>
    <row r="1195" spans="2:8" ht="13.5" x14ac:dyDescent="0.25">
      <c r="B1195" s="11">
        <v>43746</v>
      </c>
      <c r="C1195" s="2">
        <v>1.98</v>
      </c>
      <c r="D1195" s="2">
        <v>1.8342000000000001</v>
      </c>
      <c r="E1195" s="2">
        <v>1</v>
      </c>
      <c r="F1195" s="2">
        <v>1.98</v>
      </c>
      <c r="G1195" s="2">
        <v>1.98</v>
      </c>
      <c r="H1195" s="17">
        <f t="shared" si="18"/>
        <v>0</v>
      </c>
    </row>
    <row r="1196" spans="2:8" ht="13.5" x14ac:dyDescent="0.25">
      <c r="B1196" s="11">
        <v>43747</v>
      </c>
      <c r="C1196" s="2">
        <v>2.0299999999999998</v>
      </c>
      <c r="D1196" s="2">
        <v>1.8805000000000001</v>
      </c>
      <c r="E1196" s="2">
        <v>4950</v>
      </c>
      <c r="F1196" s="2">
        <v>1.9523999999999999</v>
      </c>
      <c r="G1196" s="2">
        <v>9664.3799999999992</v>
      </c>
      <c r="H1196" s="17">
        <f t="shared" si="18"/>
        <v>2.5242612583142518E-2</v>
      </c>
    </row>
    <row r="1197" spans="2:8" ht="13.5" x14ac:dyDescent="0.25">
      <c r="B1197" s="11">
        <v>43748</v>
      </c>
      <c r="C1197" s="2">
        <v>2.0299999999999998</v>
      </c>
      <c r="D1197" s="2">
        <v>1.8805000000000001</v>
      </c>
      <c r="E1197" s="2">
        <v>510</v>
      </c>
      <c r="F1197" s="2">
        <v>2.0023</v>
      </c>
      <c r="G1197" s="2">
        <v>1021.173</v>
      </c>
      <c r="H1197" s="17">
        <f t="shared" si="18"/>
        <v>0</v>
      </c>
    </row>
    <row r="1198" spans="2:8" ht="13.5" x14ac:dyDescent="0.25">
      <c r="B1198" s="11">
        <v>43749</v>
      </c>
      <c r="C1198" s="2">
        <v>2.0299999999999998</v>
      </c>
      <c r="D1198" s="2">
        <v>1.8805000000000001</v>
      </c>
      <c r="E1198" s="2">
        <v>1001</v>
      </c>
      <c r="F1198" s="2">
        <v>2.0240999999999998</v>
      </c>
      <c r="G1198" s="2">
        <v>2026.1241</v>
      </c>
      <c r="H1198" s="17">
        <f t="shared" si="18"/>
        <v>0</v>
      </c>
    </row>
    <row r="1199" spans="2:8" ht="13.5" x14ac:dyDescent="0.25">
      <c r="B1199" s="11">
        <v>43752</v>
      </c>
      <c r="C1199" s="2">
        <v>2.04</v>
      </c>
      <c r="D1199" s="2">
        <v>1.8897999999999999</v>
      </c>
      <c r="E1199" s="2">
        <v>1225</v>
      </c>
      <c r="F1199" s="2">
        <v>2.0129000000000001</v>
      </c>
      <c r="G1199" s="2">
        <v>2465.8024999999998</v>
      </c>
      <c r="H1199" s="17">
        <f t="shared" si="18"/>
        <v>4.9454932198882548E-3</v>
      </c>
    </row>
    <row r="1200" spans="2:8" ht="13.5" x14ac:dyDescent="0.25">
      <c r="B1200" s="11">
        <v>43754</v>
      </c>
      <c r="C1200" s="2">
        <v>2.04</v>
      </c>
      <c r="D1200" s="2">
        <v>1.8897999999999999</v>
      </c>
      <c r="E1200" s="2">
        <v>1103</v>
      </c>
      <c r="F1200" s="2">
        <v>1.9802</v>
      </c>
      <c r="G1200" s="2">
        <v>2184.1606000000002</v>
      </c>
      <c r="H1200" s="17">
        <f t="shared" si="18"/>
        <v>0</v>
      </c>
    </row>
    <row r="1201" spans="2:8" ht="13.5" x14ac:dyDescent="0.25">
      <c r="B1201" s="11">
        <v>43755</v>
      </c>
      <c r="C1201" s="2">
        <v>2.04</v>
      </c>
      <c r="D1201" s="2">
        <v>1.8897999999999999</v>
      </c>
      <c r="E1201" s="2">
        <v>1</v>
      </c>
      <c r="F1201" s="2">
        <v>2.04</v>
      </c>
      <c r="G1201" s="2">
        <v>2.04</v>
      </c>
      <c r="H1201" s="17">
        <f t="shared" si="18"/>
        <v>0</v>
      </c>
    </row>
    <row r="1202" spans="2:8" ht="13.5" x14ac:dyDescent="0.25">
      <c r="B1202" s="11">
        <v>43756</v>
      </c>
      <c r="C1202" s="2">
        <v>2.04</v>
      </c>
      <c r="D1202" s="2">
        <v>1.8897999999999999</v>
      </c>
      <c r="E1202" s="2">
        <v>1450</v>
      </c>
      <c r="F1202" s="2">
        <v>2.04</v>
      </c>
      <c r="G1202" s="2">
        <v>2958</v>
      </c>
      <c r="H1202" s="17">
        <f t="shared" si="18"/>
        <v>0</v>
      </c>
    </row>
    <row r="1203" spans="2:8" ht="13.5" x14ac:dyDescent="0.25">
      <c r="B1203" s="11">
        <v>43759</v>
      </c>
      <c r="C1203" s="2">
        <v>2.04</v>
      </c>
      <c r="D1203" s="2">
        <v>1.8897999999999999</v>
      </c>
      <c r="E1203" s="2">
        <v>1</v>
      </c>
      <c r="F1203" s="2">
        <v>2.04</v>
      </c>
      <c r="G1203" s="2">
        <v>2.04</v>
      </c>
      <c r="H1203" s="17">
        <f t="shared" si="18"/>
        <v>0</v>
      </c>
    </row>
    <row r="1204" spans="2:8" ht="13.5" x14ac:dyDescent="0.25">
      <c r="B1204" s="11">
        <v>43760</v>
      </c>
      <c r="C1204" s="2">
        <v>2.16</v>
      </c>
      <c r="D1204" s="2">
        <v>2.0009000000000001</v>
      </c>
      <c r="E1204" s="2">
        <v>12094</v>
      </c>
      <c r="F1204" s="2">
        <v>2.1185999999999998</v>
      </c>
      <c r="G1204" s="2">
        <v>25622.348399999999</v>
      </c>
      <c r="H1204" s="17">
        <f t="shared" si="18"/>
        <v>5.8789289871944227E-2</v>
      </c>
    </row>
    <row r="1205" spans="2:8" ht="13.5" x14ac:dyDescent="0.25">
      <c r="B1205" s="11">
        <v>43761</v>
      </c>
      <c r="C1205" s="2">
        <v>2.25</v>
      </c>
      <c r="D1205" s="2">
        <v>2.0842999999999998</v>
      </c>
      <c r="E1205" s="2">
        <v>860</v>
      </c>
      <c r="F1205" s="2">
        <v>2.2404999999999999</v>
      </c>
      <c r="G1205" s="2">
        <v>1926.83</v>
      </c>
      <c r="H1205" s="17">
        <f t="shared" si="18"/>
        <v>4.168124344045164E-2</v>
      </c>
    </row>
    <row r="1206" spans="2:8" ht="13.5" x14ac:dyDescent="0.25">
      <c r="B1206" s="11">
        <v>43762</v>
      </c>
      <c r="C1206" s="2">
        <v>2.34</v>
      </c>
      <c r="D1206" s="2">
        <v>2.1677</v>
      </c>
      <c r="E1206" s="2">
        <v>5074</v>
      </c>
      <c r="F1206" s="2">
        <v>2.2837000000000001</v>
      </c>
      <c r="G1206" s="2">
        <v>11587.4938</v>
      </c>
      <c r="H1206" s="17">
        <f t="shared" si="18"/>
        <v>4.0013433766732311E-2</v>
      </c>
    </row>
    <row r="1207" spans="2:8" ht="13.5" x14ac:dyDescent="0.25">
      <c r="B1207" s="11">
        <v>43763</v>
      </c>
      <c r="C1207" s="2">
        <v>2.37</v>
      </c>
      <c r="D1207" s="2">
        <v>2.1955</v>
      </c>
      <c r="E1207" s="2">
        <v>265</v>
      </c>
      <c r="F1207" s="2">
        <v>2.3513000000000002</v>
      </c>
      <c r="G1207" s="2">
        <v>623.09450000000004</v>
      </c>
      <c r="H1207" s="17">
        <f t="shared" si="18"/>
        <v>1.2824652857867809E-2</v>
      </c>
    </row>
    <row r="1208" spans="2:8" ht="13.5" x14ac:dyDescent="0.25">
      <c r="B1208" s="11">
        <v>43766</v>
      </c>
      <c r="C1208" s="2">
        <v>2.4</v>
      </c>
      <c r="D1208" s="2">
        <v>2.2233000000000001</v>
      </c>
      <c r="E1208" s="2">
        <v>100</v>
      </c>
      <c r="F1208" s="2">
        <v>2.4</v>
      </c>
      <c r="G1208" s="2">
        <v>240</v>
      </c>
      <c r="H1208" s="17">
        <f t="shared" si="18"/>
        <v>1.2662263721248028E-2</v>
      </c>
    </row>
    <row r="1209" spans="2:8" ht="13.5" x14ac:dyDescent="0.25">
      <c r="B1209" s="11">
        <v>43767</v>
      </c>
      <c r="C1209" s="2">
        <v>2.36</v>
      </c>
      <c r="D1209" s="2">
        <v>2.1861999999999999</v>
      </c>
      <c r="E1209" s="2">
        <v>7</v>
      </c>
      <c r="F1209" s="2">
        <v>2.3443000000000001</v>
      </c>
      <c r="G1209" s="2">
        <v>16.4101</v>
      </c>
      <c r="H1209" s="17">
        <f t="shared" si="18"/>
        <v>-1.6686906850177725E-2</v>
      </c>
    </row>
    <row r="1210" spans="2:8" ht="13.5" x14ac:dyDescent="0.25">
      <c r="B1210" s="11">
        <v>43768</v>
      </c>
      <c r="C1210" s="2">
        <v>2.38</v>
      </c>
      <c r="D1210" s="2">
        <v>2.2046999999999999</v>
      </c>
      <c r="E1210" s="2">
        <v>301</v>
      </c>
      <c r="F1210" s="2">
        <v>2.2871000000000001</v>
      </c>
      <c r="G1210" s="2">
        <v>688.4171</v>
      </c>
      <c r="H1210" s="17">
        <f t="shared" si="18"/>
        <v>8.4621718049583579E-3</v>
      </c>
    </row>
    <row r="1211" spans="2:8" ht="13.5" x14ac:dyDescent="0.25">
      <c r="B1211" s="11">
        <v>43769</v>
      </c>
      <c r="C1211" s="2">
        <v>2.35</v>
      </c>
      <c r="D1211" s="2">
        <v>2.1768999999999998</v>
      </c>
      <c r="E1211" s="2">
        <v>86</v>
      </c>
      <c r="F1211" s="2">
        <v>2.3506</v>
      </c>
      <c r="G1211" s="2">
        <v>202.1516</v>
      </c>
      <c r="H1211" s="17">
        <f t="shared" si="18"/>
        <v>-1.2609425318637478E-2</v>
      </c>
    </row>
    <row r="1212" spans="2:8" ht="13.5" x14ac:dyDescent="0.25">
      <c r="B1212" s="11">
        <v>43770</v>
      </c>
      <c r="C1212" s="2">
        <v>2.42</v>
      </c>
      <c r="D1212" s="2">
        <v>2.2418</v>
      </c>
      <c r="E1212" s="2">
        <v>71</v>
      </c>
      <c r="F1212" s="2">
        <v>2.42</v>
      </c>
      <c r="G1212" s="2">
        <v>171.82</v>
      </c>
      <c r="H1212" s="17">
        <f t="shared" si="18"/>
        <v>2.9813036887316912E-2</v>
      </c>
    </row>
    <row r="1213" spans="2:8" ht="13.5" x14ac:dyDescent="0.25">
      <c r="B1213" s="11">
        <v>43773</v>
      </c>
      <c r="C1213" s="2">
        <v>2.4500000000000002</v>
      </c>
      <c r="D1213" s="2">
        <v>2.2696000000000001</v>
      </c>
      <c r="E1213" s="2">
        <v>1</v>
      </c>
      <c r="F1213" s="2">
        <v>2.4500000000000002</v>
      </c>
      <c r="G1213" s="2">
        <v>2.4500000000000002</v>
      </c>
      <c r="H1213" s="17">
        <f t="shared" si="18"/>
        <v>1.2400749397805355E-2</v>
      </c>
    </row>
    <row r="1214" spans="2:8" ht="13.5" x14ac:dyDescent="0.25">
      <c r="B1214" s="11">
        <v>43774</v>
      </c>
      <c r="C1214" s="2">
        <v>2.4500000000000002</v>
      </c>
      <c r="D1214" s="2">
        <v>2.2696000000000001</v>
      </c>
      <c r="E1214" s="2">
        <v>0</v>
      </c>
      <c r="F1214" s="2">
        <v>0</v>
      </c>
      <c r="G1214" s="2">
        <v>0</v>
      </c>
      <c r="H1214" s="17">
        <f t="shared" si="18"/>
        <v>0</v>
      </c>
    </row>
    <row r="1215" spans="2:8" ht="13.5" x14ac:dyDescent="0.25">
      <c r="B1215" s="11">
        <v>43775</v>
      </c>
      <c r="C1215" s="2">
        <v>2.4500000000000002</v>
      </c>
      <c r="D1215" s="2">
        <v>2.2696000000000001</v>
      </c>
      <c r="E1215" s="2">
        <v>0</v>
      </c>
      <c r="F1215" s="2">
        <v>0</v>
      </c>
      <c r="G1215" s="2">
        <v>0</v>
      </c>
      <c r="H1215" s="17">
        <f t="shared" si="18"/>
        <v>0</v>
      </c>
    </row>
    <row r="1216" spans="2:8" ht="13.5" x14ac:dyDescent="0.25">
      <c r="B1216" s="11">
        <v>43776</v>
      </c>
      <c r="C1216" s="2">
        <v>2.4500000000000002</v>
      </c>
      <c r="D1216" s="2">
        <v>2.2696000000000001</v>
      </c>
      <c r="E1216" s="2">
        <v>0</v>
      </c>
      <c r="F1216" s="2">
        <v>0</v>
      </c>
      <c r="G1216" s="2">
        <v>0</v>
      </c>
      <c r="H1216" s="17">
        <f t="shared" si="18"/>
        <v>0</v>
      </c>
    </row>
    <row r="1217" spans="2:8" ht="13.5" x14ac:dyDescent="0.25">
      <c r="B1217" s="11">
        <v>43777</v>
      </c>
      <c r="C1217" s="2">
        <v>2.4500000000000002</v>
      </c>
      <c r="D1217" s="2">
        <v>2.2696000000000001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2:8" ht="13.5" x14ac:dyDescent="0.25">
      <c r="B1218" s="11">
        <v>43780</v>
      </c>
      <c r="C1218" s="2">
        <v>2.38</v>
      </c>
      <c r="D1218" s="2">
        <v>2.2046999999999999</v>
      </c>
      <c r="E1218" s="2">
        <v>0</v>
      </c>
      <c r="F1218" s="2">
        <v>0</v>
      </c>
      <c r="G1218" s="2">
        <v>0</v>
      </c>
      <c r="H1218" s="17">
        <f t="shared" si="18"/>
        <v>-2.8595347197744175E-2</v>
      </c>
    </row>
    <row r="1219" spans="2:8" ht="13.5" x14ac:dyDescent="0.25">
      <c r="B1219" s="11">
        <v>43781</v>
      </c>
      <c r="C1219" s="2">
        <v>2.38</v>
      </c>
      <c r="D1219" s="2">
        <v>2.2046999999999999</v>
      </c>
      <c r="E1219" s="2">
        <v>0</v>
      </c>
      <c r="F1219" s="2">
        <v>0</v>
      </c>
      <c r="G1219" s="2">
        <v>0</v>
      </c>
      <c r="H1219" s="17">
        <f t="shared" si="18"/>
        <v>0</v>
      </c>
    </row>
    <row r="1220" spans="2:8" ht="13.5" x14ac:dyDescent="0.25">
      <c r="B1220" s="11">
        <v>43782</v>
      </c>
      <c r="C1220" s="2">
        <v>2.31</v>
      </c>
      <c r="D1220" s="2">
        <v>2.1398999999999999</v>
      </c>
      <c r="E1220" s="2">
        <v>0</v>
      </c>
      <c r="F1220" s="2">
        <v>0</v>
      </c>
      <c r="G1220" s="2">
        <v>0</v>
      </c>
      <c r="H1220" s="17">
        <f t="shared" si="18"/>
        <v>-2.9391753980133339E-2</v>
      </c>
    </row>
    <row r="1221" spans="2:8" ht="13.5" x14ac:dyDescent="0.25">
      <c r="B1221" s="11">
        <v>43783</v>
      </c>
      <c r="C1221" s="2">
        <v>2.35</v>
      </c>
      <c r="D1221" s="2">
        <v>2.1768999999999998</v>
      </c>
      <c r="E1221" s="2">
        <v>701</v>
      </c>
      <c r="F1221" s="2">
        <v>2.2101999999999999</v>
      </c>
      <c r="G1221" s="2">
        <v>1549.3502000000001</v>
      </c>
      <c r="H1221" s="17">
        <f t="shared" si="18"/>
        <v>1.7290527594747383E-2</v>
      </c>
    </row>
    <row r="1222" spans="2:8" ht="13.5" x14ac:dyDescent="0.25">
      <c r="B1222" s="11">
        <v>43784</v>
      </c>
      <c r="C1222" s="2">
        <v>2.37</v>
      </c>
      <c r="D1222" s="2">
        <v>2.1955</v>
      </c>
      <c r="E1222" s="2">
        <v>1</v>
      </c>
      <c r="F1222" s="2">
        <v>2.37</v>
      </c>
      <c r="G1222" s="2">
        <v>2.37</v>
      </c>
      <c r="H1222" s="17">
        <f t="shared" si="18"/>
        <v>8.5442601865038242E-3</v>
      </c>
    </row>
    <row r="1223" spans="2:8" ht="13.5" x14ac:dyDescent="0.25">
      <c r="B1223" s="11">
        <v>43787</v>
      </c>
      <c r="C1223" s="2">
        <v>2.37</v>
      </c>
      <c r="D1223" s="2">
        <v>2.1955</v>
      </c>
      <c r="E1223" s="2">
        <v>1</v>
      </c>
      <c r="F1223" s="2">
        <v>2.37</v>
      </c>
      <c r="G1223" s="2">
        <v>2.37</v>
      </c>
      <c r="H1223" s="17">
        <f t="shared" ref="H1223:H1286" si="19">(D1223-D1222)/D1222</f>
        <v>0</v>
      </c>
    </row>
    <row r="1224" spans="2:8" ht="13.5" x14ac:dyDescent="0.25">
      <c r="B1224" s="11">
        <v>43788</v>
      </c>
      <c r="C1224" s="2">
        <v>2.27</v>
      </c>
      <c r="D1224" s="2">
        <v>2.1027999999999998</v>
      </c>
      <c r="E1224" s="2">
        <v>0</v>
      </c>
      <c r="F1224" s="2">
        <v>0</v>
      </c>
      <c r="G1224" s="2">
        <v>0</v>
      </c>
      <c r="H1224" s="17">
        <f t="shared" si="19"/>
        <v>-4.2222728307902628E-2</v>
      </c>
    </row>
    <row r="1225" spans="2:8" ht="13.5" x14ac:dyDescent="0.25">
      <c r="B1225" s="11">
        <v>43789</v>
      </c>
      <c r="C1225" s="2">
        <v>2.27</v>
      </c>
      <c r="D1225" s="2">
        <v>2.1027999999999998</v>
      </c>
      <c r="E1225" s="2">
        <v>5000</v>
      </c>
      <c r="F1225" s="2">
        <v>2.27</v>
      </c>
      <c r="G1225" s="2">
        <v>11350</v>
      </c>
      <c r="H1225" s="17">
        <f t="shared" si="19"/>
        <v>0</v>
      </c>
    </row>
    <row r="1226" spans="2:8" ht="13.5" x14ac:dyDescent="0.25">
      <c r="B1226" s="11">
        <v>43790</v>
      </c>
      <c r="C1226" s="2">
        <v>2.27</v>
      </c>
      <c r="D1226" s="2">
        <v>2.1027999999999998</v>
      </c>
      <c r="E1226" s="2">
        <v>3281</v>
      </c>
      <c r="F1226" s="2">
        <v>2.2347000000000001</v>
      </c>
      <c r="G1226" s="2">
        <v>7332.0506999999998</v>
      </c>
      <c r="H1226" s="17">
        <f t="shared" si="19"/>
        <v>0</v>
      </c>
    </row>
    <row r="1227" spans="2:8" ht="13.5" x14ac:dyDescent="0.25">
      <c r="B1227" s="11">
        <v>43791</v>
      </c>
      <c r="C1227" s="2">
        <v>2.25</v>
      </c>
      <c r="D1227" s="2">
        <v>2.0842999999999998</v>
      </c>
      <c r="E1227" s="2">
        <v>2036</v>
      </c>
      <c r="F1227" s="2">
        <v>2.21</v>
      </c>
      <c r="G1227" s="2">
        <v>4499.5600000000004</v>
      </c>
      <c r="H1227" s="17">
        <f t="shared" si="19"/>
        <v>-8.7977934182993933E-3</v>
      </c>
    </row>
    <row r="1228" spans="2:8" ht="13.5" x14ac:dyDescent="0.25">
      <c r="B1228" s="11">
        <v>43794</v>
      </c>
      <c r="C1228" s="2">
        <v>2.19</v>
      </c>
      <c r="D1228" s="2">
        <v>2.0287000000000002</v>
      </c>
      <c r="E1228" s="2">
        <v>1220</v>
      </c>
      <c r="F1228" s="2">
        <v>2.19</v>
      </c>
      <c r="G1228" s="2">
        <v>2671.8</v>
      </c>
      <c r="H1228" s="17">
        <f t="shared" si="19"/>
        <v>-2.667562251115466E-2</v>
      </c>
    </row>
    <row r="1229" spans="2:8" ht="13.5" x14ac:dyDescent="0.25">
      <c r="B1229" s="11">
        <v>43795</v>
      </c>
      <c r="C1229" s="2">
        <v>2.19</v>
      </c>
      <c r="D1229" s="2">
        <v>2.0287000000000002</v>
      </c>
      <c r="E1229" s="2">
        <v>2782</v>
      </c>
      <c r="F1229" s="2">
        <v>2.1114000000000002</v>
      </c>
      <c r="G1229" s="2">
        <v>5873.9147999999996</v>
      </c>
      <c r="H1229" s="17">
        <f t="shared" si="19"/>
        <v>0</v>
      </c>
    </row>
    <row r="1230" spans="2:8" ht="13.5" x14ac:dyDescent="0.25">
      <c r="B1230" s="11">
        <v>43796</v>
      </c>
      <c r="C1230" s="2">
        <v>2.08</v>
      </c>
      <c r="D1230" s="2">
        <v>1.9268000000000001</v>
      </c>
      <c r="E1230" s="2">
        <v>9990</v>
      </c>
      <c r="F1230" s="2">
        <v>2.0769000000000002</v>
      </c>
      <c r="G1230" s="2">
        <v>20748.231</v>
      </c>
      <c r="H1230" s="17">
        <f t="shared" si="19"/>
        <v>-5.0229210824666089E-2</v>
      </c>
    </row>
    <row r="1231" spans="2:8" ht="13.5" x14ac:dyDescent="0.25">
      <c r="B1231" s="11">
        <v>43797</v>
      </c>
      <c r="C1231" s="2">
        <v>2.09</v>
      </c>
      <c r="D1231" s="2">
        <v>1.9360999999999999</v>
      </c>
      <c r="E1231" s="2">
        <v>6154</v>
      </c>
      <c r="F1231" s="2">
        <v>2.0356000000000001</v>
      </c>
      <c r="G1231" s="2">
        <v>12527.082399999999</v>
      </c>
      <c r="H1231" s="17">
        <f t="shared" si="19"/>
        <v>4.8266555947684576E-3</v>
      </c>
    </row>
    <row r="1232" spans="2:8" ht="13.5" x14ac:dyDescent="0.25">
      <c r="B1232" s="11">
        <v>43798</v>
      </c>
      <c r="C1232" s="2">
        <v>2.09</v>
      </c>
      <c r="D1232" s="2">
        <v>1.9360999999999999</v>
      </c>
      <c r="E1232" s="2">
        <v>235</v>
      </c>
      <c r="F1232" s="2">
        <v>2.09</v>
      </c>
      <c r="G1232" s="2">
        <v>491.15</v>
      </c>
      <c r="H1232" s="17">
        <f t="shared" si="19"/>
        <v>0</v>
      </c>
    </row>
    <row r="1233" spans="2:8" ht="13.5" x14ac:dyDescent="0.25">
      <c r="B1233" s="11">
        <v>43801</v>
      </c>
      <c r="C1233" s="2">
        <v>2.08</v>
      </c>
      <c r="D1233" s="2">
        <v>1.9268000000000001</v>
      </c>
      <c r="E1233" s="2">
        <v>12</v>
      </c>
      <c r="F1233" s="2">
        <v>2.085</v>
      </c>
      <c r="G1233" s="2">
        <v>25.02</v>
      </c>
      <c r="H1233" s="17">
        <f t="shared" si="19"/>
        <v>-4.8034708950983234E-3</v>
      </c>
    </row>
    <row r="1234" spans="2:8" ht="13.5" x14ac:dyDescent="0.25">
      <c r="B1234" s="11">
        <v>43802</v>
      </c>
      <c r="C1234" s="2">
        <v>2.08</v>
      </c>
      <c r="D1234" s="2">
        <v>1.9268000000000001</v>
      </c>
      <c r="E1234" s="2">
        <v>367</v>
      </c>
      <c r="F1234" s="2">
        <v>2.0802999999999998</v>
      </c>
      <c r="G1234" s="2">
        <v>763.4701</v>
      </c>
      <c r="H1234" s="17">
        <f t="shared" si="19"/>
        <v>0</v>
      </c>
    </row>
    <row r="1235" spans="2:8" ht="13.5" x14ac:dyDescent="0.25">
      <c r="B1235" s="11">
        <v>43803</v>
      </c>
      <c r="C1235" s="2">
        <v>2.02</v>
      </c>
      <c r="D1235" s="2">
        <v>1.8712</v>
      </c>
      <c r="E1235" s="2">
        <v>130</v>
      </c>
      <c r="F1235" s="2">
        <v>2.02</v>
      </c>
      <c r="G1235" s="2">
        <v>262.60000000000002</v>
      </c>
      <c r="H1235" s="17">
        <f t="shared" si="19"/>
        <v>-2.8856134523562432E-2</v>
      </c>
    </row>
    <row r="1236" spans="2:8" ht="13.5" x14ac:dyDescent="0.25">
      <c r="B1236" s="11">
        <v>43804</v>
      </c>
      <c r="C1236" s="2">
        <v>2.08</v>
      </c>
      <c r="D1236" s="2">
        <v>1.9268000000000001</v>
      </c>
      <c r="E1236" s="2">
        <v>2132</v>
      </c>
      <c r="F1236" s="2">
        <v>2.0057</v>
      </c>
      <c r="G1236" s="2">
        <v>4276.1523999999999</v>
      </c>
      <c r="H1236" s="17">
        <f t="shared" si="19"/>
        <v>2.9713552800342078E-2</v>
      </c>
    </row>
    <row r="1237" spans="2:8" ht="13.5" x14ac:dyDescent="0.25">
      <c r="B1237" s="11">
        <v>43805</v>
      </c>
      <c r="C1237" s="2">
        <v>2.0099999999999998</v>
      </c>
      <c r="D1237" s="2">
        <v>1.8620000000000001</v>
      </c>
      <c r="E1237" s="2">
        <v>11742</v>
      </c>
      <c r="F1237" s="2">
        <v>1.9671000000000001</v>
      </c>
      <c r="G1237" s="2">
        <v>23097.688200000001</v>
      </c>
      <c r="H1237" s="17">
        <f t="shared" si="19"/>
        <v>-3.3630890595806498E-2</v>
      </c>
    </row>
    <row r="1238" spans="2:8" ht="13.5" x14ac:dyDescent="0.25">
      <c r="B1238" s="11">
        <v>43808</v>
      </c>
      <c r="C1238" s="2">
        <v>2.02</v>
      </c>
      <c r="D1238" s="2">
        <v>1.8712</v>
      </c>
      <c r="E1238" s="2">
        <v>712</v>
      </c>
      <c r="F1238" s="2">
        <v>1.9824999999999999</v>
      </c>
      <c r="G1238" s="2">
        <v>1411.54</v>
      </c>
      <c r="H1238" s="17">
        <f t="shared" si="19"/>
        <v>4.9409237379161516E-3</v>
      </c>
    </row>
    <row r="1239" spans="2:8" ht="13.5" x14ac:dyDescent="0.25">
      <c r="B1239" s="11">
        <v>43809</v>
      </c>
      <c r="C1239" s="2">
        <v>2.11</v>
      </c>
      <c r="D1239" s="2">
        <v>1.9545999999999999</v>
      </c>
      <c r="E1239" s="2">
        <v>106</v>
      </c>
      <c r="F1239" s="2">
        <v>2.11</v>
      </c>
      <c r="G1239" s="2">
        <v>223.66</v>
      </c>
      <c r="H1239" s="17">
        <f t="shared" si="19"/>
        <v>4.4570329200512994E-2</v>
      </c>
    </row>
    <row r="1240" spans="2:8" ht="13.5" x14ac:dyDescent="0.25">
      <c r="B1240" s="11">
        <v>43810</v>
      </c>
      <c r="C1240" s="2">
        <v>2.0499999999999998</v>
      </c>
      <c r="D1240" s="2">
        <v>1.899</v>
      </c>
      <c r="E1240" s="2">
        <v>91</v>
      </c>
      <c r="F1240" s="2">
        <v>2.0499999999999998</v>
      </c>
      <c r="G1240" s="2">
        <v>186.55</v>
      </c>
      <c r="H1240" s="17">
        <f t="shared" si="19"/>
        <v>-2.8445717793921965E-2</v>
      </c>
    </row>
    <row r="1241" spans="2:8" ht="13.5" x14ac:dyDescent="0.25">
      <c r="B1241" s="11">
        <v>43811</v>
      </c>
      <c r="C1241" s="2">
        <v>2.0099999999999998</v>
      </c>
      <c r="D1241" s="2">
        <v>1.8620000000000001</v>
      </c>
      <c r="E1241" s="2">
        <v>233</v>
      </c>
      <c r="F1241" s="2">
        <v>2.0103</v>
      </c>
      <c r="G1241" s="2">
        <v>468.3999</v>
      </c>
      <c r="H1241" s="17">
        <f t="shared" si="19"/>
        <v>-1.9483938915218494E-2</v>
      </c>
    </row>
    <row r="1242" spans="2:8" ht="13.5" x14ac:dyDescent="0.25">
      <c r="B1242" s="11">
        <v>43812</v>
      </c>
      <c r="C1242" s="2">
        <v>2.0699999999999998</v>
      </c>
      <c r="D1242" s="2">
        <v>1.9176</v>
      </c>
      <c r="E1242" s="2">
        <v>635</v>
      </c>
      <c r="F1242" s="2">
        <v>2.0015999999999998</v>
      </c>
      <c r="G1242" s="2">
        <v>1271.0160000000001</v>
      </c>
      <c r="H1242" s="17">
        <f t="shared" si="19"/>
        <v>2.9860365198710992E-2</v>
      </c>
    </row>
    <row r="1243" spans="2:8" ht="13.5" x14ac:dyDescent="0.25">
      <c r="B1243" s="11">
        <v>43815</v>
      </c>
      <c r="C1243" s="2">
        <v>2.0699999999999998</v>
      </c>
      <c r="D1243" s="2">
        <v>1.9176</v>
      </c>
      <c r="E1243" s="2">
        <v>1013</v>
      </c>
      <c r="F1243" s="2">
        <v>2.0181</v>
      </c>
      <c r="G1243" s="2">
        <v>2044.3353</v>
      </c>
      <c r="H1243" s="17">
        <f t="shared" si="19"/>
        <v>0</v>
      </c>
    </row>
    <row r="1244" spans="2:8" ht="13.5" x14ac:dyDescent="0.25">
      <c r="B1244" s="11">
        <v>43816</v>
      </c>
      <c r="C1244" s="2">
        <v>2.04</v>
      </c>
      <c r="D1244" s="2">
        <v>1.8897999999999999</v>
      </c>
      <c r="E1244" s="2">
        <v>489</v>
      </c>
      <c r="F1244" s="2">
        <v>2.0150000000000001</v>
      </c>
      <c r="G1244" s="2">
        <v>985.33500000000004</v>
      </c>
      <c r="H1244" s="17">
        <f t="shared" si="19"/>
        <v>-1.4497288277012958E-2</v>
      </c>
    </row>
    <row r="1245" spans="2:8" ht="13.5" x14ac:dyDescent="0.25">
      <c r="B1245" s="11">
        <v>43817</v>
      </c>
      <c r="C1245" s="2">
        <v>2.0299999999999998</v>
      </c>
      <c r="D1245" s="2">
        <v>1.8805000000000001</v>
      </c>
      <c r="E1245" s="2">
        <v>3025</v>
      </c>
      <c r="F1245" s="2">
        <v>1.9825999999999999</v>
      </c>
      <c r="G1245" s="2">
        <v>5997.3649999999998</v>
      </c>
      <c r="H1245" s="17">
        <f t="shared" si="19"/>
        <v>-4.9211556778494363E-3</v>
      </c>
    </row>
    <row r="1246" spans="2:8" ht="13.5" x14ac:dyDescent="0.25">
      <c r="B1246" s="11">
        <v>43818</v>
      </c>
      <c r="C1246" s="2">
        <v>2.0099999999999998</v>
      </c>
      <c r="D1246" s="2">
        <v>1.8620000000000001</v>
      </c>
      <c r="E1246" s="2">
        <v>3191</v>
      </c>
      <c r="F1246" s="2">
        <v>1.9946999999999999</v>
      </c>
      <c r="G1246" s="2">
        <v>6365.0877</v>
      </c>
      <c r="H1246" s="17">
        <f t="shared" si="19"/>
        <v>-9.8378090933262212E-3</v>
      </c>
    </row>
    <row r="1247" spans="2:8" ht="13.5" x14ac:dyDescent="0.25">
      <c r="B1247" s="11">
        <v>43819</v>
      </c>
      <c r="C1247" s="2">
        <v>2.0699999999999998</v>
      </c>
      <c r="D1247" s="2">
        <v>1.9176</v>
      </c>
      <c r="E1247" s="2">
        <v>176</v>
      </c>
      <c r="F1247" s="2">
        <v>2.0699999999999998</v>
      </c>
      <c r="G1247" s="2">
        <v>364.32</v>
      </c>
      <c r="H1247" s="17">
        <f t="shared" si="19"/>
        <v>2.9860365198710992E-2</v>
      </c>
    </row>
    <row r="1248" spans="2:8" ht="13.5" x14ac:dyDescent="0.25">
      <c r="B1248" s="11">
        <v>43822</v>
      </c>
      <c r="C1248" s="2">
        <v>2.0699999999999998</v>
      </c>
      <c r="D1248" s="2">
        <v>1.9176</v>
      </c>
      <c r="E1248" s="2">
        <v>1</v>
      </c>
      <c r="F1248" s="2">
        <v>2.0699999999999998</v>
      </c>
      <c r="G1248" s="2">
        <v>2.0699999999999998</v>
      </c>
      <c r="H1248" s="17">
        <f t="shared" si="19"/>
        <v>0</v>
      </c>
    </row>
    <row r="1249" spans="2:8" ht="13.5" x14ac:dyDescent="0.25">
      <c r="B1249" s="11">
        <v>43823</v>
      </c>
      <c r="C1249" s="2">
        <v>2.1</v>
      </c>
      <c r="D1249" s="2">
        <v>1.9454</v>
      </c>
      <c r="E1249" s="2">
        <v>857</v>
      </c>
      <c r="F1249" s="2">
        <v>2.0701000000000001</v>
      </c>
      <c r="G1249" s="2">
        <v>1774.0757000000001</v>
      </c>
      <c r="H1249" s="17">
        <f t="shared" si="19"/>
        <v>1.4497288277012958E-2</v>
      </c>
    </row>
    <row r="1250" spans="2:8" ht="13.5" x14ac:dyDescent="0.25">
      <c r="B1250" s="11">
        <v>43824</v>
      </c>
      <c r="C1250" s="2">
        <v>2.09</v>
      </c>
      <c r="D1250" s="2">
        <v>1.9360999999999999</v>
      </c>
      <c r="E1250" s="2">
        <v>913</v>
      </c>
      <c r="F1250" s="2">
        <v>2.0406</v>
      </c>
      <c r="G1250" s="2">
        <v>1863.0678</v>
      </c>
      <c r="H1250" s="17">
        <f t="shared" si="19"/>
        <v>-4.780507864706531E-3</v>
      </c>
    </row>
    <row r="1251" spans="2:8" ht="13.5" x14ac:dyDescent="0.25">
      <c r="B1251" s="11">
        <v>43825</v>
      </c>
      <c r="C1251" s="2">
        <v>2.14</v>
      </c>
      <c r="D1251" s="2">
        <v>1.9823999999999999</v>
      </c>
      <c r="E1251" s="2">
        <v>312</v>
      </c>
      <c r="F1251" s="2">
        <v>2.1156000000000001</v>
      </c>
      <c r="G1251" s="2">
        <v>660.06719999999996</v>
      </c>
      <c r="H1251" s="17">
        <f t="shared" si="19"/>
        <v>2.3914054026135018E-2</v>
      </c>
    </row>
    <row r="1252" spans="2:8" ht="13.5" x14ac:dyDescent="0.25">
      <c r="B1252" s="11">
        <v>43826</v>
      </c>
      <c r="C1252" s="2">
        <v>2.13</v>
      </c>
      <c r="D1252" s="2">
        <v>1.9731000000000001</v>
      </c>
      <c r="E1252" s="2">
        <v>82</v>
      </c>
      <c r="F1252" s="2">
        <v>2.0455999999999999</v>
      </c>
      <c r="G1252" s="2">
        <v>167.73920000000001</v>
      </c>
      <c r="H1252" s="17">
        <f t="shared" si="19"/>
        <v>-4.6912832929781401E-3</v>
      </c>
    </row>
    <row r="1253" spans="2:8" ht="13.5" x14ac:dyDescent="0.25">
      <c r="B1253" s="11">
        <v>43829</v>
      </c>
      <c r="C1253" s="2">
        <v>2.1800000000000002</v>
      </c>
      <c r="D1253" s="2">
        <v>2.0194999999999999</v>
      </c>
      <c r="E1253" s="2">
        <v>2771</v>
      </c>
      <c r="F1253" s="2">
        <v>2.1301000000000001</v>
      </c>
      <c r="G1253" s="2">
        <v>5902.5070999999998</v>
      </c>
      <c r="H1253" s="17">
        <f t="shared" si="19"/>
        <v>2.3516294156403515E-2</v>
      </c>
    </row>
    <row r="1254" spans="2:8" ht="13.5" x14ac:dyDescent="0.25">
      <c r="B1254" s="11">
        <v>43830</v>
      </c>
      <c r="C1254" s="2">
        <v>2.16</v>
      </c>
      <c r="D1254" s="2">
        <v>2.0009000000000001</v>
      </c>
      <c r="E1254" s="2">
        <v>1292</v>
      </c>
      <c r="F1254" s="2">
        <v>2.1248</v>
      </c>
      <c r="G1254" s="2">
        <v>2745.2415999999998</v>
      </c>
      <c r="H1254" s="17">
        <f t="shared" si="19"/>
        <v>-9.2102005446891462E-3</v>
      </c>
    </row>
    <row r="1255" spans="2:8" ht="13.5" x14ac:dyDescent="0.25">
      <c r="B1255" s="11">
        <v>43832</v>
      </c>
      <c r="C1255" s="2">
        <v>2.16</v>
      </c>
      <c r="D1255" s="2">
        <v>2.0009000000000001</v>
      </c>
      <c r="E1255" s="2">
        <v>1203</v>
      </c>
      <c r="F1255" s="2">
        <v>2.1240999999999999</v>
      </c>
      <c r="G1255" s="2">
        <v>2555.2923000000001</v>
      </c>
      <c r="H1255" s="17">
        <f t="shared" si="19"/>
        <v>0</v>
      </c>
    </row>
    <row r="1256" spans="2:8" ht="13.5" x14ac:dyDescent="0.25">
      <c r="B1256" s="11">
        <v>43833</v>
      </c>
      <c r="C1256" s="2">
        <v>2.1</v>
      </c>
      <c r="D1256" s="2">
        <v>1.9454</v>
      </c>
      <c r="E1256" s="2">
        <v>2098</v>
      </c>
      <c r="F1256" s="2">
        <v>2.1004</v>
      </c>
      <c r="G1256" s="2">
        <v>4406.6391999999996</v>
      </c>
      <c r="H1256" s="17">
        <f t="shared" si="19"/>
        <v>-2.7737518116847468E-2</v>
      </c>
    </row>
    <row r="1257" spans="2:8" ht="13.5" x14ac:dyDescent="0.25">
      <c r="B1257" s="11">
        <v>43836</v>
      </c>
      <c r="C1257" s="2">
        <v>2.0499999999999998</v>
      </c>
      <c r="D1257" s="2">
        <v>1.899</v>
      </c>
      <c r="E1257" s="2">
        <v>1116</v>
      </c>
      <c r="F1257" s="2">
        <v>2.0901000000000001</v>
      </c>
      <c r="G1257" s="2">
        <v>2332.5515999999998</v>
      </c>
      <c r="H1257" s="17">
        <f t="shared" si="19"/>
        <v>-2.3851136013159246E-2</v>
      </c>
    </row>
    <row r="1258" spans="2:8" ht="13.5" x14ac:dyDescent="0.25">
      <c r="B1258" s="11">
        <v>43837</v>
      </c>
      <c r="C1258" s="2">
        <v>2.11</v>
      </c>
      <c r="D1258" s="2">
        <v>1.9545999999999999</v>
      </c>
      <c r="E1258" s="2">
        <v>2273</v>
      </c>
      <c r="F1258" s="2">
        <v>2.0901000000000001</v>
      </c>
      <c r="G1258" s="2">
        <v>4750.7973000000002</v>
      </c>
      <c r="H1258" s="17">
        <f t="shared" si="19"/>
        <v>2.9278567667193191E-2</v>
      </c>
    </row>
    <row r="1259" spans="2:8" ht="13.5" x14ac:dyDescent="0.25">
      <c r="B1259" s="11">
        <v>43838</v>
      </c>
      <c r="C1259" s="2">
        <v>2.16</v>
      </c>
      <c r="D1259" s="2">
        <v>2.0009000000000001</v>
      </c>
      <c r="E1259" s="2">
        <v>4151</v>
      </c>
      <c r="F1259" s="2">
        <v>2.2027999999999999</v>
      </c>
      <c r="G1259" s="2">
        <v>9143.8227999999999</v>
      </c>
      <c r="H1259" s="17">
        <f t="shared" si="19"/>
        <v>2.3687711040622242E-2</v>
      </c>
    </row>
    <row r="1260" spans="2:8" ht="13.5" x14ac:dyDescent="0.25">
      <c r="B1260" s="11">
        <v>43839</v>
      </c>
      <c r="C1260" s="2">
        <v>2.2799999999999998</v>
      </c>
      <c r="D1260" s="2">
        <v>2.1120999999999999</v>
      </c>
      <c r="E1260" s="2">
        <v>792</v>
      </c>
      <c r="F1260" s="2">
        <v>2.2709999999999999</v>
      </c>
      <c r="G1260" s="2">
        <v>1798.6320000000001</v>
      </c>
      <c r="H1260" s="17">
        <f t="shared" si="19"/>
        <v>5.5574991253935599E-2</v>
      </c>
    </row>
    <row r="1261" spans="2:8" ht="13.5" x14ac:dyDescent="0.25">
      <c r="B1261" s="11">
        <v>43840</v>
      </c>
      <c r="C1261" s="2">
        <v>2.33</v>
      </c>
      <c r="D1261" s="2">
        <v>2.1583999999999999</v>
      </c>
      <c r="E1261" s="2">
        <v>2072</v>
      </c>
      <c r="F1261" s="2">
        <v>2.3445999999999998</v>
      </c>
      <c r="G1261" s="2">
        <v>4858.0111999999999</v>
      </c>
      <c r="H1261" s="17">
        <f t="shared" si="19"/>
        <v>2.1921310544008338E-2</v>
      </c>
    </row>
    <row r="1262" spans="2:8" ht="13.5" x14ac:dyDescent="0.25">
      <c r="B1262" s="11">
        <v>43843</v>
      </c>
      <c r="C1262" s="2">
        <v>2.33</v>
      </c>
      <c r="D1262" s="2">
        <v>2.1583999999999999</v>
      </c>
      <c r="E1262" s="2">
        <v>62</v>
      </c>
      <c r="F1262" s="2">
        <v>2.3513000000000002</v>
      </c>
      <c r="G1262" s="2">
        <v>145.78059999999999</v>
      </c>
      <c r="H1262" s="17">
        <f t="shared" si="19"/>
        <v>0</v>
      </c>
    </row>
    <row r="1263" spans="2:8" ht="13.5" x14ac:dyDescent="0.25">
      <c r="B1263" s="11">
        <v>43845</v>
      </c>
      <c r="C1263" s="2">
        <v>2.42</v>
      </c>
      <c r="D1263" s="2">
        <v>2.2418</v>
      </c>
      <c r="E1263" s="2">
        <v>438</v>
      </c>
      <c r="F1263" s="2">
        <v>2.3628999999999998</v>
      </c>
      <c r="G1263" s="2">
        <v>1034.9502</v>
      </c>
      <c r="H1263" s="17">
        <f t="shared" si="19"/>
        <v>3.8639733135656107E-2</v>
      </c>
    </row>
    <row r="1264" spans="2:8" ht="13.5" x14ac:dyDescent="0.25">
      <c r="B1264" s="11">
        <v>43846</v>
      </c>
      <c r="C1264" s="2">
        <v>2.4500000000000002</v>
      </c>
      <c r="D1264" s="2">
        <v>2.2696000000000001</v>
      </c>
      <c r="E1264" s="2">
        <v>1089</v>
      </c>
      <c r="F1264" s="2">
        <v>2.4238</v>
      </c>
      <c r="G1264" s="2">
        <v>2639.5182</v>
      </c>
      <c r="H1264" s="17">
        <f t="shared" si="19"/>
        <v>1.2400749397805355E-2</v>
      </c>
    </row>
    <row r="1265" spans="2:8" ht="13.5" x14ac:dyDescent="0.25">
      <c r="B1265" s="11">
        <v>43847</v>
      </c>
      <c r="C1265" s="2">
        <v>2.4700000000000002</v>
      </c>
      <c r="D1265" s="2">
        <v>2.2881</v>
      </c>
      <c r="E1265" s="2">
        <v>2225</v>
      </c>
      <c r="F1265" s="2">
        <v>2.4331999999999998</v>
      </c>
      <c r="G1265" s="2">
        <v>5413.87</v>
      </c>
      <c r="H1265" s="17">
        <f t="shared" si="19"/>
        <v>8.1512160733168658E-3</v>
      </c>
    </row>
    <row r="1266" spans="2:8" ht="13.5" x14ac:dyDescent="0.25">
      <c r="B1266" s="11">
        <v>43850</v>
      </c>
      <c r="C1266" s="2">
        <v>2.57</v>
      </c>
      <c r="D1266" s="2">
        <v>2.3807</v>
      </c>
      <c r="E1266" s="2">
        <v>8327</v>
      </c>
      <c r="F1266" s="2">
        <v>2.5057</v>
      </c>
      <c r="G1266" s="2">
        <v>20864.963899999999</v>
      </c>
      <c r="H1266" s="17">
        <f t="shared" si="19"/>
        <v>4.0470259166994454E-2</v>
      </c>
    </row>
    <row r="1267" spans="2:8" ht="13.5" x14ac:dyDescent="0.25">
      <c r="B1267" s="11">
        <v>43851</v>
      </c>
      <c r="C1267" s="2">
        <v>2.66</v>
      </c>
      <c r="D1267" s="2">
        <v>2.4641000000000002</v>
      </c>
      <c r="E1267" s="2">
        <v>4100</v>
      </c>
      <c r="F1267" s="2">
        <v>2.6112000000000002</v>
      </c>
      <c r="G1267" s="2">
        <v>10705.92</v>
      </c>
      <c r="H1267" s="17">
        <f t="shared" si="19"/>
        <v>3.5031713361616389E-2</v>
      </c>
    </row>
    <row r="1268" spans="2:8" ht="13.5" x14ac:dyDescent="0.25">
      <c r="B1268" s="11">
        <v>43852</v>
      </c>
      <c r="C1268" s="2">
        <v>2.72</v>
      </c>
      <c r="D1268" s="2">
        <v>2.5196999999999998</v>
      </c>
      <c r="E1268" s="2">
        <v>1880</v>
      </c>
      <c r="F1268" s="2">
        <v>2.7035999999999998</v>
      </c>
      <c r="G1268" s="2">
        <v>5082.768</v>
      </c>
      <c r="H1268" s="17">
        <f t="shared" si="19"/>
        <v>2.2564019317397689E-2</v>
      </c>
    </row>
    <row r="1269" spans="2:8" ht="13.5" x14ac:dyDescent="0.25">
      <c r="B1269" s="11">
        <v>43853</v>
      </c>
      <c r="C1269" s="2">
        <v>2.67</v>
      </c>
      <c r="D1269" s="2">
        <v>2.4733999999999998</v>
      </c>
      <c r="E1269" s="2">
        <v>802</v>
      </c>
      <c r="F1269" s="2">
        <v>2.7587999999999999</v>
      </c>
      <c r="G1269" s="2">
        <v>2212.5576000000001</v>
      </c>
      <c r="H1269" s="17">
        <f t="shared" si="19"/>
        <v>-1.8375203397229832E-2</v>
      </c>
    </row>
    <row r="1270" spans="2:8" ht="13.5" x14ac:dyDescent="0.25">
      <c r="B1270" s="11">
        <v>43854</v>
      </c>
      <c r="C1270" s="2">
        <v>2.59</v>
      </c>
      <c r="D1270" s="2">
        <v>2.3993000000000002</v>
      </c>
      <c r="E1270" s="2">
        <v>4894</v>
      </c>
      <c r="F1270" s="2">
        <v>2.5977000000000001</v>
      </c>
      <c r="G1270" s="2">
        <v>12713.1438</v>
      </c>
      <c r="H1270" s="17">
        <f t="shared" si="19"/>
        <v>-2.9958761219373985E-2</v>
      </c>
    </row>
    <row r="1271" spans="2:8" ht="13.5" x14ac:dyDescent="0.25">
      <c r="B1271" s="11">
        <v>43857</v>
      </c>
      <c r="C1271" s="2">
        <v>2.69</v>
      </c>
      <c r="D1271" s="2">
        <v>2.4918999999999998</v>
      </c>
      <c r="E1271" s="2">
        <v>2796</v>
      </c>
      <c r="F1271" s="2">
        <v>2.6023999999999998</v>
      </c>
      <c r="G1271" s="2">
        <v>7276.3104000000003</v>
      </c>
      <c r="H1271" s="17">
        <f t="shared" si="19"/>
        <v>3.8594590088775714E-2</v>
      </c>
    </row>
    <row r="1272" spans="2:8" ht="13.5" x14ac:dyDescent="0.25">
      <c r="B1272" s="11">
        <v>43858</v>
      </c>
      <c r="C1272" s="2">
        <v>2.62</v>
      </c>
      <c r="D1272" s="2">
        <v>2.4270999999999998</v>
      </c>
      <c r="E1272" s="2">
        <v>3</v>
      </c>
      <c r="F1272" s="2">
        <v>2.6366999999999998</v>
      </c>
      <c r="G1272" s="2">
        <v>7.9100999999999999</v>
      </c>
      <c r="H1272" s="17">
        <f t="shared" si="19"/>
        <v>-2.6004253782254495E-2</v>
      </c>
    </row>
    <row r="1273" spans="2:8" ht="13.5" x14ac:dyDescent="0.25">
      <c r="B1273" s="11">
        <v>43859</v>
      </c>
      <c r="C1273" s="2">
        <v>2.5099999999999998</v>
      </c>
      <c r="D1273" s="2">
        <v>2.3252000000000002</v>
      </c>
      <c r="E1273" s="2">
        <v>5548</v>
      </c>
      <c r="F1273" s="2">
        <v>2.5293000000000001</v>
      </c>
      <c r="G1273" s="2">
        <v>14032.556399999999</v>
      </c>
      <c r="H1273" s="17">
        <f t="shared" si="19"/>
        <v>-4.1984261052284484E-2</v>
      </c>
    </row>
    <row r="1274" spans="2:8" ht="13.5" x14ac:dyDescent="0.25">
      <c r="B1274" s="11">
        <v>43860</v>
      </c>
      <c r="C1274" s="2">
        <v>2.5099999999999998</v>
      </c>
      <c r="D1274" s="2">
        <v>2.3252000000000002</v>
      </c>
      <c r="E1274" s="2">
        <v>1702</v>
      </c>
      <c r="F1274" s="2">
        <v>2.5101</v>
      </c>
      <c r="G1274" s="2">
        <v>4272.1902</v>
      </c>
      <c r="H1274" s="17">
        <f t="shared" si="19"/>
        <v>0</v>
      </c>
    </row>
    <row r="1275" spans="2:8" ht="13.5" x14ac:dyDescent="0.25">
      <c r="B1275" s="11">
        <v>43861</v>
      </c>
      <c r="C1275" s="2">
        <v>2.5</v>
      </c>
      <c r="D1275" s="2">
        <v>2.3159000000000001</v>
      </c>
      <c r="E1275" s="2">
        <v>3644</v>
      </c>
      <c r="F1275" s="2">
        <v>2.4426000000000001</v>
      </c>
      <c r="G1275" s="2">
        <v>8900.8343999999997</v>
      </c>
      <c r="H1275" s="17">
        <f t="shared" si="19"/>
        <v>-3.9996559435747829E-3</v>
      </c>
    </row>
    <row r="1276" spans="2:8" ht="13.5" x14ac:dyDescent="0.25">
      <c r="B1276" s="11">
        <v>43864</v>
      </c>
      <c r="C1276" s="2">
        <v>2.4900000000000002</v>
      </c>
      <c r="D1276" s="2">
        <v>2.3066</v>
      </c>
      <c r="E1276" s="2">
        <v>1186</v>
      </c>
      <c r="F1276" s="2">
        <v>2.4278</v>
      </c>
      <c r="G1276" s="2">
        <v>2879.3708000000001</v>
      </c>
      <c r="H1276" s="17">
        <f t="shared" si="19"/>
        <v>-4.0157174316680713E-3</v>
      </c>
    </row>
    <row r="1277" spans="2:8" ht="13.5" x14ac:dyDescent="0.25">
      <c r="B1277" s="11">
        <v>43865</v>
      </c>
      <c r="C1277" s="2">
        <v>2.4900000000000002</v>
      </c>
      <c r="D1277" s="2">
        <v>2.3066</v>
      </c>
      <c r="E1277" s="2">
        <v>165</v>
      </c>
      <c r="F1277" s="2">
        <v>2.5535999999999999</v>
      </c>
      <c r="G1277" s="2">
        <v>421.34399999999999</v>
      </c>
      <c r="H1277" s="17">
        <f t="shared" si="19"/>
        <v>0</v>
      </c>
    </row>
    <row r="1278" spans="2:8" ht="13.5" x14ac:dyDescent="0.25">
      <c r="B1278" s="11">
        <v>43866</v>
      </c>
      <c r="C1278" s="2">
        <v>2.42</v>
      </c>
      <c r="D1278" s="2">
        <v>2.2418</v>
      </c>
      <c r="E1278" s="2">
        <v>74</v>
      </c>
      <c r="F1278" s="2">
        <v>2.4767999999999999</v>
      </c>
      <c r="G1278" s="2">
        <v>183.28319999999999</v>
      </c>
      <c r="H1278" s="17">
        <f t="shared" si="19"/>
        <v>-2.8093297494147216E-2</v>
      </c>
    </row>
    <row r="1279" spans="2:8" ht="13.5" x14ac:dyDescent="0.25">
      <c r="B1279" s="11">
        <v>43867</v>
      </c>
      <c r="C1279" s="2">
        <v>2.38</v>
      </c>
      <c r="D1279" s="2">
        <v>2.2046999999999999</v>
      </c>
      <c r="E1279" s="2">
        <v>8460</v>
      </c>
      <c r="F1279" s="2">
        <v>2.2865000000000002</v>
      </c>
      <c r="G1279" s="2">
        <v>19343.79</v>
      </c>
      <c r="H1279" s="17">
        <f t="shared" si="19"/>
        <v>-1.6549201534481278E-2</v>
      </c>
    </row>
    <row r="1280" spans="2:8" ht="13.5" x14ac:dyDescent="0.25">
      <c r="B1280" s="11">
        <v>43868</v>
      </c>
      <c r="C1280" s="2">
        <v>2.34</v>
      </c>
      <c r="D1280" s="2">
        <v>2.1677</v>
      </c>
      <c r="E1280" s="2">
        <v>457</v>
      </c>
      <c r="F1280" s="2">
        <v>2.2957999999999998</v>
      </c>
      <c r="G1280" s="2">
        <v>1049.1805999999999</v>
      </c>
      <c r="H1280" s="17">
        <f t="shared" si="19"/>
        <v>-1.6782328661495861E-2</v>
      </c>
    </row>
    <row r="1281" spans="2:8" ht="13.5" x14ac:dyDescent="0.25">
      <c r="B1281" s="11">
        <v>43871</v>
      </c>
      <c r="C1281" s="2">
        <v>2.39</v>
      </c>
      <c r="D1281" s="2">
        <v>2.214</v>
      </c>
      <c r="E1281" s="2">
        <v>887</v>
      </c>
      <c r="F1281" s="2">
        <v>2.3759999999999999</v>
      </c>
      <c r="G1281" s="2">
        <v>2107.5120000000002</v>
      </c>
      <c r="H1281" s="17">
        <f t="shared" si="19"/>
        <v>2.135904414817549E-2</v>
      </c>
    </row>
    <row r="1282" spans="2:8" ht="13.5" x14ac:dyDescent="0.25">
      <c r="B1282" s="11">
        <v>43872</v>
      </c>
      <c r="C1282" s="2">
        <v>2.3199999999999998</v>
      </c>
      <c r="D1282" s="2">
        <v>2.1492</v>
      </c>
      <c r="E1282" s="2">
        <v>952</v>
      </c>
      <c r="F1282" s="2">
        <v>2.3456000000000001</v>
      </c>
      <c r="G1282" s="2">
        <v>2233.0111999999999</v>
      </c>
      <c r="H1282" s="17">
        <f t="shared" si="19"/>
        <v>-2.9268292682926817E-2</v>
      </c>
    </row>
    <row r="1283" spans="2:8" ht="13.5" x14ac:dyDescent="0.25">
      <c r="B1283" s="11">
        <v>43873</v>
      </c>
      <c r="C1283" s="2">
        <v>2.4</v>
      </c>
      <c r="D1283" s="2">
        <v>2.2233000000000001</v>
      </c>
      <c r="E1283" s="2">
        <v>383</v>
      </c>
      <c r="F1283" s="2">
        <v>2.3744999999999998</v>
      </c>
      <c r="G1283" s="2">
        <v>909.43349999999998</v>
      </c>
      <c r="H1283" s="17">
        <f t="shared" si="19"/>
        <v>3.4477945281965405E-2</v>
      </c>
    </row>
    <row r="1284" spans="2:8" ht="13.5" x14ac:dyDescent="0.25">
      <c r="B1284" s="11">
        <v>43874</v>
      </c>
      <c r="C1284" s="2">
        <v>2.31</v>
      </c>
      <c r="D1284" s="2">
        <v>2.1398999999999999</v>
      </c>
      <c r="E1284" s="2">
        <v>206</v>
      </c>
      <c r="F1284" s="2">
        <v>2.38</v>
      </c>
      <c r="G1284" s="2">
        <v>490.28</v>
      </c>
      <c r="H1284" s="17">
        <f t="shared" si="19"/>
        <v>-3.7511806773714809E-2</v>
      </c>
    </row>
    <row r="1285" spans="2:8" ht="13.5" x14ac:dyDescent="0.25">
      <c r="B1285" s="11">
        <v>43875</v>
      </c>
      <c r="C1285" s="2">
        <v>2.2799999999999998</v>
      </c>
      <c r="D1285" s="2">
        <v>2.1120999999999999</v>
      </c>
      <c r="E1285" s="2">
        <v>11985</v>
      </c>
      <c r="F1285" s="2">
        <v>2.2797999999999998</v>
      </c>
      <c r="G1285" s="2">
        <v>27323.402999999998</v>
      </c>
      <c r="H1285" s="17">
        <f t="shared" si="19"/>
        <v>-1.2991261273891325E-2</v>
      </c>
    </row>
    <row r="1286" spans="2:8" ht="13.5" x14ac:dyDescent="0.25">
      <c r="B1286" s="11">
        <v>43878</v>
      </c>
      <c r="C1286" s="2">
        <v>2.2799999999999998</v>
      </c>
      <c r="D1286" s="2">
        <v>2.1120999999999999</v>
      </c>
      <c r="E1286" s="2">
        <v>12060</v>
      </c>
      <c r="F1286" s="2">
        <v>2.2793999999999999</v>
      </c>
      <c r="G1286" s="2">
        <v>27489.563999999998</v>
      </c>
      <c r="H1286" s="17">
        <f t="shared" si="19"/>
        <v>0</v>
      </c>
    </row>
    <row r="1287" spans="2:8" ht="13.5" x14ac:dyDescent="0.25">
      <c r="B1287" s="11">
        <v>43879</v>
      </c>
      <c r="C1287" s="2">
        <v>2.33</v>
      </c>
      <c r="D1287" s="2">
        <v>2.1583999999999999</v>
      </c>
      <c r="E1287" s="2">
        <v>15</v>
      </c>
      <c r="F1287" s="2">
        <v>2.33</v>
      </c>
      <c r="G1287" s="2">
        <v>34.950000000000003</v>
      </c>
      <c r="H1287" s="17">
        <f t="shared" ref="H1287:H1350" si="20">(D1287-D1286)/D1286</f>
        <v>2.1921310544008338E-2</v>
      </c>
    </row>
    <row r="1288" spans="2:8" ht="13.5" x14ac:dyDescent="0.25">
      <c r="B1288" s="11">
        <v>43880</v>
      </c>
      <c r="C1288" s="2">
        <v>2.35</v>
      </c>
      <c r="D1288" s="2">
        <v>2.1768999999999998</v>
      </c>
      <c r="E1288" s="2">
        <v>4554</v>
      </c>
      <c r="F1288" s="2">
        <v>2.3336999999999999</v>
      </c>
      <c r="G1288" s="2">
        <v>10627.6698</v>
      </c>
      <c r="H1288" s="17">
        <f t="shared" si="20"/>
        <v>8.5711638250555791E-3</v>
      </c>
    </row>
    <row r="1289" spans="2:8" ht="13.5" x14ac:dyDescent="0.25">
      <c r="B1289" s="11">
        <v>43881</v>
      </c>
      <c r="C1289" s="2">
        <v>2.41</v>
      </c>
      <c r="D1289" s="2">
        <v>2.2324999999999999</v>
      </c>
      <c r="E1289" s="2">
        <v>3584</v>
      </c>
      <c r="F1289" s="2">
        <v>2.3414000000000001</v>
      </c>
      <c r="G1289" s="2">
        <v>8391.5776000000005</v>
      </c>
      <c r="H1289" s="17">
        <f t="shared" si="20"/>
        <v>2.5540906794065E-2</v>
      </c>
    </row>
    <row r="1290" spans="2:8" ht="13.5" x14ac:dyDescent="0.25">
      <c r="B1290" s="11">
        <v>43882</v>
      </c>
      <c r="C1290" s="2">
        <v>2.41</v>
      </c>
      <c r="D1290" s="2">
        <v>2.2324999999999999</v>
      </c>
      <c r="E1290" s="2">
        <v>6718</v>
      </c>
      <c r="F1290" s="2">
        <v>2.3799000000000001</v>
      </c>
      <c r="G1290" s="2">
        <v>15988.1682</v>
      </c>
      <c r="H1290" s="17">
        <f t="shared" si="20"/>
        <v>0</v>
      </c>
    </row>
    <row r="1291" spans="2:8" ht="13.5" x14ac:dyDescent="0.25">
      <c r="B1291" s="11">
        <v>43885</v>
      </c>
      <c r="C1291" s="2">
        <v>2.48</v>
      </c>
      <c r="D1291" s="2">
        <v>2.2974000000000001</v>
      </c>
      <c r="E1291" s="2">
        <v>5415</v>
      </c>
      <c r="F1291" s="2">
        <v>2.4113000000000002</v>
      </c>
      <c r="G1291" s="2">
        <v>13057.1895</v>
      </c>
      <c r="H1291" s="17">
        <f t="shared" si="20"/>
        <v>2.9070548712206129E-2</v>
      </c>
    </row>
    <row r="1292" spans="2:8" ht="13.5" x14ac:dyDescent="0.25">
      <c r="B1292" s="11">
        <v>43886</v>
      </c>
      <c r="C1292" s="2">
        <v>2.48</v>
      </c>
      <c r="D1292" s="2">
        <v>2.2974000000000001</v>
      </c>
      <c r="E1292" s="2">
        <v>300</v>
      </c>
      <c r="F1292" s="2">
        <v>2.48</v>
      </c>
      <c r="G1292" s="2">
        <v>744</v>
      </c>
      <c r="H1292" s="17">
        <f t="shared" si="20"/>
        <v>0</v>
      </c>
    </row>
    <row r="1293" spans="2:8" ht="13.5" x14ac:dyDescent="0.25">
      <c r="B1293" s="11">
        <v>43887</v>
      </c>
      <c r="C1293" s="2">
        <v>2.48</v>
      </c>
      <c r="D1293" s="2">
        <v>2.2974000000000001</v>
      </c>
      <c r="E1293" s="2">
        <v>1287</v>
      </c>
      <c r="F1293" s="2">
        <v>2.4718</v>
      </c>
      <c r="G1293" s="2">
        <v>3181.2066</v>
      </c>
      <c r="H1293" s="17">
        <f t="shared" si="20"/>
        <v>0</v>
      </c>
    </row>
    <row r="1294" spans="2:8" ht="13.5" x14ac:dyDescent="0.25">
      <c r="B1294" s="11">
        <v>43888</v>
      </c>
      <c r="C1294" s="2">
        <v>2.56</v>
      </c>
      <c r="D1294" s="2">
        <v>2.3715000000000002</v>
      </c>
      <c r="E1294" s="2">
        <v>3159</v>
      </c>
      <c r="F1294" s="2">
        <v>2.4946999999999999</v>
      </c>
      <c r="G1294" s="2">
        <v>7880.7573000000002</v>
      </c>
      <c r="H1294" s="17">
        <f t="shared" si="20"/>
        <v>3.2253852180726059E-2</v>
      </c>
    </row>
    <row r="1295" spans="2:8" ht="13.5" x14ac:dyDescent="0.25">
      <c r="B1295" s="11">
        <v>43889</v>
      </c>
      <c r="C1295" s="2">
        <v>2.5499999999999998</v>
      </c>
      <c r="D1295" s="2">
        <v>2.3622000000000001</v>
      </c>
      <c r="E1295" s="2">
        <v>120</v>
      </c>
      <c r="F1295" s="2">
        <v>2.5083000000000002</v>
      </c>
      <c r="G1295" s="2">
        <v>300.99599999999998</v>
      </c>
      <c r="H1295" s="17">
        <f t="shared" si="20"/>
        <v>-3.9215686274510168E-3</v>
      </c>
    </row>
    <row r="1296" spans="2:8" ht="13.5" x14ac:dyDescent="0.25">
      <c r="B1296" s="11">
        <v>43892</v>
      </c>
      <c r="C1296" s="2">
        <v>2.63</v>
      </c>
      <c r="D1296" s="2">
        <v>2.4363000000000001</v>
      </c>
      <c r="E1296" s="2">
        <v>162</v>
      </c>
      <c r="F1296" s="2">
        <v>2.6238000000000001</v>
      </c>
      <c r="G1296" s="2">
        <v>425.05560000000003</v>
      </c>
      <c r="H1296" s="17">
        <f t="shared" si="20"/>
        <v>3.1369062738125501E-2</v>
      </c>
    </row>
    <row r="1297" spans="2:8" ht="13.5" x14ac:dyDescent="0.25">
      <c r="B1297" s="11">
        <v>43893</v>
      </c>
      <c r="C1297" s="2">
        <v>2.63</v>
      </c>
      <c r="D1297" s="2">
        <v>2.4363000000000001</v>
      </c>
      <c r="E1297" s="2">
        <v>622</v>
      </c>
      <c r="F1297" s="2">
        <v>2.6107</v>
      </c>
      <c r="G1297" s="2">
        <v>1623.8553999999999</v>
      </c>
      <c r="H1297" s="17">
        <f t="shared" si="20"/>
        <v>0</v>
      </c>
    </row>
    <row r="1298" spans="2:8" ht="13.5" x14ac:dyDescent="0.25">
      <c r="B1298" s="11">
        <v>43894</v>
      </c>
      <c r="C1298" s="2">
        <v>2.63</v>
      </c>
      <c r="D1298" s="2">
        <v>2.4363000000000001</v>
      </c>
      <c r="E1298" s="2">
        <v>100</v>
      </c>
      <c r="F1298" s="2">
        <v>2.63</v>
      </c>
      <c r="G1298" s="2">
        <v>263</v>
      </c>
      <c r="H1298" s="17">
        <f t="shared" si="20"/>
        <v>0</v>
      </c>
    </row>
    <row r="1299" spans="2:8" ht="13.5" x14ac:dyDescent="0.25">
      <c r="B1299" s="11">
        <v>43895</v>
      </c>
      <c r="C1299" s="2">
        <v>2.63</v>
      </c>
      <c r="D1299" s="2">
        <v>2.4363000000000001</v>
      </c>
      <c r="E1299" s="2">
        <v>5</v>
      </c>
      <c r="F1299" s="2">
        <v>2.63</v>
      </c>
      <c r="G1299" s="2">
        <v>13.15</v>
      </c>
      <c r="H1299" s="17">
        <f t="shared" si="20"/>
        <v>0</v>
      </c>
    </row>
    <row r="1300" spans="2:8" ht="13.5" x14ac:dyDescent="0.25">
      <c r="B1300" s="11">
        <v>43896</v>
      </c>
      <c r="C1300" s="2">
        <v>2.6</v>
      </c>
      <c r="D1300" s="2">
        <v>2.4085000000000001</v>
      </c>
      <c r="E1300" s="2">
        <v>151</v>
      </c>
      <c r="F1300" s="2">
        <v>2.5724</v>
      </c>
      <c r="G1300" s="2">
        <v>388.43239999999997</v>
      </c>
      <c r="H1300" s="17">
        <f t="shared" si="20"/>
        <v>-1.1410745803062039E-2</v>
      </c>
    </row>
    <row r="1301" spans="2:8" ht="13.5" x14ac:dyDescent="0.25">
      <c r="B1301" s="11">
        <v>43899</v>
      </c>
      <c r="C1301" s="2">
        <v>2.5099999999999998</v>
      </c>
      <c r="D1301" s="2">
        <v>2.3252000000000002</v>
      </c>
      <c r="E1301" s="2">
        <v>1184</v>
      </c>
      <c r="F1301" s="2">
        <v>2.5245000000000002</v>
      </c>
      <c r="G1301" s="2">
        <v>2989.0079999999998</v>
      </c>
      <c r="H1301" s="17">
        <f t="shared" si="20"/>
        <v>-3.4585841810255313E-2</v>
      </c>
    </row>
    <row r="1302" spans="2:8" ht="13.5" x14ac:dyDescent="0.25">
      <c r="B1302" s="11">
        <v>43900</v>
      </c>
      <c r="C1302" s="2">
        <v>2.4</v>
      </c>
      <c r="D1302" s="2">
        <v>2.2233000000000001</v>
      </c>
      <c r="E1302" s="2">
        <v>1344</v>
      </c>
      <c r="F1302" s="2">
        <v>2.448</v>
      </c>
      <c r="G1302" s="2">
        <v>3290.1120000000001</v>
      </c>
      <c r="H1302" s="17">
        <f t="shared" si="20"/>
        <v>-4.382418716669538E-2</v>
      </c>
    </row>
    <row r="1303" spans="2:8" ht="13.5" x14ac:dyDescent="0.25">
      <c r="B1303" s="11">
        <v>43901</v>
      </c>
      <c r="C1303" s="2">
        <v>2.4700000000000002</v>
      </c>
      <c r="D1303" s="2">
        <v>2.2881</v>
      </c>
      <c r="E1303" s="2">
        <v>1334</v>
      </c>
      <c r="F1303" s="2">
        <v>2.3355999999999999</v>
      </c>
      <c r="G1303" s="2">
        <v>3115.6904</v>
      </c>
      <c r="H1303" s="17">
        <f t="shared" si="20"/>
        <v>2.9145864255835905E-2</v>
      </c>
    </row>
    <row r="1304" spans="2:8" ht="13.5" x14ac:dyDescent="0.25">
      <c r="B1304" s="11">
        <v>43902</v>
      </c>
      <c r="C1304" s="2">
        <v>2.5</v>
      </c>
      <c r="D1304" s="2">
        <v>2.3159000000000001</v>
      </c>
      <c r="E1304" s="2">
        <v>204</v>
      </c>
      <c r="F1304" s="2">
        <v>2.4927999999999999</v>
      </c>
      <c r="G1304" s="2">
        <v>508.53120000000001</v>
      </c>
      <c r="H1304" s="17">
        <f t="shared" si="20"/>
        <v>1.2149818626808289E-2</v>
      </c>
    </row>
    <row r="1305" spans="2:8" ht="13.5" x14ac:dyDescent="0.25">
      <c r="B1305" s="11">
        <v>43903</v>
      </c>
      <c r="C1305" s="2">
        <v>2.4</v>
      </c>
      <c r="D1305" s="2">
        <v>2.2233000000000001</v>
      </c>
      <c r="E1305" s="2">
        <v>211</v>
      </c>
      <c r="F1305" s="2">
        <v>2.4102999999999999</v>
      </c>
      <c r="G1305" s="2">
        <v>508.57330000000002</v>
      </c>
      <c r="H1305" s="17">
        <f t="shared" si="20"/>
        <v>-3.998445528736129E-2</v>
      </c>
    </row>
    <row r="1306" spans="2:8" ht="13.5" x14ac:dyDescent="0.25">
      <c r="B1306" s="11">
        <v>43906</v>
      </c>
      <c r="C1306" s="2">
        <v>2.2999999999999998</v>
      </c>
      <c r="D1306" s="2">
        <v>2.1305999999999998</v>
      </c>
      <c r="E1306" s="2">
        <v>0</v>
      </c>
      <c r="F1306" s="2">
        <v>0</v>
      </c>
      <c r="G1306" s="2">
        <v>0</v>
      </c>
      <c r="H1306" s="17">
        <f t="shared" si="20"/>
        <v>-4.1694778032654263E-2</v>
      </c>
    </row>
    <row r="1307" spans="2:8" ht="13.5" x14ac:dyDescent="0.25">
      <c r="B1307" s="11">
        <v>43907</v>
      </c>
      <c r="C1307" s="2">
        <v>2.2400000000000002</v>
      </c>
      <c r="D1307" s="2">
        <v>2.0750000000000002</v>
      </c>
      <c r="E1307" s="2">
        <v>20</v>
      </c>
      <c r="F1307" s="2">
        <v>2.2879999999999998</v>
      </c>
      <c r="G1307" s="2">
        <v>45.76</v>
      </c>
      <c r="H1307" s="17">
        <f t="shared" si="20"/>
        <v>-2.6095935417253194E-2</v>
      </c>
    </row>
    <row r="1308" spans="2:8" ht="13.5" x14ac:dyDescent="0.25">
      <c r="B1308" s="11">
        <v>43908</v>
      </c>
      <c r="C1308" s="2">
        <v>2.1800000000000002</v>
      </c>
      <c r="D1308" s="2">
        <v>2.0194999999999999</v>
      </c>
      <c r="E1308" s="2">
        <v>60</v>
      </c>
      <c r="F1308" s="2">
        <v>2.1800000000000002</v>
      </c>
      <c r="G1308" s="2">
        <v>130.80000000000001</v>
      </c>
      <c r="H1308" s="17">
        <f t="shared" si="20"/>
        <v>-2.6746987951807383E-2</v>
      </c>
    </row>
    <row r="1309" spans="2:8" ht="13.5" x14ac:dyDescent="0.25">
      <c r="B1309" s="11">
        <v>43909</v>
      </c>
      <c r="C1309" s="2">
        <v>2.12</v>
      </c>
      <c r="D1309" s="2">
        <v>1.9639</v>
      </c>
      <c r="E1309" s="2">
        <v>0</v>
      </c>
      <c r="F1309" s="2">
        <v>0</v>
      </c>
      <c r="G1309" s="2">
        <v>0</v>
      </c>
      <c r="H1309" s="17">
        <f t="shared" si="20"/>
        <v>-2.7531567219608751E-2</v>
      </c>
    </row>
    <row r="1310" spans="2:8" ht="13.5" x14ac:dyDescent="0.25">
      <c r="B1310" s="11">
        <v>43913</v>
      </c>
      <c r="C1310" s="2">
        <v>2.06</v>
      </c>
      <c r="D1310" s="2">
        <v>1.9083000000000001</v>
      </c>
      <c r="E1310" s="2">
        <v>223</v>
      </c>
      <c r="F1310" s="2">
        <v>2.0627</v>
      </c>
      <c r="G1310" s="2">
        <v>459.9821</v>
      </c>
      <c r="H1310" s="17">
        <f t="shared" si="20"/>
        <v>-2.8311013799073206E-2</v>
      </c>
    </row>
    <row r="1311" spans="2:8" ht="13.5" x14ac:dyDescent="0.25">
      <c r="B1311" s="11">
        <v>43914</v>
      </c>
      <c r="C1311" s="2">
        <v>2.1</v>
      </c>
      <c r="D1311" s="2">
        <v>1.9454</v>
      </c>
      <c r="E1311" s="2">
        <v>1574</v>
      </c>
      <c r="F1311" s="2">
        <v>2.0005000000000002</v>
      </c>
      <c r="G1311" s="2">
        <v>3148.7869999999998</v>
      </c>
      <c r="H1311" s="17">
        <f t="shared" si="20"/>
        <v>1.9441387622491174E-2</v>
      </c>
    </row>
    <row r="1312" spans="2:8" ht="13.5" x14ac:dyDescent="0.25">
      <c r="B1312" s="11">
        <v>43915</v>
      </c>
      <c r="C1312" s="2">
        <v>2.1</v>
      </c>
      <c r="D1312" s="2">
        <v>1.9454</v>
      </c>
      <c r="E1312" s="2">
        <v>23</v>
      </c>
      <c r="F1312" s="2">
        <v>2.0830000000000002</v>
      </c>
      <c r="G1312" s="2">
        <v>47.908999999999999</v>
      </c>
      <c r="H1312" s="17">
        <f t="shared" si="20"/>
        <v>0</v>
      </c>
    </row>
    <row r="1313" spans="2:8" ht="13.5" x14ac:dyDescent="0.25">
      <c r="B1313" s="11">
        <v>43916</v>
      </c>
      <c r="C1313" s="2">
        <v>2.04</v>
      </c>
      <c r="D1313" s="2">
        <v>1.8897999999999999</v>
      </c>
      <c r="E1313" s="2">
        <v>54</v>
      </c>
      <c r="F1313" s="2">
        <v>2.0421999999999998</v>
      </c>
      <c r="G1313" s="2">
        <v>110.2788</v>
      </c>
      <c r="H1313" s="17">
        <f t="shared" si="20"/>
        <v>-2.8580240567492594E-2</v>
      </c>
    </row>
    <row r="1314" spans="2:8" ht="13.5" x14ac:dyDescent="0.25">
      <c r="B1314" s="11">
        <v>43917</v>
      </c>
      <c r="C1314" s="2">
        <v>2.1</v>
      </c>
      <c r="D1314" s="2">
        <v>1.9454</v>
      </c>
      <c r="E1314" s="2">
        <v>126</v>
      </c>
      <c r="F1314" s="2">
        <v>2.0903999999999998</v>
      </c>
      <c r="G1314" s="2">
        <v>263.3904</v>
      </c>
      <c r="H1314" s="17">
        <f t="shared" si="20"/>
        <v>2.9421102762197109E-2</v>
      </c>
    </row>
    <row r="1315" spans="2:8" ht="13.5" x14ac:dyDescent="0.25">
      <c r="B1315" s="11">
        <v>43920</v>
      </c>
      <c r="C1315" s="2">
        <v>2.1</v>
      </c>
      <c r="D1315" s="2">
        <v>1.9454</v>
      </c>
      <c r="E1315" s="2">
        <v>22</v>
      </c>
      <c r="F1315" s="2">
        <v>2.0455000000000001</v>
      </c>
      <c r="G1315" s="2">
        <v>45.000999999999998</v>
      </c>
      <c r="H1315" s="17">
        <f t="shared" si="20"/>
        <v>0</v>
      </c>
    </row>
    <row r="1316" spans="2:8" ht="13.5" x14ac:dyDescent="0.25">
      <c r="B1316" s="11">
        <v>43921</v>
      </c>
      <c r="C1316" s="2">
        <v>2.1</v>
      </c>
      <c r="D1316" s="2">
        <v>1.9454</v>
      </c>
      <c r="E1316" s="2">
        <v>1</v>
      </c>
      <c r="F1316" s="2">
        <v>2.1</v>
      </c>
      <c r="G1316" s="2">
        <v>2.1</v>
      </c>
      <c r="H1316" s="17">
        <f t="shared" si="20"/>
        <v>0</v>
      </c>
    </row>
    <row r="1317" spans="2:8" ht="13.5" x14ac:dyDescent="0.25">
      <c r="B1317" s="11">
        <v>43922</v>
      </c>
      <c r="C1317" s="2">
        <v>2.16</v>
      </c>
      <c r="D1317" s="2">
        <v>2.0009000000000001</v>
      </c>
      <c r="E1317" s="2">
        <v>10</v>
      </c>
      <c r="F1317" s="2">
        <v>2.16</v>
      </c>
      <c r="G1317" s="2">
        <v>21.6</v>
      </c>
      <c r="H1317" s="17">
        <f t="shared" si="20"/>
        <v>2.852883725711941E-2</v>
      </c>
    </row>
    <row r="1318" spans="2:8" ht="13.5" x14ac:dyDescent="0.25">
      <c r="B1318" s="11">
        <v>43923</v>
      </c>
      <c r="C1318" s="2">
        <v>2.2200000000000002</v>
      </c>
      <c r="D1318" s="2">
        <v>2.0565000000000002</v>
      </c>
      <c r="E1318" s="2">
        <v>10</v>
      </c>
      <c r="F1318" s="2">
        <v>2.2200000000000002</v>
      </c>
      <c r="G1318" s="2">
        <v>22.2</v>
      </c>
      <c r="H1318" s="17">
        <f t="shared" si="20"/>
        <v>2.778749562696791E-2</v>
      </c>
    </row>
    <row r="1319" spans="2:8" ht="13.5" x14ac:dyDescent="0.25">
      <c r="B1319" s="11">
        <v>43924</v>
      </c>
      <c r="C1319" s="2">
        <v>2.2200000000000002</v>
      </c>
      <c r="D1319" s="2">
        <v>2.0565000000000002</v>
      </c>
      <c r="E1319" s="2">
        <v>172</v>
      </c>
      <c r="F1319" s="2">
        <v>2.2197</v>
      </c>
      <c r="G1319" s="2">
        <v>381.78840000000002</v>
      </c>
      <c r="H1319" s="17">
        <f t="shared" si="20"/>
        <v>0</v>
      </c>
    </row>
    <row r="1320" spans="2:8" ht="13.5" x14ac:dyDescent="0.25">
      <c r="B1320" s="11">
        <v>43927</v>
      </c>
      <c r="C1320" s="2">
        <v>2.2200000000000002</v>
      </c>
      <c r="D1320" s="2">
        <v>2.0565000000000002</v>
      </c>
      <c r="E1320" s="2">
        <v>10</v>
      </c>
      <c r="F1320" s="2">
        <v>2.2200000000000002</v>
      </c>
      <c r="G1320" s="2">
        <v>22.2</v>
      </c>
      <c r="H1320" s="17">
        <f t="shared" si="20"/>
        <v>0</v>
      </c>
    </row>
    <row r="1321" spans="2:8" ht="13.5" x14ac:dyDescent="0.25">
      <c r="B1321" s="11">
        <v>43928</v>
      </c>
      <c r="C1321" s="2">
        <v>2.2200000000000002</v>
      </c>
      <c r="D1321" s="2">
        <v>2.0565000000000002</v>
      </c>
      <c r="E1321" s="2">
        <v>3</v>
      </c>
      <c r="F1321" s="2">
        <v>2.2200000000000002</v>
      </c>
      <c r="G1321" s="2">
        <v>6.66</v>
      </c>
      <c r="H1321" s="17">
        <f t="shared" si="20"/>
        <v>0</v>
      </c>
    </row>
    <row r="1322" spans="2:8" ht="13.5" x14ac:dyDescent="0.25">
      <c r="B1322" s="11">
        <v>43929</v>
      </c>
      <c r="C1322" s="2">
        <v>2.2200000000000002</v>
      </c>
      <c r="D1322" s="2">
        <v>2.0565000000000002</v>
      </c>
      <c r="E1322" s="2">
        <v>4</v>
      </c>
      <c r="F1322" s="2">
        <v>2.2200000000000002</v>
      </c>
      <c r="G1322" s="2">
        <v>8.8800000000000008</v>
      </c>
      <c r="H1322" s="17">
        <f t="shared" si="20"/>
        <v>0</v>
      </c>
    </row>
    <row r="1323" spans="2:8" ht="13.5" x14ac:dyDescent="0.25">
      <c r="B1323" s="11">
        <v>43934</v>
      </c>
      <c r="C1323" s="2">
        <v>2.2799999999999998</v>
      </c>
      <c r="D1323" s="2">
        <v>2.1120999999999999</v>
      </c>
      <c r="E1323" s="2">
        <v>91</v>
      </c>
      <c r="F1323" s="2">
        <v>2.2799999999999998</v>
      </c>
      <c r="G1323" s="2">
        <v>207.48</v>
      </c>
      <c r="H1323" s="17">
        <f t="shared" si="20"/>
        <v>2.7036226598589664E-2</v>
      </c>
    </row>
    <row r="1324" spans="2:8" ht="13.5" x14ac:dyDescent="0.25">
      <c r="B1324" s="11">
        <v>43935</v>
      </c>
      <c r="C1324" s="2">
        <v>2.31</v>
      </c>
      <c r="D1324" s="2">
        <v>2.1398999999999999</v>
      </c>
      <c r="E1324" s="2">
        <v>41</v>
      </c>
      <c r="F1324" s="2">
        <v>2.2646000000000002</v>
      </c>
      <c r="G1324" s="2">
        <v>92.848600000000005</v>
      </c>
      <c r="H1324" s="17">
        <f t="shared" si="20"/>
        <v>1.3162255575020146E-2</v>
      </c>
    </row>
    <row r="1325" spans="2:8" ht="13.5" x14ac:dyDescent="0.25">
      <c r="B1325" s="11">
        <v>43936</v>
      </c>
      <c r="C1325" s="2">
        <v>2.36</v>
      </c>
      <c r="D1325" s="2">
        <v>2.1861999999999999</v>
      </c>
      <c r="E1325" s="2">
        <v>177</v>
      </c>
      <c r="F1325" s="2">
        <v>2.3431000000000002</v>
      </c>
      <c r="G1325" s="2">
        <v>414.7287</v>
      </c>
      <c r="H1325" s="17">
        <f t="shared" si="20"/>
        <v>2.1636525071265018E-2</v>
      </c>
    </row>
    <row r="1326" spans="2:8" ht="13.5" x14ac:dyDescent="0.25">
      <c r="B1326" s="11">
        <v>43937</v>
      </c>
      <c r="C1326" s="2">
        <v>2.4</v>
      </c>
      <c r="D1326" s="2">
        <v>2.2233000000000001</v>
      </c>
      <c r="E1326" s="2">
        <v>1</v>
      </c>
      <c r="F1326" s="2">
        <v>2.4</v>
      </c>
      <c r="G1326" s="2">
        <v>2.4</v>
      </c>
      <c r="H1326" s="17">
        <f t="shared" si="20"/>
        <v>1.6970085079132804E-2</v>
      </c>
    </row>
    <row r="1327" spans="2:8" ht="13.5" x14ac:dyDescent="0.25">
      <c r="B1327" s="11">
        <v>43938</v>
      </c>
      <c r="C1327" s="2">
        <v>2.39</v>
      </c>
      <c r="D1327" s="2">
        <v>2.214</v>
      </c>
      <c r="E1327" s="2">
        <v>16</v>
      </c>
      <c r="F1327" s="2">
        <v>2.3868999999999998</v>
      </c>
      <c r="G1327" s="2">
        <v>38.190399999999997</v>
      </c>
      <c r="H1327" s="17">
        <f t="shared" si="20"/>
        <v>-4.182971258939453E-3</v>
      </c>
    </row>
    <row r="1328" spans="2:8" ht="13.5" x14ac:dyDescent="0.25">
      <c r="B1328" s="11">
        <v>43941</v>
      </c>
      <c r="C1328" s="2">
        <v>2.3199999999999998</v>
      </c>
      <c r="D1328" s="2">
        <v>2.1492</v>
      </c>
      <c r="E1328" s="2">
        <v>51</v>
      </c>
      <c r="F1328" s="2">
        <v>2.3216000000000001</v>
      </c>
      <c r="G1328" s="2">
        <v>118.4016</v>
      </c>
      <c r="H1328" s="17">
        <f t="shared" si="20"/>
        <v>-2.9268292682926817E-2</v>
      </c>
    </row>
    <row r="1329" spans="2:8" ht="13.5" x14ac:dyDescent="0.25">
      <c r="B1329" s="11">
        <v>43942</v>
      </c>
      <c r="C1329" s="2">
        <v>2.38</v>
      </c>
      <c r="D1329" s="2">
        <v>2.2046999999999999</v>
      </c>
      <c r="E1329" s="2">
        <v>1</v>
      </c>
      <c r="F1329" s="2">
        <v>2.38</v>
      </c>
      <c r="G1329" s="2">
        <v>2.38</v>
      </c>
      <c r="H1329" s="17">
        <f t="shared" si="20"/>
        <v>2.5823562255723007E-2</v>
      </c>
    </row>
    <row r="1330" spans="2:8" ht="13.5" x14ac:dyDescent="0.25">
      <c r="B1330" s="11">
        <v>43943</v>
      </c>
      <c r="C1330" s="2">
        <v>2.4</v>
      </c>
      <c r="D1330" s="2">
        <v>2.2233000000000001</v>
      </c>
      <c r="E1330" s="2">
        <v>46</v>
      </c>
      <c r="F1330" s="2">
        <v>2.4</v>
      </c>
      <c r="G1330" s="2">
        <v>110.4</v>
      </c>
      <c r="H1330" s="17">
        <f t="shared" si="20"/>
        <v>8.4365219757790953E-3</v>
      </c>
    </row>
    <row r="1331" spans="2:8" ht="13.5" x14ac:dyDescent="0.25">
      <c r="B1331" s="11">
        <v>43944</v>
      </c>
      <c r="C1331" s="2">
        <v>2.4</v>
      </c>
      <c r="D1331" s="2">
        <v>2.2233000000000001</v>
      </c>
      <c r="E1331" s="2">
        <v>0</v>
      </c>
      <c r="F1331" s="2">
        <v>0</v>
      </c>
      <c r="G1331" s="2">
        <v>0</v>
      </c>
      <c r="H1331" s="17">
        <f t="shared" si="20"/>
        <v>0</v>
      </c>
    </row>
    <row r="1332" spans="2:8" ht="13.5" x14ac:dyDescent="0.25">
      <c r="B1332" s="11">
        <v>43945</v>
      </c>
      <c r="C1332" s="2">
        <v>2.4</v>
      </c>
      <c r="D1332" s="2">
        <v>2.2233000000000001</v>
      </c>
      <c r="E1332" s="2">
        <v>531</v>
      </c>
      <c r="F1332" s="2">
        <v>2.39</v>
      </c>
      <c r="G1332" s="2">
        <v>1269.0899999999999</v>
      </c>
      <c r="H1332" s="17">
        <f t="shared" si="20"/>
        <v>0</v>
      </c>
    </row>
    <row r="1333" spans="2:8" ht="13.5" x14ac:dyDescent="0.25">
      <c r="B1333" s="11">
        <v>43948</v>
      </c>
      <c r="C1333" s="2">
        <v>2.33</v>
      </c>
      <c r="D1333" s="2">
        <v>2.1583999999999999</v>
      </c>
      <c r="E1333" s="2">
        <v>0</v>
      </c>
      <c r="F1333" s="2">
        <v>0</v>
      </c>
      <c r="G1333" s="2">
        <v>0</v>
      </c>
      <c r="H1333" s="17">
        <f t="shared" si="20"/>
        <v>-2.9190842441415992E-2</v>
      </c>
    </row>
    <row r="1334" spans="2:8" ht="13.5" x14ac:dyDescent="0.25">
      <c r="B1334" s="11">
        <v>43949</v>
      </c>
      <c r="C1334" s="2">
        <v>2.39</v>
      </c>
      <c r="D1334" s="2">
        <v>2.214</v>
      </c>
      <c r="E1334" s="2">
        <v>1</v>
      </c>
      <c r="F1334" s="2">
        <v>2.39</v>
      </c>
      <c r="G1334" s="2">
        <v>2.39</v>
      </c>
      <c r="H1334" s="17">
        <f t="shared" si="20"/>
        <v>2.5759822090437406E-2</v>
      </c>
    </row>
    <row r="1335" spans="2:8" ht="13.5" x14ac:dyDescent="0.25">
      <c r="B1335" s="11">
        <v>43950</v>
      </c>
      <c r="C1335" s="2">
        <v>2.3199999999999998</v>
      </c>
      <c r="D1335" s="2">
        <v>2.1492</v>
      </c>
      <c r="E1335" s="2">
        <v>21</v>
      </c>
      <c r="F1335" s="2">
        <v>2.3233000000000001</v>
      </c>
      <c r="G1335" s="2">
        <v>48.789299999999997</v>
      </c>
      <c r="H1335" s="17">
        <f t="shared" si="20"/>
        <v>-2.9268292682926817E-2</v>
      </c>
    </row>
    <row r="1336" spans="2:8" ht="13.5" x14ac:dyDescent="0.25">
      <c r="B1336" s="11">
        <v>43951</v>
      </c>
      <c r="C1336" s="2">
        <v>2.37</v>
      </c>
      <c r="D1336" s="2">
        <v>2.1955</v>
      </c>
      <c r="E1336" s="2">
        <v>10</v>
      </c>
      <c r="F1336" s="2">
        <v>2.37</v>
      </c>
      <c r="G1336" s="2">
        <v>23.7</v>
      </c>
      <c r="H1336" s="17">
        <f t="shared" si="20"/>
        <v>2.1542899683603206E-2</v>
      </c>
    </row>
    <row r="1337" spans="2:8" ht="13.5" x14ac:dyDescent="0.25">
      <c r="B1337" s="11">
        <v>43955</v>
      </c>
      <c r="C1337" s="2">
        <v>2.2999999999999998</v>
      </c>
      <c r="D1337" s="2">
        <v>2.1305999999999998</v>
      </c>
      <c r="E1337" s="2">
        <v>1</v>
      </c>
      <c r="F1337" s="2">
        <v>2.37</v>
      </c>
      <c r="G1337" s="2">
        <v>2.37</v>
      </c>
      <c r="H1337" s="17">
        <f t="shared" si="20"/>
        <v>-2.9560464586654601E-2</v>
      </c>
    </row>
    <row r="1338" spans="2:8" ht="13.5" x14ac:dyDescent="0.25">
      <c r="B1338" s="11">
        <v>43956</v>
      </c>
      <c r="C1338" s="2">
        <v>2.36</v>
      </c>
      <c r="D1338" s="2">
        <v>2.1861999999999999</v>
      </c>
      <c r="E1338" s="2">
        <v>10</v>
      </c>
      <c r="F1338" s="2">
        <v>2.36</v>
      </c>
      <c r="G1338" s="2">
        <v>23.6</v>
      </c>
      <c r="H1338" s="17">
        <f t="shared" si="20"/>
        <v>2.6095935417253403E-2</v>
      </c>
    </row>
    <row r="1339" spans="2:8" ht="13.5" x14ac:dyDescent="0.25">
      <c r="B1339" s="11">
        <v>43957</v>
      </c>
      <c r="C1339" s="2">
        <v>2.29</v>
      </c>
      <c r="D1339" s="2">
        <v>2.1214</v>
      </c>
      <c r="E1339" s="2">
        <v>3101</v>
      </c>
      <c r="F1339" s="2">
        <v>2.4102999999999999</v>
      </c>
      <c r="G1339" s="2">
        <v>7474.3402999999998</v>
      </c>
      <c r="H1339" s="17">
        <f t="shared" si="20"/>
        <v>-2.9640472051962297E-2</v>
      </c>
    </row>
    <row r="1340" spans="2:8" ht="13.5" x14ac:dyDescent="0.25">
      <c r="B1340" s="11">
        <v>43958</v>
      </c>
      <c r="C1340" s="2">
        <v>2.35</v>
      </c>
      <c r="D1340" s="2">
        <v>2.1768999999999998</v>
      </c>
      <c r="E1340" s="2">
        <v>51</v>
      </c>
      <c r="F1340" s="2">
        <v>2.35</v>
      </c>
      <c r="G1340" s="2">
        <v>119.85</v>
      </c>
      <c r="H1340" s="17">
        <f t="shared" si="20"/>
        <v>2.6161968511360368E-2</v>
      </c>
    </row>
    <row r="1341" spans="2:8" ht="13.5" x14ac:dyDescent="0.25">
      <c r="B1341" s="11">
        <v>43959</v>
      </c>
      <c r="C1341" s="2">
        <v>2.42</v>
      </c>
      <c r="D1341" s="2">
        <v>2.2418</v>
      </c>
      <c r="E1341" s="2">
        <v>102</v>
      </c>
      <c r="F1341" s="2">
        <v>2.2925</v>
      </c>
      <c r="G1341" s="2">
        <v>233.83500000000001</v>
      </c>
      <c r="H1341" s="17">
        <f t="shared" si="20"/>
        <v>2.9813036887316912E-2</v>
      </c>
    </row>
    <row r="1342" spans="2:8" ht="13.5" x14ac:dyDescent="0.25">
      <c r="B1342" s="11">
        <v>43962</v>
      </c>
      <c r="C1342" s="2">
        <v>2.35</v>
      </c>
      <c r="D1342" s="2">
        <v>2.1768999999999998</v>
      </c>
      <c r="E1342" s="2">
        <v>1</v>
      </c>
      <c r="F1342" s="2">
        <v>2.42</v>
      </c>
      <c r="G1342" s="2">
        <v>2.42</v>
      </c>
      <c r="H1342" s="17">
        <f t="shared" si="20"/>
        <v>-2.8949950932286635E-2</v>
      </c>
    </row>
    <row r="1343" spans="2:8" ht="13.5" x14ac:dyDescent="0.25">
      <c r="B1343" s="11">
        <v>43963</v>
      </c>
      <c r="C1343" s="2">
        <v>2.2799999999999998</v>
      </c>
      <c r="D1343" s="2">
        <v>2.1120999999999999</v>
      </c>
      <c r="E1343" s="2">
        <v>1</v>
      </c>
      <c r="F1343" s="2">
        <v>2.42</v>
      </c>
      <c r="G1343" s="2">
        <v>2.42</v>
      </c>
      <c r="H1343" s="17">
        <f t="shared" si="20"/>
        <v>-2.9767100004593677E-2</v>
      </c>
    </row>
    <row r="1344" spans="2:8" ht="13.5" x14ac:dyDescent="0.25">
      <c r="B1344" s="11">
        <v>43964</v>
      </c>
      <c r="C1344" s="2">
        <v>2.34</v>
      </c>
      <c r="D1344" s="2">
        <v>2.1677</v>
      </c>
      <c r="E1344" s="2">
        <v>113</v>
      </c>
      <c r="F1344" s="2">
        <v>2.2319</v>
      </c>
      <c r="G1344" s="2">
        <v>252.2047</v>
      </c>
      <c r="H1344" s="17">
        <f t="shared" si="20"/>
        <v>2.6324511150040291E-2</v>
      </c>
    </row>
    <row r="1345" spans="2:8" ht="13.5" x14ac:dyDescent="0.25">
      <c r="B1345" s="11">
        <v>43965</v>
      </c>
      <c r="C1345" s="2">
        <v>2.27</v>
      </c>
      <c r="D1345" s="2">
        <v>2.1027999999999998</v>
      </c>
      <c r="E1345" s="2">
        <v>0</v>
      </c>
      <c r="F1345" s="2">
        <v>0</v>
      </c>
      <c r="G1345" s="2">
        <v>0</v>
      </c>
      <c r="H1345" s="17">
        <f t="shared" si="20"/>
        <v>-2.9939567283295741E-2</v>
      </c>
    </row>
    <row r="1346" spans="2:8" ht="13.5" x14ac:dyDescent="0.25">
      <c r="B1346" s="11">
        <v>43966</v>
      </c>
      <c r="C1346" s="2">
        <v>2.3199999999999998</v>
      </c>
      <c r="D1346" s="2">
        <v>2.1492</v>
      </c>
      <c r="E1346" s="2">
        <v>1366</v>
      </c>
      <c r="F1346" s="2">
        <v>2.2103000000000002</v>
      </c>
      <c r="G1346" s="2">
        <v>3019.2698</v>
      </c>
      <c r="H1346" s="17">
        <f t="shared" si="20"/>
        <v>2.2065817005897007E-2</v>
      </c>
    </row>
    <row r="1347" spans="2:8" ht="13.5" x14ac:dyDescent="0.25">
      <c r="B1347" s="11">
        <v>43969</v>
      </c>
      <c r="C1347" s="2">
        <v>2.38</v>
      </c>
      <c r="D1347" s="2">
        <v>2.2046999999999999</v>
      </c>
      <c r="E1347" s="2">
        <v>203</v>
      </c>
      <c r="F1347" s="2">
        <v>2.2877999999999998</v>
      </c>
      <c r="G1347" s="2">
        <v>464.42340000000002</v>
      </c>
      <c r="H1347" s="17">
        <f t="shared" si="20"/>
        <v>2.5823562255723007E-2</v>
      </c>
    </row>
    <row r="1348" spans="2:8" ht="13.5" x14ac:dyDescent="0.25">
      <c r="B1348" s="11">
        <v>43970</v>
      </c>
      <c r="C1348" s="2">
        <v>2.4300000000000002</v>
      </c>
      <c r="D1348" s="2">
        <v>2.2511000000000001</v>
      </c>
      <c r="E1348" s="2">
        <v>85</v>
      </c>
      <c r="F1348" s="2">
        <v>2.4201000000000001</v>
      </c>
      <c r="G1348" s="2">
        <v>205.70849999999999</v>
      </c>
      <c r="H1348" s="17">
        <f t="shared" si="20"/>
        <v>2.1045947294416573E-2</v>
      </c>
    </row>
    <row r="1349" spans="2:8" ht="13.5" x14ac:dyDescent="0.25">
      <c r="B1349" s="11">
        <v>43971</v>
      </c>
      <c r="C1349" s="2">
        <v>2.4300000000000002</v>
      </c>
      <c r="D1349" s="2">
        <v>2.2511000000000001</v>
      </c>
      <c r="E1349" s="2">
        <v>0</v>
      </c>
      <c r="F1349" s="2">
        <v>0</v>
      </c>
      <c r="G1349" s="2">
        <v>0</v>
      </c>
      <c r="H1349" s="17">
        <f t="shared" si="20"/>
        <v>0</v>
      </c>
    </row>
    <row r="1350" spans="2:8" ht="13.5" x14ac:dyDescent="0.25">
      <c r="B1350" s="11">
        <v>43972</v>
      </c>
      <c r="C1350" s="2">
        <v>2.4300000000000002</v>
      </c>
      <c r="D1350" s="2">
        <v>2.2511000000000001</v>
      </c>
      <c r="E1350" s="2">
        <v>1</v>
      </c>
      <c r="F1350" s="2">
        <v>2.4300000000000002</v>
      </c>
      <c r="G1350" s="2">
        <v>2.4300000000000002</v>
      </c>
      <c r="H1350" s="17">
        <f t="shared" si="20"/>
        <v>0</v>
      </c>
    </row>
    <row r="1351" spans="2:8" ht="13.5" x14ac:dyDescent="0.25">
      <c r="B1351" s="11">
        <v>43973</v>
      </c>
      <c r="C1351" s="2">
        <v>2.4300000000000002</v>
      </c>
      <c r="D1351" s="2">
        <v>2.2511000000000001</v>
      </c>
      <c r="E1351" s="2">
        <v>2</v>
      </c>
      <c r="F1351" s="2">
        <v>2.4300000000000002</v>
      </c>
      <c r="G1351" s="2">
        <v>4.8600000000000003</v>
      </c>
      <c r="H1351" s="17">
        <f t="shared" ref="H1351:H1414" si="21">(D1351-D1350)/D1350</f>
        <v>0</v>
      </c>
    </row>
    <row r="1352" spans="2:8" ht="13.5" x14ac:dyDescent="0.25">
      <c r="B1352" s="11">
        <v>43977</v>
      </c>
      <c r="C1352" s="2">
        <v>2.4300000000000002</v>
      </c>
      <c r="D1352" s="2">
        <v>2.2511000000000001</v>
      </c>
      <c r="E1352" s="2">
        <v>2</v>
      </c>
      <c r="F1352" s="2">
        <v>2.4300000000000002</v>
      </c>
      <c r="G1352" s="2">
        <v>4.8600000000000003</v>
      </c>
      <c r="H1352" s="17">
        <f t="shared" si="21"/>
        <v>0</v>
      </c>
    </row>
    <row r="1353" spans="2:8" ht="13.5" x14ac:dyDescent="0.25">
      <c r="B1353" s="11">
        <v>43978</v>
      </c>
      <c r="C1353" s="2">
        <v>2.4300000000000002</v>
      </c>
      <c r="D1353" s="2">
        <v>2.2511000000000001</v>
      </c>
      <c r="E1353" s="2">
        <v>0</v>
      </c>
      <c r="F1353" s="2">
        <v>0</v>
      </c>
      <c r="G1353" s="2">
        <v>0</v>
      </c>
      <c r="H1353" s="17">
        <f t="shared" si="21"/>
        <v>0</v>
      </c>
    </row>
    <row r="1354" spans="2:8" ht="13.5" x14ac:dyDescent="0.25">
      <c r="B1354" s="11">
        <v>43979</v>
      </c>
      <c r="C1354" s="2">
        <v>2.4300000000000002</v>
      </c>
      <c r="D1354" s="2">
        <v>2.2511000000000001</v>
      </c>
      <c r="E1354" s="2">
        <v>57</v>
      </c>
      <c r="F1354" s="2">
        <v>2.4211</v>
      </c>
      <c r="G1354" s="2">
        <v>138.0027</v>
      </c>
      <c r="H1354" s="17">
        <f t="shared" si="21"/>
        <v>0</v>
      </c>
    </row>
    <row r="1355" spans="2:8" ht="13.5" x14ac:dyDescent="0.25">
      <c r="B1355" s="11">
        <v>43980</v>
      </c>
      <c r="C1355" s="2">
        <v>2.4300000000000002</v>
      </c>
      <c r="D1355" s="2">
        <v>2.2511000000000001</v>
      </c>
      <c r="E1355" s="2">
        <v>0</v>
      </c>
      <c r="F1355" s="2">
        <v>0</v>
      </c>
      <c r="G1355" s="2">
        <v>0</v>
      </c>
      <c r="H1355" s="17">
        <f t="shared" si="21"/>
        <v>0</v>
      </c>
    </row>
    <row r="1356" spans="2:8" ht="13.5" x14ac:dyDescent="0.25">
      <c r="B1356" s="11">
        <v>43983</v>
      </c>
      <c r="C1356" s="2">
        <v>2.44</v>
      </c>
      <c r="D1356" s="2">
        <v>2.2603</v>
      </c>
      <c r="E1356" s="2">
        <v>1194</v>
      </c>
      <c r="F1356" s="2">
        <v>2.3932000000000002</v>
      </c>
      <c r="G1356" s="2">
        <v>2857.4807999999998</v>
      </c>
      <c r="H1356" s="17">
        <f t="shared" si="21"/>
        <v>4.0868908533605239E-3</v>
      </c>
    </row>
    <row r="1357" spans="2:8" ht="13.5" x14ac:dyDescent="0.25">
      <c r="B1357" s="11">
        <v>43984</v>
      </c>
      <c r="C1357" s="2">
        <v>2.44</v>
      </c>
      <c r="D1357" s="2">
        <v>2.2603</v>
      </c>
      <c r="E1357" s="2">
        <v>726</v>
      </c>
      <c r="F1357" s="2">
        <v>2.4420999999999999</v>
      </c>
      <c r="G1357" s="2">
        <v>1772.9646</v>
      </c>
      <c r="H1357" s="17">
        <f t="shared" si="21"/>
        <v>0</v>
      </c>
    </row>
    <row r="1358" spans="2:8" ht="13.5" x14ac:dyDescent="0.25">
      <c r="B1358" s="11">
        <v>43985</v>
      </c>
      <c r="C1358" s="2">
        <v>2.5</v>
      </c>
      <c r="D1358" s="2">
        <v>2.3159000000000001</v>
      </c>
      <c r="E1358" s="2">
        <v>795</v>
      </c>
      <c r="F1358" s="2">
        <v>2.3706999999999998</v>
      </c>
      <c r="G1358" s="2">
        <v>1884.7065</v>
      </c>
      <c r="H1358" s="17">
        <f t="shared" si="21"/>
        <v>2.4598504623280136E-2</v>
      </c>
    </row>
    <row r="1359" spans="2:8" ht="13.5" x14ac:dyDescent="0.25">
      <c r="B1359" s="11">
        <v>43986</v>
      </c>
      <c r="C1359" s="2">
        <v>2.48</v>
      </c>
      <c r="D1359" s="2">
        <v>2.2974000000000001</v>
      </c>
      <c r="E1359" s="2">
        <v>201</v>
      </c>
      <c r="F1359" s="2">
        <v>2.4401999999999999</v>
      </c>
      <c r="G1359" s="2">
        <v>490.48020000000002</v>
      </c>
      <c r="H1359" s="17">
        <f t="shared" si="21"/>
        <v>-7.9882551060062867E-3</v>
      </c>
    </row>
    <row r="1360" spans="2:8" ht="13.5" x14ac:dyDescent="0.25">
      <c r="B1360" s="11">
        <v>43987</v>
      </c>
      <c r="C1360" s="2">
        <v>2.41</v>
      </c>
      <c r="D1360" s="2">
        <v>2.2324999999999999</v>
      </c>
      <c r="E1360" s="2">
        <v>0</v>
      </c>
      <c r="F1360" s="2">
        <v>0</v>
      </c>
      <c r="G1360" s="2">
        <v>0</v>
      </c>
      <c r="H1360" s="17">
        <f t="shared" si="21"/>
        <v>-2.8249325324279699E-2</v>
      </c>
    </row>
    <row r="1361" spans="2:8" ht="13.5" x14ac:dyDescent="0.25">
      <c r="B1361" s="11">
        <v>43990</v>
      </c>
      <c r="C1361" s="2">
        <v>2.4700000000000002</v>
      </c>
      <c r="D1361" s="2">
        <v>2.2881</v>
      </c>
      <c r="E1361" s="2">
        <v>1</v>
      </c>
      <c r="F1361" s="2">
        <v>2.4700000000000002</v>
      </c>
      <c r="G1361" s="2">
        <v>2.4700000000000002</v>
      </c>
      <c r="H1361" s="17">
        <f t="shared" si="21"/>
        <v>2.4904815229563313E-2</v>
      </c>
    </row>
    <row r="1362" spans="2:8" ht="13.5" x14ac:dyDescent="0.25">
      <c r="B1362" s="11">
        <v>43991</v>
      </c>
      <c r="C1362" s="2">
        <v>2.4700000000000002</v>
      </c>
      <c r="D1362" s="2">
        <v>2.2881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2:8" ht="13.5" x14ac:dyDescent="0.25">
      <c r="B1363" s="11">
        <v>43992</v>
      </c>
      <c r="C1363" s="2">
        <v>2.4</v>
      </c>
      <c r="D1363" s="2">
        <v>2.2233000000000001</v>
      </c>
      <c r="E1363" s="2">
        <v>0</v>
      </c>
      <c r="F1363" s="2">
        <v>0</v>
      </c>
      <c r="G1363" s="2">
        <v>0</v>
      </c>
      <c r="H1363" s="17">
        <f t="shared" si="21"/>
        <v>-2.8320440540186165E-2</v>
      </c>
    </row>
    <row r="1364" spans="2:8" ht="13.5" x14ac:dyDescent="0.25">
      <c r="B1364" s="11">
        <v>43993</v>
      </c>
      <c r="C1364" s="2">
        <v>2.33</v>
      </c>
      <c r="D1364" s="2">
        <v>2.1583999999999999</v>
      </c>
      <c r="E1364" s="2">
        <v>103</v>
      </c>
      <c r="F1364" s="2">
        <v>2.33</v>
      </c>
      <c r="G1364" s="2">
        <v>239.99</v>
      </c>
      <c r="H1364" s="17">
        <f t="shared" si="21"/>
        <v>-2.9190842441415992E-2</v>
      </c>
    </row>
    <row r="1365" spans="2:8" ht="13.5" x14ac:dyDescent="0.25">
      <c r="B1365" s="11">
        <v>43994</v>
      </c>
      <c r="C1365" s="2">
        <v>2.41</v>
      </c>
      <c r="D1365" s="2">
        <v>2.2324999999999999</v>
      </c>
      <c r="E1365" s="2">
        <v>319</v>
      </c>
      <c r="F1365" s="2">
        <v>2.2707000000000002</v>
      </c>
      <c r="G1365" s="2">
        <v>724.35329999999999</v>
      </c>
      <c r="H1365" s="17">
        <f t="shared" si="21"/>
        <v>3.4330985915492988E-2</v>
      </c>
    </row>
    <row r="1366" spans="2:8" ht="13.5" x14ac:dyDescent="0.25">
      <c r="B1366" s="11">
        <v>43997</v>
      </c>
      <c r="C1366" s="2">
        <v>2.41</v>
      </c>
      <c r="D1366" s="2">
        <v>2.2324999999999999</v>
      </c>
      <c r="E1366" s="2">
        <v>4</v>
      </c>
      <c r="F1366" s="2">
        <v>2.3574999999999999</v>
      </c>
      <c r="G1366" s="2">
        <v>9.43</v>
      </c>
      <c r="H1366" s="17">
        <f t="shared" si="21"/>
        <v>0</v>
      </c>
    </row>
    <row r="1367" spans="2:8" ht="13.5" x14ac:dyDescent="0.25">
      <c r="B1367" s="11">
        <v>43998</v>
      </c>
      <c r="C1367" s="2">
        <v>2.44</v>
      </c>
      <c r="D1367" s="2">
        <v>2.2603</v>
      </c>
      <c r="E1367" s="2">
        <v>2628</v>
      </c>
      <c r="F1367" s="2">
        <v>2.3952</v>
      </c>
      <c r="G1367" s="2">
        <v>6294.5856000000003</v>
      </c>
      <c r="H1367" s="17">
        <f t="shared" si="21"/>
        <v>1.2452407614781657E-2</v>
      </c>
    </row>
    <row r="1368" spans="2:8" ht="13.5" x14ac:dyDescent="0.25">
      <c r="B1368" s="11">
        <v>43999</v>
      </c>
      <c r="C1368" s="2">
        <v>2.46</v>
      </c>
      <c r="D1368" s="2">
        <v>2.2787999999999999</v>
      </c>
      <c r="E1368" s="2">
        <v>22800</v>
      </c>
      <c r="F1368" s="2">
        <v>2.4310999999999998</v>
      </c>
      <c r="G1368" s="2">
        <v>55429.08</v>
      </c>
      <c r="H1368" s="17">
        <f t="shared" si="21"/>
        <v>8.184754236163324E-3</v>
      </c>
    </row>
    <row r="1369" spans="2:8" ht="13.5" x14ac:dyDescent="0.25">
      <c r="B1369" s="11">
        <v>44000</v>
      </c>
      <c r="C1369" s="2">
        <v>2.52</v>
      </c>
      <c r="D1369" s="2">
        <v>2.3344</v>
      </c>
      <c r="E1369" s="2">
        <v>5125</v>
      </c>
      <c r="F1369" s="2">
        <v>2.5009000000000001</v>
      </c>
      <c r="G1369" s="2">
        <v>12817.112499999999</v>
      </c>
      <c r="H1369" s="17">
        <f t="shared" si="21"/>
        <v>2.439880638932776E-2</v>
      </c>
    </row>
    <row r="1370" spans="2:8" ht="13.5" x14ac:dyDescent="0.25">
      <c r="B1370" s="11">
        <v>44001</v>
      </c>
      <c r="C1370" s="2">
        <v>2.5</v>
      </c>
      <c r="D1370" s="2">
        <v>2.3159000000000001</v>
      </c>
      <c r="E1370" s="2">
        <v>140</v>
      </c>
      <c r="F1370" s="2">
        <v>2.5</v>
      </c>
      <c r="G1370" s="2">
        <v>350</v>
      </c>
      <c r="H1370" s="17">
        <f t="shared" si="21"/>
        <v>-7.9249485949280159E-3</v>
      </c>
    </row>
    <row r="1371" spans="2:8" ht="13.5" x14ac:dyDescent="0.25">
      <c r="B1371" s="11">
        <v>44004</v>
      </c>
      <c r="C1371" s="2">
        <v>2.4900000000000002</v>
      </c>
      <c r="D1371" s="2">
        <v>2.3066</v>
      </c>
      <c r="E1371" s="2">
        <v>30</v>
      </c>
      <c r="F1371" s="2">
        <v>2.4700000000000002</v>
      </c>
      <c r="G1371" s="2">
        <v>74.099999999999994</v>
      </c>
      <c r="H1371" s="17">
        <f t="shared" si="21"/>
        <v>-4.0157174316680713E-3</v>
      </c>
    </row>
    <row r="1372" spans="2:8" ht="13.5" x14ac:dyDescent="0.25">
      <c r="B1372" s="11">
        <v>44005</v>
      </c>
      <c r="C1372" s="2">
        <v>2.5499999999999998</v>
      </c>
      <c r="D1372" s="2">
        <v>2.3622000000000001</v>
      </c>
      <c r="E1372" s="2">
        <v>1141</v>
      </c>
      <c r="F1372" s="2">
        <v>2.5249000000000001</v>
      </c>
      <c r="G1372" s="2">
        <v>2880.9108999999999</v>
      </c>
      <c r="H1372" s="17">
        <f t="shared" si="21"/>
        <v>2.4104742911644886E-2</v>
      </c>
    </row>
    <row r="1373" spans="2:8" ht="13.5" x14ac:dyDescent="0.25">
      <c r="B1373" s="11">
        <v>44006</v>
      </c>
      <c r="C1373" s="2">
        <v>2.59</v>
      </c>
      <c r="D1373" s="2">
        <v>2.3993000000000002</v>
      </c>
      <c r="E1373" s="2">
        <v>2353</v>
      </c>
      <c r="F1373" s="2">
        <v>2.5369000000000002</v>
      </c>
      <c r="G1373" s="2">
        <v>5969.3257000000003</v>
      </c>
      <c r="H1373" s="17">
        <f t="shared" si="21"/>
        <v>1.570569807806288E-2</v>
      </c>
    </row>
    <row r="1374" spans="2:8" ht="13.5" x14ac:dyDescent="0.25">
      <c r="B1374" s="11">
        <v>44007</v>
      </c>
      <c r="C1374" s="2">
        <v>2.59</v>
      </c>
      <c r="D1374" s="2">
        <v>2.3993000000000002</v>
      </c>
      <c r="E1374" s="2">
        <v>103</v>
      </c>
      <c r="F1374" s="2">
        <v>2.59</v>
      </c>
      <c r="G1374" s="2">
        <v>266.77</v>
      </c>
      <c r="H1374" s="17">
        <f t="shared" si="21"/>
        <v>0</v>
      </c>
    </row>
    <row r="1375" spans="2:8" ht="13.5" x14ac:dyDescent="0.25">
      <c r="B1375" s="11">
        <v>44008</v>
      </c>
      <c r="C1375" s="2">
        <v>2.59</v>
      </c>
      <c r="D1375" s="2">
        <v>2.3993000000000002</v>
      </c>
      <c r="E1375" s="2">
        <v>0</v>
      </c>
      <c r="F1375" s="2">
        <v>0</v>
      </c>
      <c r="G1375" s="2">
        <v>0</v>
      </c>
      <c r="H1375" s="17">
        <f t="shared" si="21"/>
        <v>0</v>
      </c>
    </row>
    <row r="1376" spans="2:8" ht="13.5" x14ac:dyDescent="0.25">
      <c r="B1376" s="11">
        <v>44011</v>
      </c>
      <c r="C1376" s="2">
        <v>2.68</v>
      </c>
      <c r="D1376" s="2">
        <v>2.4826000000000001</v>
      </c>
      <c r="E1376" s="2">
        <v>5826</v>
      </c>
      <c r="F1376" s="2">
        <v>2.6789999999999998</v>
      </c>
      <c r="G1376" s="2">
        <v>15607.853999999999</v>
      </c>
      <c r="H1376" s="17">
        <f t="shared" si="21"/>
        <v>3.4718459550702255E-2</v>
      </c>
    </row>
    <row r="1377" spans="2:8" ht="13.5" x14ac:dyDescent="0.25">
      <c r="B1377" s="11">
        <v>44012</v>
      </c>
      <c r="C1377" s="2">
        <v>2.68</v>
      </c>
      <c r="D1377" s="2">
        <v>2.4826000000000001</v>
      </c>
      <c r="E1377" s="2">
        <v>0</v>
      </c>
      <c r="F1377" s="2">
        <v>0</v>
      </c>
      <c r="G1377" s="2">
        <v>0</v>
      </c>
      <c r="H1377" s="17">
        <f t="shared" si="21"/>
        <v>0</v>
      </c>
    </row>
    <row r="1378" spans="2:8" ht="13.5" x14ac:dyDescent="0.25">
      <c r="B1378" s="11">
        <v>44013</v>
      </c>
      <c r="C1378" s="2">
        <v>2.75</v>
      </c>
      <c r="D1378" s="2">
        <v>2.5474999999999999</v>
      </c>
      <c r="E1378" s="2">
        <v>15</v>
      </c>
      <c r="F1378" s="2">
        <v>2.75</v>
      </c>
      <c r="G1378" s="2">
        <v>41.25</v>
      </c>
      <c r="H1378" s="17">
        <f t="shared" si="21"/>
        <v>2.6141947957786085E-2</v>
      </c>
    </row>
    <row r="1379" spans="2:8" ht="13.5" x14ac:dyDescent="0.25">
      <c r="B1379" s="11">
        <v>44014</v>
      </c>
      <c r="C1379" s="2">
        <v>2.63</v>
      </c>
      <c r="D1379" s="2">
        <v>2.4363000000000001</v>
      </c>
      <c r="E1379" s="2">
        <v>805</v>
      </c>
      <c r="F1379" s="2">
        <v>2.6301000000000001</v>
      </c>
      <c r="G1379" s="2">
        <v>2117.2305000000001</v>
      </c>
      <c r="H1379" s="17">
        <f t="shared" si="21"/>
        <v>-4.3650637880274679E-2</v>
      </c>
    </row>
    <row r="1380" spans="2:8" ht="13.5" x14ac:dyDescent="0.25">
      <c r="B1380" s="11">
        <v>44015</v>
      </c>
      <c r="C1380" s="2">
        <v>2.63</v>
      </c>
      <c r="D1380" s="2">
        <v>2.4363000000000001</v>
      </c>
      <c r="E1380" s="2">
        <v>0</v>
      </c>
      <c r="F1380" s="2">
        <v>0</v>
      </c>
      <c r="G1380" s="2">
        <v>0</v>
      </c>
      <c r="H1380" s="17">
        <f t="shared" si="21"/>
        <v>0</v>
      </c>
    </row>
    <row r="1381" spans="2:8" ht="13.5" x14ac:dyDescent="0.25">
      <c r="B1381" s="11">
        <v>44018</v>
      </c>
      <c r="C1381" s="2">
        <v>2.52</v>
      </c>
      <c r="D1381" s="2">
        <v>2.3344</v>
      </c>
      <c r="E1381" s="2">
        <v>97</v>
      </c>
      <c r="F1381" s="2">
        <v>2.52</v>
      </c>
      <c r="G1381" s="2">
        <v>244.44</v>
      </c>
      <c r="H1381" s="17">
        <f t="shared" si="21"/>
        <v>-4.1825719328489962E-2</v>
      </c>
    </row>
    <row r="1382" spans="2:8" ht="13.5" x14ac:dyDescent="0.25">
      <c r="B1382" s="11">
        <v>44019</v>
      </c>
      <c r="C1382" s="2">
        <v>2.58</v>
      </c>
      <c r="D1382" s="2">
        <v>2.39</v>
      </c>
      <c r="E1382" s="2">
        <v>301</v>
      </c>
      <c r="F1382" s="2">
        <v>2.5102000000000002</v>
      </c>
      <c r="G1382" s="2">
        <v>755.5702</v>
      </c>
      <c r="H1382" s="17">
        <f t="shared" si="21"/>
        <v>2.3817683344756722E-2</v>
      </c>
    </row>
    <row r="1383" spans="2:8" ht="13.5" x14ac:dyDescent="0.25">
      <c r="B1383" s="11">
        <v>44020</v>
      </c>
      <c r="C1383" s="2">
        <v>2.67</v>
      </c>
      <c r="D1383" s="2">
        <v>2.4733999999999998</v>
      </c>
      <c r="E1383" s="2">
        <v>123</v>
      </c>
      <c r="F1383" s="2">
        <v>2.6008</v>
      </c>
      <c r="G1383" s="2">
        <v>319.89839999999998</v>
      </c>
      <c r="H1383" s="17">
        <f t="shared" si="21"/>
        <v>3.4895397489539619E-2</v>
      </c>
    </row>
    <row r="1384" spans="2:8" ht="13.5" x14ac:dyDescent="0.25">
      <c r="B1384" s="11">
        <v>44021</v>
      </c>
      <c r="C1384" s="2">
        <v>2.75</v>
      </c>
      <c r="D1384" s="2">
        <v>2.5474999999999999</v>
      </c>
      <c r="E1384" s="2">
        <v>1151</v>
      </c>
      <c r="F1384" s="2">
        <v>2.6855000000000002</v>
      </c>
      <c r="G1384" s="2">
        <v>3091.0104999999999</v>
      </c>
      <c r="H1384" s="17">
        <f t="shared" si="21"/>
        <v>2.9958761219374165E-2</v>
      </c>
    </row>
    <row r="1385" spans="2:8" ht="13.5" x14ac:dyDescent="0.25">
      <c r="B1385" s="11">
        <v>44022</v>
      </c>
      <c r="C1385" s="2">
        <v>2.83</v>
      </c>
      <c r="D1385" s="2">
        <v>2.6215999999999999</v>
      </c>
      <c r="E1385" s="2">
        <v>689</v>
      </c>
      <c r="F1385" s="2">
        <v>2.7559</v>
      </c>
      <c r="G1385" s="2">
        <v>1898.8151</v>
      </c>
      <c r="H1385" s="17">
        <f t="shared" si="21"/>
        <v>2.9087340529931328E-2</v>
      </c>
    </row>
    <row r="1386" spans="2:8" ht="13.5" x14ac:dyDescent="0.25">
      <c r="B1386" s="11">
        <v>44025</v>
      </c>
      <c r="C1386" s="2">
        <v>2.95</v>
      </c>
      <c r="D1386" s="2">
        <v>2.7328000000000001</v>
      </c>
      <c r="E1386" s="2">
        <v>669</v>
      </c>
      <c r="F1386" s="2">
        <v>2.9251999999999998</v>
      </c>
      <c r="G1386" s="2">
        <v>1956.9588000000001</v>
      </c>
      <c r="H1386" s="17">
        <f t="shared" si="21"/>
        <v>4.2416844675007705E-2</v>
      </c>
    </row>
    <row r="1387" spans="2:8" ht="13.5" x14ac:dyDescent="0.25">
      <c r="B1387" s="11">
        <v>44026</v>
      </c>
      <c r="C1387" s="2">
        <v>2.87</v>
      </c>
      <c r="D1387" s="2">
        <v>2.6585999999999999</v>
      </c>
      <c r="E1387" s="2">
        <v>25</v>
      </c>
      <c r="F1387" s="2">
        <v>2.87</v>
      </c>
      <c r="G1387" s="2">
        <v>71.75</v>
      </c>
      <c r="H1387" s="17">
        <f t="shared" si="21"/>
        <v>-2.7151639344262391E-2</v>
      </c>
    </row>
    <row r="1388" spans="2:8" ht="13.5" x14ac:dyDescent="0.25">
      <c r="B1388" s="11">
        <v>44027</v>
      </c>
      <c r="C1388" s="2">
        <v>2.87</v>
      </c>
      <c r="D1388" s="2">
        <v>2.6585999999999999</v>
      </c>
      <c r="E1388" s="2">
        <v>203</v>
      </c>
      <c r="F1388" s="2">
        <v>2.8704000000000001</v>
      </c>
      <c r="G1388" s="2">
        <v>582.69119999999998</v>
      </c>
      <c r="H1388" s="17">
        <f t="shared" si="21"/>
        <v>0</v>
      </c>
    </row>
    <row r="1389" spans="2:8" ht="13.5" x14ac:dyDescent="0.25">
      <c r="B1389" s="11">
        <v>44028</v>
      </c>
      <c r="C1389" s="2">
        <v>2.87</v>
      </c>
      <c r="D1389" s="2">
        <v>2.6585999999999999</v>
      </c>
      <c r="E1389" s="2">
        <v>0</v>
      </c>
      <c r="F1389" s="2">
        <v>0</v>
      </c>
      <c r="G1389" s="2">
        <v>0</v>
      </c>
      <c r="H1389" s="17">
        <f t="shared" si="21"/>
        <v>0</v>
      </c>
    </row>
    <row r="1390" spans="2:8" ht="13.5" x14ac:dyDescent="0.25">
      <c r="B1390" s="11">
        <v>44029</v>
      </c>
      <c r="C1390" s="2">
        <v>2.87</v>
      </c>
      <c r="D1390" s="2">
        <v>2.6585999999999999</v>
      </c>
      <c r="E1390" s="2">
        <v>0</v>
      </c>
      <c r="F1390" s="2">
        <v>0</v>
      </c>
      <c r="G1390" s="2">
        <v>0</v>
      </c>
      <c r="H1390" s="17">
        <f t="shared" si="21"/>
        <v>0</v>
      </c>
    </row>
    <row r="1391" spans="2:8" ht="13.5" x14ac:dyDescent="0.25">
      <c r="B1391" s="11">
        <v>44032</v>
      </c>
      <c r="C1391" s="2">
        <v>2.87</v>
      </c>
      <c r="D1391" s="2">
        <v>2.6585999999999999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2:8" ht="13.5" x14ac:dyDescent="0.25">
      <c r="B1392" s="11">
        <v>44033</v>
      </c>
      <c r="C1392" s="2">
        <v>2.87</v>
      </c>
      <c r="D1392" s="2">
        <v>2.6585999999999999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2:8" ht="13.5" x14ac:dyDescent="0.25">
      <c r="B1393" s="11">
        <v>44034</v>
      </c>
      <c r="C1393" s="2">
        <v>2.87</v>
      </c>
      <c r="D1393" s="2">
        <v>2.6585999999999999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2:8" ht="13.5" x14ac:dyDescent="0.25">
      <c r="B1394" s="11">
        <v>44035</v>
      </c>
      <c r="C1394" s="2">
        <v>2.87</v>
      </c>
      <c r="D1394" s="2">
        <v>2.6585999999999999</v>
      </c>
      <c r="E1394" s="2">
        <v>0</v>
      </c>
      <c r="F1394" s="2">
        <v>0</v>
      </c>
      <c r="G1394" s="2">
        <v>0</v>
      </c>
      <c r="H1394" s="17">
        <f t="shared" si="21"/>
        <v>0</v>
      </c>
    </row>
    <row r="1395" spans="2:8" ht="13.5" x14ac:dyDescent="0.25">
      <c r="B1395" s="11">
        <v>44036</v>
      </c>
      <c r="C1395" s="2">
        <v>2.87</v>
      </c>
      <c r="D1395" s="2">
        <v>2.6585999999999999</v>
      </c>
      <c r="E1395" s="2">
        <v>101</v>
      </c>
      <c r="F1395" s="2">
        <v>2.87</v>
      </c>
      <c r="G1395" s="2">
        <v>289.87</v>
      </c>
      <c r="H1395" s="17">
        <f t="shared" si="21"/>
        <v>0</v>
      </c>
    </row>
    <row r="1396" spans="2:8" ht="13.5" x14ac:dyDescent="0.25">
      <c r="B1396" s="11">
        <v>44039</v>
      </c>
      <c r="C1396" s="2">
        <v>2.87</v>
      </c>
      <c r="D1396" s="2">
        <v>2.6585999999999999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2:8" ht="13.5" x14ac:dyDescent="0.25">
      <c r="B1397" s="11">
        <v>44040</v>
      </c>
      <c r="C1397" s="2">
        <v>2.87</v>
      </c>
      <c r="D1397" s="2">
        <v>2.6585999999999999</v>
      </c>
      <c r="E1397" s="2">
        <v>0</v>
      </c>
      <c r="F1397" s="2">
        <v>0</v>
      </c>
      <c r="G1397" s="2">
        <v>0</v>
      </c>
      <c r="H1397" s="17">
        <f t="shared" si="21"/>
        <v>0</v>
      </c>
    </row>
    <row r="1398" spans="2:8" ht="13.5" x14ac:dyDescent="0.25">
      <c r="B1398" s="11">
        <v>44041</v>
      </c>
      <c r="C1398" s="2">
        <v>2.98</v>
      </c>
      <c r="D1398" s="2">
        <v>2.7946</v>
      </c>
      <c r="E1398" s="2">
        <v>171</v>
      </c>
      <c r="F1398" s="2">
        <v>2.9119999999999999</v>
      </c>
      <c r="G1398" s="2">
        <v>497.952</v>
      </c>
      <c r="H1398" s="17">
        <f t="shared" si="21"/>
        <v>5.115474309787111E-2</v>
      </c>
    </row>
    <row r="1399" spans="2:8" ht="13.5" x14ac:dyDescent="0.25">
      <c r="B1399" s="11">
        <v>44042</v>
      </c>
      <c r="C1399" s="2">
        <v>2.99</v>
      </c>
      <c r="D1399" s="2">
        <v>2.8039999999999998</v>
      </c>
      <c r="E1399" s="2">
        <v>600</v>
      </c>
      <c r="F1399" s="2">
        <v>2.99</v>
      </c>
      <c r="G1399" s="2">
        <v>1794</v>
      </c>
      <c r="H1399" s="17">
        <f t="shared" si="21"/>
        <v>3.3636298575824277E-3</v>
      </c>
    </row>
    <row r="1400" spans="2:8" ht="13.5" x14ac:dyDescent="0.25">
      <c r="B1400" s="11">
        <v>44046</v>
      </c>
      <c r="C1400" s="2">
        <v>2.99</v>
      </c>
      <c r="D1400" s="2">
        <v>2.8039999999999998</v>
      </c>
      <c r="E1400" s="2">
        <v>0</v>
      </c>
      <c r="F1400" s="2">
        <v>0</v>
      </c>
      <c r="G1400" s="2">
        <v>0</v>
      </c>
      <c r="H1400" s="17">
        <f t="shared" si="21"/>
        <v>0</v>
      </c>
    </row>
    <row r="1401" spans="2:8" ht="13.5" x14ac:dyDescent="0.25">
      <c r="B1401" s="11">
        <v>44047</v>
      </c>
      <c r="C1401" s="2">
        <v>2.99</v>
      </c>
      <c r="D1401" s="2">
        <v>2.8039999999999998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2:8" ht="13.5" x14ac:dyDescent="0.25">
      <c r="B1402" s="11">
        <v>44048</v>
      </c>
      <c r="C1402" s="2">
        <v>2.99</v>
      </c>
      <c r="D1402" s="2">
        <v>2.8039999999999998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2:8" ht="13.5" x14ac:dyDescent="0.25">
      <c r="B1403" s="11">
        <v>44049</v>
      </c>
      <c r="C1403" s="2">
        <v>2.99</v>
      </c>
      <c r="D1403" s="2">
        <v>2.8039999999999998</v>
      </c>
      <c r="E1403" s="2">
        <v>0</v>
      </c>
      <c r="F1403" s="2">
        <v>0</v>
      </c>
      <c r="G1403" s="2">
        <v>0</v>
      </c>
      <c r="H1403" s="17">
        <f t="shared" si="21"/>
        <v>0</v>
      </c>
    </row>
    <row r="1404" spans="2:8" ht="13.5" x14ac:dyDescent="0.25">
      <c r="B1404" s="11">
        <v>44050</v>
      </c>
      <c r="C1404" s="2">
        <v>2.99</v>
      </c>
      <c r="D1404" s="2">
        <v>2.8039999999999998</v>
      </c>
      <c r="E1404" s="2">
        <v>0</v>
      </c>
      <c r="F1404" s="2">
        <v>0</v>
      </c>
      <c r="G1404" s="2">
        <v>0</v>
      </c>
      <c r="H1404" s="17">
        <f t="shared" si="21"/>
        <v>0</v>
      </c>
    </row>
    <row r="1405" spans="2:8" ht="13.5" x14ac:dyDescent="0.25">
      <c r="B1405" s="11">
        <v>44053</v>
      </c>
      <c r="C1405" s="2">
        <v>2.99</v>
      </c>
      <c r="D1405" s="2">
        <v>2.8039999999999998</v>
      </c>
      <c r="E1405" s="2">
        <v>0</v>
      </c>
      <c r="F1405" s="2">
        <v>0</v>
      </c>
      <c r="G1405" s="2">
        <v>0</v>
      </c>
      <c r="H1405" s="17">
        <f t="shared" si="21"/>
        <v>0</v>
      </c>
    </row>
    <row r="1406" spans="2:8" ht="13.5" x14ac:dyDescent="0.25">
      <c r="B1406" s="11">
        <v>44054</v>
      </c>
      <c r="C1406" s="2">
        <v>2.97</v>
      </c>
      <c r="D1406" s="2">
        <v>2.7852999999999999</v>
      </c>
      <c r="E1406" s="2">
        <v>6</v>
      </c>
      <c r="F1406" s="2">
        <v>2.97</v>
      </c>
      <c r="G1406" s="2">
        <v>17.82</v>
      </c>
      <c r="H1406" s="17">
        <f t="shared" si="21"/>
        <v>-6.6690442225392083E-3</v>
      </c>
    </row>
    <row r="1407" spans="2:8" ht="13.5" x14ac:dyDescent="0.25">
      <c r="B1407" s="11">
        <v>44055</v>
      </c>
      <c r="C1407" s="2">
        <v>2.98</v>
      </c>
      <c r="D1407" s="2">
        <v>2.7946</v>
      </c>
      <c r="E1407" s="2">
        <v>20</v>
      </c>
      <c r="F1407" s="2">
        <v>2.98</v>
      </c>
      <c r="G1407" s="2">
        <v>59.6</v>
      </c>
      <c r="H1407" s="17">
        <f t="shared" si="21"/>
        <v>3.3389581014612738E-3</v>
      </c>
    </row>
    <row r="1408" spans="2:8" ht="13.5" x14ac:dyDescent="0.25">
      <c r="B1408" s="11">
        <v>44057</v>
      </c>
      <c r="C1408" s="2">
        <v>2.98</v>
      </c>
      <c r="D1408" s="2">
        <v>2.7946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2:8" ht="13.5" x14ac:dyDescent="0.25">
      <c r="B1409" s="11">
        <v>44060</v>
      </c>
      <c r="C1409" s="2">
        <v>2.9</v>
      </c>
      <c r="D1409" s="2">
        <v>2.7195999999999998</v>
      </c>
      <c r="E1409" s="2">
        <v>1</v>
      </c>
      <c r="F1409" s="2">
        <v>2.97</v>
      </c>
      <c r="G1409" s="2">
        <v>2.97</v>
      </c>
      <c r="H1409" s="17">
        <f t="shared" si="21"/>
        <v>-2.6837472267945386E-2</v>
      </c>
    </row>
    <row r="1410" spans="2:8" ht="13.5" x14ac:dyDescent="0.25">
      <c r="B1410" s="11">
        <v>44061</v>
      </c>
      <c r="C1410" s="2">
        <v>2.98</v>
      </c>
      <c r="D1410" s="2">
        <v>2.7946</v>
      </c>
      <c r="E1410" s="2">
        <v>295</v>
      </c>
      <c r="F1410" s="2">
        <v>2.9232999999999998</v>
      </c>
      <c r="G1410" s="2">
        <v>862.37350000000004</v>
      </c>
      <c r="H1410" s="17">
        <f t="shared" si="21"/>
        <v>2.7577584938961678E-2</v>
      </c>
    </row>
    <row r="1411" spans="2:8" ht="13.5" x14ac:dyDescent="0.25">
      <c r="B1411" s="11">
        <v>44062</v>
      </c>
      <c r="C1411" s="2">
        <v>2.98</v>
      </c>
      <c r="D1411" s="2">
        <v>2.7946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2:8" ht="13.5" x14ac:dyDescent="0.25">
      <c r="B1412" s="11">
        <v>44064</v>
      </c>
      <c r="C1412" s="2">
        <v>2.98</v>
      </c>
      <c r="D1412" s="2">
        <v>2.7946</v>
      </c>
      <c r="E1412" s="2">
        <v>0</v>
      </c>
      <c r="F1412" s="2">
        <v>0</v>
      </c>
      <c r="G1412" s="2">
        <v>0</v>
      </c>
      <c r="H1412" s="17">
        <f t="shared" si="21"/>
        <v>0</v>
      </c>
    </row>
    <row r="1413" spans="2:8" ht="13.5" x14ac:dyDescent="0.25">
      <c r="B1413" s="11">
        <v>44067</v>
      </c>
      <c r="C1413" s="2">
        <v>2.98</v>
      </c>
      <c r="D1413" s="2">
        <v>2.7946</v>
      </c>
      <c r="E1413" s="2">
        <v>0</v>
      </c>
      <c r="F1413" s="2">
        <v>0</v>
      </c>
      <c r="G1413" s="2">
        <v>0</v>
      </c>
      <c r="H1413" s="17">
        <f t="shared" si="21"/>
        <v>0</v>
      </c>
    </row>
    <row r="1414" spans="2:8" ht="13.5" x14ac:dyDescent="0.25">
      <c r="B1414" s="11">
        <v>44068</v>
      </c>
      <c r="C1414" s="2">
        <v>2.9</v>
      </c>
      <c r="D1414" s="2">
        <v>2.7195999999999998</v>
      </c>
      <c r="E1414" s="2">
        <v>0</v>
      </c>
      <c r="F1414" s="2">
        <v>0</v>
      </c>
      <c r="G1414" s="2">
        <v>0</v>
      </c>
      <c r="H1414" s="17">
        <f t="shared" si="21"/>
        <v>-2.6837472267945386E-2</v>
      </c>
    </row>
    <row r="1415" spans="2:8" ht="13.5" x14ac:dyDescent="0.25">
      <c r="B1415" s="11">
        <v>44069</v>
      </c>
      <c r="C1415" s="2">
        <v>2.98</v>
      </c>
      <c r="D1415" s="2">
        <v>2.7946</v>
      </c>
      <c r="E1415" s="2">
        <v>10</v>
      </c>
      <c r="F1415" s="2">
        <v>2.98</v>
      </c>
      <c r="G1415" s="2">
        <v>29.8</v>
      </c>
      <c r="H1415" s="17">
        <f t="shared" ref="H1415:H1478" si="22">(D1415-D1414)/D1414</f>
        <v>2.7577584938961678E-2</v>
      </c>
    </row>
    <row r="1416" spans="2:8" ht="13.5" x14ac:dyDescent="0.25">
      <c r="B1416" s="11">
        <v>44070</v>
      </c>
      <c r="C1416" s="2">
        <v>2.98</v>
      </c>
      <c r="D1416" s="2">
        <v>2.7946</v>
      </c>
      <c r="E1416" s="2">
        <v>0</v>
      </c>
      <c r="F1416" s="2">
        <v>0</v>
      </c>
      <c r="G1416" s="2">
        <v>0</v>
      </c>
      <c r="H1416" s="17">
        <f t="shared" si="22"/>
        <v>0</v>
      </c>
    </row>
    <row r="1417" spans="2:8" ht="13.5" x14ac:dyDescent="0.25">
      <c r="B1417" s="11">
        <v>44071</v>
      </c>
      <c r="C1417" s="2">
        <v>2.98</v>
      </c>
      <c r="D1417" s="2">
        <v>2.7946</v>
      </c>
      <c r="E1417" s="2">
        <v>50</v>
      </c>
      <c r="F1417" s="2">
        <v>2.98</v>
      </c>
      <c r="G1417" s="2">
        <v>149</v>
      </c>
      <c r="H1417" s="17">
        <f t="shared" si="22"/>
        <v>0</v>
      </c>
    </row>
    <row r="1418" spans="2:8" ht="13.5" x14ac:dyDescent="0.25">
      <c r="B1418" s="11">
        <v>44074</v>
      </c>
      <c r="C1418" s="2">
        <v>2.98</v>
      </c>
      <c r="D1418" s="2">
        <v>2.7946</v>
      </c>
      <c r="E1418" s="2">
        <v>0</v>
      </c>
      <c r="F1418" s="2">
        <v>0</v>
      </c>
      <c r="G1418" s="2">
        <v>0</v>
      </c>
      <c r="H1418" s="17">
        <f t="shared" si="22"/>
        <v>0</v>
      </c>
    </row>
    <row r="1419" spans="2:8" ht="13.5" x14ac:dyDescent="0.25">
      <c r="B1419" s="11">
        <v>44075</v>
      </c>
      <c r="C1419" s="2">
        <v>2.98</v>
      </c>
      <c r="D1419" s="2">
        <v>2.7946</v>
      </c>
      <c r="E1419" s="2">
        <v>0</v>
      </c>
      <c r="F1419" s="2">
        <v>0</v>
      </c>
      <c r="G1419" s="2">
        <v>0</v>
      </c>
      <c r="H1419" s="17">
        <f t="shared" si="22"/>
        <v>0</v>
      </c>
    </row>
    <row r="1420" spans="2:8" ht="13.5" x14ac:dyDescent="0.25">
      <c r="B1420" s="11">
        <v>44076</v>
      </c>
      <c r="C1420" s="2">
        <v>2.98</v>
      </c>
      <c r="D1420" s="2">
        <v>2.7946</v>
      </c>
      <c r="E1420" s="2">
        <v>0</v>
      </c>
      <c r="F1420" s="2">
        <v>0</v>
      </c>
      <c r="G1420" s="2">
        <v>0</v>
      </c>
      <c r="H1420" s="17">
        <f t="shared" si="22"/>
        <v>0</v>
      </c>
    </row>
    <row r="1421" spans="2:8" ht="13.5" x14ac:dyDescent="0.25">
      <c r="B1421" s="11">
        <v>44077</v>
      </c>
      <c r="C1421" s="2">
        <v>2.98</v>
      </c>
      <c r="D1421" s="2">
        <v>2.7946</v>
      </c>
      <c r="E1421" s="2">
        <v>0</v>
      </c>
      <c r="F1421" s="2">
        <v>0</v>
      </c>
      <c r="G1421" s="2">
        <v>0</v>
      </c>
      <c r="H1421" s="17">
        <f t="shared" si="22"/>
        <v>0</v>
      </c>
    </row>
    <row r="1422" spans="2:8" ht="13.5" x14ac:dyDescent="0.25">
      <c r="B1422" s="11">
        <v>44078</v>
      </c>
      <c r="C1422" s="2">
        <v>2.98</v>
      </c>
      <c r="D1422" s="2">
        <v>2.7946</v>
      </c>
      <c r="E1422" s="2">
        <v>0</v>
      </c>
      <c r="F1422" s="2">
        <v>0</v>
      </c>
      <c r="G1422" s="2">
        <v>0</v>
      </c>
      <c r="H1422" s="17">
        <f t="shared" si="22"/>
        <v>0</v>
      </c>
    </row>
    <row r="1423" spans="2:8" ht="13.5" x14ac:dyDescent="0.25">
      <c r="B1423" s="11">
        <v>44081</v>
      </c>
      <c r="C1423" s="2">
        <v>2.98</v>
      </c>
      <c r="D1423" s="2">
        <v>2.7946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2:8" ht="13.5" x14ac:dyDescent="0.25">
      <c r="B1424" s="11">
        <v>44082</v>
      </c>
      <c r="C1424" s="2">
        <v>2.9</v>
      </c>
      <c r="D1424" s="2">
        <v>2.7195999999999998</v>
      </c>
      <c r="E1424" s="2">
        <v>630</v>
      </c>
      <c r="F1424" s="2">
        <v>2.8742000000000001</v>
      </c>
      <c r="G1424" s="2">
        <v>1810.7460000000001</v>
      </c>
      <c r="H1424" s="17">
        <f t="shared" si="22"/>
        <v>-2.6837472267945386E-2</v>
      </c>
    </row>
    <row r="1425" spans="2:8" ht="13.5" x14ac:dyDescent="0.25">
      <c r="B1425" s="11">
        <v>44083</v>
      </c>
      <c r="C1425" s="2">
        <v>2.9</v>
      </c>
      <c r="D1425" s="2">
        <v>2.7195999999999998</v>
      </c>
      <c r="E1425" s="2">
        <v>0</v>
      </c>
      <c r="F1425" s="2">
        <v>0</v>
      </c>
      <c r="G1425" s="2">
        <v>0</v>
      </c>
      <c r="H1425" s="17">
        <f t="shared" si="22"/>
        <v>0</v>
      </c>
    </row>
    <row r="1426" spans="2:8" ht="13.5" x14ac:dyDescent="0.25">
      <c r="B1426" s="11">
        <v>44084</v>
      </c>
      <c r="C1426" s="2">
        <v>2.9</v>
      </c>
      <c r="D1426" s="2">
        <v>2.7195999999999998</v>
      </c>
      <c r="E1426" s="2">
        <v>0</v>
      </c>
      <c r="F1426" s="2">
        <v>0</v>
      </c>
      <c r="G1426" s="2">
        <v>0</v>
      </c>
      <c r="H1426" s="17">
        <f t="shared" si="22"/>
        <v>0</v>
      </c>
    </row>
    <row r="1427" spans="2:8" ht="13.5" x14ac:dyDescent="0.25">
      <c r="B1427" s="11">
        <v>44085</v>
      </c>
      <c r="C1427" s="2">
        <v>2.9</v>
      </c>
      <c r="D1427" s="2">
        <v>2.7195999999999998</v>
      </c>
      <c r="E1427" s="2">
        <v>0</v>
      </c>
      <c r="F1427" s="2">
        <v>0</v>
      </c>
      <c r="G1427" s="2">
        <v>0</v>
      </c>
      <c r="H1427" s="17">
        <f t="shared" si="22"/>
        <v>0</v>
      </c>
    </row>
    <row r="1428" spans="2:8" ht="13.5" x14ac:dyDescent="0.25">
      <c r="B1428" s="11">
        <v>44088</v>
      </c>
      <c r="C1428" s="2">
        <v>2.9</v>
      </c>
      <c r="D1428" s="2">
        <v>2.7195999999999998</v>
      </c>
      <c r="E1428" s="2">
        <v>0</v>
      </c>
      <c r="F1428" s="2">
        <v>0</v>
      </c>
      <c r="G1428" s="2">
        <v>0</v>
      </c>
      <c r="H1428" s="17">
        <f t="shared" si="22"/>
        <v>0</v>
      </c>
    </row>
    <row r="1429" spans="2:8" ht="13.5" x14ac:dyDescent="0.25">
      <c r="B1429" s="11">
        <v>44089</v>
      </c>
      <c r="C1429" s="2">
        <v>2.9</v>
      </c>
      <c r="D1429" s="2">
        <v>2.7195999999999998</v>
      </c>
      <c r="E1429" s="2">
        <v>0</v>
      </c>
      <c r="F1429" s="2">
        <v>0</v>
      </c>
      <c r="G1429" s="2">
        <v>0</v>
      </c>
      <c r="H1429" s="17">
        <f t="shared" si="22"/>
        <v>0</v>
      </c>
    </row>
    <row r="1430" spans="2:8" ht="13.5" x14ac:dyDescent="0.25">
      <c r="B1430" s="11">
        <v>44090</v>
      </c>
      <c r="C1430" s="2">
        <v>2.89</v>
      </c>
      <c r="D1430" s="2">
        <v>2.7101999999999999</v>
      </c>
      <c r="E1430" s="2">
        <v>165</v>
      </c>
      <c r="F1430" s="2">
        <v>2.89</v>
      </c>
      <c r="G1430" s="2">
        <v>476.85</v>
      </c>
      <c r="H1430" s="17">
        <f t="shared" si="22"/>
        <v>-3.4563906456831347E-3</v>
      </c>
    </row>
    <row r="1431" spans="2:8" ht="13.5" x14ac:dyDescent="0.25">
      <c r="B1431" s="11">
        <v>44091</v>
      </c>
      <c r="C1431" s="2">
        <v>2.81</v>
      </c>
      <c r="D1431" s="2">
        <v>2.6352000000000002</v>
      </c>
      <c r="E1431" s="2">
        <v>0</v>
      </c>
      <c r="F1431" s="2">
        <v>0</v>
      </c>
      <c r="G1431" s="2">
        <v>0</v>
      </c>
      <c r="H1431" s="17">
        <f t="shared" si="22"/>
        <v>-2.7673234447642144E-2</v>
      </c>
    </row>
    <row r="1432" spans="2:8" ht="13.5" x14ac:dyDescent="0.25">
      <c r="B1432" s="11">
        <v>44092</v>
      </c>
      <c r="C1432" s="2">
        <v>2.88</v>
      </c>
      <c r="D1432" s="2">
        <v>2.7008999999999999</v>
      </c>
      <c r="E1432" s="2">
        <v>5</v>
      </c>
      <c r="F1432" s="2">
        <v>2.88</v>
      </c>
      <c r="G1432" s="2">
        <v>14.4</v>
      </c>
      <c r="H1432" s="17">
        <f t="shared" si="22"/>
        <v>2.4931693989070903E-2</v>
      </c>
    </row>
    <row r="1433" spans="2:8" ht="13.5" x14ac:dyDescent="0.25">
      <c r="B1433" s="11">
        <v>44095</v>
      </c>
      <c r="C1433" s="2">
        <v>2.88</v>
      </c>
      <c r="D1433" s="2">
        <v>2.7008999999999999</v>
      </c>
      <c r="E1433" s="2">
        <v>0</v>
      </c>
      <c r="F1433" s="2">
        <v>0</v>
      </c>
      <c r="G1433" s="2">
        <v>0</v>
      </c>
      <c r="H1433" s="17">
        <f t="shared" si="22"/>
        <v>0</v>
      </c>
    </row>
    <row r="1434" spans="2:8" ht="13.5" x14ac:dyDescent="0.25">
      <c r="B1434" s="11">
        <v>44096</v>
      </c>
      <c r="C1434" s="2">
        <v>2.9</v>
      </c>
      <c r="D1434" s="2">
        <v>2.7195999999999998</v>
      </c>
      <c r="E1434" s="2">
        <v>1</v>
      </c>
      <c r="F1434" s="2">
        <v>2.9</v>
      </c>
      <c r="G1434" s="2">
        <v>2.9</v>
      </c>
      <c r="H1434" s="17">
        <f t="shared" si="22"/>
        <v>6.9236180532414896E-3</v>
      </c>
    </row>
    <row r="1435" spans="2:8" ht="13.5" x14ac:dyDescent="0.25">
      <c r="B1435" s="11">
        <v>44097</v>
      </c>
      <c r="C1435" s="2">
        <v>2.9</v>
      </c>
      <c r="D1435" s="2">
        <v>2.7195999999999998</v>
      </c>
      <c r="E1435" s="2">
        <v>0</v>
      </c>
      <c r="F1435" s="2">
        <v>0</v>
      </c>
      <c r="G1435" s="2">
        <v>0</v>
      </c>
      <c r="H1435" s="17">
        <f t="shared" si="22"/>
        <v>0</v>
      </c>
    </row>
    <row r="1436" spans="2:8" ht="13.5" x14ac:dyDescent="0.25">
      <c r="B1436" s="11">
        <v>44098</v>
      </c>
      <c r="C1436" s="2">
        <v>2.82</v>
      </c>
      <c r="D1436" s="2">
        <v>2.6446000000000001</v>
      </c>
      <c r="E1436" s="2">
        <v>0</v>
      </c>
      <c r="F1436" s="2">
        <v>0</v>
      </c>
      <c r="G1436" s="2">
        <v>0</v>
      </c>
      <c r="H1436" s="17">
        <f t="shared" si="22"/>
        <v>-2.7577584938961515E-2</v>
      </c>
    </row>
    <row r="1437" spans="2:8" ht="13.5" x14ac:dyDescent="0.25">
      <c r="B1437" s="11">
        <v>44099</v>
      </c>
      <c r="C1437" s="2">
        <v>2.88</v>
      </c>
      <c r="D1437" s="2">
        <v>2.7008999999999999</v>
      </c>
      <c r="E1437" s="2">
        <v>703</v>
      </c>
      <c r="F1437" s="2">
        <v>2.7974999999999999</v>
      </c>
      <c r="G1437" s="2">
        <v>1966.6424999999999</v>
      </c>
      <c r="H1437" s="17">
        <f t="shared" si="22"/>
        <v>2.1288663692051651E-2</v>
      </c>
    </row>
    <row r="1438" spans="2:8" ht="13.5" x14ac:dyDescent="0.25">
      <c r="B1438" s="11">
        <v>44102</v>
      </c>
      <c r="C1438" s="2">
        <v>2.88</v>
      </c>
      <c r="D1438" s="2">
        <v>2.7008999999999999</v>
      </c>
      <c r="E1438" s="2">
        <v>0</v>
      </c>
      <c r="F1438" s="2">
        <v>0</v>
      </c>
      <c r="G1438" s="2">
        <v>0</v>
      </c>
      <c r="H1438" s="17">
        <f t="shared" si="22"/>
        <v>0</v>
      </c>
    </row>
    <row r="1439" spans="2:8" ht="13.5" x14ac:dyDescent="0.25">
      <c r="B1439" s="11">
        <v>44103</v>
      </c>
      <c r="C1439" s="2">
        <v>2.88</v>
      </c>
      <c r="D1439" s="2">
        <v>2.7008999999999999</v>
      </c>
      <c r="E1439" s="2">
        <v>0</v>
      </c>
      <c r="F1439" s="2">
        <v>0</v>
      </c>
      <c r="G1439" s="2">
        <v>0</v>
      </c>
      <c r="H1439" s="17">
        <f t="shared" si="22"/>
        <v>0</v>
      </c>
    </row>
    <row r="1440" spans="2:8" ht="13.5" x14ac:dyDescent="0.25">
      <c r="B1440" s="11">
        <v>44104</v>
      </c>
      <c r="C1440" s="2">
        <v>2.88</v>
      </c>
      <c r="D1440" s="2">
        <v>2.7008999999999999</v>
      </c>
      <c r="E1440" s="2">
        <v>0</v>
      </c>
      <c r="F1440" s="2">
        <v>0</v>
      </c>
      <c r="G1440" s="2">
        <v>0</v>
      </c>
      <c r="H1440" s="17">
        <f t="shared" si="22"/>
        <v>0</v>
      </c>
    </row>
    <row r="1441" spans="2:8" ht="13.5" x14ac:dyDescent="0.25">
      <c r="B1441" s="11">
        <v>44105</v>
      </c>
      <c r="C1441" s="2">
        <v>2.88</v>
      </c>
      <c r="D1441" s="2">
        <v>2.7008999999999999</v>
      </c>
      <c r="E1441" s="2">
        <v>0</v>
      </c>
      <c r="F1441" s="2">
        <v>0</v>
      </c>
      <c r="G1441" s="2">
        <v>0</v>
      </c>
      <c r="H1441" s="17">
        <f t="shared" si="22"/>
        <v>0</v>
      </c>
    </row>
    <row r="1442" spans="2:8" ht="13.5" x14ac:dyDescent="0.25">
      <c r="B1442" s="11">
        <v>44106</v>
      </c>
      <c r="C1442" s="2">
        <v>2.88</v>
      </c>
      <c r="D1442" s="2">
        <v>2.7008999999999999</v>
      </c>
      <c r="E1442" s="2">
        <v>0</v>
      </c>
      <c r="F1442" s="2">
        <v>0</v>
      </c>
      <c r="G1442" s="2">
        <v>0</v>
      </c>
      <c r="H1442" s="17">
        <f t="shared" si="22"/>
        <v>0</v>
      </c>
    </row>
    <row r="1443" spans="2:8" ht="13.5" x14ac:dyDescent="0.25">
      <c r="B1443" s="11">
        <v>44109</v>
      </c>
      <c r="C1443" s="2">
        <v>2.9</v>
      </c>
      <c r="D1443" s="2">
        <v>2.7195999999999998</v>
      </c>
      <c r="E1443" s="2">
        <v>7782</v>
      </c>
      <c r="F1443" s="2">
        <v>2.7702</v>
      </c>
      <c r="G1443" s="2">
        <v>21557.696400000001</v>
      </c>
      <c r="H1443" s="17">
        <f t="shared" si="22"/>
        <v>6.9236180532414896E-3</v>
      </c>
    </row>
    <row r="1444" spans="2:8" ht="13.5" x14ac:dyDescent="0.25">
      <c r="B1444" s="11">
        <v>44110</v>
      </c>
      <c r="C1444" s="2">
        <v>2.9</v>
      </c>
      <c r="D1444" s="2">
        <v>2.7195999999999998</v>
      </c>
      <c r="E1444" s="2">
        <v>0</v>
      </c>
      <c r="F1444" s="2">
        <v>0</v>
      </c>
      <c r="G1444" s="2">
        <v>0</v>
      </c>
      <c r="H1444" s="17">
        <f t="shared" si="22"/>
        <v>0</v>
      </c>
    </row>
    <row r="1445" spans="2:8" ht="13.5" x14ac:dyDescent="0.25">
      <c r="B1445" s="11">
        <v>44111</v>
      </c>
      <c r="C1445" s="2">
        <v>2.77</v>
      </c>
      <c r="D1445" s="2">
        <v>2.5977000000000001</v>
      </c>
      <c r="E1445" s="2">
        <v>119</v>
      </c>
      <c r="F1445" s="2">
        <v>2.77</v>
      </c>
      <c r="G1445" s="2">
        <v>329.63</v>
      </c>
      <c r="H1445" s="17">
        <f t="shared" si="22"/>
        <v>-4.4822768054125488E-2</v>
      </c>
    </row>
    <row r="1446" spans="2:8" ht="13.5" x14ac:dyDescent="0.25">
      <c r="B1446" s="11">
        <v>44112</v>
      </c>
      <c r="C1446" s="2">
        <v>2.61</v>
      </c>
      <c r="D1446" s="2">
        <v>2.4477000000000002</v>
      </c>
      <c r="E1446" s="2">
        <v>421</v>
      </c>
      <c r="F1446" s="2">
        <v>2.6198999999999999</v>
      </c>
      <c r="G1446" s="2">
        <v>1102.9779000000001</v>
      </c>
      <c r="H1446" s="17">
        <f t="shared" si="22"/>
        <v>-5.774338838203022E-2</v>
      </c>
    </row>
    <row r="1447" spans="2:8" ht="13.5" x14ac:dyDescent="0.25">
      <c r="B1447" s="11">
        <v>44113</v>
      </c>
      <c r="C1447" s="2">
        <v>2.52</v>
      </c>
      <c r="D1447" s="2">
        <v>2.3633000000000002</v>
      </c>
      <c r="E1447" s="2">
        <v>3201</v>
      </c>
      <c r="F1447" s="2">
        <v>2.4965999999999999</v>
      </c>
      <c r="G1447" s="2">
        <v>7991.6166000000003</v>
      </c>
      <c r="H1447" s="17">
        <f t="shared" si="22"/>
        <v>-3.4481349838624026E-2</v>
      </c>
    </row>
    <row r="1448" spans="2:8" ht="13.5" x14ac:dyDescent="0.25">
      <c r="B1448" s="11">
        <v>44116</v>
      </c>
      <c r="C1448" s="2">
        <v>2.48</v>
      </c>
      <c r="D1448" s="2">
        <v>2.3256999999999999</v>
      </c>
      <c r="E1448" s="2">
        <v>1444</v>
      </c>
      <c r="F1448" s="2">
        <v>2.48</v>
      </c>
      <c r="G1448" s="2">
        <v>3581.12</v>
      </c>
      <c r="H1448" s="17">
        <f t="shared" si="22"/>
        <v>-1.5909956416874836E-2</v>
      </c>
    </row>
    <row r="1449" spans="2:8" ht="13.5" x14ac:dyDescent="0.25">
      <c r="B1449" s="11">
        <v>44117</v>
      </c>
      <c r="C1449" s="2">
        <v>2.5499999999999998</v>
      </c>
      <c r="D1449" s="2">
        <v>2.3914</v>
      </c>
      <c r="E1449" s="2">
        <v>985</v>
      </c>
      <c r="F1449" s="2">
        <v>2.4809999999999999</v>
      </c>
      <c r="G1449" s="2">
        <v>2443.7849999999999</v>
      </c>
      <c r="H1449" s="17">
        <f t="shared" si="22"/>
        <v>2.8249559272477145E-2</v>
      </c>
    </row>
    <row r="1450" spans="2:8" ht="13.5" x14ac:dyDescent="0.25">
      <c r="B1450" s="11">
        <v>44118</v>
      </c>
      <c r="C1450" s="2">
        <v>2.5499999999999998</v>
      </c>
      <c r="D1450" s="2">
        <v>2.3914</v>
      </c>
      <c r="E1450" s="2">
        <v>20</v>
      </c>
      <c r="F1450" s="2">
        <v>2.5499999999999998</v>
      </c>
      <c r="G1450" s="2">
        <v>51</v>
      </c>
      <c r="H1450" s="17">
        <f t="shared" si="22"/>
        <v>0</v>
      </c>
    </row>
    <row r="1451" spans="2:8" ht="13.5" x14ac:dyDescent="0.25">
      <c r="B1451" s="11">
        <v>44120</v>
      </c>
      <c r="C1451" s="2">
        <v>2.62</v>
      </c>
      <c r="D1451" s="2">
        <v>2.4569999999999999</v>
      </c>
      <c r="E1451" s="2">
        <v>25</v>
      </c>
      <c r="F1451" s="2">
        <v>2.62</v>
      </c>
      <c r="G1451" s="2">
        <v>65.5</v>
      </c>
      <c r="H1451" s="17">
        <f t="shared" si="22"/>
        <v>2.7431630007526922E-2</v>
      </c>
    </row>
    <row r="1452" spans="2:8" ht="13.5" x14ac:dyDescent="0.25">
      <c r="B1452" s="11">
        <v>44123</v>
      </c>
      <c r="C1452" s="2">
        <v>2.69</v>
      </c>
      <c r="D1452" s="2">
        <v>2.5226999999999999</v>
      </c>
      <c r="E1452" s="2">
        <v>1</v>
      </c>
      <c r="F1452" s="2">
        <v>2.69</v>
      </c>
      <c r="G1452" s="2">
        <v>2.69</v>
      </c>
      <c r="H1452" s="17">
        <f t="shared" si="22"/>
        <v>2.673992673992678E-2</v>
      </c>
    </row>
    <row r="1453" spans="2:8" ht="13.5" x14ac:dyDescent="0.25">
      <c r="B1453" s="11">
        <v>44124</v>
      </c>
      <c r="C1453" s="2">
        <v>2.69</v>
      </c>
      <c r="D1453" s="2">
        <v>2.5226999999999999</v>
      </c>
      <c r="E1453" s="2">
        <v>9029</v>
      </c>
      <c r="F1453" s="2">
        <v>2.6934</v>
      </c>
      <c r="G1453" s="2">
        <v>24318.708600000002</v>
      </c>
      <c r="H1453" s="17">
        <f t="shared" si="22"/>
        <v>0</v>
      </c>
    </row>
    <row r="1454" spans="2:8" ht="13.5" x14ac:dyDescent="0.25">
      <c r="B1454" s="11">
        <v>44125</v>
      </c>
      <c r="C1454" s="2">
        <v>2.79</v>
      </c>
      <c r="D1454" s="2">
        <v>2.6164999999999998</v>
      </c>
      <c r="E1454" s="2">
        <v>100</v>
      </c>
      <c r="F1454" s="2">
        <v>2.7650000000000001</v>
      </c>
      <c r="G1454" s="2">
        <v>276.5</v>
      </c>
      <c r="H1454" s="17">
        <f t="shared" si="22"/>
        <v>3.7182383953700354E-2</v>
      </c>
    </row>
    <row r="1455" spans="2:8" ht="13.5" x14ac:dyDescent="0.25">
      <c r="B1455" s="11">
        <v>44126</v>
      </c>
      <c r="C1455" s="2">
        <v>2.79</v>
      </c>
      <c r="D1455" s="2">
        <v>2.6164999999999998</v>
      </c>
      <c r="E1455" s="2">
        <v>101</v>
      </c>
      <c r="F1455" s="2">
        <v>2.79</v>
      </c>
      <c r="G1455" s="2">
        <v>281.79000000000002</v>
      </c>
      <c r="H1455" s="17">
        <f t="shared" si="22"/>
        <v>0</v>
      </c>
    </row>
    <row r="1456" spans="2:8" ht="13.5" x14ac:dyDescent="0.25">
      <c r="B1456" s="11">
        <v>44127</v>
      </c>
      <c r="C1456" s="2">
        <v>2.79</v>
      </c>
      <c r="D1456" s="2">
        <v>2.6164999999999998</v>
      </c>
      <c r="E1456" s="2">
        <v>2403</v>
      </c>
      <c r="F1456" s="2">
        <v>2.7258</v>
      </c>
      <c r="G1456" s="2">
        <v>6550.0973999999997</v>
      </c>
      <c r="H1456" s="17">
        <f t="shared" si="22"/>
        <v>0</v>
      </c>
    </row>
    <row r="1457" spans="2:8" ht="13.5" x14ac:dyDescent="0.25">
      <c r="B1457" s="11">
        <v>44130</v>
      </c>
      <c r="C1457" s="2">
        <v>2.79</v>
      </c>
      <c r="D1457" s="2">
        <v>2.6164999999999998</v>
      </c>
      <c r="E1457" s="2">
        <v>5228</v>
      </c>
      <c r="F1457" s="2">
        <v>2.7273999999999998</v>
      </c>
      <c r="G1457" s="2">
        <v>14258.8472</v>
      </c>
      <c r="H1457" s="17">
        <f t="shared" si="22"/>
        <v>0</v>
      </c>
    </row>
    <row r="1458" spans="2:8" ht="13.5" x14ac:dyDescent="0.25">
      <c r="B1458" s="11">
        <v>44131</v>
      </c>
      <c r="C1458" s="2">
        <v>2.78</v>
      </c>
      <c r="D1458" s="2">
        <v>2.6071</v>
      </c>
      <c r="E1458" s="2">
        <v>79</v>
      </c>
      <c r="F1458" s="2">
        <v>2.7919</v>
      </c>
      <c r="G1458" s="2">
        <v>220.56010000000001</v>
      </c>
      <c r="H1458" s="17">
        <f t="shared" si="22"/>
        <v>-3.5925855150008997E-3</v>
      </c>
    </row>
    <row r="1459" spans="2:8" ht="13.5" x14ac:dyDescent="0.25">
      <c r="B1459" s="11">
        <v>44132</v>
      </c>
      <c r="C1459" s="2">
        <v>2.72</v>
      </c>
      <c r="D1459" s="2">
        <v>2.5508000000000002</v>
      </c>
      <c r="E1459" s="2">
        <v>5005</v>
      </c>
      <c r="F1459" s="2">
        <v>2.7202000000000002</v>
      </c>
      <c r="G1459" s="2">
        <v>13614.601000000001</v>
      </c>
      <c r="H1459" s="17">
        <f t="shared" si="22"/>
        <v>-2.159487553220045E-2</v>
      </c>
    </row>
    <row r="1460" spans="2:8" ht="13.5" x14ac:dyDescent="0.25">
      <c r="B1460" s="11">
        <v>44134</v>
      </c>
      <c r="C1460" s="2">
        <v>2.7</v>
      </c>
      <c r="D1460" s="2">
        <v>2.5320999999999998</v>
      </c>
      <c r="E1460" s="2">
        <v>1706</v>
      </c>
      <c r="F1460" s="2">
        <v>2.7</v>
      </c>
      <c r="G1460" s="2">
        <v>4606.2</v>
      </c>
      <c r="H1460" s="17">
        <f t="shared" si="22"/>
        <v>-7.3310334012860207E-3</v>
      </c>
    </row>
    <row r="1461" spans="2:8" ht="13.5" x14ac:dyDescent="0.25">
      <c r="B1461" s="11">
        <v>44137</v>
      </c>
      <c r="C1461" s="2">
        <v>2.7</v>
      </c>
      <c r="D1461" s="2">
        <v>2.5320999999999998</v>
      </c>
      <c r="E1461" s="2">
        <v>111</v>
      </c>
      <c r="F1461" s="2">
        <v>2.6604000000000001</v>
      </c>
      <c r="G1461" s="2">
        <v>295.30439999999999</v>
      </c>
      <c r="H1461" s="17">
        <f t="shared" si="22"/>
        <v>0</v>
      </c>
    </row>
    <row r="1462" spans="2:8" ht="13.5" x14ac:dyDescent="0.25">
      <c r="B1462" s="11">
        <v>44138</v>
      </c>
      <c r="C1462" s="2">
        <v>2.64</v>
      </c>
      <c r="D1462" s="2">
        <v>2.4758</v>
      </c>
      <c r="E1462" s="2">
        <v>3084</v>
      </c>
      <c r="F1462" s="2">
        <v>2.6402000000000001</v>
      </c>
      <c r="G1462" s="2">
        <v>8142.3768</v>
      </c>
      <c r="H1462" s="17">
        <f t="shared" si="22"/>
        <v>-2.2234508905651356E-2</v>
      </c>
    </row>
    <row r="1463" spans="2:8" ht="13.5" x14ac:dyDescent="0.25">
      <c r="B1463" s="11">
        <v>44139</v>
      </c>
      <c r="C1463" s="2">
        <v>2.58</v>
      </c>
      <c r="D1463" s="2">
        <v>2.4195000000000002</v>
      </c>
      <c r="E1463" s="2">
        <v>839</v>
      </c>
      <c r="F1463" s="2">
        <v>2.5817999999999999</v>
      </c>
      <c r="G1463" s="2">
        <v>2166.1302000000001</v>
      </c>
      <c r="H1463" s="17">
        <f t="shared" si="22"/>
        <v>-2.2740124404232891E-2</v>
      </c>
    </row>
    <row r="1464" spans="2:8" ht="13.5" x14ac:dyDescent="0.25">
      <c r="B1464" s="11">
        <v>44140</v>
      </c>
      <c r="C1464" s="2">
        <v>2.58</v>
      </c>
      <c r="D1464" s="2">
        <v>2.4195000000000002</v>
      </c>
      <c r="E1464" s="2">
        <v>4150</v>
      </c>
      <c r="F1464" s="2">
        <v>2.58</v>
      </c>
      <c r="G1464" s="2">
        <v>10707</v>
      </c>
      <c r="H1464" s="17">
        <f t="shared" si="22"/>
        <v>0</v>
      </c>
    </row>
    <row r="1465" spans="2:8" ht="13.5" x14ac:dyDescent="0.25">
      <c r="B1465" s="11">
        <v>44141</v>
      </c>
      <c r="C1465" s="2">
        <v>2.58</v>
      </c>
      <c r="D1465" s="2">
        <v>2.4195000000000002</v>
      </c>
      <c r="E1465" s="2">
        <v>965</v>
      </c>
      <c r="F1465" s="2">
        <v>2.58</v>
      </c>
      <c r="G1465" s="2">
        <v>2489.6999999999998</v>
      </c>
      <c r="H1465" s="17">
        <f t="shared" si="22"/>
        <v>0</v>
      </c>
    </row>
    <row r="1466" spans="2:8" ht="13.5" x14ac:dyDescent="0.25">
      <c r="B1466" s="11">
        <v>44144</v>
      </c>
      <c r="C1466" s="2">
        <v>2.65</v>
      </c>
      <c r="D1466" s="2">
        <v>2.4851999999999999</v>
      </c>
      <c r="E1466" s="2">
        <v>0</v>
      </c>
      <c r="F1466" s="2">
        <v>0</v>
      </c>
      <c r="G1466" s="2">
        <v>0</v>
      </c>
      <c r="H1466" s="17">
        <f t="shared" si="22"/>
        <v>2.7154370737755586E-2</v>
      </c>
    </row>
    <row r="1467" spans="2:8" ht="13.5" x14ac:dyDescent="0.25">
      <c r="B1467" s="11">
        <v>44145</v>
      </c>
      <c r="C1467" s="2">
        <v>2.65</v>
      </c>
      <c r="D1467" s="2">
        <v>2.4851999999999999</v>
      </c>
      <c r="E1467" s="2">
        <v>1123</v>
      </c>
      <c r="F1467" s="2">
        <v>2.65</v>
      </c>
      <c r="G1467" s="2">
        <v>2975.95</v>
      </c>
      <c r="H1467" s="17">
        <f t="shared" si="22"/>
        <v>0</v>
      </c>
    </row>
    <row r="1468" spans="2:8" ht="13.5" x14ac:dyDescent="0.25">
      <c r="B1468" s="11">
        <v>44146</v>
      </c>
      <c r="C1468" s="2">
        <v>2.65</v>
      </c>
      <c r="D1468" s="2">
        <v>2.4851999999999999</v>
      </c>
      <c r="E1468" s="2">
        <v>0</v>
      </c>
      <c r="F1468" s="2">
        <v>0</v>
      </c>
      <c r="G1468" s="2">
        <v>0</v>
      </c>
      <c r="H1468" s="17">
        <f t="shared" si="22"/>
        <v>0</v>
      </c>
    </row>
    <row r="1469" spans="2:8" ht="13.5" x14ac:dyDescent="0.25">
      <c r="B1469" s="11">
        <v>44147</v>
      </c>
      <c r="C1469" s="2">
        <v>2.7</v>
      </c>
      <c r="D1469" s="2">
        <v>2.5320999999999998</v>
      </c>
      <c r="E1469" s="2">
        <v>30</v>
      </c>
      <c r="F1469" s="2">
        <v>2.7</v>
      </c>
      <c r="G1469" s="2">
        <v>81</v>
      </c>
      <c r="H1469" s="17">
        <f t="shared" si="22"/>
        <v>1.8871720585868317E-2</v>
      </c>
    </row>
    <row r="1470" spans="2:8" ht="13.5" x14ac:dyDescent="0.25">
      <c r="B1470" s="11">
        <v>44148</v>
      </c>
      <c r="C1470" s="2">
        <v>2.7</v>
      </c>
      <c r="D1470" s="2">
        <v>2.5320999999999998</v>
      </c>
      <c r="E1470" s="2">
        <v>2</v>
      </c>
      <c r="F1470" s="2">
        <v>2.7</v>
      </c>
      <c r="G1470" s="2">
        <v>5.4</v>
      </c>
      <c r="H1470" s="17">
        <f t="shared" si="22"/>
        <v>0</v>
      </c>
    </row>
    <row r="1471" spans="2:8" ht="13.5" x14ac:dyDescent="0.25">
      <c r="B1471" s="11">
        <v>44151</v>
      </c>
      <c r="C1471" s="2">
        <v>2.86</v>
      </c>
      <c r="D1471" s="2">
        <v>2.6821000000000002</v>
      </c>
      <c r="E1471" s="2">
        <v>103</v>
      </c>
      <c r="F1471" s="2">
        <v>2.7928000000000002</v>
      </c>
      <c r="G1471" s="2">
        <v>287.65839999999997</v>
      </c>
      <c r="H1471" s="17">
        <f t="shared" si="22"/>
        <v>5.9239366533707344E-2</v>
      </c>
    </row>
    <row r="1472" spans="2:8" ht="13.5" x14ac:dyDescent="0.25">
      <c r="B1472" s="11">
        <v>44152</v>
      </c>
      <c r="C1472" s="2">
        <v>2.89</v>
      </c>
      <c r="D1472" s="2">
        <v>2.7101999999999999</v>
      </c>
      <c r="E1472" s="2">
        <v>165</v>
      </c>
      <c r="F1472" s="2">
        <v>2.8815</v>
      </c>
      <c r="G1472" s="2">
        <v>475.44749999999999</v>
      </c>
      <c r="H1472" s="17">
        <f t="shared" si="22"/>
        <v>1.0476865142984897E-2</v>
      </c>
    </row>
    <row r="1473" spans="2:8" ht="13.5" x14ac:dyDescent="0.25">
      <c r="B1473" s="11">
        <v>44153</v>
      </c>
      <c r="C1473" s="2">
        <v>2.9</v>
      </c>
      <c r="D1473" s="2">
        <v>2.7195999999999998</v>
      </c>
      <c r="E1473" s="2">
        <v>30</v>
      </c>
      <c r="F1473" s="2">
        <v>2.9</v>
      </c>
      <c r="G1473" s="2">
        <v>87</v>
      </c>
      <c r="H1473" s="17">
        <f t="shared" si="22"/>
        <v>3.4683787174377731E-3</v>
      </c>
    </row>
    <row r="1474" spans="2:8" ht="13.5" x14ac:dyDescent="0.25">
      <c r="B1474" s="11">
        <v>44154</v>
      </c>
      <c r="C1474" s="2">
        <v>2.82</v>
      </c>
      <c r="D1474" s="2">
        <v>2.6446000000000001</v>
      </c>
      <c r="E1474" s="2">
        <v>10</v>
      </c>
      <c r="F1474" s="2">
        <v>2.82</v>
      </c>
      <c r="G1474" s="2">
        <v>28.2</v>
      </c>
      <c r="H1474" s="17">
        <f t="shared" si="22"/>
        <v>-2.7577584938961515E-2</v>
      </c>
    </row>
    <row r="1475" spans="2:8" ht="13.5" x14ac:dyDescent="0.25">
      <c r="B1475" s="11">
        <v>44155</v>
      </c>
      <c r="C1475" s="2">
        <v>2.74</v>
      </c>
      <c r="D1475" s="2">
        <v>2.5695999999999999</v>
      </c>
      <c r="E1475" s="2">
        <v>1611</v>
      </c>
      <c r="F1475" s="2">
        <v>2.6854</v>
      </c>
      <c r="G1475" s="2">
        <v>4326.1794</v>
      </c>
      <c r="H1475" s="17">
        <f t="shared" si="22"/>
        <v>-2.8359676321560983E-2</v>
      </c>
    </row>
    <row r="1476" spans="2:8" ht="13.5" x14ac:dyDescent="0.25">
      <c r="B1476" s="11">
        <v>44158</v>
      </c>
      <c r="C1476" s="2">
        <v>2.67</v>
      </c>
      <c r="D1476" s="2">
        <v>2.5038999999999998</v>
      </c>
      <c r="E1476" s="2">
        <v>141</v>
      </c>
      <c r="F1476" s="2">
        <v>2.6776</v>
      </c>
      <c r="G1476" s="2">
        <v>377.54160000000002</v>
      </c>
      <c r="H1476" s="17">
        <f t="shared" si="22"/>
        <v>-2.5568181818181854E-2</v>
      </c>
    </row>
    <row r="1477" spans="2:8" ht="13.5" x14ac:dyDescent="0.25">
      <c r="B1477" s="11">
        <v>44159</v>
      </c>
      <c r="C1477" s="2">
        <v>2.65</v>
      </c>
      <c r="D1477" s="2">
        <v>2.4851999999999999</v>
      </c>
      <c r="E1477" s="2">
        <v>333</v>
      </c>
      <c r="F1477" s="2">
        <v>2.6061000000000001</v>
      </c>
      <c r="G1477" s="2">
        <v>867.83130000000006</v>
      </c>
      <c r="H1477" s="17">
        <f t="shared" si="22"/>
        <v>-7.4683493749750154E-3</v>
      </c>
    </row>
    <row r="1478" spans="2:8" ht="13.5" x14ac:dyDescent="0.25">
      <c r="B1478" s="11">
        <v>44160</v>
      </c>
      <c r="C1478" s="2">
        <v>2.65</v>
      </c>
      <c r="D1478" s="2">
        <v>2.4851999999999999</v>
      </c>
      <c r="E1478" s="2">
        <v>5132</v>
      </c>
      <c r="F1478" s="2">
        <v>2.6518000000000002</v>
      </c>
      <c r="G1478" s="2">
        <v>13609.0376</v>
      </c>
      <c r="H1478" s="17">
        <f t="shared" si="22"/>
        <v>0</v>
      </c>
    </row>
    <row r="1479" spans="2:8" ht="13.5" x14ac:dyDescent="0.25">
      <c r="B1479" s="11">
        <v>44161</v>
      </c>
      <c r="C1479" s="2">
        <v>2.71</v>
      </c>
      <c r="D1479" s="2">
        <v>2.5413999999999999</v>
      </c>
      <c r="E1479" s="2">
        <v>16</v>
      </c>
      <c r="F1479" s="2">
        <v>2.6444000000000001</v>
      </c>
      <c r="G1479" s="2">
        <v>42.310400000000001</v>
      </c>
      <c r="H1479" s="17">
        <f t="shared" ref="H1479:H1542" si="23">(D1479-D1478)/D1478</f>
        <v>2.2613874134878493E-2</v>
      </c>
    </row>
    <row r="1480" spans="2:8" ht="13.5" x14ac:dyDescent="0.25">
      <c r="B1480" s="11">
        <v>44162</v>
      </c>
      <c r="C1480" s="2">
        <v>2.71</v>
      </c>
      <c r="D1480" s="2">
        <v>2.5413999999999999</v>
      </c>
      <c r="E1480" s="2">
        <v>10</v>
      </c>
      <c r="F1480" s="2">
        <v>2.71</v>
      </c>
      <c r="G1480" s="2">
        <v>27.1</v>
      </c>
      <c r="H1480" s="17">
        <f t="shared" si="23"/>
        <v>0</v>
      </c>
    </row>
    <row r="1481" spans="2:8" ht="13.5" x14ac:dyDescent="0.25">
      <c r="B1481" s="11">
        <v>44165</v>
      </c>
      <c r="C1481" s="2">
        <v>2.71</v>
      </c>
      <c r="D1481" s="2">
        <v>2.5413999999999999</v>
      </c>
      <c r="E1481" s="2">
        <v>56</v>
      </c>
      <c r="F1481" s="2">
        <v>2.7185999999999999</v>
      </c>
      <c r="G1481" s="2">
        <v>152.24160000000001</v>
      </c>
      <c r="H1481" s="17">
        <f t="shared" si="23"/>
        <v>0</v>
      </c>
    </row>
    <row r="1482" spans="2:8" ht="13.5" x14ac:dyDescent="0.25">
      <c r="B1482" s="11">
        <v>44166</v>
      </c>
      <c r="C1482" s="2">
        <v>2.66</v>
      </c>
      <c r="D1482" s="2">
        <v>2.4944999999999999</v>
      </c>
      <c r="E1482" s="2">
        <v>19</v>
      </c>
      <c r="F1482" s="2">
        <v>2.66</v>
      </c>
      <c r="G1482" s="2">
        <v>50.54</v>
      </c>
      <c r="H1482" s="17">
        <f t="shared" si="23"/>
        <v>-1.8454395215235675E-2</v>
      </c>
    </row>
    <row r="1483" spans="2:8" ht="13.5" x14ac:dyDescent="0.25">
      <c r="B1483" s="11">
        <v>44167</v>
      </c>
      <c r="C1483" s="2">
        <v>2.7</v>
      </c>
      <c r="D1483" s="2">
        <v>2.5320999999999998</v>
      </c>
      <c r="E1483" s="2">
        <v>17</v>
      </c>
      <c r="F1483" s="2">
        <v>2.6981999999999999</v>
      </c>
      <c r="G1483" s="2">
        <v>45.869399999999999</v>
      </c>
      <c r="H1483" s="17">
        <f t="shared" si="23"/>
        <v>1.507316095409896E-2</v>
      </c>
    </row>
    <row r="1484" spans="2:8" ht="13.5" x14ac:dyDescent="0.25">
      <c r="B1484" s="11">
        <v>44168</v>
      </c>
      <c r="C1484" s="2">
        <v>2.7</v>
      </c>
      <c r="D1484" s="2">
        <v>2.5320999999999998</v>
      </c>
      <c r="E1484" s="2">
        <v>0</v>
      </c>
      <c r="F1484" s="2">
        <v>0</v>
      </c>
      <c r="G1484" s="2">
        <v>0</v>
      </c>
      <c r="H1484" s="17">
        <f t="shared" si="23"/>
        <v>0</v>
      </c>
    </row>
    <row r="1485" spans="2:8" ht="13.5" x14ac:dyDescent="0.25">
      <c r="B1485" s="11">
        <v>44169</v>
      </c>
      <c r="C1485" s="2">
        <v>2.74</v>
      </c>
      <c r="D1485" s="2">
        <v>2.5695999999999999</v>
      </c>
      <c r="E1485" s="2">
        <v>110</v>
      </c>
      <c r="F1485" s="2">
        <v>2.74</v>
      </c>
      <c r="G1485" s="2">
        <v>301.39999999999998</v>
      </c>
      <c r="H1485" s="17">
        <f t="shared" si="23"/>
        <v>1.4809841633426836E-2</v>
      </c>
    </row>
    <row r="1486" spans="2:8" ht="13.5" x14ac:dyDescent="0.25">
      <c r="B1486" s="11">
        <v>44172</v>
      </c>
      <c r="C1486" s="2">
        <v>2.69</v>
      </c>
      <c r="D1486" s="2">
        <v>2.5226999999999999</v>
      </c>
      <c r="E1486" s="2">
        <v>68</v>
      </c>
      <c r="F1486" s="2">
        <v>2.69</v>
      </c>
      <c r="G1486" s="2">
        <v>182.92</v>
      </c>
      <c r="H1486" s="17">
        <f t="shared" si="23"/>
        <v>-1.8251867995018659E-2</v>
      </c>
    </row>
    <row r="1487" spans="2:8" ht="13.5" x14ac:dyDescent="0.25">
      <c r="B1487" s="11">
        <v>44173</v>
      </c>
      <c r="C1487" s="2">
        <v>2.61</v>
      </c>
      <c r="D1487" s="2">
        <v>2.4477000000000002</v>
      </c>
      <c r="E1487" s="2">
        <v>325</v>
      </c>
      <c r="F1487" s="2">
        <v>2.61</v>
      </c>
      <c r="G1487" s="2">
        <v>848.25</v>
      </c>
      <c r="H1487" s="17">
        <f t="shared" si="23"/>
        <v>-2.9730051135687847E-2</v>
      </c>
    </row>
    <row r="1488" spans="2:8" ht="13.5" x14ac:dyDescent="0.25">
      <c r="B1488" s="11">
        <v>44174</v>
      </c>
      <c r="C1488" s="2">
        <v>2.54</v>
      </c>
      <c r="D1488" s="2">
        <v>2.3820000000000001</v>
      </c>
      <c r="E1488" s="2">
        <v>3623</v>
      </c>
      <c r="F1488" s="2">
        <v>2.5432999999999999</v>
      </c>
      <c r="G1488" s="2">
        <v>9214.3758999999991</v>
      </c>
      <c r="H1488" s="17">
        <f t="shared" si="23"/>
        <v>-2.6841524696654039E-2</v>
      </c>
    </row>
    <row r="1489" spans="2:8" ht="13.5" x14ac:dyDescent="0.25">
      <c r="B1489" s="11">
        <v>44175</v>
      </c>
      <c r="C1489" s="2">
        <v>2.5099999999999998</v>
      </c>
      <c r="D1489" s="2">
        <v>2.3538999999999999</v>
      </c>
      <c r="E1489" s="2">
        <v>29</v>
      </c>
      <c r="F1489" s="2">
        <v>2.5148000000000001</v>
      </c>
      <c r="G1489" s="2">
        <v>72.929199999999994</v>
      </c>
      <c r="H1489" s="17">
        <f t="shared" si="23"/>
        <v>-1.1796809403862398E-2</v>
      </c>
    </row>
    <row r="1490" spans="2:8" ht="13.5" x14ac:dyDescent="0.25">
      <c r="B1490" s="11">
        <v>44176</v>
      </c>
      <c r="C1490" s="2">
        <v>2.62</v>
      </c>
      <c r="D1490" s="2">
        <v>2.4569999999999999</v>
      </c>
      <c r="E1490" s="2">
        <v>1015</v>
      </c>
      <c r="F1490" s="2">
        <v>2.5099999999999998</v>
      </c>
      <c r="G1490" s="2">
        <v>2547.65</v>
      </c>
      <c r="H1490" s="17">
        <f t="shared" si="23"/>
        <v>4.3799651641955893E-2</v>
      </c>
    </row>
    <row r="1491" spans="2:8" ht="13.5" x14ac:dyDescent="0.25">
      <c r="B1491" s="11">
        <v>44179</v>
      </c>
      <c r="C1491" s="2">
        <v>2.62</v>
      </c>
      <c r="D1491" s="2">
        <v>2.4569999999999999</v>
      </c>
      <c r="E1491" s="2">
        <v>0</v>
      </c>
      <c r="F1491" s="2">
        <v>0</v>
      </c>
      <c r="G1491" s="2">
        <v>0</v>
      </c>
      <c r="H1491" s="17">
        <f t="shared" si="23"/>
        <v>0</v>
      </c>
    </row>
    <row r="1492" spans="2:8" ht="13.5" x14ac:dyDescent="0.25">
      <c r="B1492" s="11">
        <v>44180</v>
      </c>
      <c r="C1492" s="2">
        <v>2.66</v>
      </c>
      <c r="D1492" s="2">
        <v>2.4944999999999999</v>
      </c>
      <c r="E1492" s="2">
        <v>719</v>
      </c>
      <c r="F1492" s="2">
        <v>2.6389</v>
      </c>
      <c r="G1492" s="2">
        <v>1897.3690999999999</v>
      </c>
      <c r="H1492" s="17">
        <f t="shared" si="23"/>
        <v>1.52625152625153E-2</v>
      </c>
    </row>
    <row r="1493" spans="2:8" ht="13.5" x14ac:dyDescent="0.25">
      <c r="B1493" s="11">
        <v>44181</v>
      </c>
      <c r="C1493" s="2">
        <v>2.73</v>
      </c>
      <c r="D1493" s="2">
        <v>2.5602</v>
      </c>
      <c r="E1493" s="2">
        <v>3241</v>
      </c>
      <c r="F1493" s="2">
        <v>2.6259000000000001</v>
      </c>
      <c r="G1493" s="2">
        <v>8510.5419000000002</v>
      </c>
      <c r="H1493" s="17">
        <f t="shared" si="23"/>
        <v>2.6337943475646459E-2</v>
      </c>
    </row>
    <row r="1494" spans="2:8" ht="13.5" x14ac:dyDescent="0.25">
      <c r="B1494" s="11">
        <v>44182</v>
      </c>
      <c r="C1494" s="2">
        <v>2.72</v>
      </c>
      <c r="D1494" s="2">
        <v>2.5508000000000002</v>
      </c>
      <c r="E1494" s="2">
        <v>4054</v>
      </c>
      <c r="F1494" s="2">
        <v>2.702</v>
      </c>
      <c r="G1494" s="2">
        <v>10953.907999999999</v>
      </c>
      <c r="H1494" s="17">
        <f t="shared" si="23"/>
        <v>-3.671588157175163E-3</v>
      </c>
    </row>
    <row r="1495" spans="2:8" ht="13.5" x14ac:dyDescent="0.25">
      <c r="B1495" s="11">
        <v>44183</v>
      </c>
      <c r="C1495" s="2">
        <v>2.72</v>
      </c>
      <c r="D1495" s="2">
        <v>2.5508000000000002</v>
      </c>
      <c r="E1495" s="2">
        <v>0</v>
      </c>
      <c r="F1495" s="2">
        <v>0</v>
      </c>
      <c r="G1495" s="2">
        <v>0</v>
      </c>
      <c r="H1495" s="17">
        <f t="shared" si="23"/>
        <v>0</v>
      </c>
    </row>
    <row r="1496" spans="2:8" ht="13.5" x14ac:dyDescent="0.25">
      <c r="B1496" s="11">
        <v>44186</v>
      </c>
      <c r="C1496" s="2">
        <v>2.72</v>
      </c>
      <c r="D1496" s="2">
        <v>2.5508000000000002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2:8" ht="13.5" x14ac:dyDescent="0.25">
      <c r="B1497" s="11">
        <v>44187</v>
      </c>
      <c r="C1497" s="2">
        <v>2.75</v>
      </c>
      <c r="D1497" s="2">
        <v>2.5790000000000002</v>
      </c>
      <c r="E1497" s="2">
        <v>7356</v>
      </c>
      <c r="F1497" s="2">
        <v>2.7416999999999998</v>
      </c>
      <c r="G1497" s="2">
        <v>20167.945199999998</v>
      </c>
      <c r="H1497" s="17">
        <f t="shared" si="23"/>
        <v>1.1055355182687784E-2</v>
      </c>
    </row>
    <row r="1498" spans="2:8" ht="13.5" x14ac:dyDescent="0.25">
      <c r="B1498" s="11">
        <v>44188</v>
      </c>
      <c r="C1498" s="2">
        <v>2.75</v>
      </c>
      <c r="D1498" s="2">
        <v>2.5790000000000002</v>
      </c>
      <c r="E1498" s="2">
        <v>0</v>
      </c>
      <c r="F1498" s="2">
        <v>0</v>
      </c>
      <c r="G1498" s="2">
        <v>0</v>
      </c>
      <c r="H1498" s="17">
        <f t="shared" si="23"/>
        <v>0</v>
      </c>
    </row>
    <row r="1499" spans="2:8" ht="13.5" x14ac:dyDescent="0.25">
      <c r="B1499" s="11">
        <v>44189</v>
      </c>
      <c r="C1499" s="2">
        <v>2.75</v>
      </c>
      <c r="D1499" s="2">
        <v>2.5790000000000002</v>
      </c>
      <c r="E1499" s="2">
        <v>0</v>
      </c>
      <c r="F1499" s="2">
        <v>0</v>
      </c>
      <c r="G1499" s="2">
        <v>0</v>
      </c>
      <c r="H1499" s="17">
        <f t="shared" si="23"/>
        <v>0</v>
      </c>
    </row>
    <row r="1500" spans="2:8" ht="13.5" x14ac:dyDescent="0.25">
      <c r="B1500" s="11">
        <v>44190</v>
      </c>
      <c r="C1500" s="2">
        <v>2.8</v>
      </c>
      <c r="D1500" s="2">
        <v>2.6257999999999999</v>
      </c>
      <c r="E1500" s="2">
        <v>15850</v>
      </c>
      <c r="F1500" s="2">
        <v>2.7519</v>
      </c>
      <c r="G1500" s="2">
        <v>43617.614999999998</v>
      </c>
      <c r="H1500" s="17">
        <f t="shared" si="23"/>
        <v>1.8146568437378722E-2</v>
      </c>
    </row>
    <row r="1501" spans="2:8" ht="13.5" x14ac:dyDescent="0.25">
      <c r="B1501" s="11">
        <v>44193</v>
      </c>
      <c r="C1501" s="2">
        <v>2.88</v>
      </c>
      <c r="D1501" s="2">
        <v>2.7008999999999999</v>
      </c>
      <c r="E1501" s="2">
        <v>4600</v>
      </c>
      <c r="F1501" s="2">
        <v>2.8285999999999998</v>
      </c>
      <c r="G1501" s="2">
        <v>13011.56</v>
      </c>
      <c r="H1501" s="17">
        <f t="shared" si="23"/>
        <v>2.8600807372991068E-2</v>
      </c>
    </row>
    <row r="1502" spans="2:8" ht="13.5" x14ac:dyDescent="0.25">
      <c r="B1502" s="11">
        <v>44194</v>
      </c>
      <c r="C1502" s="2">
        <v>2.88</v>
      </c>
      <c r="D1502" s="2">
        <v>2.7008999999999999</v>
      </c>
      <c r="E1502" s="2">
        <v>0</v>
      </c>
      <c r="F1502" s="2">
        <v>0</v>
      </c>
      <c r="G1502" s="2">
        <v>0</v>
      </c>
      <c r="H1502" s="17">
        <f t="shared" si="23"/>
        <v>0</v>
      </c>
    </row>
    <row r="1503" spans="2:8" ht="13.5" x14ac:dyDescent="0.25">
      <c r="B1503" s="11">
        <v>44195</v>
      </c>
      <c r="C1503" s="2">
        <v>2.88</v>
      </c>
      <c r="D1503" s="2">
        <v>2.7008999999999999</v>
      </c>
      <c r="E1503" s="2">
        <v>0</v>
      </c>
      <c r="F1503" s="2">
        <v>0</v>
      </c>
      <c r="G1503" s="2">
        <v>0</v>
      </c>
      <c r="H1503" s="17">
        <f t="shared" si="23"/>
        <v>0</v>
      </c>
    </row>
    <row r="1504" spans="2:8" ht="13.5" x14ac:dyDescent="0.25">
      <c r="B1504" s="11">
        <v>44196</v>
      </c>
      <c r="C1504" s="2">
        <v>2.86</v>
      </c>
      <c r="D1504" s="2">
        <v>2.6821000000000002</v>
      </c>
      <c r="E1504" s="2">
        <v>605</v>
      </c>
      <c r="F1504" s="2">
        <v>2.8595000000000002</v>
      </c>
      <c r="G1504" s="2">
        <v>1729.9974999999999</v>
      </c>
      <c r="H1504" s="17">
        <f t="shared" si="23"/>
        <v>-6.9606427487132836E-3</v>
      </c>
    </row>
    <row r="1505" spans="2:8" ht="13.5" x14ac:dyDescent="0.25">
      <c r="B1505" s="11">
        <v>44200</v>
      </c>
      <c r="C1505" s="2">
        <v>2.86</v>
      </c>
      <c r="D1505" s="2">
        <v>2.6821000000000002</v>
      </c>
      <c r="E1505" s="2">
        <v>20</v>
      </c>
      <c r="F1505" s="2">
        <v>2.86</v>
      </c>
      <c r="G1505" s="2">
        <v>57.2</v>
      </c>
      <c r="H1505" s="17">
        <f t="shared" si="23"/>
        <v>0</v>
      </c>
    </row>
    <row r="1506" spans="2:8" ht="13.5" x14ac:dyDescent="0.25">
      <c r="B1506" s="11">
        <v>44201</v>
      </c>
      <c r="C1506" s="2">
        <v>2.85</v>
      </c>
      <c r="D1506" s="2">
        <v>2.6726999999999999</v>
      </c>
      <c r="E1506" s="2">
        <v>4724</v>
      </c>
      <c r="F1506" s="2">
        <v>2.85</v>
      </c>
      <c r="G1506" s="2">
        <v>13463.4</v>
      </c>
      <c r="H1506" s="17">
        <f t="shared" si="23"/>
        <v>-3.5047164535253333E-3</v>
      </c>
    </row>
    <row r="1507" spans="2:8" ht="13.5" x14ac:dyDescent="0.25">
      <c r="B1507" s="11">
        <v>44202</v>
      </c>
      <c r="C1507" s="2">
        <v>2.77</v>
      </c>
      <c r="D1507" s="2">
        <v>2.5977000000000001</v>
      </c>
      <c r="E1507" s="2">
        <v>400</v>
      </c>
      <c r="F1507" s="2">
        <v>2.77</v>
      </c>
      <c r="G1507" s="2">
        <v>1108</v>
      </c>
      <c r="H1507" s="17">
        <f t="shared" si="23"/>
        <v>-2.8061510831743082E-2</v>
      </c>
    </row>
    <row r="1508" spans="2:8" ht="13.5" x14ac:dyDescent="0.25">
      <c r="B1508" s="11">
        <v>44203</v>
      </c>
      <c r="C1508" s="2">
        <v>2.72</v>
      </c>
      <c r="D1508" s="2">
        <v>2.5508000000000002</v>
      </c>
      <c r="E1508" s="2">
        <v>354</v>
      </c>
      <c r="F1508" s="2">
        <v>2.72</v>
      </c>
      <c r="G1508" s="2">
        <v>962.88</v>
      </c>
      <c r="H1508" s="17">
        <f t="shared" si="23"/>
        <v>-1.8054432767448104E-2</v>
      </c>
    </row>
    <row r="1509" spans="2:8" ht="13.5" x14ac:dyDescent="0.25">
      <c r="B1509" s="11">
        <v>44204</v>
      </c>
      <c r="C1509" s="2">
        <v>2.72</v>
      </c>
      <c r="D1509" s="2">
        <v>2.5508000000000002</v>
      </c>
      <c r="E1509" s="2">
        <v>0</v>
      </c>
      <c r="F1509" s="2">
        <v>0</v>
      </c>
      <c r="G1509" s="2">
        <v>0</v>
      </c>
      <c r="H1509" s="17">
        <f t="shared" si="23"/>
        <v>0</v>
      </c>
    </row>
    <row r="1510" spans="2:8" ht="13.5" x14ac:dyDescent="0.25">
      <c r="B1510" s="11">
        <v>44207</v>
      </c>
      <c r="C1510" s="2">
        <v>2.72</v>
      </c>
      <c r="D1510" s="2">
        <v>2.5508000000000002</v>
      </c>
      <c r="E1510" s="2">
        <v>0</v>
      </c>
      <c r="F1510" s="2">
        <v>0</v>
      </c>
      <c r="G1510" s="2">
        <v>0</v>
      </c>
      <c r="H1510" s="17">
        <f t="shared" si="23"/>
        <v>0</v>
      </c>
    </row>
    <row r="1511" spans="2:8" ht="13.5" x14ac:dyDescent="0.25">
      <c r="B1511" s="11">
        <v>44208</v>
      </c>
      <c r="C1511" s="2">
        <v>2.64</v>
      </c>
      <c r="D1511" s="2">
        <v>2.4758</v>
      </c>
      <c r="E1511" s="2">
        <v>20</v>
      </c>
      <c r="F1511" s="2">
        <v>2.64</v>
      </c>
      <c r="G1511" s="2">
        <v>52.8</v>
      </c>
      <c r="H1511" s="17">
        <f t="shared" si="23"/>
        <v>-2.9402540379488855E-2</v>
      </c>
    </row>
    <row r="1512" spans="2:8" ht="13.5" x14ac:dyDescent="0.25">
      <c r="B1512" s="11">
        <v>44209</v>
      </c>
      <c r="C1512" s="2">
        <v>2.64</v>
      </c>
      <c r="D1512" s="2">
        <v>2.4758</v>
      </c>
      <c r="E1512" s="2">
        <v>0</v>
      </c>
      <c r="F1512" s="2">
        <v>0</v>
      </c>
      <c r="G1512" s="2">
        <v>0</v>
      </c>
      <c r="H1512" s="17">
        <f t="shared" si="23"/>
        <v>0</v>
      </c>
    </row>
    <row r="1513" spans="2:8" ht="13.5" x14ac:dyDescent="0.25">
      <c r="B1513" s="11">
        <v>44211</v>
      </c>
      <c r="C1513" s="2">
        <v>2.6</v>
      </c>
      <c r="D1513" s="2">
        <v>2.4382999999999999</v>
      </c>
      <c r="E1513" s="2">
        <v>966</v>
      </c>
      <c r="F1513" s="2">
        <v>2.6415999999999999</v>
      </c>
      <c r="G1513" s="2">
        <v>2551.7856000000002</v>
      </c>
      <c r="H1513" s="17">
        <f t="shared" si="23"/>
        <v>-1.5146619274577951E-2</v>
      </c>
    </row>
    <row r="1514" spans="2:8" ht="13.5" x14ac:dyDescent="0.25">
      <c r="B1514" s="11">
        <v>44214</v>
      </c>
      <c r="C1514" s="2">
        <v>2.57</v>
      </c>
      <c r="D1514" s="2">
        <v>2.4100999999999999</v>
      </c>
      <c r="E1514" s="2">
        <v>144</v>
      </c>
      <c r="F1514" s="2">
        <v>2.57</v>
      </c>
      <c r="G1514" s="2">
        <v>370.08</v>
      </c>
      <c r="H1514" s="17">
        <f t="shared" si="23"/>
        <v>-1.1565434934175452E-2</v>
      </c>
    </row>
    <row r="1515" spans="2:8" ht="13.5" x14ac:dyDescent="0.25">
      <c r="B1515" s="11">
        <v>44215</v>
      </c>
      <c r="C1515" s="2">
        <v>2.57</v>
      </c>
      <c r="D1515" s="2">
        <v>2.4100999999999999</v>
      </c>
      <c r="E1515" s="2">
        <v>1907</v>
      </c>
      <c r="F1515" s="2">
        <v>2.5</v>
      </c>
      <c r="G1515" s="2">
        <v>4767.5</v>
      </c>
      <c r="H1515" s="17">
        <f t="shared" si="23"/>
        <v>0</v>
      </c>
    </row>
    <row r="1516" spans="2:8" ht="13.5" x14ac:dyDescent="0.25">
      <c r="B1516" s="11">
        <v>44216</v>
      </c>
      <c r="C1516" s="2">
        <v>2.57</v>
      </c>
      <c r="D1516" s="2">
        <v>2.4100999999999999</v>
      </c>
      <c r="E1516" s="2">
        <v>0</v>
      </c>
      <c r="F1516" s="2">
        <v>0</v>
      </c>
      <c r="G1516" s="2">
        <v>0</v>
      </c>
      <c r="H1516" s="17">
        <f t="shared" si="23"/>
        <v>0</v>
      </c>
    </row>
    <row r="1517" spans="2:8" ht="13.5" x14ac:dyDescent="0.25">
      <c r="B1517" s="11">
        <v>44217</v>
      </c>
      <c r="C1517" s="2">
        <v>2.57</v>
      </c>
      <c r="D1517" s="2">
        <v>2.4100999999999999</v>
      </c>
      <c r="E1517" s="2">
        <v>0</v>
      </c>
      <c r="F1517" s="2">
        <v>0</v>
      </c>
      <c r="G1517" s="2">
        <v>0</v>
      </c>
      <c r="H1517" s="17">
        <f t="shared" si="23"/>
        <v>0</v>
      </c>
    </row>
    <row r="1518" spans="2:8" ht="13.5" x14ac:dyDescent="0.25">
      <c r="B1518" s="11">
        <v>44218</v>
      </c>
      <c r="C1518" s="2">
        <v>2.64</v>
      </c>
      <c r="D1518" s="2">
        <v>2.4758</v>
      </c>
      <c r="E1518" s="2">
        <v>0</v>
      </c>
      <c r="F1518" s="2">
        <v>0</v>
      </c>
      <c r="G1518" s="2">
        <v>0</v>
      </c>
      <c r="H1518" s="17">
        <f t="shared" si="23"/>
        <v>2.726027965644583E-2</v>
      </c>
    </row>
    <row r="1519" spans="2:8" ht="13.5" x14ac:dyDescent="0.25">
      <c r="B1519" s="11">
        <v>44221</v>
      </c>
      <c r="C1519" s="2">
        <v>2.64</v>
      </c>
      <c r="D1519" s="2">
        <v>2.4758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2:8" ht="13.5" x14ac:dyDescent="0.25">
      <c r="B1520" s="11">
        <v>44222</v>
      </c>
      <c r="C1520" s="2">
        <v>2.7</v>
      </c>
      <c r="D1520" s="2">
        <v>2.5320999999999998</v>
      </c>
      <c r="E1520" s="2">
        <v>1500</v>
      </c>
      <c r="F1520" s="2">
        <v>2.6987000000000001</v>
      </c>
      <c r="G1520" s="2">
        <v>4048.05</v>
      </c>
      <c r="H1520" s="17">
        <f t="shared" si="23"/>
        <v>2.2740124404232891E-2</v>
      </c>
    </row>
    <row r="1521" spans="2:8" ht="13.5" x14ac:dyDescent="0.25">
      <c r="B1521" s="11">
        <v>44223</v>
      </c>
      <c r="C1521" s="2">
        <v>2.76</v>
      </c>
      <c r="D1521" s="2">
        <v>2.5882999999999998</v>
      </c>
      <c r="E1521" s="2">
        <v>1203</v>
      </c>
      <c r="F1521" s="2">
        <v>2.7547999999999999</v>
      </c>
      <c r="G1521" s="2">
        <v>3314.0243999999998</v>
      </c>
      <c r="H1521" s="17">
        <f t="shared" si="23"/>
        <v>2.2195015994628978E-2</v>
      </c>
    </row>
    <row r="1522" spans="2:8" ht="13.5" x14ac:dyDescent="0.25">
      <c r="B1522" s="11">
        <v>44224</v>
      </c>
      <c r="C1522" s="2">
        <v>2.76</v>
      </c>
      <c r="D1522" s="2">
        <v>2.5882999999999998</v>
      </c>
      <c r="E1522" s="2">
        <v>0</v>
      </c>
      <c r="F1522" s="2">
        <v>0</v>
      </c>
      <c r="G1522" s="2">
        <v>0</v>
      </c>
      <c r="H1522" s="17">
        <f t="shared" si="23"/>
        <v>0</v>
      </c>
    </row>
    <row r="1523" spans="2:8" ht="13.5" x14ac:dyDescent="0.25">
      <c r="B1523" s="11">
        <v>44225</v>
      </c>
      <c r="C1523" s="2">
        <v>2.77</v>
      </c>
      <c r="D1523" s="2">
        <v>2.5977000000000001</v>
      </c>
      <c r="E1523" s="2">
        <v>2260</v>
      </c>
      <c r="F1523" s="2">
        <v>2.7528999999999999</v>
      </c>
      <c r="G1523" s="2">
        <v>6221.5540000000001</v>
      </c>
      <c r="H1523" s="17">
        <f t="shared" si="23"/>
        <v>3.631727388633581E-3</v>
      </c>
    </row>
    <row r="1524" spans="2:8" ht="13.5" x14ac:dyDescent="0.25">
      <c r="B1524" s="11">
        <v>44228</v>
      </c>
      <c r="C1524" s="2">
        <v>2.92</v>
      </c>
      <c r="D1524" s="2">
        <v>2.7383999999999999</v>
      </c>
      <c r="E1524" s="2">
        <v>597</v>
      </c>
      <c r="F1524" s="2">
        <v>2.8249</v>
      </c>
      <c r="G1524" s="2">
        <v>1686.4653000000001</v>
      </c>
      <c r="H1524" s="17">
        <f t="shared" si="23"/>
        <v>5.4163298302344315E-2</v>
      </c>
    </row>
    <row r="1525" spans="2:8" ht="13.5" x14ac:dyDescent="0.25">
      <c r="B1525" s="11">
        <v>44229</v>
      </c>
      <c r="C1525" s="2">
        <v>2.88</v>
      </c>
      <c r="D1525" s="2">
        <v>2.7008999999999999</v>
      </c>
      <c r="E1525" s="2">
        <v>960</v>
      </c>
      <c r="F1525" s="2">
        <v>2.8708</v>
      </c>
      <c r="G1525" s="2">
        <v>2755.9679999999998</v>
      </c>
      <c r="H1525" s="17">
        <f t="shared" si="23"/>
        <v>-1.3694127957931672E-2</v>
      </c>
    </row>
    <row r="1526" spans="2:8" ht="13.5" x14ac:dyDescent="0.25">
      <c r="B1526" s="11">
        <v>44230</v>
      </c>
      <c r="C1526" s="2">
        <v>2.88</v>
      </c>
      <c r="D1526" s="2">
        <v>2.7008999999999999</v>
      </c>
      <c r="E1526" s="2">
        <v>591</v>
      </c>
      <c r="F1526" s="2">
        <v>2.8736000000000002</v>
      </c>
      <c r="G1526" s="2">
        <v>1698.2976000000001</v>
      </c>
      <c r="H1526" s="17">
        <f t="shared" si="23"/>
        <v>0</v>
      </c>
    </row>
    <row r="1527" spans="2:8" ht="13.5" x14ac:dyDescent="0.25">
      <c r="B1527" s="11">
        <v>44231</v>
      </c>
      <c r="C1527" s="2">
        <v>2.88</v>
      </c>
      <c r="D1527" s="2">
        <v>2.7008999999999999</v>
      </c>
      <c r="E1527" s="2">
        <v>0</v>
      </c>
      <c r="F1527" s="2">
        <v>0</v>
      </c>
      <c r="G1527" s="2">
        <v>0</v>
      </c>
      <c r="H1527" s="17">
        <f t="shared" si="23"/>
        <v>0</v>
      </c>
    </row>
    <row r="1528" spans="2:8" ht="13.5" x14ac:dyDescent="0.25">
      <c r="B1528" s="11">
        <v>44232</v>
      </c>
      <c r="C1528" s="2">
        <v>2.88</v>
      </c>
      <c r="D1528" s="2">
        <v>2.7008999999999999</v>
      </c>
      <c r="E1528" s="2">
        <v>0</v>
      </c>
      <c r="F1528" s="2">
        <v>0</v>
      </c>
      <c r="G1528" s="2">
        <v>0</v>
      </c>
      <c r="H1528" s="17">
        <f t="shared" si="23"/>
        <v>0</v>
      </c>
    </row>
    <row r="1529" spans="2:8" ht="13.5" x14ac:dyDescent="0.25">
      <c r="B1529" s="11">
        <v>44235</v>
      </c>
      <c r="C1529" s="2">
        <v>2.93</v>
      </c>
      <c r="D1529" s="2">
        <v>2.7477999999999998</v>
      </c>
      <c r="E1529" s="2">
        <v>1200</v>
      </c>
      <c r="F1529" s="2">
        <v>2.8883000000000001</v>
      </c>
      <c r="G1529" s="2">
        <v>3465.96</v>
      </c>
      <c r="H1529" s="17">
        <f t="shared" si="23"/>
        <v>1.736458217631158E-2</v>
      </c>
    </row>
    <row r="1530" spans="2:8" ht="13.5" x14ac:dyDescent="0.25">
      <c r="B1530" s="11">
        <v>44236</v>
      </c>
      <c r="C1530" s="2">
        <v>3</v>
      </c>
      <c r="D1530" s="2">
        <v>2.8134000000000001</v>
      </c>
      <c r="E1530" s="2">
        <v>5476</v>
      </c>
      <c r="F1530" s="2">
        <v>2.9235000000000002</v>
      </c>
      <c r="G1530" s="2">
        <v>16009.085999999999</v>
      </c>
      <c r="H1530" s="17">
        <f t="shared" si="23"/>
        <v>2.3873644370041608E-2</v>
      </c>
    </row>
    <row r="1531" spans="2:8" ht="13.5" x14ac:dyDescent="0.25">
      <c r="B1531" s="11">
        <v>44237</v>
      </c>
      <c r="C1531" s="2">
        <v>2.99</v>
      </c>
      <c r="D1531" s="2">
        <v>2.8039999999999998</v>
      </c>
      <c r="E1531" s="2">
        <v>2700</v>
      </c>
      <c r="F1531" s="2">
        <v>2.9737</v>
      </c>
      <c r="G1531" s="2">
        <v>8028.99</v>
      </c>
      <c r="H1531" s="17">
        <f t="shared" si="23"/>
        <v>-3.3411530532452892E-3</v>
      </c>
    </row>
    <row r="1532" spans="2:8" ht="13.5" x14ac:dyDescent="0.25">
      <c r="B1532" s="11">
        <v>44238</v>
      </c>
      <c r="C1532" s="2">
        <v>3.07</v>
      </c>
      <c r="D1532" s="2">
        <v>2.879</v>
      </c>
      <c r="E1532" s="2">
        <v>4422</v>
      </c>
      <c r="F1532" s="2">
        <v>2.9916999999999998</v>
      </c>
      <c r="G1532" s="2">
        <v>13229.297399999999</v>
      </c>
      <c r="H1532" s="17">
        <f t="shared" si="23"/>
        <v>2.6747503566333874E-2</v>
      </c>
    </row>
    <row r="1533" spans="2:8" ht="13.5" x14ac:dyDescent="0.25">
      <c r="B1533" s="11">
        <v>44239</v>
      </c>
      <c r="C1533" s="2">
        <v>3.08</v>
      </c>
      <c r="D1533" s="2">
        <v>2.8883999999999999</v>
      </c>
      <c r="E1533" s="2">
        <v>2131</v>
      </c>
      <c r="F1533" s="2">
        <v>3.0653000000000001</v>
      </c>
      <c r="G1533" s="2">
        <v>6532.1543000000001</v>
      </c>
      <c r="H1533" s="17">
        <f t="shared" si="23"/>
        <v>3.265022577283728E-3</v>
      </c>
    </row>
    <row r="1534" spans="2:8" ht="13.5" x14ac:dyDescent="0.25">
      <c r="B1534" s="11">
        <v>44242</v>
      </c>
      <c r="C1534" s="2">
        <v>3.1</v>
      </c>
      <c r="D1534" s="2">
        <v>2.9072</v>
      </c>
      <c r="E1534" s="2">
        <v>500</v>
      </c>
      <c r="F1534" s="2">
        <v>3.1</v>
      </c>
      <c r="G1534" s="2">
        <v>1550</v>
      </c>
      <c r="H1534" s="17">
        <f t="shared" si="23"/>
        <v>6.5087937958732004E-3</v>
      </c>
    </row>
    <row r="1535" spans="2:8" ht="13.5" x14ac:dyDescent="0.25">
      <c r="B1535" s="11">
        <v>44243</v>
      </c>
      <c r="C1535" s="2">
        <v>3.1</v>
      </c>
      <c r="D1535" s="2">
        <v>2.9072</v>
      </c>
      <c r="E1535" s="2">
        <v>0</v>
      </c>
      <c r="F1535" s="2">
        <v>0</v>
      </c>
      <c r="G1535" s="2">
        <v>0</v>
      </c>
      <c r="H1535" s="17">
        <f t="shared" si="23"/>
        <v>0</v>
      </c>
    </row>
    <row r="1536" spans="2:8" ht="13.5" x14ac:dyDescent="0.25">
      <c r="B1536" s="11">
        <v>44244</v>
      </c>
      <c r="C1536" s="2">
        <v>3.1</v>
      </c>
      <c r="D1536" s="2">
        <v>2.9072</v>
      </c>
      <c r="E1536" s="2">
        <v>0</v>
      </c>
      <c r="F1536" s="2">
        <v>0</v>
      </c>
      <c r="G1536" s="2">
        <v>0</v>
      </c>
      <c r="H1536" s="17">
        <f t="shared" si="23"/>
        <v>0</v>
      </c>
    </row>
    <row r="1537" spans="2:8" ht="13.5" x14ac:dyDescent="0.25">
      <c r="B1537" s="11">
        <v>44245</v>
      </c>
      <c r="C1537" s="2">
        <v>3.04</v>
      </c>
      <c r="D1537" s="2">
        <v>2.8509000000000002</v>
      </c>
      <c r="E1537" s="2">
        <v>27</v>
      </c>
      <c r="F1537" s="2">
        <v>3.0306999999999999</v>
      </c>
      <c r="G1537" s="2">
        <v>81.828900000000004</v>
      </c>
      <c r="H1537" s="17">
        <f t="shared" si="23"/>
        <v>-1.9365712713263549E-2</v>
      </c>
    </row>
    <row r="1538" spans="2:8" ht="13.5" x14ac:dyDescent="0.25">
      <c r="B1538" s="11">
        <v>44246</v>
      </c>
      <c r="C1538" s="2">
        <v>3.04</v>
      </c>
      <c r="D1538" s="2">
        <v>2.8509000000000002</v>
      </c>
      <c r="E1538" s="2">
        <v>0</v>
      </c>
      <c r="F1538" s="2">
        <v>0</v>
      </c>
      <c r="G1538" s="2">
        <v>0</v>
      </c>
      <c r="H1538" s="17">
        <f t="shared" si="23"/>
        <v>0</v>
      </c>
    </row>
    <row r="1539" spans="2:8" ht="13.5" x14ac:dyDescent="0.25">
      <c r="B1539" s="11">
        <v>44249</v>
      </c>
      <c r="C1539" s="2">
        <v>3.1</v>
      </c>
      <c r="D1539" s="2">
        <v>2.9072</v>
      </c>
      <c r="E1539" s="2">
        <v>10</v>
      </c>
      <c r="F1539" s="2">
        <v>3.1</v>
      </c>
      <c r="G1539" s="2">
        <v>31</v>
      </c>
      <c r="H1539" s="17">
        <f t="shared" si="23"/>
        <v>1.974814970710996E-2</v>
      </c>
    </row>
    <row r="1540" spans="2:8" ht="13.5" x14ac:dyDescent="0.25">
      <c r="B1540" s="11">
        <v>44250</v>
      </c>
      <c r="C1540" s="2">
        <v>3.1</v>
      </c>
      <c r="D1540" s="2">
        <v>2.9072</v>
      </c>
      <c r="E1540" s="2">
        <v>0</v>
      </c>
      <c r="F1540" s="2">
        <v>0</v>
      </c>
      <c r="G1540" s="2">
        <v>0</v>
      </c>
      <c r="H1540" s="17">
        <f t="shared" si="23"/>
        <v>0</v>
      </c>
    </row>
    <row r="1541" spans="2:8" ht="13.5" x14ac:dyDescent="0.25">
      <c r="B1541" s="11">
        <v>44251</v>
      </c>
      <c r="C1541" s="2">
        <v>3.1</v>
      </c>
      <c r="D1541" s="2">
        <v>2.9072</v>
      </c>
      <c r="E1541" s="2">
        <v>0</v>
      </c>
      <c r="F1541" s="2">
        <v>0</v>
      </c>
      <c r="G1541" s="2">
        <v>0</v>
      </c>
      <c r="H1541" s="17">
        <f t="shared" si="23"/>
        <v>0</v>
      </c>
    </row>
    <row r="1542" spans="2:8" ht="13.5" x14ac:dyDescent="0.25">
      <c r="B1542" s="11">
        <v>44252</v>
      </c>
      <c r="C1542" s="2">
        <v>3.1</v>
      </c>
      <c r="D1542" s="2">
        <v>2.9072</v>
      </c>
      <c r="E1542" s="2">
        <v>0</v>
      </c>
      <c r="F1542" s="2">
        <v>0</v>
      </c>
      <c r="G1542" s="2">
        <v>0</v>
      </c>
      <c r="H1542" s="17">
        <f t="shared" si="23"/>
        <v>0</v>
      </c>
    </row>
    <row r="1543" spans="2:8" ht="13.5" x14ac:dyDescent="0.25">
      <c r="B1543" s="11">
        <v>44253</v>
      </c>
      <c r="C1543" s="2">
        <v>3.1</v>
      </c>
      <c r="D1543" s="2">
        <v>2.9072</v>
      </c>
      <c r="E1543" s="2">
        <v>0</v>
      </c>
      <c r="F1543" s="2">
        <v>0</v>
      </c>
      <c r="G1543" s="2">
        <v>0</v>
      </c>
      <c r="H1543" s="17">
        <f t="shared" ref="H1543:H1606" si="24">(D1543-D1542)/D1542</f>
        <v>0</v>
      </c>
    </row>
    <row r="1544" spans="2:8" ht="13.5" x14ac:dyDescent="0.25">
      <c r="B1544" s="11">
        <v>44256</v>
      </c>
      <c r="C1544" s="2">
        <v>3.11</v>
      </c>
      <c r="D1544" s="2">
        <v>2.9165999999999999</v>
      </c>
      <c r="E1544" s="2">
        <v>26</v>
      </c>
      <c r="F1544" s="2">
        <v>3.11</v>
      </c>
      <c r="G1544" s="2">
        <v>80.86</v>
      </c>
      <c r="H1544" s="17">
        <f t="shared" si="24"/>
        <v>3.2333516785910338E-3</v>
      </c>
    </row>
    <row r="1545" spans="2:8" ht="13.5" x14ac:dyDescent="0.25">
      <c r="B1545" s="11">
        <v>44257</v>
      </c>
      <c r="C1545" s="2">
        <v>3.11</v>
      </c>
      <c r="D1545" s="2">
        <v>2.9165999999999999</v>
      </c>
      <c r="E1545" s="2">
        <v>0</v>
      </c>
      <c r="F1545" s="2">
        <v>0</v>
      </c>
      <c r="G1545" s="2">
        <v>0</v>
      </c>
      <c r="H1545" s="17">
        <f t="shared" si="24"/>
        <v>0</v>
      </c>
    </row>
    <row r="1546" spans="2:8" ht="13.5" x14ac:dyDescent="0.25">
      <c r="B1546" s="11">
        <v>44258</v>
      </c>
      <c r="C1546" s="2">
        <v>3.04</v>
      </c>
      <c r="D1546" s="2">
        <v>2.8509000000000002</v>
      </c>
      <c r="E1546" s="2">
        <v>69</v>
      </c>
      <c r="F1546" s="2">
        <v>3.0335000000000001</v>
      </c>
      <c r="G1546" s="2">
        <v>209.3115</v>
      </c>
      <c r="H1546" s="17">
        <f t="shared" si="24"/>
        <v>-2.2526229170952358E-2</v>
      </c>
    </row>
    <row r="1547" spans="2:8" ht="13.5" x14ac:dyDescent="0.25">
      <c r="B1547" s="11">
        <v>44259</v>
      </c>
      <c r="C1547" s="2">
        <v>3.04</v>
      </c>
      <c r="D1547" s="2">
        <v>2.8509000000000002</v>
      </c>
      <c r="E1547" s="2">
        <v>26</v>
      </c>
      <c r="F1547" s="2">
        <v>3.04</v>
      </c>
      <c r="G1547" s="2">
        <v>79.040000000000006</v>
      </c>
      <c r="H1547" s="17">
        <f t="shared" si="24"/>
        <v>0</v>
      </c>
    </row>
    <row r="1548" spans="2:8" ht="13.5" x14ac:dyDescent="0.25">
      <c r="B1548" s="11">
        <v>44260</v>
      </c>
      <c r="C1548" s="2">
        <v>3.04</v>
      </c>
      <c r="D1548" s="2">
        <v>2.8509000000000002</v>
      </c>
      <c r="E1548" s="2">
        <v>26</v>
      </c>
      <c r="F1548" s="2">
        <v>3.04</v>
      </c>
      <c r="G1548" s="2">
        <v>79.040000000000006</v>
      </c>
      <c r="H1548" s="17">
        <f t="shared" si="24"/>
        <v>0</v>
      </c>
    </row>
    <row r="1549" spans="2:8" ht="13.5" x14ac:dyDescent="0.25">
      <c r="B1549" s="11">
        <v>44263</v>
      </c>
      <c r="C1549" s="2">
        <v>3.04</v>
      </c>
      <c r="D1549" s="2">
        <v>2.8509000000000002</v>
      </c>
      <c r="E1549" s="2">
        <v>5</v>
      </c>
      <c r="F1549" s="2">
        <v>3.04</v>
      </c>
      <c r="G1549" s="2">
        <v>15.2</v>
      </c>
      <c r="H1549" s="17">
        <f t="shared" si="24"/>
        <v>0</v>
      </c>
    </row>
    <row r="1550" spans="2:8" ht="13.5" x14ac:dyDescent="0.25">
      <c r="B1550" s="11">
        <v>44264</v>
      </c>
      <c r="C1550" s="2">
        <v>3.04</v>
      </c>
      <c r="D1550" s="2">
        <v>2.8509000000000002</v>
      </c>
      <c r="E1550" s="2">
        <v>3</v>
      </c>
      <c r="F1550" s="2">
        <v>3.04</v>
      </c>
      <c r="G1550" s="2">
        <v>9.1199999999999992</v>
      </c>
      <c r="H1550" s="17">
        <f t="shared" si="24"/>
        <v>0</v>
      </c>
    </row>
    <row r="1551" spans="2:8" ht="13.5" x14ac:dyDescent="0.25">
      <c r="B1551" s="11">
        <v>44265</v>
      </c>
      <c r="C1551" s="2">
        <v>3.04</v>
      </c>
      <c r="D1551" s="2">
        <v>2.8509000000000002</v>
      </c>
      <c r="E1551" s="2">
        <v>5</v>
      </c>
      <c r="F1551" s="2">
        <v>3.04</v>
      </c>
      <c r="G1551" s="2">
        <v>15.2</v>
      </c>
      <c r="H1551" s="17">
        <f t="shared" si="24"/>
        <v>0</v>
      </c>
    </row>
    <row r="1552" spans="2:8" ht="13.5" x14ac:dyDescent="0.25">
      <c r="B1552" s="11">
        <v>44266</v>
      </c>
      <c r="C1552" s="2">
        <v>3.04</v>
      </c>
      <c r="D1552" s="2">
        <v>2.8509000000000002</v>
      </c>
      <c r="E1552" s="2">
        <v>0</v>
      </c>
      <c r="F1552" s="2">
        <v>0</v>
      </c>
      <c r="G1552" s="2">
        <v>0</v>
      </c>
      <c r="H1552" s="17">
        <f t="shared" si="24"/>
        <v>0</v>
      </c>
    </row>
    <row r="1553" spans="2:8" ht="13.5" x14ac:dyDescent="0.25">
      <c r="B1553" s="11">
        <v>44267</v>
      </c>
      <c r="C1553" s="2">
        <v>2.95</v>
      </c>
      <c r="D1553" s="2">
        <v>2.7665000000000002</v>
      </c>
      <c r="E1553" s="2">
        <v>200</v>
      </c>
      <c r="F1553" s="2">
        <v>2.95</v>
      </c>
      <c r="G1553" s="2">
        <v>590</v>
      </c>
      <c r="H1553" s="17">
        <f t="shared" si="24"/>
        <v>-2.9604686239433169E-2</v>
      </c>
    </row>
    <row r="1554" spans="2:8" ht="13.5" x14ac:dyDescent="0.25">
      <c r="B1554" s="11">
        <v>44270</v>
      </c>
      <c r="C1554" s="2">
        <v>3</v>
      </c>
      <c r="D1554" s="2">
        <v>2.8134000000000001</v>
      </c>
      <c r="E1554" s="2">
        <v>208</v>
      </c>
      <c r="F1554" s="2">
        <v>2.9462000000000002</v>
      </c>
      <c r="G1554" s="2">
        <v>612.80960000000005</v>
      </c>
      <c r="H1554" s="17">
        <f t="shared" si="24"/>
        <v>1.6952828483643569E-2</v>
      </c>
    </row>
    <row r="1555" spans="2:8" ht="13.5" x14ac:dyDescent="0.25">
      <c r="B1555" s="11">
        <v>44271</v>
      </c>
      <c r="C1555" s="2">
        <v>3</v>
      </c>
      <c r="D1555" s="2">
        <v>2.8134000000000001</v>
      </c>
      <c r="E1555" s="2">
        <v>1</v>
      </c>
      <c r="F1555" s="2">
        <v>3</v>
      </c>
      <c r="G1555" s="2">
        <v>3</v>
      </c>
      <c r="H1555" s="17">
        <f t="shared" si="24"/>
        <v>0</v>
      </c>
    </row>
    <row r="1556" spans="2:8" ht="13.5" x14ac:dyDescent="0.25">
      <c r="B1556" s="11">
        <v>44272</v>
      </c>
      <c r="C1556" s="2">
        <v>3</v>
      </c>
      <c r="D1556" s="2">
        <v>2.8134000000000001</v>
      </c>
      <c r="E1556" s="2">
        <v>228</v>
      </c>
      <c r="F1556" s="2">
        <v>2.9287000000000001</v>
      </c>
      <c r="G1556" s="2">
        <v>667.74360000000001</v>
      </c>
      <c r="H1556" s="17">
        <f t="shared" si="24"/>
        <v>0</v>
      </c>
    </row>
    <row r="1557" spans="2:8" ht="13.5" x14ac:dyDescent="0.25">
      <c r="B1557" s="11">
        <v>44273</v>
      </c>
      <c r="C1557" s="2">
        <v>3</v>
      </c>
      <c r="D1557" s="2">
        <v>2.8134000000000001</v>
      </c>
      <c r="E1557" s="2">
        <v>227</v>
      </c>
      <c r="F1557" s="2">
        <v>2.9207000000000001</v>
      </c>
      <c r="G1557" s="2">
        <v>662.99890000000005</v>
      </c>
      <c r="H1557" s="17">
        <f t="shared" si="24"/>
        <v>0</v>
      </c>
    </row>
    <row r="1558" spans="2:8" ht="13.5" x14ac:dyDescent="0.25">
      <c r="B1558" s="11">
        <v>44274</v>
      </c>
      <c r="C1558" s="2">
        <v>3</v>
      </c>
      <c r="D1558" s="2">
        <v>2.8134000000000001</v>
      </c>
      <c r="E1558" s="2">
        <v>0</v>
      </c>
      <c r="F1558" s="2">
        <v>0</v>
      </c>
      <c r="G1558" s="2">
        <v>0</v>
      </c>
      <c r="H1558" s="17">
        <f t="shared" si="24"/>
        <v>0</v>
      </c>
    </row>
    <row r="1559" spans="2:8" ht="13.5" x14ac:dyDescent="0.25">
      <c r="B1559" s="11">
        <v>44277</v>
      </c>
      <c r="C1559" s="2">
        <v>3</v>
      </c>
      <c r="D1559" s="2">
        <v>2.8134000000000001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2:8" ht="13.5" x14ac:dyDescent="0.25">
      <c r="B1560" s="11">
        <v>44278</v>
      </c>
      <c r="C1560" s="2">
        <v>3</v>
      </c>
      <c r="D1560" s="2">
        <v>2.8134000000000001</v>
      </c>
      <c r="E1560" s="2">
        <v>0</v>
      </c>
      <c r="F1560" s="2">
        <v>0</v>
      </c>
      <c r="G1560" s="2">
        <v>0</v>
      </c>
      <c r="H1560" s="17">
        <f t="shared" si="24"/>
        <v>0</v>
      </c>
    </row>
    <row r="1561" spans="2:8" ht="13.5" x14ac:dyDescent="0.25">
      <c r="B1561" s="11">
        <v>44279</v>
      </c>
      <c r="C1561" s="2">
        <v>3</v>
      </c>
      <c r="D1561" s="2">
        <v>2.8134000000000001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2:8" ht="13.5" x14ac:dyDescent="0.25">
      <c r="B1562" s="11">
        <v>44280</v>
      </c>
      <c r="C1562" s="2">
        <v>3</v>
      </c>
      <c r="D1562" s="2">
        <v>2.8134000000000001</v>
      </c>
      <c r="E1562" s="2">
        <v>0</v>
      </c>
      <c r="F1562" s="2">
        <v>0</v>
      </c>
      <c r="G1562" s="2">
        <v>0</v>
      </c>
      <c r="H1562" s="17">
        <f t="shared" si="24"/>
        <v>0</v>
      </c>
    </row>
    <row r="1563" spans="2:8" ht="13.5" x14ac:dyDescent="0.25">
      <c r="B1563" s="11">
        <v>44281</v>
      </c>
      <c r="C1563" s="2">
        <v>2.87</v>
      </c>
      <c r="D1563" s="2">
        <v>2.6915</v>
      </c>
      <c r="E1563" s="2">
        <v>0</v>
      </c>
      <c r="F1563" s="2">
        <v>0</v>
      </c>
      <c r="G1563" s="2">
        <v>0</v>
      </c>
      <c r="H1563" s="17">
        <f t="shared" si="24"/>
        <v>-4.3328357147934926E-2</v>
      </c>
    </row>
    <row r="1564" spans="2:8" ht="13.5" x14ac:dyDescent="0.25">
      <c r="B1564" s="11">
        <v>44284</v>
      </c>
      <c r="C1564" s="2">
        <v>2.79</v>
      </c>
      <c r="D1564" s="2">
        <v>2.6164999999999998</v>
      </c>
      <c r="E1564" s="2">
        <v>0</v>
      </c>
      <c r="F1564" s="2">
        <v>0</v>
      </c>
      <c r="G1564" s="2">
        <v>0</v>
      </c>
      <c r="H1564" s="17">
        <f t="shared" si="24"/>
        <v>-2.7865502507895292E-2</v>
      </c>
    </row>
    <row r="1565" spans="2:8" ht="13.5" x14ac:dyDescent="0.25">
      <c r="B1565" s="11">
        <v>44285</v>
      </c>
      <c r="C1565" s="2">
        <v>2.71</v>
      </c>
      <c r="D1565" s="2">
        <v>2.5413999999999999</v>
      </c>
      <c r="E1565" s="2">
        <v>0</v>
      </c>
      <c r="F1565" s="2">
        <v>0</v>
      </c>
      <c r="G1565" s="2">
        <v>0</v>
      </c>
      <c r="H1565" s="17">
        <f t="shared" si="24"/>
        <v>-2.8702465125167189E-2</v>
      </c>
    </row>
    <row r="1566" spans="2:8" ht="13.5" x14ac:dyDescent="0.25">
      <c r="B1566" s="11">
        <v>44286</v>
      </c>
      <c r="C1566" s="2">
        <v>2.63</v>
      </c>
      <c r="D1566" s="2">
        <v>2.4664000000000001</v>
      </c>
      <c r="E1566" s="2">
        <v>10</v>
      </c>
      <c r="F1566" s="2">
        <v>2.63</v>
      </c>
      <c r="G1566" s="2">
        <v>26.3</v>
      </c>
      <c r="H1566" s="17">
        <f t="shared" si="24"/>
        <v>-2.9511292988116684E-2</v>
      </c>
    </row>
    <row r="1567" spans="2:8" ht="13.5" x14ac:dyDescent="0.25">
      <c r="B1567" s="11">
        <v>44287</v>
      </c>
      <c r="C1567" s="2">
        <v>2.5</v>
      </c>
      <c r="D1567" s="2">
        <v>2.3445</v>
      </c>
      <c r="E1567" s="2">
        <v>3484</v>
      </c>
      <c r="F1567" s="2">
        <v>2.4927999999999999</v>
      </c>
      <c r="G1567" s="2">
        <v>8684.9151999999995</v>
      </c>
      <c r="H1567" s="17">
        <f t="shared" si="24"/>
        <v>-4.942426208238733E-2</v>
      </c>
    </row>
    <row r="1568" spans="2:8" ht="13.5" x14ac:dyDescent="0.25">
      <c r="B1568" s="11">
        <v>44288</v>
      </c>
      <c r="C1568" s="2">
        <v>2.61</v>
      </c>
      <c r="D1568" s="2">
        <v>2.4477000000000002</v>
      </c>
      <c r="E1568" s="2">
        <v>213</v>
      </c>
      <c r="F1568" s="2">
        <v>2.61</v>
      </c>
      <c r="G1568" s="2">
        <v>555.92999999999995</v>
      </c>
      <c r="H1568" s="17">
        <f t="shared" si="24"/>
        <v>4.4017914267434496E-2</v>
      </c>
    </row>
    <row r="1569" spans="2:8" ht="13.5" x14ac:dyDescent="0.25">
      <c r="B1569" s="11">
        <v>44291</v>
      </c>
      <c r="C1569" s="2">
        <v>2.64</v>
      </c>
      <c r="D1569" s="2">
        <v>2.4758</v>
      </c>
      <c r="E1569" s="2">
        <v>5</v>
      </c>
      <c r="F1569" s="2">
        <v>2.64</v>
      </c>
      <c r="G1569" s="2">
        <v>13.2</v>
      </c>
      <c r="H1569" s="17">
        <f t="shared" si="24"/>
        <v>1.1480165052906725E-2</v>
      </c>
    </row>
    <row r="1570" spans="2:8" ht="13.5" x14ac:dyDescent="0.25">
      <c r="B1570" s="11">
        <v>44292</v>
      </c>
      <c r="C1570" s="2">
        <v>2.64</v>
      </c>
      <c r="D1570" s="2">
        <v>2.4758</v>
      </c>
      <c r="E1570" s="2">
        <v>0</v>
      </c>
      <c r="F1570" s="2">
        <v>0</v>
      </c>
      <c r="G1570" s="2">
        <v>0</v>
      </c>
      <c r="H1570" s="17">
        <f t="shared" si="24"/>
        <v>0</v>
      </c>
    </row>
    <row r="1571" spans="2:8" ht="13.5" x14ac:dyDescent="0.25">
      <c r="B1571" s="11">
        <v>44293</v>
      </c>
      <c r="C1571" s="2">
        <v>2.57</v>
      </c>
      <c r="D1571" s="2">
        <v>2.4100999999999999</v>
      </c>
      <c r="E1571" s="2">
        <v>15</v>
      </c>
      <c r="F1571" s="2">
        <v>2.57</v>
      </c>
      <c r="G1571" s="2">
        <v>38.549999999999997</v>
      </c>
      <c r="H1571" s="17">
        <f t="shared" si="24"/>
        <v>-2.6536876969060541E-2</v>
      </c>
    </row>
    <row r="1572" spans="2:8" ht="13.5" x14ac:dyDescent="0.25">
      <c r="B1572" s="11">
        <v>44294</v>
      </c>
      <c r="C1572" s="2">
        <v>2.5</v>
      </c>
      <c r="D1572" s="2">
        <v>2.3445</v>
      </c>
      <c r="E1572" s="2">
        <v>3180</v>
      </c>
      <c r="F1572" s="2">
        <v>2.4350000000000001</v>
      </c>
      <c r="G1572" s="2">
        <v>7743.3</v>
      </c>
      <c r="H1572" s="17">
        <f t="shared" si="24"/>
        <v>-2.7218787602174135E-2</v>
      </c>
    </row>
    <row r="1573" spans="2:8" ht="13.5" x14ac:dyDescent="0.25">
      <c r="B1573" s="11">
        <v>44298</v>
      </c>
      <c r="C1573" s="2">
        <v>2.57</v>
      </c>
      <c r="D1573" s="2">
        <v>2.4100999999999999</v>
      </c>
      <c r="E1573" s="2">
        <v>1</v>
      </c>
      <c r="F1573" s="2">
        <v>2.57</v>
      </c>
      <c r="G1573" s="2">
        <v>2.57</v>
      </c>
      <c r="H1573" s="17">
        <f t="shared" si="24"/>
        <v>2.7980379611857488E-2</v>
      </c>
    </row>
    <row r="1574" spans="2:8" ht="13.5" x14ac:dyDescent="0.25">
      <c r="B1574" s="11">
        <v>44299</v>
      </c>
      <c r="C1574" s="2">
        <v>2.57</v>
      </c>
      <c r="D1574" s="2">
        <v>2.4100999999999999</v>
      </c>
      <c r="E1574" s="2">
        <v>92</v>
      </c>
      <c r="F1574" s="2">
        <v>2.5007999999999999</v>
      </c>
      <c r="G1574" s="2">
        <v>230.0736</v>
      </c>
      <c r="H1574" s="17">
        <f t="shared" si="24"/>
        <v>0</v>
      </c>
    </row>
    <row r="1575" spans="2:8" ht="13.5" x14ac:dyDescent="0.25">
      <c r="B1575" s="11">
        <v>44300</v>
      </c>
      <c r="C1575" s="2">
        <v>2.57</v>
      </c>
      <c r="D1575" s="2">
        <v>2.4100999999999999</v>
      </c>
      <c r="E1575" s="2">
        <v>0</v>
      </c>
      <c r="F1575" s="2">
        <v>0</v>
      </c>
      <c r="G1575" s="2">
        <v>0</v>
      </c>
      <c r="H1575" s="17">
        <f t="shared" si="24"/>
        <v>0</v>
      </c>
    </row>
    <row r="1576" spans="2:8" ht="13.5" x14ac:dyDescent="0.25">
      <c r="B1576" s="11">
        <v>44301</v>
      </c>
      <c r="C1576" s="2">
        <v>2.57</v>
      </c>
      <c r="D1576" s="2">
        <v>2.4100999999999999</v>
      </c>
      <c r="E1576" s="2">
        <v>0</v>
      </c>
      <c r="F1576" s="2">
        <v>0</v>
      </c>
      <c r="G1576" s="2">
        <v>0</v>
      </c>
      <c r="H1576" s="17">
        <f t="shared" si="24"/>
        <v>0</v>
      </c>
    </row>
    <row r="1577" spans="2:8" ht="13.5" x14ac:dyDescent="0.25">
      <c r="B1577" s="11">
        <v>44302</v>
      </c>
      <c r="C1577" s="2">
        <v>2.57</v>
      </c>
      <c r="D1577" s="2">
        <v>2.4100999999999999</v>
      </c>
      <c r="E1577" s="2">
        <v>0</v>
      </c>
      <c r="F1577" s="2">
        <v>0</v>
      </c>
      <c r="G1577" s="2">
        <v>0</v>
      </c>
      <c r="H1577" s="17">
        <f t="shared" si="24"/>
        <v>0</v>
      </c>
    </row>
    <row r="1578" spans="2:8" ht="13.5" x14ac:dyDescent="0.25">
      <c r="B1578" s="11">
        <v>44305</v>
      </c>
      <c r="C1578" s="2">
        <v>2.57</v>
      </c>
      <c r="D1578" s="2">
        <v>2.4100999999999999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2:8" ht="13.5" x14ac:dyDescent="0.25">
      <c r="B1579" s="11">
        <v>44306</v>
      </c>
      <c r="C1579" s="2">
        <v>2.57</v>
      </c>
      <c r="D1579" s="2">
        <v>2.4100999999999999</v>
      </c>
      <c r="E1579" s="2">
        <v>0</v>
      </c>
      <c r="F1579" s="2">
        <v>0</v>
      </c>
      <c r="G1579" s="2">
        <v>0</v>
      </c>
      <c r="H1579" s="17">
        <f t="shared" si="24"/>
        <v>0</v>
      </c>
    </row>
    <row r="1580" spans="2:8" ht="13.5" x14ac:dyDescent="0.25">
      <c r="B1580" s="11">
        <v>44307</v>
      </c>
      <c r="C1580" s="2">
        <v>2.57</v>
      </c>
      <c r="D1580" s="2">
        <v>2.4100999999999999</v>
      </c>
      <c r="E1580" s="2">
        <v>0</v>
      </c>
      <c r="F1580" s="2">
        <v>0</v>
      </c>
      <c r="G1580" s="2">
        <v>0</v>
      </c>
      <c r="H1580" s="17">
        <f t="shared" si="24"/>
        <v>0</v>
      </c>
    </row>
    <row r="1581" spans="2:8" ht="13.5" x14ac:dyDescent="0.25">
      <c r="B1581" s="11">
        <v>44308</v>
      </c>
      <c r="C1581" s="2">
        <v>2.57</v>
      </c>
      <c r="D1581" s="2">
        <v>2.4100999999999999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2:8" ht="13.5" x14ac:dyDescent="0.25">
      <c r="B1582" s="11">
        <v>44309</v>
      </c>
      <c r="C1582" s="2">
        <v>2.57</v>
      </c>
      <c r="D1582" s="2">
        <v>2.4100999999999999</v>
      </c>
      <c r="E1582" s="2">
        <v>0</v>
      </c>
      <c r="F1582" s="2">
        <v>0</v>
      </c>
      <c r="G1582" s="2">
        <v>0</v>
      </c>
      <c r="H1582" s="17">
        <f t="shared" si="24"/>
        <v>0</v>
      </c>
    </row>
    <row r="1583" spans="2:8" ht="13.5" x14ac:dyDescent="0.25">
      <c r="B1583" s="11">
        <v>44312</v>
      </c>
      <c r="C1583" s="2">
        <v>2.57</v>
      </c>
      <c r="D1583" s="2">
        <v>2.4100999999999999</v>
      </c>
      <c r="E1583" s="2">
        <v>0</v>
      </c>
      <c r="F1583" s="2">
        <v>0</v>
      </c>
      <c r="G1583" s="2">
        <v>0</v>
      </c>
      <c r="H1583" s="17">
        <f t="shared" si="24"/>
        <v>0</v>
      </c>
    </row>
    <row r="1584" spans="2:8" ht="13.5" x14ac:dyDescent="0.25">
      <c r="B1584" s="11">
        <v>44313</v>
      </c>
      <c r="C1584" s="2">
        <v>2.57</v>
      </c>
      <c r="D1584" s="2">
        <v>2.4100999999999999</v>
      </c>
      <c r="E1584" s="2">
        <v>200</v>
      </c>
      <c r="F1584" s="2">
        <v>2.57</v>
      </c>
      <c r="G1584" s="2">
        <v>514</v>
      </c>
      <c r="H1584" s="17">
        <f t="shared" si="24"/>
        <v>0</v>
      </c>
    </row>
    <row r="1585" spans="2:8" ht="13.5" x14ac:dyDescent="0.25">
      <c r="B1585" s="11">
        <v>44314</v>
      </c>
      <c r="C1585" s="2">
        <v>2.57</v>
      </c>
      <c r="D1585" s="2">
        <v>2.4100999999999999</v>
      </c>
      <c r="E1585" s="2">
        <v>0</v>
      </c>
      <c r="F1585" s="2">
        <v>0</v>
      </c>
      <c r="G1585" s="2">
        <v>0</v>
      </c>
      <c r="H1585" s="17">
        <f t="shared" si="24"/>
        <v>0</v>
      </c>
    </row>
    <row r="1586" spans="2:8" ht="13.5" x14ac:dyDescent="0.25">
      <c r="B1586" s="11">
        <v>44315</v>
      </c>
      <c r="C1586" s="2">
        <v>2.57</v>
      </c>
      <c r="D1586" s="2">
        <v>2.4100999999999999</v>
      </c>
      <c r="E1586" s="2">
        <v>1002</v>
      </c>
      <c r="F1586" s="2">
        <v>2.5001000000000002</v>
      </c>
      <c r="G1586" s="2">
        <v>2505.1001999999999</v>
      </c>
      <c r="H1586" s="17">
        <f t="shared" si="24"/>
        <v>0</v>
      </c>
    </row>
    <row r="1587" spans="2:8" ht="13.5" x14ac:dyDescent="0.25">
      <c r="B1587" s="11">
        <v>44316</v>
      </c>
      <c r="C1587" s="2">
        <v>2.57</v>
      </c>
      <c r="D1587" s="2">
        <v>2.4100999999999999</v>
      </c>
      <c r="E1587" s="2">
        <v>527</v>
      </c>
      <c r="F1587" s="2">
        <v>2.5013999999999998</v>
      </c>
      <c r="G1587" s="2">
        <v>1318.2378000000001</v>
      </c>
      <c r="H1587" s="17">
        <f t="shared" si="24"/>
        <v>0</v>
      </c>
    </row>
    <row r="1588" spans="2:8" ht="13.5" x14ac:dyDescent="0.25">
      <c r="B1588" s="11">
        <v>44319</v>
      </c>
      <c r="C1588" s="2">
        <v>2.57</v>
      </c>
      <c r="D1588" s="2">
        <v>2.4100999999999999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2:8" ht="13.5" x14ac:dyDescent="0.25">
      <c r="B1589" s="11">
        <v>44320</v>
      </c>
      <c r="C1589" s="2">
        <v>2.5</v>
      </c>
      <c r="D1589" s="2">
        <v>2.3445</v>
      </c>
      <c r="E1589" s="2">
        <v>200</v>
      </c>
      <c r="F1589" s="2">
        <v>2.5</v>
      </c>
      <c r="G1589" s="2">
        <v>500</v>
      </c>
      <c r="H1589" s="17">
        <f t="shared" si="24"/>
        <v>-2.7218787602174135E-2</v>
      </c>
    </row>
    <row r="1590" spans="2:8" ht="13.5" x14ac:dyDescent="0.25">
      <c r="B1590" s="11">
        <v>44321</v>
      </c>
      <c r="C1590" s="2">
        <v>2.57</v>
      </c>
      <c r="D1590" s="2">
        <v>2.4100999999999999</v>
      </c>
      <c r="E1590" s="2">
        <v>1</v>
      </c>
      <c r="F1590" s="2">
        <v>2.57</v>
      </c>
      <c r="G1590" s="2">
        <v>2.57</v>
      </c>
      <c r="H1590" s="17">
        <f t="shared" si="24"/>
        <v>2.7980379611857488E-2</v>
      </c>
    </row>
    <row r="1591" spans="2:8" ht="13.5" x14ac:dyDescent="0.25">
      <c r="B1591" s="11">
        <v>44322</v>
      </c>
      <c r="C1591" s="2">
        <v>2.57</v>
      </c>
      <c r="D1591" s="2">
        <v>2.4100999999999999</v>
      </c>
      <c r="E1591" s="2">
        <v>0</v>
      </c>
      <c r="F1591" s="2">
        <v>0</v>
      </c>
      <c r="G1591" s="2">
        <v>0</v>
      </c>
      <c r="H1591" s="17">
        <f t="shared" si="24"/>
        <v>0</v>
      </c>
    </row>
    <row r="1592" spans="2:8" ht="13.5" x14ac:dyDescent="0.25">
      <c r="B1592" s="11">
        <v>44323</v>
      </c>
      <c r="C1592" s="2">
        <v>2.4900000000000002</v>
      </c>
      <c r="D1592" s="2">
        <v>2.3351000000000002</v>
      </c>
      <c r="E1592" s="2">
        <v>6160</v>
      </c>
      <c r="F1592" s="2">
        <v>2.4870000000000001</v>
      </c>
      <c r="G1592" s="2">
        <v>15319.92</v>
      </c>
      <c r="H1592" s="17">
        <f t="shared" si="24"/>
        <v>-3.1119040703705129E-2</v>
      </c>
    </row>
    <row r="1593" spans="2:8" ht="13.5" x14ac:dyDescent="0.25">
      <c r="B1593" s="11">
        <v>44326</v>
      </c>
      <c r="C1593" s="2">
        <v>2.57</v>
      </c>
      <c r="D1593" s="2">
        <v>2.4100999999999999</v>
      </c>
      <c r="E1593" s="2">
        <v>1168</v>
      </c>
      <c r="F1593" s="2">
        <v>2.4401000000000002</v>
      </c>
      <c r="G1593" s="2">
        <v>2850.0367999999999</v>
      </c>
      <c r="H1593" s="17">
        <f t="shared" si="24"/>
        <v>3.211853882060714E-2</v>
      </c>
    </row>
    <row r="1594" spans="2:8" ht="13.5" x14ac:dyDescent="0.25">
      <c r="B1594" s="11">
        <v>44327</v>
      </c>
      <c r="C1594" s="2">
        <v>2.57</v>
      </c>
      <c r="D1594" s="2">
        <v>2.4100999999999999</v>
      </c>
      <c r="E1594" s="2">
        <v>1</v>
      </c>
      <c r="F1594" s="2">
        <v>2.57</v>
      </c>
      <c r="G1594" s="2">
        <v>2.57</v>
      </c>
      <c r="H1594" s="17">
        <f t="shared" si="24"/>
        <v>0</v>
      </c>
    </row>
    <row r="1595" spans="2:8" ht="13.5" x14ac:dyDescent="0.25">
      <c r="B1595" s="11">
        <v>44333</v>
      </c>
      <c r="C1595" s="2">
        <v>2.57</v>
      </c>
      <c r="D1595" s="2">
        <v>2.4100999999999999</v>
      </c>
      <c r="E1595" s="2">
        <v>36</v>
      </c>
      <c r="F1595" s="2">
        <v>2.57</v>
      </c>
      <c r="G1595" s="2">
        <v>92.52</v>
      </c>
      <c r="H1595" s="17">
        <f t="shared" si="24"/>
        <v>0</v>
      </c>
    </row>
    <row r="1596" spans="2:8" ht="13.5" x14ac:dyDescent="0.25">
      <c r="B1596" s="11">
        <v>44334</v>
      </c>
      <c r="C1596" s="2">
        <v>2.57</v>
      </c>
      <c r="D1596" s="2">
        <v>2.4100999999999999</v>
      </c>
      <c r="E1596" s="2">
        <v>0</v>
      </c>
      <c r="F1596" s="2">
        <v>0</v>
      </c>
      <c r="G1596" s="2">
        <v>0</v>
      </c>
      <c r="H1596" s="17">
        <f t="shared" si="24"/>
        <v>0</v>
      </c>
    </row>
    <row r="1597" spans="2:8" ht="13.5" x14ac:dyDescent="0.25">
      <c r="B1597" s="11">
        <v>44335</v>
      </c>
      <c r="C1597" s="2">
        <v>2.57</v>
      </c>
      <c r="D1597" s="2">
        <v>2.4100999999999999</v>
      </c>
      <c r="E1597" s="2">
        <v>0</v>
      </c>
      <c r="F1597" s="2">
        <v>0</v>
      </c>
      <c r="G1597" s="2">
        <v>0</v>
      </c>
      <c r="H1597" s="17">
        <f t="shared" si="24"/>
        <v>0</v>
      </c>
    </row>
    <row r="1598" spans="2:8" ht="13.5" x14ac:dyDescent="0.25">
      <c r="B1598" s="11">
        <v>44336</v>
      </c>
      <c r="C1598" s="2">
        <v>2.57</v>
      </c>
      <c r="D1598" s="2">
        <v>2.4100999999999999</v>
      </c>
      <c r="E1598" s="2">
        <v>1</v>
      </c>
      <c r="F1598" s="2">
        <v>2.57</v>
      </c>
      <c r="G1598" s="2">
        <v>2.57</v>
      </c>
      <c r="H1598" s="17">
        <f t="shared" si="24"/>
        <v>0</v>
      </c>
    </row>
    <row r="1599" spans="2:8" ht="13.5" x14ac:dyDescent="0.25">
      <c r="B1599" s="11">
        <v>44337</v>
      </c>
      <c r="C1599" s="2">
        <v>2.57</v>
      </c>
      <c r="D1599" s="2">
        <v>2.4100999999999999</v>
      </c>
      <c r="E1599" s="2">
        <v>537</v>
      </c>
      <c r="F1599" s="2">
        <v>2.5022000000000002</v>
      </c>
      <c r="G1599" s="2">
        <v>1343.6813999999999</v>
      </c>
      <c r="H1599" s="17">
        <f t="shared" si="24"/>
        <v>0</v>
      </c>
    </row>
    <row r="1600" spans="2:8" ht="13.5" x14ac:dyDescent="0.25">
      <c r="B1600" s="11">
        <v>44340</v>
      </c>
      <c r="C1600" s="2">
        <v>2.57</v>
      </c>
      <c r="D1600" s="2">
        <v>2.4100999999999999</v>
      </c>
      <c r="E1600" s="2">
        <v>0</v>
      </c>
      <c r="F1600" s="2">
        <v>0</v>
      </c>
      <c r="G1600" s="2">
        <v>0</v>
      </c>
      <c r="H1600" s="17">
        <f t="shared" si="24"/>
        <v>0</v>
      </c>
    </row>
    <row r="1601" spans="2:8" ht="13.5" x14ac:dyDescent="0.25">
      <c r="B1601" s="11">
        <v>44341</v>
      </c>
      <c r="C1601" s="2">
        <v>2.57</v>
      </c>
      <c r="D1601" s="2">
        <v>2.4100999999999999</v>
      </c>
      <c r="E1601" s="2">
        <v>0</v>
      </c>
      <c r="F1601" s="2">
        <v>0</v>
      </c>
      <c r="G1601" s="2">
        <v>0</v>
      </c>
      <c r="H1601" s="17">
        <f t="shared" si="24"/>
        <v>0</v>
      </c>
    </row>
    <row r="1602" spans="2:8" ht="13.5" x14ac:dyDescent="0.25">
      <c r="B1602" s="11">
        <v>44342</v>
      </c>
      <c r="C1602" s="2">
        <v>2.57</v>
      </c>
      <c r="D1602" s="2">
        <v>2.4100999999999999</v>
      </c>
      <c r="E1602" s="2">
        <v>29</v>
      </c>
      <c r="F1602" s="2">
        <v>2.5024000000000002</v>
      </c>
      <c r="G1602" s="2">
        <v>72.569599999999994</v>
      </c>
      <c r="H1602" s="17">
        <f t="shared" si="24"/>
        <v>0</v>
      </c>
    </row>
    <row r="1603" spans="2:8" ht="13.5" x14ac:dyDescent="0.25">
      <c r="B1603" s="11">
        <v>44343</v>
      </c>
      <c r="C1603" s="2">
        <v>2.57</v>
      </c>
      <c r="D1603" s="2">
        <v>2.4100999999999999</v>
      </c>
      <c r="E1603" s="2">
        <v>29</v>
      </c>
      <c r="F1603" s="2">
        <v>2.5024000000000002</v>
      </c>
      <c r="G1603" s="2">
        <v>72.569599999999994</v>
      </c>
      <c r="H1603" s="17">
        <f t="shared" si="24"/>
        <v>0</v>
      </c>
    </row>
    <row r="1604" spans="2:8" ht="13.5" x14ac:dyDescent="0.25">
      <c r="B1604" s="11">
        <v>44344</v>
      </c>
      <c r="C1604" s="2">
        <v>2.5499999999999998</v>
      </c>
      <c r="D1604" s="2">
        <v>2.3914</v>
      </c>
      <c r="E1604" s="2">
        <v>1006</v>
      </c>
      <c r="F1604" s="2">
        <v>2.5004</v>
      </c>
      <c r="G1604" s="2">
        <v>2515.4023999999999</v>
      </c>
      <c r="H1604" s="17">
        <f t="shared" si="24"/>
        <v>-7.7590141487904815E-3</v>
      </c>
    </row>
    <row r="1605" spans="2:8" ht="13.5" x14ac:dyDescent="0.25">
      <c r="B1605" s="11">
        <v>44347</v>
      </c>
      <c r="C1605" s="2">
        <v>2.57</v>
      </c>
      <c r="D1605" s="2">
        <v>2.4100999999999999</v>
      </c>
      <c r="E1605" s="2">
        <v>1</v>
      </c>
      <c r="F1605" s="2">
        <v>2.57</v>
      </c>
      <c r="G1605" s="2">
        <v>2.57</v>
      </c>
      <c r="H1605" s="17">
        <f t="shared" si="24"/>
        <v>7.8196872125114742E-3</v>
      </c>
    </row>
    <row r="1606" spans="2:8" ht="13.5" x14ac:dyDescent="0.25">
      <c r="B1606" s="11">
        <v>44348</v>
      </c>
      <c r="C1606" s="2">
        <v>2.6</v>
      </c>
      <c r="D1606" s="2">
        <v>2.4382999999999999</v>
      </c>
      <c r="E1606" s="2">
        <v>4261</v>
      </c>
      <c r="F1606" s="2">
        <v>2.5045000000000002</v>
      </c>
      <c r="G1606" s="2">
        <v>10671.674499999999</v>
      </c>
      <c r="H1606" s="17">
        <f t="shared" si="24"/>
        <v>1.1700759304593172E-2</v>
      </c>
    </row>
    <row r="1607" spans="2:8" ht="13.5" x14ac:dyDescent="0.25">
      <c r="B1607" s="11">
        <v>44349</v>
      </c>
      <c r="C1607" s="2">
        <v>2.65</v>
      </c>
      <c r="D1607" s="2">
        <v>2.4851999999999999</v>
      </c>
      <c r="E1607" s="2">
        <v>32</v>
      </c>
      <c r="F1607" s="2">
        <v>2.6438000000000001</v>
      </c>
      <c r="G1607" s="2">
        <v>84.601600000000005</v>
      </c>
      <c r="H1607" s="17">
        <f t="shared" ref="H1607:H1670" si="25">(D1607-D1606)/D1606</f>
        <v>1.9234712709674751E-2</v>
      </c>
    </row>
    <row r="1608" spans="2:8" ht="13.5" x14ac:dyDescent="0.25">
      <c r="B1608" s="11">
        <v>44350</v>
      </c>
      <c r="C1608" s="2">
        <v>2.67</v>
      </c>
      <c r="D1608" s="2">
        <v>2.5038999999999998</v>
      </c>
      <c r="E1608" s="2">
        <v>1</v>
      </c>
      <c r="F1608" s="2">
        <v>2.67</v>
      </c>
      <c r="G1608" s="2">
        <v>2.67</v>
      </c>
      <c r="H1608" s="17">
        <f t="shared" si="25"/>
        <v>7.5245453082246659E-3</v>
      </c>
    </row>
    <row r="1609" spans="2:8" ht="13.5" x14ac:dyDescent="0.25">
      <c r="B1609" s="11">
        <v>44351</v>
      </c>
      <c r="C1609" s="2">
        <v>2.59</v>
      </c>
      <c r="D1609" s="2">
        <v>2.4289000000000001</v>
      </c>
      <c r="E1609" s="2">
        <v>20</v>
      </c>
      <c r="F1609" s="2">
        <v>2.59</v>
      </c>
      <c r="G1609" s="2">
        <v>51.8</v>
      </c>
      <c r="H1609" s="17">
        <f t="shared" si="25"/>
        <v>-2.9953272894284812E-2</v>
      </c>
    </row>
    <row r="1610" spans="2:8" ht="13.5" x14ac:dyDescent="0.25">
      <c r="B1610" s="11">
        <v>44354</v>
      </c>
      <c r="C1610" s="2">
        <v>2.66</v>
      </c>
      <c r="D1610" s="2">
        <v>2.4944999999999999</v>
      </c>
      <c r="E1610" s="2">
        <v>722</v>
      </c>
      <c r="F1610" s="2">
        <v>2.5215999999999998</v>
      </c>
      <c r="G1610" s="2">
        <v>1820.5952</v>
      </c>
      <c r="H1610" s="17">
        <f t="shared" si="25"/>
        <v>2.7008110667380247E-2</v>
      </c>
    </row>
    <row r="1611" spans="2:8" ht="13.5" x14ac:dyDescent="0.25">
      <c r="B1611" s="11">
        <v>44355</v>
      </c>
      <c r="C1611" s="2">
        <v>2.66</v>
      </c>
      <c r="D1611" s="2">
        <v>2.4944999999999999</v>
      </c>
      <c r="E1611" s="2">
        <v>38</v>
      </c>
      <c r="F1611" s="2">
        <v>2.66</v>
      </c>
      <c r="G1611" s="2">
        <v>101.08</v>
      </c>
      <c r="H1611" s="17">
        <f t="shared" si="25"/>
        <v>0</v>
      </c>
    </row>
    <row r="1612" spans="2:8" ht="13.5" x14ac:dyDescent="0.25">
      <c r="B1612" s="11">
        <v>44356</v>
      </c>
      <c r="C1612" s="2">
        <v>2.66</v>
      </c>
      <c r="D1612" s="2">
        <v>2.4944999999999999</v>
      </c>
      <c r="E1612" s="2">
        <v>0</v>
      </c>
      <c r="F1612" s="2">
        <v>0</v>
      </c>
      <c r="G1612" s="2">
        <v>0</v>
      </c>
      <c r="H1612" s="17">
        <f t="shared" si="25"/>
        <v>0</v>
      </c>
    </row>
    <row r="1613" spans="2:8" ht="13.5" x14ac:dyDescent="0.25">
      <c r="B1613" s="11">
        <v>44357</v>
      </c>
      <c r="C1613" s="2">
        <v>2.66</v>
      </c>
      <c r="D1613" s="2">
        <v>2.4944999999999999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2:8" ht="13.5" x14ac:dyDescent="0.25">
      <c r="B1614" s="11">
        <v>44358</v>
      </c>
      <c r="C1614" s="2">
        <v>2.65</v>
      </c>
      <c r="D1614" s="2">
        <v>2.4851999999999999</v>
      </c>
      <c r="E1614" s="2">
        <v>55</v>
      </c>
      <c r="F1614" s="2">
        <v>2.6009000000000002</v>
      </c>
      <c r="G1614" s="2">
        <v>143.04949999999999</v>
      </c>
      <c r="H1614" s="17">
        <f t="shared" si="25"/>
        <v>-3.72820204449793E-3</v>
      </c>
    </row>
    <row r="1615" spans="2:8" ht="13.5" x14ac:dyDescent="0.25">
      <c r="B1615" s="11">
        <v>44361</v>
      </c>
      <c r="C1615" s="2">
        <v>2.65</v>
      </c>
      <c r="D1615" s="2">
        <v>2.4851999999999999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2:8" ht="13.5" x14ac:dyDescent="0.25">
      <c r="B1616" s="11">
        <v>44362</v>
      </c>
      <c r="C1616" s="2">
        <v>2.64</v>
      </c>
      <c r="D1616" s="2">
        <v>2.4758</v>
      </c>
      <c r="E1616" s="2">
        <v>3</v>
      </c>
      <c r="F1616" s="2">
        <v>2.64</v>
      </c>
      <c r="G1616" s="2">
        <v>7.92</v>
      </c>
      <c r="H1616" s="17">
        <f t="shared" si="25"/>
        <v>-3.7823917592144912E-3</v>
      </c>
    </row>
    <row r="1617" spans="2:8" ht="13.5" x14ac:dyDescent="0.25">
      <c r="B1617" s="11">
        <v>44363</v>
      </c>
      <c r="C1617" s="2">
        <v>2.64</v>
      </c>
      <c r="D1617" s="2">
        <v>2.4758</v>
      </c>
      <c r="E1617" s="2">
        <v>3</v>
      </c>
      <c r="F1617" s="2">
        <v>2.64</v>
      </c>
      <c r="G1617" s="2">
        <v>7.92</v>
      </c>
      <c r="H1617" s="17">
        <f t="shared" si="25"/>
        <v>0</v>
      </c>
    </row>
    <row r="1618" spans="2:8" ht="13.5" x14ac:dyDescent="0.25">
      <c r="B1618" s="11">
        <v>44364</v>
      </c>
      <c r="C1618" s="2">
        <v>2.64</v>
      </c>
      <c r="D1618" s="2">
        <v>2.4758</v>
      </c>
      <c r="E1618" s="2">
        <v>3</v>
      </c>
      <c r="F1618" s="2">
        <v>2.64</v>
      </c>
      <c r="G1618" s="2">
        <v>7.92</v>
      </c>
      <c r="H1618" s="17">
        <f t="shared" si="25"/>
        <v>0</v>
      </c>
    </row>
    <row r="1619" spans="2:8" ht="13.5" x14ac:dyDescent="0.25">
      <c r="B1619" s="11">
        <v>44365</v>
      </c>
      <c r="C1619" s="2">
        <v>2.64</v>
      </c>
      <c r="D1619" s="2">
        <v>2.4758</v>
      </c>
      <c r="E1619" s="2">
        <v>3</v>
      </c>
      <c r="F1619" s="2">
        <v>2.64</v>
      </c>
      <c r="G1619" s="2">
        <v>7.92</v>
      </c>
      <c r="H1619" s="17">
        <f t="shared" si="25"/>
        <v>0</v>
      </c>
    </row>
    <row r="1620" spans="2:8" ht="13.5" x14ac:dyDescent="0.25">
      <c r="B1620" s="11">
        <v>44368</v>
      </c>
      <c r="C1620" s="2">
        <v>2.64</v>
      </c>
      <c r="D1620" s="2">
        <v>2.4758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2:8" ht="13.5" x14ac:dyDescent="0.25">
      <c r="B1621" s="11">
        <v>44369</v>
      </c>
      <c r="C1621" s="2">
        <v>2.64</v>
      </c>
      <c r="D1621" s="2">
        <v>2.4758</v>
      </c>
      <c r="E1621" s="2">
        <v>0</v>
      </c>
      <c r="F1621" s="2">
        <v>0</v>
      </c>
      <c r="G1621" s="2">
        <v>0</v>
      </c>
      <c r="H1621" s="17">
        <f t="shared" si="25"/>
        <v>0</v>
      </c>
    </row>
    <row r="1622" spans="2:8" ht="13.5" x14ac:dyDescent="0.25">
      <c r="B1622" s="11">
        <v>44370</v>
      </c>
      <c r="C1622" s="2">
        <v>2.64</v>
      </c>
      <c r="D1622" s="2">
        <v>2.4758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2:8" ht="13.5" x14ac:dyDescent="0.25">
      <c r="B1623" s="11">
        <v>44371</v>
      </c>
      <c r="C1623" s="2">
        <v>2.64</v>
      </c>
      <c r="D1623" s="2">
        <v>2.4758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2:8" ht="13.5" x14ac:dyDescent="0.25">
      <c r="B1624" s="11">
        <v>44372</v>
      </c>
      <c r="C1624" s="2">
        <v>2.64</v>
      </c>
      <c r="D1624" s="2">
        <v>2.4758</v>
      </c>
      <c r="E1624" s="2">
        <v>0</v>
      </c>
      <c r="F1624" s="2">
        <v>0</v>
      </c>
      <c r="G1624" s="2">
        <v>0</v>
      </c>
      <c r="H1624" s="17">
        <f t="shared" si="25"/>
        <v>0</v>
      </c>
    </row>
    <row r="1625" spans="2:8" ht="13.5" x14ac:dyDescent="0.25">
      <c r="B1625" s="11">
        <v>44375</v>
      </c>
      <c r="C1625" s="2">
        <v>2.64</v>
      </c>
      <c r="D1625" s="2">
        <v>2.4758</v>
      </c>
      <c r="E1625" s="2">
        <v>0</v>
      </c>
      <c r="F1625" s="2">
        <v>0</v>
      </c>
      <c r="G1625" s="2">
        <v>0</v>
      </c>
      <c r="H1625" s="17">
        <f t="shared" si="25"/>
        <v>0</v>
      </c>
    </row>
    <row r="1626" spans="2:8" ht="13.5" x14ac:dyDescent="0.25">
      <c r="B1626" s="11">
        <v>44376</v>
      </c>
      <c r="C1626" s="2">
        <v>2.64</v>
      </c>
      <c r="D1626" s="2">
        <v>2.4758</v>
      </c>
      <c r="E1626" s="2">
        <v>0</v>
      </c>
      <c r="F1626" s="2">
        <v>0</v>
      </c>
      <c r="G1626" s="2">
        <v>0</v>
      </c>
      <c r="H1626" s="17">
        <f t="shared" si="25"/>
        <v>0</v>
      </c>
    </row>
    <row r="1627" spans="2:8" ht="13.5" x14ac:dyDescent="0.25">
      <c r="B1627" s="11">
        <v>44377</v>
      </c>
      <c r="C1627" s="2">
        <v>2.64</v>
      </c>
      <c r="D1627" s="2">
        <v>2.4758</v>
      </c>
      <c r="E1627" s="2">
        <v>0</v>
      </c>
      <c r="F1627" s="2">
        <v>0</v>
      </c>
      <c r="G1627" s="2">
        <v>0</v>
      </c>
      <c r="H1627" s="17">
        <f t="shared" si="25"/>
        <v>0</v>
      </c>
    </row>
    <row r="1628" spans="2:8" ht="13.5" x14ac:dyDescent="0.25">
      <c r="B1628" s="11">
        <v>44378</v>
      </c>
      <c r="C1628" s="2">
        <v>2.67</v>
      </c>
      <c r="D1628" s="2">
        <v>2.5038999999999998</v>
      </c>
      <c r="E1628" s="2">
        <v>95</v>
      </c>
      <c r="F1628" s="2">
        <v>2.6480999999999999</v>
      </c>
      <c r="G1628" s="2">
        <v>251.56950000000001</v>
      </c>
      <c r="H1628" s="17">
        <f t="shared" si="25"/>
        <v>1.13498667097503E-2</v>
      </c>
    </row>
    <row r="1629" spans="2:8" ht="13.5" x14ac:dyDescent="0.25">
      <c r="B1629" s="11">
        <v>44379</v>
      </c>
      <c r="C1629" s="2">
        <v>2.67</v>
      </c>
      <c r="D1629" s="2">
        <v>2.5038999999999998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2:8" ht="13.5" x14ac:dyDescent="0.25">
      <c r="B1630" s="11">
        <v>44382</v>
      </c>
      <c r="C1630" s="2">
        <v>2.67</v>
      </c>
      <c r="D1630" s="2">
        <v>2.5038999999999998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2:8" ht="13.5" x14ac:dyDescent="0.25">
      <c r="B1631" s="11">
        <v>44383</v>
      </c>
      <c r="C1631" s="2">
        <v>2.67</v>
      </c>
      <c r="D1631" s="2">
        <v>2.5038999999999998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2:8" ht="13.5" x14ac:dyDescent="0.25">
      <c r="B1632" s="11">
        <v>44384</v>
      </c>
      <c r="C1632" s="2">
        <v>2.67</v>
      </c>
      <c r="D1632" s="2">
        <v>2.5038999999999998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2:8" ht="13.5" x14ac:dyDescent="0.25">
      <c r="B1633" s="11">
        <v>44385</v>
      </c>
      <c r="C1633" s="2">
        <v>2.67</v>
      </c>
      <c r="D1633" s="2">
        <v>2.5038999999999998</v>
      </c>
      <c r="E1633" s="2">
        <v>0</v>
      </c>
      <c r="F1633" s="2">
        <v>0</v>
      </c>
      <c r="G1633" s="2">
        <v>0</v>
      </c>
      <c r="H1633" s="17">
        <f t="shared" si="25"/>
        <v>0</v>
      </c>
    </row>
    <row r="1634" spans="2:8" ht="13.5" x14ac:dyDescent="0.25">
      <c r="B1634" s="11">
        <v>44386</v>
      </c>
      <c r="C1634" s="2">
        <v>2.67</v>
      </c>
      <c r="D1634" s="2">
        <v>2.5038999999999998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2:8" ht="13.5" x14ac:dyDescent="0.25">
      <c r="B1635" s="11">
        <v>44389</v>
      </c>
      <c r="C1635" s="2">
        <v>2.67</v>
      </c>
      <c r="D1635" s="2">
        <v>2.5038999999999998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2:8" ht="13.5" x14ac:dyDescent="0.25">
      <c r="B1636" s="11">
        <v>44390</v>
      </c>
      <c r="C1636" s="2">
        <v>2.67</v>
      </c>
      <c r="D1636" s="2">
        <v>2.5038999999999998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2:8" ht="13.5" x14ac:dyDescent="0.25">
      <c r="B1637" s="11">
        <v>44391</v>
      </c>
      <c r="C1637" s="2">
        <v>2.64</v>
      </c>
      <c r="D1637" s="2">
        <v>2.4758</v>
      </c>
      <c r="E1637" s="2">
        <v>625</v>
      </c>
      <c r="F1637" s="2">
        <v>2.64</v>
      </c>
      <c r="G1637" s="2">
        <v>1650</v>
      </c>
      <c r="H1637" s="17">
        <f t="shared" si="25"/>
        <v>-1.1222492911058667E-2</v>
      </c>
    </row>
    <row r="1638" spans="2:8" ht="13.5" x14ac:dyDescent="0.25">
      <c r="B1638" s="11">
        <v>44392</v>
      </c>
      <c r="C1638" s="2">
        <v>2.64</v>
      </c>
      <c r="D1638" s="2">
        <v>2.4758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2:8" ht="13.5" x14ac:dyDescent="0.25">
      <c r="B1639" s="11">
        <v>44393</v>
      </c>
      <c r="C1639" s="2">
        <v>2.64</v>
      </c>
      <c r="D1639" s="2">
        <v>2.4758</v>
      </c>
      <c r="E1639" s="2">
        <v>0</v>
      </c>
      <c r="F1639" s="2">
        <v>0</v>
      </c>
      <c r="G1639" s="2">
        <v>0</v>
      </c>
      <c r="H1639" s="17">
        <f t="shared" si="25"/>
        <v>0</v>
      </c>
    </row>
    <row r="1640" spans="2:8" ht="13.5" x14ac:dyDescent="0.25">
      <c r="B1640" s="11">
        <v>44396</v>
      </c>
      <c r="C1640" s="2">
        <v>2.64</v>
      </c>
      <c r="D1640" s="2">
        <v>2.4758</v>
      </c>
      <c r="E1640" s="2">
        <v>0</v>
      </c>
      <c r="F1640" s="2">
        <v>0</v>
      </c>
      <c r="G1640" s="2">
        <v>0</v>
      </c>
      <c r="H1640" s="17">
        <f t="shared" si="25"/>
        <v>0</v>
      </c>
    </row>
    <row r="1641" spans="2:8" ht="13.5" x14ac:dyDescent="0.25">
      <c r="B1641" s="11">
        <v>44399</v>
      </c>
      <c r="C1641" s="2">
        <v>2.64</v>
      </c>
      <c r="D1641" s="2">
        <v>2.4758</v>
      </c>
      <c r="E1641" s="2">
        <v>0</v>
      </c>
      <c r="F1641" s="2">
        <v>0</v>
      </c>
      <c r="G1641" s="2">
        <v>0</v>
      </c>
      <c r="H1641" s="17">
        <f t="shared" si="25"/>
        <v>0</v>
      </c>
    </row>
    <row r="1642" spans="2:8" ht="13.5" x14ac:dyDescent="0.25">
      <c r="B1642" s="11">
        <v>44400</v>
      </c>
      <c r="C1642" s="2">
        <v>2.64</v>
      </c>
      <c r="D1642" s="2">
        <v>2.4758</v>
      </c>
      <c r="E1642" s="2">
        <v>0</v>
      </c>
      <c r="F1642" s="2">
        <v>0</v>
      </c>
      <c r="G1642" s="2">
        <v>0</v>
      </c>
      <c r="H1642" s="17">
        <f t="shared" si="25"/>
        <v>0</v>
      </c>
    </row>
    <row r="1643" spans="2:8" ht="13.5" x14ac:dyDescent="0.25">
      <c r="B1643" s="11">
        <v>44403</v>
      </c>
      <c r="C1643" s="2">
        <v>2.64</v>
      </c>
      <c r="D1643" s="2">
        <v>2.4758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2:8" ht="13.5" x14ac:dyDescent="0.25">
      <c r="B1644" s="11">
        <v>44404</v>
      </c>
      <c r="C1644" s="2">
        <v>2.64</v>
      </c>
      <c r="D1644" s="2">
        <v>2.4758</v>
      </c>
      <c r="E1644" s="2">
        <v>0</v>
      </c>
      <c r="F1644" s="2">
        <v>0</v>
      </c>
      <c r="G1644" s="2">
        <v>0</v>
      </c>
      <c r="H1644" s="17">
        <f t="shared" si="25"/>
        <v>0</v>
      </c>
    </row>
    <row r="1645" spans="2:8" ht="13.5" x14ac:dyDescent="0.25">
      <c r="B1645" s="11">
        <v>44405</v>
      </c>
      <c r="C1645" s="2">
        <v>2.64</v>
      </c>
      <c r="D1645" s="2">
        <v>2.4758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2:8" ht="13.5" x14ac:dyDescent="0.25">
      <c r="B1646" s="11">
        <v>44406</v>
      </c>
      <c r="C1646" s="2">
        <v>2.64</v>
      </c>
      <c r="D1646" s="2">
        <v>2.4758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2:8" ht="13.5" x14ac:dyDescent="0.25">
      <c r="B1647" s="11">
        <v>44407</v>
      </c>
      <c r="C1647" s="2">
        <v>2.64</v>
      </c>
      <c r="D1647" s="2">
        <v>2.4758</v>
      </c>
      <c r="E1647" s="2">
        <v>0</v>
      </c>
      <c r="F1647" s="2">
        <v>0</v>
      </c>
      <c r="G1647" s="2">
        <v>0</v>
      </c>
      <c r="H1647" s="17">
        <f t="shared" si="25"/>
        <v>0</v>
      </c>
    </row>
    <row r="1648" spans="2:8" ht="13.5" x14ac:dyDescent="0.25">
      <c r="B1648" s="11">
        <v>44410</v>
      </c>
      <c r="C1648" s="2">
        <v>2.67</v>
      </c>
      <c r="D1648" s="2">
        <v>2.5038999999999998</v>
      </c>
      <c r="E1648" s="2">
        <v>101</v>
      </c>
      <c r="F1648" s="2">
        <v>2.67</v>
      </c>
      <c r="G1648" s="2">
        <v>269.67</v>
      </c>
      <c r="H1648" s="17">
        <f t="shared" si="25"/>
        <v>1.13498667097503E-2</v>
      </c>
    </row>
    <row r="1649" spans="2:8" ht="13.5" x14ac:dyDescent="0.25">
      <c r="B1649" s="11">
        <v>44411</v>
      </c>
      <c r="C1649" s="2">
        <v>2.67</v>
      </c>
      <c r="D1649" s="2">
        <v>2.5038999999999998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2:8" ht="13.5" x14ac:dyDescent="0.25">
      <c r="B1650" s="11">
        <v>44412</v>
      </c>
      <c r="C1650" s="2">
        <v>2.67</v>
      </c>
      <c r="D1650" s="2">
        <v>2.5038999999999998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2:8" ht="13.5" x14ac:dyDescent="0.25">
      <c r="B1651" s="11">
        <v>44413</v>
      </c>
      <c r="C1651" s="2">
        <v>2.67</v>
      </c>
      <c r="D1651" s="2">
        <v>2.5038999999999998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2:8" ht="13.5" x14ac:dyDescent="0.25">
      <c r="B1652" s="11">
        <v>44414</v>
      </c>
      <c r="C1652" s="2">
        <v>2.67</v>
      </c>
      <c r="D1652" s="2">
        <v>2.5038999999999998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2:8" ht="13.5" x14ac:dyDescent="0.25">
      <c r="B1653" s="11">
        <v>44417</v>
      </c>
      <c r="C1653" s="2">
        <v>2.67</v>
      </c>
      <c r="D1653" s="2">
        <v>2.5038999999999998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2:8" ht="13.5" x14ac:dyDescent="0.25">
      <c r="B1654" s="11">
        <v>44419</v>
      </c>
      <c r="C1654" s="2">
        <v>2.67</v>
      </c>
      <c r="D1654" s="2">
        <v>2.5038999999999998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2:8" ht="13.5" x14ac:dyDescent="0.25">
      <c r="B1655" s="11">
        <v>44420</v>
      </c>
      <c r="C1655" s="2">
        <v>2.67</v>
      </c>
      <c r="D1655" s="2">
        <v>2.5038999999999998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2:8" ht="13.5" x14ac:dyDescent="0.25">
      <c r="B1656" s="11">
        <v>44424</v>
      </c>
      <c r="C1656" s="2">
        <v>2.67</v>
      </c>
      <c r="D1656" s="2">
        <v>2.5038999999999998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2:8" ht="13.5" x14ac:dyDescent="0.25">
      <c r="B1657" s="11">
        <v>44425</v>
      </c>
      <c r="C1657" s="2">
        <v>2.67</v>
      </c>
      <c r="D1657" s="2">
        <v>2.5038999999999998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2:8" ht="13.5" x14ac:dyDescent="0.25">
      <c r="B1658" s="11">
        <v>44426</v>
      </c>
      <c r="C1658" s="2">
        <v>2.67</v>
      </c>
      <c r="D1658" s="2">
        <v>2.5038999999999998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2:8" ht="13.5" x14ac:dyDescent="0.25">
      <c r="B1659" s="11">
        <v>44427</v>
      </c>
      <c r="C1659" s="2">
        <v>2.67</v>
      </c>
      <c r="D1659" s="2">
        <v>2.5038999999999998</v>
      </c>
      <c r="E1659" s="2">
        <v>0</v>
      </c>
      <c r="F1659" s="2">
        <v>0</v>
      </c>
      <c r="G1659" s="2">
        <v>0</v>
      </c>
      <c r="H1659" s="17">
        <f t="shared" si="25"/>
        <v>0</v>
      </c>
    </row>
    <row r="1660" spans="2:8" ht="13.5" x14ac:dyDescent="0.25">
      <c r="B1660" s="11">
        <v>44428</v>
      </c>
      <c r="C1660" s="2">
        <v>2.67</v>
      </c>
      <c r="D1660" s="2">
        <v>2.5038999999999998</v>
      </c>
      <c r="E1660" s="2">
        <v>0</v>
      </c>
      <c r="F1660" s="2">
        <v>0</v>
      </c>
      <c r="G1660" s="2">
        <v>0</v>
      </c>
      <c r="H1660" s="17">
        <f t="shared" si="25"/>
        <v>0</v>
      </c>
    </row>
    <row r="1661" spans="2:8" ht="13.5" x14ac:dyDescent="0.25">
      <c r="B1661" s="11">
        <v>44431</v>
      </c>
      <c r="C1661" s="2">
        <v>2.67</v>
      </c>
      <c r="D1661" s="2">
        <v>2.5038999999999998</v>
      </c>
      <c r="E1661" s="2">
        <v>0</v>
      </c>
      <c r="F1661" s="2">
        <v>0</v>
      </c>
      <c r="G1661" s="2">
        <v>0</v>
      </c>
      <c r="H1661" s="17">
        <f t="shared" si="25"/>
        <v>0</v>
      </c>
    </row>
    <row r="1662" spans="2:8" ht="13.5" x14ac:dyDescent="0.25">
      <c r="B1662" s="11">
        <v>44432</v>
      </c>
      <c r="C1662" s="2">
        <v>2.67</v>
      </c>
      <c r="D1662" s="2">
        <v>2.5038999999999998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2:8" ht="13.5" x14ac:dyDescent="0.25">
      <c r="B1663" s="11">
        <v>44433</v>
      </c>
      <c r="C1663" s="2">
        <v>2.67</v>
      </c>
      <c r="D1663" s="2">
        <v>2.5038999999999998</v>
      </c>
      <c r="E1663" s="2">
        <v>0</v>
      </c>
      <c r="F1663" s="2">
        <v>0</v>
      </c>
      <c r="G1663" s="2">
        <v>0</v>
      </c>
      <c r="H1663" s="17">
        <f t="shared" si="25"/>
        <v>0</v>
      </c>
    </row>
    <row r="1664" spans="2:8" ht="13.5" x14ac:dyDescent="0.25">
      <c r="B1664" s="11">
        <v>44434</v>
      </c>
      <c r="C1664" s="2">
        <v>2.67</v>
      </c>
      <c r="D1664" s="2">
        <v>2.5038999999999998</v>
      </c>
      <c r="E1664" s="2">
        <v>0</v>
      </c>
      <c r="F1664" s="2">
        <v>0</v>
      </c>
      <c r="G1664" s="2">
        <v>0</v>
      </c>
      <c r="H1664" s="17">
        <f t="shared" si="25"/>
        <v>0</v>
      </c>
    </row>
    <row r="1665" spans="2:8" ht="13.5" x14ac:dyDescent="0.25">
      <c r="B1665" s="11">
        <v>44435</v>
      </c>
      <c r="C1665" s="2">
        <v>2.67</v>
      </c>
      <c r="D1665" s="2">
        <v>2.5038999999999998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2:8" ht="13.5" x14ac:dyDescent="0.25">
      <c r="B1666" s="11">
        <v>44438</v>
      </c>
      <c r="C1666" s="2">
        <v>2.67</v>
      </c>
      <c r="D1666" s="2">
        <v>2.5038999999999998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2:8" ht="13.5" x14ac:dyDescent="0.25">
      <c r="B1667" s="11">
        <v>44439</v>
      </c>
      <c r="C1667" s="2">
        <v>2.67</v>
      </c>
      <c r="D1667" s="2">
        <v>2.5038999999999998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2:8" ht="13.5" x14ac:dyDescent="0.25">
      <c r="B1668" s="11">
        <v>44440</v>
      </c>
      <c r="C1668" s="2">
        <v>2.67</v>
      </c>
      <c r="D1668" s="2">
        <v>2.5038999999999998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2:8" ht="13.5" x14ac:dyDescent="0.25">
      <c r="B1669" s="11">
        <v>44441</v>
      </c>
      <c r="C1669" s="2">
        <v>2.69</v>
      </c>
      <c r="D1669" s="2">
        <v>2.5226999999999999</v>
      </c>
      <c r="E1669" s="2">
        <v>55</v>
      </c>
      <c r="F1669" s="2">
        <v>2.69</v>
      </c>
      <c r="G1669" s="2">
        <v>147.94999999999999</v>
      </c>
      <c r="H1669" s="17">
        <f t="shared" si="25"/>
        <v>7.5082870721674792E-3</v>
      </c>
    </row>
    <row r="1670" spans="2:8" ht="13.5" x14ac:dyDescent="0.25">
      <c r="B1670" s="11">
        <v>44442</v>
      </c>
      <c r="C1670" s="2">
        <v>2.69</v>
      </c>
      <c r="D1670" s="2">
        <v>2.5226999999999999</v>
      </c>
      <c r="E1670" s="2">
        <v>19</v>
      </c>
      <c r="F1670" s="2">
        <v>2.69</v>
      </c>
      <c r="G1670" s="2">
        <v>51.11</v>
      </c>
      <c r="H1670" s="17">
        <f t="shared" si="25"/>
        <v>0</v>
      </c>
    </row>
    <row r="1671" spans="2:8" ht="13.5" x14ac:dyDescent="0.25">
      <c r="B1671" s="11">
        <v>44445</v>
      </c>
      <c r="C1671" s="2">
        <v>2.69</v>
      </c>
      <c r="D1671" s="2">
        <v>2.5226999999999999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0</v>
      </c>
    </row>
    <row r="1672" spans="2:8" ht="13.5" x14ac:dyDescent="0.25">
      <c r="B1672" s="11">
        <v>44446</v>
      </c>
      <c r="C1672" s="2">
        <v>2.69</v>
      </c>
      <c r="D1672" s="2">
        <v>2.5226999999999999</v>
      </c>
      <c r="E1672" s="2">
        <v>0</v>
      </c>
      <c r="F1672" s="2">
        <v>0</v>
      </c>
      <c r="G1672" s="2">
        <v>0</v>
      </c>
      <c r="H1672" s="17">
        <f t="shared" si="26"/>
        <v>0</v>
      </c>
    </row>
    <row r="1673" spans="2:8" ht="13.5" x14ac:dyDescent="0.25">
      <c r="B1673" s="11">
        <v>44447</v>
      </c>
      <c r="C1673" s="2">
        <v>2.69</v>
      </c>
      <c r="D1673" s="2">
        <v>2.5226999999999999</v>
      </c>
      <c r="E1673" s="2">
        <v>0</v>
      </c>
      <c r="F1673" s="2">
        <v>0</v>
      </c>
      <c r="G1673" s="2">
        <v>0</v>
      </c>
      <c r="H1673" s="17">
        <f t="shared" si="26"/>
        <v>0</v>
      </c>
    </row>
    <row r="1674" spans="2:8" ht="13.5" x14ac:dyDescent="0.25">
      <c r="B1674" s="11">
        <v>44448</v>
      </c>
      <c r="C1674" s="2">
        <v>2.69</v>
      </c>
      <c r="D1674" s="2">
        <v>2.5226999999999999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2:8" ht="13.5" x14ac:dyDescent="0.25">
      <c r="B1675" s="11">
        <v>44449</v>
      </c>
      <c r="C1675" s="2">
        <v>2.5299999999999998</v>
      </c>
      <c r="D1675" s="2">
        <v>2.3725999999999998</v>
      </c>
      <c r="E1675" s="2">
        <v>0</v>
      </c>
      <c r="F1675" s="2">
        <v>0</v>
      </c>
      <c r="G1675" s="2">
        <v>0</v>
      </c>
      <c r="H1675" s="17">
        <f t="shared" si="26"/>
        <v>-5.9499742339556877E-2</v>
      </c>
    </row>
    <row r="1676" spans="2:8" ht="13.5" x14ac:dyDescent="0.25">
      <c r="B1676" s="11">
        <v>44452</v>
      </c>
      <c r="C1676" s="2">
        <v>2.4900000000000002</v>
      </c>
      <c r="D1676" s="2">
        <v>2.3351000000000002</v>
      </c>
      <c r="E1676" s="2">
        <v>202</v>
      </c>
      <c r="F1676" s="2">
        <v>2.2999999999999998</v>
      </c>
      <c r="G1676" s="2">
        <v>464.6</v>
      </c>
      <c r="H1676" s="17">
        <f t="shared" si="26"/>
        <v>-1.5805445502823756E-2</v>
      </c>
    </row>
    <row r="1677" spans="2:8" ht="13.5" x14ac:dyDescent="0.25">
      <c r="B1677" s="11">
        <v>44453</v>
      </c>
      <c r="C1677" s="2">
        <v>2.58</v>
      </c>
      <c r="D1677" s="2">
        <v>2.4195000000000002</v>
      </c>
      <c r="E1677" s="2">
        <v>83</v>
      </c>
      <c r="F1677" s="2">
        <v>2.5499999999999998</v>
      </c>
      <c r="G1677" s="2">
        <v>211.65</v>
      </c>
      <c r="H1677" s="17">
        <f t="shared" si="26"/>
        <v>3.6144062352790038E-2</v>
      </c>
    </row>
    <row r="1678" spans="2:8" ht="13.5" x14ac:dyDescent="0.25">
      <c r="B1678" s="11">
        <v>44454</v>
      </c>
      <c r="C1678" s="2">
        <v>2.58</v>
      </c>
      <c r="D1678" s="2">
        <v>2.4195000000000002</v>
      </c>
      <c r="E1678" s="2">
        <v>2</v>
      </c>
      <c r="F1678" s="2">
        <v>2.58</v>
      </c>
      <c r="G1678" s="2">
        <v>5.16</v>
      </c>
      <c r="H1678" s="17">
        <f t="shared" si="26"/>
        <v>0</v>
      </c>
    </row>
    <row r="1679" spans="2:8" ht="13.5" x14ac:dyDescent="0.25">
      <c r="B1679" s="11">
        <v>44455</v>
      </c>
      <c r="C1679" s="2">
        <v>2.58</v>
      </c>
      <c r="D1679" s="2">
        <v>2.4195000000000002</v>
      </c>
      <c r="E1679" s="2">
        <v>1</v>
      </c>
      <c r="F1679" s="2">
        <v>2.58</v>
      </c>
      <c r="G1679" s="2">
        <v>2.58</v>
      </c>
      <c r="H1679" s="17">
        <f t="shared" si="26"/>
        <v>0</v>
      </c>
    </row>
    <row r="1680" spans="2:8" ht="13.5" x14ac:dyDescent="0.25">
      <c r="B1680" s="11">
        <v>44456</v>
      </c>
      <c r="C1680" s="2">
        <v>2.58</v>
      </c>
      <c r="D1680" s="2">
        <v>2.4195000000000002</v>
      </c>
      <c r="E1680" s="2">
        <v>1</v>
      </c>
      <c r="F1680" s="2">
        <v>2.58</v>
      </c>
      <c r="G1680" s="2">
        <v>2.58</v>
      </c>
      <c r="H1680" s="17">
        <f t="shared" si="26"/>
        <v>0</v>
      </c>
    </row>
    <row r="1681" spans="2:8" ht="13.5" x14ac:dyDescent="0.25">
      <c r="B1681" s="11">
        <v>44459</v>
      </c>
      <c r="C1681" s="2">
        <v>2.58</v>
      </c>
      <c r="D1681" s="2">
        <v>2.4195000000000002</v>
      </c>
      <c r="E1681" s="2">
        <v>0</v>
      </c>
      <c r="F1681" s="2">
        <v>0</v>
      </c>
      <c r="G1681" s="2">
        <v>0</v>
      </c>
      <c r="H1681" s="17">
        <f t="shared" si="26"/>
        <v>0</v>
      </c>
    </row>
    <row r="1682" spans="2:8" ht="13.5" x14ac:dyDescent="0.25">
      <c r="B1682" s="11">
        <v>44460</v>
      </c>
      <c r="C1682" s="2">
        <v>2.58</v>
      </c>
      <c r="D1682" s="2">
        <v>2.4195000000000002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2:8" ht="13.5" x14ac:dyDescent="0.25">
      <c r="B1683" s="11">
        <v>44461</v>
      </c>
      <c r="C1683" s="2">
        <v>2.58</v>
      </c>
      <c r="D1683" s="2">
        <v>2.4195000000000002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2:8" ht="13.5" x14ac:dyDescent="0.25">
      <c r="B1684" s="11">
        <v>44462</v>
      </c>
      <c r="C1684" s="2">
        <v>2.58</v>
      </c>
      <c r="D1684" s="2">
        <v>2.4195000000000002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2:8" ht="13.5" x14ac:dyDescent="0.25">
      <c r="B1685" s="11">
        <v>44463</v>
      </c>
      <c r="C1685" s="2">
        <v>2.58</v>
      </c>
      <c r="D1685" s="2">
        <v>2.4195000000000002</v>
      </c>
      <c r="E1685" s="2">
        <v>0</v>
      </c>
      <c r="F1685" s="2">
        <v>0</v>
      </c>
      <c r="G1685" s="2">
        <v>0</v>
      </c>
      <c r="H1685" s="17">
        <f t="shared" si="26"/>
        <v>0</v>
      </c>
    </row>
    <row r="1686" spans="2:8" ht="13.5" x14ac:dyDescent="0.25">
      <c r="B1686" s="11">
        <v>44466</v>
      </c>
      <c r="C1686" s="2">
        <v>2.58</v>
      </c>
      <c r="D1686" s="2">
        <v>2.4195000000000002</v>
      </c>
      <c r="E1686" s="2">
        <v>0</v>
      </c>
      <c r="F1686" s="2">
        <v>0</v>
      </c>
      <c r="G1686" s="2">
        <v>0</v>
      </c>
      <c r="H1686" s="17">
        <f t="shared" si="26"/>
        <v>0</v>
      </c>
    </row>
    <row r="1687" spans="2:8" ht="13.5" x14ac:dyDescent="0.25">
      <c r="B1687" s="11">
        <v>44467</v>
      </c>
      <c r="C1687" s="2">
        <v>2.58</v>
      </c>
      <c r="D1687" s="2">
        <v>2.4195000000000002</v>
      </c>
      <c r="E1687" s="2">
        <v>0</v>
      </c>
      <c r="F1687" s="2">
        <v>0</v>
      </c>
      <c r="G1687" s="2">
        <v>0</v>
      </c>
      <c r="H1687" s="17">
        <f t="shared" si="26"/>
        <v>0</v>
      </c>
    </row>
    <row r="1688" spans="2:8" ht="13.5" x14ac:dyDescent="0.25">
      <c r="B1688" s="11">
        <v>44468</v>
      </c>
      <c r="C1688" s="2">
        <v>2.5</v>
      </c>
      <c r="D1688" s="2">
        <v>2.3445</v>
      </c>
      <c r="E1688" s="2">
        <v>544</v>
      </c>
      <c r="F1688" s="2">
        <v>2.4540000000000002</v>
      </c>
      <c r="G1688" s="2">
        <v>1334.9760000000001</v>
      </c>
      <c r="H1688" s="17">
        <f t="shared" si="26"/>
        <v>-3.0998140111593374E-2</v>
      </c>
    </row>
    <row r="1689" spans="2:8" ht="13.5" x14ac:dyDescent="0.25">
      <c r="B1689" s="11">
        <v>44469</v>
      </c>
      <c r="C1689" s="2">
        <v>2.5</v>
      </c>
      <c r="D1689" s="2">
        <v>2.3445</v>
      </c>
      <c r="E1689" s="2">
        <v>1</v>
      </c>
      <c r="F1689" s="2">
        <v>2.5</v>
      </c>
      <c r="G1689" s="2">
        <v>2.5</v>
      </c>
      <c r="H1689" s="17">
        <f t="shared" si="26"/>
        <v>0</v>
      </c>
    </row>
    <row r="1690" spans="2:8" ht="13.5" x14ac:dyDescent="0.25">
      <c r="B1690" s="11">
        <v>44470</v>
      </c>
      <c r="C1690" s="2">
        <v>2.5</v>
      </c>
      <c r="D1690" s="2">
        <v>2.3445</v>
      </c>
      <c r="E1690" s="2">
        <v>13</v>
      </c>
      <c r="F1690" s="2">
        <v>2.4169999999999998</v>
      </c>
      <c r="G1690" s="2">
        <v>31.420999999999999</v>
      </c>
      <c r="H1690" s="17">
        <f t="shared" si="26"/>
        <v>0</v>
      </c>
    </row>
    <row r="1691" spans="2:8" ht="13.5" x14ac:dyDescent="0.25">
      <c r="B1691" s="11">
        <v>44473</v>
      </c>
      <c r="C1691" s="2">
        <v>2.5</v>
      </c>
      <c r="D1691" s="2">
        <v>2.3445</v>
      </c>
      <c r="E1691" s="2">
        <v>0</v>
      </c>
      <c r="F1691" s="2">
        <v>0</v>
      </c>
      <c r="G1691" s="2">
        <v>0</v>
      </c>
      <c r="H1691" s="17">
        <f t="shared" si="26"/>
        <v>0</v>
      </c>
    </row>
    <row r="1692" spans="2:8" ht="13.5" x14ac:dyDescent="0.25">
      <c r="B1692" s="11">
        <v>44474</v>
      </c>
      <c r="C1692" s="2">
        <v>2.4</v>
      </c>
      <c r="D1692" s="2">
        <v>2.2507000000000001</v>
      </c>
      <c r="E1692" s="2">
        <v>157</v>
      </c>
      <c r="F1692" s="2">
        <v>2.375</v>
      </c>
      <c r="G1692" s="2">
        <v>372.875</v>
      </c>
      <c r="H1692" s="17">
        <f t="shared" si="26"/>
        <v>-4.0008530603540149E-2</v>
      </c>
    </row>
    <row r="1693" spans="2:8" ht="13.5" x14ac:dyDescent="0.25">
      <c r="B1693" s="11">
        <v>44475</v>
      </c>
      <c r="C1693" s="2">
        <v>2.2599999999999998</v>
      </c>
      <c r="D1693" s="2">
        <v>2.1194000000000002</v>
      </c>
      <c r="E1693" s="2">
        <v>2811</v>
      </c>
      <c r="F1693" s="2">
        <v>2.2610000000000001</v>
      </c>
      <c r="G1693" s="2">
        <v>6355.6710000000003</v>
      </c>
      <c r="H1693" s="17">
        <f t="shared" si="26"/>
        <v>-5.8337406140311888E-2</v>
      </c>
    </row>
    <row r="1694" spans="2:8" ht="13.5" x14ac:dyDescent="0.25">
      <c r="B1694" s="11">
        <v>44476</v>
      </c>
      <c r="C1694" s="2">
        <v>2.19</v>
      </c>
      <c r="D1694" s="2">
        <v>2.0537999999999998</v>
      </c>
      <c r="E1694" s="2">
        <v>195</v>
      </c>
      <c r="F1694" s="2">
        <v>2.1709999999999998</v>
      </c>
      <c r="G1694" s="2">
        <v>423.34500000000003</v>
      </c>
      <c r="H1694" s="17">
        <f t="shared" si="26"/>
        <v>-3.0952156270642784E-2</v>
      </c>
    </row>
    <row r="1695" spans="2:8" ht="13.5" x14ac:dyDescent="0.25">
      <c r="B1695" s="11">
        <v>44477</v>
      </c>
      <c r="C1695" s="2">
        <v>2.2000000000000002</v>
      </c>
      <c r="D1695" s="2">
        <v>2.0632000000000001</v>
      </c>
      <c r="E1695" s="2">
        <v>309</v>
      </c>
      <c r="F1695" s="2">
        <v>2.19</v>
      </c>
      <c r="G1695" s="2">
        <v>676.71</v>
      </c>
      <c r="H1695" s="17">
        <f t="shared" si="26"/>
        <v>4.5768818774955195E-3</v>
      </c>
    </row>
    <row r="1696" spans="2:8" ht="13.5" x14ac:dyDescent="0.25">
      <c r="B1696" s="11">
        <v>44480</v>
      </c>
      <c r="C1696" s="2">
        <v>2.2000000000000002</v>
      </c>
      <c r="D1696" s="2">
        <v>2.0632000000000001</v>
      </c>
      <c r="E1696" s="2">
        <v>183</v>
      </c>
      <c r="F1696" s="2">
        <v>2.202</v>
      </c>
      <c r="G1696" s="2">
        <v>402.96600000000001</v>
      </c>
      <c r="H1696" s="17">
        <f t="shared" si="26"/>
        <v>0</v>
      </c>
    </row>
    <row r="1697" spans="2:8" ht="13.5" x14ac:dyDescent="0.25">
      <c r="B1697" s="11">
        <v>44481</v>
      </c>
      <c r="C1697" s="2">
        <v>2.2000000000000002</v>
      </c>
      <c r="D1697" s="2">
        <v>2.0632000000000001</v>
      </c>
      <c r="E1697" s="2">
        <v>14</v>
      </c>
      <c r="F1697" s="2">
        <v>2.2290000000000001</v>
      </c>
      <c r="G1697" s="2">
        <v>31.206</v>
      </c>
      <c r="H1697" s="17">
        <f t="shared" si="26"/>
        <v>0</v>
      </c>
    </row>
    <row r="1698" spans="2:8" ht="13.5" x14ac:dyDescent="0.25">
      <c r="B1698" s="11">
        <v>44482</v>
      </c>
      <c r="C1698" s="2">
        <v>2.23</v>
      </c>
      <c r="D1698" s="2">
        <v>2.0912999999999999</v>
      </c>
      <c r="E1698" s="2">
        <v>5</v>
      </c>
      <c r="F1698" s="2">
        <v>2.23</v>
      </c>
      <c r="G1698" s="2">
        <v>11.15</v>
      </c>
      <c r="H1698" s="17">
        <f t="shared" si="26"/>
        <v>1.3619620007754843E-2</v>
      </c>
    </row>
    <row r="1699" spans="2:8" ht="13.5" x14ac:dyDescent="0.25">
      <c r="B1699" s="11">
        <v>44483</v>
      </c>
      <c r="C1699" s="2">
        <v>2.19</v>
      </c>
      <c r="D1699" s="2">
        <v>2.0537999999999998</v>
      </c>
      <c r="E1699" s="2">
        <v>511</v>
      </c>
      <c r="F1699" s="2">
        <v>2.19</v>
      </c>
      <c r="G1699" s="2">
        <v>1119.0899999999999</v>
      </c>
      <c r="H1699" s="17">
        <f t="shared" si="26"/>
        <v>-1.7931430210873664E-2</v>
      </c>
    </row>
    <row r="1700" spans="2:8" ht="13.5" x14ac:dyDescent="0.25">
      <c r="B1700" s="11">
        <v>44488</v>
      </c>
      <c r="C1700" s="2">
        <v>2.2400000000000002</v>
      </c>
      <c r="D1700" s="2">
        <v>2.1006999999999998</v>
      </c>
      <c r="E1700" s="2">
        <v>265</v>
      </c>
      <c r="F1700" s="2">
        <v>2.0659999999999998</v>
      </c>
      <c r="G1700" s="2">
        <v>547.49</v>
      </c>
      <c r="H1700" s="17">
        <f t="shared" si="26"/>
        <v>2.2835719154737533E-2</v>
      </c>
    </row>
    <row r="1701" spans="2:8" ht="13.5" x14ac:dyDescent="0.25">
      <c r="B1701" s="11">
        <v>44489</v>
      </c>
      <c r="C1701" s="2">
        <v>2.16</v>
      </c>
      <c r="D1701" s="2">
        <v>2.0255999999999998</v>
      </c>
      <c r="E1701" s="2">
        <v>10</v>
      </c>
      <c r="F1701" s="2">
        <v>2.16</v>
      </c>
      <c r="G1701" s="2">
        <v>21.6</v>
      </c>
      <c r="H1701" s="17">
        <f t="shared" si="26"/>
        <v>-3.5749988099205002E-2</v>
      </c>
    </row>
    <row r="1702" spans="2:8" ht="13.5" x14ac:dyDescent="0.25">
      <c r="B1702" s="11">
        <v>44490</v>
      </c>
      <c r="C1702" s="2">
        <v>2.16</v>
      </c>
      <c r="D1702" s="2">
        <v>2.0255999999999998</v>
      </c>
      <c r="E1702" s="2">
        <v>17</v>
      </c>
      <c r="F1702" s="2">
        <v>2.1440000000000001</v>
      </c>
      <c r="G1702" s="2">
        <v>36.448</v>
      </c>
      <c r="H1702" s="17">
        <f t="shared" si="26"/>
        <v>0</v>
      </c>
    </row>
    <row r="1703" spans="2:8" ht="13.5" x14ac:dyDescent="0.25">
      <c r="B1703" s="11">
        <v>44491</v>
      </c>
      <c r="C1703" s="2">
        <v>2.16</v>
      </c>
      <c r="D1703" s="2">
        <v>2.0255999999999998</v>
      </c>
      <c r="E1703" s="2">
        <v>10</v>
      </c>
      <c r="F1703" s="2">
        <v>2.16</v>
      </c>
      <c r="G1703" s="2">
        <v>21.6</v>
      </c>
      <c r="H1703" s="17">
        <f t="shared" si="26"/>
        <v>0</v>
      </c>
    </row>
    <row r="1704" spans="2:8" ht="13.5" x14ac:dyDescent="0.25">
      <c r="B1704" s="11">
        <v>44494</v>
      </c>
      <c r="C1704" s="2">
        <v>2.16</v>
      </c>
      <c r="D1704" s="2">
        <v>2.0255999999999998</v>
      </c>
      <c r="E1704" s="2">
        <v>10</v>
      </c>
      <c r="F1704" s="2">
        <v>2.16</v>
      </c>
      <c r="G1704" s="2">
        <v>21.6</v>
      </c>
      <c r="H1704" s="17">
        <f t="shared" si="26"/>
        <v>0</v>
      </c>
    </row>
    <row r="1705" spans="2:8" ht="13.5" x14ac:dyDescent="0.25">
      <c r="B1705" s="11">
        <v>44495</v>
      </c>
      <c r="C1705" s="2">
        <v>2.16</v>
      </c>
      <c r="D1705" s="2">
        <v>2.0255999999999998</v>
      </c>
      <c r="E1705" s="2">
        <v>8</v>
      </c>
      <c r="F1705" s="2">
        <v>2.16</v>
      </c>
      <c r="G1705" s="2">
        <v>17.28</v>
      </c>
      <c r="H1705" s="17">
        <f t="shared" si="26"/>
        <v>0</v>
      </c>
    </row>
    <row r="1706" spans="2:8" ht="13.5" x14ac:dyDescent="0.25">
      <c r="B1706" s="11">
        <v>44496</v>
      </c>
      <c r="C1706" s="2">
        <v>2.16</v>
      </c>
      <c r="D1706" s="2">
        <v>2.0255999999999998</v>
      </c>
      <c r="E1706" s="2">
        <v>3</v>
      </c>
      <c r="F1706" s="2">
        <v>2.16</v>
      </c>
      <c r="G1706" s="2">
        <v>6.48</v>
      </c>
      <c r="H1706" s="17">
        <f t="shared" si="26"/>
        <v>0</v>
      </c>
    </row>
    <row r="1707" spans="2:8" ht="13.5" x14ac:dyDescent="0.25">
      <c r="B1707" s="11">
        <v>44497</v>
      </c>
      <c r="C1707" s="2">
        <v>2.16</v>
      </c>
      <c r="D1707" s="2">
        <v>2.0255999999999998</v>
      </c>
      <c r="E1707" s="2">
        <v>1</v>
      </c>
      <c r="F1707" s="2">
        <v>2.16</v>
      </c>
      <c r="G1707" s="2">
        <v>2.16</v>
      </c>
      <c r="H1707" s="17">
        <f t="shared" si="26"/>
        <v>0</v>
      </c>
    </row>
    <row r="1708" spans="2:8" ht="13.5" x14ac:dyDescent="0.25">
      <c r="B1708" s="11">
        <v>44498</v>
      </c>
      <c r="C1708" s="2">
        <v>2.16</v>
      </c>
      <c r="D1708" s="2">
        <v>2.0255999999999998</v>
      </c>
      <c r="E1708" s="2">
        <v>1</v>
      </c>
      <c r="F1708" s="2">
        <v>2.16</v>
      </c>
      <c r="G1708" s="2">
        <v>2.16</v>
      </c>
      <c r="H1708" s="17">
        <f t="shared" si="26"/>
        <v>0</v>
      </c>
    </row>
    <row r="1709" spans="2:8" ht="13.5" x14ac:dyDescent="0.25">
      <c r="B1709" s="11">
        <v>44501</v>
      </c>
      <c r="C1709" s="2">
        <v>2.16</v>
      </c>
      <c r="D1709" s="2">
        <v>2.0255999999999998</v>
      </c>
      <c r="E1709" s="2">
        <v>43</v>
      </c>
      <c r="F1709" s="2">
        <v>2.198</v>
      </c>
      <c r="G1709" s="2">
        <v>94.513999999999996</v>
      </c>
      <c r="H1709" s="17">
        <f t="shared" si="26"/>
        <v>0</v>
      </c>
    </row>
    <row r="1710" spans="2:8" ht="13.5" x14ac:dyDescent="0.25">
      <c r="B1710" s="11">
        <v>44502</v>
      </c>
      <c r="C1710" s="2">
        <v>2.21</v>
      </c>
      <c r="D1710" s="2">
        <v>2.0724999999999998</v>
      </c>
      <c r="E1710" s="2">
        <v>1</v>
      </c>
      <c r="F1710" s="2">
        <v>2.21</v>
      </c>
      <c r="G1710" s="2">
        <v>2.21</v>
      </c>
      <c r="H1710" s="17">
        <f t="shared" si="26"/>
        <v>2.315363349131119E-2</v>
      </c>
    </row>
    <row r="1711" spans="2:8" ht="13.5" x14ac:dyDescent="0.25">
      <c r="B1711" s="11">
        <v>44503</v>
      </c>
      <c r="C1711" s="2">
        <v>2.21</v>
      </c>
      <c r="D1711" s="2">
        <v>2.0724999999999998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2:8" ht="13.5" x14ac:dyDescent="0.25">
      <c r="B1712" s="11">
        <v>44504</v>
      </c>
      <c r="C1712" s="2">
        <v>2.21</v>
      </c>
      <c r="D1712" s="2">
        <v>2.0724999999999998</v>
      </c>
      <c r="E1712" s="2">
        <v>0</v>
      </c>
      <c r="F1712" s="2">
        <v>0</v>
      </c>
      <c r="G1712" s="2">
        <v>0</v>
      </c>
      <c r="H1712" s="17">
        <f t="shared" si="26"/>
        <v>0</v>
      </c>
    </row>
    <row r="1713" spans="2:8" ht="13.5" x14ac:dyDescent="0.25">
      <c r="B1713" s="11">
        <v>44505</v>
      </c>
      <c r="C1713" s="2">
        <v>2.17</v>
      </c>
      <c r="D1713" s="2">
        <v>2.0350000000000001</v>
      </c>
      <c r="E1713" s="2">
        <v>12</v>
      </c>
      <c r="F1713" s="2">
        <v>2.17</v>
      </c>
      <c r="G1713" s="2">
        <v>26.04</v>
      </c>
      <c r="H1713" s="17">
        <f t="shared" si="26"/>
        <v>-1.8094089264173534E-2</v>
      </c>
    </row>
    <row r="1714" spans="2:8" ht="13.5" x14ac:dyDescent="0.25">
      <c r="B1714" s="11">
        <v>44508</v>
      </c>
      <c r="C1714" s="2">
        <v>2.16</v>
      </c>
      <c r="D1714" s="2">
        <v>2.0255999999999998</v>
      </c>
      <c r="E1714" s="2">
        <v>41</v>
      </c>
      <c r="F1714" s="2">
        <v>2.161</v>
      </c>
      <c r="G1714" s="2">
        <v>88.600999999999999</v>
      </c>
      <c r="H1714" s="17">
        <f t="shared" si="26"/>
        <v>-4.6191646191647649E-3</v>
      </c>
    </row>
    <row r="1715" spans="2:8" ht="13.5" x14ac:dyDescent="0.25">
      <c r="B1715" s="11">
        <v>44509</v>
      </c>
      <c r="C1715" s="2">
        <v>2.16</v>
      </c>
      <c r="D1715" s="2">
        <v>2.0255999999999998</v>
      </c>
      <c r="E1715" s="2">
        <v>11</v>
      </c>
      <c r="F1715" s="2">
        <v>2.1640000000000001</v>
      </c>
      <c r="G1715" s="2">
        <v>23.803999999999998</v>
      </c>
      <c r="H1715" s="17">
        <f t="shared" si="26"/>
        <v>0</v>
      </c>
    </row>
    <row r="1716" spans="2:8" ht="13.5" x14ac:dyDescent="0.25">
      <c r="B1716" s="11">
        <v>44510</v>
      </c>
      <c r="C1716" s="2">
        <v>2.13</v>
      </c>
      <c r="D1716" s="2">
        <v>1.9975000000000001</v>
      </c>
      <c r="E1716" s="2">
        <v>745</v>
      </c>
      <c r="F1716" s="2">
        <v>2.1339999999999999</v>
      </c>
      <c r="G1716" s="2">
        <v>1589.83</v>
      </c>
      <c r="H1716" s="17">
        <f t="shared" si="26"/>
        <v>-1.3872432859399582E-2</v>
      </c>
    </row>
    <row r="1717" spans="2:8" ht="13.5" x14ac:dyDescent="0.25">
      <c r="B1717" s="11">
        <v>44511</v>
      </c>
      <c r="C1717" s="2">
        <v>2.2000000000000002</v>
      </c>
      <c r="D1717" s="2">
        <v>2.0632000000000001</v>
      </c>
      <c r="E1717" s="2">
        <v>1</v>
      </c>
      <c r="F1717" s="2">
        <v>2.2000000000000002</v>
      </c>
      <c r="G1717" s="2">
        <v>2.2000000000000002</v>
      </c>
      <c r="H1717" s="17">
        <f t="shared" si="26"/>
        <v>3.2891113892365501E-2</v>
      </c>
    </row>
    <row r="1718" spans="2:8" ht="13.5" x14ac:dyDescent="0.25">
      <c r="B1718" s="11">
        <v>44512</v>
      </c>
      <c r="C1718" s="2">
        <v>2.09</v>
      </c>
      <c r="D1718" s="2">
        <v>1.96</v>
      </c>
      <c r="E1718" s="2">
        <v>1416</v>
      </c>
      <c r="F1718" s="2">
        <v>2.0859999999999999</v>
      </c>
      <c r="G1718" s="2">
        <v>2953.7759999999998</v>
      </c>
      <c r="H1718" s="17">
        <f t="shared" si="26"/>
        <v>-5.0019387359441725E-2</v>
      </c>
    </row>
    <row r="1719" spans="2:8" ht="13.5" x14ac:dyDescent="0.25">
      <c r="B1719" s="11">
        <v>44515</v>
      </c>
      <c r="C1719" s="2">
        <v>2.13</v>
      </c>
      <c r="D1719" s="2">
        <v>1.9975000000000001</v>
      </c>
      <c r="E1719" s="2">
        <v>251</v>
      </c>
      <c r="F1719" s="2">
        <v>2.13</v>
      </c>
      <c r="G1719" s="2">
        <v>534.63</v>
      </c>
      <c r="H1719" s="17">
        <f t="shared" si="26"/>
        <v>1.9132653061224535E-2</v>
      </c>
    </row>
    <row r="1720" spans="2:8" ht="13.5" x14ac:dyDescent="0.25">
      <c r="B1720" s="11">
        <v>44516</v>
      </c>
      <c r="C1720" s="2">
        <v>2.13</v>
      </c>
      <c r="D1720" s="2">
        <v>1.9975000000000001</v>
      </c>
      <c r="E1720" s="2">
        <v>1</v>
      </c>
      <c r="F1720" s="2">
        <v>2.13</v>
      </c>
      <c r="G1720" s="2">
        <v>2.13</v>
      </c>
      <c r="H1720" s="17">
        <f t="shared" si="26"/>
        <v>0</v>
      </c>
    </row>
    <row r="1721" spans="2:8" ht="13.5" x14ac:dyDescent="0.25">
      <c r="B1721" s="11">
        <v>44517</v>
      </c>
      <c r="C1721" s="2">
        <v>2.0699999999999998</v>
      </c>
      <c r="D1721" s="2">
        <v>1.9412</v>
      </c>
      <c r="E1721" s="2">
        <v>643</v>
      </c>
      <c r="F1721" s="2">
        <v>2.0699999999999998</v>
      </c>
      <c r="G1721" s="2">
        <v>1331.01</v>
      </c>
      <c r="H1721" s="17">
        <f t="shared" si="26"/>
        <v>-2.8185231539424288E-2</v>
      </c>
    </row>
    <row r="1722" spans="2:8" ht="13.5" x14ac:dyDescent="0.25">
      <c r="B1722" s="11">
        <v>44518</v>
      </c>
      <c r="C1722" s="2">
        <v>2.13</v>
      </c>
      <c r="D1722" s="2">
        <v>1.9975000000000001</v>
      </c>
      <c r="E1722" s="2">
        <v>1</v>
      </c>
      <c r="F1722" s="2">
        <v>2.13</v>
      </c>
      <c r="G1722" s="2">
        <v>2.13</v>
      </c>
      <c r="H1722" s="17">
        <f t="shared" si="26"/>
        <v>2.9002678755409034E-2</v>
      </c>
    </row>
    <row r="1723" spans="2:8" ht="13.5" x14ac:dyDescent="0.25">
      <c r="B1723" s="11">
        <v>44519</v>
      </c>
      <c r="C1723" s="2">
        <v>2.13</v>
      </c>
      <c r="D1723" s="2">
        <v>1.9975000000000001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2:8" ht="13.5" x14ac:dyDescent="0.25">
      <c r="B1724" s="11">
        <v>44522</v>
      </c>
      <c r="C1724" s="2">
        <v>2.13</v>
      </c>
      <c r="D1724" s="2">
        <v>1.9975000000000001</v>
      </c>
      <c r="E1724" s="2">
        <v>1501</v>
      </c>
      <c r="F1724" s="2">
        <v>2.0630000000000002</v>
      </c>
      <c r="G1724" s="2">
        <v>3096.5630000000001</v>
      </c>
      <c r="H1724" s="17">
        <f t="shared" si="26"/>
        <v>0</v>
      </c>
    </row>
    <row r="1725" spans="2:8" ht="13.5" x14ac:dyDescent="0.25">
      <c r="B1725" s="11">
        <v>44523</v>
      </c>
      <c r="C1725" s="2">
        <v>2.09</v>
      </c>
      <c r="D1725" s="2">
        <v>1.96</v>
      </c>
      <c r="E1725" s="2">
        <v>1060</v>
      </c>
      <c r="F1725" s="2">
        <v>2.04</v>
      </c>
      <c r="G1725" s="2">
        <v>2162.4</v>
      </c>
      <c r="H1725" s="17">
        <f t="shared" si="26"/>
        <v>-1.8773466833541971E-2</v>
      </c>
    </row>
    <row r="1726" spans="2:8" ht="13.5" x14ac:dyDescent="0.25">
      <c r="B1726" s="11">
        <v>44524</v>
      </c>
      <c r="C1726" s="2">
        <v>2.0099999999999998</v>
      </c>
      <c r="D1726" s="2">
        <v>1.885</v>
      </c>
      <c r="E1726" s="2">
        <v>605</v>
      </c>
      <c r="F1726" s="2">
        <v>2.0110000000000001</v>
      </c>
      <c r="G1726" s="2">
        <v>1216.655</v>
      </c>
      <c r="H1726" s="17">
        <f t="shared" si="26"/>
        <v>-3.826530612244896E-2</v>
      </c>
    </row>
    <row r="1727" spans="2:8" ht="13.5" x14ac:dyDescent="0.25">
      <c r="B1727" s="11">
        <v>44525</v>
      </c>
      <c r="C1727" s="2">
        <v>2.0099999999999998</v>
      </c>
      <c r="D1727" s="2">
        <v>1.885</v>
      </c>
      <c r="E1727" s="2">
        <v>1</v>
      </c>
      <c r="F1727" s="2">
        <v>2.0099999999999998</v>
      </c>
      <c r="G1727" s="2">
        <v>2.0099999999999998</v>
      </c>
      <c r="H1727" s="17">
        <f t="shared" si="26"/>
        <v>0</v>
      </c>
    </row>
    <row r="1728" spans="2:8" ht="13.5" x14ac:dyDescent="0.25">
      <c r="B1728" s="11">
        <v>44526</v>
      </c>
      <c r="C1728" s="2">
        <v>2.0499999999999998</v>
      </c>
      <c r="D1728" s="2">
        <v>1.9225000000000001</v>
      </c>
      <c r="E1728" s="2">
        <v>82</v>
      </c>
      <c r="F1728" s="2">
        <v>2.04</v>
      </c>
      <c r="G1728" s="2">
        <v>167.28</v>
      </c>
      <c r="H1728" s="17">
        <f t="shared" si="26"/>
        <v>1.989389920424408E-2</v>
      </c>
    </row>
    <row r="1729" spans="2:8" ht="13.5" x14ac:dyDescent="0.25">
      <c r="B1729" s="11">
        <v>44529</v>
      </c>
      <c r="C1729" s="2">
        <v>2.0499999999999998</v>
      </c>
      <c r="D1729" s="2">
        <v>1.9225000000000001</v>
      </c>
      <c r="E1729" s="2">
        <v>1</v>
      </c>
      <c r="F1729" s="2">
        <v>2.0499999999999998</v>
      </c>
      <c r="G1729" s="2">
        <v>2.0499999999999998</v>
      </c>
      <c r="H1729" s="17">
        <f t="shared" si="26"/>
        <v>0</v>
      </c>
    </row>
    <row r="1730" spans="2:8" ht="13.5" x14ac:dyDescent="0.25">
      <c r="B1730" s="11">
        <v>44530</v>
      </c>
      <c r="C1730" s="2">
        <v>2.0499999999999998</v>
      </c>
      <c r="D1730" s="2">
        <v>1.9225000000000001</v>
      </c>
      <c r="E1730" s="2">
        <v>1</v>
      </c>
      <c r="F1730" s="2">
        <v>2.0499999999999998</v>
      </c>
      <c r="G1730" s="2">
        <v>2.0499999999999998</v>
      </c>
      <c r="H1730" s="17">
        <f t="shared" si="26"/>
        <v>0</v>
      </c>
    </row>
    <row r="1731" spans="2:8" ht="13.5" x14ac:dyDescent="0.25">
      <c r="B1731" s="11">
        <v>44531</v>
      </c>
      <c r="C1731" s="2">
        <v>2.0499999999999998</v>
      </c>
      <c r="D1731" s="2">
        <v>1.9225000000000001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2:8" ht="13.5" x14ac:dyDescent="0.25">
      <c r="B1732" s="11">
        <v>44532</v>
      </c>
      <c r="C1732" s="2">
        <v>2.0499999999999998</v>
      </c>
      <c r="D1732" s="2">
        <v>1.9225000000000001</v>
      </c>
      <c r="E1732" s="2">
        <v>2405</v>
      </c>
      <c r="F1732" s="2">
        <v>2.0499999999999998</v>
      </c>
      <c r="G1732" s="2">
        <v>4930.25</v>
      </c>
      <c r="H1732" s="17">
        <f t="shared" si="26"/>
        <v>0</v>
      </c>
    </row>
    <row r="1733" spans="2:8" ht="13.5" x14ac:dyDescent="0.25">
      <c r="B1733" s="11">
        <v>44533</v>
      </c>
      <c r="C1733" s="2">
        <v>1.94</v>
      </c>
      <c r="D1733" s="2">
        <v>1.8192999999999999</v>
      </c>
      <c r="E1733" s="2">
        <v>922</v>
      </c>
      <c r="F1733" s="2">
        <v>1.93</v>
      </c>
      <c r="G1733" s="2">
        <v>1779.46</v>
      </c>
      <c r="H1733" s="17">
        <f t="shared" si="26"/>
        <v>-5.3680104031209451E-2</v>
      </c>
    </row>
    <row r="1734" spans="2:8" ht="13.5" x14ac:dyDescent="0.25">
      <c r="B1734" s="11">
        <v>44536</v>
      </c>
      <c r="C1734" s="2">
        <v>1.94</v>
      </c>
      <c r="D1734" s="2">
        <v>1.8192999999999999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2:8" ht="13.5" x14ac:dyDescent="0.25">
      <c r="B1735" s="11">
        <v>44537</v>
      </c>
      <c r="C1735" s="2">
        <v>1.94</v>
      </c>
      <c r="D1735" s="2">
        <v>1.8192999999999999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2:8" ht="13.5" x14ac:dyDescent="0.25">
      <c r="B1736" s="11">
        <v>44538</v>
      </c>
      <c r="C1736" s="2">
        <v>2</v>
      </c>
      <c r="D1736" s="2">
        <v>1.8755999999999999</v>
      </c>
      <c r="E1736" s="2">
        <v>6767</v>
      </c>
      <c r="F1736" s="2">
        <v>1.994</v>
      </c>
      <c r="G1736" s="2">
        <v>13493.397999999999</v>
      </c>
      <c r="H1736" s="17">
        <f t="shared" si="27"/>
        <v>3.0945968229538844E-2</v>
      </c>
    </row>
    <row r="1737" spans="2:8" ht="13.5" x14ac:dyDescent="0.25">
      <c r="B1737" s="11">
        <v>44539</v>
      </c>
      <c r="C1737" s="2">
        <v>2.0299999999999998</v>
      </c>
      <c r="D1737" s="2">
        <v>1.9036999999999999</v>
      </c>
      <c r="E1737" s="2">
        <v>3</v>
      </c>
      <c r="F1737" s="2">
        <v>2.0299999999999998</v>
      </c>
      <c r="G1737" s="2">
        <v>6.09</v>
      </c>
      <c r="H1737" s="17">
        <f t="shared" si="27"/>
        <v>1.4981872467477082E-2</v>
      </c>
    </row>
    <row r="1738" spans="2:8" ht="13.5" x14ac:dyDescent="0.25">
      <c r="B1738" s="11">
        <v>44540</v>
      </c>
      <c r="C1738" s="2">
        <v>2.0299999999999998</v>
      </c>
      <c r="D1738" s="2">
        <v>1.9036999999999999</v>
      </c>
      <c r="E1738" s="2">
        <v>0</v>
      </c>
      <c r="F1738" s="2">
        <v>0</v>
      </c>
      <c r="G1738" s="2">
        <v>0</v>
      </c>
      <c r="H1738" s="17">
        <f t="shared" si="27"/>
        <v>0</v>
      </c>
    </row>
    <row r="1739" spans="2:8" ht="13.5" x14ac:dyDescent="0.25">
      <c r="B1739" s="11">
        <v>44543</v>
      </c>
      <c r="C1739" s="2">
        <v>2.0499999999999998</v>
      </c>
      <c r="D1739" s="2">
        <v>1.9225000000000001</v>
      </c>
      <c r="E1739" s="2">
        <v>301</v>
      </c>
      <c r="F1739" s="2">
        <v>2</v>
      </c>
      <c r="G1739" s="2">
        <v>602</v>
      </c>
      <c r="H1739" s="17">
        <f t="shared" si="27"/>
        <v>9.8755055943689392E-3</v>
      </c>
    </row>
    <row r="1740" spans="2:8" ht="13.5" x14ac:dyDescent="0.25">
      <c r="B1740" s="11">
        <v>44544</v>
      </c>
      <c r="C1740" s="2">
        <v>2</v>
      </c>
      <c r="D1740" s="2">
        <v>1.8755999999999999</v>
      </c>
      <c r="E1740" s="2">
        <v>5496</v>
      </c>
      <c r="F1740" s="2">
        <v>2</v>
      </c>
      <c r="G1740" s="2">
        <v>10992</v>
      </c>
      <c r="H1740" s="17">
        <f t="shared" si="27"/>
        <v>-2.4395318595578759E-2</v>
      </c>
    </row>
    <row r="1741" spans="2:8" ht="13.5" x14ac:dyDescent="0.25">
      <c r="B1741" s="11">
        <v>44545</v>
      </c>
      <c r="C1741" s="2">
        <v>2.0499999999999998</v>
      </c>
      <c r="D1741" s="2">
        <v>1.9225000000000001</v>
      </c>
      <c r="E1741" s="2">
        <v>7</v>
      </c>
      <c r="F1741" s="2">
        <v>2.0499999999999998</v>
      </c>
      <c r="G1741" s="2">
        <v>14.35</v>
      </c>
      <c r="H1741" s="17">
        <f t="shared" si="27"/>
        <v>2.5005331627212714E-2</v>
      </c>
    </row>
    <row r="1742" spans="2:8" ht="13.5" x14ac:dyDescent="0.25">
      <c r="B1742" s="11">
        <v>44546</v>
      </c>
      <c r="C1742" s="2">
        <v>2.0499999999999998</v>
      </c>
      <c r="D1742" s="2">
        <v>1.9225000000000001</v>
      </c>
      <c r="E1742" s="2">
        <v>1</v>
      </c>
      <c r="F1742" s="2">
        <v>2.0499999999999998</v>
      </c>
      <c r="G1742" s="2">
        <v>2.0499999999999998</v>
      </c>
      <c r="H1742" s="17">
        <f t="shared" si="27"/>
        <v>0</v>
      </c>
    </row>
    <row r="1743" spans="2:8" ht="13.5" x14ac:dyDescent="0.25">
      <c r="B1743" s="11">
        <v>44550</v>
      </c>
      <c r="C1743" s="2">
        <v>2.0499999999999998</v>
      </c>
      <c r="D1743" s="2">
        <v>1.9225000000000001</v>
      </c>
      <c r="E1743" s="2">
        <v>306</v>
      </c>
      <c r="F1743" s="2">
        <v>1.9610000000000001</v>
      </c>
      <c r="G1743" s="2">
        <v>600.06600000000003</v>
      </c>
      <c r="H1743" s="17">
        <f t="shared" si="27"/>
        <v>0</v>
      </c>
    </row>
    <row r="1744" spans="2:8" ht="13.5" x14ac:dyDescent="0.25">
      <c r="B1744" s="11">
        <v>44551</v>
      </c>
      <c r="C1744" s="2">
        <v>2.0499999999999998</v>
      </c>
      <c r="D1744" s="2">
        <v>1.9225000000000001</v>
      </c>
      <c r="E1744" s="2">
        <v>1</v>
      </c>
      <c r="F1744" s="2">
        <v>2.0499999999999998</v>
      </c>
      <c r="G1744" s="2">
        <v>2.0499999999999998</v>
      </c>
      <c r="H1744" s="17">
        <f t="shared" si="27"/>
        <v>0</v>
      </c>
    </row>
    <row r="1745" spans="2:8" ht="13.5" x14ac:dyDescent="0.25">
      <c r="B1745" s="11">
        <v>44552</v>
      </c>
      <c r="C1745" s="2">
        <v>2.0499999999999998</v>
      </c>
      <c r="D1745" s="2">
        <v>1.9225000000000001</v>
      </c>
      <c r="E1745" s="2">
        <v>158</v>
      </c>
      <c r="F1745" s="2">
        <v>2.0499999999999998</v>
      </c>
      <c r="G1745" s="2">
        <v>323.89999999999998</v>
      </c>
      <c r="H1745" s="17">
        <f t="shared" si="27"/>
        <v>0</v>
      </c>
    </row>
    <row r="1746" spans="2:8" ht="13.5" x14ac:dyDescent="0.25">
      <c r="B1746" s="11">
        <v>44553</v>
      </c>
      <c r="C1746" s="2">
        <v>2.0499999999999998</v>
      </c>
      <c r="D1746" s="2">
        <v>1.9225000000000001</v>
      </c>
      <c r="E1746" s="2">
        <v>35</v>
      </c>
      <c r="F1746" s="2">
        <v>2.052</v>
      </c>
      <c r="G1746" s="2">
        <v>71.819999999999993</v>
      </c>
      <c r="H1746" s="17">
        <f t="shared" si="27"/>
        <v>0</v>
      </c>
    </row>
    <row r="1747" spans="2:8" ht="13.5" x14ac:dyDescent="0.25">
      <c r="B1747" s="11">
        <v>44554</v>
      </c>
      <c r="C1747" s="2">
        <v>2.11</v>
      </c>
      <c r="D1747" s="2">
        <v>1.9787999999999999</v>
      </c>
      <c r="E1747" s="2">
        <v>1</v>
      </c>
      <c r="F1747" s="2">
        <v>2.11</v>
      </c>
      <c r="G1747" s="2">
        <v>2.11</v>
      </c>
      <c r="H1747" s="17">
        <f t="shared" si="27"/>
        <v>2.9284785435630581E-2</v>
      </c>
    </row>
    <row r="1748" spans="2:8" ht="13.5" x14ac:dyDescent="0.25">
      <c r="B1748" s="11">
        <v>44557</v>
      </c>
      <c r="C1748" s="2">
        <v>2.12</v>
      </c>
      <c r="D1748" s="2">
        <v>1.9881</v>
      </c>
      <c r="E1748" s="2">
        <v>1</v>
      </c>
      <c r="F1748" s="2">
        <v>2.12</v>
      </c>
      <c r="G1748" s="2">
        <v>2.12</v>
      </c>
      <c r="H1748" s="17">
        <f t="shared" si="27"/>
        <v>4.6998180715585643E-3</v>
      </c>
    </row>
    <row r="1749" spans="2:8" ht="13.5" x14ac:dyDescent="0.25">
      <c r="B1749" s="11">
        <v>44558</v>
      </c>
      <c r="C1749" s="2">
        <v>2.0699999999999998</v>
      </c>
      <c r="D1749" s="2">
        <v>1.9412</v>
      </c>
      <c r="E1749" s="2">
        <v>51</v>
      </c>
      <c r="F1749" s="2">
        <v>1.956</v>
      </c>
      <c r="G1749" s="2">
        <v>99.756</v>
      </c>
      <c r="H1749" s="17">
        <f t="shared" si="27"/>
        <v>-2.3590362657813963E-2</v>
      </c>
    </row>
    <row r="1750" spans="2:8" ht="13.5" x14ac:dyDescent="0.25">
      <c r="B1750" s="11">
        <v>44559</v>
      </c>
      <c r="C1750" s="2">
        <v>2.0699999999999998</v>
      </c>
      <c r="D1750" s="2">
        <v>1.9412</v>
      </c>
      <c r="E1750" s="2">
        <v>10</v>
      </c>
      <c r="F1750" s="2">
        <v>2.0699999999999998</v>
      </c>
      <c r="G1750" s="2">
        <v>20.7</v>
      </c>
      <c r="H1750" s="17">
        <f t="shared" si="27"/>
        <v>0</v>
      </c>
    </row>
    <row r="1751" spans="2:8" ht="13.5" x14ac:dyDescent="0.25">
      <c r="B1751" s="11">
        <v>44560</v>
      </c>
      <c r="C1751" s="2">
        <v>1.95</v>
      </c>
      <c r="D1751" s="2">
        <v>1.8287</v>
      </c>
      <c r="E1751" s="2">
        <v>75</v>
      </c>
      <c r="F1751" s="2">
        <v>1.954</v>
      </c>
      <c r="G1751" s="2">
        <v>146.55000000000001</v>
      </c>
      <c r="H1751" s="17">
        <f t="shared" si="27"/>
        <v>-5.7953842983721429E-2</v>
      </c>
    </row>
    <row r="1752" spans="2:8" ht="13.5" x14ac:dyDescent="0.25">
      <c r="B1752" s="11">
        <v>44561</v>
      </c>
      <c r="C1752" s="2">
        <v>2.06</v>
      </c>
      <c r="D1752" s="2">
        <v>1.9319</v>
      </c>
      <c r="E1752" s="2">
        <v>2610</v>
      </c>
      <c r="F1752" s="2">
        <v>1.841</v>
      </c>
      <c r="G1752" s="2">
        <v>4805.01</v>
      </c>
      <c r="H1752" s="17">
        <f t="shared" si="27"/>
        <v>5.6433532017280012E-2</v>
      </c>
    </row>
    <row r="1753" spans="2:8" ht="13.5" x14ac:dyDescent="0.25">
      <c r="B1753" s="11">
        <v>44564</v>
      </c>
      <c r="C1753" s="2">
        <v>1.97</v>
      </c>
      <c r="D1753" s="2">
        <v>1.8474999999999999</v>
      </c>
      <c r="E1753" s="2">
        <v>6779</v>
      </c>
      <c r="F1753" s="2">
        <v>1.97</v>
      </c>
      <c r="G1753" s="2">
        <v>13354.63</v>
      </c>
      <c r="H1753" s="17">
        <f t="shared" si="27"/>
        <v>-4.3687561467984901E-2</v>
      </c>
    </row>
    <row r="1754" spans="2:8" ht="13.5" x14ac:dyDescent="0.25">
      <c r="B1754" s="11">
        <v>44565</v>
      </c>
      <c r="C1754" s="2">
        <v>2.02</v>
      </c>
      <c r="D1754" s="2">
        <v>1.8944000000000001</v>
      </c>
      <c r="E1754" s="2">
        <v>6</v>
      </c>
      <c r="F1754" s="2">
        <v>2.02</v>
      </c>
      <c r="G1754" s="2">
        <v>12.12</v>
      </c>
      <c r="H1754" s="17">
        <f t="shared" si="27"/>
        <v>2.5385656292286965E-2</v>
      </c>
    </row>
    <row r="1755" spans="2:8" ht="13.5" x14ac:dyDescent="0.25">
      <c r="B1755" s="11">
        <v>44566</v>
      </c>
      <c r="C1755" s="2">
        <v>2.02</v>
      </c>
      <c r="D1755" s="2">
        <v>1.8944000000000001</v>
      </c>
      <c r="E1755" s="2">
        <v>0</v>
      </c>
      <c r="F1755" s="2">
        <v>0</v>
      </c>
      <c r="G1755" s="2">
        <v>0</v>
      </c>
      <c r="H1755" s="17">
        <f t="shared" si="27"/>
        <v>0</v>
      </c>
    </row>
    <row r="1756" spans="2:8" ht="13.5" x14ac:dyDescent="0.25">
      <c r="B1756" s="11">
        <v>44567</v>
      </c>
      <c r="C1756" s="2">
        <v>2</v>
      </c>
      <c r="D1756" s="2">
        <v>1.8755999999999999</v>
      </c>
      <c r="E1756" s="2">
        <v>801</v>
      </c>
      <c r="F1756" s="2">
        <v>2.0059999999999998</v>
      </c>
      <c r="G1756" s="2">
        <v>1606.806</v>
      </c>
      <c r="H1756" s="17">
        <f t="shared" si="27"/>
        <v>-9.9239864864865655E-3</v>
      </c>
    </row>
    <row r="1757" spans="2:8" ht="13.5" x14ac:dyDescent="0.25">
      <c r="B1757" s="11">
        <v>44568</v>
      </c>
      <c r="C1757" s="2">
        <v>1.95</v>
      </c>
      <c r="D1757" s="2">
        <v>1.8287</v>
      </c>
      <c r="E1757" s="2">
        <v>1014</v>
      </c>
      <c r="F1757" s="2">
        <v>1.9510000000000001</v>
      </c>
      <c r="G1757" s="2">
        <v>1978.3140000000001</v>
      </c>
      <c r="H1757" s="17">
        <f t="shared" si="27"/>
        <v>-2.5005331627212597E-2</v>
      </c>
    </row>
    <row r="1758" spans="2:8" ht="13.5" x14ac:dyDescent="0.25">
      <c r="B1758" s="11">
        <v>44571</v>
      </c>
      <c r="C1758" s="2">
        <v>1.9</v>
      </c>
      <c r="D1758" s="2">
        <v>1.7818000000000001</v>
      </c>
      <c r="E1758" s="2">
        <v>169</v>
      </c>
      <c r="F1758" s="2">
        <v>1.9</v>
      </c>
      <c r="G1758" s="2">
        <v>321.10000000000002</v>
      </c>
      <c r="H1758" s="17">
        <f t="shared" si="27"/>
        <v>-2.5646634221031302E-2</v>
      </c>
    </row>
    <row r="1759" spans="2:8" ht="13.5" x14ac:dyDescent="0.25">
      <c r="B1759" s="11">
        <v>44572</v>
      </c>
      <c r="C1759" s="2">
        <v>1.89</v>
      </c>
      <c r="D1759" s="2">
        <v>1.7724</v>
      </c>
      <c r="E1759" s="2">
        <v>636</v>
      </c>
      <c r="F1759" s="2">
        <v>1.89</v>
      </c>
      <c r="G1759" s="2">
        <v>1202.04</v>
      </c>
      <c r="H1759" s="17">
        <f t="shared" si="27"/>
        <v>-5.2755640363677603E-3</v>
      </c>
    </row>
    <row r="1760" spans="2:8" ht="13.5" x14ac:dyDescent="0.25">
      <c r="B1760" s="11">
        <v>44573</v>
      </c>
      <c r="C1760" s="2">
        <v>1.84</v>
      </c>
      <c r="D1760" s="2">
        <v>1.7256</v>
      </c>
      <c r="E1760" s="2">
        <v>734</v>
      </c>
      <c r="F1760" s="2">
        <v>1.84</v>
      </c>
      <c r="G1760" s="2">
        <v>1350.56</v>
      </c>
      <c r="H1760" s="17">
        <f t="shared" si="27"/>
        <v>-2.6404874746106949E-2</v>
      </c>
    </row>
    <row r="1761" spans="2:8" ht="13.5" x14ac:dyDescent="0.25">
      <c r="B1761" s="11">
        <v>44574</v>
      </c>
      <c r="C1761" s="2">
        <v>1.86</v>
      </c>
      <c r="D1761" s="2">
        <v>1.7443</v>
      </c>
      <c r="E1761" s="2">
        <v>100</v>
      </c>
      <c r="F1761" s="2">
        <v>1.86</v>
      </c>
      <c r="G1761" s="2">
        <v>186</v>
      </c>
      <c r="H1761" s="17">
        <f t="shared" si="27"/>
        <v>1.0836810384793659E-2</v>
      </c>
    </row>
    <row r="1762" spans="2:8" ht="13.5" x14ac:dyDescent="0.25">
      <c r="B1762" s="11">
        <v>44575</v>
      </c>
      <c r="C1762" s="2">
        <v>1.93</v>
      </c>
      <c r="D1762" s="2">
        <v>1.81</v>
      </c>
      <c r="E1762" s="2">
        <v>2</v>
      </c>
      <c r="F1762" s="2">
        <v>1.93</v>
      </c>
      <c r="G1762" s="2">
        <v>3.86</v>
      </c>
      <c r="H1762" s="17">
        <f t="shared" si="27"/>
        <v>3.7665539184773313E-2</v>
      </c>
    </row>
    <row r="1763" spans="2:8" ht="13.5" x14ac:dyDescent="0.25">
      <c r="B1763" s="11">
        <v>44578</v>
      </c>
      <c r="C1763" s="2">
        <v>1.93</v>
      </c>
      <c r="D1763" s="2">
        <v>1.81</v>
      </c>
      <c r="E1763" s="2">
        <v>0</v>
      </c>
      <c r="F1763" s="2">
        <v>0</v>
      </c>
      <c r="G1763" s="2">
        <v>0</v>
      </c>
      <c r="H1763" s="17">
        <f t="shared" si="27"/>
        <v>0</v>
      </c>
    </row>
    <row r="1764" spans="2:8" ht="13.5" x14ac:dyDescent="0.25">
      <c r="B1764" s="11">
        <v>44579</v>
      </c>
      <c r="C1764" s="2">
        <v>1.93</v>
      </c>
      <c r="D1764" s="2">
        <v>1.81</v>
      </c>
      <c r="E1764" s="2">
        <v>0</v>
      </c>
      <c r="F1764" s="2">
        <v>0</v>
      </c>
      <c r="G1764" s="2">
        <v>0</v>
      </c>
      <c r="H1764" s="17">
        <f t="shared" si="27"/>
        <v>0</v>
      </c>
    </row>
    <row r="1765" spans="2:8" ht="13.5" x14ac:dyDescent="0.25">
      <c r="B1765" s="11">
        <v>44580</v>
      </c>
      <c r="C1765" s="2">
        <v>1.85</v>
      </c>
      <c r="D1765" s="2">
        <v>1.7349000000000001</v>
      </c>
      <c r="E1765" s="2">
        <v>472</v>
      </c>
      <c r="F1765" s="2">
        <v>1.85</v>
      </c>
      <c r="G1765" s="2">
        <v>873.2</v>
      </c>
      <c r="H1765" s="17">
        <f t="shared" si="27"/>
        <v>-4.1491712707182292E-2</v>
      </c>
    </row>
    <row r="1766" spans="2:8" ht="13.5" x14ac:dyDescent="0.25">
      <c r="B1766" s="11">
        <v>44581</v>
      </c>
      <c r="C1766" s="2">
        <v>1.85</v>
      </c>
      <c r="D1766" s="2">
        <v>1.7349000000000001</v>
      </c>
      <c r="E1766" s="2">
        <v>20</v>
      </c>
      <c r="F1766" s="2">
        <v>1.85</v>
      </c>
      <c r="G1766" s="2">
        <v>37</v>
      </c>
      <c r="H1766" s="17">
        <f t="shared" si="27"/>
        <v>0</v>
      </c>
    </row>
    <row r="1767" spans="2:8" ht="13.5" x14ac:dyDescent="0.25">
      <c r="B1767" s="11">
        <v>44582</v>
      </c>
      <c r="C1767" s="2">
        <v>1.85</v>
      </c>
      <c r="D1767" s="2">
        <v>1.7349000000000001</v>
      </c>
      <c r="E1767" s="2">
        <v>0</v>
      </c>
      <c r="F1767" s="2">
        <v>0</v>
      </c>
      <c r="G1767" s="2">
        <v>0</v>
      </c>
      <c r="H1767" s="17">
        <f t="shared" si="27"/>
        <v>0</v>
      </c>
    </row>
    <row r="1768" spans="2:8" ht="13.5" x14ac:dyDescent="0.25">
      <c r="B1768" s="11">
        <v>44585</v>
      </c>
      <c r="C1768" s="2">
        <v>1.85</v>
      </c>
      <c r="D1768" s="2">
        <v>1.7349000000000001</v>
      </c>
      <c r="E1768" s="2">
        <v>220</v>
      </c>
      <c r="F1768" s="2">
        <v>1.85</v>
      </c>
      <c r="G1768" s="2">
        <v>407</v>
      </c>
      <c r="H1768" s="17">
        <f t="shared" si="27"/>
        <v>0</v>
      </c>
    </row>
    <row r="1769" spans="2:8" ht="13.5" x14ac:dyDescent="0.25">
      <c r="B1769" s="11">
        <v>44586</v>
      </c>
      <c r="C1769" s="2">
        <v>1.84</v>
      </c>
      <c r="D1769" s="2">
        <v>1.7256</v>
      </c>
      <c r="E1769" s="2">
        <v>260</v>
      </c>
      <c r="F1769" s="2">
        <v>1.84</v>
      </c>
      <c r="G1769" s="2">
        <v>478.4</v>
      </c>
      <c r="H1769" s="17">
        <f t="shared" si="27"/>
        <v>-5.3605395123638745E-3</v>
      </c>
    </row>
    <row r="1770" spans="2:8" ht="13.5" x14ac:dyDescent="0.25">
      <c r="B1770" s="11">
        <v>44587</v>
      </c>
      <c r="C1770" s="2">
        <v>1.84</v>
      </c>
      <c r="D1770" s="2">
        <v>1.7256</v>
      </c>
      <c r="E1770" s="2">
        <v>0</v>
      </c>
      <c r="F1770" s="2">
        <v>0</v>
      </c>
      <c r="G1770" s="2">
        <v>0</v>
      </c>
      <c r="H1770" s="17">
        <f t="shared" si="27"/>
        <v>0</v>
      </c>
    </row>
    <row r="1771" spans="2:8" ht="13.5" x14ac:dyDescent="0.25">
      <c r="B1771" s="11">
        <v>44588</v>
      </c>
      <c r="C1771" s="2">
        <v>1.85</v>
      </c>
      <c r="D1771" s="2">
        <v>1.7349000000000001</v>
      </c>
      <c r="E1771" s="2">
        <v>106</v>
      </c>
      <c r="F1771" s="2">
        <v>1.85</v>
      </c>
      <c r="G1771" s="2">
        <v>196.1</v>
      </c>
      <c r="H1771" s="17">
        <f t="shared" si="27"/>
        <v>5.3894297635605501E-3</v>
      </c>
    </row>
    <row r="1772" spans="2:8" ht="13.5" x14ac:dyDescent="0.25">
      <c r="B1772" s="11">
        <v>44589</v>
      </c>
      <c r="C1772" s="2">
        <v>1.85</v>
      </c>
      <c r="D1772" s="2">
        <v>1.7349000000000001</v>
      </c>
      <c r="E1772" s="2">
        <v>768</v>
      </c>
      <c r="F1772" s="2">
        <v>1.85</v>
      </c>
      <c r="G1772" s="2">
        <v>1420.8</v>
      </c>
      <c r="H1772" s="17">
        <f t="shared" si="27"/>
        <v>0</v>
      </c>
    </row>
    <row r="1773" spans="2:8" ht="13.5" x14ac:dyDescent="0.25">
      <c r="B1773" s="11">
        <v>44592</v>
      </c>
      <c r="C1773" s="2">
        <v>1.9</v>
      </c>
      <c r="D1773" s="2">
        <v>1.7818000000000001</v>
      </c>
      <c r="E1773" s="2">
        <v>2810</v>
      </c>
      <c r="F1773" s="2">
        <v>1.909</v>
      </c>
      <c r="G1773" s="2">
        <v>5364.29</v>
      </c>
      <c r="H1773" s="17">
        <f t="shared" si="27"/>
        <v>2.7033258401060543E-2</v>
      </c>
    </row>
    <row r="1774" spans="2:8" ht="13.5" x14ac:dyDescent="0.25">
      <c r="B1774" s="11">
        <v>44593</v>
      </c>
      <c r="C1774" s="2">
        <v>1.9</v>
      </c>
      <c r="D1774" s="2">
        <v>1.7818000000000001</v>
      </c>
      <c r="E1774" s="2">
        <v>3582</v>
      </c>
      <c r="F1774" s="2">
        <v>1.913</v>
      </c>
      <c r="G1774" s="2">
        <v>6852.366</v>
      </c>
      <c r="H1774" s="17">
        <f t="shared" si="27"/>
        <v>0</v>
      </c>
    </row>
    <row r="1775" spans="2:8" ht="13.5" x14ac:dyDescent="0.25">
      <c r="B1775" s="11">
        <v>44594</v>
      </c>
      <c r="C1775" s="2">
        <v>1.9</v>
      </c>
      <c r="D1775" s="2">
        <v>1.7818000000000001</v>
      </c>
      <c r="E1775" s="2">
        <v>8575</v>
      </c>
      <c r="F1775" s="2">
        <v>1.9</v>
      </c>
      <c r="G1775" s="2">
        <v>16292.5</v>
      </c>
      <c r="H1775" s="17">
        <f t="shared" si="27"/>
        <v>0</v>
      </c>
    </row>
    <row r="1776" spans="2:8" ht="13.5" x14ac:dyDescent="0.25">
      <c r="B1776" s="11">
        <v>44595</v>
      </c>
      <c r="C1776" s="2">
        <v>1.9</v>
      </c>
      <c r="D1776" s="2">
        <v>1.7818000000000001</v>
      </c>
      <c r="E1776" s="2">
        <v>4835</v>
      </c>
      <c r="F1776" s="2">
        <v>1.9</v>
      </c>
      <c r="G1776" s="2">
        <v>9186.5</v>
      </c>
      <c r="H1776" s="17">
        <f t="shared" si="27"/>
        <v>0</v>
      </c>
    </row>
    <row r="1777" spans="2:8" ht="13.5" x14ac:dyDescent="0.25">
      <c r="B1777" s="11">
        <v>44596</v>
      </c>
      <c r="C1777" s="2">
        <v>1.98</v>
      </c>
      <c r="D1777" s="2">
        <v>1.8568</v>
      </c>
      <c r="E1777" s="2">
        <v>5520</v>
      </c>
      <c r="F1777" s="2">
        <v>1.98</v>
      </c>
      <c r="G1777" s="2">
        <v>10929.6</v>
      </c>
      <c r="H1777" s="17">
        <f t="shared" si="27"/>
        <v>4.2092266247614744E-2</v>
      </c>
    </row>
    <row r="1778" spans="2:8" ht="13.5" x14ac:dyDescent="0.25">
      <c r="B1778" s="11">
        <v>44599</v>
      </c>
      <c r="C1778" s="2">
        <v>2.0499999999999998</v>
      </c>
      <c r="D1778" s="2">
        <v>1.9225000000000001</v>
      </c>
      <c r="E1778" s="2">
        <v>2294</v>
      </c>
      <c r="F1778" s="2">
        <v>2.0499999999999998</v>
      </c>
      <c r="G1778" s="2">
        <v>4702.7</v>
      </c>
      <c r="H1778" s="17">
        <f t="shared" si="27"/>
        <v>3.538345540715214E-2</v>
      </c>
    </row>
    <row r="1779" spans="2:8" ht="13.5" x14ac:dyDescent="0.25">
      <c r="B1779" s="11">
        <v>44600</v>
      </c>
      <c r="C1779" s="2">
        <v>2.0499999999999998</v>
      </c>
      <c r="D1779" s="2">
        <v>1.9225000000000001</v>
      </c>
      <c r="E1779" s="2">
        <v>1829</v>
      </c>
      <c r="F1779" s="2">
        <v>2.0550000000000002</v>
      </c>
      <c r="G1779" s="2">
        <v>3758.5949999999998</v>
      </c>
      <c r="H1779" s="17">
        <f t="shared" si="27"/>
        <v>0</v>
      </c>
    </row>
    <row r="1780" spans="2:8" ht="13.5" x14ac:dyDescent="0.25">
      <c r="B1780" s="11">
        <v>44601</v>
      </c>
      <c r="C1780" s="2">
        <v>2.09</v>
      </c>
      <c r="D1780" s="2">
        <v>1.96</v>
      </c>
      <c r="E1780" s="2">
        <v>2426</v>
      </c>
      <c r="F1780" s="2">
        <v>2.0750000000000002</v>
      </c>
      <c r="G1780" s="2">
        <v>5033.95</v>
      </c>
      <c r="H1780" s="17">
        <f t="shared" si="27"/>
        <v>1.9505851755526587E-2</v>
      </c>
    </row>
    <row r="1781" spans="2:8" ht="13.5" x14ac:dyDescent="0.25">
      <c r="B1781" s="11">
        <v>44602</v>
      </c>
      <c r="C1781" s="2">
        <v>2.15</v>
      </c>
      <c r="D1781" s="2">
        <v>2.0163000000000002</v>
      </c>
      <c r="E1781" s="2">
        <v>2111</v>
      </c>
      <c r="F1781" s="2">
        <v>2.145</v>
      </c>
      <c r="G1781" s="2">
        <v>4528.0950000000003</v>
      </c>
      <c r="H1781" s="17">
        <f t="shared" si="27"/>
        <v>2.872448979591849E-2</v>
      </c>
    </row>
    <row r="1782" spans="2:8" ht="13.5" x14ac:dyDescent="0.25">
      <c r="B1782" s="11">
        <v>44603</v>
      </c>
      <c r="C1782" s="2">
        <v>2.2400000000000002</v>
      </c>
      <c r="D1782" s="2">
        <v>2.1006999999999998</v>
      </c>
      <c r="E1782" s="2">
        <v>2458</v>
      </c>
      <c r="F1782" s="2">
        <v>2.2400000000000002</v>
      </c>
      <c r="G1782" s="2">
        <v>5505.92</v>
      </c>
      <c r="H1782" s="17">
        <f t="shared" si="27"/>
        <v>4.1858850369488457E-2</v>
      </c>
    </row>
    <row r="1783" spans="2:8" ht="13.5" x14ac:dyDescent="0.25">
      <c r="B1783" s="11">
        <v>44606</v>
      </c>
      <c r="C1783" s="2">
        <v>2.34</v>
      </c>
      <c r="D1783" s="2">
        <v>2.1945000000000001</v>
      </c>
      <c r="E1783" s="2">
        <v>2222</v>
      </c>
      <c r="F1783" s="2">
        <v>2.3199999999999998</v>
      </c>
      <c r="G1783" s="2">
        <v>5155.04</v>
      </c>
      <c r="H1783" s="17">
        <f t="shared" si="27"/>
        <v>4.4651782739087133E-2</v>
      </c>
    </row>
    <row r="1784" spans="2:8" ht="13.5" x14ac:dyDescent="0.25">
      <c r="B1784" s="11">
        <v>44607</v>
      </c>
      <c r="C1784" s="2">
        <v>2.42</v>
      </c>
      <c r="D1784" s="2">
        <v>2.2694999999999999</v>
      </c>
      <c r="E1784" s="2">
        <v>3513</v>
      </c>
      <c r="F1784" s="2">
        <v>2.4180000000000001</v>
      </c>
      <c r="G1784" s="2">
        <v>8494.4339999999993</v>
      </c>
      <c r="H1784" s="17">
        <f t="shared" si="27"/>
        <v>3.4176349965823527E-2</v>
      </c>
    </row>
    <row r="1785" spans="2:8" ht="13.5" x14ac:dyDescent="0.25">
      <c r="B1785" s="11">
        <v>44608</v>
      </c>
      <c r="C1785" s="2">
        <v>2.52</v>
      </c>
      <c r="D1785" s="2">
        <v>2.3633000000000002</v>
      </c>
      <c r="E1785" s="2">
        <v>11266</v>
      </c>
      <c r="F1785" s="2">
        <v>2.52</v>
      </c>
      <c r="G1785" s="2">
        <v>28390.32</v>
      </c>
      <c r="H1785" s="17">
        <f t="shared" si="27"/>
        <v>4.1330689579202613E-2</v>
      </c>
    </row>
    <row r="1786" spans="2:8" ht="13.5" x14ac:dyDescent="0.25">
      <c r="B1786" s="11">
        <v>44609</v>
      </c>
      <c r="C1786" s="2">
        <v>2.52</v>
      </c>
      <c r="D1786" s="2">
        <v>2.3633000000000002</v>
      </c>
      <c r="E1786" s="2">
        <v>24400</v>
      </c>
      <c r="F1786" s="2">
        <v>2.5289999999999999</v>
      </c>
      <c r="G1786" s="2">
        <v>61707.6</v>
      </c>
      <c r="H1786" s="17">
        <f t="shared" si="27"/>
        <v>0</v>
      </c>
    </row>
    <row r="1787" spans="2:8" ht="13.5" x14ac:dyDescent="0.25">
      <c r="B1787" s="11">
        <v>44610</v>
      </c>
      <c r="C1787" s="2">
        <v>2.52</v>
      </c>
      <c r="D1787" s="2">
        <v>2.3633000000000002</v>
      </c>
      <c r="E1787" s="2">
        <v>85</v>
      </c>
      <c r="F1787" s="2">
        <v>2.52</v>
      </c>
      <c r="G1787" s="2">
        <v>214.2</v>
      </c>
      <c r="H1787" s="17">
        <f t="shared" si="27"/>
        <v>0</v>
      </c>
    </row>
    <row r="1788" spans="2:8" ht="13.5" x14ac:dyDescent="0.25">
      <c r="B1788" s="11">
        <v>44613</v>
      </c>
      <c r="C1788" s="2">
        <v>2.56</v>
      </c>
      <c r="D1788" s="2">
        <v>2.4007999999999998</v>
      </c>
      <c r="E1788" s="2">
        <v>126</v>
      </c>
      <c r="F1788" s="2">
        <v>2.56</v>
      </c>
      <c r="G1788" s="2">
        <v>322.56</v>
      </c>
      <c r="H1788" s="17">
        <f t="shared" si="27"/>
        <v>1.5867642702999892E-2</v>
      </c>
    </row>
    <row r="1789" spans="2:8" ht="13.5" x14ac:dyDescent="0.25">
      <c r="B1789" s="11">
        <v>44614</v>
      </c>
      <c r="C1789" s="2">
        <v>2.56</v>
      </c>
      <c r="D1789" s="2">
        <v>2.4007999999999998</v>
      </c>
      <c r="E1789" s="2">
        <v>0</v>
      </c>
      <c r="F1789" s="2">
        <v>0</v>
      </c>
      <c r="G1789" s="2">
        <v>0</v>
      </c>
      <c r="H1789" s="17">
        <f t="shared" si="27"/>
        <v>0</v>
      </c>
    </row>
    <row r="1790" spans="2:8" ht="13.5" x14ac:dyDescent="0.25">
      <c r="B1790" s="11">
        <v>44615</v>
      </c>
      <c r="C1790" s="2">
        <v>2.48</v>
      </c>
      <c r="D1790" s="2">
        <v>2.3256999999999999</v>
      </c>
      <c r="E1790" s="2">
        <v>31</v>
      </c>
      <c r="F1790" s="2">
        <v>2.48</v>
      </c>
      <c r="G1790" s="2">
        <v>76.88</v>
      </c>
      <c r="H1790" s="17">
        <f t="shared" si="27"/>
        <v>-3.1281239586804378E-2</v>
      </c>
    </row>
    <row r="1791" spans="2:8" ht="13.5" x14ac:dyDescent="0.25">
      <c r="B1791" s="11">
        <v>44616</v>
      </c>
      <c r="C1791" s="2">
        <v>2.46</v>
      </c>
      <c r="D1791" s="2">
        <v>2.3069999999999999</v>
      </c>
      <c r="E1791" s="2">
        <v>25</v>
      </c>
      <c r="F1791" s="2">
        <v>2.46</v>
      </c>
      <c r="G1791" s="2">
        <v>61.5</v>
      </c>
      <c r="H1791" s="17">
        <f t="shared" si="27"/>
        <v>-8.040589929913548E-3</v>
      </c>
    </row>
    <row r="1792" spans="2:8" ht="13.5" x14ac:dyDescent="0.25">
      <c r="B1792" s="11">
        <v>44617</v>
      </c>
      <c r="C1792" s="2">
        <v>2.35</v>
      </c>
      <c r="D1792" s="2">
        <v>2.2038000000000002</v>
      </c>
      <c r="E1792" s="2">
        <v>1</v>
      </c>
      <c r="F1792" s="2">
        <v>2.35</v>
      </c>
      <c r="G1792" s="2">
        <v>2.35</v>
      </c>
      <c r="H1792" s="17">
        <f t="shared" si="27"/>
        <v>-4.4733420026007692E-2</v>
      </c>
    </row>
    <row r="1793" spans="2:8" ht="13.5" x14ac:dyDescent="0.25">
      <c r="B1793" s="11">
        <v>44620</v>
      </c>
      <c r="C1793" s="2">
        <v>2.4500000000000002</v>
      </c>
      <c r="D1793" s="2">
        <v>2.2976000000000001</v>
      </c>
      <c r="E1793" s="2">
        <v>218</v>
      </c>
      <c r="F1793" s="2">
        <v>2.4500000000000002</v>
      </c>
      <c r="G1793" s="2">
        <v>534.1</v>
      </c>
      <c r="H1793" s="17">
        <f t="shared" si="27"/>
        <v>4.2562845993284269E-2</v>
      </c>
    </row>
    <row r="1794" spans="2:8" ht="13.5" x14ac:dyDescent="0.25">
      <c r="B1794" s="11">
        <v>44621</v>
      </c>
      <c r="C1794" s="2">
        <v>2.46</v>
      </c>
      <c r="D1794" s="2">
        <v>2.3069999999999999</v>
      </c>
      <c r="E1794" s="2">
        <v>3</v>
      </c>
      <c r="F1794" s="2">
        <v>2.46</v>
      </c>
      <c r="G1794" s="2">
        <v>7.38</v>
      </c>
      <c r="H1794" s="17">
        <f t="shared" si="27"/>
        <v>4.0912256267408827E-3</v>
      </c>
    </row>
    <row r="1795" spans="2:8" ht="13.5" x14ac:dyDescent="0.25">
      <c r="B1795" s="11">
        <v>44622</v>
      </c>
      <c r="C1795" s="2">
        <v>2.46</v>
      </c>
      <c r="D1795" s="2">
        <v>2.3069999999999999</v>
      </c>
      <c r="E1795" s="2">
        <v>23</v>
      </c>
      <c r="F1795" s="2">
        <v>2.46</v>
      </c>
      <c r="G1795" s="2">
        <v>56.58</v>
      </c>
      <c r="H1795" s="17">
        <f t="shared" si="27"/>
        <v>0</v>
      </c>
    </row>
    <row r="1796" spans="2:8" ht="13.5" x14ac:dyDescent="0.25">
      <c r="B1796" s="11">
        <v>44623</v>
      </c>
      <c r="C1796" s="2">
        <v>2.46</v>
      </c>
      <c r="D1796" s="2">
        <v>2.3069999999999999</v>
      </c>
      <c r="E1796" s="2">
        <v>16</v>
      </c>
      <c r="F1796" s="2">
        <v>2.46</v>
      </c>
      <c r="G1796" s="2">
        <v>39.36</v>
      </c>
      <c r="H1796" s="17">
        <f t="shared" si="27"/>
        <v>0</v>
      </c>
    </row>
    <row r="1797" spans="2:8" ht="13.5" x14ac:dyDescent="0.25">
      <c r="B1797" s="11">
        <v>44624</v>
      </c>
      <c r="C1797" s="2">
        <v>2.46</v>
      </c>
      <c r="D1797" s="2">
        <v>2.3069999999999999</v>
      </c>
      <c r="E1797" s="2">
        <v>0</v>
      </c>
      <c r="F1797" s="2">
        <v>0</v>
      </c>
      <c r="G1797" s="2">
        <v>0</v>
      </c>
      <c r="H1797" s="17">
        <f t="shared" si="27"/>
        <v>0</v>
      </c>
    </row>
    <row r="1798" spans="2:8" ht="13.5" x14ac:dyDescent="0.25">
      <c r="B1798" s="11">
        <v>44627</v>
      </c>
      <c r="C1798" s="2">
        <v>2.46</v>
      </c>
      <c r="D1798" s="2">
        <v>2.3069999999999999</v>
      </c>
      <c r="E1798" s="2">
        <v>0</v>
      </c>
      <c r="F1798" s="2">
        <v>0</v>
      </c>
      <c r="G1798" s="2">
        <v>0</v>
      </c>
      <c r="H1798" s="17">
        <f t="shared" si="27"/>
        <v>0</v>
      </c>
    </row>
    <row r="1799" spans="2:8" ht="13.5" x14ac:dyDescent="0.25">
      <c r="B1799" s="11">
        <v>44628</v>
      </c>
      <c r="C1799" s="2">
        <v>2.46</v>
      </c>
      <c r="D1799" s="2">
        <v>2.3069999999999999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2:8" ht="13.5" x14ac:dyDescent="0.25">
      <c r="B1800" s="11">
        <v>44629</v>
      </c>
      <c r="C1800" s="2">
        <v>2.35</v>
      </c>
      <c r="D1800" s="2">
        <v>2.2038000000000002</v>
      </c>
      <c r="E1800" s="2">
        <v>0</v>
      </c>
      <c r="F1800" s="2">
        <v>0</v>
      </c>
      <c r="G1800" s="2">
        <v>0</v>
      </c>
      <c r="H1800" s="17">
        <f t="shared" si="28"/>
        <v>-4.4733420026007692E-2</v>
      </c>
    </row>
    <row r="1801" spans="2:8" ht="13.5" x14ac:dyDescent="0.25">
      <c r="B1801" s="11">
        <v>44630</v>
      </c>
      <c r="C1801" s="2">
        <v>2.44</v>
      </c>
      <c r="D1801" s="2">
        <v>2.2881999999999998</v>
      </c>
      <c r="E1801" s="2">
        <v>2</v>
      </c>
      <c r="F1801" s="2">
        <v>2.4449999999999998</v>
      </c>
      <c r="G1801" s="2">
        <v>4.8899999999999997</v>
      </c>
      <c r="H1801" s="17">
        <f t="shared" si="28"/>
        <v>3.8297486160268436E-2</v>
      </c>
    </row>
    <row r="1802" spans="2:8" ht="13.5" x14ac:dyDescent="0.25">
      <c r="B1802" s="11">
        <v>44631</v>
      </c>
      <c r="C1802" s="2">
        <v>2.44</v>
      </c>
      <c r="D1802" s="2">
        <v>2.2881999999999998</v>
      </c>
      <c r="E1802" s="2">
        <v>0</v>
      </c>
      <c r="F1802" s="2">
        <v>0</v>
      </c>
      <c r="G1802" s="2">
        <v>0</v>
      </c>
      <c r="H1802" s="17">
        <f t="shared" si="28"/>
        <v>0</v>
      </c>
    </row>
    <row r="1803" spans="2:8" ht="13.5" x14ac:dyDescent="0.25">
      <c r="B1803" s="11">
        <v>44634</v>
      </c>
      <c r="C1803" s="2">
        <v>2.44</v>
      </c>
      <c r="D1803" s="2">
        <v>2.2881999999999998</v>
      </c>
      <c r="E1803" s="2">
        <v>0</v>
      </c>
      <c r="F1803" s="2">
        <v>0</v>
      </c>
      <c r="G1803" s="2">
        <v>0</v>
      </c>
      <c r="H1803" s="17">
        <f t="shared" si="28"/>
        <v>0</v>
      </c>
    </row>
    <row r="1804" spans="2:8" ht="13.5" x14ac:dyDescent="0.25">
      <c r="B1804" s="11">
        <v>44635</v>
      </c>
      <c r="C1804" s="2">
        <v>2.44</v>
      </c>
      <c r="D1804" s="2">
        <v>2.2881999999999998</v>
      </c>
      <c r="E1804" s="2">
        <v>0</v>
      </c>
      <c r="F1804" s="2">
        <v>0</v>
      </c>
      <c r="G1804" s="2">
        <v>0</v>
      </c>
      <c r="H1804" s="17">
        <f t="shared" si="28"/>
        <v>0</v>
      </c>
    </row>
    <row r="1805" spans="2:8" ht="13.5" x14ac:dyDescent="0.25">
      <c r="B1805" s="11">
        <v>44636</v>
      </c>
      <c r="C1805" s="2">
        <v>2.34</v>
      </c>
      <c r="D1805" s="2">
        <v>2.1945000000000001</v>
      </c>
      <c r="E1805" s="2">
        <v>0</v>
      </c>
      <c r="F1805" s="2">
        <v>0</v>
      </c>
      <c r="G1805" s="2">
        <v>0</v>
      </c>
      <c r="H1805" s="17">
        <f t="shared" si="28"/>
        <v>-4.0949217725723137E-2</v>
      </c>
    </row>
    <row r="1806" spans="2:8" ht="13.5" x14ac:dyDescent="0.25">
      <c r="B1806" s="11">
        <v>44637</v>
      </c>
      <c r="C1806" s="2">
        <v>2.34</v>
      </c>
      <c r="D1806" s="2">
        <v>2.1945000000000001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2:8" ht="13.5" x14ac:dyDescent="0.25">
      <c r="B1807" s="11">
        <v>44638</v>
      </c>
      <c r="C1807" s="2">
        <v>2.44</v>
      </c>
      <c r="D1807" s="2">
        <v>2.2881999999999998</v>
      </c>
      <c r="E1807" s="2">
        <v>10</v>
      </c>
      <c r="F1807" s="2">
        <v>2.44</v>
      </c>
      <c r="G1807" s="2">
        <v>24.4</v>
      </c>
      <c r="H1807" s="17">
        <f t="shared" si="28"/>
        <v>4.2697653223968859E-2</v>
      </c>
    </row>
    <row r="1808" spans="2:8" ht="13.5" x14ac:dyDescent="0.25">
      <c r="B1808" s="11">
        <v>44641</v>
      </c>
      <c r="C1808" s="2">
        <v>2.44</v>
      </c>
      <c r="D1808" s="2">
        <v>2.2881999999999998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2:8" ht="13.5" x14ac:dyDescent="0.25">
      <c r="B1809" s="11">
        <v>44642</v>
      </c>
      <c r="C1809" s="2">
        <v>2.34</v>
      </c>
      <c r="D1809" s="2">
        <v>2.1945000000000001</v>
      </c>
      <c r="E1809" s="2">
        <v>0</v>
      </c>
      <c r="F1809" s="2">
        <v>0</v>
      </c>
      <c r="G1809" s="2">
        <v>0</v>
      </c>
      <c r="H1809" s="17">
        <f t="shared" si="28"/>
        <v>-4.0949217725723137E-2</v>
      </c>
    </row>
    <row r="1810" spans="2:8" ht="13.5" x14ac:dyDescent="0.25">
      <c r="B1810" s="11">
        <v>44643</v>
      </c>
      <c r="C1810" s="2">
        <v>2.2400000000000002</v>
      </c>
      <c r="D1810" s="2">
        <v>2.1006999999999998</v>
      </c>
      <c r="E1810" s="2">
        <v>500</v>
      </c>
      <c r="F1810" s="2">
        <v>2.2400000000000002</v>
      </c>
      <c r="G1810" s="2">
        <v>1120</v>
      </c>
      <c r="H1810" s="17">
        <f t="shared" si="28"/>
        <v>-4.2743221690590257E-2</v>
      </c>
    </row>
    <row r="1811" spans="2:8" ht="13.5" x14ac:dyDescent="0.25">
      <c r="B1811" s="11">
        <v>44644</v>
      </c>
      <c r="C1811" s="2">
        <v>2.2400000000000002</v>
      </c>
      <c r="D1811" s="2">
        <v>2.1006999999999998</v>
      </c>
      <c r="E1811" s="2">
        <v>0</v>
      </c>
      <c r="F1811" s="2">
        <v>0</v>
      </c>
      <c r="G1811" s="2">
        <v>0</v>
      </c>
      <c r="H1811" s="17">
        <f t="shared" si="28"/>
        <v>0</v>
      </c>
    </row>
    <row r="1812" spans="2:8" ht="13.5" x14ac:dyDescent="0.25">
      <c r="B1812" s="11">
        <v>44645</v>
      </c>
      <c r="C1812" s="2">
        <v>2.34</v>
      </c>
      <c r="D1812" s="2">
        <v>2.1945000000000001</v>
      </c>
      <c r="E1812" s="2">
        <v>1273</v>
      </c>
      <c r="F1812" s="2">
        <v>2.2610000000000001</v>
      </c>
      <c r="G1812" s="2">
        <v>2878.2530000000002</v>
      </c>
      <c r="H1812" s="17">
        <f t="shared" si="28"/>
        <v>4.4651782739087133E-2</v>
      </c>
    </row>
    <row r="1813" spans="2:8" ht="13.5" x14ac:dyDescent="0.25">
      <c r="B1813" s="11">
        <v>44648</v>
      </c>
      <c r="C1813" s="2">
        <v>2.37</v>
      </c>
      <c r="D1813" s="2">
        <v>2.2225999999999999</v>
      </c>
      <c r="E1813" s="2">
        <v>10</v>
      </c>
      <c r="F1813" s="2">
        <v>2.37</v>
      </c>
      <c r="G1813" s="2">
        <v>23.7</v>
      </c>
      <c r="H1813" s="17">
        <f t="shared" si="28"/>
        <v>1.2804739120528499E-2</v>
      </c>
    </row>
    <row r="1814" spans="2:8" ht="13.5" x14ac:dyDescent="0.25">
      <c r="B1814" s="11">
        <v>44649</v>
      </c>
      <c r="C1814" s="2">
        <v>2.37</v>
      </c>
      <c r="D1814" s="2">
        <v>2.2225999999999999</v>
      </c>
      <c r="E1814" s="2">
        <v>0</v>
      </c>
      <c r="F1814" s="2">
        <v>0</v>
      </c>
      <c r="G1814" s="2">
        <v>0</v>
      </c>
      <c r="H1814" s="17">
        <f t="shared" si="28"/>
        <v>0</v>
      </c>
    </row>
    <row r="1815" spans="2:8" ht="13.5" x14ac:dyDescent="0.25">
      <c r="B1815" s="11">
        <v>44650</v>
      </c>
      <c r="C1815" s="2">
        <v>2.37</v>
      </c>
      <c r="D1815" s="2">
        <v>2.2225999999999999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2:8" ht="13.5" x14ac:dyDescent="0.25">
      <c r="B1816" s="11">
        <v>44651</v>
      </c>
      <c r="C1816" s="2">
        <v>2.37</v>
      </c>
      <c r="D1816" s="2">
        <v>2.2225999999999999</v>
      </c>
      <c r="E1816" s="2">
        <v>0</v>
      </c>
      <c r="F1816" s="2">
        <v>0</v>
      </c>
      <c r="G1816" s="2">
        <v>0</v>
      </c>
      <c r="H1816" s="17">
        <f t="shared" si="28"/>
        <v>0</v>
      </c>
    </row>
    <row r="1817" spans="2:8" ht="13.5" x14ac:dyDescent="0.25">
      <c r="B1817" s="11">
        <v>44652</v>
      </c>
      <c r="C1817" s="2">
        <v>2.37</v>
      </c>
      <c r="D1817" s="2">
        <v>2.2225999999999999</v>
      </c>
      <c r="E1817" s="2">
        <v>0</v>
      </c>
      <c r="F1817" s="2">
        <v>0</v>
      </c>
      <c r="G1817" s="2">
        <v>0</v>
      </c>
      <c r="H1817" s="17">
        <f t="shared" si="28"/>
        <v>0</v>
      </c>
    </row>
    <row r="1818" spans="2:8" ht="13.5" x14ac:dyDescent="0.25">
      <c r="B1818" s="11">
        <v>44655</v>
      </c>
      <c r="C1818" s="2">
        <v>2.37</v>
      </c>
      <c r="D1818" s="2">
        <v>2.2225999999999999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2:8" ht="13.5" x14ac:dyDescent="0.25">
      <c r="B1819" s="11">
        <v>44656</v>
      </c>
      <c r="C1819" s="2">
        <v>2.37</v>
      </c>
      <c r="D1819" s="2">
        <v>2.2225999999999999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2:8" ht="13.5" x14ac:dyDescent="0.25">
      <c r="B1820" s="11">
        <v>44657</v>
      </c>
      <c r="C1820" s="2">
        <v>2.37</v>
      </c>
      <c r="D1820" s="2">
        <v>2.2225999999999999</v>
      </c>
      <c r="E1820" s="2">
        <v>0</v>
      </c>
      <c r="F1820" s="2">
        <v>0</v>
      </c>
      <c r="G1820" s="2">
        <v>0</v>
      </c>
      <c r="H1820" s="17">
        <f t="shared" si="28"/>
        <v>0</v>
      </c>
    </row>
    <row r="1821" spans="2:8" ht="13.5" x14ac:dyDescent="0.25">
      <c r="B1821" s="11">
        <v>44658</v>
      </c>
      <c r="C1821" s="2">
        <v>2.37</v>
      </c>
      <c r="D1821" s="2">
        <v>2.2225999999999999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2:8" ht="13.5" x14ac:dyDescent="0.25">
      <c r="B1822" s="11">
        <v>44659</v>
      </c>
      <c r="C1822" s="2">
        <v>2.37</v>
      </c>
      <c r="D1822" s="2">
        <v>2.2225999999999999</v>
      </c>
      <c r="E1822" s="2">
        <v>0</v>
      </c>
      <c r="F1822" s="2">
        <v>0</v>
      </c>
      <c r="G1822" s="2">
        <v>0</v>
      </c>
      <c r="H1822" s="17">
        <f t="shared" si="28"/>
        <v>0</v>
      </c>
    </row>
    <row r="1823" spans="2:8" ht="13.5" x14ac:dyDescent="0.25">
      <c r="B1823" s="11">
        <v>44662</v>
      </c>
      <c r="C1823" s="2">
        <v>2.37</v>
      </c>
      <c r="D1823" s="2">
        <v>2.2225999999999999</v>
      </c>
      <c r="E1823" s="2">
        <v>0</v>
      </c>
      <c r="F1823" s="2">
        <v>0</v>
      </c>
      <c r="G1823" s="2">
        <v>0</v>
      </c>
      <c r="H1823" s="17">
        <f t="shared" si="28"/>
        <v>0</v>
      </c>
    </row>
    <row r="1824" spans="2:8" ht="13.5" x14ac:dyDescent="0.25">
      <c r="B1824" s="11">
        <v>44663</v>
      </c>
      <c r="C1824" s="2">
        <v>2.37</v>
      </c>
      <c r="D1824" s="2">
        <v>2.2225999999999999</v>
      </c>
      <c r="E1824" s="2">
        <v>0</v>
      </c>
      <c r="F1824" s="2">
        <v>0</v>
      </c>
      <c r="G1824" s="2">
        <v>0</v>
      </c>
      <c r="H1824" s="17">
        <f t="shared" si="28"/>
        <v>0</v>
      </c>
    </row>
    <row r="1825" spans="2:8" ht="13.5" x14ac:dyDescent="0.25">
      <c r="B1825" s="11">
        <v>44664</v>
      </c>
      <c r="C1825" s="2">
        <v>2.37</v>
      </c>
      <c r="D1825" s="2">
        <v>2.2225999999999999</v>
      </c>
      <c r="E1825" s="2">
        <v>0</v>
      </c>
      <c r="F1825" s="2">
        <v>0</v>
      </c>
      <c r="G1825" s="2">
        <v>0</v>
      </c>
      <c r="H1825" s="17">
        <f t="shared" si="28"/>
        <v>0</v>
      </c>
    </row>
    <row r="1826" spans="2:8" ht="13.5" x14ac:dyDescent="0.25">
      <c r="B1826" s="11">
        <v>44665</v>
      </c>
      <c r="C1826" s="2">
        <v>2.37</v>
      </c>
      <c r="D1826" s="2">
        <v>2.2225999999999999</v>
      </c>
      <c r="E1826" s="2">
        <v>0</v>
      </c>
      <c r="F1826" s="2">
        <v>0</v>
      </c>
      <c r="G1826" s="2">
        <v>0</v>
      </c>
      <c r="H1826" s="17">
        <f t="shared" si="28"/>
        <v>0</v>
      </c>
    </row>
    <row r="1827" spans="2:8" ht="13.5" x14ac:dyDescent="0.25">
      <c r="B1827" s="11">
        <v>44666</v>
      </c>
      <c r="C1827" s="2">
        <v>2.27</v>
      </c>
      <c r="D1827" s="2">
        <v>2.1288</v>
      </c>
      <c r="E1827" s="2">
        <v>0</v>
      </c>
      <c r="F1827" s="2">
        <v>0</v>
      </c>
      <c r="G1827" s="2">
        <v>0</v>
      </c>
      <c r="H1827" s="17">
        <f t="shared" si="28"/>
        <v>-4.2202825519661605E-2</v>
      </c>
    </row>
    <row r="1828" spans="2:8" ht="13.5" x14ac:dyDescent="0.25">
      <c r="B1828" s="11">
        <v>44669</v>
      </c>
      <c r="C1828" s="2">
        <v>2.2999999999999998</v>
      </c>
      <c r="D1828" s="2">
        <v>2.1568999999999998</v>
      </c>
      <c r="E1828" s="2">
        <v>1</v>
      </c>
      <c r="F1828" s="2">
        <v>2.2999999999999998</v>
      </c>
      <c r="G1828" s="2">
        <v>2.2999999999999998</v>
      </c>
      <c r="H1828" s="17">
        <f t="shared" si="28"/>
        <v>1.319992484028551E-2</v>
      </c>
    </row>
    <row r="1829" spans="2:8" ht="13.5" x14ac:dyDescent="0.25">
      <c r="B1829" s="11">
        <v>44670</v>
      </c>
      <c r="C1829" s="2">
        <v>2.35</v>
      </c>
      <c r="D1829" s="2">
        <v>2.2038000000000002</v>
      </c>
      <c r="E1829" s="2">
        <v>3</v>
      </c>
      <c r="F1829" s="2">
        <v>2.35</v>
      </c>
      <c r="G1829" s="2">
        <v>7.05</v>
      </c>
      <c r="H1829" s="17">
        <f t="shared" si="28"/>
        <v>2.1744169873429638E-2</v>
      </c>
    </row>
    <row r="1830" spans="2:8" ht="13.5" x14ac:dyDescent="0.25">
      <c r="B1830" s="11">
        <v>44671</v>
      </c>
      <c r="C1830" s="2">
        <v>2.37</v>
      </c>
      <c r="D1830" s="2">
        <v>2.2225999999999999</v>
      </c>
      <c r="E1830" s="2">
        <v>1890</v>
      </c>
      <c r="F1830" s="2">
        <v>2.37</v>
      </c>
      <c r="G1830" s="2">
        <v>4479.3</v>
      </c>
      <c r="H1830" s="17">
        <f t="shared" si="28"/>
        <v>8.5307196660312657E-3</v>
      </c>
    </row>
    <row r="1831" spans="2:8" ht="13.5" x14ac:dyDescent="0.25">
      <c r="B1831" s="11">
        <v>44672</v>
      </c>
      <c r="C1831" s="2">
        <v>2.41</v>
      </c>
      <c r="D1831" s="2">
        <v>2.2601</v>
      </c>
      <c r="E1831" s="2">
        <v>7150</v>
      </c>
      <c r="F1831" s="2">
        <v>2.403</v>
      </c>
      <c r="G1831" s="2">
        <v>17181.45</v>
      </c>
      <c r="H1831" s="17">
        <f t="shared" si="28"/>
        <v>1.687213173760465E-2</v>
      </c>
    </row>
    <row r="1832" spans="2:8" ht="13.5" x14ac:dyDescent="0.25">
      <c r="B1832" s="11">
        <v>44673</v>
      </c>
      <c r="C1832" s="2">
        <v>2.44</v>
      </c>
      <c r="D1832" s="2">
        <v>2.2881999999999998</v>
      </c>
      <c r="E1832" s="2">
        <v>401</v>
      </c>
      <c r="F1832" s="2">
        <v>2.44</v>
      </c>
      <c r="G1832" s="2">
        <v>978.44</v>
      </c>
      <c r="H1832" s="17">
        <f t="shared" si="28"/>
        <v>1.2433078182381218E-2</v>
      </c>
    </row>
    <row r="1833" spans="2:8" ht="13.5" x14ac:dyDescent="0.25">
      <c r="B1833" s="11">
        <v>44676</v>
      </c>
      <c r="C1833" s="2">
        <v>2.44</v>
      </c>
      <c r="D1833" s="2">
        <v>2.2881999999999998</v>
      </c>
      <c r="E1833" s="2">
        <v>16</v>
      </c>
      <c r="F1833" s="2">
        <v>2.44</v>
      </c>
      <c r="G1833" s="2">
        <v>39.04</v>
      </c>
      <c r="H1833" s="17">
        <f t="shared" si="28"/>
        <v>0</v>
      </c>
    </row>
    <row r="1834" spans="2:8" ht="13.5" x14ac:dyDescent="0.25">
      <c r="B1834" s="11">
        <v>44677</v>
      </c>
      <c r="C1834" s="2">
        <v>2.42</v>
      </c>
      <c r="D1834" s="2">
        <v>2.2694999999999999</v>
      </c>
      <c r="E1834" s="2">
        <v>25</v>
      </c>
      <c r="F1834" s="2">
        <v>2.4279999999999999</v>
      </c>
      <c r="G1834" s="2">
        <v>60.7</v>
      </c>
      <c r="H1834" s="17">
        <f t="shared" si="28"/>
        <v>-8.1723625557206282E-3</v>
      </c>
    </row>
    <row r="1835" spans="2:8" ht="13.5" x14ac:dyDescent="0.25">
      <c r="B1835" s="11">
        <v>44678</v>
      </c>
      <c r="C1835" s="2">
        <v>2.3199999999999998</v>
      </c>
      <c r="D1835" s="2">
        <v>2.1757</v>
      </c>
      <c r="E1835" s="2">
        <v>281</v>
      </c>
      <c r="F1835" s="2">
        <v>2.3199999999999998</v>
      </c>
      <c r="G1835" s="2">
        <v>651.91999999999996</v>
      </c>
      <c r="H1835" s="17">
        <f t="shared" si="28"/>
        <v>-4.1330689579202419E-2</v>
      </c>
    </row>
    <row r="1836" spans="2:8" ht="13.5" x14ac:dyDescent="0.25">
      <c r="B1836" s="11">
        <v>44679</v>
      </c>
      <c r="C1836" s="2">
        <v>2.41</v>
      </c>
      <c r="D1836" s="2">
        <v>2.2601</v>
      </c>
      <c r="E1836" s="2">
        <v>73</v>
      </c>
      <c r="F1836" s="2">
        <v>2.411</v>
      </c>
      <c r="G1836" s="2">
        <v>176.00299999999999</v>
      </c>
      <c r="H1836" s="17">
        <f t="shared" si="28"/>
        <v>3.8792112883210016E-2</v>
      </c>
    </row>
    <row r="1837" spans="2:8" ht="13.5" x14ac:dyDescent="0.25">
      <c r="B1837" s="11">
        <v>44680</v>
      </c>
      <c r="C1837" s="2">
        <v>2.42</v>
      </c>
      <c r="D1837" s="2">
        <v>2.2694999999999999</v>
      </c>
      <c r="E1837" s="2">
        <v>1</v>
      </c>
      <c r="F1837" s="2">
        <v>2.42</v>
      </c>
      <c r="G1837" s="2">
        <v>2.42</v>
      </c>
      <c r="H1837" s="17">
        <f t="shared" si="28"/>
        <v>4.1591080040705511E-3</v>
      </c>
    </row>
    <row r="1838" spans="2:8" ht="13.5" x14ac:dyDescent="0.25">
      <c r="B1838" s="11">
        <v>44685</v>
      </c>
      <c r="C1838" s="2">
        <v>2.3199999999999998</v>
      </c>
      <c r="D1838" s="2">
        <v>2.1757</v>
      </c>
      <c r="E1838" s="2">
        <v>54</v>
      </c>
      <c r="F1838" s="2">
        <v>2.44</v>
      </c>
      <c r="G1838" s="2">
        <v>131.76</v>
      </c>
      <c r="H1838" s="17">
        <f t="shared" si="28"/>
        <v>-4.1330689579202419E-2</v>
      </c>
    </row>
    <row r="1839" spans="2:8" ht="13.5" x14ac:dyDescent="0.25">
      <c r="B1839" s="11">
        <v>44686</v>
      </c>
      <c r="C1839" s="2">
        <v>2.2200000000000002</v>
      </c>
      <c r="D1839" s="2">
        <v>2.0819000000000001</v>
      </c>
      <c r="E1839" s="2">
        <v>201</v>
      </c>
      <c r="F1839" s="2">
        <v>2.41</v>
      </c>
      <c r="G1839" s="2">
        <v>484.41</v>
      </c>
      <c r="H1839" s="17">
        <f t="shared" si="28"/>
        <v>-4.3112561474467938E-2</v>
      </c>
    </row>
    <row r="1840" spans="2:8" ht="13.5" x14ac:dyDescent="0.25">
      <c r="B1840" s="11">
        <v>44687</v>
      </c>
      <c r="C1840" s="2">
        <v>2.31</v>
      </c>
      <c r="D1840" s="2">
        <v>2.1663000000000001</v>
      </c>
      <c r="E1840" s="2">
        <v>103</v>
      </c>
      <c r="F1840" s="2">
        <v>2.31</v>
      </c>
      <c r="G1840" s="2">
        <v>237.93</v>
      </c>
      <c r="H1840" s="17">
        <f t="shared" si="28"/>
        <v>4.0539891445314391E-2</v>
      </c>
    </row>
    <row r="1841" spans="2:8" ht="13.5" x14ac:dyDescent="0.25">
      <c r="B1841" s="11">
        <v>44690</v>
      </c>
      <c r="C1841" s="2">
        <v>2.31</v>
      </c>
      <c r="D1841" s="2">
        <v>2.1663000000000001</v>
      </c>
      <c r="E1841" s="2">
        <v>33</v>
      </c>
      <c r="F1841" s="2">
        <v>2.3130000000000002</v>
      </c>
      <c r="G1841" s="2">
        <v>76.328999999999994</v>
      </c>
      <c r="H1841" s="17">
        <f t="shared" si="28"/>
        <v>0</v>
      </c>
    </row>
    <row r="1842" spans="2:8" ht="13.5" x14ac:dyDescent="0.25">
      <c r="B1842" s="11">
        <v>44691</v>
      </c>
      <c r="C1842" s="2">
        <v>2.31</v>
      </c>
      <c r="D1842" s="2">
        <v>2.1663000000000001</v>
      </c>
      <c r="E1842" s="2">
        <v>2</v>
      </c>
      <c r="F1842" s="2">
        <v>2.31</v>
      </c>
      <c r="G1842" s="2">
        <v>4.62</v>
      </c>
      <c r="H1842" s="17">
        <f t="shared" si="28"/>
        <v>0</v>
      </c>
    </row>
    <row r="1843" spans="2:8" ht="13.5" x14ac:dyDescent="0.25">
      <c r="B1843" s="11">
        <v>44692</v>
      </c>
      <c r="C1843" s="2">
        <v>2.31</v>
      </c>
      <c r="D1843" s="2">
        <v>2.1663000000000001</v>
      </c>
      <c r="E1843" s="2">
        <v>15</v>
      </c>
      <c r="F1843" s="2">
        <v>2.31</v>
      </c>
      <c r="G1843" s="2">
        <v>34.65</v>
      </c>
      <c r="H1843" s="17">
        <f t="shared" si="28"/>
        <v>0</v>
      </c>
    </row>
    <row r="1844" spans="2:8" ht="13.5" x14ac:dyDescent="0.25">
      <c r="B1844" s="11">
        <v>44693</v>
      </c>
      <c r="C1844" s="2">
        <v>2.39</v>
      </c>
      <c r="D1844" s="2">
        <v>2.2412999999999998</v>
      </c>
      <c r="E1844" s="2">
        <v>251</v>
      </c>
      <c r="F1844" s="2">
        <v>2.3239999999999998</v>
      </c>
      <c r="G1844" s="2">
        <v>583.32399999999996</v>
      </c>
      <c r="H1844" s="17">
        <f t="shared" si="28"/>
        <v>3.4621243595069809E-2</v>
      </c>
    </row>
    <row r="1845" spans="2:8" ht="13.5" x14ac:dyDescent="0.25">
      <c r="B1845" s="11">
        <v>44694</v>
      </c>
      <c r="C1845" s="2">
        <v>2.4</v>
      </c>
      <c r="D1845" s="2">
        <v>2.2507000000000001</v>
      </c>
      <c r="E1845" s="2">
        <v>10</v>
      </c>
      <c r="F1845" s="2">
        <v>2.4</v>
      </c>
      <c r="G1845" s="2">
        <v>24</v>
      </c>
      <c r="H1845" s="17">
        <f t="shared" si="28"/>
        <v>4.1939945567306021E-3</v>
      </c>
    </row>
    <row r="1846" spans="2:8" ht="13.5" x14ac:dyDescent="0.25">
      <c r="B1846" s="11">
        <v>44697</v>
      </c>
      <c r="C1846" s="2">
        <v>2.4</v>
      </c>
      <c r="D1846" s="2">
        <v>2.2507000000000001</v>
      </c>
      <c r="E1846" s="2">
        <v>0</v>
      </c>
      <c r="F1846" s="2">
        <v>0</v>
      </c>
      <c r="G1846" s="2">
        <v>0</v>
      </c>
      <c r="H1846" s="17">
        <f t="shared" si="28"/>
        <v>0</v>
      </c>
    </row>
    <row r="1847" spans="2:8" ht="13.5" x14ac:dyDescent="0.25">
      <c r="B1847" s="11">
        <v>44698</v>
      </c>
      <c r="C1847" s="2">
        <v>2.4</v>
      </c>
      <c r="D1847" s="2">
        <v>2.2507000000000001</v>
      </c>
      <c r="E1847" s="2">
        <v>0</v>
      </c>
      <c r="F1847" s="2">
        <v>0</v>
      </c>
      <c r="G1847" s="2">
        <v>0</v>
      </c>
      <c r="H1847" s="17">
        <f t="shared" si="28"/>
        <v>0</v>
      </c>
    </row>
    <row r="1848" spans="2:8" ht="13.5" x14ac:dyDescent="0.25">
      <c r="B1848" s="11">
        <v>44699</v>
      </c>
      <c r="C1848" s="2">
        <v>2.35</v>
      </c>
      <c r="D1848" s="2">
        <v>2.2038000000000002</v>
      </c>
      <c r="E1848" s="2">
        <v>150</v>
      </c>
      <c r="F1848" s="2">
        <v>2.35</v>
      </c>
      <c r="G1848" s="2">
        <v>352.5</v>
      </c>
      <c r="H1848" s="17">
        <f t="shared" si="28"/>
        <v>-2.0837961523081681E-2</v>
      </c>
    </row>
    <row r="1849" spans="2:8" ht="13.5" x14ac:dyDescent="0.25">
      <c r="B1849" s="11">
        <v>44700</v>
      </c>
      <c r="C1849" s="2">
        <v>2.25</v>
      </c>
      <c r="D1849" s="2">
        <v>2.11</v>
      </c>
      <c r="E1849" s="2">
        <v>2130</v>
      </c>
      <c r="F1849" s="2">
        <v>2.2509999999999999</v>
      </c>
      <c r="G1849" s="2">
        <v>4794.63</v>
      </c>
      <c r="H1849" s="17">
        <f t="shared" si="28"/>
        <v>-4.256284599328447E-2</v>
      </c>
    </row>
    <row r="1850" spans="2:8" ht="13.5" x14ac:dyDescent="0.25">
      <c r="B1850" s="11">
        <v>44701</v>
      </c>
      <c r="C1850" s="2">
        <v>2.35</v>
      </c>
      <c r="D1850" s="2">
        <v>2.2038000000000002</v>
      </c>
      <c r="E1850" s="2">
        <v>1</v>
      </c>
      <c r="F1850" s="2">
        <v>2.35</v>
      </c>
      <c r="G1850" s="2">
        <v>2.35</v>
      </c>
      <c r="H1850" s="17">
        <f t="shared" si="28"/>
        <v>4.4454976303317691E-2</v>
      </c>
    </row>
    <row r="1851" spans="2:8" ht="13.5" x14ac:dyDescent="0.25">
      <c r="B1851" s="11">
        <v>44704</v>
      </c>
      <c r="C1851" s="2">
        <v>2.38</v>
      </c>
      <c r="D1851" s="2">
        <v>2.2320000000000002</v>
      </c>
      <c r="E1851" s="2">
        <v>33</v>
      </c>
      <c r="F1851" s="2">
        <v>2.38</v>
      </c>
      <c r="G1851" s="2">
        <v>78.540000000000006</v>
      </c>
      <c r="H1851" s="17">
        <f t="shared" si="28"/>
        <v>1.2796079499047101E-2</v>
      </c>
    </row>
    <row r="1852" spans="2:8" ht="13.5" x14ac:dyDescent="0.25">
      <c r="B1852" s="11">
        <v>44705</v>
      </c>
      <c r="C1852" s="2">
        <v>2.38</v>
      </c>
      <c r="D1852" s="2">
        <v>2.2320000000000002</v>
      </c>
      <c r="E1852" s="2">
        <v>0</v>
      </c>
      <c r="F1852" s="2">
        <v>0</v>
      </c>
      <c r="G1852" s="2">
        <v>0</v>
      </c>
      <c r="H1852" s="17">
        <f t="shared" si="28"/>
        <v>0</v>
      </c>
    </row>
    <row r="1853" spans="2:8" ht="13.5" x14ac:dyDescent="0.25">
      <c r="B1853" s="11">
        <v>44706</v>
      </c>
      <c r="C1853" s="2">
        <v>2.2799999999999998</v>
      </c>
      <c r="D1853" s="2">
        <v>2.1381999999999999</v>
      </c>
      <c r="E1853" s="2">
        <v>200</v>
      </c>
      <c r="F1853" s="2">
        <v>2.2799999999999998</v>
      </c>
      <c r="G1853" s="2">
        <v>456</v>
      </c>
      <c r="H1853" s="17">
        <f t="shared" si="28"/>
        <v>-4.2025089605734908E-2</v>
      </c>
    </row>
    <row r="1854" spans="2:8" ht="13.5" x14ac:dyDescent="0.25">
      <c r="B1854" s="11">
        <v>44707</v>
      </c>
      <c r="C1854" s="2">
        <v>2.1800000000000002</v>
      </c>
      <c r="D1854" s="2">
        <v>2.0444</v>
      </c>
      <c r="E1854" s="2">
        <v>201</v>
      </c>
      <c r="F1854" s="2">
        <v>2.181</v>
      </c>
      <c r="G1854" s="2">
        <v>438.38099999999997</v>
      </c>
      <c r="H1854" s="17">
        <f t="shared" si="28"/>
        <v>-4.3868674586100408E-2</v>
      </c>
    </row>
    <row r="1855" spans="2:8" ht="13.5" x14ac:dyDescent="0.25">
      <c r="B1855" s="11">
        <v>44708</v>
      </c>
      <c r="C1855" s="2">
        <v>2.2000000000000002</v>
      </c>
      <c r="D1855" s="2">
        <v>2.0632000000000001</v>
      </c>
      <c r="E1855" s="2">
        <v>1005</v>
      </c>
      <c r="F1855" s="2">
        <v>2.1800000000000002</v>
      </c>
      <c r="G1855" s="2">
        <v>2190.9</v>
      </c>
      <c r="H1855" s="17">
        <f t="shared" si="28"/>
        <v>9.1958520837410237E-3</v>
      </c>
    </row>
    <row r="1856" spans="2:8" ht="13.5" x14ac:dyDescent="0.25">
      <c r="B1856" s="11">
        <v>44711</v>
      </c>
      <c r="C1856" s="2">
        <v>2.29</v>
      </c>
      <c r="D1856" s="2">
        <v>2.1476000000000002</v>
      </c>
      <c r="E1856" s="2">
        <v>1</v>
      </c>
      <c r="F1856" s="2">
        <v>2.29</v>
      </c>
      <c r="G1856" s="2">
        <v>2.29</v>
      </c>
      <c r="H1856" s="17">
        <f t="shared" si="28"/>
        <v>4.0907328421868956E-2</v>
      </c>
    </row>
    <row r="1857" spans="2:8" ht="13.5" x14ac:dyDescent="0.25">
      <c r="B1857" s="11">
        <v>44712</v>
      </c>
      <c r="C1857" s="2">
        <v>2.19</v>
      </c>
      <c r="D1857" s="2">
        <v>2.0537999999999998</v>
      </c>
      <c r="E1857" s="2">
        <v>1065</v>
      </c>
      <c r="F1857" s="2">
        <v>2.19</v>
      </c>
      <c r="G1857" s="2">
        <v>2332.35</v>
      </c>
      <c r="H1857" s="17">
        <f t="shared" si="28"/>
        <v>-4.3676662320730267E-2</v>
      </c>
    </row>
    <row r="1858" spans="2:8" ht="13.5" x14ac:dyDescent="0.25">
      <c r="B1858" s="11">
        <v>44713</v>
      </c>
      <c r="C1858" s="2">
        <v>2.2799999999999998</v>
      </c>
      <c r="D1858" s="2">
        <v>2.1381999999999999</v>
      </c>
      <c r="E1858" s="2">
        <v>1</v>
      </c>
      <c r="F1858" s="2">
        <v>2.2799999999999998</v>
      </c>
      <c r="G1858" s="2">
        <v>2.2799999999999998</v>
      </c>
      <c r="H1858" s="17">
        <f t="shared" si="28"/>
        <v>4.1094556431979762E-2</v>
      </c>
    </row>
    <row r="1859" spans="2:8" ht="13.5" x14ac:dyDescent="0.25">
      <c r="B1859" s="11">
        <v>44714</v>
      </c>
      <c r="C1859" s="2">
        <v>2.37</v>
      </c>
      <c r="D1859" s="2">
        <v>2.2225999999999999</v>
      </c>
      <c r="E1859" s="2">
        <v>114</v>
      </c>
      <c r="F1859" s="2">
        <v>2.3740000000000001</v>
      </c>
      <c r="G1859" s="2">
        <v>270.63600000000002</v>
      </c>
      <c r="H1859" s="17">
        <f t="shared" si="28"/>
        <v>3.947245346553177E-2</v>
      </c>
    </row>
    <row r="1860" spans="2:8" ht="13.5" x14ac:dyDescent="0.25">
      <c r="B1860" s="11">
        <v>44715</v>
      </c>
      <c r="C1860" s="2">
        <v>2.27</v>
      </c>
      <c r="D1860" s="2">
        <v>2.1288</v>
      </c>
      <c r="E1860" s="2">
        <v>5</v>
      </c>
      <c r="F1860" s="2">
        <v>2.37</v>
      </c>
      <c r="G1860" s="2">
        <v>11.85</v>
      </c>
      <c r="H1860" s="17">
        <f t="shared" si="28"/>
        <v>-4.2202825519661605E-2</v>
      </c>
    </row>
    <row r="1861" spans="2:8" ht="13.5" x14ac:dyDescent="0.25">
      <c r="B1861" s="11">
        <v>44718</v>
      </c>
      <c r="C1861" s="2">
        <v>2.21</v>
      </c>
      <c r="D1861" s="2">
        <v>2.0724999999999998</v>
      </c>
      <c r="E1861" s="2">
        <v>302</v>
      </c>
      <c r="F1861" s="2">
        <v>2.21</v>
      </c>
      <c r="G1861" s="2">
        <v>667.42</v>
      </c>
      <c r="H1861" s="17">
        <f t="shared" si="28"/>
        <v>-2.6446824502067003E-2</v>
      </c>
    </row>
    <row r="1862" spans="2:8" ht="13.5" x14ac:dyDescent="0.25">
      <c r="B1862" s="11">
        <v>44719</v>
      </c>
      <c r="C1862" s="2">
        <v>2.27</v>
      </c>
      <c r="D1862" s="2">
        <v>2.1288</v>
      </c>
      <c r="E1862" s="2">
        <v>25</v>
      </c>
      <c r="F1862" s="2">
        <v>2.27</v>
      </c>
      <c r="G1862" s="2">
        <v>56.75</v>
      </c>
      <c r="H1862" s="17">
        <f t="shared" si="28"/>
        <v>2.7165259348612903E-2</v>
      </c>
    </row>
    <row r="1863" spans="2:8" ht="13.5" x14ac:dyDescent="0.25">
      <c r="B1863" s="11">
        <v>44720</v>
      </c>
      <c r="C1863" s="2">
        <v>2.27</v>
      </c>
      <c r="D1863" s="2">
        <v>2.1288</v>
      </c>
      <c r="E1863" s="2">
        <v>1</v>
      </c>
      <c r="F1863" s="2">
        <v>2.27</v>
      </c>
      <c r="G1863" s="2">
        <v>2.27</v>
      </c>
      <c r="H1863" s="17">
        <f t="shared" ref="H1863:H1926" si="29">(D1863-D1862)/D1862</f>
        <v>0</v>
      </c>
    </row>
    <row r="1864" spans="2:8" ht="13.5" x14ac:dyDescent="0.25">
      <c r="B1864" s="11">
        <v>44721</v>
      </c>
      <c r="C1864" s="2">
        <v>2.27</v>
      </c>
      <c r="D1864" s="2">
        <v>2.1288</v>
      </c>
      <c r="E1864" s="2">
        <v>7</v>
      </c>
      <c r="F1864" s="2">
        <v>2.27</v>
      </c>
      <c r="G1864" s="2">
        <v>15.89</v>
      </c>
      <c r="H1864" s="17">
        <f t="shared" si="29"/>
        <v>0</v>
      </c>
    </row>
    <row r="1865" spans="2:8" ht="13.5" x14ac:dyDescent="0.25">
      <c r="B1865" s="11">
        <v>44722</v>
      </c>
      <c r="C1865" s="2">
        <v>2.27</v>
      </c>
      <c r="D1865" s="2">
        <v>2.1288</v>
      </c>
      <c r="E1865" s="2">
        <v>1</v>
      </c>
      <c r="F1865" s="2">
        <v>2.27</v>
      </c>
      <c r="G1865" s="2">
        <v>2.27</v>
      </c>
      <c r="H1865" s="17">
        <f t="shared" si="29"/>
        <v>0</v>
      </c>
    </row>
    <row r="1866" spans="2:8" ht="13.5" x14ac:dyDescent="0.25">
      <c r="B1866" s="11">
        <v>44725</v>
      </c>
      <c r="C1866" s="2">
        <v>2.27</v>
      </c>
      <c r="D1866" s="2">
        <v>2.1288</v>
      </c>
      <c r="E1866" s="2">
        <v>1</v>
      </c>
      <c r="F1866" s="2">
        <v>2.27</v>
      </c>
      <c r="G1866" s="2">
        <v>2.27</v>
      </c>
      <c r="H1866" s="17">
        <f t="shared" si="29"/>
        <v>0</v>
      </c>
    </row>
    <row r="1867" spans="2:8" ht="13.5" x14ac:dyDescent="0.25">
      <c r="B1867" s="11">
        <v>44726</v>
      </c>
      <c r="C1867" s="2">
        <v>2.27</v>
      </c>
      <c r="D1867" s="2">
        <v>2.1288</v>
      </c>
      <c r="E1867" s="2">
        <v>105</v>
      </c>
      <c r="F1867" s="2">
        <v>2.27</v>
      </c>
      <c r="G1867" s="2">
        <v>238.35</v>
      </c>
      <c r="H1867" s="17">
        <f t="shared" si="29"/>
        <v>0</v>
      </c>
    </row>
    <row r="1868" spans="2:8" ht="13.5" x14ac:dyDescent="0.25">
      <c r="B1868" s="11">
        <v>44727</v>
      </c>
      <c r="C1868" s="2">
        <v>2.27</v>
      </c>
      <c r="D1868" s="2">
        <v>2.1288</v>
      </c>
      <c r="E1868" s="2">
        <v>31</v>
      </c>
      <c r="F1868" s="2">
        <v>2.27</v>
      </c>
      <c r="G1868" s="2">
        <v>70.37</v>
      </c>
      <c r="H1868" s="17">
        <f t="shared" si="29"/>
        <v>0</v>
      </c>
    </row>
    <row r="1869" spans="2:8" ht="13.5" x14ac:dyDescent="0.25">
      <c r="B1869" s="11">
        <v>44728</v>
      </c>
      <c r="C1869" s="2">
        <v>2.17</v>
      </c>
      <c r="D1869" s="2">
        <v>2.0350000000000001</v>
      </c>
      <c r="E1869" s="2">
        <v>1700</v>
      </c>
      <c r="F1869" s="2">
        <v>2.17</v>
      </c>
      <c r="G1869" s="2">
        <v>3689</v>
      </c>
      <c r="H1869" s="17">
        <f t="shared" si="29"/>
        <v>-4.4062382562946208E-2</v>
      </c>
    </row>
    <row r="1870" spans="2:8" ht="13.5" x14ac:dyDescent="0.25">
      <c r="B1870" s="11">
        <v>44729</v>
      </c>
      <c r="C1870" s="2">
        <v>2.08</v>
      </c>
      <c r="D1870" s="2">
        <v>1.9505999999999999</v>
      </c>
      <c r="E1870" s="2">
        <v>1463</v>
      </c>
      <c r="F1870" s="2">
        <v>2.1059999999999999</v>
      </c>
      <c r="G1870" s="2">
        <v>3081.078</v>
      </c>
      <c r="H1870" s="17">
        <f t="shared" si="29"/>
        <v>-4.1474201474201597E-2</v>
      </c>
    </row>
    <row r="1871" spans="2:8" ht="13.5" x14ac:dyDescent="0.25">
      <c r="B1871" s="11">
        <v>44732</v>
      </c>
      <c r="C1871" s="2">
        <v>2.17</v>
      </c>
      <c r="D1871" s="2">
        <v>2.0350000000000001</v>
      </c>
      <c r="E1871" s="2">
        <v>0</v>
      </c>
      <c r="F1871" s="2">
        <v>0</v>
      </c>
      <c r="G1871" s="2">
        <v>0</v>
      </c>
      <c r="H1871" s="17">
        <f t="shared" si="29"/>
        <v>4.3268737824259336E-2</v>
      </c>
    </row>
    <row r="1872" spans="2:8" ht="13.5" x14ac:dyDescent="0.25">
      <c r="B1872" s="11">
        <v>44733</v>
      </c>
      <c r="C1872" s="2">
        <v>2.2000000000000002</v>
      </c>
      <c r="D1872" s="2">
        <v>2.0632000000000001</v>
      </c>
      <c r="E1872" s="2">
        <v>501</v>
      </c>
      <c r="F1872" s="2">
        <v>2.2000000000000002</v>
      </c>
      <c r="G1872" s="2">
        <v>1102.2</v>
      </c>
      <c r="H1872" s="17">
        <f t="shared" si="29"/>
        <v>1.3857493857493857E-2</v>
      </c>
    </row>
    <row r="1873" spans="2:8" ht="13.5" x14ac:dyDescent="0.25">
      <c r="B1873" s="11">
        <v>44734</v>
      </c>
      <c r="C1873" s="2">
        <v>2.2000000000000002</v>
      </c>
      <c r="D1873" s="2">
        <v>2.0632000000000001</v>
      </c>
      <c r="E1873" s="2">
        <v>2</v>
      </c>
      <c r="F1873" s="2">
        <v>2.2000000000000002</v>
      </c>
      <c r="G1873" s="2">
        <v>4.4000000000000004</v>
      </c>
      <c r="H1873" s="17">
        <f t="shared" si="29"/>
        <v>0</v>
      </c>
    </row>
    <row r="1874" spans="2:8" ht="13.5" x14ac:dyDescent="0.25">
      <c r="B1874" s="11">
        <v>44735</v>
      </c>
      <c r="C1874" s="2">
        <v>2.11</v>
      </c>
      <c r="D1874" s="2">
        <v>1.9787999999999999</v>
      </c>
      <c r="E1874" s="2">
        <v>1220</v>
      </c>
      <c r="F1874" s="2">
        <v>2.11</v>
      </c>
      <c r="G1874" s="2">
        <v>2574.1999999999998</v>
      </c>
      <c r="H1874" s="17">
        <f t="shared" si="29"/>
        <v>-4.090732842186906E-2</v>
      </c>
    </row>
    <row r="1875" spans="2:8" ht="13.5" x14ac:dyDescent="0.25">
      <c r="B1875" s="11">
        <v>44736</v>
      </c>
      <c r="C1875" s="2">
        <v>2.0699999999999998</v>
      </c>
      <c r="D1875" s="2">
        <v>1.9412</v>
      </c>
      <c r="E1875" s="2">
        <v>4015</v>
      </c>
      <c r="F1875" s="2">
        <v>2.0699999999999998</v>
      </c>
      <c r="G1875" s="2">
        <v>8311.0499999999993</v>
      </c>
      <c r="H1875" s="17">
        <f t="shared" si="29"/>
        <v>-1.9001414998989215E-2</v>
      </c>
    </row>
    <row r="1876" spans="2:8" ht="13.5" x14ac:dyDescent="0.25">
      <c r="B1876" s="11">
        <v>44739</v>
      </c>
      <c r="C1876" s="2">
        <v>1.99</v>
      </c>
      <c r="D1876" s="2">
        <v>1.8662000000000001</v>
      </c>
      <c r="E1876" s="2">
        <v>2446</v>
      </c>
      <c r="F1876" s="2">
        <v>1.99</v>
      </c>
      <c r="G1876" s="2">
        <v>4867.54</v>
      </c>
      <c r="H1876" s="17">
        <f t="shared" si="29"/>
        <v>-3.8635895322480913E-2</v>
      </c>
    </row>
    <row r="1877" spans="2:8" ht="13.5" x14ac:dyDescent="0.25">
      <c r="B1877" s="11">
        <v>44740</v>
      </c>
      <c r="C1877" s="2">
        <v>2.06</v>
      </c>
      <c r="D1877" s="2">
        <v>1.9319</v>
      </c>
      <c r="E1877" s="2">
        <v>601</v>
      </c>
      <c r="F1877" s="2">
        <v>2.06</v>
      </c>
      <c r="G1877" s="2">
        <v>1238.06</v>
      </c>
      <c r="H1877" s="17">
        <f t="shared" si="29"/>
        <v>3.5205229878898223E-2</v>
      </c>
    </row>
    <row r="1878" spans="2:8" ht="13.5" x14ac:dyDescent="0.25">
      <c r="B1878" s="11">
        <v>44741</v>
      </c>
      <c r="C1878" s="2">
        <v>2.15</v>
      </c>
      <c r="D1878" s="2">
        <v>2.0163000000000002</v>
      </c>
      <c r="E1878" s="2">
        <v>90</v>
      </c>
      <c r="F1878" s="2">
        <v>2.15</v>
      </c>
      <c r="G1878" s="2">
        <v>193.5</v>
      </c>
      <c r="H1878" s="17">
        <f t="shared" si="29"/>
        <v>4.3687561467985019E-2</v>
      </c>
    </row>
    <row r="1879" spans="2:8" ht="13.5" x14ac:dyDescent="0.25">
      <c r="B1879" s="11">
        <v>44742</v>
      </c>
      <c r="C1879" s="2">
        <v>2.15</v>
      </c>
      <c r="D1879" s="2">
        <v>2.0163000000000002</v>
      </c>
      <c r="E1879" s="2">
        <v>6</v>
      </c>
      <c r="F1879" s="2">
        <v>2.15</v>
      </c>
      <c r="G1879" s="2">
        <v>12.9</v>
      </c>
      <c r="H1879" s="17">
        <f t="shared" si="29"/>
        <v>0</v>
      </c>
    </row>
    <row r="1880" spans="2:8" ht="13.5" x14ac:dyDescent="0.25">
      <c r="B1880" s="11">
        <v>44743</v>
      </c>
      <c r="C1880" s="2">
        <v>2.15</v>
      </c>
      <c r="D1880" s="2">
        <v>2.0163000000000002</v>
      </c>
      <c r="E1880" s="2">
        <v>271</v>
      </c>
      <c r="F1880" s="2">
        <v>2.1509999999999998</v>
      </c>
      <c r="G1880" s="2">
        <v>582.92100000000005</v>
      </c>
      <c r="H1880" s="17">
        <f t="shared" si="29"/>
        <v>0</v>
      </c>
    </row>
    <row r="1881" spans="2:8" ht="13.5" x14ac:dyDescent="0.25">
      <c r="B1881" s="11">
        <v>44746</v>
      </c>
      <c r="C1881" s="2">
        <v>2.2200000000000002</v>
      </c>
      <c r="D1881" s="2">
        <v>2.0819000000000001</v>
      </c>
      <c r="E1881" s="2">
        <v>202</v>
      </c>
      <c r="F1881" s="2">
        <v>2.2200000000000002</v>
      </c>
      <c r="G1881" s="2">
        <v>448.44</v>
      </c>
      <c r="H1881" s="17">
        <f t="shared" si="29"/>
        <v>3.2534841045479282E-2</v>
      </c>
    </row>
    <row r="1882" spans="2:8" ht="13.5" x14ac:dyDescent="0.25">
      <c r="B1882" s="11">
        <v>44747</v>
      </c>
      <c r="C1882" s="2">
        <v>2.13</v>
      </c>
      <c r="D1882" s="2">
        <v>1.9975000000000001</v>
      </c>
      <c r="E1882" s="2">
        <v>1</v>
      </c>
      <c r="F1882" s="2">
        <v>2.2200000000000002</v>
      </c>
      <c r="G1882" s="2">
        <v>2.2200000000000002</v>
      </c>
      <c r="H1882" s="17">
        <f t="shared" si="29"/>
        <v>-4.0539891445314391E-2</v>
      </c>
    </row>
    <row r="1883" spans="2:8" ht="13.5" x14ac:dyDescent="0.25">
      <c r="B1883" s="11">
        <v>44748</v>
      </c>
      <c r="C1883" s="2">
        <v>2.2200000000000002</v>
      </c>
      <c r="D1883" s="2">
        <v>2.0819000000000001</v>
      </c>
      <c r="E1883" s="2">
        <v>208</v>
      </c>
      <c r="F1883" s="2">
        <v>2.2200000000000002</v>
      </c>
      <c r="G1883" s="2">
        <v>461.76</v>
      </c>
      <c r="H1883" s="17">
        <f t="shared" si="29"/>
        <v>4.2252816020025043E-2</v>
      </c>
    </row>
    <row r="1884" spans="2:8" ht="13.5" x14ac:dyDescent="0.25">
      <c r="B1884" s="11">
        <v>44749</v>
      </c>
      <c r="C1884" s="2">
        <v>2.2200000000000002</v>
      </c>
      <c r="D1884" s="2">
        <v>2.0819000000000001</v>
      </c>
      <c r="E1884" s="2">
        <v>5</v>
      </c>
      <c r="F1884" s="2">
        <v>2.2200000000000002</v>
      </c>
      <c r="G1884" s="2">
        <v>11.1</v>
      </c>
      <c r="H1884" s="17">
        <f t="shared" si="29"/>
        <v>0</v>
      </c>
    </row>
    <row r="1885" spans="2:8" ht="13.5" x14ac:dyDescent="0.25">
      <c r="B1885" s="11">
        <v>44750</v>
      </c>
      <c r="C1885" s="2">
        <v>2.2200000000000002</v>
      </c>
      <c r="D1885" s="2">
        <v>2.0819000000000001</v>
      </c>
      <c r="E1885" s="2">
        <v>7</v>
      </c>
      <c r="F1885" s="2">
        <v>2.2200000000000002</v>
      </c>
      <c r="G1885" s="2">
        <v>15.54</v>
      </c>
      <c r="H1885" s="17">
        <f t="shared" si="29"/>
        <v>0</v>
      </c>
    </row>
    <row r="1886" spans="2:8" ht="13.5" x14ac:dyDescent="0.25">
      <c r="B1886" s="11">
        <v>44753</v>
      </c>
      <c r="C1886" s="2">
        <v>2.2200000000000002</v>
      </c>
      <c r="D1886" s="2">
        <v>2.0819000000000001</v>
      </c>
      <c r="E1886" s="2">
        <v>13</v>
      </c>
      <c r="F1886" s="2">
        <v>2.2200000000000002</v>
      </c>
      <c r="G1886" s="2">
        <v>28.86</v>
      </c>
      <c r="H1886" s="17">
        <f t="shared" si="29"/>
        <v>0</v>
      </c>
    </row>
    <row r="1887" spans="2:8" ht="13.5" x14ac:dyDescent="0.25">
      <c r="B1887" s="11">
        <v>44754</v>
      </c>
      <c r="C1887" s="2">
        <v>2.2200000000000002</v>
      </c>
      <c r="D1887" s="2">
        <v>2.0819000000000001</v>
      </c>
      <c r="E1887" s="2">
        <v>2</v>
      </c>
      <c r="F1887" s="2">
        <v>2.2200000000000002</v>
      </c>
      <c r="G1887" s="2">
        <v>4.4400000000000004</v>
      </c>
      <c r="H1887" s="17">
        <f t="shared" si="29"/>
        <v>0</v>
      </c>
    </row>
    <row r="1888" spans="2:8" ht="13.5" x14ac:dyDescent="0.25">
      <c r="B1888" s="11">
        <v>44755</v>
      </c>
      <c r="C1888" s="2">
        <v>2.13</v>
      </c>
      <c r="D1888" s="2">
        <v>1.9975000000000001</v>
      </c>
      <c r="E1888" s="2">
        <v>581</v>
      </c>
      <c r="F1888" s="2">
        <v>2.13</v>
      </c>
      <c r="G1888" s="2">
        <v>1237.53</v>
      </c>
      <c r="H1888" s="17">
        <f t="shared" si="29"/>
        <v>-4.0539891445314391E-2</v>
      </c>
    </row>
    <row r="1889" spans="2:8" ht="13.5" x14ac:dyDescent="0.25">
      <c r="B1889" s="11">
        <v>44756</v>
      </c>
      <c r="C1889" s="2">
        <v>2.2200000000000002</v>
      </c>
      <c r="D1889" s="2">
        <v>2.0819000000000001</v>
      </c>
      <c r="E1889" s="2">
        <v>6</v>
      </c>
      <c r="F1889" s="2">
        <v>2.2200000000000002</v>
      </c>
      <c r="G1889" s="2">
        <v>13.32</v>
      </c>
      <c r="H1889" s="17">
        <f t="shared" si="29"/>
        <v>4.2252816020025043E-2</v>
      </c>
    </row>
    <row r="1890" spans="2:8" ht="13.5" x14ac:dyDescent="0.25">
      <c r="B1890" s="11">
        <v>44757</v>
      </c>
      <c r="C1890" s="2">
        <v>2.2200000000000002</v>
      </c>
      <c r="D1890" s="2">
        <v>2.0819000000000001</v>
      </c>
      <c r="E1890" s="2">
        <v>19566</v>
      </c>
      <c r="F1890" s="2">
        <v>2.2200000000000002</v>
      </c>
      <c r="G1890" s="2">
        <v>43436.52</v>
      </c>
      <c r="H1890" s="17">
        <f t="shared" si="29"/>
        <v>0</v>
      </c>
    </row>
    <row r="1891" spans="2:8" ht="13.5" x14ac:dyDescent="0.25">
      <c r="B1891" s="11">
        <v>44760</v>
      </c>
      <c r="C1891" s="2">
        <v>2.31</v>
      </c>
      <c r="D1891" s="2">
        <v>2.1663000000000001</v>
      </c>
      <c r="E1891" s="2">
        <v>18</v>
      </c>
      <c r="F1891" s="2">
        <v>2.31</v>
      </c>
      <c r="G1891" s="2">
        <v>41.58</v>
      </c>
      <c r="H1891" s="17">
        <f t="shared" si="29"/>
        <v>4.0539891445314391E-2</v>
      </c>
    </row>
    <row r="1892" spans="2:8" ht="13.5" x14ac:dyDescent="0.25">
      <c r="B1892" s="11">
        <v>44761</v>
      </c>
      <c r="C1892" s="2">
        <v>2.31</v>
      </c>
      <c r="D1892" s="2">
        <v>2.1663000000000001</v>
      </c>
      <c r="E1892" s="2">
        <v>45</v>
      </c>
      <c r="F1892" s="2">
        <v>2.31</v>
      </c>
      <c r="G1892" s="2">
        <v>103.95</v>
      </c>
      <c r="H1892" s="17">
        <f t="shared" si="29"/>
        <v>0</v>
      </c>
    </row>
    <row r="1893" spans="2:8" ht="13.5" x14ac:dyDescent="0.25">
      <c r="B1893" s="11">
        <v>44762</v>
      </c>
      <c r="C1893" s="2">
        <v>2.29</v>
      </c>
      <c r="D1893" s="2">
        <v>2.1476000000000002</v>
      </c>
      <c r="E1893" s="2">
        <v>513</v>
      </c>
      <c r="F1893" s="2">
        <v>2.2120000000000002</v>
      </c>
      <c r="G1893" s="2">
        <v>1134.7560000000001</v>
      </c>
      <c r="H1893" s="17">
        <f t="shared" si="29"/>
        <v>-8.6322300697040753E-3</v>
      </c>
    </row>
    <row r="1894" spans="2:8" ht="13.5" x14ac:dyDescent="0.25">
      <c r="B1894" s="11">
        <v>44763</v>
      </c>
      <c r="C1894" s="2">
        <v>2.2999999999999998</v>
      </c>
      <c r="D1894" s="2">
        <v>2.1568999999999998</v>
      </c>
      <c r="E1894" s="2">
        <v>10</v>
      </c>
      <c r="F1894" s="2">
        <v>2.2999999999999998</v>
      </c>
      <c r="G1894" s="2">
        <v>23</v>
      </c>
      <c r="H1894" s="17">
        <f t="shared" si="29"/>
        <v>4.3304153473643324E-3</v>
      </c>
    </row>
    <row r="1895" spans="2:8" ht="13.5" x14ac:dyDescent="0.25">
      <c r="B1895" s="11">
        <v>44764</v>
      </c>
      <c r="C1895" s="2">
        <v>2.2999999999999998</v>
      </c>
      <c r="D1895" s="2">
        <v>2.1568999999999998</v>
      </c>
      <c r="E1895" s="2">
        <v>107</v>
      </c>
      <c r="F1895" s="2">
        <v>2.2999999999999998</v>
      </c>
      <c r="G1895" s="2">
        <v>246.1</v>
      </c>
      <c r="H1895" s="17">
        <f t="shared" si="29"/>
        <v>0</v>
      </c>
    </row>
    <row r="1896" spans="2:8" ht="13.5" x14ac:dyDescent="0.25">
      <c r="B1896" s="11">
        <v>44768</v>
      </c>
      <c r="C1896" s="2">
        <v>2.2999999999999998</v>
      </c>
      <c r="D1896" s="2">
        <v>2.1568999999999998</v>
      </c>
      <c r="E1896" s="2">
        <v>4</v>
      </c>
      <c r="F1896" s="2">
        <v>2.2999999999999998</v>
      </c>
      <c r="G1896" s="2">
        <v>9.1999999999999993</v>
      </c>
      <c r="H1896" s="17">
        <f t="shared" si="29"/>
        <v>0</v>
      </c>
    </row>
    <row r="1897" spans="2:8" ht="13.5" x14ac:dyDescent="0.25">
      <c r="B1897" s="11">
        <v>44769</v>
      </c>
      <c r="C1897" s="2">
        <v>2.2999999999999998</v>
      </c>
      <c r="D1897" s="2">
        <v>2.1568999999999998</v>
      </c>
      <c r="E1897" s="2">
        <v>7</v>
      </c>
      <c r="F1897" s="2">
        <v>2.2999999999999998</v>
      </c>
      <c r="G1897" s="2">
        <v>16.100000000000001</v>
      </c>
      <c r="H1897" s="17">
        <f t="shared" si="29"/>
        <v>0</v>
      </c>
    </row>
    <row r="1898" spans="2:8" ht="13.5" x14ac:dyDescent="0.25">
      <c r="B1898" s="11">
        <v>44770</v>
      </c>
      <c r="C1898" s="2">
        <v>2.2999999999999998</v>
      </c>
      <c r="D1898" s="2">
        <v>2.1568999999999998</v>
      </c>
      <c r="E1898" s="2">
        <v>10</v>
      </c>
      <c r="F1898" s="2">
        <v>2.2999999999999998</v>
      </c>
      <c r="G1898" s="2">
        <v>23</v>
      </c>
      <c r="H1898" s="17">
        <f t="shared" si="29"/>
        <v>0</v>
      </c>
    </row>
    <row r="1899" spans="2:8" ht="13.5" x14ac:dyDescent="0.25">
      <c r="B1899" s="11">
        <v>44771</v>
      </c>
      <c r="C1899" s="2">
        <v>2.2999999999999998</v>
      </c>
      <c r="D1899" s="2">
        <v>2.1568999999999998</v>
      </c>
      <c r="E1899" s="2">
        <v>10</v>
      </c>
      <c r="F1899" s="2">
        <v>2.2999999999999998</v>
      </c>
      <c r="G1899" s="2">
        <v>23</v>
      </c>
      <c r="H1899" s="17">
        <f t="shared" si="29"/>
        <v>0</v>
      </c>
    </row>
    <row r="1900" spans="2:8" ht="13.5" x14ac:dyDescent="0.25">
      <c r="B1900" s="11">
        <v>44774</v>
      </c>
      <c r="C1900" s="2">
        <v>2.2999999999999998</v>
      </c>
      <c r="D1900" s="2">
        <v>2.1568999999999998</v>
      </c>
      <c r="E1900" s="2">
        <v>10</v>
      </c>
      <c r="F1900" s="2">
        <v>2.2999999999999998</v>
      </c>
      <c r="G1900" s="2">
        <v>23</v>
      </c>
      <c r="H1900" s="17">
        <f t="shared" si="29"/>
        <v>0</v>
      </c>
    </row>
    <row r="1901" spans="2:8" ht="13.5" x14ac:dyDescent="0.25">
      <c r="B1901" s="11">
        <v>44775</v>
      </c>
      <c r="C1901" s="2">
        <v>2.2999999999999998</v>
      </c>
      <c r="D1901" s="2">
        <v>2.1568999999999998</v>
      </c>
      <c r="E1901" s="2">
        <v>10</v>
      </c>
      <c r="F1901" s="2">
        <v>2.2999999999999998</v>
      </c>
      <c r="G1901" s="2">
        <v>23</v>
      </c>
      <c r="H1901" s="17">
        <f t="shared" si="29"/>
        <v>0</v>
      </c>
    </row>
    <row r="1902" spans="2:8" ht="13.5" x14ac:dyDescent="0.25">
      <c r="B1902" s="11">
        <v>44776</v>
      </c>
      <c r="C1902" s="2">
        <v>2.2999999999999998</v>
      </c>
      <c r="D1902" s="2">
        <v>2.1568999999999998</v>
      </c>
      <c r="E1902" s="2">
        <v>10</v>
      </c>
      <c r="F1902" s="2">
        <v>2.2999999999999998</v>
      </c>
      <c r="G1902" s="2">
        <v>23</v>
      </c>
      <c r="H1902" s="17">
        <f t="shared" si="29"/>
        <v>0</v>
      </c>
    </row>
    <row r="1903" spans="2:8" ht="13.5" x14ac:dyDescent="0.25">
      <c r="B1903" s="11">
        <v>44777</v>
      </c>
      <c r="C1903" s="2">
        <v>2.2999999999999998</v>
      </c>
      <c r="D1903" s="2">
        <v>2.1568999999999998</v>
      </c>
      <c r="E1903" s="2">
        <v>10</v>
      </c>
      <c r="F1903" s="2">
        <v>2.2999999999999998</v>
      </c>
      <c r="G1903" s="2">
        <v>23</v>
      </c>
      <c r="H1903" s="17">
        <f t="shared" si="29"/>
        <v>0</v>
      </c>
    </row>
    <row r="1904" spans="2:8" ht="13.5" x14ac:dyDescent="0.25">
      <c r="B1904" s="11">
        <v>44778</v>
      </c>
      <c r="C1904" s="2">
        <v>2.2999999999999998</v>
      </c>
      <c r="D1904" s="2">
        <v>2.1568999999999998</v>
      </c>
      <c r="E1904" s="2">
        <v>5</v>
      </c>
      <c r="F1904" s="2">
        <v>2.2999999999999998</v>
      </c>
      <c r="G1904" s="2">
        <v>11.5</v>
      </c>
      <c r="H1904" s="17">
        <f t="shared" si="29"/>
        <v>0</v>
      </c>
    </row>
    <row r="1905" spans="2:8" ht="13.5" x14ac:dyDescent="0.25">
      <c r="B1905" s="11">
        <v>44781</v>
      </c>
      <c r="C1905" s="2">
        <v>2.2999999999999998</v>
      </c>
      <c r="D1905" s="2">
        <v>2.1568999999999998</v>
      </c>
      <c r="E1905" s="2">
        <v>10</v>
      </c>
      <c r="F1905" s="2">
        <v>2.2999999999999998</v>
      </c>
      <c r="G1905" s="2">
        <v>23</v>
      </c>
      <c r="H1905" s="17">
        <f t="shared" si="29"/>
        <v>0</v>
      </c>
    </row>
    <row r="1906" spans="2:8" ht="13.5" x14ac:dyDescent="0.25">
      <c r="B1906" s="11">
        <v>44782</v>
      </c>
      <c r="C1906" s="2">
        <v>2.2999999999999998</v>
      </c>
      <c r="D1906" s="2">
        <v>2.1568999999999998</v>
      </c>
      <c r="E1906" s="2">
        <v>10</v>
      </c>
      <c r="F1906" s="2">
        <v>2.2999999999999998</v>
      </c>
      <c r="G1906" s="2">
        <v>23</v>
      </c>
      <c r="H1906" s="17">
        <f t="shared" si="29"/>
        <v>0</v>
      </c>
    </row>
    <row r="1907" spans="2:8" ht="13.5" x14ac:dyDescent="0.25">
      <c r="B1907" s="11">
        <v>44783</v>
      </c>
      <c r="C1907" s="2">
        <v>2.2999999999999998</v>
      </c>
      <c r="D1907" s="2">
        <v>2.1568999999999998</v>
      </c>
      <c r="E1907" s="2">
        <v>2</v>
      </c>
      <c r="F1907" s="2">
        <v>2.2999999999999998</v>
      </c>
      <c r="G1907" s="2">
        <v>4.5999999999999996</v>
      </c>
      <c r="H1907" s="17">
        <f t="shared" si="29"/>
        <v>0</v>
      </c>
    </row>
    <row r="1908" spans="2:8" ht="13.5" x14ac:dyDescent="0.25">
      <c r="B1908" s="11">
        <v>44784</v>
      </c>
      <c r="C1908" s="2">
        <v>2.2999999999999998</v>
      </c>
      <c r="D1908" s="2">
        <v>2.1568999999999998</v>
      </c>
      <c r="E1908" s="2">
        <v>111</v>
      </c>
      <c r="F1908" s="2">
        <v>2.2999999999999998</v>
      </c>
      <c r="G1908" s="2">
        <v>255.3</v>
      </c>
      <c r="H1908" s="17">
        <f t="shared" si="29"/>
        <v>0</v>
      </c>
    </row>
    <row r="1909" spans="2:8" ht="13.5" x14ac:dyDescent="0.25">
      <c r="B1909" s="11">
        <v>44785</v>
      </c>
      <c r="C1909" s="2">
        <v>2.2999999999999998</v>
      </c>
      <c r="D1909" s="2">
        <v>2.1568999999999998</v>
      </c>
      <c r="E1909" s="2">
        <v>12</v>
      </c>
      <c r="F1909" s="2">
        <v>2.2999999999999998</v>
      </c>
      <c r="G1909" s="2">
        <v>27.6</v>
      </c>
      <c r="H1909" s="17">
        <f t="shared" si="29"/>
        <v>0</v>
      </c>
    </row>
    <row r="1910" spans="2:8" ht="13.5" x14ac:dyDescent="0.25">
      <c r="B1910" s="11">
        <v>44788</v>
      </c>
      <c r="C1910" s="2">
        <v>2.2999999999999998</v>
      </c>
      <c r="D1910" s="2">
        <v>2.1568999999999998</v>
      </c>
      <c r="E1910" s="2">
        <v>410</v>
      </c>
      <c r="F1910" s="2">
        <v>2.2999999999999998</v>
      </c>
      <c r="G1910" s="2">
        <v>943</v>
      </c>
      <c r="H1910" s="17">
        <f t="shared" si="29"/>
        <v>0</v>
      </c>
    </row>
    <row r="1911" spans="2:8" ht="13.5" x14ac:dyDescent="0.25">
      <c r="B1911" s="11">
        <v>44789</v>
      </c>
      <c r="C1911" s="2">
        <v>2.2999999999999998</v>
      </c>
      <c r="D1911" s="2">
        <v>2.1568999999999998</v>
      </c>
      <c r="E1911" s="2">
        <v>5</v>
      </c>
      <c r="F1911" s="2">
        <v>2.2999999999999998</v>
      </c>
      <c r="G1911" s="2">
        <v>11.5</v>
      </c>
      <c r="H1911" s="17">
        <f t="shared" si="29"/>
        <v>0</v>
      </c>
    </row>
    <row r="1912" spans="2:8" ht="13.5" x14ac:dyDescent="0.25">
      <c r="B1912" s="11">
        <v>44790</v>
      </c>
      <c r="C1912" s="2">
        <v>2.38</v>
      </c>
      <c r="D1912" s="2">
        <v>2.2320000000000002</v>
      </c>
      <c r="E1912" s="2">
        <v>2070</v>
      </c>
      <c r="F1912" s="2">
        <v>2.36</v>
      </c>
      <c r="G1912" s="2">
        <v>4885.2</v>
      </c>
      <c r="H1912" s="17">
        <f t="shared" si="29"/>
        <v>3.4818489498817932E-2</v>
      </c>
    </row>
    <row r="1913" spans="2:8" ht="13.5" x14ac:dyDescent="0.25">
      <c r="B1913" s="11">
        <v>44791</v>
      </c>
      <c r="C1913" s="2">
        <v>2.4</v>
      </c>
      <c r="D1913" s="2">
        <v>2.2507000000000001</v>
      </c>
      <c r="E1913" s="2">
        <v>672</v>
      </c>
      <c r="F1913" s="2">
        <v>2.4</v>
      </c>
      <c r="G1913" s="2">
        <v>1612.8</v>
      </c>
      <c r="H1913" s="17">
        <f t="shared" si="29"/>
        <v>8.3781362007168177E-3</v>
      </c>
    </row>
    <row r="1914" spans="2:8" ht="13.5" x14ac:dyDescent="0.25">
      <c r="B1914" s="11">
        <v>44792</v>
      </c>
      <c r="C1914" s="2">
        <v>2.4</v>
      </c>
      <c r="D1914" s="2">
        <v>2.2507000000000001</v>
      </c>
      <c r="E1914" s="2">
        <v>1</v>
      </c>
      <c r="F1914" s="2">
        <v>2.4</v>
      </c>
      <c r="G1914" s="2">
        <v>2.4</v>
      </c>
      <c r="H1914" s="17">
        <f t="shared" si="29"/>
        <v>0</v>
      </c>
    </row>
    <row r="1915" spans="2:8" ht="13.5" x14ac:dyDescent="0.25">
      <c r="B1915" s="11">
        <v>44795</v>
      </c>
      <c r="C1915" s="2">
        <v>2.4</v>
      </c>
      <c r="D1915" s="2">
        <v>2.2507000000000001</v>
      </c>
      <c r="E1915" s="2">
        <v>2274</v>
      </c>
      <c r="F1915" s="2">
        <v>2.4</v>
      </c>
      <c r="G1915" s="2">
        <v>5457.6</v>
      </c>
      <c r="H1915" s="17">
        <f t="shared" si="29"/>
        <v>0</v>
      </c>
    </row>
    <row r="1916" spans="2:8" ht="13.5" x14ac:dyDescent="0.25">
      <c r="B1916" s="11">
        <v>44796</v>
      </c>
      <c r="C1916" s="2">
        <v>2.5</v>
      </c>
      <c r="D1916" s="2">
        <v>2.3445</v>
      </c>
      <c r="E1916" s="2">
        <v>736</v>
      </c>
      <c r="F1916" s="2">
        <v>2.4940000000000002</v>
      </c>
      <c r="G1916" s="2">
        <v>1835.5840000000001</v>
      </c>
      <c r="H1916" s="17">
        <f t="shared" si="29"/>
        <v>4.1675923046163361E-2</v>
      </c>
    </row>
    <row r="1917" spans="2:8" ht="13.5" x14ac:dyDescent="0.25">
      <c r="B1917" s="11">
        <v>44797</v>
      </c>
      <c r="C1917" s="2">
        <v>2.5</v>
      </c>
      <c r="D1917" s="2">
        <v>2.3445</v>
      </c>
      <c r="E1917" s="2">
        <v>9855</v>
      </c>
      <c r="F1917" s="2">
        <v>2.5070000000000001</v>
      </c>
      <c r="G1917" s="2">
        <v>24706.485000000001</v>
      </c>
      <c r="H1917" s="17">
        <f t="shared" si="29"/>
        <v>0</v>
      </c>
    </row>
    <row r="1918" spans="2:8" ht="13.5" x14ac:dyDescent="0.25">
      <c r="B1918" s="11">
        <v>44798</v>
      </c>
      <c r="C1918" s="2">
        <v>2.54</v>
      </c>
      <c r="D1918" s="2">
        <v>2.3820000000000001</v>
      </c>
      <c r="E1918" s="2">
        <v>734</v>
      </c>
      <c r="F1918" s="2">
        <v>2.552</v>
      </c>
      <c r="G1918" s="2">
        <v>1873.1679999999999</v>
      </c>
      <c r="H1918" s="17">
        <f t="shared" si="29"/>
        <v>1.5994881637875918E-2</v>
      </c>
    </row>
    <row r="1919" spans="2:8" ht="13.5" x14ac:dyDescent="0.25">
      <c r="B1919" s="11">
        <v>44799</v>
      </c>
      <c r="C1919" s="2">
        <v>2.64</v>
      </c>
      <c r="D1919" s="2">
        <v>2.4758</v>
      </c>
      <c r="E1919" s="2">
        <v>2116</v>
      </c>
      <c r="F1919" s="2">
        <v>2.6429999999999998</v>
      </c>
      <c r="G1919" s="2">
        <v>5592.5879999999997</v>
      </c>
      <c r="H1919" s="17">
        <f t="shared" si="29"/>
        <v>3.9378673383711114E-2</v>
      </c>
    </row>
    <row r="1920" spans="2:8" ht="13.5" x14ac:dyDescent="0.25">
      <c r="B1920" s="11">
        <v>44802</v>
      </c>
      <c r="C1920" s="2">
        <v>2.74</v>
      </c>
      <c r="D1920" s="2">
        <v>2.5695999999999999</v>
      </c>
      <c r="E1920" s="2">
        <v>736</v>
      </c>
      <c r="F1920" s="2">
        <v>2.74</v>
      </c>
      <c r="G1920" s="2">
        <v>2016.64</v>
      </c>
      <c r="H1920" s="17">
        <f t="shared" si="29"/>
        <v>3.7886743678810841E-2</v>
      </c>
    </row>
    <row r="1921" spans="2:8" ht="13.5" x14ac:dyDescent="0.25">
      <c r="B1921" s="11">
        <v>44803</v>
      </c>
      <c r="C1921" s="2">
        <v>2.8</v>
      </c>
      <c r="D1921" s="2">
        <v>2.6257999999999999</v>
      </c>
      <c r="E1921" s="2">
        <v>3252</v>
      </c>
      <c r="F1921" s="2">
        <v>2.802</v>
      </c>
      <c r="G1921" s="2">
        <v>9112.1039999999994</v>
      </c>
      <c r="H1921" s="17">
        <f t="shared" si="29"/>
        <v>2.1871108343711095E-2</v>
      </c>
    </row>
    <row r="1922" spans="2:8" ht="13.5" x14ac:dyDescent="0.25">
      <c r="B1922" s="11">
        <v>44804</v>
      </c>
      <c r="C1922" s="2">
        <v>2.9</v>
      </c>
      <c r="D1922" s="2">
        <v>2.7195999999999998</v>
      </c>
      <c r="E1922" s="2">
        <v>150</v>
      </c>
      <c r="F1922" s="2">
        <v>2.9</v>
      </c>
      <c r="G1922" s="2">
        <v>435</v>
      </c>
      <c r="H1922" s="17">
        <f t="shared" si="29"/>
        <v>3.5722446492497478E-2</v>
      </c>
    </row>
    <row r="1923" spans="2:8" ht="13.5" x14ac:dyDescent="0.25">
      <c r="B1923" s="11">
        <v>44805</v>
      </c>
      <c r="C1923" s="2">
        <v>3.03</v>
      </c>
      <c r="D1923" s="2">
        <v>2.8414999999999999</v>
      </c>
      <c r="E1923" s="2">
        <v>1049</v>
      </c>
      <c r="F1923" s="2">
        <v>2.9630000000000001</v>
      </c>
      <c r="G1923" s="2">
        <v>3108.1869999999999</v>
      </c>
      <c r="H1923" s="17">
        <f t="shared" si="29"/>
        <v>4.4822768054125654E-2</v>
      </c>
    </row>
    <row r="1924" spans="2:8" ht="13.5" x14ac:dyDescent="0.25">
      <c r="B1924" s="11">
        <v>44806</v>
      </c>
      <c r="C1924" s="2">
        <v>3</v>
      </c>
      <c r="D1924" s="2">
        <v>2.8134000000000001</v>
      </c>
      <c r="E1924" s="2">
        <v>140</v>
      </c>
      <c r="F1924" s="2">
        <v>3</v>
      </c>
      <c r="G1924" s="2">
        <v>420</v>
      </c>
      <c r="H1924" s="17">
        <f t="shared" si="29"/>
        <v>-9.8891430582438121E-3</v>
      </c>
    </row>
    <row r="1925" spans="2:8" ht="13.5" x14ac:dyDescent="0.25">
      <c r="B1925" s="11">
        <v>44809</v>
      </c>
      <c r="C1925" s="2">
        <v>3</v>
      </c>
      <c r="D1925" s="2">
        <v>2.8134000000000001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2:8" ht="13.5" x14ac:dyDescent="0.25">
      <c r="B1926" s="11">
        <v>44810</v>
      </c>
      <c r="C1926" s="2">
        <v>3</v>
      </c>
      <c r="D1926" s="2">
        <v>2.8134000000000001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2:8" ht="13.5" x14ac:dyDescent="0.25">
      <c r="B1927" s="11">
        <v>44811</v>
      </c>
      <c r="C1927" s="2">
        <v>3</v>
      </c>
      <c r="D1927" s="2">
        <v>2.8134000000000001</v>
      </c>
      <c r="E1927" s="2">
        <v>0</v>
      </c>
      <c r="F1927" s="2">
        <v>0</v>
      </c>
      <c r="G1927" s="2">
        <v>0</v>
      </c>
      <c r="H1927" s="17">
        <f t="shared" ref="H1927:H1990" si="30">(D1927-D1926)/D1926</f>
        <v>0</v>
      </c>
    </row>
    <row r="1928" spans="2:8" ht="13.5" x14ac:dyDescent="0.25">
      <c r="B1928" s="11">
        <v>44812</v>
      </c>
      <c r="C1928" s="2">
        <v>3</v>
      </c>
      <c r="D1928" s="2">
        <v>2.8134000000000001</v>
      </c>
      <c r="E1928" s="2">
        <v>0</v>
      </c>
      <c r="F1928" s="2">
        <v>0</v>
      </c>
      <c r="G1928" s="2">
        <v>0</v>
      </c>
      <c r="H1928" s="17">
        <f t="shared" si="30"/>
        <v>0</v>
      </c>
    </row>
    <row r="1929" spans="2:8" ht="13.5" x14ac:dyDescent="0.25">
      <c r="B1929" s="11">
        <v>44813</v>
      </c>
      <c r="C1929" s="2">
        <v>3</v>
      </c>
      <c r="D1929" s="2">
        <v>2.8134000000000001</v>
      </c>
      <c r="E1929" s="2">
        <v>0</v>
      </c>
      <c r="F1929" s="2">
        <v>0</v>
      </c>
      <c r="G1929" s="2">
        <v>0</v>
      </c>
      <c r="H1929" s="17">
        <f t="shared" si="30"/>
        <v>0</v>
      </c>
    </row>
    <row r="1930" spans="2:8" ht="13.5" x14ac:dyDescent="0.25">
      <c r="B1930" s="11">
        <v>44816</v>
      </c>
      <c r="C1930" s="2">
        <v>2.87</v>
      </c>
      <c r="D1930" s="2">
        <v>2.6915</v>
      </c>
      <c r="E1930" s="2">
        <v>0</v>
      </c>
      <c r="F1930" s="2">
        <v>0</v>
      </c>
      <c r="G1930" s="2">
        <v>0</v>
      </c>
      <c r="H1930" s="17">
        <f t="shared" si="30"/>
        <v>-4.3328357147934926E-2</v>
      </c>
    </row>
    <row r="1931" spans="2:8" ht="13.5" x14ac:dyDescent="0.25">
      <c r="B1931" s="11">
        <v>44817</v>
      </c>
      <c r="C1931" s="2">
        <v>2.8</v>
      </c>
      <c r="D1931" s="2">
        <v>2.6257999999999999</v>
      </c>
      <c r="E1931" s="2">
        <v>178</v>
      </c>
      <c r="F1931" s="2">
        <v>2.8</v>
      </c>
      <c r="G1931" s="2">
        <v>498.4</v>
      </c>
      <c r="H1931" s="17">
        <f t="shared" si="30"/>
        <v>-2.4410180196916251E-2</v>
      </c>
    </row>
    <row r="1932" spans="2:8" ht="13.5" x14ac:dyDescent="0.25">
      <c r="B1932" s="11">
        <v>44818</v>
      </c>
      <c r="C1932" s="2">
        <v>2.8</v>
      </c>
      <c r="D1932" s="2">
        <v>2.6257999999999999</v>
      </c>
      <c r="E1932" s="2">
        <v>200</v>
      </c>
      <c r="F1932" s="2">
        <v>2.8</v>
      </c>
      <c r="G1932" s="2">
        <v>560</v>
      </c>
      <c r="H1932" s="17">
        <f t="shared" si="30"/>
        <v>0</v>
      </c>
    </row>
    <row r="1933" spans="2:8" ht="13.5" x14ac:dyDescent="0.25">
      <c r="B1933" s="11">
        <v>44819</v>
      </c>
      <c r="C1933" s="2">
        <v>2.75</v>
      </c>
      <c r="D1933" s="2">
        <v>2.5790000000000002</v>
      </c>
      <c r="E1933" s="2">
        <v>3000</v>
      </c>
      <c r="F1933" s="2">
        <v>2.75</v>
      </c>
      <c r="G1933" s="2">
        <v>8250</v>
      </c>
      <c r="H1933" s="17">
        <f t="shared" si="30"/>
        <v>-1.7823139614593544E-2</v>
      </c>
    </row>
    <row r="1934" spans="2:8" ht="13.5" x14ac:dyDescent="0.25">
      <c r="B1934" s="11">
        <v>44820</v>
      </c>
      <c r="C1934" s="2">
        <v>2.8</v>
      </c>
      <c r="D1934" s="2">
        <v>2.6257999999999999</v>
      </c>
      <c r="E1934" s="2">
        <v>85</v>
      </c>
      <c r="F1934" s="2">
        <v>2.8</v>
      </c>
      <c r="G1934" s="2">
        <v>238</v>
      </c>
      <c r="H1934" s="17">
        <f t="shared" si="30"/>
        <v>1.8146568437378722E-2</v>
      </c>
    </row>
    <row r="1935" spans="2:8" ht="13.5" x14ac:dyDescent="0.25">
      <c r="B1935" s="11">
        <v>44823</v>
      </c>
      <c r="C1935" s="2">
        <v>2.8</v>
      </c>
      <c r="D1935" s="2">
        <v>2.6257999999999999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2:8" ht="13.5" x14ac:dyDescent="0.25">
      <c r="B1936" s="11">
        <v>44824</v>
      </c>
      <c r="C1936" s="2">
        <v>2.8</v>
      </c>
      <c r="D1936" s="2">
        <v>2.6257999999999999</v>
      </c>
      <c r="E1936" s="2">
        <v>0</v>
      </c>
      <c r="F1936" s="2">
        <v>0</v>
      </c>
      <c r="G1936" s="2">
        <v>0</v>
      </c>
      <c r="H1936" s="17">
        <f t="shared" si="30"/>
        <v>0</v>
      </c>
    </row>
    <row r="1937" spans="2:8" ht="13.5" x14ac:dyDescent="0.25">
      <c r="B1937" s="11">
        <v>44825</v>
      </c>
      <c r="C1937" s="2">
        <v>2.8</v>
      </c>
      <c r="D1937" s="2">
        <v>2.6257999999999999</v>
      </c>
      <c r="E1937" s="2">
        <v>180</v>
      </c>
      <c r="F1937" s="2">
        <v>2.8</v>
      </c>
      <c r="G1937" s="2">
        <v>504</v>
      </c>
      <c r="H1937" s="17">
        <f t="shared" si="30"/>
        <v>0</v>
      </c>
    </row>
    <row r="1938" spans="2:8" ht="13.5" x14ac:dyDescent="0.25">
      <c r="B1938" s="11">
        <v>44826</v>
      </c>
      <c r="C1938" s="2">
        <v>2.8</v>
      </c>
      <c r="D1938" s="2">
        <v>2.6257999999999999</v>
      </c>
      <c r="E1938" s="2">
        <v>0</v>
      </c>
      <c r="F1938" s="2">
        <v>0</v>
      </c>
      <c r="G1938" s="2">
        <v>0</v>
      </c>
      <c r="H1938" s="17">
        <f t="shared" si="30"/>
        <v>0</v>
      </c>
    </row>
    <row r="1939" spans="2:8" ht="13.5" x14ac:dyDescent="0.25">
      <c r="B1939" s="11">
        <v>44827</v>
      </c>
      <c r="C1939" s="2">
        <v>2.68</v>
      </c>
      <c r="D1939" s="2">
        <v>2.5133000000000001</v>
      </c>
      <c r="E1939" s="2">
        <v>0</v>
      </c>
      <c r="F1939" s="2">
        <v>0</v>
      </c>
      <c r="G1939" s="2">
        <v>0</v>
      </c>
      <c r="H1939" s="17">
        <f t="shared" si="30"/>
        <v>-4.2844085612003896E-2</v>
      </c>
    </row>
    <row r="1940" spans="2:8" ht="13.5" x14ac:dyDescent="0.25">
      <c r="B1940" s="11">
        <v>44830</v>
      </c>
      <c r="C1940" s="2">
        <v>2.6</v>
      </c>
      <c r="D1940" s="2">
        <v>2.4382999999999999</v>
      </c>
      <c r="E1940" s="2">
        <v>55</v>
      </c>
      <c r="F1940" s="2">
        <v>2.6</v>
      </c>
      <c r="G1940" s="2">
        <v>143</v>
      </c>
      <c r="H1940" s="17">
        <f t="shared" si="30"/>
        <v>-2.9841244578840638E-2</v>
      </c>
    </row>
    <row r="1941" spans="2:8" ht="13.5" x14ac:dyDescent="0.25">
      <c r="B1941" s="11">
        <v>44831</v>
      </c>
      <c r="C1941" s="2">
        <v>2.67</v>
      </c>
      <c r="D1941" s="2">
        <v>2.5038999999999998</v>
      </c>
      <c r="E1941" s="2">
        <v>210</v>
      </c>
      <c r="F1941" s="2">
        <v>2.67</v>
      </c>
      <c r="G1941" s="2">
        <v>560.70000000000005</v>
      </c>
      <c r="H1941" s="17">
        <f t="shared" si="30"/>
        <v>2.6903990485174049E-2</v>
      </c>
    </row>
    <row r="1942" spans="2:8" ht="13.5" x14ac:dyDescent="0.25">
      <c r="B1942" s="11">
        <v>44832</v>
      </c>
      <c r="C1942" s="2">
        <v>2.68</v>
      </c>
      <c r="D1942" s="2">
        <v>2.5133000000000001</v>
      </c>
      <c r="E1942" s="2">
        <v>1</v>
      </c>
      <c r="F1942" s="2">
        <v>2.68</v>
      </c>
      <c r="G1942" s="2">
        <v>2.68</v>
      </c>
      <c r="H1942" s="17">
        <f t="shared" si="30"/>
        <v>3.7541435360838285E-3</v>
      </c>
    </row>
    <row r="1943" spans="2:8" ht="13.5" x14ac:dyDescent="0.25">
      <c r="B1943" s="11">
        <v>44833</v>
      </c>
      <c r="C1943" s="2">
        <v>2.56</v>
      </c>
      <c r="D1943" s="2">
        <v>2.4007999999999998</v>
      </c>
      <c r="E1943" s="2">
        <v>0</v>
      </c>
      <c r="F1943" s="2">
        <v>0</v>
      </c>
      <c r="G1943" s="2">
        <v>0</v>
      </c>
      <c r="H1943" s="17">
        <f t="shared" si="30"/>
        <v>-4.4761866868260954E-2</v>
      </c>
    </row>
    <row r="1944" spans="2:8" ht="13.5" x14ac:dyDescent="0.25">
      <c r="B1944" s="11">
        <v>44834</v>
      </c>
      <c r="C1944" s="2">
        <v>2.63</v>
      </c>
      <c r="D1944" s="2">
        <v>2.4664000000000001</v>
      </c>
      <c r="E1944" s="2">
        <v>91</v>
      </c>
      <c r="F1944" s="2">
        <v>2.528</v>
      </c>
      <c r="G1944" s="2">
        <v>230.048</v>
      </c>
      <c r="H1944" s="17">
        <f t="shared" si="30"/>
        <v>2.7324225258247389E-2</v>
      </c>
    </row>
    <row r="1945" spans="2:8" ht="13.5" x14ac:dyDescent="0.25">
      <c r="B1945" s="11">
        <v>44837</v>
      </c>
      <c r="C1945" s="2">
        <v>2.56</v>
      </c>
      <c r="D1945" s="2">
        <v>2.4007999999999998</v>
      </c>
      <c r="E1945" s="2">
        <v>12</v>
      </c>
      <c r="F1945" s="2">
        <v>2.56</v>
      </c>
      <c r="G1945" s="2">
        <v>30.72</v>
      </c>
      <c r="H1945" s="17">
        <f t="shared" si="30"/>
        <v>-2.6597469996756537E-2</v>
      </c>
    </row>
    <row r="1946" spans="2:8" ht="13.5" x14ac:dyDescent="0.25">
      <c r="B1946" s="11">
        <v>44838</v>
      </c>
      <c r="C1946" s="2">
        <v>2.56</v>
      </c>
      <c r="D1946" s="2">
        <v>2.4007999999999998</v>
      </c>
      <c r="E1946" s="2">
        <v>200</v>
      </c>
      <c r="F1946" s="2">
        <v>2.56</v>
      </c>
      <c r="G1946" s="2">
        <v>512</v>
      </c>
      <c r="H1946" s="17">
        <f t="shared" si="30"/>
        <v>0</v>
      </c>
    </row>
    <row r="1947" spans="2:8" ht="13.5" x14ac:dyDescent="0.25">
      <c r="B1947" s="11">
        <v>44839</v>
      </c>
      <c r="C1947" s="2">
        <v>2.67</v>
      </c>
      <c r="D1947" s="2">
        <v>2.5038999999999998</v>
      </c>
      <c r="E1947" s="2">
        <v>100</v>
      </c>
      <c r="F1947" s="2">
        <v>2.67</v>
      </c>
      <c r="G1947" s="2">
        <v>267</v>
      </c>
      <c r="H1947" s="17">
        <f t="shared" si="30"/>
        <v>4.294401866044651E-2</v>
      </c>
    </row>
    <row r="1948" spans="2:8" ht="13.5" x14ac:dyDescent="0.25">
      <c r="B1948" s="11">
        <v>44840</v>
      </c>
      <c r="C1948" s="2">
        <v>2.73</v>
      </c>
      <c r="D1948" s="2">
        <v>2.5602</v>
      </c>
      <c r="E1948" s="2">
        <v>7</v>
      </c>
      <c r="F1948" s="2">
        <v>2.73</v>
      </c>
      <c r="G1948" s="2">
        <v>19.11</v>
      </c>
      <c r="H1948" s="17">
        <f t="shared" si="30"/>
        <v>2.2484923519309974E-2</v>
      </c>
    </row>
    <row r="1949" spans="2:8" ht="13.5" x14ac:dyDescent="0.25">
      <c r="B1949" s="11">
        <v>44841</v>
      </c>
      <c r="C1949" s="2">
        <v>2.85</v>
      </c>
      <c r="D1949" s="2">
        <v>2.6726999999999999</v>
      </c>
      <c r="E1949" s="2">
        <v>115</v>
      </c>
      <c r="F1949" s="2">
        <v>2.85</v>
      </c>
      <c r="G1949" s="2">
        <v>327.75</v>
      </c>
      <c r="H1949" s="17">
        <f t="shared" si="30"/>
        <v>4.3941879540660818E-2</v>
      </c>
    </row>
    <row r="1950" spans="2:8" ht="13.5" x14ac:dyDescent="0.25">
      <c r="B1950" s="11">
        <v>44844</v>
      </c>
      <c r="C1950" s="2">
        <v>2.84</v>
      </c>
      <c r="D1950" s="2">
        <v>2.6634000000000002</v>
      </c>
      <c r="E1950" s="2">
        <v>10</v>
      </c>
      <c r="F1950" s="2">
        <v>2.84</v>
      </c>
      <c r="G1950" s="2">
        <v>28.4</v>
      </c>
      <c r="H1950" s="17">
        <f t="shared" si="30"/>
        <v>-3.4796273431360208E-3</v>
      </c>
    </row>
    <row r="1951" spans="2:8" ht="13.5" x14ac:dyDescent="0.25">
      <c r="B1951" s="11">
        <v>44845</v>
      </c>
      <c r="C1951" s="2">
        <v>2.83</v>
      </c>
      <c r="D1951" s="2">
        <v>2.6539999999999999</v>
      </c>
      <c r="E1951" s="2">
        <v>3</v>
      </c>
      <c r="F1951" s="2">
        <v>2.83</v>
      </c>
      <c r="G1951" s="2">
        <v>8.49</v>
      </c>
      <c r="H1951" s="17">
        <f t="shared" si="30"/>
        <v>-3.5293234211910703E-3</v>
      </c>
    </row>
    <row r="1952" spans="2:8" ht="13.5" x14ac:dyDescent="0.25">
      <c r="B1952" s="11">
        <v>44846</v>
      </c>
      <c r="C1952" s="2">
        <v>2.83</v>
      </c>
      <c r="D1952" s="2">
        <v>2.6539999999999999</v>
      </c>
      <c r="E1952" s="2">
        <v>30</v>
      </c>
      <c r="F1952" s="2">
        <v>2.83</v>
      </c>
      <c r="G1952" s="2">
        <v>84.9</v>
      </c>
      <c r="H1952" s="17">
        <f t="shared" si="30"/>
        <v>0</v>
      </c>
    </row>
    <row r="1953" spans="2:8" ht="13.5" x14ac:dyDescent="0.25">
      <c r="B1953" s="11">
        <v>44847</v>
      </c>
      <c r="C1953" s="2">
        <v>2.71</v>
      </c>
      <c r="D1953" s="2">
        <v>2.5413999999999999</v>
      </c>
      <c r="E1953" s="2">
        <v>31</v>
      </c>
      <c r="F1953" s="2">
        <v>2.85</v>
      </c>
      <c r="G1953" s="2">
        <v>88.35</v>
      </c>
      <c r="H1953" s="17">
        <f t="shared" si="30"/>
        <v>-4.2426525998492857E-2</v>
      </c>
    </row>
    <row r="1954" spans="2:8" ht="13.5" x14ac:dyDescent="0.25">
      <c r="B1954" s="11">
        <v>44848</v>
      </c>
      <c r="C1954" s="2">
        <v>2.65</v>
      </c>
      <c r="D1954" s="2">
        <v>2.4851999999999999</v>
      </c>
      <c r="E1954" s="2">
        <v>286</v>
      </c>
      <c r="F1954" s="2">
        <v>2.65</v>
      </c>
      <c r="G1954" s="2">
        <v>757.9</v>
      </c>
      <c r="H1954" s="17">
        <f t="shared" si="30"/>
        <v>-2.2113795545762191E-2</v>
      </c>
    </row>
    <row r="1955" spans="2:8" ht="13.5" x14ac:dyDescent="0.25">
      <c r="B1955" s="11">
        <v>44851</v>
      </c>
      <c r="C1955" s="2">
        <v>2.76</v>
      </c>
      <c r="D1955" s="2">
        <v>2.5882999999999998</v>
      </c>
      <c r="E1955" s="2">
        <v>59</v>
      </c>
      <c r="F1955" s="2">
        <v>2.76</v>
      </c>
      <c r="G1955" s="2">
        <v>162.84</v>
      </c>
      <c r="H1955" s="17">
        <f t="shared" si="30"/>
        <v>4.148559472074681E-2</v>
      </c>
    </row>
    <row r="1956" spans="2:8" ht="13.5" x14ac:dyDescent="0.25">
      <c r="B1956" s="11">
        <v>44852</v>
      </c>
      <c r="C1956" s="2">
        <v>2.76</v>
      </c>
      <c r="D1956" s="2">
        <v>2.5882999999999998</v>
      </c>
      <c r="E1956" s="2">
        <v>5</v>
      </c>
      <c r="F1956" s="2">
        <v>2.76</v>
      </c>
      <c r="G1956" s="2">
        <v>13.8</v>
      </c>
      <c r="H1956" s="17">
        <f t="shared" si="30"/>
        <v>0</v>
      </c>
    </row>
    <row r="1957" spans="2:8" ht="13.5" x14ac:dyDescent="0.25">
      <c r="B1957" s="11">
        <v>44853</v>
      </c>
      <c r="C1957" s="2">
        <v>2.64</v>
      </c>
      <c r="D1957" s="2">
        <v>2.4758</v>
      </c>
      <c r="E1957" s="2">
        <v>0</v>
      </c>
      <c r="F1957" s="2">
        <v>0</v>
      </c>
      <c r="G1957" s="2">
        <v>0</v>
      </c>
      <c r="H1957" s="17">
        <f t="shared" si="30"/>
        <v>-4.3464822470347268E-2</v>
      </c>
    </row>
    <row r="1958" spans="2:8" ht="13.5" x14ac:dyDescent="0.25">
      <c r="B1958" s="11">
        <v>44854</v>
      </c>
      <c r="C1958" s="2">
        <v>2.7</v>
      </c>
      <c r="D1958" s="2">
        <v>2.5320999999999998</v>
      </c>
      <c r="E1958" s="2">
        <v>4</v>
      </c>
      <c r="F1958" s="2">
        <v>2.7120000000000002</v>
      </c>
      <c r="G1958" s="2">
        <v>10.848000000000001</v>
      </c>
      <c r="H1958" s="17">
        <f t="shared" si="30"/>
        <v>2.2740124404232891E-2</v>
      </c>
    </row>
    <row r="1959" spans="2:8" ht="13.5" x14ac:dyDescent="0.25">
      <c r="B1959" s="11">
        <v>44855</v>
      </c>
      <c r="C1959" s="2">
        <v>2.74</v>
      </c>
      <c r="D1959" s="2">
        <v>2.5695999999999999</v>
      </c>
      <c r="E1959" s="2">
        <v>935</v>
      </c>
      <c r="F1959" s="2">
        <v>2.742</v>
      </c>
      <c r="G1959" s="2">
        <v>2563.77</v>
      </c>
      <c r="H1959" s="17">
        <f t="shared" si="30"/>
        <v>1.4809841633426836E-2</v>
      </c>
    </row>
    <row r="1960" spans="2:8" ht="13.5" x14ac:dyDescent="0.25">
      <c r="B1960" s="11">
        <v>44858</v>
      </c>
      <c r="C1960" s="2">
        <v>2.62</v>
      </c>
      <c r="D1960" s="2">
        <v>2.4569999999999999</v>
      </c>
      <c r="E1960" s="2">
        <v>800</v>
      </c>
      <c r="F1960" s="2">
        <v>2.74</v>
      </c>
      <c r="G1960" s="2">
        <v>2192</v>
      </c>
      <c r="H1960" s="17">
        <f t="shared" si="30"/>
        <v>-4.3820049813200514E-2</v>
      </c>
    </row>
    <row r="1961" spans="2:8" ht="13.5" x14ac:dyDescent="0.25">
      <c r="B1961" s="11">
        <v>44859</v>
      </c>
      <c r="C1961" s="2">
        <v>2.73</v>
      </c>
      <c r="D1961" s="2">
        <v>2.5602</v>
      </c>
      <c r="E1961" s="2">
        <v>1</v>
      </c>
      <c r="F1961" s="2">
        <v>2.73</v>
      </c>
      <c r="G1961" s="2">
        <v>2.73</v>
      </c>
      <c r="H1961" s="17">
        <f t="shared" si="30"/>
        <v>4.2002442002442075E-2</v>
      </c>
    </row>
    <row r="1962" spans="2:8" ht="13.5" x14ac:dyDescent="0.25">
      <c r="B1962" s="11">
        <v>44860</v>
      </c>
      <c r="C1962" s="2">
        <v>2.73</v>
      </c>
      <c r="D1962" s="2">
        <v>2.5602</v>
      </c>
      <c r="E1962" s="2">
        <v>10</v>
      </c>
      <c r="F1962" s="2">
        <v>2.73</v>
      </c>
      <c r="G1962" s="2">
        <v>27.3</v>
      </c>
      <c r="H1962" s="17">
        <f t="shared" si="30"/>
        <v>0</v>
      </c>
    </row>
    <row r="1963" spans="2:8" ht="13.5" x14ac:dyDescent="0.25">
      <c r="B1963" s="11">
        <v>44861</v>
      </c>
      <c r="C1963" s="2">
        <v>2.73</v>
      </c>
      <c r="D1963" s="2">
        <v>2.5602</v>
      </c>
      <c r="E1963" s="2">
        <v>20</v>
      </c>
      <c r="F1963" s="2">
        <v>2.73</v>
      </c>
      <c r="G1963" s="2">
        <v>54.6</v>
      </c>
      <c r="H1963" s="17">
        <f t="shared" si="30"/>
        <v>0</v>
      </c>
    </row>
    <row r="1964" spans="2:8" ht="13.5" x14ac:dyDescent="0.25">
      <c r="B1964" s="11">
        <v>44862</v>
      </c>
      <c r="C1964" s="2">
        <v>2.73</v>
      </c>
      <c r="D1964" s="2">
        <v>2.5602</v>
      </c>
      <c r="E1964" s="2">
        <v>5</v>
      </c>
      <c r="F1964" s="2">
        <v>2.73</v>
      </c>
      <c r="G1964" s="2">
        <v>13.65</v>
      </c>
      <c r="H1964" s="17">
        <f t="shared" si="30"/>
        <v>0</v>
      </c>
    </row>
    <row r="1965" spans="2:8" ht="13.5" x14ac:dyDescent="0.25">
      <c r="B1965" s="11">
        <v>44865</v>
      </c>
      <c r="C1965" s="2">
        <v>2.73</v>
      </c>
      <c r="D1965" s="2">
        <v>2.5602</v>
      </c>
      <c r="E1965" s="2">
        <v>0</v>
      </c>
      <c r="F1965" s="2">
        <v>0</v>
      </c>
      <c r="G1965" s="2">
        <v>0</v>
      </c>
      <c r="H1965" s="17">
        <f t="shared" si="30"/>
        <v>0</v>
      </c>
    </row>
    <row r="1966" spans="2:8" ht="13.5" x14ac:dyDescent="0.25">
      <c r="B1966" s="11">
        <v>44866</v>
      </c>
      <c r="C1966" s="2">
        <v>2.61</v>
      </c>
      <c r="D1966" s="2">
        <v>2.4477000000000002</v>
      </c>
      <c r="E1966" s="2">
        <v>0</v>
      </c>
      <c r="F1966" s="2">
        <v>0</v>
      </c>
      <c r="G1966" s="2">
        <v>0</v>
      </c>
      <c r="H1966" s="17">
        <f t="shared" si="30"/>
        <v>-4.3941879540660818E-2</v>
      </c>
    </row>
    <row r="1967" spans="2:8" ht="13.5" x14ac:dyDescent="0.25">
      <c r="B1967" s="11">
        <v>44867</v>
      </c>
      <c r="C1967" s="2">
        <v>2.59</v>
      </c>
      <c r="D1967" s="2">
        <v>2.4289000000000001</v>
      </c>
      <c r="E1967" s="2">
        <v>301</v>
      </c>
      <c r="F1967" s="2">
        <v>2.59</v>
      </c>
      <c r="G1967" s="2">
        <v>779.59</v>
      </c>
      <c r="H1967" s="17">
        <f t="shared" si="30"/>
        <v>-7.6806798218736561E-3</v>
      </c>
    </row>
    <row r="1968" spans="2:8" ht="13.5" x14ac:dyDescent="0.25">
      <c r="B1968" s="11">
        <v>44868</v>
      </c>
      <c r="C1968" s="2">
        <v>2.6</v>
      </c>
      <c r="D1968" s="2">
        <v>2.4382999999999999</v>
      </c>
      <c r="E1968" s="2">
        <v>1</v>
      </c>
      <c r="F1968" s="2">
        <v>2.6</v>
      </c>
      <c r="G1968" s="2">
        <v>2.6</v>
      </c>
      <c r="H1968" s="17">
        <f t="shared" si="30"/>
        <v>3.8700646383135794E-3</v>
      </c>
    </row>
    <row r="1969" spans="2:8" ht="13.5" x14ac:dyDescent="0.25">
      <c r="B1969" s="11">
        <v>44869</v>
      </c>
      <c r="C1969" s="2">
        <v>2.61</v>
      </c>
      <c r="D1969" s="2">
        <v>2.4477000000000002</v>
      </c>
      <c r="E1969" s="2">
        <v>201</v>
      </c>
      <c r="F1969" s="2">
        <v>2.61</v>
      </c>
      <c r="G1969" s="2">
        <v>524.61</v>
      </c>
      <c r="H1969" s="17">
        <f t="shared" si="30"/>
        <v>3.8551449780586055E-3</v>
      </c>
    </row>
    <row r="1970" spans="2:8" ht="13.5" x14ac:dyDescent="0.25">
      <c r="B1970" s="11">
        <v>44872</v>
      </c>
      <c r="C1970" s="2">
        <v>2.5</v>
      </c>
      <c r="D1970" s="2">
        <v>2.3445</v>
      </c>
      <c r="E1970" s="2">
        <v>485</v>
      </c>
      <c r="F1970" s="2">
        <v>2.5</v>
      </c>
      <c r="G1970" s="2">
        <v>1212.5</v>
      </c>
      <c r="H1970" s="17">
        <f t="shared" si="30"/>
        <v>-4.2162029660497681E-2</v>
      </c>
    </row>
    <row r="1971" spans="2:8" ht="13.5" x14ac:dyDescent="0.25">
      <c r="B1971" s="11">
        <v>44873</v>
      </c>
      <c r="C1971" s="2">
        <v>2.61</v>
      </c>
      <c r="D1971" s="2">
        <v>2.4477000000000002</v>
      </c>
      <c r="E1971" s="2">
        <v>11</v>
      </c>
      <c r="F1971" s="2">
        <v>2.61</v>
      </c>
      <c r="G1971" s="2">
        <v>28.71</v>
      </c>
      <c r="H1971" s="17">
        <f t="shared" si="30"/>
        <v>4.4017914267434496E-2</v>
      </c>
    </row>
    <row r="1972" spans="2:8" ht="13.5" x14ac:dyDescent="0.25">
      <c r="B1972" s="11">
        <v>44874</v>
      </c>
      <c r="C1972" s="2">
        <v>2.61</v>
      </c>
      <c r="D1972" s="2">
        <v>2.4477000000000002</v>
      </c>
      <c r="E1972" s="2">
        <v>0</v>
      </c>
      <c r="F1972" s="2">
        <v>0</v>
      </c>
      <c r="G1972" s="2">
        <v>0</v>
      </c>
      <c r="H1972" s="17">
        <f t="shared" si="30"/>
        <v>0</v>
      </c>
    </row>
    <row r="1973" spans="2:8" ht="13.5" x14ac:dyDescent="0.25">
      <c r="B1973" s="11">
        <v>44875</v>
      </c>
      <c r="C1973" s="2">
        <v>2.61</v>
      </c>
      <c r="D1973" s="2">
        <v>2.4477000000000002</v>
      </c>
      <c r="E1973" s="2">
        <v>230</v>
      </c>
      <c r="F1973" s="2">
        <v>2.61</v>
      </c>
      <c r="G1973" s="2">
        <v>600.29999999999995</v>
      </c>
      <c r="H1973" s="17">
        <f t="shared" si="30"/>
        <v>0</v>
      </c>
    </row>
    <row r="1974" spans="2:8" ht="13.5" x14ac:dyDescent="0.25">
      <c r="B1974" s="11">
        <v>44876</v>
      </c>
      <c r="C1974" s="2">
        <v>2.61</v>
      </c>
      <c r="D1974" s="2">
        <v>2.4477000000000002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2:8" ht="13.5" x14ac:dyDescent="0.25">
      <c r="B1975" s="11">
        <v>44879</v>
      </c>
      <c r="C1975" s="2">
        <v>2.5</v>
      </c>
      <c r="D1975" s="2">
        <v>2.3445</v>
      </c>
      <c r="E1975" s="2">
        <v>1564</v>
      </c>
      <c r="F1975" s="2">
        <v>2.5</v>
      </c>
      <c r="G1975" s="2">
        <v>3910</v>
      </c>
      <c r="H1975" s="17">
        <f t="shared" si="30"/>
        <v>-4.2162029660497681E-2</v>
      </c>
    </row>
    <row r="1976" spans="2:8" ht="13.5" x14ac:dyDescent="0.25">
      <c r="B1976" s="11">
        <v>44880</v>
      </c>
      <c r="C1976" s="2">
        <v>2.5</v>
      </c>
      <c r="D1976" s="2">
        <v>2.3445</v>
      </c>
      <c r="E1976" s="2">
        <v>19660</v>
      </c>
      <c r="F1976" s="2">
        <v>2.5</v>
      </c>
      <c r="G1976" s="2">
        <v>49150</v>
      </c>
      <c r="H1976" s="17">
        <f t="shared" si="30"/>
        <v>0</v>
      </c>
    </row>
    <row r="1977" spans="2:8" ht="13.5" x14ac:dyDescent="0.25">
      <c r="B1977" s="11">
        <v>44881</v>
      </c>
      <c r="C1977" s="2">
        <v>2.61</v>
      </c>
      <c r="D1977" s="2">
        <v>2.4477000000000002</v>
      </c>
      <c r="E1977" s="2">
        <v>10</v>
      </c>
      <c r="F1977" s="2">
        <v>2.61</v>
      </c>
      <c r="G1977" s="2">
        <v>26.1</v>
      </c>
      <c r="H1977" s="17">
        <f t="shared" si="30"/>
        <v>4.4017914267434496E-2</v>
      </c>
    </row>
    <row r="1978" spans="2:8" ht="13.5" x14ac:dyDescent="0.25">
      <c r="B1978" s="11">
        <v>44882</v>
      </c>
      <c r="C1978" s="2">
        <v>2.61</v>
      </c>
      <c r="D1978" s="2">
        <v>2.4477000000000002</v>
      </c>
      <c r="E1978" s="2">
        <v>0</v>
      </c>
      <c r="F1978" s="2">
        <v>0</v>
      </c>
      <c r="G1978" s="2">
        <v>0</v>
      </c>
      <c r="H1978" s="17">
        <f t="shared" si="30"/>
        <v>0</v>
      </c>
    </row>
    <row r="1979" spans="2:8" ht="13.5" x14ac:dyDescent="0.25">
      <c r="B1979" s="11">
        <v>44883</v>
      </c>
      <c r="C1979" s="2">
        <v>2.61</v>
      </c>
      <c r="D1979" s="2">
        <v>2.4477000000000002</v>
      </c>
      <c r="E1979" s="2">
        <v>0</v>
      </c>
      <c r="F1979" s="2">
        <v>0</v>
      </c>
      <c r="G1979" s="2">
        <v>0</v>
      </c>
      <c r="H1979" s="17">
        <f t="shared" si="30"/>
        <v>0</v>
      </c>
    </row>
    <row r="1980" spans="2:8" ht="13.5" x14ac:dyDescent="0.25">
      <c r="B1980" s="11">
        <v>44886</v>
      </c>
      <c r="C1980" s="2">
        <v>2.5</v>
      </c>
      <c r="D1980" s="2">
        <v>2.3445</v>
      </c>
      <c r="E1980" s="2">
        <v>0</v>
      </c>
      <c r="F1980" s="2">
        <v>0</v>
      </c>
      <c r="G1980" s="2">
        <v>0</v>
      </c>
      <c r="H1980" s="17">
        <f t="shared" si="30"/>
        <v>-4.2162029660497681E-2</v>
      </c>
    </row>
    <row r="1981" spans="2:8" ht="13.5" x14ac:dyDescent="0.25">
      <c r="B1981" s="11">
        <v>44887</v>
      </c>
      <c r="C1981" s="2">
        <v>2.39</v>
      </c>
      <c r="D1981" s="2">
        <v>2.2412999999999998</v>
      </c>
      <c r="E1981" s="2">
        <v>0</v>
      </c>
      <c r="F1981" s="2">
        <v>0</v>
      </c>
      <c r="G1981" s="2">
        <v>0</v>
      </c>
      <c r="H1981" s="17">
        <f t="shared" si="30"/>
        <v>-4.4017914267434496E-2</v>
      </c>
    </row>
    <row r="1982" spans="2:8" ht="13.5" x14ac:dyDescent="0.25">
      <c r="B1982" s="11">
        <v>44888</v>
      </c>
      <c r="C1982" s="2">
        <v>2.29</v>
      </c>
      <c r="D1982" s="2">
        <v>2.1476000000000002</v>
      </c>
      <c r="E1982" s="2">
        <v>10</v>
      </c>
      <c r="F1982" s="2">
        <v>2.29</v>
      </c>
      <c r="G1982" s="2">
        <v>22.9</v>
      </c>
      <c r="H1982" s="17">
        <f t="shared" si="30"/>
        <v>-4.1806094677196128E-2</v>
      </c>
    </row>
    <row r="1983" spans="2:8" ht="13.5" x14ac:dyDescent="0.25">
      <c r="B1983" s="11">
        <v>44889</v>
      </c>
      <c r="C1983" s="2">
        <v>2.19</v>
      </c>
      <c r="D1983" s="2">
        <v>2.0537999999999998</v>
      </c>
      <c r="E1983" s="2">
        <v>10</v>
      </c>
      <c r="F1983" s="2">
        <v>2.29</v>
      </c>
      <c r="G1983" s="2">
        <v>22.9</v>
      </c>
      <c r="H1983" s="17">
        <f t="shared" si="30"/>
        <v>-4.3676662320730267E-2</v>
      </c>
    </row>
    <row r="1984" spans="2:8" ht="13.5" x14ac:dyDescent="0.25">
      <c r="B1984" s="11">
        <v>44890</v>
      </c>
      <c r="C1984" s="2">
        <v>2.19</v>
      </c>
      <c r="D1984" s="2">
        <v>2.0537999999999998</v>
      </c>
      <c r="E1984" s="2">
        <v>1035</v>
      </c>
      <c r="F1984" s="2">
        <v>2.19</v>
      </c>
      <c r="G1984" s="2">
        <v>2266.65</v>
      </c>
      <c r="H1984" s="17">
        <f t="shared" si="30"/>
        <v>0</v>
      </c>
    </row>
    <row r="1985" spans="2:8" ht="13.5" x14ac:dyDescent="0.25">
      <c r="B1985" s="11">
        <v>44893</v>
      </c>
      <c r="C1985" s="2">
        <v>2.19</v>
      </c>
      <c r="D1985" s="2">
        <v>2.0537999999999998</v>
      </c>
      <c r="E1985" s="2">
        <v>645</v>
      </c>
      <c r="F1985" s="2">
        <v>2.19</v>
      </c>
      <c r="G1985" s="2">
        <v>1412.55</v>
      </c>
      <c r="H1985" s="17">
        <f t="shared" si="30"/>
        <v>0</v>
      </c>
    </row>
    <row r="1986" spans="2:8" ht="13.5" x14ac:dyDescent="0.25">
      <c r="B1986" s="11">
        <v>44894</v>
      </c>
      <c r="C1986" s="2">
        <v>2.19</v>
      </c>
      <c r="D1986" s="2">
        <v>2.0537999999999998</v>
      </c>
      <c r="E1986" s="2">
        <v>1206</v>
      </c>
      <c r="F1986" s="2">
        <v>2.19</v>
      </c>
      <c r="G1986" s="2">
        <v>2641.14</v>
      </c>
      <c r="H1986" s="17">
        <f t="shared" si="30"/>
        <v>0</v>
      </c>
    </row>
    <row r="1987" spans="2:8" ht="13.5" x14ac:dyDescent="0.25">
      <c r="B1987" s="11">
        <v>44895</v>
      </c>
      <c r="C1987" s="2">
        <v>2.19</v>
      </c>
      <c r="D1987" s="2">
        <v>2.0537999999999998</v>
      </c>
      <c r="E1987" s="2">
        <v>0</v>
      </c>
      <c r="F1987" s="2">
        <v>0</v>
      </c>
      <c r="G1987" s="2">
        <v>0</v>
      </c>
      <c r="H1987" s="17">
        <f t="shared" si="30"/>
        <v>0</v>
      </c>
    </row>
    <row r="1988" spans="2:8" ht="13.5" x14ac:dyDescent="0.25">
      <c r="B1988" s="11">
        <v>44896</v>
      </c>
      <c r="C1988" s="2">
        <v>2.19</v>
      </c>
      <c r="D1988" s="2">
        <v>2.0537999999999998</v>
      </c>
      <c r="E1988" s="2">
        <v>195</v>
      </c>
      <c r="F1988" s="2">
        <v>2.19</v>
      </c>
      <c r="G1988" s="2">
        <v>427.05</v>
      </c>
      <c r="H1988" s="17">
        <f t="shared" si="30"/>
        <v>0</v>
      </c>
    </row>
    <row r="1989" spans="2:8" ht="13.5" x14ac:dyDescent="0.25">
      <c r="B1989" s="11">
        <v>44897</v>
      </c>
      <c r="C1989" s="2">
        <v>2.1800000000000002</v>
      </c>
      <c r="D1989" s="2">
        <v>2.0444</v>
      </c>
      <c r="E1989" s="2">
        <v>175</v>
      </c>
      <c r="F1989" s="2">
        <v>2.1800000000000002</v>
      </c>
      <c r="G1989" s="2">
        <v>381.5</v>
      </c>
      <c r="H1989" s="17">
        <f t="shared" si="30"/>
        <v>-4.5768818774953035E-3</v>
      </c>
    </row>
    <row r="1990" spans="2:8" ht="13.5" x14ac:dyDescent="0.25">
      <c r="B1990" s="11">
        <v>44900</v>
      </c>
      <c r="C1990" s="2">
        <v>2.19</v>
      </c>
      <c r="D1990" s="2">
        <v>2.0537999999999998</v>
      </c>
      <c r="E1990" s="2">
        <v>2</v>
      </c>
      <c r="F1990" s="2">
        <v>2.19</v>
      </c>
      <c r="G1990" s="2">
        <v>4.38</v>
      </c>
      <c r="H1990" s="17">
        <f t="shared" si="30"/>
        <v>4.5979260418704034E-3</v>
      </c>
    </row>
    <row r="1991" spans="2:8" ht="13.5" x14ac:dyDescent="0.25">
      <c r="B1991" s="11">
        <v>44901</v>
      </c>
      <c r="C1991" s="2">
        <v>2.19</v>
      </c>
      <c r="D1991" s="2">
        <v>2.0537999999999998</v>
      </c>
      <c r="E1991" s="2">
        <v>0</v>
      </c>
      <c r="F1991" s="2">
        <v>0</v>
      </c>
      <c r="G1991" s="2">
        <v>0</v>
      </c>
      <c r="H1991" s="17">
        <f t="shared" ref="H1991:H2054" si="31">(D1991-D1990)/D1990</f>
        <v>0</v>
      </c>
    </row>
    <row r="1992" spans="2:8" ht="13.5" x14ac:dyDescent="0.25">
      <c r="B1992" s="11">
        <v>44902</v>
      </c>
      <c r="C1992" s="2">
        <v>2.19</v>
      </c>
      <c r="D1992" s="2">
        <v>2.0537999999999998</v>
      </c>
      <c r="E1992" s="2">
        <v>27180</v>
      </c>
      <c r="F1992" s="2">
        <v>2.19</v>
      </c>
      <c r="G1992" s="2">
        <v>59524.2</v>
      </c>
      <c r="H1992" s="17">
        <f t="shared" si="31"/>
        <v>0</v>
      </c>
    </row>
    <row r="1993" spans="2:8" ht="13.5" x14ac:dyDescent="0.25">
      <c r="B1993" s="11">
        <v>44903</v>
      </c>
      <c r="C1993" s="2">
        <v>2.2599999999999998</v>
      </c>
      <c r="D1993" s="2">
        <v>2.1194000000000002</v>
      </c>
      <c r="E1993" s="2">
        <v>741</v>
      </c>
      <c r="F1993" s="2">
        <v>2.2599999999999998</v>
      </c>
      <c r="G1993" s="2">
        <v>1674.66</v>
      </c>
      <c r="H1993" s="17">
        <f t="shared" si="31"/>
        <v>3.1940792676989155E-2</v>
      </c>
    </row>
    <row r="1994" spans="2:8" ht="13.5" x14ac:dyDescent="0.25">
      <c r="B1994" s="11">
        <v>44904</v>
      </c>
      <c r="C1994" s="2">
        <v>2.2799999999999998</v>
      </c>
      <c r="D1994" s="2">
        <v>2.1381999999999999</v>
      </c>
      <c r="E1994" s="2">
        <v>760</v>
      </c>
      <c r="F1994" s="2">
        <v>2.2799999999999998</v>
      </c>
      <c r="G1994" s="2">
        <v>1732.8</v>
      </c>
      <c r="H1994" s="17">
        <f t="shared" si="31"/>
        <v>8.8704350287815911E-3</v>
      </c>
    </row>
    <row r="1995" spans="2:8" ht="13.5" x14ac:dyDescent="0.25">
      <c r="B1995" s="11">
        <v>44907</v>
      </c>
      <c r="C1995" s="2">
        <v>2.2799999999999998</v>
      </c>
      <c r="D1995" s="2">
        <v>2.1381999999999999</v>
      </c>
      <c r="E1995" s="2">
        <v>0</v>
      </c>
      <c r="F1995" s="2">
        <v>0</v>
      </c>
      <c r="G1995" s="2">
        <v>0</v>
      </c>
      <c r="H1995" s="17">
        <f t="shared" si="31"/>
        <v>0</v>
      </c>
    </row>
    <row r="1996" spans="2:8" ht="13.5" x14ac:dyDescent="0.25">
      <c r="B1996" s="11">
        <v>44908</v>
      </c>
      <c r="C1996" s="2">
        <v>2.2799999999999998</v>
      </c>
      <c r="D1996" s="2">
        <v>2.1381999999999999</v>
      </c>
      <c r="E1996" s="2">
        <v>0</v>
      </c>
      <c r="F1996" s="2">
        <v>0</v>
      </c>
      <c r="G1996" s="2">
        <v>0</v>
      </c>
      <c r="H1996" s="17">
        <f t="shared" si="31"/>
        <v>0</v>
      </c>
    </row>
    <row r="1997" spans="2:8" ht="13.5" x14ac:dyDescent="0.25">
      <c r="B1997" s="11">
        <v>44909</v>
      </c>
      <c r="C1997" s="2">
        <v>2.2799999999999998</v>
      </c>
      <c r="D1997" s="2">
        <v>2.1381999999999999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2:8" ht="13.5" x14ac:dyDescent="0.25">
      <c r="B1998" s="11">
        <v>44910</v>
      </c>
      <c r="C1998" s="2">
        <v>2.2799999999999998</v>
      </c>
      <c r="D1998" s="2">
        <v>2.1381999999999999</v>
      </c>
      <c r="E1998" s="2">
        <v>0</v>
      </c>
      <c r="F1998" s="2">
        <v>0</v>
      </c>
      <c r="G1998" s="2">
        <v>0</v>
      </c>
      <c r="H1998" s="17">
        <f t="shared" si="31"/>
        <v>0</v>
      </c>
    </row>
    <row r="1999" spans="2:8" ht="13.5" x14ac:dyDescent="0.25">
      <c r="B1999" s="11">
        <v>44911</v>
      </c>
      <c r="C1999" s="2">
        <v>2.2799999999999998</v>
      </c>
      <c r="D1999" s="2">
        <v>2.1381999999999999</v>
      </c>
      <c r="E1999" s="2">
        <v>39</v>
      </c>
      <c r="F1999" s="2">
        <v>2.2799999999999998</v>
      </c>
      <c r="G1999" s="2">
        <v>88.92</v>
      </c>
      <c r="H1999" s="17">
        <f t="shared" si="31"/>
        <v>0</v>
      </c>
    </row>
    <row r="2000" spans="2:8" ht="13.5" x14ac:dyDescent="0.25">
      <c r="B2000" s="11">
        <v>44914</v>
      </c>
      <c r="C2000" s="2">
        <v>2.2799999999999998</v>
      </c>
      <c r="D2000" s="2">
        <v>2.1381999999999999</v>
      </c>
      <c r="E2000" s="2">
        <v>0</v>
      </c>
      <c r="F2000" s="2">
        <v>0</v>
      </c>
      <c r="G2000" s="2">
        <v>0</v>
      </c>
      <c r="H2000" s="17">
        <f t="shared" si="31"/>
        <v>0</v>
      </c>
    </row>
    <row r="2001" spans="2:8" ht="13.5" x14ac:dyDescent="0.25">
      <c r="B2001" s="11">
        <v>44915</v>
      </c>
      <c r="C2001" s="2">
        <v>2.2799999999999998</v>
      </c>
      <c r="D2001" s="2">
        <v>2.1381999999999999</v>
      </c>
      <c r="E2001" s="2">
        <v>0</v>
      </c>
      <c r="F2001" s="2">
        <v>0</v>
      </c>
      <c r="G2001" s="2">
        <v>0</v>
      </c>
      <c r="H2001" s="17">
        <f t="shared" si="31"/>
        <v>0</v>
      </c>
    </row>
    <row r="2002" spans="2:8" ht="13.5" x14ac:dyDescent="0.25">
      <c r="B2002" s="11">
        <v>44916</v>
      </c>
      <c r="C2002" s="2">
        <v>2.2799999999999998</v>
      </c>
      <c r="D2002" s="2">
        <v>2.1381999999999999</v>
      </c>
      <c r="E2002" s="2">
        <v>0</v>
      </c>
      <c r="F2002" s="2">
        <v>0</v>
      </c>
      <c r="G2002" s="2">
        <v>0</v>
      </c>
      <c r="H2002" s="17">
        <f t="shared" si="31"/>
        <v>0</v>
      </c>
    </row>
    <row r="2003" spans="2:8" ht="13.5" x14ac:dyDescent="0.25">
      <c r="B2003" s="11">
        <v>44917</v>
      </c>
      <c r="C2003" s="2">
        <v>2.2799999999999998</v>
      </c>
      <c r="D2003" s="2">
        <v>2.1381999999999999</v>
      </c>
      <c r="E2003" s="2">
        <v>0</v>
      </c>
      <c r="F2003" s="2">
        <v>0</v>
      </c>
      <c r="G2003" s="2">
        <v>0</v>
      </c>
      <c r="H2003" s="17">
        <f t="shared" si="31"/>
        <v>0</v>
      </c>
    </row>
    <row r="2004" spans="2:8" ht="13.5" x14ac:dyDescent="0.25">
      <c r="B2004" s="11">
        <v>44918</v>
      </c>
      <c r="C2004" s="2">
        <v>2.2799999999999998</v>
      </c>
      <c r="D2004" s="2">
        <v>2.1381999999999999</v>
      </c>
      <c r="E2004" s="2">
        <v>0</v>
      </c>
      <c r="F2004" s="2">
        <v>0</v>
      </c>
      <c r="G2004" s="2">
        <v>0</v>
      </c>
      <c r="H2004" s="17">
        <f t="shared" si="31"/>
        <v>0</v>
      </c>
    </row>
    <row r="2005" spans="2:8" ht="13.5" x14ac:dyDescent="0.25">
      <c r="B2005" s="11">
        <v>44921</v>
      </c>
      <c r="C2005" s="2">
        <v>2.2799999999999998</v>
      </c>
      <c r="D2005" s="2">
        <v>2.1381999999999999</v>
      </c>
      <c r="E2005" s="2">
        <v>0</v>
      </c>
      <c r="F2005" s="2">
        <v>0</v>
      </c>
      <c r="G2005" s="2">
        <v>0</v>
      </c>
      <c r="H2005" s="17">
        <f t="shared" si="31"/>
        <v>0</v>
      </c>
    </row>
    <row r="2006" spans="2:8" ht="13.5" x14ac:dyDescent="0.25">
      <c r="B2006" s="11">
        <v>44922</v>
      </c>
      <c r="C2006" s="2">
        <v>2.2799999999999998</v>
      </c>
      <c r="D2006" s="2">
        <v>2.1381999999999999</v>
      </c>
      <c r="E2006" s="2">
        <v>0</v>
      </c>
      <c r="F2006" s="2">
        <v>0</v>
      </c>
      <c r="G2006" s="2">
        <v>0</v>
      </c>
      <c r="H2006" s="17">
        <f t="shared" si="31"/>
        <v>0</v>
      </c>
    </row>
    <row r="2007" spans="2:8" ht="13.5" x14ac:dyDescent="0.25">
      <c r="B2007" s="11">
        <v>44923</v>
      </c>
      <c r="C2007" s="2">
        <v>2.1800000000000002</v>
      </c>
      <c r="D2007" s="2">
        <v>2.0444</v>
      </c>
      <c r="E2007" s="2">
        <v>0</v>
      </c>
      <c r="F2007" s="2">
        <v>0</v>
      </c>
      <c r="G2007" s="2">
        <v>0</v>
      </c>
      <c r="H2007" s="17">
        <f t="shared" si="31"/>
        <v>-4.3868674586100408E-2</v>
      </c>
    </row>
    <row r="2008" spans="2:8" ht="13.5" x14ac:dyDescent="0.25">
      <c r="B2008" s="11">
        <v>44924</v>
      </c>
      <c r="C2008" s="2">
        <v>2.09</v>
      </c>
      <c r="D2008" s="2">
        <v>1.96</v>
      </c>
      <c r="E2008" s="2">
        <v>0</v>
      </c>
      <c r="F2008" s="2">
        <v>0</v>
      </c>
      <c r="G2008" s="2">
        <v>0</v>
      </c>
      <c r="H2008" s="17">
        <f t="shared" si="31"/>
        <v>-4.1283506163177476E-2</v>
      </c>
    </row>
    <row r="2009" spans="2:8" ht="13.5" x14ac:dyDescent="0.25">
      <c r="B2009" s="11">
        <v>44925</v>
      </c>
      <c r="C2009" s="2">
        <v>2</v>
      </c>
      <c r="D2009" s="2">
        <v>1.8755999999999999</v>
      </c>
      <c r="E2009" s="2">
        <v>0</v>
      </c>
      <c r="F2009" s="2">
        <v>0</v>
      </c>
      <c r="G2009" s="2">
        <v>0</v>
      </c>
      <c r="H2009" s="17">
        <f t="shared" si="31"/>
        <v>-4.3061224489795935E-2</v>
      </c>
    </row>
    <row r="2010" spans="2:8" ht="13.5" x14ac:dyDescent="0.25">
      <c r="B2010" s="11">
        <v>44928</v>
      </c>
      <c r="C2010" s="2">
        <v>2.09</v>
      </c>
      <c r="D2010" s="2">
        <v>1.96</v>
      </c>
      <c r="E2010" s="2">
        <v>89</v>
      </c>
      <c r="F2010" s="2">
        <v>2.0529999999999999</v>
      </c>
      <c r="G2010" s="2">
        <v>182.71700000000001</v>
      </c>
      <c r="H2010" s="17">
        <f t="shared" si="31"/>
        <v>4.4998933674557491E-2</v>
      </c>
    </row>
    <row r="2011" spans="2:8" ht="13.5" x14ac:dyDescent="0.25">
      <c r="B2011" s="11">
        <v>44929</v>
      </c>
      <c r="C2011" s="2">
        <v>2</v>
      </c>
      <c r="D2011" s="2">
        <v>1.8755999999999999</v>
      </c>
      <c r="E2011" s="2">
        <v>160</v>
      </c>
      <c r="F2011" s="2">
        <v>2</v>
      </c>
      <c r="G2011" s="2">
        <v>320</v>
      </c>
      <c r="H2011" s="17">
        <f t="shared" si="31"/>
        <v>-4.3061224489795935E-2</v>
      </c>
    </row>
    <row r="2012" spans="2:8" ht="13.5" x14ac:dyDescent="0.25">
      <c r="B2012" s="11">
        <v>44930</v>
      </c>
      <c r="C2012" s="2">
        <v>1.91</v>
      </c>
      <c r="D2012" s="2">
        <v>1.7911999999999999</v>
      </c>
      <c r="E2012" s="2">
        <v>9230</v>
      </c>
      <c r="F2012" s="2">
        <v>1.91</v>
      </c>
      <c r="G2012" s="2">
        <v>17629.3</v>
      </c>
      <c r="H2012" s="17">
        <f t="shared" si="31"/>
        <v>-4.4998933674557491E-2</v>
      </c>
    </row>
    <row r="2013" spans="2:8" ht="13.5" x14ac:dyDescent="0.25">
      <c r="B2013" s="11">
        <v>44931</v>
      </c>
      <c r="C2013" s="2">
        <v>1.99</v>
      </c>
      <c r="D2013" s="2">
        <v>1.8662000000000001</v>
      </c>
      <c r="E2013" s="2">
        <v>2003</v>
      </c>
      <c r="F2013" s="2">
        <v>1.9</v>
      </c>
      <c r="G2013" s="2">
        <v>3805.7</v>
      </c>
      <c r="H2013" s="17">
        <f t="shared" si="31"/>
        <v>4.1871371147833958E-2</v>
      </c>
    </row>
    <row r="2014" spans="2:8" ht="13.5" x14ac:dyDescent="0.25">
      <c r="B2014" s="11">
        <v>44932</v>
      </c>
      <c r="C2014" s="2">
        <v>2.0699999999999998</v>
      </c>
      <c r="D2014" s="2">
        <v>1.9412</v>
      </c>
      <c r="E2014" s="2">
        <v>401</v>
      </c>
      <c r="F2014" s="2">
        <v>2.0699999999999998</v>
      </c>
      <c r="G2014" s="2">
        <v>830.07</v>
      </c>
      <c r="H2014" s="17">
        <f t="shared" si="31"/>
        <v>4.0188618583217206E-2</v>
      </c>
    </row>
    <row r="2015" spans="2:8" ht="13.5" x14ac:dyDescent="0.25">
      <c r="B2015" s="11">
        <v>44935</v>
      </c>
      <c r="C2015" s="2">
        <v>1.98</v>
      </c>
      <c r="D2015" s="2">
        <v>1.8568</v>
      </c>
      <c r="E2015" s="2">
        <v>12</v>
      </c>
      <c r="F2015" s="2">
        <v>2.16</v>
      </c>
      <c r="G2015" s="2">
        <v>25.92</v>
      </c>
      <c r="H2015" s="17">
        <f t="shared" si="31"/>
        <v>-4.347826086956523E-2</v>
      </c>
    </row>
    <row r="2016" spans="2:8" ht="13.5" x14ac:dyDescent="0.25">
      <c r="B2016" s="11">
        <v>44936</v>
      </c>
      <c r="C2016" s="2">
        <v>1.91</v>
      </c>
      <c r="D2016" s="2">
        <v>1.7911999999999999</v>
      </c>
      <c r="E2016" s="2">
        <v>3308</v>
      </c>
      <c r="F2016" s="2">
        <v>1.91</v>
      </c>
      <c r="G2016" s="2">
        <v>6318.28</v>
      </c>
      <c r="H2016" s="17">
        <f t="shared" si="31"/>
        <v>-3.5329599310642022E-2</v>
      </c>
    </row>
    <row r="2017" spans="2:8" ht="13.5" x14ac:dyDescent="0.25">
      <c r="B2017" s="11">
        <v>44937</v>
      </c>
      <c r="C2017" s="2">
        <v>1.99</v>
      </c>
      <c r="D2017" s="2">
        <v>1.8662000000000001</v>
      </c>
      <c r="E2017" s="2">
        <v>1</v>
      </c>
      <c r="F2017" s="2">
        <v>1.99</v>
      </c>
      <c r="G2017" s="2">
        <v>1.99</v>
      </c>
      <c r="H2017" s="17">
        <f t="shared" si="31"/>
        <v>4.1871371147833958E-2</v>
      </c>
    </row>
    <row r="2018" spans="2:8" ht="13.5" x14ac:dyDescent="0.25">
      <c r="B2018" s="11">
        <v>44938</v>
      </c>
      <c r="C2018" s="2">
        <v>1.91</v>
      </c>
      <c r="D2018" s="2">
        <v>1.7911999999999999</v>
      </c>
      <c r="E2018" s="2">
        <v>0</v>
      </c>
      <c r="F2018" s="2">
        <v>0</v>
      </c>
      <c r="G2018" s="2">
        <v>0</v>
      </c>
      <c r="H2018" s="17">
        <f t="shared" si="31"/>
        <v>-4.0188618583217324E-2</v>
      </c>
    </row>
    <row r="2019" spans="2:8" ht="13.5" x14ac:dyDescent="0.25">
      <c r="B2019" s="11">
        <v>44939</v>
      </c>
      <c r="C2019" s="2">
        <v>1.97</v>
      </c>
      <c r="D2019" s="2">
        <v>1.8474999999999999</v>
      </c>
      <c r="E2019" s="2">
        <v>153</v>
      </c>
      <c r="F2019" s="2">
        <v>1.901</v>
      </c>
      <c r="G2019" s="2">
        <v>290.85300000000001</v>
      </c>
      <c r="H2019" s="17">
        <f t="shared" si="31"/>
        <v>3.143144260830729E-2</v>
      </c>
    </row>
    <row r="2020" spans="2:8" ht="13.5" x14ac:dyDescent="0.25">
      <c r="B2020" s="11">
        <v>44942</v>
      </c>
      <c r="C2020" s="2">
        <v>1.9</v>
      </c>
      <c r="D2020" s="2">
        <v>1.7818000000000001</v>
      </c>
      <c r="E2020" s="2">
        <v>328</v>
      </c>
      <c r="F2020" s="2">
        <v>1.9</v>
      </c>
      <c r="G2020" s="2">
        <v>623.20000000000005</v>
      </c>
      <c r="H2020" s="17">
        <f t="shared" si="31"/>
        <v>-3.5561569688768536E-2</v>
      </c>
    </row>
    <row r="2021" spans="2:8" ht="13.5" x14ac:dyDescent="0.25">
      <c r="B2021" s="11">
        <v>44943</v>
      </c>
      <c r="C2021" s="2">
        <v>1.83</v>
      </c>
      <c r="D2021" s="2">
        <v>1.7161999999999999</v>
      </c>
      <c r="E2021" s="2">
        <v>3298</v>
      </c>
      <c r="F2021" s="2">
        <v>1.835</v>
      </c>
      <c r="G2021" s="2">
        <v>6051.83</v>
      </c>
      <c r="H2021" s="17">
        <f t="shared" si="31"/>
        <v>-3.681670221124711E-2</v>
      </c>
    </row>
    <row r="2022" spans="2:8" ht="13.5" x14ac:dyDescent="0.25">
      <c r="B2022" s="11">
        <v>44944</v>
      </c>
      <c r="C2022" s="2">
        <v>1.75</v>
      </c>
      <c r="D2022" s="2">
        <v>1.6412</v>
      </c>
      <c r="E2022" s="2">
        <v>2150</v>
      </c>
      <c r="F2022" s="2">
        <v>1.75</v>
      </c>
      <c r="G2022" s="2">
        <v>3762.5</v>
      </c>
      <c r="H2022" s="17">
        <f t="shared" si="31"/>
        <v>-4.3701200326302272E-2</v>
      </c>
    </row>
    <row r="2023" spans="2:8" ht="13.5" x14ac:dyDescent="0.25">
      <c r="B2023" s="11">
        <v>44945</v>
      </c>
      <c r="C2023" s="2">
        <v>1.82</v>
      </c>
      <c r="D2023" s="2">
        <v>1.7068000000000001</v>
      </c>
      <c r="E2023" s="2">
        <v>1344</v>
      </c>
      <c r="F2023" s="2">
        <v>1.75</v>
      </c>
      <c r="G2023" s="2">
        <v>2352</v>
      </c>
      <c r="H2023" s="17">
        <f t="shared" si="31"/>
        <v>3.9970753107482396E-2</v>
      </c>
    </row>
    <row r="2024" spans="2:8" ht="13.5" x14ac:dyDescent="0.25">
      <c r="B2024" s="11">
        <v>44946</v>
      </c>
      <c r="C2024" s="2">
        <v>1.74</v>
      </c>
      <c r="D2024" s="2">
        <v>1.6317999999999999</v>
      </c>
      <c r="E2024" s="2">
        <v>292</v>
      </c>
      <c r="F2024" s="2">
        <v>1.74</v>
      </c>
      <c r="G2024" s="2">
        <v>508.08</v>
      </c>
      <c r="H2024" s="17">
        <f t="shared" si="31"/>
        <v>-4.3941879540660984E-2</v>
      </c>
    </row>
    <row r="2025" spans="2:8" ht="13.5" x14ac:dyDescent="0.25">
      <c r="B2025" s="11">
        <v>44949</v>
      </c>
      <c r="C2025" s="2">
        <v>1.74</v>
      </c>
      <c r="D2025" s="2">
        <v>1.6317999999999999</v>
      </c>
      <c r="E2025" s="2">
        <v>1011</v>
      </c>
      <c r="F2025" s="2">
        <v>1.74</v>
      </c>
      <c r="G2025" s="2">
        <v>1759.14</v>
      </c>
      <c r="H2025" s="17">
        <f t="shared" si="31"/>
        <v>0</v>
      </c>
    </row>
    <row r="2026" spans="2:8" ht="13.5" x14ac:dyDescent="0.25">
      <c r="B2026" s="11">
        <v>44950</v>
      </c>
      <c r="C2026" s="2">
        <v>1.8</v>
      </c>
      <c r="D2026" s="2">
        <v>1.6879999999999999</v>
      </c>
      <c r="E2026" s="2">
        <v>1</v>
      </c>
      <c r="F2026" s="2">
        <v>1.8</v>
      </c>
      <c r="G2026" s="2">
        <v>1.8</v>
      </c>
      <c r="H2026" s="17">
        <f t="shared" si="31"/>
        <v>3.4440495158720448E-2</v>
      </c>
    </row>
    <row r="2027" spans="2:8" ht="13.5" x14ac:dyDescent="0.25">
      <c r="B2027" s="11">
        <v>44951</v>
      </c>
      <c r="C2027" s="2">
        <v>1.74</v>
      </c>
      <c r="D2027" s="2">
        <v>1.6317999999999999</v>
      </c>
      <c r="E2027" s="2">
        <v>1290</v>
      </c>
      <c r="F2027" s="2">
        <v>1.74</v>
      </c>
      <c r="G2027" s="2">
        <v>2244.6</v>
      </c>
      <c r="H2027" s="17">
        <f t="shared" si="31"/>
        <v>-3.3293838862559259E-2</v>
      </c>
    </row>
    <row r="2028" spans="2:8" ht="13.5" x14ac:dyDescent="0.25">
      <c r="B2028" s="11">
        <v>44952</v>
      </c>
      <c r="C2028" s="2">
        <v>1.8</v>
      </c>
      <c r="D2028" s="2">
        <v>1.6879999999999999</v>
      </c>
      <c r="E2028" s="2">
        <v>10</v>
      </c>
      <c r="F2028" s="2">
        <v>1.8</v>
      </c>
      <c r="G2028" s="2">
        <v>18</v>
      </c>
      <c r="H2028" s="17">
        <f t="shared" si="31"/>
        <v>3.4440495158720448E-2</v>
      </c>
    </row>
    <row r="2029" spans="2:8" ht="13.5" x14ac:dyDescent="0.25">
      <c r="B2029" s="11">
        <v>44953</v>
      </c>
      <c r="C2029" s="2">
        <v>1.88</v>
      </c>
      <c r="D2029" s="2">
        <v>1.7630999999999999</v>
      </c>
      <c r="E2029" s="2">
        <v>40</v>
      </c>
      <c r="F2029" s="2">
        <v>1.88</v>
      </c>
      <c r="G2029" s="2">
        <v>75.2</v>
      </c>
      <c r="H2029" s="17">
        <f t="shared" si="31"/>
        <v>4.4490521327014185E-2</v>
      </c>
    </row>
    <row r="2030" spans="2:8" ht="13.5" x14ac:dyDescent="0.25">
      <c r="B2030" s="11">
        <v>44956</v>
      </c>
      <c r="C2030" s="2">
        <v>1.9</v>
      </c>
      <c r="D2030" s="2">
        <v>1.7818000000000001</v>
      </c>
      <c r="E2030" s="2">
        <v>202</v>
      </c>
      <c r="F2030" s="2">
        <v>1.88</v>
      </c>
      <c r="G2030" s="2">
        <v>379.76</v>
      </c>
      <c r="H2030" s="17">
        <f t="shared" si="31"/>
        <v>1.0606318416425706E-2</v>
      </c>
    </row>
    <row r="2031" spans="2:8" ht="13.5" x14ac:dyDescent="0.25">
      <c r="B2031" s="11">
        <v>44957</v>
      </c>
      <c r="C2031" s="2">
        <v>1.92</v>
      </c>
      <c r="D2031" s="2">
        <v>1.8006</v>
      </c>
      <c r="E2031" s="2">
        <v>1</v>
      </c>
      <c r="F2031" s="2">
        <v>1.92</v>
      </c>
      <c r="G2031" s="2">
        <v>1.92</v>
      </c>
      <c r="H2031" s="17">
        <f t="shared" si="31"/>
        <v>1.0551128072735396E-2</v>
      </c>
    </row>
    <row r="2032" spans="2:8" ht="13.5" x14ac:dyDescent="0.25">
      <c r="B2032" s="11">
        <v>44958</v>
      </c>
      <c r="C2032" s="2">
        <v>1.92</v>
      </c>
      <c r="D2032" s="2">
        <v>1.8006</v>
      </c>
      <c r="E2032" s="2">
        <v>0</v>
      </c>
      <c r="F2032" s="2">
        <v>0</v>
      </c>
      <c r="G2032" s="2">
        <v>0</v>
      </c>
      <c r="H2032" s="17">
        <f t="shared" si="31"/>
        <v>0</v>
      </c>
    </row>
    <row r="2033" spans="2:8" ht="13.5" x14ac:dyDescent="0.25">
      <c r="B2033" s="11">
        <v>44959</v>
      </c>
      <c r="C2033" s="2">
        <v>1.92</v>
      </c>
      <c r="D2033" s="2">
        <v>1.8006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2:8" ht="13.5" x14ac:dyDescent="0.25">
      <c r="B2034" s="11">
        <v>44960</v>
      </c>
      <c r="C2034" s="2">
        <v>1.92</v>
      </c>
      <c r="D2034" s="2">
        <v>1.8006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2:8" ht="13.5" x14ac:dyDescent="0.25">
      <c r="B2035" s="11">
        <v>44963</v>
      </c>
      <c r="C2035" s="2">
        <v>1.93</v>
      </c>
      <c r="D2035" s="2">
        <v>1.81</v>
      </c>
      <c r="E2035" s="2">
        <v>22</v>
      </c>
      <c r="F2035" s="2">
        <v>1.93</v>
      </c>
      <c r="G2035" s="2">
        <v>42.46</v>
      </c>
      <c r="H2035" s="17">
        <f t="shared" si="31"/>
        <v>5.2204820615350854E-3</v>
      </c>
    </row>
    <row r="2036" spans="2:8" ht="13.5" x14ac:dyDescent="0.25">
      <c r="B2036" s="11">
        <v>44964</v>
      </c>
      <c r="C2036" s="2">
        <v>1.93</v>
      </c>
      <c r="D2036" s="2">
        <v>1.81</v>
      </c>
      <c r="E2036" s="2">
        <v>0</v>
      </c>
      <c r="F2036" s="2">
        <v>0</v>
      </c>
      <c r="G2036" s="2">
        <v>0</v>
      </c>
      <c r="H2036" s="17">
        <f t="shared" si="31"/>
        <v>0</v>
      </c>
    </row>
    <row r="2037" spans="2:8" ht="13.5" x14ac:dyDescent="0.25">
      <c r="B2037" s="11">
        <v>44965</v>
      </c>
      <c r="C2037" s="2">
        <v>1.92</v>
      </c>
      <c r="D2037" s="2">
        <v>1.8006</v>
      </c>
      <c r="E2037" s="2">
        <v>200</v>
      </c>
      <c r="F2037" s="2">
        <v>1.92</v>
      </c>
      <c r="G2037" s="2">
        <v>384</v>
      </c>
      <c r="H2037" s="17">
        <f t="shared" si="31"/>
        <v>-5.193370165745898E-3</v>
      </c>
    </row>
    <row r="2038" spans="2:8" ht="13.5" x14ac:dyDescent="0.25">
      <c r="B2038" s="11">
        <v>44966</v>
      </c>
      <c r="C2038" s="2">
        <v>1.93</v>
      </c>
      <c r="D2038" s="2">
        <v>1.81</v>
      </c>
      <c r="E2038" s="2">
        <v>75</v>
      </c>
      <c r="F2038" s="2">
        <v>1.93</v>
      </c>
      <c r="G2038" s="2">
        <v>144.75</v>
      </c>
      <c r="H2038" s="17">
        <f t="shared" si="31"/>
        <v>5.2204820615350854E-3</v>
      </c>
    </row>
    <row r="2039" spans="2:8" ht="13.5" x14ac:dyDescent="0.25">
      <c r="B2039" s="11">
        <v>44967</v>
      </c>
      <c r="C2039" s="2">
        <v>1.85</v>
      </c>
      <c r="D2039" s="2">
        <v>1.7349000000000001</v>
      </c>
      <c r="E2039" s="2">
        <v>168</v>
      </c>
      <c r="F2039" s="2">
        <v>1.85</v>
      </c>
      <c r="G2039" s="2">
        <v>310.8</v>
      </c>
      <c r="H2039" s="17">
        <f t="shared" si="31"/>
        <v>-4.1491712707182292E-2</v>
      </c>
    </row>
    <row r="2040" spans="2:8" ht="13.5" x14ac:dyDescent="0.25">
      <c r="B2040" s="11">
        <v>44970</v>
      </c>
      <c r="C2040" s="2">
        <v>1.93</v>
      </c>
      <c r="D2040" s="2">
        <v>1.81</v>
      </c>
      <c r="E2040" s="2">
        <v>1</v>
      </c>
      <c r="F2040" s="2">
        <v>1.93</v>
      </c>
      <c r="G2040" s="2">
        <v>1.93</v>
      </c>
      <c r="H2040" s="17">
        <f t="shared" si="31"/>
        <v>4.3287797567583108E-2</v>
      </c>
    </row>
    <row r="2041" spans="2:8" ht="13.5" x14ac:dyDescent="0.25">
      <c r="B2041" s="11">
        <v>44971</v>
      </c>
      <c r="C2041" s="2">
        <v>1.92</v>
      </c>
      <c r="D2041" s="2">
        <v>1.8006</v>
      </c>
      <c r="E2041" s="2">
        <v>521</v>
      </c>
      <c r="F2041" s="2">
        <v>1.853</v>
      </c>
      <c r="G2041" s="2">
        <v>965.41300000000001</v>
      </c>
      <c r="H2041" s="17">
        <f t="shared" si="31"/>
        <v>-5.193370165745898E-3</v>
      </c>
    </row>
    <row r="2042" spans="2:8" ht="13.5" x14ac:dyDescent="0.25">
      <c r="B2042" s="11">
        <v>44972</v>
      </c>
      <c r="C2042" s="2">
        <v>1.92</v>
      </c>
      <c r="D2042" s="2">
        <v>1.8006</v>
      </c>
      <c r="E2042" s="2">
        <v>100</v>
      </c>
      <c r="F2042" s="2">
        <v>1.92</v>
      </c>
      <c r="G2042" s="2">
        <v>192</v>
      </c>
      <c r="H2042" s="17">
        <f t="shared" si="31"/>
        <v>0</v>
      </c>
    </row>
    <row r="2043" spans="2:8" ht="13.5" x14ac:dyDescent="0.25">
      <c r="B2043" s="11">
        <v>44973</v>
      </c>
      <c r="C2043" s="2">
        <v>1.93</v>
      </c>
      <c r="D2043" s="2">
        <v>1.81</v>
      </c>
      <c r="E2043" s="2">
        <v>1</v>
      </c>
      <c r="F2043" s="2">
        <v>1.93</v>
      </c>
      <c r="G2043" s="2">
        <v>1.93</v>
      </c>
      <c r="H2043" s="17">
        <f t="shared" si="31"/>
        <v>5.2204820615350854E-3</v>
      </c>
    </row>
    <row r="2044" spans="2:8" ht="13.5" x14ac:dyDescent="0.25">
      <c r="B2044" s="11">
        <v>44974</v>
      </c>
      <c r="C2044" s="2">
        <v>1.93</v>
      </c>
      <c r="D2044" s="2">
        <v>1.81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2:8" ht="13.5" x14ac:dyDescent="0.25">
      <c r="B2045" s="11">
        <v>44977</v>
      </c>
      <c r="C2045" s="2">
        <v>1.93</v>
      </c>
      <c r="D2045" s="2">
        <v>1.81</v>
      </c>
      <c r="E2045" s="2">
        <v>0</v>
      </c>
      <c r="F2045" s="2">
        <v>0</v>
      </c>
      <c r="G2045" s="2">
        <v>0</v>
      </c>
      <c r="H2045" s="17">
        <f t="shared" si="31"/>
        <v>0</v>
      </c>
    </row>
    <row r="2046" spans="2:8" ht="13.5" x14ac:dyDescent="0.25">
      <c r="B2046" s="11">
        <v>44978</v>
      </c>
      <c r="C2046" s="2">
        <v>1.93</v>
      </c>
      <c r="D2046" s="2">
        <v>1.81</v>
      </c>
      <c r="E2046" s="2">
        <v>0</v>
      </c>
      <c r="F2046" s="2">
        <v>0</v>
      </c>
      <c r="G2046" s="2">
        <v>0</v>
      </c>
      <c r="H2046" s="17">
        <f t="shared" si="31"/>
        <v>0</v>
      </c>
    </row>
    <row r="2047" spans="2:8" ht="13.5" x14ac:dyDescent="0.25">
      <c r="B2047" s="11">
        <v>44979</v>
      </c>
      <c r="C2047" s="2">
        <v>1.93</v>
      </c>
      <c r="D2047" s="2">
        <v>1.81</v>
      </c>
      <c r="E2047" s="2">
        <v>0</v>
      </c>
      <c r="F2047" s="2">
        <v>0</v>
      </c>
      <c r="G2047" s="2">
        <v>0</v>
      </c>
      <c r="H2047" s="17">
        <f t="shared" si="31"/>
        <v>0</v>
      </c>
    </row>
    <row r="2048" spans="2:8" ht="13.5" x14ac:dyDescent="0.25">
      <c r="B2048" s="11">
        <v>44980</v>
      </c>
      <c r="C2048" s="2">
        <v>1.85</v>
      </c>
      <c r="D2048" s="2">
        <v>1.7349000000000001</v>
      </c>
      <c r="E2048" s="2">
        <v>0</v>
      </c>
      <c r="F2048" s="2">
        <v>0</v>
      </c>
      <c r="G2048" s="2">
        <v>0</v>
      </c>
      <c r="H2048" s="17">
        <f t="shared" si="31"/>
        <v>-4.1491712707182292E-2</v>
      </c>
    </row>
    <row r="2049" spans="2:8" ht="13.5" x14ac:dyDescent="0.25">
      <c r="B2049" s="11">
        <v>44981</v>
      </c>
      <c r="C2049" s="2">
        <v>1.82</v>
      </c>
      <c r="D2049" s="2">
        <v>1.7068000000000001</v>
      </c>
      <c r="E2049" s="2">
        <v>309</v>
      </c>
      <c r="F2049" s="2">
        <v>1.82</v>
      </c>
      <c r="G2049" s="2">
        <v>562.38</v>
      </c>
      <c r="H2049" s="17">
        <f t="shared" si="31"/>
        <v>-1.6196898956712211E-2</v>
      </c>
    </row>
    <row r="2050" spans="2:8" ht="13.5" x14ac:dyDescent="0.25">
      <c r="B2050" s="11">
        <v>44984</v>
      </c>
      <c r="C2050" s="2">
        <v>1.84</v>
      </c>
      <c r="D2050" s="2">
        <v>1.7256</v>
      </c>
      <c r="E2050" s="2">
        <v>1</v>
      </c>
      <c r="F2050" s="2">
        <v>1.84</v>
      </c>
      <c r="G2050" s="2">
        <v>1.84</v>
      </c>
      <c r="H2050" s="17">
        <f t="shared" si="31"/>
        <v>1.1014764471525619E-2</v>
      </c>
    </row>
    <row r="2051" spans="2:8" ht="13.5" x14ac:dyDescent="0.25">
      <c r="B2051" s="11">
        <v>44985</v>
      </c>
      <c r="C2051" s="2">
        <v>1.8</v>
      </c>
      <c r="D2051" s="2">
        <v>1.6879999999999999</v>
      </c>
      <c r="E2051" s="2">
        <v>940</v>
      </c>
      <c r="F2051" s="2">
        <v>1.802</v>
      </c>
      <c r="G2051" s="2">
        <v>1693.88</v>
      </c>
      <c r="H2051" s="17">
        <f t="shared" si="31"/>
        <v>-2.1789522484932822E-2</v>
      </c>
    </row>
    <row r="2052" spans="2:8" ht="13.5" x14ac:dyDescent="0.25">
      <c r="B2052" s="11">
        <v>44986</v>
      </c>
      <c r="C2052" s="2">
        <v>1.81</v>
      </c>
      <c r="D2052" s="2">
        <v>1.6974</v>
      </c>
      <c r="E2052" s="2">
        <v>25</v>
      </c>
      <c r="F2052" s="2">
        <v>1.81</v>
      </c>
      <c r="G2052" s="2">
        <v>45.25</v>
      </c>
      <c r="H2052" s="17">
        <f t="shared" si="31"/>
        <v>5.5687203791469639E-3</v>
      </c>
    </row>
    <row r="2053" spans="2:8" ht="13.5" x14ac:dyDescent="0.25">
      <c r="B2053" s="11">
        <v>44987</v>
      </c>
      <c r="C2053" s="2">
        <v>1.8</v>
      </c>
      <c r="D2053" s="2">
        <v>1.6879999999999999</v>
      </c>
      <c r="E2053" s="2">
        <v>794</v>
      </c>
      <c r="F2053" s="2">
        <v>1.7829999999999999</v>
      </c>
      <c r="G2053" s="2">
        <v>1415.702</v>
      </c>
      <c r="H2053" s="17">
        <f t="shared" si="31"/>
        <v>-5.5378814657712234E-3</v>
      </c>
    </row>
    <row r="2054" spans="2:8" ht="13.5" x14ac:dyDescent="0.25">
      <c r="B2054" s="11">
        <v>44988</v>
      </c>
      <c r="C2054" s="2">
        <v>1.8</v>
      </c>
      <c r="D2054" s="2">
        <v>1.6879999999999999</v>
      </c>
      <c r="E2054" s="2">
        <v>1</v>
      </c>
      <c r="F2054" s="2">
        <v>1.8</v>
      </c>
      <c r="G2054" s="2">
        <v>1.8</v>
      </c>
      <c r="H2054" s="17">
        <f t="shared" si="31"/>
        <v>0</v>
      </c>
    </row>
    <row r="2055" spans="2:8" ht="13.5" x14ac:dyDescent="0.25">
      <c r="B2055" s="11">
        <v>44991</v>
      </c>
      <c r="C2055" s="2">
        <v>1.77</v>
      </c>
      <c r="D2055" s="2">
        <v>1.6598999999999999</v>
      </c>
      <c r="E2055" s="2">
        <v>300</v>
      </c>
      <c r="F2055" s="2">
        <v>1.77</v>
      </c>
      <c r="G2055" s="2">
        <v>531</v>
      </c>
      <c r="H2055" s="17">
        <f t="shared" ref="H2055:H2118" si="32">(D2055-D2054)/D2054</f>
        <v>-1.664691943127963E-2</v>
      </c>
    </row>
    <row r="2056" spans="2:8" ht="13.5" x14ac:dyDescent="0.25">
      <c r="B2056" s="11">
        <v>44992</v>
      </c>
      <c r="C2056" s="2">
        <v>1.72</v>
      </c>
      <c r="D2056" s="2">
        <v>1.613</v>
      </c>
      <c r="E2056" s="2">
        <v>970</v>
      </c>
      <c r="F2056" s="2">
        <v>1.72</v>
      </c>
      <c r="G2056" s="2">
        <v>1668.4</v>
      </c>
      <c r="H2056" s="17">
        <f t="shared" si="32"/>
        <v>-2.8254714139405956E-2</v>
      </c>
    </row>
    <row r="2057" spans="2:8" ht="13.5" x14ac:dyDescent="0.25">
      <c r="B2057" s="11">
        <v>44993</v>
      </c>
      <c r="C2057" s="2">
        <v>1.7</v>
      </c>
      <c r="D2057" s="2">
        <v>1.5943000000000001</v>
      </c>
      <c r="E2057" s="2">
        <v>1018</v>
      </c>
      <c r="F2057" s="2">
        <v>1.7</v>
      </c>
      <c r="G2057" s="2">
        <v>1730.6</v>
      </c>
      <c r="H2057" s="17">
        <f t="shared" si="32"/>
        <v>-1.1593304401735859E-2</v>
      </c>
    </row>
    <row r="2058" spans="2:8" ht="13.5" x14ac:dyDescent="0.25">
      <c r="B2058" s="11">
        <v>44994</v>
      </c>
      <c r="C2058" s="2">
        <v>1.7</v>
      </c>
      <c r="D2058" s="2">
        <v>1.5943000000000001</v>
      </c>
      <c r="E2058" s="2">
        <v>459</v>
      </c>
      <c r="F2058" s="2">
        <v>1.7</v>
      </c>
      <c r="G2058" s="2">
        <v>780.3</v>
      </c>
      <c r="H2058" s="17">
        <f t="shared" si="32"/>
        <v>0</v>
      </c>
    </row>
    <row r="2059" spans="2:8" ht="13.5" x14ac:dyDescent="0.25">
      <c r="B2059" s="11">
        <v>44995</v>
      </c>
      <c r="C2059" s="2">
        <v>1.69</v>
      </c>
      <c r="D2059" s="2">
        <v>1.5849</v>
      </c>
      <c r="E2059" s="2">
        <v>129</v>
      </c>
      <c r="F2059" s="2">
        <v>1.69</v>
      </c>
      <c r="G2059" s="2">
        <v>218.01</v>
      </c>
      <c r="H2059" s="17">
        <f t="shared" si="32"/>
        <v>-5.8960045160886126E-3</v>
      </c>
    </row>
    <row r="2060" spans="2:8" ht="13.5" x14ac:dyDescent="0.25">
      <c r="B2060" s="11">
        <v>44998</v>
      </c>
      <c r="C2060" s="2">
        <v>1.62</v>
      </c>
      <c r="D2060" s="2">
        <v>1.5192000000000001</v>
      </c>
      <c r="E2060" s="2">
        <v>1593</v>
      </c>
      <c r="F2060" s="2">
        <v>1.639</v>
      </c>
      <c r="G2060" s="2">
        <v>2610.9270000000001</v>
      </c>
      <c r="H2060" s="17">
        <f t="shared" si="32"/>
        <v>-4.1453719477569484E-2</v>
      </c>
    </row>
    <row r="2061" spans="2:8" ht="13.5" x14ac:dyDescent="0.25">
      <c r="B2061" s="11">
        <v>44999</v>
      </c>
      <c r="C2061" s="2">
        <v>1.57</v>
      </c>
      <c r="D2061" s="2">
        <v>1.4722999999999999</v>
      </c>
      <c r="E2061" s="2">
        <v>1139</v>
      </c>
      <c r="F2061" s="2">
        <v>1.5840000000000001</v>
      </c>
      <c r="G2061" s="2">
        <v>1804.1759999999999</v>
      </c>
      <c r="H2061" s="17">
        <f t="shared" si="32"/>
        <v>-3.0871511321748393E-2</v>
      </c>
    </row>
    <row r="2062" spans="2:8" ht="13.5" x14ac:dyDescent="0.25">
      <c r="B2062" s="11">
        <v>45000</v>
      </c>
      <c r="C2062" s="2">
        <v>1.53</v>
      </c>
      <c r="D2062" s="2">
        <v>1.4348000000000001</v>
      </c>
      <c r="E2062" s="2">
        <v>16467</v>
      </c>
      <c r="F2062" s="2">
        <v>1.53</v>
      </c>
      <c r="G2062" s="2">
        <v>25194.51</v>
      </c>
      <c r="H2062" s="17">
        <f t="shared" si="32"/>
        <v>-2.5470352509678645E-2</v>
      </c>
    </row>
    <row r="2063" spans="2:8" ht="13.5" x14ac:dyDescent="0.25">
      <c r="B2063" s="11">
        <v>45001</v>
      </c>
      <c r="C2063" s="2">
        <v>1.57</v>
      </c>
      <c r="D2063" s="2">
        <v>1.4722999999999999</v>
      </c>
      <c r="E2063" s="2">
        <v>2873</v>
      </c>
      <c r="F2063" s="2">
        <v>1.5389999999999999</v>
      </c>
      <c r="G2063" s="2">
        <v>4421.5469999999996</v>
      </c>
      <c r="H2063" s="17">
        <f t="shared" si="32"/>
        <v>2.6136046835795835E-2</v>
      </c>
    </row>
    <row r="2064" spans="2:8" ht="13.5" x14ac:dyDescent="0.25">
      <c r="B2064" s="11">
        <v>45002</v>
      </c>
      <c r="C2064" s="2">
        <v>1.64</v>
      </c>
      <c r="D2064" s="2">
        <v>1.538</v>
      </c>
      <c r="E2064" s="2">
        <v>646</v>
      </c>
      <c r="F2064" s="2">
        <v>1.631</v>
      </c>
      <c r="G2064" s="2">
        <v>1053.626</v>
      </c>
      <c r="H2064" s="17">
        <f t="shared" si="32"/>
        <v>4.4624057596957208E-2</v>
      </c>
    </row>
    <row r="2065" spans="2:8" ht="13.5" x14ac:dyDescent="0.25">
      <c r="B2065" s="11">
        <v>45006</v>
      </c>
      <c r="C2065" s="2">
        <v>1.67</v>
      </c>
      <c r="D2065" s="2">
        <v>1.5661</v>
      </c>
      <c r="E2065" s="2">
        <v>600</v>
      </c>
      <c r="F2065" s="2">
        <v>1.67</v>
      </c>
      <c r="G2065" s="2">
        <v>1002</v>
      </c>
      <c r="H2065" s="17">
        <f t="shared" si="32"/>
        <v>1.8270481144343313E-2</v>
      </c>
    </row>
    <row r="2066" spans="2:8" ht="13.5" x14ac:dyDescent="0.25">
      <c r="B2066" s="11">
        <v>45007</v>
      </c>
      <c r="C2066" s="2">
        <v>1.74</v>
      </c>
      <c r="D2066" s="2">
        <v>1.6317999999999999</v>
      </c>
      <c r="E2066" s="2">
        <v>15</v>
      </c>
      <c r="F2066" s="2">
        <v>1.74</v>
      </c>
      <c r="G2066" s="2">
        <v>26.1</v>
      </c>
      <c r="H2066" s="17">
        <f t="shared" si="32"/>
        <v>4.1951344103186176E-2</v>
      </c>
    </row>
    <row r="2067" spans="2:8" ht="13.5" x14ac:dyDescent="0.25">
      <c r="B2067" s="11">
        <v>45008</v>
      </c>
      <c r="C2067" s="2">
        <v>1.74</v>
      </c>
      <c r="D2067" s="2">
        <v>1.6317999999999999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2:8" ht="13.5" x14ac:dyDescent="0.25">
      <c r="B2068" s="11">
        <v>45009</v>
      </c>
      <c r="C2068" s="2">
        <v>1.74</v>
      </c>
      <c r="D2068" s="2">
        <v>1.6317999999999999</v>
      </c>
      <c r="E2068" s="2">
        <v>0</v>
      </c>
      <c r="F2068" s="2">
        <v>0</v>
      </c>
      <c r="G2068" s="2">
        <v>0</v>
      </c>
      <c r="H2068" s="17">
        <f t="shared" si="32"/>
        <v>0</v>
      </c>
    </row>
    <row r="2069" spans="2:8" ht="13.5" x14ac:dyDescent="0.25">
      <c r="B2069" s="11">
        <v>45012</v>
      </c>
      <c r="C2069" s="2">
        <v>1.74</v>
      </c>
      <c r="D2069" s="2">
        <v>1.6317999999999999</v>
      </c>
      <c r="E2069" s="2">
        <v>0</v>
      </c>
      <c r="F2069" s="2">
        <v>0</v>
      </c>
      <c r="G2069" s="2">
        <v>0</v>
      </c>
      <c r="H2069" s="17">
        <f t="shared" si="32"/>
        <v>0</v>
      </c>
    </row>
    <row r="2070" spans="2:8" ht="13.5" x14ac:dyDescent="0.25">
      <c r="B2070" s="11">
        <v>45013</v>
      </c>
      <c r="C2070" s="2">
        <v>1.74</v>
      </c>
      <c r="D2070" s="2">
        <v>1.6317999999999999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2:8" ht="13.5" x14ac:dyDescent="0.25">
      <c r="B2071" s="11">
        <v>45014</v>
      </c>
      <c r="C2071" s="2">
        <v>1.74</v>
      </c>
      <c r="D2071" s="2">
        <v>1.6317999999999999</v>
      </c>
      <c r="E2071" s="2">
        <v>0</v>
      </c>
      <c r="F2071" s="2">
        <v>0</v>
      </c>
      <c r="G2071" s="2">
        <v>0</v>
      </c>
      <c r="H2071" s="17">
        <f t="shared" si="32"/>
        <v>0</v>
      </c>
    </row>
    <row r="2072" spans="2:8" ht="13.5" x14ac:dyDescent="0.25">
      <c r="B2072" s="11">
        <v>45015</v>
      </c>
      <c r="C2072" s="2">
        <v>1.67</v>
      </c>
      <c r="D2072" s="2">
        <v>1.5661</v>
      </c>
      <c r="E2072" s="2">
        <v>2</v>
      </c>
      <c r="F2072" s="2">
        <v>1.67</v>
      </c>
      <c r="G2072" s="2">
        <v>3.34</v>
      </c>
      <c r="H2072" s="17">
        <f t="shared" si="32"/>
        <v>-4.0262287044980923E-2</v>
      </c>
    </row>
    <row r="2073" spans="2:8" ht="13.5" x14ac:dyDescent="0.25">
      <c r="B2073" s="11">
        <v>45016</v>
      </c>
      <c r="C2073" s="2">
        <v>1.62</v>
      </c>
      <c r="D2073" s="2">
        <v>1.5192000000000001</v>
      </c>
      <c r="E2073" s="2">
        <v>1031</v>
      </c>
      <c r="F2073" s="2">
        <v>1.6339999999999999</v>
      </c>
      <c r="G2073" s="2">
        <v>1684.654</v>
      </c>
      <c r="H2073" s="17">
        <f t="shared" si="32"/>
        <v>-2.9947002107145099E-2</v>
      </c>
    </row>
    <row r="2074" spans="2:8" ht="13.5" x14ac:dyDescent="0.25">
      <c r="B2074" s="11">
        <v>45019</v>
      </c>
      <c r="C2074" s="2">
        <v>1.55</v>
      </c>
      <c r="D2074" s="2">
        <v>1.4536</v>
      </c>
      <c r="E2074" s="2">
        <v>1425</v>
      </c>
      <c r="F2074" s="2">
        <v>1.5629999999999999</v>
      </c>
      <c r="G2074" s="2">
        <v>2227.2750000000001</v>
      </c>
      <c r="H2074" s="17">
        <f t="shared" si="32"/>
        <v>-4.318062137967358E-2</v>
      </c>
    </row>
    <row r="2075" spans="2:8" ht="13.5" x14ac:dyDescent="0.25">
      <c r="B2075" s="11">
        <v>45020</v>
      </c>
      <c r="C2075" s="2">
        <v>1.57</v>
      </c>
      <c r="D2075" s="2">
        <v>1.4722999999999999</v>
      </c>
      <c r="E2075" s="2">
        <v>4580</v>
      </c>
      <c r="F2075" s="2">
        <v>1.5629999999999999</v>
      </c>
      <c r="G2075" s="2">
        <v>7158.54</v>
      </c>
      <c r="H2075" s="17">
        <f t="shared" si="32"/>
        <v>1.2864611997798528E-2</v>
      </c>
    </row>
    <row r="2076" spans="2:8" ht="13.5" x14ac:dyDescent="0.25">
      <c r="B2076" s="11">
        <v>45021</v>
      </c>
      <c r="C2076" s="2">
        <v>1.62</v>
      </c>
      <c r="D2076" s="2">
        <v>1.5192000000000001</v>
      </c>
      <c r="E2076" s="2">
        <v>7</v>
      </c>
      <c r="F2076" s="2">
        <v>1.62</v>
      </c>
      <c r="G2076" s="2">
        <v>11.34</v>
      </c>
      <c r="H2076" s="17">
        <f t="shared" si="32"/>
        <v>3.185492087210498E-2</v>
      </c>
    </row>
    <row r="2077" spans="2:8" ht="13.5" x14ac:dyDescent="0.25">
      <c r="B2077" s="11">
        <v>45022</v>
      </c>
      <c r="C2077" s="2">
        <v>1.55</v>
      </c>
      <c r="D2077" s="2">
        <v>1.4536</v>
      </c>
      <c r="E2077" s="2">
        <v>6424</v>
      </c>
      <c r="F2077" s="2">
        <v>1.5569999999999999</v>
      </c>
      <c r="G2077" s="2">
        <v>10002.168</v>
      </c>
      <c r="H2077" s="17">
        <f t="shared" si="32"/>
        <v>-4.318062137967358E-2</v>
      </c>
    </row>
    <row r="2078" spans="2:8" ht="13.5" x14ac:dyDescent="0.25">
      <c r="B2078" s="11">
        <v>45023</v>
      </c>
      <c r="C2078" s="2">
        <v>1.49</v>
      </c>
      <c r="D2078" s="2">
        <v>1.3973</v>
      </c>
      <c r="E2078" s="2">
        <v>8010</v>
      </c>
      <c r="F2078" s="2">
        <v>1.49</v>
      </c>
      <c r="G2078" s="2">
        <v>11934.9</v>
      </c>
      <c r="H2078" s="17">
        <f t="shared" si="32"/>
        <v>-3.8731425426527251E-2</v>
      </c>
    </row>
    <row r="2079" spans="2:8" ht="13.5" x14ac:dyDescent="0.25">
      <c r="B2079" s="11">
        <v>45026</v>
      </c>
      <c r="C2079" s="2">
        <v>1.49</v>
      </c>
      <c r="D2079" s="2">
        <v>1.3973</v>
      </c>
      <c r="E2079" s="2">
        <v>737</v>
      </c>
      <c r="F2079" s="2">
        <v>1.492</v>
      </c>
      <c r="G2079" s="2">
        <v>1099.604</v>
      </c>
      <c r="H2079" s="17">
        <f t="shared" si="32"/>
        <v>0</v>
      </c>
    </row>
    <row r="2080" spans="2:8" ht="13.5" x14ac:dyDescent="0.25">
      <c r="B2080" s="11">
        <v>45027</v>
      </c>
      <c r="C2080" s="2">
        <v>1.53</v>
      </c>
      <c r="D2080" s="2">
        <v>1.4348000000000001</v>
      </c>
      <c r="E2080" s="2">
        <v>10</v>
      </c>
      <c r="F2080" s="2">
        <v>1.53</v>
      </c>
      <c r="G2080" s="2">
        <v>15.3</v>
      </c>
      <c r="H2080" s="17">
        <f t="shared" si="32"/>
        <v>2.6837472267945386E-2</v>
      </c>
    </row>
    <row r="2081" spans="2:8" ht="13.5" x14ac:dyDescent="0.25">
      <c r="B2081" s="11">
        <v>45028</v>
      </c>
      <c r="C2081" s="2">
        <v>1.53</v>
      </c>
      <c r="D2081" s="2">
        <v>1.4348000000000001</v>
      </c>
      <c r="E2081" s="2">
        <v>0</v>
      </c>
      <c r="F2081" s="2">
        <v>0</v>
      </c>
      <c r="G2081" s="2">
        <v>0</v>
      </c>
      <c r="H2081" s="17">
        <f t="shared" si="32"/>
        <v>0</v>
      </c>
    </row>
    <row r="2082" spans="2:8" ht="13.5" x14ac:dyDescent="0.25">
      <c r="B2082" s="11">
        <v>45029</v>
      </c>
      <c r="C2082" s="2">
        <v>1.47</v>
      </c>
      <c r="D2082" s="2">
        <v>1.3786</v>
      </c>
      <c r="E2082" s="2">
        <v>830</v>
      </c>
      <c r="F2082" s="2">
        <v>1.47</v>
      </c>
      <c r="G2082" s="2">
        <v>1220.0999999999999</v>
      </c>
      <c r="H2082" s="17">
        <f t="shared" si="32"/>
        <v>-3.9169222191246182E-2</v>
      </c>
    </row>
    <row r="2083" spans="2:8" ht="13.5" x14ac:dyDescent="0.25">
      <c r="B2083" s="11">
        <v>45030</v>
      </c>
      <c r="C2083" s="2">
        <v>1.47</v>
      </c>
      <c r="D2083" s="2">
        <v>1.3786</v>
      </c>
      <c r="E2083" s="2">
        <v>3130</v>
      </c>
      <c r="F2083" s="2">
        <v>1.462</v>
      </c>
      <c r="G2083" s="2">
        <v>4576.0600000000004</v>
      </c>
      <c r="H2083" s="17">
        <f t="shared" si="32"/>
        <v>0</v>
      </c>
    </row>
    <row r="2084" spans="2:8" ht="13.5" x14ac:dyDescent="0.25">
      <c r="B2084" s="11">
        <v>45033</v>
      </c>
      <c r="C2084" s="2">
        <v>1.47</v>
      </c>
      <c r="D2084" s="2">
        <v>1.3786</v>
      </c>
      <c r="E2084" s="2">
        <v>10</v>
      </c>
      <c r="F2084" s="2">
        <v>1.47</v>
      </c>
      <c r="G2084" s="2">
        <v>14.7</v>
      </c>
      <c r="H2084" s="17">
        <f t="shared" si="32"/>
        <v>0</v>
      </c>
    </row>
    <row r="2085" spans="2:8" ht="13.5" x14ac:dyDescent="0.25">
      <c r="B2085" s="11">
        <v>45034</v>
      </c>
      <c r="C2085" s="2">
        <v>1.47</v>
      </c>
      <c r="D2085" s="2">
        <v>1.3786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2:8" ht="13.5" x14ac:dyDescent="0.25">
      <c r="B2086" s="11">
        <v>45035</v>
      </c>
      <c r="C2086" s="2">
        <v>1.41</v>
      </c>
      <c r="D2086" s="2">
        <v>1.3223</v>
      </c>
      <c r="E2086" s="2">
        <v>2365</v>
      </c>
      <c r="F2086" s="2">
        <v>1.41</v>
      </c>
      <c r="G2086" s="2">
        <v>3334.65</v>
      </c>
      <c r="H2086" s="17">
        <f t="shared" si="32"/>
        <v>-4.0838531843899621E-2</v>
      </c>
    </row>
    <row r="2087" spans="2:8" ht="13.5" x14ac:dyDescent="0.25">
      <c r="B2087" s="11">
        <v>45036</v>
      </c>
      <c r="C2087" s="2">
        <v>1.35</v>
      </c>
      <c r="D2087" s="2">
        <v>1.266</v>
      </c>
      <c r="E2087" s="2">
        <v>4205</v>
      </c>
      <c r="F2087" s="2">
        <v>1.3580000000000001</v>
      </c>
      <c r="G2087" s="2">
        <v>5710.39</v>
      </c>
      <c r="H2087" s="17">
        <f t="shared" si="32"/>
        <v>-4.2577327384103469E-2</v>
      </c>
    </row>
    <row r="2088" spans="2:8" ht="13.5" x14ac:dyDescent="0.25">
      <c r="B2088" s="11">
        <v>45040</v>
      </c>
      <c r="C2088" s="2">
        <v>1.41</v>
      </c>
      <c r="D2088" s="2">
        <v>1.3223</v>
      </c>
      <c r="E2088" s="2">
        <v>25</v>
      </c>
      <c r="F2088" s="2">
        <v>1.41</v>
      </c>
      <c r="G2088" s="2">
        <v>35.25</v>
      </c>
      <c r="H2088" s="17">
        <f t="shared" si="32"/>
        <v>4.4470774091627183E-2</v>
      </c>
    </row>
    <row r="2089" spans="2:8" ht="13.5" x14ac:dyDescent="0.25">
      <c r="B2089" s="11">
        <v>45041</v>
      </c>
      <c r="C2089" s="2">
        <v>1.39</v>
      </c>
      <c r="D2089" s="2">
        <v>1.3035000000000001</v>
      </c>
      <c r="E2089" s="2">
        <v>730</v>
      </c>
      <c r="F2089" s="2">
        <v>1.3859999999999999</v>
      </c>
      <c r="G2089" s="2">
        <v>1011.78</v>
      </c>
      <c r="H2089" s="17">
        <f t="shared" si="32"/>
        <v>-1.4217651062542485E-2</v>
      </c>
    </row>
    <row r="2090" spans="2:8" ht="13.5" x14ac:dyDescent="0.25">
      <c r="B2090" s="11">
        <v>45042</v>
      </c>
      <c r="C2090" s="2">
        <v>1.43</v>
      </c>
      <c r="D2090" s="2">
        <v>1.3411</v>
      </c>
      <c r="E2090" s="2">
        <v>10</v>
      </c>
      <c r="F2090" s="2">
        <v>1.43</v>
      </c>
      <c r="G2090" s="2">
        <v>14.3</v>
      </c>
      <c r="H2090" s="17">
        <f t="shared" si="32"/>
        <v>2.8845416187188225E-2</v>
      </c>
    </row>
    <row r="2091" spans="2:8" ht="13.5" x14ac:dyDescent="0.25">
      <c r="B2091" s="11">
        <v>45043</v>
      </c>
      <c r="C2091" s="2">
        <v>1.43</v>
      </c>
      <c r="D2091" s="2">
        <v>1.3411</v>
      </c>
      <c r="E2091" s="2">
        <v>321</v>
      </c>
      <c r="F2091" s="2">
        <v>1.43</v>
      </c>
      <c r="G2091" s="2">
        <v>459.03</v>
      </c>
      <c r="H2091" s="17">
        <f t="shared" si="32"/>
        <v>0</v>
      </c>
    </row>
    <row r="2092" spans="2:8" ht="13.5" x14ac:dyDescent="0.25">
      <c r="B2092" s="11">
        <v>45044</v>
      </c>
      <c r="C2092" s="2">
        <v>1.47</v>
      </c>
      <c r="D2092" s="2">
        <v>1.3786</v>
      </c>
      <c r="E2092" s="2">
        <v>1021</v>
      </c>
      <c r="F2092" s="2">
        <v>1.4610000000000001</v>
      </c>
      <c r="G2092" s="2">
        <v>1491.681</v>
      </c>
      <c r="H2092" s="17">
        <f t="shared" si="32"/>
        <v>2.7962120647229954E-2</v>
      </c>
    </row>
    <row r="2093" spans="2:8" ht="13.5" x14ac:dyDescent="0.25">
      <c r="B2093" s="11">
        <v>45048</v>
      </c>
      <c r="C2093" s="2">
        <v>1.42</v>
      </c>
      <c r="D2093" s="2">
        <v>1.3317000000000001</v>
      </c>
      <c r="E2093" s="2">
        <v>300</v>
      </c>
      <c r="F2093" s="2">
        <v>1.42</v>
      </c>
      <c r="G2093" s="2">
        <v>426</v>
      </c>
      <c r="H2093" s="17">
        <f t="shared" si="32"/>
        <v>-3.4020020310459843E-2</v>
      </c>
    </row>
    <row r="2094" spans="2:8" ht="13.5" x14ac:dyDescent="0.25">
      <c r="B2094" s="11">
        <v>45049</v>
      </c>
      <c r="C2094" s="2">
        <v>1.42</v>
      </c>
      <c r="D2094" s="2">
        <v>1.3317000000000001</v>
      </c>
      <c r="E2094" s="2">
        <v>4522</v>
      </c>
      <c r="F2094" s="2">
        <v>1.42</v>
      </c>
      <c r="G2094" s="2">
        <v>6421.24</v>
      </c>
      <c r="H2094" s="17">
        <f t="shared" si="32"/>
        <v>0</v>
      </c>
    </row>
    <row r="2095" spans="2:8" ht="13.5" x14ac:dyDescent="0.25">
      <c r="B2095" s="11">
        <v>45050</v>
      </c>
      <c r="C2095" s="2">
        <v>1.43</v>
      </c>
      <c r="D2095" s="2">
        <v>1.3411</v>
      </c>
      <c r="E2095" s="2">
        <v>200</v>
      </c>
      <c r="F2095" s="2">
        <v>1.43</v>
      </c>
      <c r="G2095" s="2">
        <v>286</v>
      </c>
      <c r="H2095" s="17">
        <f t="shared" si="32"/>
        <v>7.0586468423818067E-3</v>
      </c>
    </row>
    <row r="2096" spans="2:8" ht="13.5" x14ac:dyDescent="0.25">
      <c r="B2096" s="11">
        <v>45051</v>
      </c>
      <c r="C2096" s="2">
        <v>1.43</v>
      </c>
      <c r="D2096" s="2">
        <v>1.3411</v>
      </c>
      <c r="E2096" s="2">
        <v>50</v>
      </c>
      <c r="F2096" s="2">
        <v>1.43</v>
      </c>
      <c r="G2096" s="2">
        <v>71.5</v>
      </c>
      <c r="H2096" s="17">
        <f t="shared" si="32"/>
        <v>0</v>
      </c>
    </row>
    <row r="2097" spans="2:8" ht="13.5" x14ac:dyDescent="0.25">
      <c r="B2097" s="11">
        <v>45054</v>
      </c>
      <c r="C2097" s="2">
        <v>1.4</v>
      </c>
      <c r="D2097" s="2">
        <v>1.3129</v>
      </c>
      <c r="E2097" s="2">
        <v>1135</v>
      </c>
      <c r="F2097" s="2">
        <v>1.4</v>
      </c>
      <c r="G2097" s="2">
        <v>1589</v>
      </c>
      <c r="H2097" s="17">
        <f t="shared" si="32"/>
        <v>-2.1027514726716878E-2</v>
      </c>
    </row>
    <row r="2098" spans="2:8" ht="13.5" x14ac:dyDescent="0.25">
      <c r="B2098" s="11">
        <v>45055</v>
      </c>
      <c r="C2098" s="2">
        <v>1.39</v>
      </c>
      <c r="D2098" s="2">
        <v>1.3035000000000001</v>
      </c>
      <c r="E2098" s="2">
        <v>300</v>
      </c>
      <c r="F2098" s="2">
        <v>1.39</v>
      </c>
      <c r="G2098" s="2">
        <v>417</v>
      </c>
      <c r="H2098" s="17">
        <f t="shared" si="32"/>
        <v>-7.1597227511614389E-3</v>
      </c>
    </row>
    <row r="2099" spans="2:8" ht="13.5" x14ac:dyDescent="0.25">
      <c r="B2099" s="11">
        <v>45056</v>
      </c>
      <c r="C2099" s="2">
        <v>1.39</v>
      </c>
      <c r="D2099" s="2">
        <v>1.3035000000000001</v>
      </c>
      <c r="E2099" s="2">
        <v>425</v>
      </c>
      <c r="F2099" s="2">
        <v>1.39</v>
      </c>
      <c r="G2099" s="2">
        <v>590.75</v>
      </c>
      <c r="H2099" s="17">
        <f t="shared" si="32"/>
        <v>0</v>
      </c>
    </row>
    <row r="2100" spans="2:8" ht="13.5" x14ac:dyDescent="0.25">
      <c r="B2100" s="11">
        <v>45057</v>
      </c>
      <c r="C2100" s="2">
        <v>1.39</v>
      </c>
      <c r="D2100" s="2">
        <v>1.3035000000000001</v>
      </c>
      <c r="E2100" s="2">
        <v>1119</v>
      </c>
      <c r="F2100" s="2">
        <v>1.35</v>
      </c>
      <c r="G2100" s="2">
        <v>1510.65</v>
      </c>
      <c r="H2100" s="17">
        <f t="shared" si="32"/>
        <v>0</v>
      </c>
    </row>
    <row r="2101" spans="2:8" ht="13.5" x14ac:dyDescent="0.25">
      <c r="B2101" s="11">
        <v>45058</v>
      </c>
      <c r="C2101" s="2">
        <v>1.42</v>
      </c>
      <c r="D2101" s="2">
        <v>1.3317000000000001</v>
      </c>
      <c r="E2101" s="2">
        <v>2300</v>
      </c>
      <c r="F2101" s="2">
        <v>1.3939999999999999</v>
      </c>
      <c r="G2101" s="2">
        <v>3206.2</v>
      </c>
      <c r="H2101" s="17">
        <f t="shared" si="32"/>
        <v>2.1634062140391253E-2</v>
      </c>
    </row>
    <row r="2102" spans="2:8" ht="13.5" x14ac:dyDescent="0.25">
      <c r="B2102" s="11">
        <v>45061</v>
      </c>
      <c r="C2102" s="2">
        <v>1.36</v>
      </c>
      <c r="D2102" s="2">
        <v>1.2754000000000001</v>
      </c>
      <c r="E2102" s="2">
        <v>1450</v>
      </c>
      <c r="F2102" s="2">
        <v>1.36</v>
      </c>
      <c r="G2102" s="2">
        <v>1972</v>
      </c>
      <c r="H2102" s="17">
        <f t="shared" si="32"/>
        <v>-4.2276789066606604E-2</v>
      </c>
    </row>
    <row r="2103" spans="2:8" ht="13.5" x14ac:dyDescent="0.25">
      <c r="B2103" s="11">
        <v>45062</v>
      </c>
      <c r="C2103" s="2">
        <v>1.35</v>
      </c>
      <c r="D2103" s="2">
        <v>1.266</v>
      </c>
      <c r="E2103" s="2">
        <v>3100</v>
      </c>
      <c r="F2103" s="2">
        <v>1.35</v>
      </c>
      <c r="G2103" s="2">
        <v>4185</v>
      </c>
      <c r="H2103" s="17">
        <f t="shared" si="32"/>
        <v>-7.370236788458581E-3</v>
      </c>
    </row>
    <row r="2104" spans="2:8" ht="13.5" x14ac:dyDescent="0.25">
      <c r="B2104" s="11">
        <v>45063</v>
      </c>
      <c r="C2104" s="2">
        <v>1.29</v>
      </c>
      <c r="D2104" s="2">
        <v>1.2098</v>
      </c>
      <c r="E2104" s="2">
        <v>2780</v>
      </c>
      <c r="F2104" s="2">
        <v>1.29</v>
      </c>
      <c r="G2104" s="2">
        <v>3586.2</v>
      </c>
      <c r="H2104" s="17">
        <f t="shared" si="32"/>
        <v>-4.4391785150079008E-2</v>
      </c>
    </row>
    <row r="2105" spans="2:8" ht="13.5" x14ac:dyDescent="0.25">
      <c r="B2105" s="11">
        <v>45064</v>
      </c>
      <c r="C2105" s="2">
        <v>1.24</v>
      </c>
      <c r="D2105" s="2">
        <v>1.1629</v>
      </c>
      <c r="E2105" s="2">
        <v>1253</v>
      </c>
      <c r="F2105" s="2">
        <v>1.24</v>
      </c>
      <c r="G2105" s="2">
        <v>1553.72</v>
      </c>
      <c r="H2105" s="17">
        <f t="shared" si="32"/>
        <v>-3.8766738303851828E-2</v>
      </c>
    </row>
    <row r="2106" spans="2:8" ht="13.5" x14ac:dyDescent="0.25">
      <c r="B2106" s="11">
        <v>45065</v>
      </c>
      <c r="C2106" s="2">
        <v>1.29</v>
      </c>
      <c r="D2106" s="2">
        <v>1.2098</v>
      </c>
      <c r="E2106" s="2">
        <v>750</v>
      </c>
      <c r="F2106" s="2">
        <v>1.29</v>
      </c>
      <c r="G2106" s="2">
        <v>967.5</v>
      </c>
      <c r="H2106" s="17">
        <f t="shared" si="32"/>
        <v>4.0330208960357675E-2</v>
      </c>
    </row>
    <row r="2107" spans="2:8" ht="13.5" x14ac:dyDescent="0.25">
      <c r="B2107" s="11">
        <v>45068</v>
      </c>
      <c r="C2107" s="2">
        <v>1.33</v>
      </c>
      <c r="D2107" s="2">
        <v>1.2473000000000001</v>
      </c>
      <c r="E2107" s="2">
        <v>1231</v>
      </c>
      <c r="F2107" s="2">
        <v>1.33</v>
      </c>
      <c r="G2107" s="2">
        <v>1637.23</v>
      </c>
      <c r="H2107" s="17">
        <f t="shared" si="32"/>
        <v>3.0996858984956265E-2</v>
      </c>
    </row>
    <row r="2108" spans="2:8" ht="13.5" x14ac:dyDescent="0.25">
      <c r="B2108" s="11">
        <v>45069</v>
      </c>
      <c r="C2108" s="2">
        <v>1.38</v>
      </c>
      <c r="D2108" s="2">
        <v>1.2942</v>
      </c>
      <c r="E2108" s="2">
        <v>310</v>
      </c>
      <c r="F2108" s="2">
        <v>1.38</v>
      </c>
      <c r="G2108" s="2">
        <v>427.8</v>
      </c>
      <c r="H2108" s="17">
        <f t="shared" si="32"/>
        <v>3.7601218632245602E-2</v>
      </c>
    </row>
    <row r="2109" spans="2:8" ht="13.5" x14ac:dyDescent="0.25">
      <c r="B2109" s="11">
        <v>45070</v>
      </c>
      <c r="C2109" s="2">
        <v>1.42</v>
      </c>
      <c r="D2109" s="2">
        <v>1.3317000000000001</v>
      </c>
      <c r="E2109" s="2">
        <v>1050</v>
      </c>
      <c r="F2109" s="2">
        <v>1.409</v>
      </c>
      <c r="G2109" s="2">
        <v>1479.45</v>
      </c>
      <c r="H2109" s="17">
        <f t="shared" si="32"/>
        <v>2.8975428836346847E-2</v>
      </c>
    </row>
    <row r="2110" spans="2:8" ht="13.5" x14ac:dyDescent="0.25">
      <c r="B2110" s="11">
        <v>45071</v>
      </c>
      <c r="C2110" s="2">
        <v>1.48</v>
      </c>
      <c r="D2110" s="2">
        <v>1.3878999999999999</v>
      </c>
      <c r="E2110" s="2">
        <v>2088</v>
      </c>
      <c r="F2110" s="2">
        <v>1.458</v>
      </c>
      <c r="G2110" s="2">
        <v>3044.3040000000001</v>
      </c>
      <c r="H2110" s="17">
        <f t="shared" si="32"/>
        <v>4.2201697078921532E-2</v>
      </c>
    </row>
    <row r="2111" spans="2:8" ht="13.5" x14ac:dyDescent="0.25">
      <c r="B2111" s="11">
        <v>45072</v>
      </c>
      <c r="C2111" s="2">
        <v>1.51</v>
      </c>
      <c r="D2111" s="2">
        <v>1.4160999999999999</v>
      </c>
      <c r="E2111" s="2">
        <v>984</v>
      </c>
      <c r="F2111" s="2">
        <v>1.5069999999999999</v>
      </c>
      <c r="G2111" s="2">
        <v>1482.8879999999999</v>
      </c>
      <c r="H2111" s="17">
        <f t="shared" si="32"/>
        <v>2.0318466748324812E-2</v>
      </c>
    </row>
    <row r="2112" spans="2:8" ht="13.5" x14ac:dyDescent="0.25">
      <c r="B2112" s="11">
        <v>45075</v>
      </c>
      <c r="C2112" s="2">
        <v>1.5</v>
      </c>
      <c r="D2112" s="2">
        <v>1.4067000000000001</v>
      </c>
      <c r="E2112" s="2">
        <v>1400</v>
      </c>
      <c r="F2112" s="2">
        <v>1.502</v>
      </c>
      <c r="G2112" s="2">
        <v>2102.8000000000002</v>
      </c>
      <c r="H2112" s="17">
        <f t="shared" si="32"/>
        <v>-6.6379492973659016E-3</v>
      </c>
    </row>
    <row r="2113" spans="2:8" ht="13.5" x14ac:dyDescent="0.25">
      <c r="B2113" s="11">
        <v>45076</v>
      </c>
      <c r="C2113" s="2">
        <v>1.5</v>
      </c>
      <c r="D2113" s="2">
        <v>1.4067000000000001</v>
      </c>
      <c r="E2113" s="2">
        <v>3160</v>
      </c>
      <c r="F2113" s="2">
        <v>1.5</v>
      </c>
      <c r="G2113" s="2">
        <v>4740</v>
      </c>
      <c r="H2113" s="17">
        <f t="shared" si="32"/>
        <v>0</v>
      </c>
    </row>
    <row r="2114" spans="2:8" ht="13.5" x14ac:dyDescent="0.25">
      <c r="B2114" s="11">
        <v>45077</v>
      </c>
      <c r="C2114" s="2">
        <v>1.56</v>
      </c>
      <c r="D2114" s="2">
        <v>1.4630000000000001</v>
      </c>
      <c r="E2114" s="2">
        <v>500</v>
      </c>
      <c r="F2114" s="2">
        <v>1.56</v>
      </c>
      <c r="G2114" s="2">
        <v>780</v>
      </c>
      <c r="H2114" s="17">
        <f t="shared" si="32"/>
        <v>4.002274827610721E-2</v>
      </c>
    </row>
    <row r="2115" spans="2:8" ht="13.5" x14ac:dyDescent="0.25">
      <c r="B2115" s="11">
        <v>45078</v>
      </c>
      <c r="C2115" s="2">
        <v>1.54</v>
      </c>
      <c r="D2115" s="2">
        <v>1.4441999999999999</v>
      </c>
      <c r="E2115" s="2">
        <v>1800</v>
      </c>
      <c r="F2115" s="2">
        <v>1.5429999999999999</v>
      </c>
      <c r="G2115" s="2">
        <v>2777.4</v>
      </c>
      <c r="H2115" s="17">
        <f t="shared" si="32"/>
        <v>-1.2850307587149794E-2</v>
      </c>
    </row>
    <row r="2116" spans="2:8" ht="13.5" x14ac:dyDescent="0.25">
      <c r="B2116" s="11">
        <v>45079</v>
      </c>
      <c r="C2116" s="2">
        <v>1.48</v>
      </c>
      <c r="D2116" s="2">
        <v>1.3878999999999999</v>
      </c>
      <c r="E2116" s="2">
        <v>350</v>
      </c>
      <c r="F2116" s="2">
        <v>1.48</v>
      </c>
      <c r="G2116" s="2">
        <v>518</v>
      </c>
      <c r="H2116" s="17">
        <f t="shared" si="32"/>
        <v>-3.8983520288048759E-2</v>
      </c>
    </row>
    <row r="2117" spans="2:8" ht="13.5" x14ac:dyDescent="0.25">
      <c r="B2117" s="11">
        <v>45082</v>
      </c>
      <c r="C2117" s="2">
        <v>1.54</v>
      </c>
      <c r="D2117" s="2">
        <v>1.4441999999999999</v>
      </c>
      <c r="E2117" s="2">
        <v>1863</v>
      </c>
      <c r="F2117" s="2">
        <v>1.472</v>
      </c>
      <c r="G2117" s="2">
        <v>2742.3359999999998</v>
      </c>
      <c r="H2117" s="17">
        <f t="shared" si="32"/>
        <v>4.0564882196123656E-2</v>
      </c>
    </row>
    <row r="2118" spans="2:8" ht="13.5" x14ac:dyDescent="0.25">
      <c r="B2118" s="11">
        <v>45083</v>
      </c>
      <c r="C2118" s="2">
        <v>1.6</v>
      </c>
      <c r="D2118" s="2">
        <v>1.5004999999999999</v>
      </c>
      <c r="E2118" s="2">
        <v>1515</v>
      </c>
      <c r="F2118" s="2">
        <v>1.5740000000000001</v>
      </c>
      <c r="G2118" s="2">
        <v>2384.61</v>
      </c>
      <c r="H2118" s="17">
        <f t="shared" si="32"/>
        <v>3.8983520288048759E-2</v>
      </c>
    </row>
    <row r="2119" spans="2:8" ht="13.5" x14ac:dyDescent="0.25">
      <c r="B2119" s="11">
        <v>45084</v>
      </c>
      <c r="C2119" s="2">
        <v>1.67</v>
      </c>
      <c r="D2119" s="2">
        <v>1.5661</v>
      </c>
      <c r="E2119" s="2">
        <v>364</v>
      </c>
      <c r="F2119" s="2">
        <v>1.67</v>
      </c>
      <c r="G2119" s="2">
        <v>607.88</v>
      </c>
      <c r="H2119" s="17">
        <f t="shared" ref="H2119:H2182" si="33">(D2119-D2118)/D2118</f>
        <v>4.3718760413195674E-2</v>
      </c>
    </row>
    <row r="2120" spans="2:8" ht="13.5" x14ac:dyDescent="0.25">
      <c r="B2120" s="11">
        <v>45085</v>
      </c>
      <c r="C2120" s="2">
        <v>1.72</v>
      </c>
      <c r="D2120" s="2">
        <v>1.613</v>
      </c>
      <c r="E2120" s="2">
        <v>1787</v>
      </c>
      <c r="F2120" s="2">
        <v>1.7130000000000001</v>
      </c>
      <c r="G2120" s="2">
        <v>3061.1309999999999</v>
      </c>
      <c r="H2120" s="17">
        <f t="shared" si="33"/>
        <v>2.9947002107145099E-2</v>
      </c>
    </row>
    <row r="2121" spans="2:8" ht="13.5" x14ac:dyDescent="0.25">
      <c r="B2121" s="11">
        <v>45086</v>
      </c>
      <c r="C2121" s="2">
        <v>1.78</v>
      </c>
      <c r="D2121" s="2">
        <v>1.6693</v>
      </c>
      <c r="E2121" s="2">
        <v>8119</v>
      </c>
      <c r="F2121" s="2">
        <v>1.7609999999999999</v>
      </c>
      <c r="G2121" s="2">
        <v>14297.558999999999</v>
      </c>
      <c r="H2121" s="17">
        <f t="shared" si="33"/>
        <v>3.4903905765654074E-2</v>
      </c>
    </row>
    <row r="2122" spans="2:8" ht="13.5" x14ac:dyDescent="0.25">
      <c r="B2122" s="11">
        <v>45089</v>
      </c>
      <c r="C2122" s="2">
        <v>1.86</v>
      </c>
      <c r="D2122" s="2">
        <v>1.7443</v>
      </c>
      <c r="E2122" s="2">
        <v>850</v>
      </c>
      <c r="F2122" s="2">
        <v>1.8540000000000001</v>
      </c>
      <c r="G2122" s="2">
        <v>1575.9</v>
      </c>
      <c r="H2122" s="17">
        <f t="shared" si="33"/>
        <v>4.4929012160785931E-2</v>
      </c>
    </row>
    <row r="2123" spans="2:8" ht="13.5" x14ac:dyDescent="0.25">
      <c r="B2123" s="11">
        <v>45090</v>
      </c>
      <c r="C2123" s="2">
        <v>1.94</v>
      </c>
      <c r="D2123" s="2">
        <v>1.8192999999999999</v>
      </c>
      <c r="E2123" s="2">
        <v>14535</v>
      </c>
      <c r="F2123" s="2">
        <v>1.94</v>
      </c>
      <c r="G2123" s="2">
        <v>28197.9</v>
      </c>
      <c r="H2123" s="17">
        <f t="shared" si="33"/>
        <v>4.2997190850197764E-2</v>
      </c>
    </row>
    <row r="2124" spans="2:8" ht="13.5" x14ac:dyDescent="0.25">
      <c r="B2124" s="11">
        <v>45091</v>
      </c>
      <c r="C2124" s="2">
        <v>1.95</v>
      </c>
      <c r="D2124" s="2">
        <v>1.8287</v>
      </c>
      <c r="E2124" s="2">
        <v>450</v>
      </c>
      <c r="F2124" s="2">
        <v>1.9490000000000001</v>
      </c>
      <c r="G2124" s="2">
        <v>877.05</v>
      </c>
      <c r="H2124" s="17">
        <f t="shared" si="33"/>
        <v>5.1668224042214451E-3</v>
      </c>
    </row>
    <row r="2125" spans="2:8" ht="13.5" x14ac:dyDescent="0.25">
      <c r="B2125" s="11">
        <v>45092</v>
      </c>
      <c r="C2125" s="2">
        <v>1.99</v>
      </c>
      <c r="D2125" s="2">
        <v>1.8662000000000001</v>
      </c>
      <c r="E2125" s="2">
        <v>883</v>
      </c>
      <c r="F2125" s="2">
        <v>1.99</v>
      </c>
      <c r="G2125" s="2">
        <v>1757.17</v>
      </c>
      <c r="H2125" s="17">
        <f t="shared" si="33"/>
        <v>2.0506370645814016E-2</v>
      </c>
    </row>
    <row r="2126" spans="2:8" ht="13.5" x14ac:dyDescent="0.25">
      <c r="B2126" s="11">
        <v>45093</v>
      </c>
      <c r="C2126" s="2">
        <v>2</v>
      </c>
      <c r="D2126" s="2">
        <v>1.8755999999999999</v>
      </c>
      <c r="E2126" s="2">
        <v>1100</v>
      </c>
      <c r="F2126" s="2">
        <v>2</v>
      </c>
      <c r="G2126" s="2">
        <v>2200</v>
      </c>
      <c r="H2126" s="17">
        <f t="shared" si="33"/>
        <v>5.0369735290964812E-3</v>
      </c>
    </row>
    <row r="2127" spans="2:8" ht="13.5" x14ac:dyDescent="0.25">
      <c r="B2127" s="11">
        <v>45096</v>
      </c>
      <c r="C2127" s="2">
        <v>1.91</v>
      </c>
      <c r="D2127" s="2">
        <v>1.7911999999999999</v>
      </c>
      <c r="E2127" s="2">
        <v>0</v>
      </c>
      <c r="F2127" s="2">
        <v>0</v>
      </c>
      <c r="G2127" s="2">
        <v>0</v>
      </c>
      <c r="H2127" s="17">
        <f t="shared" si="33"/>
        <v>-4.4998933674557491E-2</v>
      </c>
    </row>
    <row r="2128" spans="2:8" ht="13.5" x14ac:dyDescent="0.25">
      <c r="B2128" s="11">
        <v>45097</v>
      </c>
      <c r="C2128" s="2">
        <v>1.91</v>
      </c>
      <c r="D2128" s="2">
        <v>1.7911999999999999</v>
      </c>
      <c r="E2128" s="2">
        <v>401</v>
      </c>
      <c r="F2128" s="2">
        <v>1.91</v>
      </c>
      <c r="G2128" s="2">
        <v>765.91</v>
      </c>
      <c r="H2128" s="17">
        <f t="shared" si="33"/>
        <v>0</v>
      </c>
    </row>
    <row r="2129" spans="2:8" ht="13.5" x14ac:dyDescent="0.25">
      <c r="B2129" s="11">
        <v>45098</v>
      </c>
      <c r="C2129" s="2">
        <v>1.94</v>
      </c>
      <c r="D2129" s="2">
        <v>1.8192999999999999</v>
      </c>
      <c r="E2129" s="2">
        <v>110</v>
      </c>
      <c r="F2129" s="2">
        <v>1.9419999999999999</v>
      </c>
      <c r="G2129" s="2">
        <v>213.62</v>
      </c>
      <c r="H2129" s="17">
        <f t="shared" si="33"/>
        <v>1.5687807056721761E-2</v>
      </c>
    </row>
    <row r="2130" spans="2:8" ht="13.5" x14ac:dyDescent="0.25">
      <c r="B2130" s="11">
        <v>45099</v>
      </c>
      <c r="C2130" s="2">
        <v>1.86</v>
      </c>
      <c r="D2130" s="2">
        <v>1.7443</v>
      </c>
      <c r="E2130" s="2">
        <v>524</v>
      </c>
      <c r="F2130" s="2">
        <v>1.86</v>
      </c>
      <c r="G2130" s="2">
        <v>974.64</v>
      </c>
      <c r="H2130" s="17">
        <f t="shared" si="33"/>
        <v>-4.1224646842192028E-2</v>
      </c>
    </row>
    <row r="2131" spans="2:8" ht="13.5" x14ac:dyDescent="0.25">
      <c r="B2131" s="11">
        <v>45100</v>
      </c>
      <c r="C2131" s="2">
        <v>1.93</v>
      </c>
      <c r="D2131" s="2">
        <v>1.81</v>
      </c>
      <c r="E2131" s="2">
        <v>90</v>
      </c>
      <c r="F2131" s="2">
        <v>1.93</v>
      </c>
      <c r="G2131" s="2">
        <v>173.7</v>
      </c>
      <c r="H2131" s="17">
        <f t="shared" si="33"/>
        <v>3.7665539184773313E-2</v>
      </c>
    </row>
    <row r="2132" spans="2:8" ht="13.5" x14ac:dyDescent="0.25">
      <c r="B2132" s="11">
        <v>45103</v>
      </c>
      <c r="C2132" s="2">
        <v>1.93</v>
      </c>
      <c r="D2132" s="2">
        <v>1.81</v>
      </c>
      <c r="E2132" s="2">
        <v>0</v>
      </c>
      <c r="F2132" s="2">
        <v>0</v>
      </c>
      <c r="G2132" s="2">
        <v>0</v>
      </c>
      <c r="H2132" s="17">
        <f t="shared" si="33"/>
        <v>0</v>
      </c>
    </row>
    <row r="2133" spans="2:8" ht="13.5" x14ac:dyDescent="0.25">
      <c r="B2133" s="11">
        <v>45104</v>
      </c>
      <c r="C2133" s="2">
        <v>1.93</v>
      </c>
      <c r="D2133" s="2">
        <v>1.81</v>
      </c>
      <c r="E2133" s="2">
        <v>0</v>
      </c>
      <c r="F2133" s="2">
        <v>0</v>
      </c>
      <c r="G2133" s="2">
        <v>0</v>
      </c>
      <c r="H2133" s="17">
        <f t="shared" si="33"/>
        <v>0</v>
      </c>
    </row>
    <row r="2134" spans="2:8" ht="13.5" x14ac:dyDescent="0.25">
      <c r="B2134" s="11">
        <v>45107</v>
      </c>
      <c r="C2134" s="2">
        <v>1.93</v>
      </c>
      <c r="D2134" s="2">
        <v>1.81</v>
      </c>
      <c r="E2134" s="2">
        <v>0</v>
      </c>
      <c r="F2134" s="2">
        <v>0</v>
      </c>
      <c r="G2134" s="2">
        <v>0</v>
      </c>
      <c r="H2134" s="17">
        <f t="shared" si="33"/>
        <v>0</v>
      </c>
    </row>
    <row r="2135" spans="2:8" ht="13.5" x14ac:dyDescent="0.25">
      <c r="B2135" s="11">
        <v>45110</v>
      </c>
      <c r="C2135" s="2">
        <v>1.93</v>
      </c>
      <c r="D2135" s="2">
        <v>1.81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2:8" ht="13.5" x14ac:dyDescent="0.25">
      <c r="B2136" s="11">
        <v>45111</v>
      </c>
      <c r="C2136" s="2">
        <v>1.9</v>
      </c>
      <c r="D2136" s="2">
        <v>1.7818000000000001</v>
      </c>
      <c r="E2136" s="2">
        <v>3000</v>
      </c>
      <c r="F2136" s="2">
        <v>1.9</v>
      </c>
      <c r="G2136" s="2">
        <v>5700</v>
      </c>
      <c r="H2136" s="17">
        <f t="shared" si="33"/>
        <v>-1.558011049723757E-2</v>
      </c>
    </row>
    <row r="2137" spans="2:8" ht="13.5" x14ac:dyDescent="0.25">
      <c r="B2137" s="11">
        <v>45112</v>
      </c>
      <c r="C2137" s="2">
        <v>1.9</v>
      </c>
      <c r="D2137" s="2">
        <v>1.7818000000000001</v>
      </c>
      <c r="E2137" s="2">
        <v>0</v>
      </c>
      <c r="F2137" s="2">
        <v>0</v>
      </c>
      <c r="G2137" s="2">
        <v>0</v>
      </c>
      <c r="H2137" s="17">
        <f t="shared" si="33"/>
        <v>0</v>
      </c>
    </row>
    <row r="2138" spans="2:8" ht="13.5" x14ac:dyDescent="0.25">
      <c r="B2138" s="11">
        <v>45113</v>
      </c>
      <c r="C2138" s="2">
        <v>1.9</v>
      </c>
      <c r="D2138" s="2">
        <v>1.7818000000000001</v>
      </c>
      <c r="E2138" s="2">
        <v>0</v>
      </c>
      <c r="F2138" s="2">
        <v>0</v>
      </c>
      <c r="G2138" s="2">
        <v>0</v>
      </c>
      <c r="H2138" s="17">
        <f t="shared" si="33"/>
        <v>0</v>
      </c>
    </row>
    <row r="2139" spans="2:8" ht="13.5" x14ac:dyDescent="0.25">
      <c r="B2139" s="11">
        <v>45114</v>
      </c>
      <c r="C2139" s="2">
        <v>1.9</v>
      </c>
      <c r="D2139" s="2">
        <v>1.7818000000000001</v>
      </c>
      <c r="E2139" s="2">
        <v>0</v>
      </c>
      <c r="F2139" s="2">
        <v>0</v>
      </c>
      <c r="G2139" s="2">
        <v>0</v>
      </c>
      <c r="H2139" s="17">
        <f t="shared" si="33"/>
        <v>0</v>
      </c>
    </row>
    <row r="2140" spans="2:8" ht="13.5" x14ac:dyDescent="0.25">
      <c r="B2140" s="11">
        <v>45117</v>
      </c>
      <c r="C2140" s="2">
        <v>1.9</v>
      </c>
      <c r="D2140" s="2">
        <v>1.7818000000000001</v>
      </c>
      <c r="E2140" s="2">
        <v>1809</v>
      </c>
      <c r="F2140" s="2">
        <v>1.9</v>
      </c>
      <c r="G2140" s="2">
        <v>3437.1</v>
      </c>
      <c r="H2140" s="17">
        <f t="shared" si="33"/>
        <v>0</v>
      </c>
    </row>
    <row r="2141" spans="2:8" ht="13.5" x14ac:dyDescent="0.25">
      <c r="B2141" s="11">
        <v>45118</v>
      </c>
      <c r="C2141" s="2">
        <v>1.9</v>
      </c>
      <c r="D2141" s="2">
        <v>1.7818000000000001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2:8" ht="13.5" x14ac:dyDescent="0.25">
      <c r="B2142" s="11">
        <v>45119</v>
      </c>
      <c r="C2142" s="2">
        <v>1.9</v>
      </c>
      <c r="D2142" s="2">
        <v>1.7818000000000001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2:8" ht="13.5" x14ac:dyDescent="0.25">
      <c r="B2143" s="11">
        <v>45120</v>
      </c>
      <c r="C2143" s="2">
        <v>1.82</v>
      </c>
      <c r="D2143" s="2">
        <v>1.7068000000000001</v>
      </c>
      <c r="E2143" s="2">
        <v>0</v>
      </c>
      <c r="F2143" s="2">
        <v>0</v>
      </c>
      <c r="G2143" s="2">
        <v>0</v>
      </c>
      <c r="H2143" s="17">
        <f t="shared" si="33"/>
        <v>-4.2092266247614744E-2</v>
      </c>
    </row>
    <row r="2144" spans="2:8" ht="13.5" x14ac:dyDescent="0.25">
      <c r="B2144" s="11">
        <v>45121</v>
      </c>
      <c r="C2144" s="2">
        <v>1.78</v>
      </c>
      <c r="D2144" s="2">
        <v>1.6693</v>
      </c>
      <c r="E2144" s="2">
        <v>411</v>
      </c>
      <c r="F2144" s="2">
        <v>1.78</v>
      </c>
      <c r="G2144" s="2">
        <v>731.58</v>
      </c>
      <c r="H2144" s="17">
        <f t="shared" si="33"/>
        <v>-2.1970939770330492E-2</v>
      </c>
    </row>
    <row r="2145" spans="2:8" ht="13.5" x14ac:dyDescent="0.25">
      <c r="B2145" s="11">
        <v>45124</v>
      </c>
      <c r="C2145" s="2">
        <v>1.83</v>
      </c>
      <c r="D2145" s="2">
        <v>1.7161999999999999</v>
      </c>
      <c r="E2145" s="2">
        <v>10</v>
      </c>
      <c r="F2145" s="2">
        <v>1.83</v>
      </c>
      <c r="G2145" s="2">
        <v>18.3</v>
      </c>
      <c r="H2145" s="17">
        <f t="shared" si="33"/>
        <v>2.8095608937878117E-2</v>
      </c>
    </row>
    <row r="2146" spans="2:8" ht="13.5" x14ac:dyDescent="0.25">
      <c r="B2146" s="11">
        <v>45125</v>
      </c>
      <c r="C2146" s="2">
        <v>1.77</v>
      </c>
      <c r="D2146" s="2">
        <v>1.6598999999999999</v>
      </c>
      <c r="E2146" s="2">
        <v>154</v>
      </c>
      <c r="F2146" s="2">
        <v>1.77</v>
      </c>
      <c r="G2146" s="2">
        <v>272.58</v>
      </c>
      <c r="H2146" s="17">
        <f t="shared" si="33"/>
        <v>-3.28050343782776E-2</v>
      </c>
    </row>
    <row r="2147" spans="2:8" ht="13.5" x14ac:dyDescent="0.25">
      <c r="B2147" s="11">
        <v>45127</v>
      </c>
      <c r="C2147" s="2">
        <v>1.7</v>
      </c>
      <c r="D2147" s="2">
        <v>1.5943000000000001</v>
      </c>
      <c r="E2147" s="2">
        <v>1000</v>
      </c>
      <c r="F2147" s="2">
        <v>1.7090000000000001</v>
      </c>
      <c r="G2147" s="2">
        <v>1709</v>
      </c>
      <c r="H2147" s="17">
        <f t="shared" si="33"/>
        <v>-3.9520453039339647E-2</v>
      </c>
    </row>
    <row r="2148" spans="2:8" ht="13.5" x14ac:dyDescent="0.25">
      <c r="B2148" s="11">
        <v>45128</v>
      </c>
      <c r="C2148" s="2">
        <v>1.68</v>
      </c>
      <c r="D2148" s="2">
        <v>1.5754999999999999</v>
      </c>
      <c r="E2148" s="2">
        <v>1110</v>
      </c>
      <c r="F2148" s="2">
        <v>1.738</v>
      </c>
      <c r="G2148" s="2">
        <v>1929.18</v>
      </c>
      <c r="H2148" s="17">
        <f t="shared" si="33"/>
        <v>-1.1792009032177225E-2</v>
      </c>
    </row>
    <row r="2149" spans="2:8" ht="13.5" x14ac:dyDescent="0.25">
      <c r="B2149" s="11">
        <v>45131</v>
      </c>
      <c r="C2149" s="2">
        <v>1.61</v>
      </c>
      <c r="D2149" s="2">
        <v>1.5099</v>
      </c>
      <c r="E2149" s="2">
        <v>700</v>
      </c>
      <c r="F2149" s="2">
        <v>1.61</v>
      </c>
      <c r="G2149" s="2">
        <v>1127</v>
      </c>
      <c r="H2149" s="17">
        <f t="shared" si="33"/>
        <v>-4.1637575372897417E-2</v>
      </c>
    </row>
    <row r="2150" spans="2:8" ht="13.5" x14ac:dyDescent="0.25">
      <c r="B2150" s="11">
        <v>45133</v>
      </c>
      <c r="C2150" s="2">
        <v>1.66</v>
      </c>
      <c r="D2150" s="2">
        <v>1.5567</v>
      </c>
      <c r="E2150" s="2">
        <v>399</v>
      </c>
      <c r="F2150" s="2">
        <v>1.5549999999999999</v>
      </c>
      <c r="G2150" s="2">
        <v>620.44500000000005</v>
      </c>
      <c r="H2150" s="17">
        <f t="shared" si="33"/>
        <v>3.0995430160937778E-2</v>
      </c>
    </row>
    <row r="2151" spans="2:8" ht="13.5" x14ac:dyDescent="0.25">
      <c r="B2151" s="11">
        <v>45134</v>
      </c>
      <c r="C2151" s="2">
        <v>1.6</v>
      </c>
      <c r="D2151" s="2">
        <v>1.6</v>
      </c>
      <c r="E2151" s="2">
        <v>5751</v>
      </c>
      <c r="F2151" s="2">
        <v>1.6</v>
      </c>
      <c r="G2151" s="2">
        <v>9201.6</v>
      </c>
      <c r="H2151" s="17">
        <f t="shared" si="33"/>
        <v>2.7815250208775049E-2</v>
      </c>
    </row>
    <row r="2152" spans="2:8" ht="13.5" x14ac:dyDescent="0.25">
      <c r="B2152" s="11">
        <v>45135</v>
      </c>
      <c r="C2152" s="2">
        <v>1.63</v>
      </c>
      <c r="D2152" s="2">
        <v>1.63</v>
      </c>
      <c r="E2152" s="2">
        <v>124</v>
      </c>
      <c r="F2152" s="2">
        <v>1.63</v>
      </c>
      <c r="G2152" s="2">
        <v>202.12</v>
      </c>
      <c r="H2152" s="17">
        <f t="shared" si="33"/>
        <v>1.8749999999999878E-2</v>
      </c>
    </row>
    <row r="2153" spans="2:8" ht="13.5" x14ac:dyDescent="0.25">
      <c r="B2153" s="11">
        <v>45138</v>
      </c>
      <c r="C2153" s="2">
        <v>1.63</v>
      </c>
      <c r="D2153" s="2">
        <v>1.63</v>
      </c>
      <c r="E2153" s="2">
        <v>819</v>
      </c>
      <c r="F2153" s="2">
        <v>1.63</v>
      </c>
      <c r="G2153" s="2">
        <v>1334.97</v>
      </c>
      <c r="H2153" s="17">
        <f t="shared" si="33"/>
        <v>0</v>
      </c>
    </row>
    <row r="2154" spans="2:8" ht="13.5" x14ac:dyDescent="0.25">
      <c r="B2154" s="11">
        <v>45139</v>
      </c>
      <c r="C2154" s="2">
        <v>1.7</v>
      </c>
      <c r="D2154" s="2">
        <v>1.7</v>
      </c>
      <c r="E2154" s="2">
        <v>300</v>
      </c>
      <c r="F2154" s="2">
        <v>1.68</v>
      </c>
      <c r="G2154" s="2">
        <v>504</v>
      </c>
      <c r="H2154" s="17">
        <f t="shared" si="33"/>
        <v>4.2944785276073663E-2</v>
      </c>
    </row>
    <row r="2155" spans="2:8" ht="13.5" x14ac:dyDescent="0.25">
      <c r="B2155" s="11">
        <v>45140</v>
      </c>
      <c r="C2155" s="2">
        <v>1.74</v>
      </c>
      <c r="D2155" s="2">
        <v>1.74</v>
      </c>
      <c r="E2155" s="2">
        <v>210</v>
      </c>
      <c r="F2155" s="2">
        <v>1.74</v>
      </c>
      <c r="G2155" s="2">
        <v>365.4</v>
      </c>
      <c r="H2155" s="17">
        <f t="shared" si="33"/>
        <v>2.3529411764705903E-2</v>
      </c>
    </row>
    <row r="2156" spans="2:8" ht="13.5" x14ac:dyDescent="0.25">
      <c r="B2156" s="11">
        <v>45141</v>
      </c>
      <c r="C2156" s="2">
        <v>1.74</v>
      </c>
      <c r="D2156" s="2">
        <v>1.74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2:8" ht="13.5" x14ac:dyDescent="0.25">
      <c r="B2157" s="11">
        <v>45142</v>
      </c>
      <c r="C2157" s="2">
        <v>1.79</v>
      </c>
      <c r="D2157" s="2">
        <v>1.79</v>
      </c>
      <c r="E2157" s="2">
        <v>20</v>
      </c>
      <c r="F2157" s="2">
        <v>1.79</v>
      </c>
      <c r="G2157" s="2">
        <v>35.799999999999997</v>
      </c>
      <c r="H2157" s="17">
        <f t="shared" si="33"/>
        <v>2.8735632183908073E-2</v>
      </c>
    </row>
    <row r="2158" spans="2:8" ht="13.5" x14ac:dyDescent="0.25">
      <c r="B2158" s="11">
        <v>45145</v>
      </c>
      <c r="C2158" s="2">
        <v>1.82</v>
      </c>
      <c r="D2158" s="2">
        <v>1.82</v>
      </c>
      <c r="E2158" s="2">
        <v>21</v>
      </c>
      <c r="F2158" s="2">
        <v>1.82</v>
      </c>
      <c r="G2158" s="2">
        <v>38.22</v>
      </c>
      <c r="H2158" s="17">
        <f t="shared" si="33"/>
        <v>1.6759776536312863E-2</v>
      </c>
    </row>
    <row r="2159" spans="2:8" ht="13.5" x14ac:dyDescent="0.25">
      <c r="B2159" s="11">
        <v>45146</v>
      </c>
      <c r="C2159" s="2">
        <v>1.82</v>
      </c>
      <c r="D2159" s="2">
        <v>1.82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2:8" ht="13.5" x14ac:dyDescent="0.25">
      <c r="B2160" s="11">
        <v>45147</v>
      </c>
      <c r="C2160" s="2">
        <v>1.74</v>
      </c>
      <c r="D2160" s="2">
        <v>1.74</v>
      </c>
      <c r="E2160" s="2">
        <v>0</v>
      </c>
      <c r="F2160" s="2">
        <v>0</v>
      </c>
      <c r="G2160" s="2">
        <v>0</v>
      </c>
      <c r="H2160" s="17">
        <f t="shared" si="33"/>
        <v>-4.3956043956043994E-2</v>
      </c>
    </row>
    <row r="2161" spans="2:8" ht="13.5" x14ac:dyDescent="0.25">
      <c r="B2161" s="11">
        <v>45148</v>
      </c>
      <c r="C2161" s="2">
        <v>1.68</v>
      </c>
      <c r="D2161" s="2">
        <v>1.68</v>
      </c>
      <c r="E2161" s="2">
        <v>510</v>
      </c>
      <c r="F2161" s="2">
        <v>1.6759999999999999</v>
      </c>
      <c r="G2161" s="2">
        <v>854.76</v>
      </c>
      <c r="H2161" s="17">
        <f t="shared" si="33"/>
        <v>-3.4482758620689689E-2</v>
      </c>
    </row>
    <row r="2162" spans="2:8" ht="13.5" x14ac:dyDescent="0.25">
      <c r="B2162" s="11">
        <v>45149</v>
      </c>
      <c r="C2162" s="2">
        <v>1.68</v>
      </c>
      <c r="D2162" s="2">
        <v>1.68</v>
      </c>
      <c r="E2162" s="2">
        <v>0</v>
      </c>
      <c r="F2162" s="2">
        <v>0</v>
      </c>
      <c r="G2162" s="2">
        <v>0</v>
      </c>
      <c r="H2162" s="17">
        <f t="shared" si="33"/>
        <v>0</v>
      </c>
    </row>
    <row r="2163" spans="2:8" ht="13.5" x14ac:dyDescent="0.25">
      <c r="B2163" s="11">
        <v>45152</v>
      </c>
      <c r="C2163" s="2">
        <v>1.67</v>
      </c>
      <c r="D2163" s="2">
        <v>1.67</v>
      </c>
      <c r="E2163" s="2">
        <v>315</v>
      </c>
      <c r="F2163" s="2">
        <v>1.673</v>
      </c>
      <c r="G2163" s="2">
        <v>526.995</v>
      </c>
      <c r="H2163" s="17">
        <f t="shared" si="33"/>
        <v>-5.9523809523809581E-3</v>
      </c>
    </row>
    <row r="2164" spans="2:8" ht="13.5" x14ac:dyDescent="0.25">
      <c r="B2164" s="11">
        <v>45153</v>
      </c>
      <c r="C2164" s="2">
        <v>1.74</v>
      </c>
      <c r="D2164" s="2">
        <v>1.74</v>
      </c>
      <c r="E2164" s="2">
        <v>500</v>
      </c>
      <c r="F2164" s="2">
        <v>1.74</v>
      </c>
      <c r="G2164" s="2">
        <v>870</v>
      </c>
      <c r="H2164" s="17">
        <f t="shared" si="33"/>
        <v>4.1916167664670698E-2</v>
      </c>
    </row>
    <row r="2165" spans="2:8" ht="13.5" x14ac:dyDescent="0.25">
      <c r="B2165" s="11">
        <v>45154</v>
      </c>
      <c r="C2165" s="2">
        <v>1.74</v>
      </c>
      <c r="D2165" s="2">
        <v>1.74</v>
      </c>
      <c r="E2165" s="2">
        <v>0</v>
      </c>
      <c r="F2165" s="2">
        <v>0</v>
      </c>
      <c r="G2165" s="2">
        <v>0</v>
      </c>
      <c r="H2165" s="17">
        <f t="shared" si="33"/>
        <v>0</v>
      </c>
    </row>
    <row r="2166" spans="2:8" ht="13.5" x14ac:dyDescent="0.25">
      <c r="B2166" s="11">
        <v>45155</v>
      </c>
      <c r="C2166" s="2">
        <v>1.74</v>
      </c>
      <c r="D2166" s="2">
        <v>1.74</v>
      </c>
      <c r="E2166" s="2">
        <v>0</v>
      </c>
      <c r="F2166" s="2">
        <v>0</v>
      </c>
      <c r="G2166" s="2">
        <v>0</v>
      </c>
      <c r="H2166" s="17">
        <f t="shared" si="33"/>
        <v>0</v>
      </c>
    </row>
    <row r="2167" spans="2:8" ht="13.5" x14ac:dyDescent="0.25">
      <c r="B2167" s="11">
        <v>45156</v>
      </c>
      <c r="C2167" s="2">
        <v>1.74</v>
      </c>
      <c r="D2167" s="2">
        <v>1.74</v>
      </c>
      <c r="E2167" s="2">
        <v>0</v>
      </c>
      <c r="F2167" s="2">
        <v>0</v>
      </c>
      <c r="G2167" s="2">
        <v>0</v>
      </c>
      <c r="H2167" s="17">
        <f t="shared" si="33"/>
        <v>0</v>
      </c>
    </row>
    <row r="2168" spans="2:8" ht="13.5" x14ac:dyDescent="0.25">
      <c r="B2168" s="11">
        <v>45159</v>
      </c>
      <c r="C2168" s="2">
        <v>1.74</v>
      </c>
      <c r="D2168" s="2">
        <v>1.74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2:8" ht="13.5" x14ac:dyDescent="0.25">
      <c r="B2169" s="11">
        <v>45160</v>
      </c>
      <c r="C2169" s="2">
        <v>1.73</v>
      </c>
      <c r="D2169" s="2">
        <v>1.73</v>
      </c>
      <c r="E2169" s="2">
        <v>10</v>
      </c>
      <c r="F2169" s="2">
        <v>1.73</v>
      </c>
      <c r="G2169" s="2">
        <v>17.3</v>
      </c>
      <c r="H2169" s="17">
        <f t="shared" si="33"/>
        <v>-5.7471264367816143E-3</v>
      </c>
    </row>
    <row r="2170" spans="2:8" ht="13.5" x14ac:dyDescent="0.25">
      <c r="B2170" s="11">
        <v>45161</v>
      </c>
      <c r="C2170" s="2">
        <v>1.73</v>
      </c>
      <c r="D2170" s="2">
        <v>1.73</v>
      </c>
      <c r="E2170" s="2">
        <v>10</v>
      </c>
      <c r="F2170" s="2">
        <v>1.73</v>
      </c>
      <c r="G2170" s="2">
        <v>17.3</v>
      </c>
      <c r="H2170" s="17">
        <f t="shared" si="33"/>
        <v>0</v>
      </c>
    </row>
    <row r="2171" spans="2:8" ht="13.5" x14ac:dyDescent="0.25">
      <c r="B2171" s="11">
        <v>45162</v>
      </c>
      <c r="C2171" s="2">
        <v>1.73</v>
      </c>
      <c r="D2171" s="2">
        <v>1.73</v>
      </c>
      <c r="E2171" s="2">
        <v>0</v>
      </c>
      <c r="F2171" s="2">
        <v>0</v>
      </c>
      <c r="G2171" s="2">
        <v>0</v>
      </c>
      <c r="H2171" s="17">
        <f t="shared" si="33"/>
        <v>0</v>
      </c>
    </row>
    <row r="2172" spans="2:8" ht="13.5" x14ac:dyDescent="0.25">
      <c r="B2172" s="11">
        <v>45163</v>
      </c>
      <c r="C2172" s="2">
        <v>1.73</v>
      </c>
      <c r="D2172" s="2">
        <v>1.73</v>
      </c>
      <c r="E2172" s="2">
        <v>0</v>
      </c>
      <c r="F2172" s="2">
        <v>0</v>
      </c>
      <c r="G2172" s="2">
        <v>0</v>
      </c>
      <c r="H2172" s="17">
        <f t="shared" si="33"/>
        <v>0</v>
      </c>
    </row>
    <row r="2173" spans="2:8" ht="13.5" x14ac:dyDescent="0.25">
      <c r="B2173" s="11">
        <v>45166</v>
      </c>
      <c r="C2173" s="2">
        <v>1.73</v>
      </c>
      <c r="D2173" s="2">
        <v>1.73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2:8" ht="13.5" x14ac:dyDescent="0.25">
      <c r="B2174" s="11">
        <v>45167</v>
      </c>
      <c r="C2174" s="2">
        <v>1.73</v>
      </c>
      <c r="D2174" s="2">
        <v>1.73</v>
      </c>
      <c r="E2174" s="2">
        <v>0</v>
      </c>
      <c r="F2174" s="2">
        <v>0</v>
      </c>
      <c r="G2174" s="2">
        <v>0</v>
      </c>
      <c r="H2174" s="17">
        <f t="shared" si="33"/>
        <v>0</v>
      </c>
    </row>
    <row r="2175" spans="2:8" ht="13.5" x14ac:dyDescent="0.25">
      <c r="B2175" s="11">
        <v>45168</v>
      </c>
      <c r="C2175" s="2">
        <v>1.73</v>
      </c>
      <c r="D2175" s="2">
        <v>1.73</v>
      </c>
      <c r="E2175" s="2">
        <v>0</v>
      </c>
      <c r="F2175" s="2">
        <v>0</v>
      </c>
      <c r="G2175" s="2">
        <v>0</v>
      </c>
      <c r="H2175" s="17">
        <f t="shared" si="33"/>
        <v>0</v>
      </c>
    </row>
    <row r="2176" spans="2:8" ht="13.5" x14ac:dyDescent="0.25">
      <c r="B2176" s="11">
        <v>45169</v>
      </c>
      <c r="C2176" s="2">
        <v>1.73</v>
      </c>
      <c r="D2176" s="2">
        <v>1.73</v>
      </c>
      <c r="E2176" s="2">
        <v>0</v>
      </c>
      <c r="F2176" s="2">
        <v>0</v>
      </c>
      <c r="G2176" s="2">
        <v>0</v>
      </c>
      <c r="H2176" s="17">
        <f t="shared" si="33"/>
        <v>0</v>
      </c>
    </row>
    <row r="2177" spans="2:8" ht="13.5" x14ac:dyDescent="0.25">
      <c r="B2177" s="11">
        <v>45170</v>
      </c>
      <c r="C2177" s="2">
        <v>1.74</v>
      </c>
      <c r="D2177" s="2">
        <v>1.74</v>
      </c>
      <c r="E2177" s="2">
        <v>357</v>
      </c>
      <c r="F2177" s="2">
        <v>1.74</v>
      </c>
      <c r="G2177" s="2">
        <v>621.17999999999995</v>
      </c>
      <c r="H2177" s="17">
        <f t="shared" si="33"/>
        <v>5.7803468208092535E-3</v>
      </c>
    </row>
    <row r="2178" spans="2:8" ht="13.5" x14ac:dyDescent="0.25">
      <c r="B2178" s="11">
        <v>45173</v>
      </c>
      <c r="C2178" s="2">
        <v>1.74</v>
      </c>
      <c r="D2178" s="2">
        <v>1.74</v>
      </c>
      <c r="E2178" s="2">
        <v>0</v>
      </c>
      <c r="F2178" s="2">
        <v>0</v>
      </c>
      <c r="G2178" s="2">
        <v>0</v>
      </c>
      <c r="H2178" s="17">
        <f t="shared" si="33"/>
        <v>0</v>
      </c>
    </row>
    <row r="2179" spans="2:8" ht="13.5" x14ac:dyDescent="0.25">
      <c r="B2179" s="11">
        <v>45174</v>
      </c>
      <c r="C2179" s="2">
        <v>1.74</v>
      </c>
      <c r="D2179" s="2">
        <v>1.74</v>
      </c>
      <c r="E2179" s="2">
        <v>0</v>
      </c>
      <c r="F2179" s="2">
        <v>0</v>
      </c>
      <c r="G2179" s="2">
        <v>0</v>
      </c>
      <c r="H2179" s="17">
        <f t="shared" si="33"/>
        <v>0</v>
      </c>
    </row>
    <row r="2180" spans="2:8" ht="13.5" x14ac:dyDescent="0.25">
      <c r="B2180" s="11">
        <v>45175</v>
      </c>
      <c r="C2180" s="2">
        <v>1.74</v>
      </c>
      <c r="D2180" s="2">
        <v>1.74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2:8" ht="13.5" x14ac:dyDescent="0.25">
      <c r="B2181" s="11">
        <v>45176</v>
      </c>
      <c r="C2181" s="2">
        <v>1.74</v>
      </c>
      <c r="D2181" s="2">
        <v>1.74</v>
      </c>
      <c r="E2181" s="2">
        <v>0</v>
      </c>
      <c r="F2181" s="2">
        <v>0</v>
      </c>
      <c r="G2181" s="2">
        <v>0</v>
      </c>
      <c r="H2181" s="17">
        <f t="shared" si="33"/>
        <v>0</v>
      </c>
    </row>
    <row r="2182" spans="2:8" ht="13.5" x14ac:dyDescent="0.25">
      <c r="B2182" s="11">
        <v>45177</v>
      </c>
      <c r="C2182" s="2">
        <v>1.68</v>
      </c>
      <c r="D2182" s="2">
        <v>1.68</v>
      </c>
      <c r="E2182" s="2">
        <v>160</v>
      </c>
      <c r="F2182" s="2">
        <v>1.68</v>
      </c>
      <c r="G2182" s="2">
        <v>268.8</v>
      </c>
      <c r="H2182" s="17">
        <f t="shared" si="33"/>
        <v>-3.4482758620689689E-2</v>
      </c>
    </row>
    <row r="2183" spans="2:8" ht="13.5" x14ac:dyDescent="0.25">
      <c r="B2183" s="11">
        <v>45180</v>
      </c>
      <c r="C2183" s="2">
        <v>1.61</v>
      </c>
      <c r="D2183" s="2">
        <v>1.61</v>
      </c>
      <c r="E2183" s="2">
        <v>315</v>
      </c>
      <c r="F2183" s="2">
        <v>1.61</v>
      </c>
      <c r="G2183" s="2">
        <v>507.15</v>
      </c>
      <c r="H2183" s="17">
        <f t="shared" ref="H2183:H2246" si="34">(D2183-D2182)/D2182</f>
        <v>-4.1666666666666574E-2</v>
      </c>
    </row>
    <row r="2184" spans="2:8" ht="13.5" x14ac:dyDescent="0.25">
      <c r="B2184" s="11">
        <v>45181</v>
      </c>
      <c r="C2184" s="2">
        <v>1.61</v>
      </c>
      <c r="D2184" s="2">
        <v>1.61</v>
      </c>
      <c r="E2184" s="2">
        <v>400</v>
      </c>
      <c r="F2184" s="2">
        <v>1.5720000000000001</v>
      </c>
      <c r="G2184" s="2">
        <v>628.79999999999995</v>
      </c>
      <c r="H2184" s="17">
        <f t="shared" si="34"/>
        <v>0</v>
      </c>
    </row>
    <row r="2185" spans="2:8" ht="13.5" x14ac:dyDescent="0.25">
      <c r="B2185" s="11">
        <v>45182</v>
      </c>
      <c r="C2185" s="2">
        <v>1.61</v>
      </c>
      <c r="D2185" s="2">
        <v>1.61</v>
      </c>
      <c r="E2185" s="2">
        <v>0</v>
      </c>
      <c r="F2185" s="2">
        <v>0</v>
      </c>
      <c r="G2185" s="2">
        <v>0</v>
      </c>
      <c r="H2185" s="17">
        <f t="shared" si="34"/>
        <v>0</v>
      </c>
    </row>
    <row r="2186" spans="2:8" ht="13.5" x14ac:dyDescent="0.25">
      <c r="B2186" s="11">
        <v>45183</v>
      </c>
      <c r="C2186" s="2">
        <v>1.61</v>
      </c>
      <c r="D2186" s="2">
        <v>1.61</v>
      </c>
      <c r="E2186" s="2">
        <v>100</v>
      </c>
      <c r="F2186" s="2">
        <v>1.61</v>
      </c>
      <c r="G2186" s="2">
        <v>161</v>
      </c>
      <c r="H2186" s="17">
        <f t="shared" si="34"/>
        <v>0</v>
      </c>
    </row>
    <row r="2187" spans="2:8" ht="13.5" x14ac:dyDescent="0.25">
      <c r="B2187" s="11">
        <v>45184</v>
      </c>
      <c r="C2187" s="2">
        <v>1.56</v>
      </c>
      <c r="D2187" s="2">
        <v>1.56</v>
      </c>
      <c r="E2187" s="2">
        <v>100</v>
      </c>
      <c r="F2187" s="2">
        <v>1.56</v>
      </c>
      <c r="G2187" s="2">
        <v>156</v>
      </c>
      <c r="H2187" s="17">
        <f t="shared" si="34"/>
        <v>-3.105590062111804E-2</v>
      </c>
    </row>
    <row r="2188" spans="2:8" ht="13.5" x14ac:dyDescent="0.25">
      <c r="B2188" s="11">
        <v>45187</v>
      </c>
      <c r="C2188" s="2">
        <v>1.49</v>
      </c>
      <c r="D2188" s="2">
        <v>1.49</v>
      </c>
      <c r="E2188" s="2">
        <v>1000</v>
      </c>
      <c r="F2188" s="2">
        <v>1.4970000000000001</v>
      </c>
      <c r="G2188" s="2">
        <v>1497</v>
      </c>
      <c r="H2188" s="17">
        <f t="shared" si="34"/>
        <v>-4.4871794871794907E-2</v>
      </c>
    </row>
    <row r="2189" spans="2:8" ht="13.5" x14ac:dyDescent="0.25">
      <c r="B2189" s="11">
        <v>45188</v>
      </c>
      <c r="C2189" s="2">
        <v>1.45</v>
      </c>
      <c r="D2189" s="2">
        <v>1.45</v>
      </c>
      <c r="E2189" s="2">
        <v>1200</v>
      </c>
      <c r="F2189" s="2">
        <v>1.4530000000000001</v>
      </c>
      <c r="G2189" s="2">
        <v>1743.6</v>
      </c>
      <c r="H2189" s="17">
        <f t="shared" si="34"/>
        <v>-2.6845637583892641E-2</v>
      </c>
    </row>
    <row r="2190" spans="2:8" ht="13.5" x14ac:dyDescent="0.25">
      <c r="B2190" s="11">
        <v>45189</v>
      </c>
      <c r="C2190" s="2">
        <v>1.39</v>
      </c>
      <c r="D2190" s="2">
        <v>1.39</v>
      </c>
      <c r="E2190" s="2">
        <v>1299</v>
      </c>
      <c r="F2190" s="2">
        <v>1.4179999999999999</v>
      </c>
      <c r="G2190" s="2">
        <v>1841.982</v>
      </c>
      <c r="H2190" s="17">
        <f t="shared" si="34"/>
        <v>-4.1379310344827627E-2</v>
      </c>
    </row>
    <row r="2191" spans="2:8" ht="13.5" x14ac:dyDescent="0.25">
      <c r="B2191" s="11">
        <v>45190</v>
      </c>
      <c r="C2191" s="2">
        <v>1.37</v>
      </c>
      <c r="D2191" s="2">
        <v>1.37</v>
      </c>
      <c r="E2191" s="2">
        <v>2150</v>
      </c>
      <c r="F2191" s="2">
        <v>1.37</v>
      </c>
      <c r="G2191" s="2">
        <v>2945.5</v>
      </c>
      <c r="H2191" s="17">
        <f t="shared" si="34"/>
        <v>-1.4388489208632947E-2</v>
      </c>
    </row>
    <row r="2192" spans="2:8" ht="13.5" x14ac:dyDescent="0.25">
      <c r="B2192" s="11">
        <v>45191</v>
      </c>
      <c r="C2192" s="2">
        <v>1.35</v>
      </c>
      <c r="D2192" s="2">
        <v>1.35</v>
      </c>
      <c r="E2192" s="2">
        <v>1310</v>
      </c>
      <c r="F2192" s="2">
        <v>1.3580000000000001</v>
      </c>
      <c r="G2192" s="2">
        <v>1778.98</v>
      </c>
      <c r="H2192" s="17">
        <f t="shared" si="34"/>
        <v>-1.4598540145985413E-2</v>
      </c>
    </row>
    <row r="2193" spans="2:8" ht="13.5" x14ac:dyDescent="0.25">
      <c r="B2193" s="11">
        <v>45194</v>
      </c>
      <c r="C2193" s="2">
        <v>1.3</v>
      </c>
      <c r="D2193" s="2">
        <v>1.3</v>
      </c>
      <c r="E2193" s="2">
        <v>1672</v>
      </c>
      <c r="F2193" s="2">
        <v>1.3140000000000001</v>
      </c>
      <c r="G2193" s="2">
        <v>2197.0079999999998</v>
      </c>
      <c r="H2193" s="17">
        <f t="shared" si="34"/>
        <v>-3.703703703703707E-2</v>
      </c>
    </row>
    <row r="2194" spans="2:8" ht="13.5" x14ac:dyDescent="0.25">
      <c r="B2194" s="11">
        <v>45195</v>
      </c>
      <c r="C2194" s="2">
        <v>1.27</v>
      </c>
      <c r="D2194" s="2">
        <v>1.27</v>
      </c>
      <c r="E2194" s="2">
        <v>1037</v>
      </c>
      <c r="F2194" s="2">
        <v>1.272</v>
      </c>
      <c r="G2194" s="2">
        <v>1319.0640000000001</v>
      </c>
      <c r="H2194" s="17">
        <f t="shared" si="34"/>
        <v>-2.3076923076923096E-2</v>
      </c>
    </row>
    <row r="2195" spans="2:8" ht="13.5" x14ac:dyDescent="0.25">
      <c r="B2195" s="11">
        <v>45197</v>
      </c>
      <c r="C2195" s="2">
        <v>1.28</v>
      </c>
      <c r="D2195" s="2">
        <v>1.28</v>
      </c>
      <c r="E2195" s="2">
        <v>1630</v>
      </c>
      <c r="F2195" s="2">
        <v>1.276</v>
      </c>
      <c r="G2195" s="2">
        <v>2079.88</v>
      </c>
      <c r="H2195" s="17">
        <f t="shared" si="34"/>
        <v>7.8740157480315029E-3</v>
      </c>
    </row>
    <row r="2196" spans="2:8" ht="13.5" x14ac:dyDescent="0.25">
      <c r="B2196" s="11">
        <v>45198</v>
      </c>
      <c r="C2196" s="2">
        <v>1.3</v>
      </c>
      <c r="D2196" s="2">
        <v>1.3</v>
      </c>
      <c r="E2196" s="2">
        <v>2250</v>
      </c>
      <c r="F2196" s="2">
        <v>1.3</v>
      </c>
      <c r="G2196" s="2">
        <v>2925</v>
      </c>
      <c r="H2196" s="17">
        <f t="shared" si="34"/>
        <v>1.5625000000000014E-2</v>
      </c>
    </row>
    <row r="2197" spans="2:8" ht="13.5" x14ac:dyDescent="0.25">
      <c r="B2197" s="11">
        <v>45201</v>
      </c>
      <c r="C2197" s="2">
        <v>1.35</v>
      </c>
      <c r="D2197" s="2">
        <v>1.35</v>
      </c>
      <c r="E2197" s="2">
        <v>200</v>
      </c>
      <c r="F2197" s="2">
        <v>1.35</v>
      </c>
      <c r="G2197" s="2">
        <v>270</v>
      </c>
      <c r="H2197" s="17">
        <f t="shared" si="34"/>
        <v>3.8461538461538491E-2</v>
      </c>
    </row>
    <row r="2198" spans="2:8" ht="13.5" x14ac:dyDescent="0.25">
      <c r="B2198" s="11">
        <v>45202</v>
      </c>
      <c r="C2198" s="2">
        <v>1.41</v>
      </c>
      <c r="D2198" s="2">
        <v>1.41</v>
      </c>
      <c r="E2198" s="2">
        <v>474</v>
      </c>
      <c r="F2198" s="2">
        <v>1.4</v>
      </c>
      <c r="G2198" s="2">
        <v>663.6</v>
      </c>
      <c r="H2198" s="17">
        <f t="shared" si="34"/>
        <v>4.4444444444444314E-2</v>
      </c>
    </row>
    <row r="2199" spans="2:8" ht="13.5" x14ac:dyDescent="0.25">
      <c r="B2199" s="11">
        <v>45203</v>
      </c>
      <c r="C2199" s="2">
        <v>1.44</v>
      </c>
      <c r="D2199" s="2">
        <v>1.44</v>
      </c>
      <c r="E2199" s="2">
        <v>2505</v>
      </c>
      <c r="F2199" s="2">
        <v>1.4339999999999999</v>
      </c>
      <c r="G2199" s="2">
        <v>3592.17</v>
      </c>
      <c r="H2199" s="17">
        <f t="shared" si="34"/>
        <v>2.1276595744680871E-2</v>
      </c>
    </row>
    <row r="2200" spans="2:8" ht="13.5" x14ac:dyDescent="0.25">
      <c r="B2200" s="11">
        <v>45204</v>
      </c>
      <c r="C2200" s="2">
        <v>1.49</v>
      </c>
      <c r="D2200" s="2">
        <v>1.49</v>
      </c>
      <c r="E2200" s="2">
        <v>415</v>
      </c>
      <c r="F2200" s="2">
        <v>1.49</v>
      </c>
      <c r="G2200" s="2">
        <v>618.35</v>
      </c>
      <c r="H2200" s="17">
        <f t="shared" si="34"/>
        <v>3.4722222222222252E-2</v>
      </c>
    </row>
    <row r="2201" spans="2:8" ht="13.5" x14ac:dyDescent="0.25">
      <c r="B2201" s="11">
        <v>45205</v>
      </c>
      <c r="C2201" s="2">
        <v>1.55</v>
      </c>
      <c r="D2201" s="2">
        <v>1.55</v>
      </c>
      <c r="E2201" s="2">
        <v>400</v>
      </c>
      <c r="F2201" s="2">
        <v>1.52</v>
      </c>
      <c r="G2201" s="2">
        <v>608</v>
      </c>
      <c r="H2201" s="17">
        <f t="shared" si="34"/>
        <v>4.0268456375838965E-2</v>
      </c>
    </row>
    <row r="2202" spans="2:8" ht="13.5" x14ac:dyDescent="0.25">
      <c r="B2202" s="11">
        <v>45208</v>
      </c>
      <c r="C2202" s="2">
        <v>1.55</v>
      </c>
      <c r="D2202" s="2">
        <v>1.55</v>
      </c>
      <c r="E2202" s="2">
        <v>0</v>
      </c>
      <c r="F2202" s="2">
        <v>0</v>
      </c>
      <c r="G2202" s="2">
        <v>0</v>
      </c>
      <c r="H2202" s="17">
        <f t="shared" si="34"/>
        <v>0</v>
      </c>
    </row>
    <row r="2203" spans="2:8" ht="13.5" x14ac:dyDescent="0.25">
      <c r="B2203" s="11">
        <v>45209</v>
      </c>
      <c r="C2203" s="2">
        <v>1.55</v>
      </c>
      <c r="D2203" s="2">
        <v>1.55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2:8" ht="13.5" x14ac:dyDescent="0.25">
      <c r="B2204" s="11">
        <v>45210</v>
      </c>
      <c r="C2204" s="2">
        <v>1.55</v>
      </c>
      <c r="D2204" s="2">
        <v>1.55</v>
      </c>
      <c r="E2204" s="2">
        <v>0</v>
      </c>
      <c r="F2204" s="2">
        <v>0</v>
      </c>
      <c r="G2204" s="2">
        <v>0</v>
      </c>
      <c r="H2204" s="17">
        <f t="shared" si="34"/>
        <v>0</v>
      </c>
    </row>
    <row r="2205" spans="2:8" ht="13.5" x14ac:dyDescent="0.25">
      <c r="B2205" s="11">
        <v>45211</v>
      </c>
      <c r="C2205" s="2">
        <v>1.55</v>
      </c>
      <c r="D2205" s="2">
        <v>1.55</v>
      </c>
      <c r="E2205" s="2">
        <v>300</v>
      </c>
      <c r="F2205" s="2">
        <v>1.55</v>
      </c>
      <c r="G2205" s="2">
        <v>465</v>
      </c>
      <c r="H2205" s="17">
        <f t="shared" si="34"/>
        <v>0</v>
      </c>
    </row>
    <row r="2206" spans="2:8" ht="13.5" x14ac:dyDescent="0.25">
      <c r="B2206" s="11">
        <v>45212</v>
      </c>
      <c r="C2206" s="2">
        <v>1.55</v>
      </c>
      <c r="D2206" s="2">
        <v>1.55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2:8" ht="13.5" x14ac:dyDescent="0.25">
      <c r="B2207" s="11">
        <v>45215</v>
      </c>
      <c r="C2207" s="2">
        <v>1.55</v>
      </c>
      <c r="D2207" s="2">
        <v>1.55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2:8" ht="13.5" x14ac:dyDescent="0.25">
      <c r="B2208" s="11">
        <v>45216</v>
      </c>
      <c r="C2208" s="2">
        <v>1.55</v>
      </c>
      <c r="D2208" s="2">
        <v>1.55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2:8" ht="13.5" x14ac:dyDescent="0.25">
      <c r="B2209" s="11">
        <v>45217</v>
      </c>
      <c r="C2209" s="2">
        <v>1.51</v>
      </c>
      <c r="D2209" s="2">
        <v>1.51</v>
      </c>
      <c r="E2209" s="2">
        <v>60</v>
      </c>
      <c r="F2209" s="2">
        <v>1.51</v>
      </c>
      <c r="G2209" s="2">
        <v>90.6</v>
      </c>
      <c r="H2209" s="17">
        <f t="shared" si="34"/>
        <v>-2.5806451612903247E-2</v>
      </c>
    </row>
    <row r="2210" spans="2:8" ht="13.5" x14ac:dyDescent="0.25">
      <c r="B2210" s="11">
        <v>45218</v>
      </c>
      <c r="C2210" s="2">
        <v>1.46</v>
      </c>
      <c r="D2210" s="2">
        <v>1.46</v>
      </c>
      <c r="E2210" s="2">
        <v>305</v>
      </c>
      <c r="F2210" s="2">
        <v>1.46</v>
      </c>
      <c r="G2210" s="2">
        <v>445.3</v>
      </c>
      <c r="H2210" s="17">
        <f t="shared" si="34"/>
        <v>-3.3112582781456984E-2</v>
      </c>
    </row>
    <row r="2211" spans="2:8" ht="13.5" x14ac:dyDescent="0.25">
      <c r="B2211" s="11">
        <v>45219</v>
      </c>
      <c r="C2211" s="2">
        <v>1.52</v>
      </c>
      <c r="D2211" s="2">
        <v>1.52</v>
      </c>
      <c r="E2211" s="2">
        <v>0</v>
      </c>
      <c r="F2211" s="2">
        <v>0</v>
      </c>
      <c r="G2211" s="2">
        <v>0</v>
      </c>
      <c r="H2211" s="17">
        <f t="shared" si="34"/>
        <v>4.1095890410958943E-2</v>
      </c>
    </row>
    <row r="2212" spans="2:8" ht="13.5" x14ac:dyDescent="0.25">
      <c r="B2212" s="11">
        <v>45222</v>
      </c>
      <c r="C2212" s="2">
        <v>1.54</v>
      </c>
      <c r="D2212" s="2">
        <v>1.54</v>
      </c>
      <c r="E2212" s="2">
        <v>20</v>
      </c>
      <c r="F2212" s="2">
        <v>1.54</v>
      </c>
      <c r="G2212" s="2">
        <v>30.8</v>
      </c>
      <c r="H2212" s="17">
        <f t="shared" si="34"/>
        <v>1.3157894736842117E-2</v>
      </c>
    </row>
    <row r="2213" spans="2:8" ht="13.5" x14ac:dyDescent="0.25">
      <c r="B2213" s="11">
        <v>45223</v>
      </c>
      <c r="C2213" s="2">
        <v>1.54</v>
      </c>
      <c r="D2213" s="2">
        <v>1.54</v>
      </c>
      <c r="E2213" s="2">
        <v>10</v>
      </c>
      <c r="F2213" s="2">
        <v>1.54</v>
      </c>
      <c r="G2213" s="2">
        <v>15.4</v>
      </c>
      <c r="H2213" s="17">
        <f t="shared" si="34"/>
        <v>0</v>
      </c>
    </row>
    <row r="2214" spans="2:8" ht="13.5" x14ac:dyDescent="0.25">
      <c r="B2214" s="11">
        <v>45224</v>
      </c>
      <c r="C2214" s="2">
        <v>1.48</v>
      </c>
      <c r="D2214" s="2">
        <v>1.48</v>
      </c>
      <c r="E2214" s="2">
        <v>0</v>
      </c>
      <c r="F2214" s="2">
        <v>0</v>
      </c>
      <c r="G2214" s="2">
        <v>0</v>
      </c>
      <c r="H2214" s="17">
        <f t="shared" si="34"/>
        <v>-3.8961038961038995E-2</v>
      </c>
    </row>
    <row r="2215" spans="2:8" ht="13.5" x14ac:dyDescent="0.25">
      <c r="B2215" s="11">
        <v>45225</v>
      </c>
      <c r="C2215" s="2">
        <v>1.48</v>
      </c>
      <c r="D2215" s="2">
        <v>1.48</v>
      </c>
      <c r="E2215" s="2">
        <v>0</v>
      </c>
      <c r="F2215" s="2">
        <v>0</v>
      </c>
      <c r="G2215" s="2">
        <v>0</v>
      </c>
      <c r="H2215" s="17">
        <f t="shared" si="34"/>
        <v>0</v>
      </c>
    </row>
    <row r="2216" spans="2:8" ht="13.5" x14ac:dyDescent="0.25">
      <c r="B2216" s="11">
        <v>45226</v>
      </c>
      <c r="C2216" s="2">
        <v>1.48</v>
      </c>
      <c r="D2216" s="2">
        <v>1.48</v>
      </c>
      <c r="E2216" s="2">
        <v>3300</v>
      </c>
      <c r="F2216" s="2">
        <v>1.48</v>
      </c>
      <c r="G2216" s="2">
        <v>4884</v>
      </c>
      <c r="H2216" s="17">
        <f t="shared" si="34"/>
        <v>0</v>
      </c>
    </row>
    <row r="2217" spans="2:8" ht="13.5" x14ac:dyDescent="0.25">
      <c r="B2217" s="11">
        <v>45229</v>
      </c>
      <c r="C2217" s="2">
        <v>1.48</v>
      </c>
      <c r="D2217" s="2">
        <v>1.48</v>
      </c>
      <c r="E2217" s="2">
        <v>10</v>
      </c>
      <c r="F2217" s="2">
        <v>1.48</v>
      </c>
      <c r="G2217" s="2">
        <v>14.8</v>
      </c>
      <c r="H2217" s="17">
        <f t="shared" si="34"/>
        <v>0</v>
      </c>
    </row>
    <row r="2218" spans="2:8" ht="13.5" x14ac:dyDescent="0.25">
      <c r="B2218" s="11">
        <v>45230</v>
      </c>
      <c r="C2218" s="2">
        <v>1.42</v>
      </c>
      <c r="D2218" s="2">
        <v>1.42</v>
      </c>
      <c r="E2218" s="2">
        <v>0</v>
      </c>
      <c r="F2218" s="2">
        <v>0</v>
      </c>
      <c r="G2218" s="2">
        <v>0</v>
      </c>
      <c r="H2218" s="17">
        <f t="shared" si="34"/>
        <v>-4.0540540540540577E-2</v>
      </c>
    </row>
    <row r="2219" spans="2:8" ht="13.5" x14ac:dyDescent="0.25">
      <c r="B2219" s="11">
        <v>45231</v>
      </c>
      <c r="C2219" s="2">
        <v>1.42</v>
      </c>
      <c r="D2219" s="2">
        <v>1.42</v>
      </c>
      <c r="E2219" s="2">
        <v>0</v>
      </c>
      <c r="F2219" s="2">
        <v>0</v>
      </c>
      <c r="G2219" s="2">
        <v>0</v>
      </c>
      <c r="H2219" s="17">
        <f t="shared" si="34"/>
        <v>0</v>
      </c>
    </row>
    <row r="2220" spans="2:8" ht="13.5" x14ac:dyDescent="0.25">
      <c r="B2220" s="11">
        <v>45232</v>
      </c>
      <c r="C2220" s="2">
        <v>1.36</v>
      </c>
      <c r="D2220" s="2">
        <v>1.36</v>
      </c>
      <c r="E2220" s="2">
        <v>160</v>
      </c>
      <c r="F2220" s="2">
        <v>1.36</v>
      </c>
      <c r="G2220" s="2">
        <v>217.6</v>
      </c>
      <c r="H2220" s="17">
        <f t="shared" si="34"/>
        <v>-4.2253521126760445E-2</v>
      </c>
    </row>
    <row r="2221" spans="2:8" ht="13.5" x14ac:dyDescent="0.25">
      <c r="B2221" s="11">
        <v>45233</v>
      </c>
      <c r="C2221" s="2">
        <v>1.36</v>
      </c>
      <c r="D2221" s="2">
        <v>1.36</v>
      </c>
      <c r="E2221" s="2">
        <v>0</v>
      </c>
      <c r="F2221" s="2">
        <v>0</v>
      </c>
      <c r="G2221" s="2">
        <v>0</v>
      </c>
      <c r="H2221" s="17">
        <f t="shared" si="34"/>
        <v>0</v>
      </c>
    </row>
    <row r="2222" spans="2:8" ht="13.5" x14ac:dyDescent="0.25">
      <c r="B2222" s="11">
        <v>45236</v>
      </c>
      <c r="C2222" s="2">
        <v>1.42</v>
      </c>
      <c r="D2222" s="2">
        <v>1.42</v>
      </c>
      <c r="E2222" s="2">
        <v>100</v>
      </c>
      <c r="F2222" s="2">
        <v>1.42</v>
      </c>
      <c r="G2222" s="2">
        <v>142</v>
      </c>
      <c r="H2222" s="17">
        <f t="shared" si="34"/>
        <v>4.41176470588234E-2</v>
      </c>
    </row>
    <row r="2223" spans="2:8" ht="13.5" x14ac:dyDescent="0.25">
      <c r="B2223" s="11">
        <v>45237</v>
      </c>
      <c r="C2223" s="2">
        <v>1.48</v>
      </c>
      <c r="D2223" s="2">
        <v>1.48</v>
      </c>
      <c r="E2223" s="2">
        <v>1</v>
      </c>
      <c r="F2223" s="2">
        <v>1.48</v>
      </c>
      <c r="G2223" s="2">
        <v>1.48</v>
      </c>
      <c r="H2223" s="17">
        <f t="shared" si="34"/>
        <v>4.2253521126760604E-2</v>
      </c>
    </row>
    <row r="2224" spans="2:8" ht="13.5" x14ac:dyDescent="0.25">
      <c r="B2224" s="11">
        <v>45238</v>
      </c>
      <c r="C2224" s="2">
        <v>1.51</v>
      </c>
      <c r="D2224" s="2">
        <v>1.51</v>
      </c>
      <c r="E2224" s="2">
        <v>44</v>
      </c>
      <c r="F2224" s="2">
        <v>1.51</v>
      </c>
      <c r="G2224" s="2">
        <v>66.44</v>
      </c>
      <c r="H2224" s="17">
        <f t="shared" si="34"/>
        <v>2.0270270270270289E-2</v>
      </c>
    </row>
    <row r="2225" spans="2:8" ht="13.5" x14ac:dyDescent="0.25">
      <c r="B2225" s="11">
        <v>45239</v>
      </c>
      <c r="C2225" s="2">
        <v>1.51</v>
      </c>
      <c r="D2225" s="2">
        <v>1.51</v>
      </c>
      <c r="E2225" s="2">
        <v>4</v>
      </c>
      <c r="F2225" s="2">
        <v>1.51</v>
      </c>
      <c r="G2225" s="2">
        <v>6.04</v>
      </c>
      <c r="H2225" s="17">
        <f t="shared" si="34"/>
        <v>0</v>
      </c>
    </row>
    <row r="2226" spans="2:8" ht="13.5" x14ac:dyDescent="0.25">
      <c r="B2226" s="11">
        <v>45240</v>
      </c>
      <c r="C2226" s="2">
        <v>1.45</v>
      </c>
      <c r="D2226" s="2">
        <v>1.45</v>
      </c>
      <c r="E2226" s="2">
        <v>300</v>
      </c>
      <c r="F2226" s="2">
        <v>1.45</v>
      </c>
      <c r="G2226" s="2">
        <v>435</v>
      </c>
      <c r="H2226" s="17">
        <f t="shared" si="34"/>
        <v>-3.9735099337748381E-2</v>
      </c>
    </row>
    <row r="2227" spans="2:8" ht="13.5" x14ac:dyDescent="0.25">
      <c r="B2227" s="11">
        <v>45243</v>
      </c>
      <c r="C2227" s="2">
        <v>1.51</v>
      </c>
      <c r="D2227" s="2">
        <v>1.51</v>
      </c>
      <c r="E2227" s="2">
        <v>100</v>
      </c>
      <c r="F2227" s="2">
        <v>1.51</v>
      </c>
      <c r="G2227" s="2">
        <v>151</v>
      </c>
      <c r="H2227" s="17">
        <f t="shared" si="34"/>
        <v>4.1379310344827627E-2</v>
      </c>
    </row>
    <row r="2228" spans="2:8" ht="13.5" x14ac:dyDescent="0.25">
      <c r="B2228" s="11">
        <v>45244</v>
      </c>
      <c r="C2228" s="2">
        <v>1.51</v>
      </c>
      <c r="D2228" s="2">
        <v>1.51</v>
      </c>
      <c r="E2228" s="2">
        <v>100</v>
      </c>
      <c r="F2228" s="2">
        <v>1.51</v>
      </c>
      <c r="G2228" s="2">
        <v>151</v>
      </c>
      <c r="H2228" s="17">
        <f t="shared" si="34"/>
        <v>0</v>
      </c>
    </row>
    <row r="2229" spans="2:8" ht="13.5" x14ac:dyDescent="0.25">
      <c r="B2229" s="11">
        <v>45245</v>
      </c>
      <c r="C2229" s="2">
        <v>1.51</v>
      </c>
      <c r="D2229" s="2">
        <v>1.51</v>
      </c>
      <c r="E2229" s="2">
        <v>99</v>
      </c>
      <c r="F2229" s="2">
        <v>1.51</v>
      </c>
      <c r="G2229" s="2">
        <v>149.49</v>
      </c>
      <c r="H2229" s="17">
        <f t="shared" si="34"/>
        <v>0</v>
      </c>
    </row>
    <row r="2230" spans="2:8" ht="13.5" x14ac:dyDescent="0.25">
      <c r="B2230" s="11">
        <v>45246</v>
      </c>
      <c r="C2230" s="2">
        <v>1.46</v>
      </c>
      <c r="D2230" s="2">
        <v>1.46</v>
      </c>
      <c r="E2230" s="2">
        <v>1690</v>
      </c>
      <c r="F2230" s="2">
        <v>1.4810000000000001</v>
      </c>
      <c r="G2230" s="2">
        <v>2502.89</v>
      </c>
      <c r="H2230" s="17">
        <f t="shared" si="34"/>
        <v>-3.3112582781456984E-2</v>
      </c>
    </row>
    <row r="2231" spans="2:8" ht="13.5" x14ac:dyDescent="0.25">
      <c r="B2231" s="11">
        <v>45247</v>
      </c>
      <c r="C2231" s="2">
        <v>1.46</v>
      </c>
      <c r="D2231" s="2">
        <v>1.46</v>
      </c>
      <c r="E2231" s="2">
        <v>0</v>
      </c>
      <c r="F2231" s="2">
        <v>0</v>
      </c>
      <c r="G2231" s="2">
        <v>0</v>
      </c>
      <c r="H2231" s="17">
        <f t="shared" si="34"/>
        <v>0</v>
      </c>
    </row>
    <row r="2232" spans="2:8" ht="13.5" x14ac:dyDescent="0.25">
      <c r="B2232" s="11">
        <v>45250</v>
      </c>
      <c r="C2232" s="2">
        <v>1.46</v>
      </c>
      <c r="D2232" s="2">
        <v>1.46</v>
      </c>
      <c r="E2232" s="2">
        <v>0</v>
      </c>
      <c r="F2232" s="2">
        <v>0</v>
      </c>
      <c r="G2232" s="2">
        <v>0</v>
      </c>
      <c r="H2232" s="17">
        <f t="shared" si="34"/>
        <v>0</v>
      </c>
    </row>
    <row r="2233" spans="2:8" ht="13.5" x14ac:dyDescent="0.25">
      <c r="B2233" s="11">
        <v>45251</v>
      </c>
      <c r="C2233" s="2">
        <v>1.46</v>
      </c>
      <c r="D2233" s="2">
        <v>1.46</v>
      </c>
      <c r="E2233" s="2">
        <v>0</v>
      </c>
      <c r="F2233" s="2">
        <v>0</v>
      </c>
      <c r="G2233" s="2">
        <v>0</v>
      </c>
      <c r="H2233" s="17">
        <f t="shared" si="34"/>
        <v>0</v>
      </c>
    </row>
    <row r="2234" spans="2:8" ht="13.5" x14ac:dyDescent="0.25">
      <c r="B2234" s="11">
        <v>45252</v>
      </c>
      <c r="C2234" s="2">
        <v>1.46</v>
      </c>
      <c r="D2234" s="2">
        <v>1.46</v>
      </c>
      <c r="E2234" s="2">
        <v>0</v>
      </c>
      <c r="F2234" s="2">
        <v>0</v>
      </c>
      <c r="G2234" s="2">
        <v>0</v>
      </c>
      <c r="H2234" s="17">
        <f t="shared" si="34"/>
        <v>0</v>
      </c>
    </row>
    <row r="2235" spans="2:8" ht="13.5" x14ac:dyDescent="0.25">
      <c r="B2235" s="11">
        <v>45253</v>
      </c>
      <c r="C2235" s="2">
        <v>1.43</v>
      </c>
      <c r="D2235" s="2">
        <v>1.43</v>
      </c>
      <c r="E2235" s="2">
        <v>1000</v>
      </c>
      <c r="F2235" s="2">
        <v>1.43</v>
      </c>
      <c r="G2235" s="2">
        <v>1430</v>
      </c>
      <c r="H2235" s="17">
        <f t="shared" si="34"/>
        <v>-2.0547945205479472E-2</v>
      </c>
    </row>
    <row r="2236" spans="2:8" ht="13.5" x14ac:dyDescent="0.25">
      <c r="B2236" s="11">
        <v>45254</v>
      </c>
      <c r="C2236" s="2">
        <v>1.49</v>
      </c>
      <c r="D2236" s="2">
        <v>1.49</v>
      </c>
      <c r="E2236" s="2">
        <v>1</v>
      </c>
      <c r="F2236" s="2">
        <v>1.49</v>
      </c>
      <c r="G2236" s="2">
        <v>1.49</v>
      </c>
      <c r="H2236" s="17">
        <f t="shared" si="34"/>
        <v>4.1958041958041994E-2</v>
      </c>
    </row>
    <row r="2237" spans="2:8" ht="13.5" x14ac:dyDescent="0.25">
      <c r="B2237" s="11">
        <v>45257</v>
      </c>
      <c r="C2237" s="2">
        <v>1.49</v>
      </c>
      <c r="D2237" s="2">
        <v>1.49</v>
      </c>
      <c r="E2237" s="2">
        <v>0</v>
      </c>
      <c r="F2237" s="2">
        <v>0</v>
      </c>
      <c r="G2237" s="2">
        <v>0</v>
      </c>
      <c r="H2237" s="17">
        <f t="shared" si="34"/>
        <v>0</v>
      </c>
    </row>
    <row r="2238" spans="2:8" ht="13.5" x14ac:dyDescent="0.25">
      <c r="B2238" s="11">
        <v>45258</v>
      </c>
      <c r="C2238" s="2">
        <v>1.43</v>
      </c>
      <c r="D2238" s="2">
        <v>1.43</v>
      </c>
      <c r="E2238" s="2">
        <v>28</v>
      </c>
      <c r="F2238" s="2">
        <v>1.43</v>
      </c>
      <c r="G2238" s="2">
        <v>40.04</v>
      </c>
      <c r="H2238" s="17">
        <f t="shared" si="34"/>
        <v>-4.0268456375838965E-2</v>
      </c>
    </row>
    <row r="2239" spans="2:8" ht="13.5" x14ac:dyDescent="0.25">
      <c r="B2239" s="11">
        <v>45259</v>
      </c>
      <c r="C2239" s="2">
        <v>1.43</v>
      </c>
      <c r="D2239" s="2">
        <v>1.43</v>
      </c>
      <c r="E2239" s="2">
        <v>0</v>
      </c>
      <c r="F2239" s="2">
        <v>0</v>
      </c>
      <c r="G2239" s="2">
        <v>0</v>
      </c>
      <c r="H2239" s="17">
        <f t="shared" si="34"/>
        <v>0</v>
      </c>
    </row>
    <row r="2240" spans="2:8" ht="13.5" x14ac:dyDescent="0.25">
      <c r="B2240" s="11">
        <v>45260</v>
      </c>
      <c r="C2240" s="2">
        <v>1.49</v>
      </c>
      <c r="D2240" s="2">
        <v>1.49</v>
      </c>
      <c r="E2240" s="2">
        <v>0</v>
      </c>
      <c r="F2240" s="2">
        <v>0</v>
      </c>
      <c r="G2240" s="2">
        <v>0</v>
      </c>
      <c r="H2240" s="17">
        <f t="shared" si="34"/>
        <v>4.1958041958041994E-2</v>
      </c>
    </row>
    <row r="2241" spans="2:8" ht="13.5" x14ac:dyDescent="0.25">
      <c r="B2241" s="11">
        <v>45261</v>
      </c>
      <c r="C2241" s="2">
        <v>1.44</v>
      </c>
      <c r="D2241" s="2">
        <v>1.44</v>
      </c>
      <c r="E2241" s="2">
        <v>105</v>
      </c>
      <c r="F2241" s="2">
        <v>1.44</v>
      </c>
      <c r="G2241" s="2">
        <v>151.19999999999999</v>
      </c>
      <c r="H2241" s="17">
        <f t="shared" si="34"/>
        <v>-3.35570469798658E-2</v>
      </c>
    </row>
    <row r="2242" spans="2:8" ht="13.5" x14ac:dyDescent="0.25">
      <c r="B2242" s="11">
        <v>45264</v>
      </c>
      <c r="C2242" s="2">
        <v>1.38</v>
      </c>
      <c r="D2242" s="2">
        <v>1.38</v>
      </c>
      <c r="E2242" s="2">
        <v>1370</v>
      </c>
      <c r="F2242" s="2">
        <v>1.38</v>
      </c>
      <c r="G2242" s="2">
        <v>1890.6</v>
      </c>
      <c r="H2242" s="17">
        <f t="shared" si="34"/>
        <v>-4.1666666666666706E-2</v>
      </c>
    </row>
    <row r="2243" spans="2:8" ht="13.5" x14ac:dyDescent="0.25">
      <c r="B2243" s="11">
        <v>45265</v>
      </c>
      <c r="C2243" s="2">
        <v>1.44</v>
      </c>
      <c r="D2243" s="2">
        <v>1.44</v>
      </c>
      <c r="E2243" s="2">
        <v>0</v>
      </c>
      <c r="F2243" s="2">
        <v>0</v>
      </c>
      <c r="G2243" s="2">
        <v>0</v>
      </c>
      <c r="H2243" s="17">
        <f t="shared" si="34"/>
        <v>4.3478260869565258E-2</v>
      </c>
    </row>
    <row r="2244" spans="2:8" ht="13.5" x14ac:dyDescent="0.25">
      <c r="B2244" s="11">
        <v>45266</v>
      </c>
      <c r="C2244" s="2">
        <v>1.38</v>
      </c>
      <c r="D2244" s="2">
        <v>1.38</v>
      </c>
      <c r="E2244" s="2">
        <v>250</v>
      </c>
      <c r="F2244" s="2">
        <v>1.3919999999999999</v>
      </c>
      <c r="G2244" s="2">
        <v>348</v>
      </c>
      <c r="H2244" s="17">
        <f t="shared" si="34"/>
        <v>-4.1666666666666706E-2</v>
      </c>
    </row>
    <row r="2245" spans="2:8" ht="13.5" x14ac:dyDescent="0.25">
      <c r="B2245" s="11">
        <v>45267</v>
      </c>
      <c r="C2245" s="2">
        <v>1.38</v>
      </c>
      <c r="D2245" s="2">
        <v>1.38</v>
      </c>
      <c r="E2245" s="2">
        <v>0</v>
      </c>
      <c r="F2245" s="2">
        <v>0</v>
      </c>
      <c r="G2245" s="2">
        <v>0</v>
      </c>
      <c r="H2245" s="17">
        <f t="shared" si="34"/>
        <v>0</v>
      </c>
    </row>
    <row r="2246" spans="2:8" ht="13.5" x14ac:dyDescent="0.25">
      <c r="B2246" s="11">
        <v>45268</v>
      </c>
      <c r="C2246" s="2">
        <v>1.39</v>
      </c>
      <c r="D2246" s="2">
        <v>1.39</v>
      </c>
      <c r="E2246" s="2">
        <v>570</v>
      </c>
      <c r="F2246" s="2">
        <v>1.39</v>
      </c>
      <c r="G2246" s="2">
        <v>792.3</v>
      </c>
      <c r="H2246" s="17">
        <f t="shared" si="34"/>
        <v>7.2463768115942099E-3</v>
      </c>
    </row>
    <row r="2247" spans="2:8" ht="13.5" x14ac:dyDescent="0.25">
      <c r="B2247" s="11">
        <v>45271</v>
      </c>
      <c r="C2247" s="2">
        <v>1.4</v>
      </c>
      <c r="D2247" s="2">
        <v>1.4</v>
      </c>
      <c r="E2247" s="2">
        <v>340</v>
      </c>
      <c r="F2247" s="2">
        <v>1.4</v>
      </c>
      <c r="G2247" s="2">
        <v>476</v>
      </c>
      <c r="H2247" s="17">
        <f t="shared" ref="H2247:H2310" si="35">(D2247-D2246)/D2246</f>
        <v>7.1942446043165541E-3</v>
      </c>
    </row>
    <row r="2248" spans="2:8" ht="13.5" x14ac:dyDescent="0.25">
      <c r="B2248" s="11">
        <v>45272</v>
      </c>
      <c r="C2248" s="2">
        <v>1.4</v>
      </c>
      <c r="D2248" s="2">
        <v>1.4</v>
      </c>
      <c r="E2248" s="2">
        <v>252</v>
      </c>
      <c r="F2248" s="2">
        <v>1.41</v>
      </c>
      <c r="G2248" s="2">
        <v>355.32</v>
      </c>
      <c r="H2248" s="17">
        <f t="shared" si="35"/>
        <v>0</v>
      </c>
    </row>
    <row r="2249" spans="2:8" ht="13.5" x14ac:dyDescent="0.25">
      <c r="B2249" s="11">
        <v>45273</v>
      </c>
      <c r="C2249" s="2">
        <v>1.4</v>
      </c>
      <c r="D2249" s="2">
        <v>1.4</v>
      </c>
      <c r="E2249" s="2">
        <v>1446</v>
      </c>
      <c r="F2249" s="2">
        <v>1.3420000000000001</v>
      </c>
      <c r="G2249" s="2">
        <v>1940.5319999999999</v>
      </c>
      <c r="H2249" s="17">
        <f t="shared" si="35"/>
        <v>0</v>
      </c>
    </row>
    <row r="2250" spans="2:8" ht="13.5" x14ac:dyDescent="0.25">
      <c r="B2250" s="11">
        <v>45274</v>
      </c>
      <c r="C2250" s="2">
        <v>1.4</v>
      </c>
      <c r="D2250" s="2">
        <v>1.4</v>
      </c>
      <c r="E2250" s="2">
        <v>590</v>
      </c>
      <c r="F2250" s="2">
        <v>1.4</v>
      </c>
      <c r="G2250" s="2">
        <v>826</v>
      </c>
      <c r="H2250" s="17">
        <f t="shared" si="35"/>
        <v>0</v>
      </c>
    </row>
    <row r="2251" spans="2:8" ht="13.5" x14ac:dyDescent="0.25">
      <c r="B2251" s="11">
        <v>45275</v>
      </c>
      <c r="C2251" s="2">
        <v>1.46</v>
      </c>
      <c r="D2251" s="2">
        <v>1.46</v>
      </c>
      <c r="E2251" s="2">
        <v>5</v>
      </c>
      <c r="F2251" s="2">
        <v>1.46</v>
      </c>
      <c r="G2251" s="2">
        <v>7.3</v>
      </c>
      <c r="H2251" s="17">
        <f t="shared" si="35"/>
        <v>4.2857142857142899E-2</v>
      </c>
    </row>
    <row r="2252" spans="2:8" ht="13.5" x14ac:dyDescent="0.25">
      <c r="B2252" s="11">
        <v>45278</v>
      </c>
      <c r="C2252" s="2">
        <v>1.52</v>
      </c>
      <c r="D2252" s="2">
        <v>1.52</v>
      </c>
      <c r="E2252" s="2">
        <v>70</v>
      </c>
      <c r="F2252" s="2">
        <v>1.52</v>
      </c>
      <c r="G2252" s="2">
        <v>106.4</v>
      </c>
      <c r="H2252" s="17">
        <f t="shared" si="35"/>
        <v>4.1095890410958943E-2</v>
      </c>
    </row>
    <row r="2253" spans="2:8" ht="13.5" x14ac:dyDescent="0.25">
      <c r="B2253" s="11">
        <v>45279</v>
      </c>
      <c r="C2253" s="2">
        <v>1.46</v>
      </c>
      <c r="D2253" s="2">
        <v>1.46</v>
      </c>
      <c r="E2253" s="2">
        <v>140</v>
      </c>
      <c r="F2253" s="2">
        <v>1.4770000000000001</v>
      </c>
      <c r="G2253" s="2">
        <v>206.78</v>
      </c>
      <c r="H2253" s="17">
        <f t="shared" si="35"/>
        <v>-3.9473684210526348E-2</v>
      </c>
    </row>
    <row r="2254" spans="2:8" ht="13.5" x14ac:dyDescent="0.25">
      <c r="B2254" s="11">
        <v>45280</v>
      </c>
      <c r="C2254" s="2">
        <v>1.46</v>
      </c>
      <c r="D2254" s="2">
        <v>1.46</v>
      </c>
      <c r="E2254" s="2">
        <v>2010</v>
      </c>
      <c r="F2254" s="2">
        <v>1.46</v>
      </c>
      <c r="G2254" s="2">
        <v>2934.6</v>
      </c>
      <c r="H2254" s="17">
        <f t="shared" si="35"/>
        <v>0</v>
      </c>
    </row>
    <row r="2255" spans="2:8" ht="13.5" x14ac:dyDescent="0.25">
      <c r="B2255" s="11">
        <v>45281</v>
      </c>
      <c r="C2255" s="2">
        <v>1.52</v>
      </c>
      <c r="D2255" s="2">
        <v>1.52</v>
      </c>
      <c r="E2255" s="2">
        <v>770</v>
      </c>
      <c r="F2255" s="2">
        <v>1.52</v>
      </c>
      <c r="G2255" s="2">
        <v>1170.4000000000001</v>
      </c>
      <c r="H2255" s="17">
        <f t="shared" si="35"/>
        <v>4.1095890410958943E-2</v>
      </c>
    </row>
    <row r="2256" spans="2:8" ht="13.5" x14ac:dyDescent="0.25">
      <c r="B2256" s="11">
        <v>45282</v>
      </c>
      <c r="C2256" s="2">
        <v>1.5</v>
      </c>
      <c r="D2256" s="2">
        <v>1.5</v>
      </c>
      <c r="E2256" s="2">
        <v>55</v>
      </c>
      <c r="F2256" s="2">
        <v>1.5</v>
      </c>
      <c r="G2256" s="2">
        <v>82.5</v>
      </c>
      <c r="H2256" s="17">
        <f t="shared" si="35"/>
        <v>-1.3157894736842117E-2</v>
      </c>
    </row>
    <row r="2257" spans="2:8" ht="13.5" x14ac:dyDescent="0.25">
      <c r="B2257" s="11">
        <v>45285</v>
      </c>
      <c r="C2257" s="2">
        <v>1.44</v>
      </c>
      <c r="D2257" s="2">
        <v>1.44</v>
      </c>
      <c r="E2257" s="2">
        <v>157</v>
      </c>
      <c r="F2257" s="2">
        <v>1.44</v>
      </c>
      <c r="G2257" s="2">
        <v>226.08</v>
      </c>
      <c r="H2257" s="17">
        <f t="shared" si="35"/>
        <v>-4.0000000000000036E-2</v>
      </c>
    </row>
    <row r="2258" spans="2:8" ht="13.5" x14ac:dyDescent="0.25">
      <c r="B2258" s="11">
        <v>45286</v>
      </c>
      <c r="C2258" s="2">
        <v>1.5</v>
      </c>
      <c r="D2258" s="2">
        <v>1.5</v>
      </c>
      <c r="E2258" s="2">
        <v>100</v>
      </c>
      <c r="F2258" s="2">
        <v>1.5</v>
      </c>
      <c r="G2258" s="2">
        <v>150</v>
      </c>
      <c r="H2258" s="17">
        <f t="shared" si="35"/>
        <v>4.1666666666666706E-2</v>
      </c>
    </row>
    <row r="2259" spans="2:8" ht="13.5" x14ac:dyDescent="0.25">
      <c r="B2259" s="11">
        <v>45287</v>
      </c>
      <c r="C2259" s="2">
        <v>1.5</v>
      </c>
      <c r="D2259" s="2">
        <v>1.5</v>
      </c>
      <c r="E2259" s="2">
        <v>124</v>
      </c>
      <c r="F2259" s="2">
        <v>1.5</v>
      </c>
      <c r="G2259" s="2">
        <v>186</v>
      </c>
      <c r="H2259" s="17">
        <f t="shared" si="35"/>
        <v>0</v>
      </c>
    </row>
    <row r="2260" spans="2:8" ht="13.5" x14ac:dyDescent="0.25">
      <c r="B2260" s="11">
        <v>45288</v>
      </c>
      <c r="C2260" s="2">
        <v>1.5</v>
      </c>
      <c r="D2260" s="2">
        <v>1.5</v>
      </c>
      <c r="E2260" s="2">
        <v>3270</v>
      </c>
      <c r="F2260" s="2">
        <v>1.5</v>
      </c>
      <c r="G2260" s="2">
        <v>4905</v>
      </c>
      <c r="H2260" s="17">
        <f t="shared" si="35"/>
        <v>0</v>
      </c>
    </row>
    <row r="2261" spans="2:8" ht="13.5" x14ac:dyDescent="0.25">
      <c r="B2261" s="11">
        <v>45289</v>
      </c>
      <c r="C2261" s="2">
        <v>1.5</v>
      </c>
      <c r="D2261" s="2">
        <v>1.5</v>
      </c>
      <c r="E2261" s="2">
        <v>0</v>
      </c>
      <c r="F2261" s="2">
        <v>0</v>
      </c>
      <c r="G2261" s="2">
        <v>0</v>
      </c>
      <c r="H2261" s="17">
        <f t="shared" si="35"/>
        <v>0</v>
      </c>
    </row>
    <row r="2262" spans="2:8" ht="13.5" x14ac:dyDescent="0.25">
      <c r="B2262" s="11">
        <v>45293</v>
      </c>
      <c r="C2262" s="2">
        <v>1.5</v>
      </c>
      <c r="D2262" s="2">
        <v>1.5</v>
      </c>
      <c r="E2262" s="2">
        <v>0</v>
      </c>
      <c r="F2262" s="2">
        <v>0</v>
      </c>
      <c r="G2262" s="2">
        <v>0</v>
      </c>
      <c r="H2262" s="17">
        <f t="shared" si="35"/>
        <v>0</v>
      </c>
    </row>
    <row r="2263" spans="2:8" ht="13.5" x14ac:dyDescent="0.25">
      <c r="B2263" s="11">
        <v>45294</v>
      </c>
      <c r="C2263" s="2">
        <v>1.5</v>
      </c>
      <c r="D2263" s="2">
        <v>1.5</v>
      </c>
      <c r="E2263" s="2">
        <v>0</v>
      </c>
      <c r="F2263" s="2">
        <v>0</v>
      </c>
      <c r="G2263" s="2">
        <v>0</v>
      </c>
      <c r="H2263" s="17">
        <f t="shared" si="35"/>
        <v>0</v>
      </c>
    </row>
    <row r="2264" spans="2:8" ht="13.5" x14ac:dyDescent="0.25">
      <c r="B2264" s="11">
        <v>45295</v>
      </c>
      <c r="C2264" s="2">
        <v>1.48</v>
      </c>
      <c r="D2264" s="2">
        <v>1.48</v>
      </c>
      <c r="E2264" s="2">
        <v>861</v>
      </c>
      <c r="F2264" s="2">
        <v>1.48</v>
      </c>
      <c r="G2264" s="2">
        <v>1274.28</v>
      </c>
      <c r="H2264" s="17">
        <f t="shared" si="35"/>
        <v>-1.3333333333333345E-2</v>
      </c>
    </row>
    <row r="2265" spans="2:8" ht="13.5" x14ac:dyDescent="0.25">
      <c r="B2265" s="11">
        <v>45296</v>
      </c>
      <c r="C2265" s="2">
        <v>1.52</v>
      </c>
      <c r="D2265" s="2">
        <v>1.52</v>
      </c>
      <c r="E2265" s="2">
        <v>15</v>
      </c>
      <c r="F2265" s="2">
        <v>1.52</v>
      </c>
      <c r="G2265" s="2">
        <v>22.8</v>
      </c>
      <c r="H2265" s="17">
        <f t="shared" si="35"/>
        <v>2.7027027027027053E-2</v>
      </c>
    </row>
    <row r="2266" spans="2:8" ht="13.5" x14ac:dyDescent="0.25">
      <c r="B2266" s="11">
        <v>45299</v>
      </c>
      <c r="C2266" s="2">
        <v>1.52</v>
      </c>
      <c r="D2266" s="2">
        <v>1.52</v>
      </c>
      <c r="E2266" s="2">
        <v>0</v>
      </c>
      <c r="F2266" s="2">
        <v>0</v>
      </c>
      <c r="G2266" s="2">
        <v>0</v>
      </c>
      <c r="H2266" s="17">
        <f t="shared" si="35"/>
        <v>0</v>
      </c>
    </row>
    <row r="2267" spans="2:8" ht="13.5" x14ac:dyDescent="0.25">
      <c r="B2267" s="11">
        <v>45300</v>
      </c>
      <c r="C2267" s="2">
        <v>1.52</v>
      </c>
      <c r="D2267" s="2">
        <v>1.52</v>
      </c>
      <c r="E2267" s="2">
        <v>0</v>
      </c>
      <c r="F2267" s="2">
        <v>0</v>
      </c>
      <c r="G2267" s="2">
        <v>0</v>
      </c>
      <c r="H2267" s="17">
        <f t="shared" si="35"/>
        <v>0</v>
      </c>
    </row>
    <row r="2268" spans="2:8" ht="13.5" x14ac:dyDescent="0.25">
      <c r="B2268" s="11">
        <v>45301</v>
      </c>
      <c r="C2268" s="2">
        <v>1.52</v>
      </c>
      <c r="D2268" s="2">
        <v>1.52</v>
      </c>
      <c r="E2268" s="2">
        <v>0</v>
      </c>
      <c r="F2268" s="2">
        <v>0</v>
      </c>
      <c r="G2268" s="2">
        <v>0</v>
      </c>
      <c r="H2268" s="17">
        <f t="shared" si="35"/>
        <v>0</v>
      </c>
    </row>
    <row r="2269" spans="2:8" ht="13.5" x14ac:dyDescent="0.25">
      <c r="B2269" s="11">
        <v>45302</v>
      </c>
      <c r="C2269" s="2">
        <v>1.48</v>
      </c>
      <c r="D2269" s="2">
        <v>1.48</v>
      </c>
      <c r="E2269" s="2">
        <v>1</v>
      </c>
      <c r="F2269" s="2">
        <v>1.48</v>
      </c>
      <c r="G2269" s="2">
        <v>1.48</v>
      </c>
      <c r="H2269" s="17">
        <f t="shared" si="35"/>
        <v>-2.6315789473684233E-2</v>
      </c>
    </row>
    <row r="2270" spans="2:8" ht="13.5" x14ac:dyDescent="0.25">
      <c r="B2270" s="11">
        <v>45303</v>
      </c>
      <c r="C2270" s="2">
        <v>1.48</v>
      </c>
      <c r="D2270" s="2">
        <v>1.48</v>
      </c>
      <c r="E2270" s="2">
        <v>0</v>
      </c>
      <c r="F2270" s="2">
        <v>0</v>
      </c>
      <c r="G2270" s="2">
        <v>0</v>
      </c>
      <c r="H2270" s="17">
        <f t="shared" si="35"/>
        <v>0</v>
      </c>
    </row>
    <row r="2271" spans="2:8" ht="13.5" x14ac:dyDescent="0.25">
      <c r="B2271" s="11">
        <v>45306</v>
      </c>
      <c r="C2271" s="2">
        <v>1.48</v>
      </c>
      <c r="D2271" s="2">
        <v>1.48</v>
      </c>
      <c r="E2271" s="2">
        <v>0</v>
      </c>
      <c r="F2271" s="2">
        <v>0</v>
      </c>
      <c r="G2271" s="2">
        <v>0</v>
      </c>
      <c r="H2271" s="17">
        <f t="shared" si="35"/>
        <v>0</v>
      </c>
    </row>
    <row r="2272" spans="2:8" ht="13.5" x14ac:dyDescent="0.25">
      <c r="B2272" s="11">
        <v>45307</v>
      </c>
      <c r="C2272" s="2">
        <v>1.44</v>
      </c>
      <c r="D2272" s="2">
        <v>1.44</v>
      </c>
      <c r="E2272" s="2">
        <v>60</v>
      </c>
      <c r="F2272" s="2">
        <v>1.4470000000000001</v>
      </c>
      <c r="G2272" s="2">
        <v>86.82</v>
      </c>
      <c r="H2272" s="17">
        <f t="shared" si="35"/>
        <v>-2.7027027027027053E-2</v>
      </c>
    </row>
    <row r="2273" spans="2:8" ht="13.5" x14ac:dyDescent="0.25">
      <c r="B2273" s="11">
        <v>45308</v>
      </c>
      <c r="C2273" s="2">
        <v>1.4</v>
      </c>
      <c r="D2273" s="2">
        <v>1.4</v>
      </c>
      <c r="E2273" s="2">
        <v>1161</v>
      </c>
      <c r="F2273" s="2">
        <v>1.4019999999999999</v>
      </c>
      <c r="G2273" s="2">
        <v>1627.722</v>
      </c>
      <c r="H2273" s="17">
        <f t="shared" si="35"/>
        <v>-2.7777777777777804E-2</v>
      </c>
    </row>
    <row r="2274" spans="2:8" ht="13.5" x14ac:dyDescent="0.25">
      <c r="B2274" s="11">
        <v>45309</v>
      </c>
      <c r="C2274" s="2">
        <v>1.4</v>
      </c>
      <c r="D2274" s="2">
        <v>1.4</v>
      </c>
      <c r="E2274" s="2">
        <v>0</v>
      </c>
      <c r="F2274" s="2">
        <v>0</v>
      </c>
      <c r="G2274" s="2">
        <v>0</v>
      </c>
      <c r="H2274" s="17">
        <f t="shared" si="35"/>
        <v>0</v>
      </c>
    </row>
    <row r="2275" spans="2:8" ht="13.5" x14ac:dyDescent="0.25">
      <c r="B2275" s="11">
        <v>45310</v>
      </c>
      <c r="C2275" s="2">
        <v>1.4</v>
      </c>
      <c r="D2275" s="2">
        <v>1.4</v>
      </c>
      <c r="E2275" s="2">
        <v>0</v>
      </c>
      <c r="F2275" s="2">
        <v>0</v>
      </c>
      <c r="G2275" s="2">
        <v>0</v>
      </c>
      <c r="H2275" s="17">
        <f t="shared" si="35"/>
        <v>0</v>
      </c>
    </row>
    <row r="2276" spans="2:8" ht="13.5" x14ac:dyDescent="0.25">
      <c r="B2276" s="11">
        <v>45313</v>
      </c>
      <c r="C2276" s="2">
        <v>1.45</v>
      </c>
      <c r="D2276" s="2">
        <v>1.45</v>
      </c>
      <c r="E2276" s="2">
        <v>600</v>
      </c>
      <c r="F2276" s="2">
        <v>1.45</v>
      </c>
      <c r="G2276" s="2">
        <v>870</v>
      </c>
      <c r="H2276" s="17">
        <f t="shared" si="35"/>
        <v>3.5714285714285747E-2</v>
      </c>
    </row>
    <row r="2277" spans="2:8" ht="13.5" x14ac:dyDescent="0.25">
      <c r="B2277" s="11">
        <v>45314</v>
      </c>
      <c r="C2277" s="2">
        <v>1.47</v>
      </c>
      <c r="D2277" s="2">
        <v>1.47</v>
      </c>
      <c r="E2277" s="2">
        <v>5</v>
      </c>
      <c r="F2277" s="2">
        <v>1.47</v>
      </c>
      <c r="G2277" s="2">
        <v>7.35</v>
      </c>
      <c r="H2277" s="17">
        <f t="shared" si="35"/>
        <v>1.3793103448275874E-2</v>
      </c>
    </row>
    <row r="2278" spans="2:8" ht="13.5" x14ac:dyDescent="0.25">
      <c r="B2278" s="11">
        <v>45315</v>
      </c>
      <c r="C2278" s="2">
        <v>1.47</v>
      </c>
      <c r="D2278" s="2">
        <v>1.47</v>
      </c>
      <c r="E2278" s="2">
        <v>0</v>
      </c>
      <c r="F2278" s="2">
        <v>0</v>
      </c>
      <c r="G2278" s="2">
        <v>0</v>
      </c>
      <c r="H2278" s="17">
        <f t="shared" si="35"/>
        <v>0</v>
      </c>
    </row>
    <row r="2279" spans="2:8" ht="13.5" x14ac:dyDescent="0.25">
      <c r="B2279" s="11">
        <v>45316</v>
      </c>
      <c r="C2279" s="2">
        <v>1.47</v>
      </c>
      <c r="D2279" s="2">
        <v>1.47</v>
      </c>
      <c r="E2279" s="2">
        <v>0</v>
      </c>
      <c r="F2279" s="2">
        <v>0</v>
      </c>
      <c r="G2279" s="2">
        <v>0</v>
      </c>
      <c r="H2279" s="17">
        <f t="shared" si="35"/>
        <v>0</v>
      </c>
    </row>
    <row r="2280" spans="2:8" ht="13.5" x14ac:dyDescent="0.25">
      <c r="B2280" s="11">
        <v>45317</v>
      </c>
      <c r="C2280" s="2">
        <v>1.41</v>
      </c>
      <c r="D2280" s="2">
        <v>1.41</v>
      </c>
      <c r="E2280" s="2">
        <v>0</v>
      </c>
      <c r="F2280" s="2">
        <v>0</v>
      </c>
      <c r="G2280" s="2">
        <v>0</v>
      </c>
      <c r="H2280" s="17">
        <f t="shared" si="35"/>
        <v>-4.0816326530612283E-2</v>
      </c>
    </row>
    <row r="2281" spans="2:8" ht="13.5" x14ac:dyDescent="0.25">
      <c r="B2281" s="11">
        <v>45320</v>
      </c>
      <c r="C2281" s="2">
        <v>1.41</v>
      </c>
      <c r="D2281" s="2">
        <v>1.41</v>
      </c>
      <c r="E2281" s="2">
        <v>0</v>
      </c>
      <c r="F2281" s="2">
        <v>0</v>
      </c>
      <c r="G2281" s="2">
        <v>0</v>
      </c>
      <c r="H2281" s="17">
        <f t="shared" si="35"/>
        <v>0</v>
      </c>
    </row>
    <row r="2282" spans="2:8" ht="13.5" x14ac:dyDescent="0.25">
      <c r="B2282" s="11">
        <v>45321</v>
      </c>
      <c r="C2282" s="2">
        <v>1.41</v>
      </c>
      <c r="D2282" s="2">
        <v>1.41</v>
      </c>
      <c r="E2282" s="2">
        <v>0</v>
      </c>
      <c r="F2282" s="2">
        <v>0</v>
      </c>
      <c r="G2282" s="2">
        <v>0</v>
      </c>
      <c r="H2282" s="17">
        <f t="shared" si="35"/>
        <v>0</v>
      </c>
    </row>
    <row r="2283" spans="2:8" ht="13.5" x14ac:dyDescent="0.25">
      <c r="B2283" s="11">
        <v>45322</v>
      </c>
      <c r="C2283" s="2">
        <v>1.41</v>
      </c>
      <c r="D2283" s="2">
        <v>1.41</v>
      </c>
      <c r="E2283" s="2">
        <v>0</v>
      </c>
      <c r="F2283" s="2">
        <v>0</v>
      </c>
      <c r="G2283" s="2">
        <v>0</v>
      </c>
      <c r="H2283" s="17">
        <f t="shared" si="35"/>
        <v>0</v>
      </c>
    </row>
    <row r="2284" spans="2:8" ht="13.5" x14ac:dyDescent="0.25">
      <c r="B2284" s="11">
        <v>45323</v>
      </c>
      <c r="C2284" s="2">
        <v>1.47</v>
      </c>
      <c r="D2284" s="2">
        <v>1.47</v>
      </c>
      <c r="E2284" s="2">
        <v>0</v>
      </c>
      <c r="F2284" s="2">
        <v>0</v>
      </c>
      <c r="G2284" s="2">
        <v>0</v>
      </c>
      <c r="H2284" s="17">
        <f t="shared" si="35"/>
        <v>4.2553191489361743E-2</v>
      </c>
    </row>
    <row r="2285" spans="2:8" ht="13.5" x14ac:dyDescent="0.25">
      <c r="B2285" s="11">
        <v>45324</v>
      </c>
      <c r="C2285" s="2">
        <v>1.47</v>
      </c>
      <c r="D2285" s="2">
        <v>1.47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2:8" ht="13.5" x14ac:dyDescent="0.25">
      <c r="B2286" s="11">
        <v>45327</v>
      </c>
      <c r="C2286" s="2">
        <v>1.49</v>
      </c>
      <c r="D2286" s="2">
        <v>1.49</v>
      </c>
      <c r="E2286" s="2">
        <v>5</v>
      </c>
      <c r="F2286" s="2">
        <v>1.49</v>
      </c>
      <c r="G2286" s="2">
        <v>7.45</v>
      </c>
      <c r="H2286" s="17">
        <f t="shared" si="35"/>
        <v>1.360544217687076E-2</v>
      </c>
    </row>
    <row r="2287" spans="2:8" ht="13.5" x14ac:dyDescent="0.25">
      <c r="B2287" s="11">
        <v>45328</v>
      </c>
      <c r="C2287" s="2">
        <v>1.49</v>
      </c>
      <c r="D2287" s="2">
        <v>1.49</v>
      </c>
      <c r="E2287" s="2">
        <v>0</v>
      </c>
      <c r="F2287" s="2">
        <v>0</v>
      </c>
      <c r="G2287" s="2">
        <v>0</v>
      </c>
      <c r="H2287" s="17">
        <f t="shared" si="35"/>
        <v>0</v>
      </c>
    </row>
    <row r="2288" spans="2:8" ht="13.5" x14ac:dyDescent="0.25">
      <c r="B2288" s="11">
        <v>45329</v>
      </c>
      <c r="C2288" s="2">
        <v>1.51</v>
      </c>
      <c r="D2288" s="2">
        <v>1.51</v>
      </c>
      <c r="E2288" s="2">
        <v>5</v>
      </c>
      <c r="F2288" s="2">
        <v>1.51</v>
      </c>
      <c r="G2288" s="2">
        <v>7.55</v>
      </c>
      <c r="H2288" s="17">
        <f t="shared" si="35"/>
        <v>1.3422818791946321E-2</v>
      </c>
    </row>
    <row r="2289" spans="2:8" ht="13.5" x14ac:dyDescent="0.25">
      <c r="B2289" s="11">
        <v>45330</v>
      </c>
      <c r="C2289" s="2">
        <v>1.52</v>
      </c>
      <c r="D2289" s="2">
        <v>1.52</v>
      </c>
      <c r="E2289" s="2">
        <v>5</v>
      </c>
      <c r="F2289" s="2">
        <v>1.52</v>
      </c>
      <c r="G2289" s="2">
        <v>7.6</v>
      </c>
      <c r="H2289" s="17">
        <f t="shared" si="35"/>
        <v>6.6225165562913968E-3</v>
      </c>
    </row>
    <row r="2290" spans="2:8" ht="13.5" x14ac:dyDescent="0.25">
      <c r="B2290" s="11">
        <v>45331</v>
      </c>
      <c r="C2290" s="2">
        <v>1.52</v>
      </c>
      <c r="D2290" s="2">
        <v>1.52</v>
      </c>
      <c r="E2290" s="2">
        <v>0</v>
      </c>
      <c r="F2290" s="2">
        <v>0</v>
      </c>
      <c r="G2290" s="2">
        <v>0</v>
      </c>
      <c r="H2290" s="17">
        <f t="shared" si="35"/>
        <v>0</v>
      </c>
    </row>
    <row r="2291" spans="2:8" ht="13.5" x14ac:dyDescent="0.25">
      <c r="B2291" s="11">
        <v>45334</v>
      </c>
      <c r="C2291" s="2">
        <v>1.52</v>
      </c>
      <c r="D2291" s="2">
        <v>1.52</v>
      </c>
      <c r="E2291" s="2">
        <v>0</v>
      </c>
      <c r="F2291" s="2">
        <v>0</v>
      </c>
      <c r="G2291" s="2">
        <v>0</v>
      </c>
      <c r="H2291" s="17">
        <f t="shared" si="35"/>
        <v>0</v>
      </c>
    </row>
    <row r="2292" spans="2:8" ht="13.5" x14ac:dyDescent="0.25">
      <c r="B2292" s="11">
        <v>45335</v>
      </c>
      <c r="C2292" s="2">
        <v>1.52</v>
      </c>
      <c r="D2292" s="2">
        <v>1.52</v>
      </c>
      <c r="E2292" s="2">
        <v>0</v>
      </c>
      <c r="F2292" s="2">
        <v>0</v>
      </c>
      <c r="G2292" s="2">
        <v>0</v>
      </c>
      <c r="H2292" s="17">
        <f t="shared" si="35"/>
        <v>0</v>
      </c>
    </row>
    <row r="2293" spans="2:8" ht="13.5" x14ac:dyDescent="0.25">
      <c r="B2293" s="11">
        <v>45336</v>
      </c>
      <c r="C2293" s="2">
        <v>1.52</v>
      </c>
      <c r="D2293" s="2">
        <v>1.52</v>
      </c>
      <c r="E2293" s="2">
        <v>0</v>
      </c>
      <c r="F2293" s="2">
        <v>0</v>
      </c>
      <c r="G2293" s="2">
        <v>0</v>
      </c>
      <c r="H2293" s="17">
        <f t="shared" si="35"/>
        <v>0</v>
      </c>
    </row>
    <row r="2294" spans="2:8" ht="13.5" x14ac:dyDescent="0.25">
      <c r="B2294" s="11">
        <v>45337</v>
      </c>
      <c r="C2294" s="2">
        <v>1.52</v>
      </c>
      <c r="D2294" s="2">
        <v>1.52</v>
      </c>
      <c r="E2294" s="2">
        <v>0</v>
      </c>
      <c r="F2294" s="2">
        <v>0</v>
      </c>
      <c r="G2294" s="2">
        <v>0</v>
      </c>
      <c r="H2294" s="17">
        <f t="shared" si="35"/>
        <v>0</v>
      </c>
    </row>
    <row r="2295" spans="2:8" ht="13.5" x14ac:dyDescent="0.25">
      <c r="B2295" s="11">
        <v>45338</v>
      </c>
      <c r="C2295" s="2">
        <v>1.52</v>
      </c>
      <c r="D2295" s="2">
        <v>1.52</v>
      </c>
      <c r="E2295" s="2">
        <v>0</v>
      </c>
      <c r="F2295" s="2">
        <v>0</v>
      </c>
      <c r="G2295" s="2">
        <v>0</v>
      </c>
      <c r="H2295" s="17">
        <f t="shared" si="35"/>
        <v>0</v>
      </c>
    </row>
    <row r="2296" spans="2:8" ht="13.5" x14ac:dyDescent="0.25">
      <c r="B2296" s="11">
        <v>45341</v>
      </c>
      <c r="C2296" s="2">
        <v>1.52</v>
      </c>
      <c r="D2296" s="2">
        <v>1.52</v>
      </c>
      <c r="E2296" s="2">
        <v>0</v>
      </c>
      <c r="F2296" s="2">
        <v>0</v>
      </c>
      <c r="G2296" s="2">
        <v>0</v>
      </c>
      <c r="H2296" s="17">
        <f t="shared" si="35"/>
        <v>0</v>
      </c>
    </row>
    <row r="2297" spans="2:8" ht="13.5" x14ac:dyDescent="0.25">
      <c r="B2297" s="11">
        <v>45342</v>
      </c>
      <c r="C2297" s="2">
        <v>1.48</v>
      </c>
      <c r="D2297" s="2">
        <v>1.48</v>
      </c>
      <c r="E2297" s="2">
        <v>37</v>
      </c>
      <c r="F2297" s="2">
        <v>1.48</v>
      </c>
      <c r="G2297" s="2">
        <v>54.76</v>
      </c>
      <c r="H2297" s="17">
        <f t="shared" si="35"/>
        <v>-2.6315789473684233E-2</v>
      </c>
    </row>
    <row r="2298" spans="2:8" ht="13.5" x14ac:dyDescent="0.25">
      <c r="B2298" s="11">
        <v>45343</v>
      </c>
      <c r="C2298" s="2">
        <v>1.5</v>
      </c>
      <c r="D2298" s="2">
        <v>1.5</v>
      </c>
      <c r="E2298" s="2">
        <v>505</v>
      </c>
      <c r="F2298" s="2">
        <v>1.5</v>
      </c>
      <c r="G2298" s="2">
        <v>757.5</v>
      </c>
      <c r="H2298" s="17">
        <f t="shared" si="35"/>
        <v>1.3513513513513526E-2</v>
      </c>
    </row>
    <row r="2299" spans="2:8" ht="13.5" x14ac:dyDescent="0.25">
      <c r="B2299" s="11">
        <v>45344</v>
      </c>
      <c r="C2299" s="2">
        <v>1.56</v>
      </c>
      <c r="D2299" s="2">
        <v>1.56</v>
      </c>
      <c r="E2299" s="2">
        <v>130</v>
      </c>
      <c r="F2299" s="2">
        <v>1.56</v>
      </c>
      <c r="G2299" s="2">
        <v>202.8</v>
      </c>
      <c r="H2299" s="17">
        <f t="shared" si="35"/>
        <v>4.0000000000000036E-2</v>
      </c>
    </row>
    <row r="2300" spans="2:8" ht="13.5" x14ac:dyDescent="0.25">
      <c r="B2300" s="11">
        <v>45345</v>
      </c>
      <c r="C2300" s="2">
        <v>1.59</v>
      </c>
      <c r="D2300" s="2">
        <v>1.59</v>
      </c>
      <c r="E2300" s="2">
        <v>35</v>
      </c>
      <c r="F2300" s="2">
        <v>1.59</v>
      </c>
      <c r="G2300" s="2">
        <v>55.65</v>
      </c>
      <c r="H2300" s="17">
        <f t="shared" si="35"/>
        <v>1.9230769230769246E-2</v>
      </c>
    </row>
    <row r="2301" spans="2:8" ht="13.5" x14ac:dyDescent="0.25">
      <c r="B2301" s="11">
        <v>45348</v>
      </c>
      <c r="C2301" s="2">
        <v>1.59</v>
      </c>
      <c r="D2301" s="2">
        <v>1.59</v>
      </c>
      <c r="E2301" s="2">
        <v>0</v>
      </c>
      <c r="F2301" s="2">
        <v>0</v>
      </c>
      <c r="G2301" s="2">
        <v>0</v>
      </c>
      <c r="H2301" s="17">
        <f t="shared" si="35"/>
        <v>0</v>
      </c>
    </row>
    <row r="2302" spans="2:8" ht="13.5" x14ac:dyDescent="0.25">
      <c r="B2302" s="11">
        <v>45349</v>
      </c>
      <c r="C2302" s="2">
        <v>1.59</v>
      </c>
      <c r="D2302" s="2">
        <v>1.59</v>
      </c>
      <c r="E2302" s="2">
        <v>120</v>
      </c>
      <c r="F2302" s="2">
        <v>1.59</v>
      </c>
      <c r="G2302" s="2">
        <v>190.8</v>
      </c>
      <c r="H2302" s="17">
        <f t="shared" si="35"/>
        <v>0</v>
      </c>
    </row>
    <row r="2303" spans="2:8" ht="13.5" x14ac:dyDescent="0.25">
      <c r="B2303" s="11">
        <v>45350</v>
      </c>
      <c r="C2303" s="2">
        <v>1.59</v>
      </c>
      <c r="D2303" s="2">
        <v>1.59</v>
      </c>
      <c r="E2303" s="2">
        <v>0</v>
      </c>
      <c r="F2303" s="2">
        <v>0</v>
      </c>
      <c r="G2303" s="2">
        <v>0</v>
      </c>
      <c r="H2303" s="17">
        <f t="shared" si="35"/>
        <v>0</v>
      </c>
    </row>
    <row r="2304" spans="2:8" ht="13.5" x14ac:dyDescent="0.25">
      <c r="B2304" s="11">
        <v>45351</v>
      </c>
      <c r="C2304" s="2">
        <v>1.59</v>
      </c>
      <c r="D2304" s="2">
        <v>1.59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2:8" ht="13.5" x14ac:dyDescent="0.25">
      <c r="B2305" s="11">
        <v>45352</v>
      </c>
      <c r="C2305" s="2">
        <v>1.59</v>
      </c>
      <c r="D2305" s="2">
        <v>1.59</v>
      </c>
      <c r="E2305" s="2">
        <v>0</v>
      </c>
      <c r="F2305" s="2">
        <v>0</v>
      </c>
      <c r="G2305" s="2">
        <v>0</v>
      </c>
      <c r="H2305" s="17">
        <f t="shared" si="35"/>
        <v>0</v>
      </c>
    </row>
    <row r="2306" spans="2:8" ht="13.5" x14ac:dyDescent="0.25">
      <c r="B2306" s="11">
        <v>45355</v>
      </c>
      <c r="C2306" s="2">
        <v>1.59</v>
      </c>
      <c r="D2306" s="2">
        <v>1.59</v>
      </c>
      <c r="E2306" s="2">
        <v>0</v>
      </c>
      <c r="F2306" s="2">
        <v>0</v>
      </c>
      <c r="G2306" s="2">
        <v>0</v>
      </c>
      <c r="H2306" s="17">
        <f t="shared" si="35"/>
        <v>0</v>
      </c>
    </row>
    <row r="2307" spans="2:8" ht="13.5" x14ac:dyDescent="0.25">
      <c r="B2307" s="11">
        <v>45356</v>
      </c>
      <c r="C2307" s="2">
        <v>1.52</v>
      </c>
      <c r="D2307" s="2">
        <v>1.52</v>
      </c>
      <c r="E2307" s="2">
        <v>11</v>
      </c>
      <c r="F2307" s="2">
        <v>1.52</v>
      </c>
      <c r="G2307" s="2">
        <v>16.72</v>
      </c>
      <c r="H2307" s="17">
        <f t="shared" si="35"/>
        <v>-4.4025157232704441E-2</v>
      </c>
    </row>
    <row r="2308" spans="2:8" ht="13.5" x14ac:dyDescent="0.25">
      <c r="B2308" s="11">
        <v>45357</v>
      </c>
      <c r="C2308" s="2">
        <v>1.52</v>
      </c>
      <c r="D2308" s="2">
        <v>1.52</v>
      </c>
      <c r="E2308" s="2">
        <v>0</v>
      </c>
      <c r="F2308" s="2">
        <v>0</v>
      </c>
      <c r="G2308" s="2">
        <v>0</v>
      </c>
      <c r="H2308" s="17">
        <f t="shared" si="35"/>
        <v>0</v>
      </c>
    </row>
    <row r="2309" spans="2:8" ht="13.5" x14ac:dyDescent="0.25">
      <c r="B2309" s="11">
        <v>45358</v>
      </c>
      <c r="C2309" s="2">
        <v>1.52</v>
      </c>
      <c r="D2309" s="2">
        <v>1.52</v>
      </c>
      <c r="E2309" s="2">
        <v>0</v>
      </c>
      <c r="F2309" s="2">
        <v>0</v>
      </c>
      <c r="G2309" s="2">
        <v>0</v>
      </c>
      <c r="H2309" s="17">
        <f t="shared" si="35"/>
        <v>0</v>
      </c>
    </row>
    <row r="2310" spans="2:8" ht="13.5" x14ac:dyDescent="0.25">
      <c r="B2310" s="11">
        <v>45359</v>
      </c>
      <c r="C2310" s="2">
        <v>1.52</v>
      </c>
      <c r="D2310" s="2">
        <v>1.52</v>
      </c>
      <c r="E2310" s="2">
        <v>0</v>
      </c>
      <c r="F2310" s="2">
        <v>0</v>
      </c>
      <c r="G2310" s="2">
        <v>0</v>
      </c>
      <c r="H2310" s="17">
        <f t="shared" si="35"/>
        <v>0</v>
      </c>
    </row>
    <row r="2311" spans="2:8" ht="13.5" x14ac:dyDescent="0.25">
      <c r="B2311" s="11">
        <v>45362</v>
      </c>
      <c r="C2311" s="2">
        <v>1.52</v>
      </c>
      <c r="D2311" s="2">
        <v>1.52</v>
      </c>
      <c r="E2311" s="2">
        <v>50</v>
      </c>
      <c r="F2311" s="2">
        <v>1.52</v>
      </c>
      <c r="G2311" s="2">
        <v>76</v>
      </c>
      <c r="H2311" s="17">
        <f t="shared" ref="H2311:H2374" si="36">(D2311-D2310)/D2310</f>
        <v>0</v>
      </c>
    </row>
    <row r="2312" spans="2:8" ht="13.5" x14ac:dyDescent="0.25">
      <c r="B2312" s="11">
        <v>45363</v>
      </c>
      <c r="C2312" s="2">
        <v>1.52</v>
      </c>
      <c r="D2312" s="2">
        <v>1.52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2:8" ht="13.5" x14ac:dyDescent="0.25">
      <c r="B2313" s="11">
        <v>45364</v>
      </c>
      <c r="C2313" s="2">
        <v>1.52</v>
      </c>
      <c r="D2313" s="2">
        <v>1.52</v>
      </c>
      <c r="E2313" s="2">
        <v>0</v>
      </c>
      <c r="F2313" s="2">
        <v>0</v>
      </c>
      <c r="G2313" s="2">
        <v>0</v>
      </c>
      <c r="H2313" s="17">
        <f t="shared" si="36"/>
        <v>0</v>
      </c>
    </row>
    <row r="2314" spans="2:8" ht="13.5" x14ac:dyDescent="0.25">
      <c r="B2314" s="11">
        <v>45365</v>
      </c>
      <c r="C2314" s="2">
        <v>1.52</v>
      </c>
      <c r="D2314" s="2">
        <v>1.52</v>
      </c>
      <c r="E2314" s="2">
        <v>0</v>
      </c>
      <c r="F2314" s="2">
        <v>0</v>
      </c>
      <c r="G2314" s="2">
        <v>0</v>
      </c>
      <c r="H2314" s="17">
        <f t="shared" si="36"/>
        <v>0</v>
      </c>
    </row>
    <row r="2315" spans="2:8" ht="13.5" x14ac:dyDescent="0.25">
      <c r="B2315" s="11">
        <v>45366</v>
      </c>
      <c r="C2315" s="2">
        <v>1.52</v>
      </c>
      <c r="D2315" s="2">
        <v>1.52</v>
      </c>
      <c r="E2315" s="2">
        <v>0</v>
      </c>
      <c r="F2315" s="2">
        <v>0</v>
      </c>
      <c r="G2315" s="2">
        <v>0</v>
      </c>
      <c r="H2315" s="17">
        <f t="shared" si="36"/>
        <v>0</v>
      </c>
    </row>
    <row r="2316" spans="2:8" ht="13.5" x14ac:dyDescent="0.25">
      <c r="B2316" s="11">
        <v>45369</v>
      </c>
      <c r="C2316" s="2">
        <v>1.52</v>
      </c>
      <c r="D2316" s="2">
        <v>1.52</v>
      </c>
      <c r="E2316" s="2">
        <v>0</v>
      </c>
      <c r="F2316" s="2">
        <v>0</v>
      </c>
      <c r="G2316" s="2">
        <v>0</v>
      </c>
      <c r="H2316" s="17">
        <f t="shared" si="36"/>
        <v>0</v>
      </c>
    </row>
    <row r="2317" spans="2:8" ht="13.5" x14ac:dyDescent="0.25">
      <c r="B2317" s="11">
        <v>45370</v>
      </c>
      <c r="C2317" s="2">
        <v>1.52</v>
      </c>
      <c r="D2317" s="2">
        <v>1.52</v>
      </c>
      <c r="E2317" s="2">
        <v>0</v>
      </c>
      <c r="F2317" s="2">
        <v>0</v>
      </c>
      <c r="G2317" s="2">
        <v>0</v>
      </c>
      <c r="H2317" s="17">
        <f t="shared" si="36"/>
        <v>0</v>
      </c>
    </row>
    <row r="2318" spans="2:8" ht="13.5" x14ac:dyDescent="0.25">
      <c r="B2318" s="11">
        <v>45372</v>
      </c>
      <c r="C2318" s="2">
        <v>1.52</v>
      </c>
      <c r="D2318" s="2">
        <v>1.52</v>
      </c>
      <c r="E2318" s="2">
        <v>0</v>
      </c>
      <c r="F2318" s="2">
        <v>0</v>
      </c>
      <c r="G2318" s="2">
        <v>0</v>
      </c>
      <c r="H2318" s="17">
        <f t="shared" si="36"/>
        <v>0</v>
      </c>
    </row>
    <row r="2319" spans="2:8" ht="13.5" x14ac:dyDescent="0.25">
      <c r="B2319" s="11">
        <v>45373</v>
      </c>
      <c r="C2319" s="2">
        <v>1.52</v>
      </c>
      <c r="D2319" s="2">
        <v>1.52</v>
      </c>
      <c r="E2319" s="2">
        <v>0</v>
      </c>
      <c r="F2319" s="2">
        <v>0</v>
      </c>
      <c r="G2319" s="2">
        <v>0</v>
      </c>
      <c r="H2319" s="17">
        <f t="shared" si="36"/>
        <v>0</v>
      </c>
    </row>
    <row r="2320" spans="2:8" ht="13.5" x14ac:dyDescent="0.25">
      <c r="B2320" s="11">
        <v>45376</v>
      </c>
      <c r="C2320" s="2">
        <v>1.5</v>
      </c>
      <c r="D2320" s="2">
        <v>1.5</v>
      </c>
      <c r="E2320" s="2">
        <v>66</v>
      </c>
      <c r="F2320" s="2">
        <v>1.5</v>
      </c>
      <c r="G2320" s="2">
        <v>99</v>
      </c>
      <c r="H2320" s="17">
        <f t="shared" si="36"/>
        <v>-1.3157894736842117E-2</v>
      </c>
    </row>
    <row r="2321" spans="2:8" ht="13.5" x14ac:dyDescent="0.25">
      <c r="B2321" s="11">
        <v>45377</v>
      </c>
      <c r="C2321" s="2">
        <v>1.44</v>
      </c>
      <c r="D2321" s="2">
        <v>1.44</v>
      </c>
      <c r="E2321" s="2">
        <v>0</v>
      </c>
      <c r="F2321" s="2">
        <v>0</v>
      </c>
      <c r="G2321" s="2">
        <v>0</v>
      </c>
      <c r="H2321" s="17">
        <f t="shared" si="36"/>
        <v>-4.0000000000000036E-2</v>
      </c>
    </row>
    <row r="2322" spans="2:8" ht="13.5" x14ac:dyDescent="0.25">
      <c r="B2322" s="11">
        <v>45378</v>
      </c>
      <c r="C2322" s="2">
        <v>1.48</v>
      </c>
      <c r="D2322" s="2">
        <v>1.48</v>
      </c>
      <c r="E2322" s="2">
        <v>44</v>
      </c>
      <c r="F2322" s="2">
        <v>1.48</v>
      </c>
      <c r="G2322" s="2">
        <v>65.12</v>
      </c>
      <c r="H2322" s="17">
        <f t="shared" si="36"/>
        <v>2.7777777777777804E-2</v>
      </c>
    </row>
    <row r="2323" spans="2:8" ht="13.5" x14ac:dyDescent="0.25">
      <c r="B2323" s="11">
        <v>45379</v>
      </c>
      <c r="C2323" s="2">
        <v>1.5</v>
      </c>
      <c r="D2323" s="2">
        <v>1.5</v>
      </c>
      <c r="E2323" s="2">
        <v>3</v>
      </c>
      <c r="F2323" s="2">
        <v>1.5</v>
      </c>
      <c r="G2323" s="2">
        <v>4.5</v>
      </c>
      <c r="H2323" s="17">
        <f t="shared" si="36"/>
        <v>1.3513513513513526E-2</v>
      </c>
    </row>
    <row r="2324" spans="2:8" ht="13.5" x14ac:dyDescent="0.25">
      <c r="B2324" s="11">
        <v>45380</v>
      </c>
      <c r="C2324" s="2">
        <v>1.44</v>
      </c>
      <c r="D2324" s="2">
        <v>1.44</v>
      </c>
      <c r="E2324" s="2">
        <v>7</v>
      </c>
      <c r="F2324" s="2">
        <v>1.44</v>
      </c>
      <c r="G2324" s="2">
        <v>10.08</v>
      </c>
      <c r="H2324" s="17">
        <f t="shared" si="36"/>
        <v>-4.0000000000000036E-2</v>
      </c>
    </row>
    <row r="2325" spans="2:8" ht="13.5" x14ac:dyDescent="0.25">
      <c r="B2325" s="11">
        <v>45383</v>
      </c>
      <c r="C2325" s="2">
        <v>1.38</v>
      </c>
      <c r="D2325" s="2">
        <v>1.38</v>
      </c>
      <c r="E2325" s="2">
        <v>500</v>
      </c>
      <c r="F2325" s="2">
        <v>1.38</v>
      </c>
      <c r="G2325" s="2">
        <v>690</v>
      </c>
      <c r="H2325" s="17">
        <f t="shared" si="36"/>
        <v>-4.1666666666666706E-2</v>
      </c>
    </row>
    <row r="2326" spans="2:8" ht="13.5" x14ac:dyDescent="0.25">
      <c r="B2326" s="11">
        <v>45384</v>
      </c>
      <c r="C2326" s="2">
        <v>1.33</v>
      </c>
      <c r="D2326" s="2">
        <v>1.33</v>
      </c>
      <c r="E2326" s="2">
        <v>4494</v>
      </c>
      <c r="F2326" s="2">
        <v>1.33</v>
      </c>
      <c r="G2326" s="2">
        <v>5977.02</v>
      </c>
      <c r="H2326" s="17">
        <f t="shared" si="36"/>
        <v>-3.6231884057970891E-2</v>
      </c>
    </row>
    <row r="2327" spans="2:8" ht="13.5" x14ac:dyDescent="0.25">
      <c r="B2327" s="11">
        <v>45385</v>
      </c>
      <c r="C2327" s="2">
        <v>1.38</v>
      </c>
      <c r="D2327" s="2">
        <v>1.38</v>
      </c>
      <c r="E2327" s="2">
        <v>4509</v>
      </c>
      <c r="F2327" s="2">
        <v>1.3089999999999999</v>
      </c>
      <c r="G2327" s="2">
        <v>5902.2809999999999</v>
      </c>
      <c r="H2327" s="17">
        <f t="shared" si="36"/>
        <v>3.7593984962405881E-2</v>
      </c>
    </row>
    <row r="2328" spans="2:8" ht="13.5" x14ac:dyDescent="0.25">
      <c r="B2328" s="11">
        <v>45386</v>
      </c>
      <c r="C2328" s="2">
        <v>1.42</v>
      </c>
      <c r="D2328" s="2">
        <v>1.42</v>
      </c>
      <c r="E2328" s="2">
        <v>690</v>
      </c>
      <c r="F2328" s="2">
        <v>1.42</v>
      </c>
      <c r="G2328" s="2">
        <v>979.8</v>
      </c>
      <c r="H2328" s="17">
        <f t="shared" si="36"/>
        <v>2.898550724637684E-2</v>
      </c>
    </row>
    <row r="2329" spans="2:8" ht="13.5" x14ac:dyDescent="0.25">
      <c r="B2329" s="11">
        <v>45387</v>
      </c>
      <c r="C2329" s="2">
        <v>1.36</v>
      </c>
      <c r="D2329" s="2">
        <v>1.36</v>
      </c>
      <c r="E2329" s="2">
        <v>500</v>
      </c>
      <c r="F2329" s="2">
        <v>1.36</v>
      </c>
      <c r="G2329" s="2">
        <v>680</v>
      </c>
      <c r="H2329" s="17">
        <f t="shared" si="36"/>
        <v>-4.2253521126760445E-2</v>
      </c>
    </row>
    <row r="2330" spans="2:8" ht="13.5" x14ac:dyDescent="0.25">
      <c r="B2330" s="11">
        <v>45390</v>
      </c>
      <c r="C2330" s="2">
        <v>1.36</v>
      </c>
      <c r="D2330" s="2">
        <v>1.36</v>
      </c>
      <c r="E2330" s="2">
        <v>0</v>
      </c>
      <c r="F2330" s="2">
        <v>0</v>
      </c>
      <c r="G2330" s="2">
        <v>0</v>
      </c>
      <c r="H2330" s="17">
        <f t="shared" si="36"/>
        <v>0</v>
      </c>
    </row>
    <row r="2331" spans="2:8" ht="13.5" x14ac:dyDescent="0.25">
      <c r="B2331" s="11">
        <v>45394</v>
      </c>
      <c r="C2331" s="2">
        <v>1.42</v>
      </c>
      <c r="D2331" s="2">
        <v>1.42</v>
      </c>
      <c r="E2331" s="2">
        <v>0</v>
      </c>
      <c r="F2331" s="2">
        <v>0</v>
      </c>
      <c r="G2331" s="2">
        <v>0</v>
      </c>
      <c r="H2331" s="17">
        <f t="shared" si="36"/>
        <v>4.41176470588234E-2</v>
      </c>
    </row>
    <row r="2332" spans="2:8" ht="13.5" x14ac:dyDescent="0.25">
      <c r="B2332" s="11">
        <v>45397</v>
      </c>
      <c r="C2332" s="2">
        <v>1.47</v>
      </c>
      <c r="D2332" s="2">
        <v>1.47</v>
      </c>
      <c r="E2332" s="2">
        <v>350</v>
      </c>
      <c r="F2332" s="2">
        <v>1.47</v>
      </c>
      <c r="G2332" s="2">
        <v>514.5</v>
      </c>
      <c r="H2332" s="17">
        <f t="shared" si="36"/>
        <v>3.5211267605633839E-2</v>
      </c>
    </row>
    <row r="2333" spans="2:8" ht="13.5" x14ac:dyDescent="0.25">
      <c r="B2333" s="11">
        <v>45398</v>
      </c>
      <c r="C2333" s="2">
        <v>1.46</v>
      </c>
      <c r="D2333" s="2">
        <v>1.46</v>
      </c>
      <c r="E2333" s="2">
        <v>100</v>
      </c>
      <c r="F2333" s="2">
        <v>1.46</v>
      </c>
      <c r="G2333" s="2">
        <v>146</v>
      </c>
      <c r="H2333" s="17">
        <f t="shared" si="36"/>
        <v>-6.80272108843538E-3</v>
      </c>
    </row>
    <row r="2334" spans="2:8" ht="13.5" x14ac:dyDescent="0.25">
      <c r="B2334" s="11">
        <v>45399</v>
      </c>
      <c r="C2334" s="2">
        <v>1.4</v>
      </c>
      <c r="D2334" s="2">
        <v>1.4</v>
      </c>
      <c r="E2334" s="2">
        <v>0</v>
      </c>
      <c r="F2334" s="2">
        <v>0</v>
      </c>
      <c r="G2334" s="2">
        <v>0</v>
      </c>
      <c r="H2334" s="17">
        <f t="shared" si="36"/>
        <v>-4.1095890410958943E-2</v>
      </c>
    </row>
    <row r="2335" spans="2:8" ht="13.5" x14ac:dyDescent="0.25">
      <c r="B2335" s="11">
        <v>45400</v>
      </c>
      <c r="C2335" s="2">
        <v>1.46</v>
      </c>
      <c r="D2335" s="2">
        <v>1.46</v>
      </c>
      <c r="E2335" s="2">
        <v>200</v>
      </c>
      <c r="F2335" s="2">
        <v>1.46</v>
      </c>
      <c r="G2335" s="2">
        <v>292</v>
      </c>
      <c r="H2335" s="17">
        <f t="shared" si="36"/>
        <v>4.2857142857142899E-2</v>
      </c>
    </row>
    <row r="2336" spans="2:8" ht="13.5" x14ac:dyDescent="0.25">
      <c r="B2336" s="11">
        <v>45401</v>
      </c>
      <c r="C2336" s="2">
        <v>1.46</v>
      </c>
      <c r="D2336" s="2">
        <v>1.46</v>
      </c>
      <c r="E2336" s="2">
        <v>0</v>
      </c>
      <c r="F2336" s="2">
        <v>0</v>
      </c>
      <c r="G2336" s="2">
        <v>0</v>
      </c>
      <c r="H2336" s="17">
        <f t="shared" si="36"/>
        <v>0</v>
      </c>
    </row>
    <row r="2337" spans="2:8" ht="13.5" x14ac:dyDescent="0.25">
      <c r="B2337" s="11">
        <v>45404</v>
      </c>
      <c r="C2337" s="2">
        <v>1.4</v>
      </c>
      <c r="D2337" s="2">
        <v>1.4</v>
      </c>
      <c r="E2337" s="2">
        <v>1185</v>
      </c>
      <c r="F2337" s="2">
        <v>1.4</v>
      </c>
      <c r="G2337" s="2">
        <v>1659</v>
      </c>
      <c r="H2337" s="17">
        <f t="shared" si="36"/>
        <v>-4.1095890410958943E-2</v>
      </c>
    </row>
    <row r="2338" spans="2:8" ht="13.5" x14ac:dyDescent="0.25">
      <c r="B2338" s="11">
        <v>45405</v>
      </c>
      <c r="C2338" s="2">
        <v>1.4</v>
      </c>
      <c r="D2338" s="2">
        <v>1.4</v>
      </c>
      <c r="E2338" s="2">
        <v>0</v>
      </c>
      <c r="F2338" s="2">
        <v>0</v>
      </c>
      <c r="G2338" s="2">
        <v>0</v>
      </c>
      <c r="H2338" s="17">
        <f t="shared" si="36"/>
        <v>0</v>
      </c>
    </row>
    <row r="2339" spans="2:8" ht="13.5" x14ac:dyDescent="0.25">
      <c r="B2339" s="11">
        <v>45406</v>
      </c>
      <c r="C2339" s="2">
        <v>1.46</v>
      </c>
      <c r="D2339" s="2">
        <v>1.46</v>
      </c>
      <c r="E2339" s="2">
        <v>2</v>
      </c>
      <c r="F2339" s="2">
        <v>1.46</v>
      </c>
      <c r="G2339" s="2">
        <v>2.92</v>
      </c>
      <c r="H2339" s="17">
        <f t="shared" si="36"/>
        <v>4.2857142857142899E-2</v>
      </c>
    </row>
    <row r="2340" spans="2:8" ht="13.5" x14ac:dyDescent="0.25">
      <c r="B2340" s="11">
        <v>45407</v>
      </c>
      <c r="C2340" s="2">
        <v>1.4</v>
      </c>
      <c r="D2340" s="2">
        <v>1.4</v>
      </c>
      <c r="E2340" s="2">
        <v>1434</v>
      </c>
      <c r="F2340" s="2">
        <v>1.427</v>
      </c>
      <c r="G2340" s="2">
        <v>2046.318</v>
      </c>
      <c r="H2340" s="17">
        <f t="shared" si="36"/>
        <v>-4.1095890410958943E-2</v>
      </c>
    </row>
    <row r="2341" spans="2:8" ht="13.5" x14ac:dyDescent="0.25">
      <c r="B2341" s="11">
        <v>45408</v>
      </c>
      <c r="C2341" s="2">
        <v>1.46</v>
      </c>
      <c r="D2341" s="2">
        <v>1.46</v>
      </c>
      <c r="E2341" s="2">
        <v>5</v>
      </c>
      <c r="F2341" s="2">
        <v>1.46</v>
      </c>
      <c r="G2341" s="2">
        <v>7.3</v>
      </c>
      <c r="H2341" s="17">
        <f t="shared" si="36"/>
        <v>4.2857142857142899E-2</v>
      </c>
    </row>
    <row r="2342" spans="2:8" ht="13.5" x14ac:dyDescent="0.25">
      <c r="B2342" s="11">
        <v>45411</v>
      </c>
      <c r="C2342" s="2">
        <v>1.46</v>
      </c>
      <c r="D2342" s="2">
        <v>1.46</v>
      </c>
      <c r="E2342" s="2">
        <v>0</v>
      </c>
      <c r="F2342" s="2">
        <v>0</v>
      </c>
      <c r="G2342" s="2">
        <v>0</v>
      </c>
      <c r="H2342" s="17">
        <f t="shared" si="36"/>
        <v>0</v>
      </c>
    </row>
    <row r="2343" spans="2:8" ht="13.5" x14ac:dyDescent="0.25">
      <c r="B2343" s="11">
        <v>45412</v>
      </c>
      <c r="C2343" s="2">
        <v>1.46</v>
      </c>
      <c r="D2343" s="2">
        <v>1.46</v>
      </c>
      <c r="E2343" s="2">
        <v>3</v>
      </c>
      <c r="F2343" s="2">
        <v>1.46</v>
      </c>
      <c r="G2343" s="2">
        <v>4.38</v>
      </c>
      <c r="H2343" s="17">
        <f t="shared" si="36"/>
        <v>0</v>
      </c>
    </row>
    <row r="2344" spans="2:8" ht="13.5" x14ac:dyDescent="0.25">
      <c r="B2344" s="11">
        <v>45414</v>
      </c>
      <c r="C2344" s="2">
        <v>1.4</v>
      </c>
      <c r="D2344" s="2">
        <v>1.4</v>
      </c>
      <c r="E2344" s="2">
        <v>0</v>
      </c>
      <c r="F2344" s="2">
        <v>0</v>
      </c>
      <c r="G2344" s="2">
        <v>0</v>
      </c>
      <c r="H2344" s="17">
        <f t="shared" si="36"/>
        <v>-4.1095890410958943E-2</v>
      </c>
    </row>
    <row r="2345" spans="2:8" ht="13.5" x14ac:dyDescent="0.25">
      <c r="B2345" s="11">
        <v>45415</v>
      </c>
      <c r="C2345" s="2">
        <v>1.41</v>
      </c>
      <c r="D2345" s="2">
        <v>1.41</v>
      </c>
      <c r="E2345" s="2">
        <v>3330</v>
      </c>
      <c r="F2345" s="2">
        <v>1.4</v>
      </c>
      <c r="G2345" s="2">
        <v>4662</v>
      </c>
      <c r="H2345" s="17">
        <f t="shared" si="36"/>
        <v>7.1428571428571496E-3</v>
      </c>
    </row>
    <row r="2346" spans="2:8" ht="13.5" x14ac:dyDescent="0.25">
      <c r="B2346" s="11">
        <v>45418</v>
      </c>
      <c r="C2346" s="2">
        <v>1.41</v>
      </c>
      <c r="D2346" s="2">
        <v>1.41</v>
      </c>
      <c r="E2346" s="2">
        <v>150</v>
      </c>
      <c r="F2346" s="2">
        <v>1.41</v>
      </c>
      <c r="G2346" s="2">
        <v>211.5</v>
      </c>
      <c r="H2346" s="17">
        <f t="shared" si="36"/>
        <v>0</v>
      </c>
    </row>
    <row r="2347" spans="2:8" ht="13.5" x14ac:dyDescent="0.25">
      <c r="B2347" s="11">
        <v>45419</v>
      </c>
      <c r="C2347" s="2">
        <v>1.41</v>
      </c>
      <c r="D2347" s="2">
        <v>1.41</v>
      </c>
      <c r="E2347" s="2">
        <v>0</v>
      </c>
      <c r="F2347" s="2">
        <v>0</v>
      </c>
      <c r="G2347" s="2">
        <v>0</v>
      </c>
      <c r="H2347" s="17">
        <f t="shared" si="36"/>
        <v>0</v>
      </c>
    </row>
    <row r="2348" spans="2:8" ht="13.5" x14ac:dyDescent="0.25">
      <c r="B2348" s="11">
        <v>45420</v>
      </c>
      <c r="C2348" s="2">
        <v>1.41</v>
      </c>
      <c r="D2348" s="2">
        <v>1.41</v>
      </c>
      <c r="E2348" s="2">
        <v>0</v>
      </c>
      <c r="F2348" s="2">
        <v>0</v>
      </c>
      <c r="G2348" s="2">
        <v>0</v>
      </c>
      <c r="H2348" s="17">
        <f t="shared" si="36"/>
        <v>0</v>
      </c>
    </row>
    <row r="2349" spans="2:8" ht="13.5" x14ac:dyDescent="0.25">
      <c r="B2349" s="11">
        <v>45421</v>
      </c>
      <c r="C2349" s="2">
        <v>1.35</v>
      </c>
      <c r="D2349" s="2">
        <v>1.35</v>
      </c>
      <c r="E2349" s="2">
        <v>0</v>
      </c>
      <c r="F2349" s="2">
        <v>0</v>
      </c>
      <c r="G2349" s="2">
        <v>0</v>
      </c>
      <c r="H2349" s="17">
        <f t="shared" si="36"/>
        <v>-4.2553191489361583E-2</v>
      </c>
    </row>
    <row r="2350" spans="2:8" ht="13.5" x14ac:dyDescent="0.25">
      <c r="B2350" s="11">
        <v>45422</v>
      </c>
      <c r="C2350" s="2">
        <v>1.31</v>
      </c>
      <c r="D2350" s="2">
        <v>1.31</v>
      </c>
      <c r="E2350" s="2">
        <v>2300</v>
      </c>
      <c r="F2350" s="2">
        <v>1.3169999999999999</v>
      </c>
      <c r="G2350" s="2">
        <v>3029.1</v>
      </c>
      <c r="H2350" s="17">
        <f t="shared" si="36"/>
        <v>-2.9629629629629655E-2</v>
      </c>
    </row>
    <row r="2351" spans="2:8" ht="13.5" x14ac:dyDescent="0.25">
      <c r="B2351" s="11">
        <v>45425</v>
      </c>
      <c r="C2351" s="2">
        <v>1.36</v>
      </c>
      <c r="D2351" s="2">
        <v>1.36</v>
      </c>
      <c r="E2351" s="2">
        <v>400</v>
      </c>
      <c r="F2351" s="2">
        <v>1.335</v>
      </c>
      <c r="G2351" s="2">
        <v>534</v>
      </c>
      <c r="H2351" s="17">
        <f t="shared" si="36"/>
        <v>3.8167938931297746E-2</v>
      </c>
    </row>
    <row r="2352" spans="2:8" ht="13.5" x14ac:dyDescent="0.25">
      <c r="B2352" s="11">
        <v>45426</v>
      </c>
      <c r="C2352" s="2">
        <v>1.3</v>
      </c>
      <c r="D2352" s="2">
        <v>1.3</v>
      </c>
      <c r="E2352" s="2">
        <v>250</v>
      </c>
      <c r="F2352" s="2">
        <v>1.32</v>
      </c>
      <c r="G2352" s="2">
        <v>330</v>
      </c>
      <c r="H2352" s="17">
        <f t="shared" si="36"/>
        <v>-4.4117647058823567E-2</v>
      </c>
    </row>
    <row r="2353" spans="2:8" ht="13.5" x14ac:dyDescent="0.25">
      <c r="B2353" s="11">
        <v>45427</v>
      </c>
      <c r="C2353" s="2">
        <v>1.27</v>
      </c>
      <c r="D2353" s="2">
        <v>1.27</v>
      </c>
      <c r="E2353" s="2">
        <v>699</v>
      </c>
      <c r="F2353" s="2">
        <v>1.27</v>
      </c>
      <c r="G2353" s="2">
        <v>887.73</v>
      </c>
      <c r="H2353" s="17">
        <f t="shared" si="36"/>
        <v>-2.3076923076923096E-2</v>
      </c>
    </row>
    <row r="2354" spans="2:8" ht="13.5" x14ac:dyDescent="0.25">
      <c r="B2354" s="11">
        <v>45428</v>
      </c>
      <c r="C2354" s="2">
        <v>1.32</v>
      </c>
      <c r="D2354" s="2">
        <v>1.32</v>
      </c>
      <c r="E2354" s="2">
        <v>750</v>
      </c>
      <c r="F2354" s="2">
        <v>1.32</v>
      </c>
      <c r="G2354" s="2">
        <v>990</v>
      </c>
      <c r="H2354" s="17">
        <f t="shared" si="36"/>
        <v>3.9370078740157514E-2</v>
      </c>
    </row>
    <row r="2355" spans="2:8" ht="13.5" x14ac:dyDescent="0.25">
      <c r="B2355" s="11">
        <v>45429</v>
      </c>
      <c r="C2355" s="2">
        <v>1.36</v>
      </c>
      <c r="D2355" s="2">
        <v>1.36</v>
      </c>
      <c r="E2355" s="2">
        <v>183</v>
      </c>
      <c r="F2355" s="2">
        <v>1.36</v>
      </c>
      <c r="G2355" s="2">
        <v>248.88</v>
      </c>
      <c r="H2355" s="17">
        <f t="shared" si="36"/>
        <v>3.0303030303030328E-2</v>
      </c>
    </row>
    <row r="2356" spans="2:8" ht="13.5" x14ac:dyDescent="0.25">
      <c r="B2356" s="11">
        <v>45432</v>
      </c>
      <c r="C2356" s="2">
        <v>1.41</v>
      </c>
      <c r="D2356" s="2">
        <v>1.41</v>
      </c>
      <c r="E2356" s="2">
        <v>138</v>
      </c>
      <c r="F2356" s="2">
        <v>1.41</v>
      </c>
      <c r="G2356" s="2">
        <v>194.58</v>
      </c>
      <c r="H2356" s="17">
        <f t="shared" si="36"/>
        <v>3.6764705882352811E-2</v>
      </c>
    </row>
    <row r="2357" spans="2:8" ht="13.5" x14ac:dyDescent="0.25">
      <c r="B2357" s="11">
        <v>45433</v>
      </c>
      <c r="C2357" s="2">
        <v>1.4</v>
      </c>
      <c r="D2357" s="2">
        <v>1.4</v>
      </c>
      <c r="E2357" s="2">
        <v>68</v>
      </c>
      <c r="F2357" s="2">
        <v>1.4</v>
      </c>
      <c r="G2357" s="2">
        <v>95.2</v>
      </c>
      <c r="H2357" s="17">
        <f t="shared" si="36"/>
        <v>-7.0921985815602905E-3</v>
      </c>
    </row>
    <row r="2358" spans="2:8" ht="13.5" x14ac:dyDescent="0.25">
      <c r="B2358" s="11">
        <v>45434</v>
      </c>
      <c r="C2358" s="2">
        <v>1.4</v>
      </c>
      <c r="D2358" s="2">
        <v>1.4</v>
      </c>
      <c r="E2358" s="2">
        <v>0</v>
      </c>
      <c r="F2358" s="2">
        <v>0</v>
      </c>
      <c r="G2358" s="2">
        <v>0</v>
      </c>
      <c r="H2358" s="17">
        <f t="shared" si="36"/>
        <v>0</v>
      </c>
    </row>
    <row r="2359" spans="2:8" ht="13.5" x14ac:dyDescent="0.25">
      <c r="B2359" s="11">
        <v>45435</v>
      </c>
      <c r="C2359" s="2">
        <v>1.4</v>
      </c>
      <c r="D2359" s="2">
        <v>1.4</v>
      </c>
      <c r="E2359" s="2">
        <v>0</v>
      </c>
      <c r="F2359" s="2">
        <v>0</v>
      </c>
      <c r="G2359" s="2">
        <v>0</v>
      </c>
      <c r="H2359" s="17">
        <f t="shared" si="36"/>
        <v>0</v>
      </c>
    </row>
    <row r="2360" spans="2:8" ht="13.5" x14ac:dyDescent="0.25">
      <c r="B2360" s="11">
        <v>45436</v>
      </c>
      <c r="C2360" s="2">
        <v>1.35</v>
      </c>
      <c r="D2360" s="2">
        <v>1.35</v>
      </c>
      <c r="E2360" s="2">
        <v>750</v>
      </c>
      <c r="F2360" s="2">
        <v>1.35</v>
      </c>
      <c r="G2360" s="2">
        <v>1012.5</v>
      </c>
      <c r="H2360" s="17">
        <f t="shared" si="36"/>
        <v>-3.5714285714285587E-2</v>
      </c>
    </row>
    <row r="2361" spans="2:8" ht="13.5" x14ac:dyDescent="0.25">
      <c r="B2361" s="11">
        <v>45439</v>
      </c>
      <c r="C2361" s="2">
        <v>1.35</v>
      </c>
      <c r="D2361" s="2">
        <v>1.35</v>
      </c>
      <c r="E2361" s="2">
        <v>142</v>
      </c>
      <c r="F2361" s="2">
        <v>1.35</v>
      </c>
      <c r="G2361" s="2">
        <v>191.7</v>
      </c>
      <c r="H2361" s="17">
        <f t="shared" si="36"/>
        <v>0</v>
      </c>
    </row>
    <row r="2362" spans="2:8" ht="13.5" x14ac:dyDescent="0.25">
      <c r="B2362" s="11">
        <v>45440</v>
      </c>
      <c r="C2362" s="2">
        <v>1.35</v>
      </c>
      <c r="D2362" s="2">
        <v>1.35</v>
      </c>
      <c r="E2362" s="2">
        <v>0</v>
      </c>
      <c r="F2362" s="2">
        <v>0</v>
      </c>
      <c r="G2362" s="2">
        <v>0</v>
      </c>
      <c r="H2362" s="17">
        <f t="shared" si="36"/>
        <v>0</v>
      </c>
    </row>
    <row r="2363" spans="2:8" ht="13.5" x14ac:dyDescent="0.25">
      <c r="B2363" s="11">
        <v>45441</v>
      </c>
      <c r="C2363" s="2">
        <v>1.35</v>
      </c>
      <c r="D2363" s="2">
        <v>1.35</v>
      </c>
      <c r="E2363" s="2">
        <v>0</v>
      </c>
      <c r="F2363" s="2">
        <v>0</v>
      </c>
      <c r="G2363" s="2">
        <v>0</v>
      </c>
      <c r="H2363" s="17">
        <f t="shared" si="36"/>
        <v>0</v>
      </c>
    </row>
    <row r="2364" spans="2:8" ht="13.5" x14ac:dyDescent="0.25">
      <c r="B2364" s="11">
        <v>45442</v>
      </c>
      <c r="C2364" s="2">
        <v>1.35</v>
      </c>
      <c r="D2364" s="2">
        <v>1.35</v>
      </c>
      <c r="E2364" s="2">
        <v>0</v>
      </c>
      <c r="F2364" s="2">
        <v>0</v>
      </c>
      <c r="G2364" s="2">
        <v>0</v>
      </c>
      <c r="H2364" s="17">
        <f t="shared" si="36"/>
        <v>0</v>
      </c>
    </row>
    <row r="2365" spans="2:8" ht="13.5" x14ac:dyDescent="0.25">
      <c r="B2365" s="11">
        <v>45443</v>
      </c>
      <c r="C2365" s="2">
        <v>1.3</v>
      </c>
      <c r="D2365" s="2">
        <v>1.3</v>
      </c>
      <c r="E2365" s="2">
        <v>6600</v>
      </c>
      <c r="F2365" s="2">
        <v>1.3</v>
      </c>
      <c r="G2365" s="2">
        <v>8580</v>
      </c>
      <c r="H2365" s="17">
        <f t="shared" si="36"/>
        <v>-3.703703703703707E-2</v>
      </c>
    </row>
    <row r="2366" spans="2:8" ht="13.5" x14ac:dyDescent="0.25">
      <c r="B2366" s="11">
        <v>45446</v>
      </c>
      <c r="C2366" s="2">
        <v>1.35</v>
      </c>
      <c r="D2366" s="2">
        <v>1.35</v>
      </c>
      <c r="E2366" s="2">
        <v>6851</v>
      </c>
      <c r="F2366" s="2">
        <v>1.35</v>
      </c>
      <c r="G2366" s="2">
        <v>9248.85</v>
      </c>
      <c r="H2366" s="17">
        <f t="shared" si="36"/>
        <v>3.8461538461538491E-2</v>
      </c>
    </row>
    <row r="2367" spans="2:8" ht="13.5" x14ac:dyDescent="0.25">
      <c r="B2367" s="11">
        <v>45447</v>
      </c>
      <c r="C2367" s="2">
        <v>1.35</v>
      </c>
      <c r="D2367" s="2">
        <v>1.35</v>
      </c>
      <c r="E2367" s="2">
        <v>2510</v>
      </c>
      <c r="F2367" s="2">
        <v>1.35</v>
      </c>
      <c r="G2367" s="2">
        <v>3388.5</v>
      </c>
      <c r="H2367" s="17">
        <f t="shared" si="36"/>
        <v>0</v>
      </c>
    </row>
    <row r="2368" spans="2:8" ht="13.5" x14ac:dyDescent="0.25">
      <c r="B2368" s="11">
        <v>45448</v>
      </c>
      <c r="C2368" s="2">
        <v>1.41</v>
      </c>
      <c r="D2368" s="2">
        <v>1.41</v>
      </c>
      <c r="E2368" s="2">
        <v>150</v>
      </c>
      <c r="F2368" s="2">
        <v>1.407</v>
      </c>
      <c r="G2368" s="2">
        <v>211.05</v>
      </c>
      <c r="H2368" s="17">
        <f t="shared" si="36"/>
        <v>4.4444444444444314E-2</v>
      </c>
    </row>
    <row r="2369" spans="2:8" ht="13.5" x14ac:dyDescent="0.25">
      <c r="B2369" s="11">
        <v>45449</v>
      </c>
      <c r="C2369" s="2">
        <v>1.45</v>
      </c>
      <c r="D2369" s="2">
        <v>1.45</v>
      </c>
      <c r="E2369" s="2">
        <v>150</v>
      </c>
      <c r="F2369" s="2">
        <v>1.45</v>
      </c>
      <c r="G2369" s="2">
        <v>217.5</v>
      </c>
      <c r="H2369" s="17">
        <f t="shared" si="36"/>
        <v>2.8368794326241162E-2</v>
      </c>
    </row>
    <row r="2370" spans="2:8" ht="13.5" x14ac:dyDescent="0.25">
      <c r="B2370" s="11">
        <v>45450</v>
      </c>
      <c r="C2370" s="2">
        <v>1.45</v>
      </c>
      <c r="D2370" s="2">
        <v>1.45</v>
      </c>
      <c r="E2370" s="2">
        <v>0</v>
      </c>
      <c r="F2370" s="2">
        <v>0</v>
      </c>
      <c r="G2370" s="2">
        <v>0</v>
      </c>
      <c r="H2370" s="17">
        <f t="shared" si="36"/>
        <v>0</v>
      </c>
    </row>
    <row r="2371" spans="2:8" ht="13.5" x14ac:dyDescent="0.25">
      <c r="B2371" s="11">
        <v>45453</v>
      </c>
      <c r="C2371" s="2">
        <v>1.46</v>
      </c>
      <c r="D2371" s="2">
        <v>1.46</v>
      </c>
      <c r="E2371" s="2">
        <v>200</v>
      </c>
      <c r="F2371" s="2">
        <v>1.46</v>
      </c>
      <c r="G2371" s="2">
        <v>292</v>
      </c>
      <c r="H2371" s="17">
        <f t="shared" si="36"/>
        <v>6.896551724137937E-3</v>
      </c>
    </row>
    <row r="2372" spans="2:8" ht="13.5" x14ac:dyDescent="0.25">
      <c r="B2372" s="11">
        <v>45454</v>
      </c>
      <c r="C2372" s="2">
        <v>1.46</v>
      </c>
      <c r="D2372" s="2">
        <v>1.46</v>
      </c>
      <c r="E2372" s="2">
        <v>100</v>
      </c>
      <c r="F2372" s="2">
        <v>1.46</v>
      </c>
      <c r="G2372" s="2">
        <v>146</v>
      </c>
      <c r="H2372" s="17">
        <f t="shared" si="36"/>
        <v>0</v>
      </c>
    </row>
    <row r="2373" spans="2:8" ht="13.5" x14ac:dyDescent="0.25">
      <c r="B2373" s="11">
        <v>45455</v>
      </c>
      <c r="C2373" s="2">
        <v>1.46</v>
      </c>
      <c r="D2373" s="2">
        <v>1.46</v>
      </c>
      <c r="E2373" s="2">
        <v>103</v>
      </c>
      <c r="F2373" s="2">
        <v>1.46</v>
      </c>
      <c r="G2373" s="2">
        <v>150.38</v>
      </c>
      <c r="H2373" s="17">
        <f t="shared" si="36"/>
        <v>0</v>
      </c>
    </row>
    <row r="2374" spans="2:8" ht="13.5" x14ac:dyDescent="0.25">
      <c r="B2374" s="11">
        <v>45456</v>
      </c>
      <c r="C2374" s="2">
        <v>1.47</v>
      </c>
      <c r="D2374" s="2">
        <v>1.47</v>
      </c>
      <c r="E2374" s="2">
        <v>1080</v>
      </c>
      <c r="F2374" s="2">
        <v>1.47</v>
      </c>
      <c r="G2374" s="2">
        <v>1587.6</v>
      </c>
      <c r="H2374" s="17">
        <f t="shared" si="36"/>
        <v>6.8493150684931572E-3</v>
      </c>
    </row>
    <row r="2375" spans="2:8" ht="13.5" x14ac:dyDescent="0.25">
      <c r="B2375" s="11">
        <v>45457</v>
      </c>
      <c r="C2375" s="2">
        <v>1.47</v>
      </c>
      <c r="D2375" s="2">
        <v>1.47</v>
      </c>
      <c r="E2375" s="2">
        <v>0</v>
      </c>
      <c r="F2375" s="2">
        <v>0</v>
      </c>
      <c r="G2375" s="2">
        <v>0</v>
      </c>
      <c r="H2375" s="17">
        <f t="shared" ref="H2375:H2438" si="37">(D2375-D2374)/D2374</f>
        <v>0</v>
      </c>
    </row>
    <row r="2376" spans="2:8" ht="13.5" x14ac:dyDescent="0.25">
      <c r="B2376" s="11">
        <v>45461</v>
      </c>
      <c r="C2376" s="2">
        <v>1.47</v>
      </c>
      <c r="D2376" s="2">
        <v>1.47</v>
      </c>
      <c r="E2376" s="2">
        <v>0</v>
      </c>
      <c r="F2376" s="2">
        <v>0</v>
      </c>
      <c r="G2376" s="2">
        <v>0</v>
      </c>
      <c r="H2376" s="17">
        <f t="shared" si="37"/>
        <v>0</v>
      </c>
    </row>
    <row r="2377" spans="2:8" ht="13.5" x14ac:dyDescent="0.25">
      <c r="B2377" s="11">
        <v>45462</v>
      </c>
      <c r="C2377" s="2">
        <v>1.47</v>
      </c>
      <c r="D2377" s="2">
        <v>1.47</v>
      </c>
      <c r="E2377" s="2">
        <v>0</v>
      </c>
      <c r="F2377" s="2">
        <v>0</v>
      </c>
      <c r="G2377" s="2">
        <v>0</v>
      </c>
      <c r="H2377" s="17">
        <f t="shared" si="37"/>
        <v>0</v>
      </c>
    </row>
    <row r="2378" spans="2:8" ht="13.5" x14ac:dyDescent="0.25">
      <c r="B2378" s="11">
        <v>45463</v>
      </c>
      <c r="C2378" s="2">
        <v>1.41</v>
      </c>
      <c r="D2378" s="2">
        <v>1.41</v>
      </c>
      <c r="E2378" s="2">
        <v>1100</v>
      </c>
      <c r="F2378" s="2">
        <v>1.41</v>
      </c>
      <c r="G2378" s="2">
        <v>1551</v>
      </c>
      <c r="H2378" s="17">
        <f t="shared" si="37"/>
        <v>-4.0816326530612283E-2</v>
      </c>
    </row>
    <row r="2379" spans="2:8" ht="13.5" x14ac:dyDescent="0.25">
      <c r="B2379" s="11">
        <v>45464</v>
      </c>
      <c r="C2379" s="2">
        <v>1.41</v>
      </c>
      <c r="D2379" s="2">
        <v>1.41</v>
      </c>
      <c r="E2379" s="2">
        <v>1090</v>
      </c>
      <c r="F2379" s="2">
        <v>1.41</v>
      </c>
      <c r="G2379" s="2">
        <v>1536.9</v>
      </c>
      <c r="H2379" s="17">
        <f t="shared" si="37"/>
        <v>0</v>
      </c>
    </row>
    <row r="2380" spans="2:8" ht="13.5" x14ac:dyDescent="0.25">
      <c r="B2380" s="11">
        <v>45467</v>
      </c>
      <c r="C2380" s="2">
        <v>1.41</v>
      </c>
      <c r="D2380" s="2">
        <v>1.41</v>
      </c>
      <c r="E2380" s="2">
        <v>1570</v>
      </c>
      <c r="F2380" s="2">
        <v>1.3720000000000001</v>
      </c>
      <c r="G2380" s="2">
        <v>2154.04</v>
      </c>
      <c r="H2380" s="17">
        <f t="shared" si="37"/>
        <v>0</v>
      </c>
    </row>
    <row r="2381" spans="2:8" ht="13.5" x14ac:dyDescent="0.25">
      <c r="B2381" s="11">
        <v>45468</v>
      </c>
      <c r="C2381" s="2">
        <v>1.46</v>
      </c>
      <c r="D2381" s="2">
        <v>1.46</v>
      </c>
      <c r="E2381" s="2">
        <v>336</v>
      </c>
      <c r="F2381" s="2">
        <v>1.466</v>
      </c>
      <c r="G2381" s="2">
        <v>492.57600000000002</v>
      </c>
      <c r="H2381" s="17">
        <f t="shared" si="37"/>
        <v>3.5460992907801449E-2</v>
      </c>
    </row>
    <row r="2382" spans="2:8" ht="13.5" x14ac:dyDescent="0.25">
      <c r="B2382" s="11">
        <v>45469</v>
      </c>
      <c r="C2382" s="2">
        <v>1.46</v>
      </c>
      <c r="D2382" s="2">
        <v>1.46</v>
      </c>
      <c r="E2382" s="2">
        <v>0</v>
      </c>
      <c r="F2382" s="2">
        <v>0</v>
      </c>
      <c r="G2382" s="2">
        <v>0</v>
      </c>
      <c r="H2382" s="17">
        <f t="shared" si="37"/>
        <v>0</v>
      </c>
    </row>
    <row r="2383" spans="2:8" ht="13.5" x14ac:dyDescent="0.25">
      <c r="B2383" s="11">
        <v>45470</v>
      </c>
      <c r="C2383" s="2">
        <v>1.46</v>
      </c>
      <c r="D2383" s="2">
        <v>1.46</v>
      </c>
      <c r="E2383" s="2">
        <v>0</v>
      </c>
      <c r="F2383" s="2">
        <v>0</v>
      </c>
      <c r="G2383" s="2">
        <v>0</v>
      </c>
      <c r="H2383" s="17">
        <f t="shared" si="37"/>
        <v>0</v>
      </c>
    </row>
    <row r="2384" spans="2:8" ht="13.5" x14ac:dyDescent="0.25">
      <c r="B2384" s="11">
        <v>45471</v>
      </c>
      <c r="C2384" s="2">
        <v>1.47</v>
      </c>
      <c r="D2384" s="2">
        <v>1.47</v>
      </c>
      <c r="E2384" s="2">
        <v>1876</v>
      </c>
      <c r="F2384" s="2">
        <v>1.47</v>
      </c>
      <c r="G2384" s="2">
        <v>2757.72</v>
      </c>
      <c r="H2384" s="17">
        <f t="shared" si="37"/>
        <v>6.8493150684931572E-3</v>
      </c>
    </row>
    <row r="2385" spans="2:8" ht="13.5" x14ac:dyDescent="0.25">
      <c r="B2385" s="11">
        <v>45474</v>
      </c>
      <c r="C2385" s="2">
        <v>1.47</v>
      </c>
      <c r="D2385" s="2">
        <v>1.47</v>
      </c>
      <c r="E2385" s="2">
        <v>1990</v>
      </c>
      <c r="F2385" s="2">
        <v>1.47</v>
      </c>
      <c r="G2385" s="2">
        <v>2925.3</v>
      </c>
      <c r="H2385" s="17">
        <f t="shared" si="37"/>
        <v>0</v>
      </c>
    </row>
    <row r="2386" spans="2:8" ht="13.5" x14ac:dyDescent="0.25">
      <c r="B2386" s="11">
        <v>45475</v>
      </c>
      <c r="C2386" s="2">
        <v>1.51</v>
      </c>
      <c r="D2386" s="2">
        <v>1.51</v>
      </c>
      <c r="E2386" s="2">
        <v>701</v>
      </c>
      <c r="F2386" s="2">
        <v>1.51</v>
      </c>
      <c r="G2386" s="2">
        <v>1058.51</v>
      </c>
      <c r="H2386" s="17">
        <f t="shared" si="37"/>
        <v>2.721088435374152E-2</v>
      </c>
    </row>
    <row r="2387" spans="2:8" ht="13.5" x14ac:dyDescent="0.25">
      <c r="B2387" s="11">
        <v>45476</v>
      </c>
      <c r="C2387" s="2">
        <v>1.57</v>
      </c>
      <c r="D2387" s="2">
        <v>1.57</v>
      </c>
      <c r="E2387" s="2">
        <v>1350</v>
      </c>
      <c r="F2387" s="2">
        <v>1.5640000000000001</v>
      </c>
      <c r="G2387" s="2">
        <v>2111.4</v>
      </c>
      <c r="H2387" s="17">
        <f t="shared" si="37"/>
        <v>3.9735099337748381E-2</v>
      </c>
    </row>
    <row r="2388" spans="2:8" ht="13.5" x14ac:dyDescent="0.25">
      <c r="B2388" s="11">
        <v>45477</v>
      </c>
      <c r="C2388" s="2">
        <v>1.6</v>
      </c>
      <c r="D2388" s="2">
        <v>1.6</v>
      </c>
      <c r="E2388" s="2">
        <v>190</v>
      </c>
      <c r="F2388" s="2">
        <v>1.6</v>
      </c>
      <c r="G2388" s="2">
        <v>304</v>
      </c>
      <c r="H2388" s="17">
        <f t="shared" si="37"/>
        <v>1.9108280254777087E-2</v>
      </c>
    </row>
    <row r="2389" spans="2:8" ht="13.5" x14ac:dyDescent="0.25">
      <c r="B2389" s="11">
        <v>45478</v>
      </c>
      <c r="C2389" s="2">
        <v>1.6</v>
      </c>
      <c r="D2389" s="2">
        <v>1.6</v>
      </c>
      <c r="E2389" s="2">
        <v>1230</v>
      </c>
      <c r="F2389" s="2">
        <v>1.6</v>
      </c>
      <c r="G2389" s="2">
        <v>1968</v>
      </c>
      <c r="H2389" s="17">
        <f t="shared" si="37"/>
        <v>0</v>
      </c>
    </row>
    <row r="2390" spans="2:8" ht="13.5" x14ac:dyDescent="0.25">
      <c r="B2390" s="11">
        <v>45481</v>
      </c>
      <c r="C2390" s="2">
        <v>1.6</v>
      </c>
      <c r="D2390" s="2">
        <v>1.6</v>
      </c>
      <c r="E2390" s="2">
        <v>0</v>
      </c>
      <c r="F2390" s="2">
        <v>0</v>
      </c>
      <c r="G2390" s="2">
        <v>0</v>
      </c>
      <c r="H2390" s="17">
        <f t="shared" si="37"/>
        <v>0</v>
      </c>
    </row>
    <row r="2391" spans="2:8" ht="13.5" x14ac:dyDescent="0.25">
      <c r="B2391" s="11">
        <v>45482</v>
      </c>
      <c r="C2391" s="2">
        <v>1.6</v>
      </c>
      <c r="D2391" s="2">
        <v>1.6</v>
      </c>
      <c r="E2391" s="2">
        <v>100</v>
      </c>
      <c r="F2391" s="2">
        <v>1.6</v>
      </c>
      <c r="G2391" s="2">
        <v>160</v>
      </c>
      <c r="H2391" s="17">
        <f t="shared" si="37"/>
        <v>0</v>
      </c>
    </row>
    <row r="2392" spans="2:8" ht="13.5" x14ac:dyDescent="0.25">
      <c r="B2392" s="11">
        <v>45483</v>
      </c>
      <c r="C2392" s="2">
        <v>1.59</v>
      </c>
      <c r="D2392" s="2">
        <v>1.59</v>
      </c>
      <c r="E2392" s="2">
        <v>1000</v>
      </c>
      <c r="F2392" s="2">
        <v>1.59</v>
      </c>
      <c r="G2392" s="2">
        <v>1590</v>
      </c>
      <c r="H2392" s="17">
        <f t="shared" si="37"/>
        <v>-6.2500000000000056E-3</v>
      </c>
    </row>
    <row r="2393" spans="2:8" ht="13.5" x14ac:dyDescent="0.25">
      <c r="B2393" s="11">
        <v>45484</v>
      </c>
      <c r="C2393" s="2">
        <v>1.59</v>
      </c>
      <c r="D2393" s="2">
        <v>1.59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2:8" ht="13.5" x14ac:dyDescent="0.25">
      <c r="B2394" s="11">
        <v>45485</v>
      </c>
      <c r="C2394" s="2">
        <v>1.66</v>
      </c>
      <c r="D2394" s="2">
        <v>1.66</v>
      </c>
      <c r="E2394" s="2">
        <v>1370</v>
      </c>
      <c r="F2394" s="2">
        <v>1.6020000000000001</v>
      </c>
      <c r="G2394" s="2">
        <v>2194.7399999999998</v>
      </c>
      <c r="H2394" s="17">
        <f t="shared" si="37"/>
        <v>4.4025157232704303E-2</v>
      </c>
    </row>
    <row r="2395" spans="2:8" ht="13.5" x14ac:dyDescent="0.25">
      <c r="B2395" s="11">
        <v>45488</v>
      </c>
      <c r="C2395" s="2">
        <v>1.73</v>
      </c>
      <c r="D2395" s="2">
        <v>1.73</v>
      </c>
      <c r="E2395" s="2">
        <v>200</v>
      </c>
      <c r="F2395" s="2">
        <v>1.73</v>
      </c>
      <c r="G2395" s="2">
        <v>346</v>
      </c>
      <c r="H2395" s="17">
        <f t="shared" si="37"/>
        <v>4.2168674698795219E-2</v>
      </c>
    </row>
    <row r="2396" spans="2:8" ht="13.5" x14ac:dyDescent="0.25">
      <c r="B2396" s="11">
        <v>45489</v>
      </c>
      <c r="C2396" s="2">
        <v>1.73</v>
      </c>
      <c r="D2396" s="2">
        <v>1.73</v>
      </c>
      <c r="E2396" s="2">
        <v>2005</v>
      </c>
      <c r="F2396" s="2">
        <v>1.7</v>
      </c>
      <c r="G2396" s="2">
        <v>3408.5</v>
      </c>
      <c r="H2396" s="17">
        <f t="shared" si="37"/>
        <v>0</v>
      </c>
    </row>
    <row r="2397" spans="2:8" ht="13.5" x14ac:dyDescent="0.25">
      <c r="B2397" s="11">
        <v>45490</v>
      </c>
      <c r="C2397" s="2">
        <v>1.73</v>
      </c>
      <c r="D2397" s="2">
        <v>1.73</v>
      </c>
      <c r="E2397" s="2">
        <v>0</v>
      </c>
      <c r="F2397" s="2">
        <v>0</v>
      </c>
      <c r="G2397" s="2">
        <v>0</v>
      </c>
      <c r="H2397" s="17">
        <f t="shared" si="37"/>
        <v>0</v>
      </c>
    </row>
    <row r="2398" spans="2:8" ht="13.5" x14ac:dyDescent="0.25">
      <c r="B2398" s="11">
        <v>45491</v>
      </c>
      <c r="C2398" s="2">
        <v>1.77</v>
      </c>
      <c r="D2398" s="2">
        <v>1.77</v>
      </c>
      <c r="E2398" s="2">
        <v>150</v>
      </c>
      <c r="F2398" s="2">
        <v>1.77</v>
      </c>
      <c r="G2398" s="2">
        <v>265.5</v>
      </c>
      <c r="H2398" s="17">
        <f t="shared" si="37"/>
        <v>2.3121387283237014E-2</v>
      </c>
    </row>
    <row r="2399" spans="2:8" ht="13.5" x14ac:dyDescent="0.25">
      <c r="B2399" s="11">
        <v>45492</v>
      </c>
      <c r="C2399" s="2">
        <v>1.77</v>
      </c>
      <c r="D2399" s="2">
        <v>1.77</v>
      </c>
      <c r="E2399" s="2">
        <v>1049</v>
      </c>
      <c r="F2399" s="2">
        <v>1.77</v>
      </c>
      <c r="G2399" s="2">
        <v>1856.73</v>
      </c>
      <c r="H2399" s="17">
        <f t="shared" si="37"/>
        <v>0</v>
      </c>
    </row>
    <row r="2400" spans="2:8" ht="13.5" x14ac:dyDescent="0.25">
      <c r="B2400" s="11">
        <v>45495</v>
      </c>
      <c r="C2400" s="2">
        <v>1.77</v>
      </c>
      <c r="D2400" s="2">
        <v>1.77</v>
      </c>
      <c r="E2400" s="2">
        <v>0</v>
      </c>
      <c r="F2400" s="2">
        <v>0</v>
      </c>
      <c r="G2400" s="2">
        <v>0</v>
      </c>
      <c r="H2400" s="17">
        <f t="shared" si="37"/>
        <v>0</v>
      </c>
    </row>
    <row r="2401" spans="2:8" ht="13.5" x14ac:dyDescent="0.25">
      <c r="B2401" s="11">
        <v>45496</v>
      </c>
      <c r="C2401" s="2">
        <v>1.77</v>
      </c>
      <c r="D2401" s="2">
        <v>1.77</v>
      </c>
      <c r="E2401" s="2">
        <v>0</v>
      </c>
      <c r="F2401" s="2">
        <v>0</v>
      </c>
      <c r="G2401" s="2">
        <v>0</v>
      </c>
      <c r="H2401" s="17">
        <f t="shared" si="37"/>
        <v>0</v>
      </c>
    </row>
    <row r="2402" spans="2:8" ht="13.5" x14ac:dyDescent="0.25">
      <c r="B2402" s="11">
        <v>45497</v>
      </c>
      <c r="C2402" s="2">
        <v>1.77</v>
      </c>
      <c r="D2402" s="2">
        <v>1.77</v>
      </c>
      <c r="E2402" s="2">
        <v>0</v>
      </c>
      <c r="F2402" s="2">
        <v>0</v>
      </c>
      <c r="G2402" s="2">
        <v>0</v>
      </c>
      <c r="H2402" s="17">
        <f t="shared" si="37"/>
        <v>0</v>
      </c>
    </row>
    <row r="2403" spans="2:8" ht="13.5" x14ac:dyDescent="0.25">
      <c r="B2403" s="11">
        <v>45499</v>
      </c>
      <c r="C2403" s="2">
        <v>1.77</v>
      </c>
      <c r="D2403" s="2">
        <v>1.77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2:8" ht="13.5" x14ac:dyDescent="0.25">
      <c r="B2404" s="11">
        <v>45502</v>
      </c>
      <c r="C2404" s="2">
        <v>1.77</v>
      </c>
      <c r="D2404" s="2">
        <v>1.77</v>
      </c>
      <c r="E2404" s="2">
        <v>0</v>
      </c>
      <c r="F2404" s="2">
        <v>0</v>
      </c>
      <c r="G2404" s="2">
        <v>0</v>
      </c>
      <c r="H2404" s="17">
        <f t="shared" si="37"/>
        <v>0</v>
      </c>
    </row>
    <row r="2405" spans="2:8" ht="13.5" x14ac:dyDescent="0.25">
      <c r="B2405" s="11">
        <v>45503</v>
      </c>
      <c r="C2405" s="2">
        <v>1.77</v>
      </c>
      <c r="D2405" s="2">
        <v>1.77</v>
      </c>
      <c r="E2405" s="2">
        <v>0</v>
      </c>
      <c r="F2405" s="2">
        <v>0</v>
      </c>
      <c r="G2405" s="2">
        <v>0</v>
      </c>
      <c r="H2405" s="17">
        <f t="shared" si="37"/>
        <v>0</v>
      </c>
    </row>
    <row r="2406" spans="2:8" ht="13.5" x14ac:dyDescent="0.25">
      <c r="B2406" s="11">
        <v>45504</v>
      </c>
      <c r="C2406" s="2">
        <v>1.7</v>
      </c>
      <c r="D2406" s="2">
        <v>1.7</v>
      </c>
      <c r="E2406" s="2">
        <v>33</v>
      </c>
      <c r="F2406" s="2">
        <v>1.7</v>
      </c>
      <c r="G2406" s="2">
        <v>56.1</v>
      </c>
      <c r="H2406" s="17">
        <f t="shared" si="37"/>
        <v>-3.9548022598870095E-2</v>
      </c>
    </row>
    <row r="2407" spans="2:8" ht="13.5" x14ac:dyDescent="0.25">
      <c r="B2407" s="11">
        <v>45505</v>
      </c>
      <c r="C2407" s="2">
        <v>1.7</v>
      </c>
      <c r="D2407" s="2">
        <v>1.7</v>
      </c>
      <c r="E2407" s="2">
        <v>0</v>
      </c>
      <c r="F2407" s="2">
        <v>0</v>
      </c>
      <c r="G2407" s="2">
        <v>0</v>
      </c>
      <c r="H2407" s="17">
        <f t="shared" si="37"/>
        <v>0</v>
      </c>
    </row>
    <row r="2408" spans="2:8" ht="13.5" x14ac:dyDescent="0.25">
      <c r="B2408" s="11">
        <v>45506</v>
      </c>
      <c r="C2408" s="2">
        <v>1.7</v>
      </c>
      <c r="D2408" s="2">
        <v>1.7</v>
      </c>
      <c r="E2408" s="2">
        <v>20</v>
      </c>
      <c r="F2408" s="2">
        <v>1.7</v>
      </c>
      <c r="G2408" s="2">
        <v>34</v>
      </c>
      <c r="H2408" s="17">
        <f t="shared" si="37"/>
        <v>0</v>
      </c>
    </row>
    <row r="2409" spans="2:8" ht="13.5" x14ac:dyDescent="0.25">
      <c r="B2409" s="11">
        <v>45509</v>
      </c>
      <c r="C2409" s="2">
        <v>1.7</v>
      </c>
      <c r="D2409" s="2">
        <v>1.7</v>
      </c>
      <c r="E2409" s="2">
        <v>0</v>
      </c>
      <c r="F2409" s="2">
        <v>0</v>
      </c>
      <c r="G2409" s="2">
        <v>0</v>
      </c>
      <c r="H2409" s="17">
        <f t="shared" si="37"/>
        <v>0</v>
      </c>
    </row>
    <row r="2410" spans="2:8" ht="13.5" x14ac:dyDescent="0.25">
      <c r="B2410" s="11">
        <v>45510</v>
      </c>
      <c r="C2410" s="2">
        <v>1.76</v>
      </c>
      <c r="D2410" s="2">
        <v>1.76</v>
      </c>
      <c r="E2410" s="2">
        <v>10</v>
      </c>
      <c r="F2410" s="2">
        <v>1.76</v>
      </c>
      <c r="G2410" s="2">
        <v>17.600000000000001</v>
      </c>
      <c r="H2410" s="17">
        <f t="shared" si="37"/>
        <v>3.5294117647058858E-2</v>
      </c>
    </row>
    <row r="2411" spans="2:8" ht="13.5" x14ac:dyDescent="0.25">
      <c r="B2411" s="11">
        <v>45511</v>
      </c>
      <c r="C2411" s="2">
        <v>1.76</v>
      </c>
      <c r="D2411" s="2">
        <v>1.76</v>
      </c>
      <c r="E2411" s="2">
        <v>0</v>
      </c>
      <c r="F2411" s="2">
        <v>0</v>
      </c>
      <c r="G2411" s="2">
        <v>0</v>
      </c>
      <c r="H2411" s="17">
        <f t="shared" si="37"/>
        <v>0</v>
      </c>
    </row>
    <row r="2412" spans="2:8" ht="13.5" x14ac:dyDescent="0.25">
      <c r="B2412" s="11">
        <v>45512</v>
      </c>
      <c r="C2412" s="2">
        <v>1.76</v>
      </c>
      <c r="D2412" s="2">
        <v>1.76</v>
      </c>
      <c r="E2412" s="2">
        <v>0</v>
      </c>
      <c r="F2412" s="2">
        <v>0</v>
      </c>
      <c r="G2412" s="2">
        <v>0</v>
      </c>
      <c r="H2412" s="17">
        <f t="shared" si="37"/>
        <v>0</v>
      </c>
    </row>
    <row r="2413" spans="2:8" ht="13.5" x14ac:dyDescent="0.25">
      <c r="B2413" s="11">
        <v>45513</v>
      </c>
      <c r="C2413" s="2">
        <v>1.76</v>
      </c>
      <c r="D2413" s="2">
        <v>1.76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2:8" ht="13.5" x14ac:dyDescent="0.25">
      <c r="B2414" s="11">
        <v>45516</v>
      </c>
      <c r="C2414" s="2">
        <v>1.69</v>
      </c>
      <c r="D2414" s="2">
        <v>1.69</v>
      </c>
      <c r="E2414" s="2">
        <v>0</v>
      </c>
      <c r="F2414" s="2">
        <v>0</v>
      </c>
      <c r="G2414" s="2">
        <v>0</v>
      </c>
      <c r="H2414" s="17">
        <f t="shared" si="37"/>
        <v>-3.9772727272727307E-2</v>
      </c>
    </row>
    <row r="2415" spans="2:8" ht="13.5" x14ac:dyDescent="0.25">
      <c r="B2415" s="11">
        <v>45518</v>
      </c>
      <c r="C2415" s="2">
        <v>1.75</v>
      </c>
      <c r="D2415" s="2">
        <v>1.75</v>
      </c>
      <c r="E2415" s="2">
        <v>260</v>
      </c>
      <c r="F2415" s="2">
        <v>1.75</v>
      </c>
      <c r="G2415" s="2">
        <v>455</v>
      </c>
      <c r="H2415" s="17">
        <f t="shared" si="37"/>
        <v>3.5502958579881692E-2</v>
      </c>
    </row>
    <row r="2416" spans="2:8" ht="13.5" x14ac:dyDescent="0.25">
      <c r="B2416" s="11">
        <v>45519</v>
      </c>
      <c r="C2416" s="2">
        <v>1.75</v>
      </c>
      <c r="D2416" s="2">
        <v>1.75</v>
      </c>
      <c r="E2416" s="2">
        <v>0</v>
      </c>
      <c r="F2416" s="2">
        <v>0</v>
      </c>
      <c r="G2416" s="2">
        <v>0</v>
      </c>
      <c r="H2416" s="17">
        <f t="shared" si="37"/>
        <v>0</v>
      </c>
    </row>
    <row r="2417" spans="2:8" ht="13.5" x14ac:dyDescent="0.25">
      <c r="B2417" s="11">
        <v>45520</v>
      </c>
      <c r="C2417" s="2">
        <v>1.75</v>
      </c>
      <c r="D2417" s="2">
        <v>1.75</v>
      </c>
      <c r="E2417" s="2">
        <v>0</v>
      </c>
      <c r="F2417" s="2">
        <v>0</v>
      </c>
      <c r="G2417" s="2">
        <v>0</v>
      </c>
      <c r="H2417" s="17">
        <f t="shared" si="37"/>
        <v>0</v>
      </c>
    </row>
    <row r="2418" spans="2:8" ht="13.5" x14ac:dyDescent="0.25">
      <c r="B2418" s="11">
        <v>45523</v>
      </c>
      <c r="C2418" s="2">
        <v>1.75</v>
      </c>
      <c r="D2418" s="2">
        <v>1.75</v>
      </c>
      <c r="E2418" s="2">
        <v>0</v>
      </c>
      <c r="F2418" s="2">
        <v>0</v>
      </c>
      <c r="G2418" s="2">
        <v>0</v>
      </c>
      <c r="H2418" s="17">
        <f t="shared" si="37"/>
        <v>0</v>
      </c>
    </row>
    <row r="2419" spans="2:8" ht="13.5" x14ac:dyDescent="0.25">
      <c r="B2419" s="11">
        <v>45524</v>
      </c>
      <c r="C2419" s="2">
        <v>1.75</v>
      </c>
      <c r="D2419" s="2">
        <v>1.75</v>
      </c>
      <c r="E2419" s="2">
        <v>0</v>
      </c>
      <c r="F2419" s="2">
        <v>0</v>
      </c>
      <c r="G2419" s="2">
        <v>0</v>
      </c>
      <c r="H2419" s="17">
        <f t="shared" si="37"/>
        <v>0</v>
      </c>
    </row>
    <row r="2420" spans="2:8" ht="13.5" x14ac:dyDescent="0.25">
      <c r="B2420" s="11">
        <v>45525</v>
      </c>
      <c r="C2420" s="2">
        <v>1.75</v>
      </c>
      <c r="D2420" s="2">
        <v>1.75</v>
      </c>
      <c r="E2420" s="2">
        <v>0</v>
      </c>
      <c r="F2420" s="2">
        <v>0</v>
      </c>
      <c r="G2420" s="2">
        <v>0</v>
      </c>
      <c r="H2420" s="17">
        <f t="shared" si="37"/>
        <v>0</v>
      </c>
    </row>
    <row r="2421" spans="2:8" ht="13.5" x14ac:dyDescent="0.25">
      <c r="B2421" s="11">
        <v>45526</v>
      </c>
      <c r="C2421" s="2">
        <v>1.75</v>
      </c>
      <c r="D2421" s="2">
        <v>1.75</v>
      </c>
      <c r="E2421" s="2">
        <v>0</v>
      </c>
      <c r="F2421" s="2">
        <v>0</v>
      </c>
      <c r="G2421" s="2">
        <v>0</v>
      </c>
      <c r="H2421" s="17">
        <f t="shared" si="37"/>
        <v>0</v>
      </c>
    </row>
    <row r="2422" spans="2:8" ht="13.5" x14ac:dyDescent="0.25">
      <c r="B2422" s="11">
        <v>45527</v>
      </c>
      <c r="C2422" s="2">
        <v>1.75</v>
      </c>
      <c r="D2422" s="2">
        <v>1.75</v>
      </c>
      <c r="E2422" s="2">
        <v>0</v>
      </c>
      <c r="F2422" s="2">
        <v>0</v>
      </c>
      <c r="G2422" s="2">
        <v>0</v>
      </c>
      <c r="H2422" s="17">
        <f t="shared" si="37"/>
        <v>0</v>
      </c>
    </row>
    <row r="2423" spans="2:8" ht="13.5" x14ac:dyDescent="0.25">
      <c r="B2423" s="11">
        <v>45530</v>
      </c>
      <c r="C2423" s="2">
        <v>1.68</v>
      </c>
      <c r="D2423" s="2">
        <v>1.68</v>
      </c>
      <c r="E2423" s="2">
        <v>5</v>
      </c>
      <c r="F2423" s="2">
        <v>1.68</v>
      </c>
      <c r="G2423" s="2">
        <v>8.4</v>
      </c>
      <c r="H2423" s="17">
        <f t="shared" si="37"/>
        <v>-4.0000000000000036E-2</v>
      </c>
    </row>
    <row r="2424" spans="2:8" ht="13.5" x14ac:dyDescent="0.25">
      <c r="B2424" s="11">
        <v>45531</v>
      </c>
      <c r="C2424" s="2">
        <v>1.75</v>
      </c>
      <c r="D2424" s="2">
        <v>1.75</v>
      </c>
      <c r="E2424" s="2">
        <v>20</v>
      </c>
      <c r="F2424" s="2">
        <v>1.75</v>
      </c>
      <c r="G2424" s="2">
        <v>35</v>
      </c>
      <c r="H2424" s="17">
        <f t="shared" si="37"/>
        <v>4.1666666666666706E-2</v>
      </c>
    </row>
    <row r="2425" spans="2:8" ht="13.5" x14ac:dyDescent="0.25">
      <c r="B2425" s="11">
        <v>45532</v>
      </c>
      <c r="C2425" s="2">
        <v>1.75</v>
      </c>
      <c r="D2425" s="2">
        <v>1.75</v>
      </c>
      <c r="E2425" s="2">
        <v>0</v>
      </c>
      <c r="F2425" s="2">
        <v>0</v>
      </c>
      <c r="G2425" s="2">
        <v>0</v>
      </c>
      <c r="H2425" s="17">
        <f t="shared" si="37"/>
        <v>0</v>
      </c>
    </row>
    <row r="2426" spans="2:8" ht="13.5" x14ac:dyDescent="0.25">
      <c r="B2426" s="11">
        <v>45533</v>
      </c>
      <c r="C2426" s="2">
        <v>1.75</v>
      </c>
      <c r="D2426" s="2">
        <v>1.75</v>
      </c>
      <c r="E2426" s="2">
        <v>0</v>
      </c>
      <c r="F2426" s="2">
        <v>0</v>
      </c>
      <c r="G2426" s="2">
        <v>0</v>
      </c>
      <c r="H2426" s="17">
        <f t="shared" si="37"/>
        <v>0</v>
      </c>
    </row>
    <row r="2427" spans="2:8" ht="13.5" x14ac:dyDescent="0.25">
      <c r="B2427" s="11">
        <v>45534</v>
      </c>
      <c r="C2427" s="2">
        <v>1.75</v>
      </c>
      <c r="D2427" s="2">
        <v>1.75</v>
      </c>
      <c r="E2427" s="2">
        <v>0</v>
      </c>
      <c r="F2427" s="2">
        <v>0</v>
      </c>
      <c r="G2427" s="2">
        <v>0</v>
      </c>
      <c r="H2427" s="17">
        <f t="shared" si="37"/>
        <v>0</v>
      </c>
    </row>
    <row r="2428" spans="2:8" ht="13.5" x14ac:dyDescent="0.25">
      <c r="B2428" s="11">
        <v>45537</v>
      </c>
      <c r="C2428" s="2">
        <v>1.75</v>
      </c>
      <c r="D2428" s="2">
        <v>1.75</v>
      </c>
      <c r="E2428" s="2">
        <v>0</v>
      </c>
      <c r="F2428" s="2">
        <v>0</v>
      </c>
      <c r="G2428" s="2">
        <v>0</v>
      </c>
      <c r="H2428" s="17">
        <f t="shared" si="37"/>
        <v>0</v>
      </c>
    </row>
    <row r="2429" spans="2:8" ht="13.5" x14ac:dyDescent="0.25">
      <c r="B2429" s="11">
        <v>45538</v>
      </c>
      <c r="C2429" s="2">
        <v>1.75</v>
      </c>
      <c r="D2429" s="2">
        <v>1.75</v>
      </c>
      <c r="E2429" s="2">
        <v>0</v>
      </c>
      <c r="F2429" s="2">
        <v>0</v>
      </c>
      <c r="G2429" s="2">
        <v>0</v>
      </c>
      <c r="H2429" s="17">
        <f t="shared" si="37"/>
        <v>0</v>
      </c>
    </row>
    <row r="2430" spans="2:8" ht="13.5" x14ac:dyDescent="0.25">
      <c r="B2430" s="11">
        <v>45539</v>
      </c>
      <c r="C2430" s="2">
        <v>1.75</v>
      </c>
      <c r="D2430" s="2">
        <v>1.75</v>
      </c>
      <c r="E2430" s="2">
        <v>0</v>
      </c>
      <c r="F2430" s="2">
        <v>0</v>
      </c>
      <c r="G2430" s="2">
        <v>0</v>
      </c>
      <c r="H2430" s="17">
        <f t="shared" si="37"/>
        <v>0</v>
      </c>
    </row>
    <row r="2431" spans="2:8" ht="13.5" x14ac:dyDescent="0.25">
      <c r="B2431" s="11">
        <v>45540</v>
      </c>
      <c r="C2431" s="2">
        <v>1.75</v>
      </c>
      <c r="D2431" s="2">
        <v>1.75</v>
      </c>
      <c r="E2431" s="2">
        <v>0</v>
      </c>
      <c r="F2431" s="2">
        <v>0</v>
      </c>
      <c r="G2431" s="2">
        <v>0</v>
      </c>
      <c r="H2431" s="17">
        <f t="shared" si="37"/>
        <v>0</v>
      </c>
    </row>
    <row r="2432" spans="2:8" ht="13.5" x14ac:dyDescent="0.25">
      <c r="B2432" s="11">
        <v>45541</v>
      </c>
      <c r="C2432" s="2">
        <v>1.75</v>
      </c>
      <c r="D2432" s="2">
        <v>1.75</v>
      </c>
      <c r="E2432" s="2">
        <v>0</v>
      </c>
      <c r="F2432" s="2">
        <v>0</v>
      </c>
      <c r="G2432" s="2">
        <v>0</v>
      </c>
      <c r="H2432" s="17">
        <f t="shared" si="37"/>
        <v>0</v>
      </c>
    </row>
    <row r="2433" spans="2:8" ht="13.5" x14ac:dyDescent="0.25">
      <c r="B2433" s="11">
        <v>45544</v>
      </c>
      <c r="C2433" s="2">
        <v>1.75</v>
      </c>
      <c r="D2433" s="2">
        <v>1.75</v>
      </c>
      <c r="E2433" s="2">
        <v>0</v>
      </c>
      <c r="F2433" s="2">
        <v>0</v>
      </c>
      <c r="G2433" s="2">
        <v>0</v>
      </c>
      <c r="H2433" s="17">
        <f t="shared" si="37"/>
        <v>0</v>
      </c>
    </row>
    <row r="2434" spans="2:8" ht="13.5" x14ac:dyDescent="0.25">
      <c r="B2434" s="11">
        <v>45545</v>
      </c>
      <c r="C2434" s="2">
        <v>1.75</v>
      </c>
      <c r="D2434" s="2">
        <v>1.75</v>
      </c>
      <c r="E2434" s="2">
        <v>0</v>
      </c>
      <c r="F2434" s="2">
        <v>0</v>
      </c>
      <c r="G2434" s="2">
        <v>0</v>
      </c>
      <c r="H2434" s="17">
        <f t="shared" si="37"/>
        <v>0</v>
      </c>
    </row>
    <row r="2435" spans="2:8" ht="13.5" x14ac:dyDescent="0.25">
      <c r="B2435" s="11">
        <v>45546</v>
      </c>
      <c r="C2435" s="2">
        <v>1.75</v>
      </c>
      <c r="D2435" s="2">
        <v>1.75</v>
      </c>
      <c r="E2435" s="2">
        <v>0</v>
      </c>
      <c r="F2435" s="2">
        <v>0</v>
      </c>
      <c r="G2435" s="2">
        <v>0</v>
      </c>
      <c r="H2435" s="17">
        <f t="shared" si="37"/>
        <v>0</v>
      </c>
    </row>
    <row r="2436" spans="2:8" ht="13.5" x14ac:dyDescent="0.25">
      <c r="B2436" s="11">
        <v>45547</v>
      </c>
      <c r="C2436" s="2">
        <v>1.75</v>
      </c>
      <c r="D2436" s="2">
        <v>1.75</v>
      </c>
      <c r="E2436" s="2">
        <v>0</v>
      </c>
      <c r="F2436" s="2">
        <v>0</v>
      </c>
      <c r="G2436" s="2">
        <v>0</v>
      </c>
      <c r="H2436" s="17">
        <f t="shared" si="37"/>
        <v>0</v>
      </c>
    </row>
    <row r="2437" spans="2:8" ht="13.5" x14ac:dyDescent="0.25">
      <c r="B2437" s="11">
        <v>45548</v>
      </c>
      <c r="C2437" s="2">
        <v>1.75</v>
      </c>
      <c r="D2437" s="2">
        <v>1.75</v>
      </c>
      <c r="E2437" s="2">
        <v>0</v>
      </c>
      <c r="F2437" s="2">
        <v>0</v>
      </c>
      <c r="G2437" s="2">
        <v>0</v>
      </c>
      <c r="H2437" s="17">
        <f t="shared" si="37"/>
        <v>0</v>
      </c>
    </row>
    <row r="2438" spans="2:8" ht="13.5" x14ac:dyDescent="0.25">
      <c r="B2438" s="11">
        <v>45551</v>
      </c>
      <c r="C2438" s="2">
        <v>1.75</v>
      </c>
      <c r="D2438" s="2">
        <v>1.75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2:8" ht="13.5" x14ac:dyDescent="0.25">
      <c r="B2439" s="11">
        <v>45552</v>
      </c>
      <c r="C2439" s="2">
        <v>1.75</v>
      </c>
      <c r="D2439" s="2">
        <v>1.75</v>
      </c>
      <c r="E2439" s="2">
        <v>0</v>
      </c>
      <c r="F2439" s="2">
        <v>0</v>
      </c>
      <c r="G2439" s="2">
        <v>0</v>
      </c>
      <c r="H2439" s="17">
        <f t="shared" ref="H2439:H2502" si="38">(D2439-D2438)/D2438</f>
        <v>0</v>
      </c>
    </row>
    <row r="2440" spans="2:8" ht="13.5" x14ac:dyDescent="0.25">
      <c r="B2440" s="11">
        <v>45553</v>
      </c>
      <c r="C2440" s="2">
        <v>1.75</v>
      </c>
      <c r="D2440" s="2">
        <v>1.75</v>
      </c>
      <c r="E2440" s="2">
        <v>0</v>
      </c>
      <c r="F2440" s="2">
        <v>0</v>
      </c>
      <c r="G2440" s="2">
        <v>0</v>
      </c>
      <c r="H2440" s="17">
        <f t="shared" si="38"/>
        <v>0</v>
      </c>
    </row>
    <row r="2441" spans="2:8" ht="13.5" x14ac:dyDescent="0.25">
      <c r="B2441" s="11">
        <v>45554</v>
      </c>
      <c r="C2441" s="2">
        <v>1.75</v>
      </c>
      <c r="D2441" s="2">
        <v>1.75</v>
      </c>
      <c r="E2441" s="2">
        <v>0</v>
      </c>
      <c r="F2441" s="2">
        <v>0</v>
      </c>
      <c r="G2441" s="2">
        <v>0</v>
      </c>
      <c r="H2441" s="17">
        <f t="shared" si="38"/>
        <v>0</v>
      </c>
    </row>
    <row r="2442" spans="2:8" ht="13.5" x14ac:dyDescent="0.25">
      <c r="B2442" s="11">
        <v>45555</v>
      </c>
      <c r="C2442" s="2">
        <v>1.75</v>
      </c>
      <c r="D2442" s="2">
        <v>1.75</v>
      </c>
      <c r="E2442" s="2">
        <v>0</v>
      </c>
      <c r="F2442" s="2">
        <v>0</v>
      </c>
      <c r="G2442" s="2">
        <v>0</v>
      </c>
      <c r="H2442" s="17">
        <f t="shared" si="38"/>
        <v>0</v>
      </c>
    </row>
    <row r="2443" spans="2:8" ht="13.5" x14ac:dyDescent="0.25">
      <c r="B2443" s="11">
        <v>45558</v>
      </c>
      <c r="C2443" s="2">
        <v>1.75</v>
      </c>
      <c r="D2443" s="2">
        <v>1.75</v>
      </c>
      <c r="E2443" s="2">
        <v>0</v>
      </c>
      <c r="F2443" s="2">
        <v>0</v>
      </c>
      <c r="G2443" s="2">
        <v>0</v>
      </c>
      <c r="H2443" s="17">
        <f t="shared" si="38"/>
        <v>0</v>
      </c>
    </row>
    <row r="2444" spans="2:8" ht="13.5" x14ac:dyDescent="0.25">
      <c r="B2444" s="11">
        <v>45559</v>
      </c>
      <c r="C2444" s="2">
        <v>1.74</v>
      </c>
      <c r="D2444" s="2">
        <v>1.74</v>
      </c>
      <c r="E2444" s="2">
        <v>1883</v>
      </c>
      <c r="F2444" s="2">
        <v>1.74</v>
      </c>
      <c r="G2444" s="2">
        <v>3276.42</v>
      </c>
      <c r="H2444" s="17">
        <f t="shared" si="38"/>
        <v>-5.7142857142857195E-3</v>
      </c>
    </row>
    <row r="2445" spans="2:8" ht="13.5" x14ac:dyDescent="0.25">
      <c r="B2445" s="11">
        <v>45560</v>
      </c>
      <c r="C2445" s="2">
        <v>1.74</v>
      </c>
      <c r="D2445" s="2">
        <v>1.74</v>
      </c>
      <c r="E2445" s="2">
        <v>0</v>
      </c>
      <c r="F2445" s="2">
        <v>0</v>
      </c>
      <c r="G2445" s="2">
        <v>0</v>
      </c>
      <c r="H2445" s="17">
        <f t="shared" si="38"/>
        <v>0</v>
      </c>
    </row>
    <row r="2446" spans="2:8" ht="13.5" x14ac:dyDescent="0.25">
      <c r="B2446" s="11">
        <v>45561</v>
      </c>
      <c r="C2446" s="2">
        <v>1.74</v>
      </c>
      <c r="D2446" s="2">
        <v>1.74</v>
      </c>
      <c r="E2446" s="2">
        <v>0</v>
      </c>
      <c r="F2446" s="2">
        <v>0</v>
      </c>
      <c r="G2446" s="2">
        <v>0</v>
      </c>
      <c r="H2446" s="17">
        <f t="shared" si="38"/>
        <v>0</v>
      </c>
    </row>
    <row r="2447" spans="2:8" ht="13.5" x14ac:dyDescent="0.25">
      <c r="B2447" s="11">
        <v>45562</v>
      </c>
      <c r="C2447" s="2">
        <v>1.74</v>
      </c>
      <c r="D2447" s="2">
        <v>1.74</v>
      </c>
      <c r="E2447" s="2">
        <v>0</v>
      </c>
      <c r="F2447" s="2">
        <v>0</v>
      </c>
      <c r="G2447" s="2">
        <v>0</v>
      </c>
      <c r="H2447" s="17">
        <f t="shared" si="38"/>
        <v>0</v>
      </c>
    </row>
    <row r="2448" spans="2:8" ht="13.5" x14ac:dyDescent="0.25">
      <c r="B2448" s="11">
        <v>45565</v>
      </c>
      <c r="C2448" s="2">
        <v>1.74</v>
      </c>
      <c r="D2448" s="2">
        <v>1.74</v>
      </c>
      <c r="E2448" s="2">
        <v>0</v>
      </c>
      <c r="F2448" s="2">
        <v>0</v>
      </c>
      <c r="G2448" s="2">
        <v>0</v>
      </c>
      <c r="H2448" s="17">
        <f t="shared" si="38"/>
        <v>0</v>
      </c>
    </row>
    <row r="2449" spans="2:8" ht="13.5" x14ac:dyDescent="0.25">
      <c r="B2449" s="11">
        <v>45566</v>
      </c>
      <c r="C2449" s="2">
        <v>1.79</v>
      </c>
      <c r="D2449" s="2">
        <v>1.79</v>
      </c>
      <c r="E2449" s="2">
        <v>55</v>
      </c>
      <c r="F2449" s="2">
        <v>1.792</v>
      </c>
      <c r="G2449" s="2">
        <v>98.56</v>
      </c>
      <c r="H2449" s="17">
        <f t="shared" si="38"/>
        <v>2.8735632183908073E-2</v>
      </c>
    </row>
    <row r="2450" spans="2:8" ht="13.5" x14ac:dyDescent="0.25">
      <c r="B2450" s="11">
        <v>45567</v>
      </c>
      <c r="C2450" s="2">
        <v>1.81</v>
      </c>
      <c r="D2450" s="2">
        <v>1.81</v>
      </c>
      <c r="E2450" s="2">
        <v>30</v>
      </c>
      <c r="F2450" s="2">
        <v>1.81</v>
      </c>
      <c r="G2450" s="2">
        <v>54.3</v>
      </c>
      <c r="H2450" s="17">
        <f t="shared" si="38"/>
        <v>1.1173184357541908E-2</v>
      </c>
    </row>
    <row r="2451" spans="2:8" ht="13.5" x14ac:dyDescent="0.25">
      <c r="B2451" s="11">
        <v>45568</v>
      </c>
      <c r="C2451" s="2">
        <v>1.81</v>
      </c>
      <c r="D2451" s="2">
        <v>1.81</v>
      </c>
      <c r="E2451" s="2">
        <v>0</v>
      </c>
      <c r="F2451" s="2">
        <v>0</v>
      </c>
      <c r="G2451" s="2">
        <v>0</v>
      </c>
      <c r="H2451" s="17">
        <f t="shared" si="38"/>
        <v>0</v>
      </c>
    </row>
    <row r="2452" spans="2:8" ht="13.5" x14ac:dyDescent="0.25">
      <c r="B2452" s="11">
        <v>45569</v>
      </c>
      <c r="C2452" s="2">
        <v>1.78</v>
      </c>
      <c r="D2452" s="2">
        <v>1.78</v>
      </c>
      <c r="E2452" s="2">
        <v>2</v>
      </c>
      <c r="F2452" s="2">
        <v>1.78</v>
      </c>
      <c r="G2452" s="2">
        <v>3.56</v>
      </c>
      <c r="H2452" s="17">
        <f t="shared" si="38"/>
        <v>-1.6574585635359129E-2</v>
      </c>
    </row>
    <row r="2453" spans="2:8" ht="13.5" x14ac:dyDescent="0.25">
      <c r="B2453" s="11">
        <v>45572</v>
      </c>
      <c r="C2453" s="2">
        <v>1.78</v>
      </c>
      <c r="D2453" s="2">
        <v>1.78</v>
      </c>
      <c r="E2453" s="2">
        <v>0</v>
      </c>
      <c r="F2453" s="2">
        <v>0</v>
      </c>
      <c r="G2453" s="2">
        <v>0</v>
      </c>
      <c r="H2453" s="17">
        <f t="shared" si="38"/>
        <v>0</v>
      </c>
    </row>
    <row r="2454" spans="2:8" ht="13.5" x14ac:dyDescent="0.25">
      <c r="B2454" s="11">
        <v>45573</v>
      </c>
      <c r="C2454" s="2">
        <v>1.78</v>
      </c>
      <c r="D2454" s="2">
        <v>1.78</v>
      </c>
      <c r="E2454" s="2">
        <v>0</v>
      </c>
      <c r="F2454" s="2">
        <v>0</v>
      </c>
      <c r="G2454" s="2">
        <v>0</v>
      </c>
      <c r="H2454" s="17">
        <f t="shared" si="38"/>
        <v>0</v>
      </c>
    </row>
    <row r="2455" spans="2:8" ht="13.5" x14ac:dyDescent="0.25">
      <c r="B2455" s="11">
        <v>45574</v>
      </c>
      <c r="C2455" s="2">
        <v>1.78</v>
      </c>
      <c r="D2455" s="2">
        <v>1.78</v>
      </c>
      <c r="E2455" s="2">
        <v>0</v>
      </c>
      <c r="F2455" s="2">
        <v>0</v>
      </c>
      <c r="G2455" s="2">
        <v>0</v>
      </c>
      <c r="H2455" s="17">
        <f t="shared" si="38"/>
        <v>0</v>
      </c>
    </row>
    <row r="2456" spans="2:8" ht="13.5" x14ac:dyDescent="0.25">
      <c r="B2456" s="11">
        <v>45575</v>
      </c>
      <c r="C2456" s="2">
        <v>1.78</v>
      </c>
      <c r="D2456" s="2">
        <v>1.78</v>
      </c>
      <c r="E2456" s="2">
        <v>0</v>
      </c>
      <c r="F2456" s="2">
        <v>0</v>
      </c>
      <c r="G2456" s="2">
        <v>0</v>
      </c>
      <c r="H2456" s="17">
        <f t="shared" si="38"/>
        <v>0</v>
      </c>
    </row>
    <row r="2457" spans="2:8" ht="13.5" x14ac:dyDescent="0.25">
      <c r="B2457" s="11">
        <v>45576</v>
      </c>
      <c r="C2457" s="2">
        <v>1.78</v>
      </c>
      <c r="D2457" s="2">
        <v>1.78</v>
      </c>
      <c r="E2457" s="2">
        <v>0</v>
      </c>
      <c r="F2457" s="2">
        <v>0</v>
      </c>
      <c r="G2457" s="2">
        <v>0</v>
      </c>
      <c r="H2457" s="17">
        <f t="shared" si="38"/>
        <v>0</v>
      </c>
    </row>
    <row r="2458" spans="2:8" ht="13.5" x14ac:dyDescent="0.25">
      <c r="B2458" s="11">
        <v>45579</v>
      </c>
      <c r="C2458" s="2">
        <v>1.78</v>
      </c>
      <c r="D2458" s="2">
        <v>1.78</v>
      </c>
      <c r="E2458" s="2">
        <v>0</v>
      </c>
      <c r="F2458" s="2">
        <v>0</v>
      </c>
      <c r="G2458" s="2">
        <v>0</v>
      </c>
      <c r="H2458" s="17">
        <f t="shared" si="38"/>
        <v>0</v>
      </c>
    </row>
    <row r="2459" spans="2:8" ht="13.5" x14ac:dyDescent="0.25">
      <c r="B2459" s="11">
        <v>45581</v>
      </c>
      <c r="C2459" s="2">
        <v>1.78</v>
      </c>
      <c r="D2459" s="2">
        <v>1.78</v>
      </c>
      <c r="E2459" s="2">
        <v>0</v>
      </c>
      <c r="F2459" s="2">
        <v>0</v>
      </c>
      <c r="G2459" s="2">
        <v>0</v>
      </c>
      <c r="H2459" s="17">
        <f t="shared" si="38"/>
        <v>0</v>
      </c>
    </row>
    <row r="2460" spans="2:8" ht="13.5" x14ac:dyDescent="0.25">
      <c r="B2460" s="11">
        <v>45582</v>
      </c>
      <c r="C2460" s="2">
        <v>1.78</v>
      </c>
      <c r="D2460" s="2">
        <v>1.78</v>
      </c>
      <c r="E2460" s="2">
        <v>7</v>
      </c>
      <c r="F2460" s="2">
        <v>1.78</v>
      </c>
      <c r="G2460" s="2">
        <v>12.46</v>
      </c>
      <c r="H2460" s="17">
        <f t="shared" si="38"/>
        <v>0</v>
      </c>
    </row>
    <row r="2461" spans="2:8" ht="13.5" x14ac:dyDescent="0.25">
      <c r="B2461" s="11">
        <v>45583</v>
      </c>
      <c r="C2461" s="2">
        <v>1.7</v>
      </c>
      <c r="D2461" s="2">
        <v>1.7</v>
      </c>
      <c r="E2461" s="2">
        <v>0</v>
      </c>
      <c r="F2461" s="2">
        <v>0</v>
      </c>
      <c r="G2461" s="2">
        <v>0</v>
      </c>
      <c r="H2461" s="17">
        <f t="shared" si="38"/>
        <v>-4.4943820224719142E-2</v>
      </c>
    </row>
    <row r="2462" spans="2:8" ht="13.5" x14ac:dyDescent="0.25">
      <c r="B2462" s="11">
        <v>45586</v>
      </c>
      <c r="C2462" s="2">
        <v>1.7</v>
      </c>
      <c r="D2462" s="2">
        <v>1.7</v>
      </c>
      <c r="E2462" s="2">
        <v>169</v>
      </c>
      <c r="F2462" s="2">
        <v>1.7</v>
      </c>
      <c r="G2462" s="2">
        <v>287.3</v>
      </c>
      <c r="H2462" s="17">
        <f t="shared" si="38"/>
        <v>0</v>
      </c>
    </row>
    <row r="2463" spans="2:8" ht="13.5" x14ac:dyDescent="0.25">
      <c r="B2463" s="11">
        <v>45587</v>
      </c>
      <c r="C2463" s="2">
        <v>1.77</v>
      </c>
      <c r="D2463" s="2">
        <v>1.77</v>
      </c>
      <c r="E2463" s="2">
        <v>10</v>
      </c>
      <c r="F2463" s="2">
        <v>1.77</v>
      </c>
      <c r="G2463" s="2">
        <v>17.7</v>
      </c>
      <c r="H2463" s="17">
        <f t="shared" si="38"/>
        <v>4.1176470588235335E-2</v>
      </c>
    </row>
    <row r="2464" spans="2:8" ht="13.5" x14ac:dyDescent="0.25">
      <c r="B2464" s="11">
        <v>45588</v>
      </c>
      <c r="C2464" s="2">
        <v>1.77</v>
      </c>
      <c r="D2464" s="2">
        <v>1.77</v>
      </c>
      <c r="E2464" s="2">
        <v>0</v>
      </c>
      <c r="F2464" s="2">
        <v>0</v>
      </c>
      <c r="G2464" s="2">
        <v>0</v>
      </c>
      <c r="H2464" s="17">
        <f t="shared" si="38"/>
        <v>0</v>
      </c>
    </row>
    <row r="2465" spans="2:8" ht="13.5" x14ac:dyDescent="0.25">
      <c r="B2465" s="11">
        <v>45589</v>
      </c>
      <c r="C2465" s="2">
        <v>1.7</v>
      </c>
      <c r="D2465" s="2">
        <v>1.7</v>
      </c>
      <c r="E2465" s="2">
        <v>0</v>
      </c>
      <c r="F2465" s="2">
        <v>0</v>
      </c>
      <c r="G2465" s="2">
        <v>0</v>
      </c>
      <c r="H2465" s="17">
        <f t="shared" si="38"/>
        <v>-3.9548022598870095E-2</v>
      </c>
    </row>
    <row r="2466" spans="2:8" ht="13.5" x14ac:dyDescent="0.25">
      <c r="B2466" s="11">
        <v>45590</v>
      </c>
      <c r="C2466" s="2">
        <v>1.68</v>
      </c>
      <c r="D2466" s="2">
        <v>1.68</v>
      </c>
      <c r="E2466" s="2">
        <v>700</v>
      </c>
      <c r="F2466" s="2">
        <v>1.6870000000000001</v>
      </c>
      <c r="G2466" s="2">
        <v>1180.9000000000001</v>
      </c>
      <c r="H2466" s="17">
        <f t="shared" si="38"/>
        <v>-1.1764705882352951E-2</v>
      </c>
    </row>
    <row r="2467" spans="2:8" ht="13.5" x14ac:dyDescent="0.25">
      <c r="B2467" s="11">
        <v>45593</v>
      </c>
      <c r="C2467" s="2">
        <v>1.68</v>
      </c>
      <c r="D2467" s="2">
        <v>1.68</v>
      </c>
      <c r="E2467" s="2">
        <v>0</v>
      </c>
      <c r="F2467" s="2">
        <v>0</v>
      </c>
      <c r="G2467" s="2">
        <v>0</v>
      </c>
      <c r="H2467" s="17">
        <f t="shared" si="38"/>
        <v>0</v>
      </c>
    </row>
    <row r="2468" spans="2:8" ht="13.5" x14ac:dyDescent="0.25">
      <c r="B2468" s="11">
        <v>45594</v>
      </c>
      <c r="C2468" s="2">
        <v>1.68</v>
      </c>
      <c r="D2468" s="2">
        <v>1.68</v>
      </c>
      <c r="E2468" s="2">
        <v>0</v>
      </c>
      <c r="F2468" s="2">
        <v>0</v>
      </c>
      <c r="G2468" s="2">
        <v>0</v>
      </c>
      <c r="H2468" s="17">
        <f t="shared" si="38"/>
        <v>0</v>
      </c>
    </row>
    <row r="2469" spans="2:8" ht="13.5" x14ac:dyDescent="0.25">
      <c r="B2469" s="11">
        <v>45595</v>
      </c>
      <c r="C2469" s="2">
        <v>1.68</v>
      </c>
      <c r="D2469" s="2">
        <v>1.68</v>
      </c>
      <c r="E2469" s="2">
        <v>0</v>
      </c>
      <c r="F2469" s="2">
        <v>0</v>
      </c>
      <c r="G2469" s="2">
        <v>0</v>
      </c>
      <c r="H2469" s="17">
        <f t="shared" si="38"/>
        <v>0</v>
      </c>
    </row>
    <row r="2470" spans="2:8" ht="13.5" x14ac:dyDescent="0.25">
      <c r="B2470" s="11">
        <v>45596</v>
      </c>
      <c r="C2470" s="2">
        <v>1.68</v>
      </c>
      <c r="D2470" s="2">
        <v>1.68</v>
      </c>
      <c r="E2470" s="2">
        <v>0</v>
      </c>
      <c r="F2470" s="2">
        <v>0</v>
      </c>
      <c r="G2470" s="2">
        <v>0</v>
      </c>
      <c r="H2470" s="17">
        <f t="shared" si="38"/>
        <v>0</v>
      </c>
    </row>
    <row r="2471" spans="2:8" ht="13.5" x14ac:dyDescent="0.25">
      <c r="B2471" s="11">
        <v>45597</v>
      </c>
      <c r="C2471" s="2">
        <v>1.68</v>
      </c>
      <c r="D2471" s="2">
        <v>1.68</v>
      </c>
      <c r="E2471" s="2">
        <v>0</v>
      </c>
      <c r="F2471" s="2">
        <v>0</v>
      </c>
      <c r="G2471" s="2">
        <v>0</v>
      </c>
      <c r="H2471" s="17">
        <f t="shared" si="38"/>
        <v>0</v>
      </c>
    </row>
    <row r="2472" spans="2:8" ht="13.5" x14ac:dyDescent="0.25">
      <c r="B2472" s="11">
        <v>45600</v>
      </c>
      <c r="C2472" s="2">
        <v>1.68</v>
      </c>
      <c r="D2472" s="2">
        <v>1.68</v>
      </c>
      <c r="E2472" s="2">
        <v>0</v>
      </c>
      <c r="F2472" s="2">
        <v>0</v>
      </c>
      <c r="G2472" s="2">
        <v>0</v>
      </c>
      <c r="H2472" s="17">
        <f t="shared" si="38"/>
        <v>0</v>
      </c>
    </row>
    <row r="2473" spans="2:8" ht="13.5" x14ac:dyDescent="0.25">
      <c r="B2473" s="11">
        <v>45601</v>
      </c>
      <c r="C2473" s="2">
        <v>1.61</v>
      </c>
      <c r="D2473" s="2">
        <v>1.61</v>
      </c>
      <c r="E2473" s="2">
        <v>0</v>
      </c>
      <c r="F2473" s="2">
        <v>0</v>
      </c>
      <c r="G2473" s="2">
        <v>0</v>
      </c>
      <c r="H2473" s="17">
        <f t="shared" si="38"/>
        <v>-4.1666666666666574E-2</v>
      </c>
    </row>
    <row r="2474" spans="2:8" ht="13.5" x14ac:dyDescent="0.25">
      <c r="B2474" s="11">
        <v>45602</v>
      </c>
      <c r="C2474" s="2">
        <v>1.61</v>
      </c>
      <c r="D2474" s="2">
        <v>1.61</v>
      </c>
      <c r="E2474" s="2">
        <v>0</v>
      </c>
      <c r="F2474" s="2">
        <v>0</v>
      </c>
      <c r="G2474" s="2">
        <v>0</v>
      </c>
      <c r="H2474" s="17">
        <f t="shared" si="38"/>
        <v>0</v>
      </c>
    </row>
    <row r="2475" spans="2:8" ht="13.5" x14ac:dyDescent="0.25">
      <c r="B2475" s="11">
        <v>45603</v>
      </c>
      <c r="C2475" s="2">
        <v>1.54</v>
      </c>
      <c r="D2475" s="2">
        <v>1.54</v>
      </c>
      <c r="E2475" s="2">
        <v>100</v>
      </c>
      <c r="F2475" s="2">
        <v>1.54</v>
      </c>
      <c r="G2475" s="2">
        <v>154</v>
      </c>
      <c r="H2475" s="17">
        <f t="shared" si="38"/>
        <v>-4.3478260869565251E-2</v>
      </c>
    </row>
    <row r="2476" spans="2:8" ht="13.5" x14ac:dyDescent="0.25">
      <c r="B2476" s="11">
        <v>45604</v>
      </c>
      <c r="C2476" s="2">
        <v>1.48</v>
      </c>
      <c r="D2476" s="2">
        <v>1.48</v>
      </c>
      <c r="E2476" s="2">
        <v>1630</v>
      </c>
      <c r="F2476" s="2">
        <v>1.48</v>
      </c>
      <c r="G2476" s="2">
        <v>2412.4</v>
      </c>
      <c r="H2476" s="17">
        <f t="shared" si="38"/>
        <v>-3.8961038961038995E-2</v>
      </c>
    </row>
    <row r="2477" spans="2:8" ht="13.5" x14ac:dyDescent="0.25">
      <c r="B2477" s="11">
        <v>45607</v>
      </c>
      <c r="C2477" s="2">
        <v>1.54</v>
      </c>
      <c r="D2477" s="2">
        <v>1.54</v>
      </c>
      <c r="E2477" s="2">
        <v>60</v>
      </c>
      <c r="F2477" s="2">
        <v>1.54</v>
      </c>
      <c r="G2477" s="2">
        <v>92.4</v>
      </c>
      <c r="H2477" s="17">
        <f t="shared" si="38"/>
        <v>4.0540540540540577E-2</v>
      </c>
    </row>
    <row r="2478" spans="2:8" ht="13.5" x14ac:dyDescent="0.25">
      <c r="B2478" s="11">
        <v>45608</v>
      </c>
      <c r="C2478" s="2">
        <v>1.48</v>
      </c>
      <c r="D2478" s="2">
        <v>1.48</v>
      </c>
      <c r="E2478" s="2">
        <v>450</v>
      </c>
      <c r="F2478" s="2">
        <v>1.48</v>
      </c>
      <c r="G2478" s="2">
        <v>666</v>
      </c>
      <c r="H2478" s="17">
        <f t="shared" si="38"/>
        <v>-3.8961038961038995E-2</v>
      </c>
    </row>
    <row r="2479" spans="2:8" ht="13.5" x14ac:dyDescent="0.25">
      <c r="B2479" s="11">
        <v>45609</v>
      </c>
      <c r="C2479" s="2">
        <v>1.42</v>
      </c>
      <c r="D2479" s="2">
        <v>1.42</v>
      </c>
      <c r="E2479" s="2">
        <v>0</v>
      </c>
      <c r="F2479" s="2">
        <v>0</v>
      </c>
      <c r="G2479" s="2">
        <v>0</v>
      </c>
      <c r="H2479" s="17">
        <f t="shared" si="38"/>
        <v>-4.0540540540540577E-2</v>
      </c>
    </row>
    <row r="2480" spans="2:8" ht="13.5" x14ac:dyDescent="0.25">
      <c r="B2480" s="11">
        <v>45610</v>
      </c>
      <c r="C2480" s="2">
        <v>1.48</v>
      </c>
      <c r="D2480" s="2">
        <v>1.48</v>
      </c>
      <c r="E2480" s="2">
        <v>500</v>
      </c>
      <c r="F2480" s="2">
        <v>1.43</v>
      </c>
      <c r="G2480" s="2">
        <v>715</v>
      </c>
      <c r="H2480" s="17">
        <f t="shared" si="38"/>
        <v>4.2253521126760604E-2</v>
      </c>
    </row>
    <row r="2481" spans="2:8" ht="13.5" x14ac:dyDescent="0.25">
      <c r="B2481" s="11">
        <v>45611</v>
      </c>
      <c r="C2481" s="2">
        <v>1.54</v>
      </c>
      <c r="D2481" s="2">
        <v>1.54</v>
      </c>
      <c r="E2481" s="2">
        <v>200</v>
      </c>
      <c r="F2481" s="2">
        <v>1.54</v>
      </c>
      <c r="G2481" s="2">
        <v>308</v>
      </c>
      <c r="H2481" s="17">
        <f t="shared" si="38"/>
        <v>4.0540540540540577E-2</v>
      </c>
    </row>
    <row r="2482" spans="2:8" ht="13.5" x14ac:dyDescent="0.25">
      <c r="B2482" s="11">
        <v>45614</v>
      </c>
      <c r="C2482" s="2">
        <v>1.54</v>
      </c>
      <c r="D2482" s="2">
        <v>1.54</v>
      </c>
      <c r="E2482" s="2">
        <v>30</v>
      </c>
      <c r="F2482" s="2">
        <v>1.54</v>
      </c>
      <c r="G2482" s="2">
        <v>46.2</v>
      </c>
      <c r="H2482" s="17">
        <f t="shared" si="38"/>
        <v>0</v>
      </c>
    </row>
    <row r="2483" spans="2:8" ht="13.5" x14ac:dyDescent="0.25">
      <c r="B2483" s="11">
        <v>45615</v>
      </c>
      <c r="C2483" s="2">
        <v>1.48</v>
      </c>
      <c r="D2483" s="2">
        <v>1.48</v>
      </c>
      <c r="E2483" s="2">
        <v>3800</v>
      </c>
      <c r="F2483" s="2">
        <v>1.48</v>
      </c>
      <c r="G2483" s="2">
        <v>5624</v>
      </c>
      <c r="H2483" s="17">
        <f t="shared" si="38"/>
        <v>-3.8961038961038995E-2</v>
      </c>
    </row>
    <row r="2484" spans="2:8" ht="13.5" x14ac:dyDescent="0.25">
      <c r="B2484" s="11">
        <v>45616</v>
      </c>
      <c r="C2484" s="2">
        <v>1.43</v>
      </c>
      <c r="D2484" s="2">
        <v>1.43</v>
      </c>
      <c r="E2484" s="2">
        <v>1541</v>
      </c>
      <c r="F2484" s="2">
        <v>1.4279999999999999</v>
      </c>
      <c r="G2484" s="2">
        <v>2200.5479999999998</v>
      </c>
      <c r="H2484" s="17">
        <f t="shared" si="38"/>
        <v>-3.3783783783783813E-2</v>
      </c>
    </row>
    <row r="2485" spans="2:8" ht="13.5" x14ac:dyDescent="0.25">
      <c r="B2485" s="11">
        <v>45617</v>
      </c>
      <c r="C2485" s="2">
        <v>1.49</v>
      </c>
      <c r="D2485" s="2">
        <v>1.49</v>
      </c>
      <c r="E2485" s="2">
        <v>10</v>
      </c>
      <c r="F2485" s="2">
        <v>1.49</v>
      </c>
      <c r="G2485" s="2">
        <v>14.9</v>
      </c>
      <c r="H2485" s="17">
        <f t="shared" si="38"/>
        <v>4.1958041958041994E-2</v>
      </c>
    </row>
    <row r="2486" spans="2:8" ht="13.5" x14ac:dyDescent="0.25">
      <c r="B2486" s="11">
        <v>45618</v>
      </c>
      <c r="C2486" s="2">
        <v>1.43</v>
      </c>
      <c r="D2486" s="2">
        <v>1.43</v>
      </c>
      <c r="E2486" s="2">
        <v>48979</v>
      </c>
      <c r="F2486" s="2">
        <v>1.43</v>
      </c>
      <c r="G2486" s="2">
        <v>70039.97</v>
      </c>
      <c r="H2486" s="17">
        <f t="shared" si="38"/>
        <v>-4.0268456375838965E-2</v>
      </c>
    </row>
    <row r="2487" spans="2:8" ht="13.5" x14ac:dyDescent="0.25">
      <c r="B2487" s="11">
        <v>45621</v>
      </c>
      <c r="C2487" s="2">
        <v>1.49</v>
      </c>
      <c r="D2487" s="2">
        <v>1.49</v>
      </c>
      <c r="E2487" s="2">
        <v>1691</v>
      </c>
      <c r="F2487" s="2">
        <v>1.49</v>
      </c>
      <c r="G2487" s="2">
        <v>2519.59</v>
      </c>
      <c r="H2487" s="17">
        <f t="shared" si="38"/>
        <v>4.1958041958041994E-2</v>
      </c>
    </row>
    <row r="2488" spans="2:8" ht="13.5" x14ac:dyDescent="0.25">
      <c r="B2488" s="11">
        <v>45622</v>
      </c>
      <c r="C2488" s="2">
        <v>1.55</v>
      </c>
      <c r="D2488" s="2">
        <v>1.55</v>
      </c>
      <c r="E2488" s="2">
        <v>11753</v>
      </c>
      <c r="F2488" s="2">
        <v>1.55</v>
      </c>
      <c r="G2488" s="2">
        <v>18217.150000000001</v>
      </c>
      <c r="H2488" s="17">
        <f t="shared" si="38"/>
        <v>4.0268456375838965E-2</v>
      </c>
    </row>
    <row r="2489" spans="2:8" ht="13.5" x14ac:dyDescent="0.25">
      <c r="B2489" s="11">
        <v>45623</v>
      </c>
      <c r="C2489" s="2">
        <v>1.58</v>
      </c>
      <c r="D2489" s="2">
        <v>1.58</v>
      </c>
      <c r="E2489" s="2">
        <v>600</v>
      </c>
      <c r="F2489" s="2">
        <v>1.58</v>
      </c>
      <c r="G2489" s="2">
        <v>948</v>
      </c>
      <c r="H2489" s="17">
        <f t="shared" si="38"/>
        <v>1.9354838709677438E-2</v>
      </c>
    </row>
    <row r="2490" spans="2:8" ht="13.5" x14ac:dyDescent="0.25">
      <c r="B2490" s="11">
        <v>45624</v>
      </c>
      <c r="C2490" s="2">
        <v>1.53</v>
      </c>
      <c r="D2490" s="2">
        <v>1.53</v>
      </c>
      <c r="E2490" s="2">
        <v>2872</v>
      </c>
      <c r="F2490" s="2">
        <v>1.54</v>
      </c>
      <c r="G2490" s="2">
        <v>4422.88</v>
      </c>
      <c r="H2490" s="17">
        <f t="shared" si="38"/>
        <v>-3.1645569620253194E-2</v>
      </c>
    </row>
    <row r="2491" spans="2:8" ht="13.5" x14ac:dyDescent="0.25">
      <c r="B2491" s="11">
        <v>45625</v>
      </c>
      <c r="C2491" s="2">
        <v>1.59</v>
      </c>
      <c r="D2491" s="2">
        <v>1.59</v>
      </c>
      <c r="E2491" s="2">
        <v>150</v>
      </c>
      <c r="F2491" s="2">
        <v>1.59</v>
      </c>
      <c r="G2491" s="2">
        <v>238.5</v>
      </c>
      <c r="H2491" s="17">
        <f t="shared" si="38"/>
        <v>3.9215686274509838E-2</v>
      </c>
    </row>
    <row r="2492" spans="2:8" ht="13.5" x14ac:dyDescent="0.25">
      <c r="B2492" s="11">
        <v>45628</v>
      </c>
      <c r="C2492" s="2">
        <v>1.52</v>
      </c>
      <c r="D2492" s="2">
        <v>1.52</v>
      </c>
      <c r="E2492" s="2">
        <v>0</v>
      </c>
      <c r="F2492" s="2">
        <v>0</v>
      </c>
      <c r="G2492" s="2">
        <v>0</v>
      </c>
      <c r="H2492" s="17">
        <f t="shared" si="38"/>
        <v>-4.4025157232704441E-2</v>
      </c>
    </row>
    <row r="2493" spans="2:8" ht="13.5" x14ac:dyDescent="0.25">
      <c r="B2493" s="11">
        <v>45629</v>
      </c>
      <c r="C2493" s="2">
        <v>1.49</v>
      </c>
      <c r="D2493" s="2">
        <v>1.49</v>
      </c>
      <c r="E2493" s="2">
        <v>9423</v>
      </c>
      <c r="F2493" s="2">
        <v>1.49</v>
      </c>
      <c r="G2493" s="2">
        <v>14040.27</v>
      </c>
      <c r="H2493" s="17">
        <f t="shared" si="38"/>
        <v>-1.9736842105263174E-2</v>
      </c>
    </row>
    <row r="2494" spans="2:8" ht="13.5" x14ac:dyDescent="0.25">
      <c r="B2494" s="11">
        <v>45630</v>
      </c>
      <c r="C2494" s="2">
        <v>1.55</v>
      </c>
      <c r="D2494" s="2">
        <v>1.55</v>
      </c>
      <c r="E2494" s="2">
        <v>100</v>
      </c>
      <c r="F2494" s="2">
        <v>1.55</v>
      </c>
      <c r="G2494" s="2">
        <v>155</v>
      </c>
      <c r="H2494" s="17">
        <f t="shared" si="38"/>
        <v>4.0268456375838965E-2</v>
      </c>
    </row>
    <row r="2495" spans="2:8" ht="13.5" x14ac:dyDescent="0.25">
      <c r="B2495" s="11">
        <v>45631</v>
      </c>
      <c r="C2495" s="2">
        <v>1.55</v>
      </c>
      <c r="D2495" s="2">
        <v>1.55</v>
      </c>
      <c r="E2495" s="2">
        <v>0</v>
      </c>
      <c r="F2495" s="2">
        <v>0</v>
      </c>
      <c r="G2495" s="2">
        <v>0</v>
      </c>
      <c r="H2495" s="17">
        <f t="shared" si="38"/>
        <v>0</v>
      </c>
    </row>
    <row r="2496" spans="2:8" ht="13.5" x14ac:dyDescent="0.25">
      <c r="B2496" s="11">
        <v>45632</v>
      </c>
      <c r="C2496" s="2">
        <v>1.57</v>
      </c>
      <c r="D2496" s="2">
        <v>1.57</v>
      </c>
      <c r="E2496" s="2">
        <v>597</v>
      </c>
      <c r="F2496" s="2">
        <v>1.58</v>
      </c>
      <c r="G2496" s="2">
        <v>943.26</v>
      </c>
      <c r="H2496" s="17">
        <f t="shared" si="38"/>
        <v>1.2903225806451623E-2</v>
      </c>
    </row>
    <row r="2497" spans="2:8" ht="13.5" x14ac:dyDescent="0.25">
      <c r="B2497" s="11">
        <v>45635</v>
      </c>
      <c r="C2497" s="2">
        <v>1.6</v>
      </c>
      <c r="D2497" s="2">
        <v>1.6</v>
      </c>
      <c r="E2497" s="2">
        <v>299</v>
      </c>
      <c r="F2497" s="2">
        <v>1.6</v>
      </c>
      <c r="G2497" s="2">
        <v>478.4</v>
      </c>
      <c r="H2497" s="17">
        <f t="shared" si="38"/>
        <v>1.9108280254777087E-2</v>
      </c>
    </row>
    <row r="2498" spans="2:8" ht="13.5" x14ac:dyDescent="0.25">
      <c r="B2498" s="11">
        <v>45636</v>
      </c>
      <c r="C2498" s="2">
        <v>1.53</v>
      </c>
      <c r="D2498" s="2">
        <v>1.53</v>
      </c>
      <c r="E2498" s="2">
        <v>2012</v>
      </c>
      <c r="F2498" s="2">
        <v>1.5329999999999999</v>
      </c>
      <c r="G2498" s="2">
        <v>3084.3960000000002</v>
      </c>
      <c r="H2498" s="17">
        <f t="shared" si="38"/>
        <v>-4.3750000000000039E-2</v>
      </c>
    </row>
    <row r="2499" spans="2:8" ht="13.5" x14ac:dyDescent="0.25">
      <c r="B2499" s="11">
        <v>45637</v>
      </c>
      <c r="C2499" s="2">
        <v>1.51</v>
      </c>
      <c r="D2499" s="2">
        <v>1.51</v>
      </c>
      <c r="E2499" s="2">
        <v>1486</v>
      </c>
      <c r="F2499" s="2">
        <v>1.51</v>
      </c>
      <c r="G2499" s="2">
        <v>2243.86</v>
      </c>
      <c r="H2499" s="17">
        <f t="shared" si="38"/>
        <v>-1.3071895424836612E-2</v>
      </c>
    </row>
    <row r="2500" spans="2:8" ht="13.5" x14ac:dyDescent="0.25">
      <c r="B2500" s="11">
        <v>45638</v>
      </c>
      <c r="C2500" s="2">
        <v>1.53</v>
      </c>
      <c r="D2500" s="2">
        <v>1.53</v>
      </c>
      <c r="E2500" s="2">
        <v>100</v>
      </c>
      <c r="F2500" s="2">
        <v>1.53</v>
      </c>
      <c r="G2500" s="2">
        <v>153</v>
      </c>
      <c r="H2500" s="17">
        <f t="shared" si="38"/>
        <v>1.3245033112582794E-2</v>
      </c>
    </row>
    <row r="2501" spans="2:8" ht="13.5" x14ac:dyDescent="0.25">
      <c r="B2501" s="11">
        <v>45639</v>
      </c>
      <c r="C2501" s="2">
        <v>1.52</v>
      </c>
      <c r="D2501" s="2">
        <v>1.52</v>
      </c>
      <c r="E2501" s="2">
        <v>3291</v>
      </c>
      <c r="F2501" s="2">
        <v>1.52</v>
      </c>
      <c r="G2501" s="2">
        <v>5002.32</v>
      </c>
      <c r="H2501" s="17">
        <f t="shared" si="38"/>
        <v>-6.5359477124183061E-3</v>
      </c>
    </row>
    <row r="2502" spans="2:8" ht="13.5" x14ac:dyDescent="0.25">
      <c r="B2502" s="11">
        <v>45642</v>
      </c>
      <c r="C2502" s="2">
        <v>1.52</v>
      </c>
      <c r="D2502" s="2">
        <v>1.52</v>
      </c>
      <c r="E2502" s="2">
        <v>0</v>
      </c>
      <c r="F2502" s="2">
        <v>0</v>
      </c>
      <c r="G2502" s="2">
        <v>0</v>
      </c>
      <c r="H2502" s="17">
        <f t="shared" si="38"/>
        <v>0</v>
      </c>
    </row>
    <row r="2503" spans="2:8" ht="13.5" x14ac:dyDescent="0.25">
      <c r="B2503" s="11">
        <v>45644</v>
      </c>
      <c r="C2503" s="2">
        <v>1.53</v>
      </c>
      <c r="D2503" s="2">
        <v>1.53</v>
      </c>
      <c r="E2503" s="2">
        <v>630</v>
      </c>
      <c r="F2503" s="2">
        <v>1.53</v>
      </c>
      <c r="G2503" s="2">
        <v>963.9</v>
      </c>
      <c r="H2503" s="17">
        <f t="shared" ref="H2503:H2566" si="39">(D2503-D2502)/D2502</f>
        <v>6.5789473684210583E-3</v>
      </c>
    </row>
    <row r="2504" spans="2:8" ht="13.5" x14ac:dyDescent="0.25">
      <c r="B2504" s="11">
        <v>45645</v>
      </c>
      <c r="C2504" s="2">
        <v>1.58</v>
      </c>
      <c r="D2504" s="2">
        <v>1.58</v>
      </c>
      <c r="E2504" s="2">
        <v>105</v>
      </c>
      <c r="F2504" s="2">
        <v>1.58</v>
      </c>
      <c r="G2504" s="2">
        <v>165.9</v>
      </c>
      <c r="H2504" s="17">
        <f t="shared" si="39"/>
        <v>3.2679738562091533E-2</v>
      </c>
    </row>
    <row r="2505" spans="2:8" ht="13.5" x14ac:dyDescent="0.25">
      <c r="B2505" s="11">
        <v>45646</v>
      </c>
      <c r="C2505" s="2">
        <v>1.58</v>
      </c>
      <c r="D2505" s="2">
        <v>1.58</v>
      </c>
      <c r="E2505" s="2">
        <v>0</v>
      </c>
      <c r="F2505" s="2">
        <v>0</v>
      </c>
      <c r="G2505" s="2">
        <v>0</v>
      </c>
      <c r="H2505" s="17">
        <f t="shared" si="39"/>
        <v>0</v>
      </c>
    </row>
    <row r="2506" spans="2:8" ht="13.5" x14ac:dyDescent="0.25">
      <c r="B2506" s="11">
        <v>45649</v>
      </c>
      <c r="C2506" s="2">
        <v>1.58</v>
      </c>
      <c r="D2506" s="2">
        <v>1.58</v>
      </c>
      <c r="E2506" s="2">
        <v>0</v>
      </c>
      <c r="F2506" s="2">
        <v>0</v>
      </c>
      <c r="G2506" s="2">
        <v>0</v>
      </c>
      <c r="H2506" s="17">
        <f t="shared" si="39"/>
        <v>0</v>
      </c>
    </row>
    <row r="2507" spans="2:8" ht="13.5" x14ac:dyDescent="0.25">
      <c r="B2507" s="11">
        <v>45650</v>
      </c>
      <c r="C2507" s="2">
        <v>1.58</v>
      </c>
      <c r="D2507" s="2">
        <v>1.58</v>
      </c>
      <c r="E2507" s="2">
        <v>0</v>
      </c>
      <c r="F2507" s="2">
        <v>0</v>
      </c>
      <c r="G2507" s="2">
        <v>0</v>
      </c>
      <c r="H2507" s="17">
        <f t="shared" si="39"/>
        <v>0</v>
      </c>
    </row>
    <row r="2508" spans="2:8" ht="13.5" x14ac:dyDescent="0.25">
      <c r="B2508" s="11">
        <v>45651</v>
      </c>
      <c r="C2508" s="2">
        <v>1.58</v>
      </c>
      <c r="D2508" s="2">
        <v>1.58</v>
      </c>
      <c r="E2508" s="2">
        <v>0</v>
      </c>
      <c r="F2508" s="2">
        <v>0</v>
      </c>
      <c r="G2508" s="2">
        <v>0</v>
      </c>
      <c r="H2508" s="17">
        <f t="shared" si="39"/>
        <v>0</v>
      </c>
    </row>
    <row r="2509" spans="2:8" ht="13.5" x14ac:dyDescent="0.25">
      <c r="B2509" s="11">
        <v>45652</v>
      </c>
      <c r="C2509" s="2">
        <v>1.51</v>
      </c>
      <c r="D2509" s="2">
        <v>1.51</v>
      </c>
      <c r="E2509" s="2">
        <v>0</v>
      </c>
      <c r="F2509" s="2">
        <v>0</v>
      </c>
      <c r="G2509" s="2">
        <v>0</v>
      </c>
      <c r="H2509" s="17">
        <f t="shared" si="39"/>
        <v>-4.4303797468354465E-2</v>
      </c>
    </row>
    <row r="2510" spans="2:8" ht="13.5" x14ac:dyDescent="0.25">
      <c r="B2510" s="11">
        <v>45653</v>
      </c>
      <c r="C2510" s="2">
        <v>1.51</v>
      </c>
      <c r="D2510" s="2">
        <v>1.51</v>
      </c>
      <c r="E2510" s="2">
        <v>252</v>
      </c>
      <c r="F2510" s="2">
        <v>1.51</v>
      </c>
      <c r="G2510" s="2">
        <v>380.52</v>
      </c>
      <c r="H2510" s="17">
        <f t="shared" si="39"/>
        <v>0</v>
      </c>
    </row>
    <row r="2511" spans="2:8" ht="13.5" x14ac:dyDescent="0.25">
      <c r="B2511" s="11">
        <v>45656</v>
      </c>
      <c r="C2511" s="2">
        <v>1.56</v>
      </c>
      <c r="D2511" s="2">
        <v>1.56</v>
      </c>
      <c r="E2511" s="2">
        <v>70</v>
      </c>
      <c r="F2511" s="2">
        <v>1.56</v>
      </c>
      <c r="G2511" s="2">
        <v>109.2</v>
      </c>
      <c r="H2511" s="17">
        <f t="shared" si="39"/>
        <v>3.3112582781456984E-2</v>
      </c>
    </row>
    <row r="2512" spans="2:8" ht="13.5" x14ac:dyDescent="0.25">
      <c r="B2512" s="11">
        <v>45657</v>
      </c>
      <c r="C2512" s="2">
        <v>1.56</v>
      </c>
      <c r="D2512" s="2">
        <v>1.56</v>
      </c>
      <c r="E2512" s="2">
        <v>0</v>
      </c>
      <c r="F2512" s="2">
        <v>0</v>
      </c>
      <c r="G2512" s="2">
        <v>0</v>
      </c>
      <c r="H2512" s="17">
        <f t="shared" si="39"/>
        <v>0</v>
      </c>
    </row>
    <row r="2513" spans="2:8" ht="13.5" x14ac:dyDescent="0.25">
      <c r="B2513" s="11">
        <v>45659</v>
      </c>
      <c r="C2513" s="2">
        <v>1.49</v>
      </c>
      <c r="D2513" s="2">
        <v>1.49</v>
      </c>
      <c r="E2513" s="2">
        <v>8066</v>
      </c>
      <c r="F2513" s="2">
        <v>1.49</v>
      </c>
      <c r="G2513" s="2">
        <v>12018.34</v>
      </c>
      <c r="H2513" s="17">
        <f t="shared" si="39"/>
        <v>-4.4871794871794907E-2</v>
      </c>
    </row>
    <row r="2514" spans="2:8" ht="13.5" x14ac:dyDescent="0.25">
      <c r="B2514" s="11">
        <v>45660</v>
      </c>
      <c r="C2514" s="2">
        <v>1.53</v>
      </c>
      <c r="D2514" s="2">
        <v>1.53</v>
      </c>
      <c r="E2514" s="2">
        <v>9510</v>
      </c>
      <c r="F2514" s="2">
        <v>1.466</v>
      </c>
      <c r="G2514" s="2">
        <v>13941.66</v>
      </c>
      <c r="H2514" s="17">
        <f t="shared" si="39"/>
        <v>2.6845637583892641E-2</v>
      </c>
    </row>
    <row r="2515" spans="2:8" ht="13.5" x14ac:dyDescent="0.25">
      <c r="B2515" s="11">
        <v>45663</v>
      </c>
      <c r="C2515" s="2">
        <v>1.47</v>
      </c>
      <c r="D2515" s="2">
        <v>1.47</v>
      </c>
      <c r="E2515" s="2">
        <v>3380</v>
      </c>
      <c r="F2515" s="2">
        <v>1.4790000000000001</v>
      </c>
      <c r="G2515" s="2">
        <v>4999.0200000000004</v>
      </c>
      <c r="H2515" s="17">
        <f t="shared" si="39"/>
        <v>-3.9215686274509838E-2</v>
      </c>
    </row>
    <row r="2516" spans="2:8" ht="13.5" x14ac:dyDescent="0.25">
      <c r="B2516" s="11">
        <v>45664</v>
      </c>
      <c r="C2516" s="2">
        <v>1.53</v>
      </c>
      <c r="D2516" s="2">
        <v>1.53</v>
      </c>
      <c r="E2516" s="2">
        <v>50</v>
      </c>
      <c r="F2516" s="2">
        <v>1.53</v>
      </c>
      <c r="G2516" s="2">
        <v>76.5</v>
      </c>
      <c r="H2516" s="17">
        <f t="shared" si="39"/>
        <v>4.0816326530612283E-2</v>
      </c>
    </row>
    <row r="2517" spans="2:8" ht="13.5" x14ac:dyDescent="0.25">
      <c r="B2517" s="11">
        <v>45665</v>
      </c>
      <c r="C2517" s="2">
        <v>1.47</v>
      </c>
      <c r="D2517" s="2">
        <v>1.47</v>
      </c>
      <c r="E2517" s="2">
        <v>0</v>
      </c>
      <c r="F2517" s="2">
        <v>0</v>
      </c>
      <c r="G2517" s="2">
        <v>0</v>
      </c>
      <c r="H2517" s="17">
        <f t="shared" si="39"/>
        <v>-3.9215686274509838E-2</v>
      </c>
    </row>
    <row r="2518" spans="2:8" ht="13.5" x14ac:dyDescent="0.25">
      <c r="B2518" s="11">
        <v>45666</v>
      </c>
      <c r="C2518" s="2">
        <v>1.41</v>
      </c>
      <c r="D2518" s="2">
        <v>1.41</v>
      </c>
      <c r="E2518" s="2">
        <v>5010</v>
      </c>
      <c r="F2518" s="2">
        <v>1.41</v>
      </c>
      <c r="G2518" s="2">
        <v>7064.1</v>
      </c>
      <c r="H2518" s="17">
        <f t="shared" si="39"/>
        <v>-4.0816326530612283E-2</v>
      </c>
    </row>
    <row r="2519" spans="2:8" ht="13.5" x14ac:dyDescent="0.25">
      <c r="B2519" s="11">
        <v>45667</v>
      </c>
      <c r="C2519" s="2">
        <v>1.47</v>
      </c>
      <c r="D2519" s="2">
        <v>1.47</v>
      </c>
      <c r="E2519" s="2">
        <v>0</v>
      </c>
      <c r="F2519" s="2">
        <v>0</v>
      </c>
      <c r="G2519" s="2">
        <v>0</v>
      </c>
      <c r="H2519" s="17">
        <f t="shared" si="39"/>
        <v>4.2553191489361743E-2</v>
      </c>
    </row>
    <row r="2520" spans="2:8" ht="13.5" x14ac:dyDescent="0.25">
      <c r="B2520" s="11">
        <v>45670</v>
      </c>
      <c r="C2520" s="2">
        <v>1.47</v>
      </c>
      <c r="D2520" s="2">
        <v>1.47</v>
      </c>
      <c r="E2520" s="2">
        <v>3699</v>
      </c>
      <c r="F2520" s="2">
        <v>1.4710000000000001</v>
      </c>
      <c r="G2520" s="2">
        <v>5441.2290000000003</v>
      </c>
      <c r="H2520" s="17">
        <f t="shared" si="39"/>
        <v>0</v>
      </c>
    </row>
    <row r="2521" spans="2:8" ht="13.5" x14ac:dyDescent="0.25">
      <c r="B2521" s="11">
        <v>45671</v>
      </c>
      <c r="C2521" s="2">
        <v>1.41</v>
      </c>
      <c r="D2521" s="2">
        <v>1.41</v>
      </c>
      <c r="E2521" s="2">
        <v>3923</v>
      </c>
      <c r="F2521" s="2">
        <v>1.41</v>
      </c>
      <c r="G2521" s="2">
        <v>5531.43</v>
      </c>
      <c r="H2521" s="17">
        <f t="shared" si="39"/>
        <v>-4.0816326530612283E-2</v>
      </c>
    </row>
    <row r="2522" spans="2:8" ht="13.5" x14ac:dyDescent="0.25">
      <c r="B2522" s="11">
        <v>45672</v>
      </c>
      <c r="C2522" s="2">
        <v>1.39</v>
      </c>
      <c r="D2522" s="2">
        <v>1.39</v>
      </c>
      <c r="E2522" s="2">
        <v>8395</v>
      </c>
      <c r="F2522" s="2">
        <v>1.39</v>
      </c>
      <c r="G2522" s="2">
        <v>11669.05</v>
      </c>
      <c r="H2522" s="17">
        <f t="shared" si="39"/>
        <v>-1.4184397163120581E-2</v>
      </c>
    </row>
    <row r="2523" spans="2:8" ht="13.5" x14ac:dyDescent="0.25">
      <c r="B2523" s="11">
        <v>45673</v>
      </c>
      <c r="C2523" s="2">
        <v>1.39</v>
      </c>
      <c r="D2523" s="2">
        <v>1.39</v>
      </c>
      <c r="E2523" s="2">
        <v>100</v>
      </c>
      <c r="F2523" s="2">
        <v>1.39</v>
      </c>
      <c r="G2523" s="2">
        <v>139</v>
      </c>
      <c r="H2523" s="17">
        <f t="shared" si="39"/>
        <v>0</v>
      </c>
    </row>
    <row r="2524" spans="2:8" ht="13.5" x14ac:dyDescent="0.25">
      <c r="B2524" s="11">
        <v>45674</v>
      </c>
      <c r="C2524" s="2">
        <v>1.33</v>
      </c>
      <c r="D2524" s="2">
        <v>1.33</v>
      </c>
      <c r="E2524" s="2">
        <v>16150</v>
      </c>
      <c r="F2524" s="2">
        <v>1.33</v>
      </c>
      <c r="G2524" s="2">
        <v>21479.5</v>
      </c>
      <c r="H2524" s="17">
        <f t="shared" si="39"/>
        <v>-4.3165467625899165E-2</v>
      </c>
    </row>
    <row r="2525" spans="2:8" ht="13.5" x14ac:dyDescent="0.25">
      <c r="B2525" s="11">
        <v>45677</v>
      </c>
      <c r="C2525" s="2">
        <v>1.33</v>
      </c>
      <c r="D2525" s="2">
        <v>1.33</v>
      </c>
      <c r="E2525" s="2">
        <v>366</v>
      </c>
      <c r="F2525" s="2">
        <v>1.33</v>
      </c>
      <c r="G2525" s="2">
        <v>486.78</v>
      </c>
      <c r="H2525" s="17">
        <f t="shared" si="39"/>
        <v>0</v>
      </c>
    </row>
    <row r="2526" spans="2:8" ht="13.5" x14ac:dyDescent="0.25">
      <c r="B2526" s="11">
        <v>45678</v>
      </c>
      <c r="C2526" s="2">
        <v>1.34</v>
      </c>
      <c r="D2526" s="2">
        <v>1.34</v>
      </c>
      <c r="E2526" s="2">
        <v>960</v>
      </c>
      <c r="F2526" s="2">
        <v>1.339</v>
      </c>
      <c r="G2526" s="2">
        <v>1285.44</v>
      </c>
      <c r="H2526" s="17">
        <f t="shared" si="39"/>
        <v>7.5187969924812095E-3</v>
      </c>
    </row>
    <row r="2527" spans="2:8" ht="13.5" x14ac:dyDescent="0.25">
      <c r="B2527" s="11">
        <v>45679</v>
      </c>
      <c r="C2527" s="2">
        <v>1.4</v>
      </c>
      <c r="D2527" s="2">
        <v>1.4</v>
      </c>
      <c r="E2527" s="2">
        <v>3150</v>
      </c>
      <c r="F2527" s="2">
        <v>1.4</v>
      </c>
      <c r="G2527" s="2">
        <v>4410</v>
      </c>
      <c r="H2527" s="17">
        <f t="shared" si="39"/>
        <v>4.4776119402984947E-2</v>
      </c>
    </row>
    <row r="2528" spans="2:8" ht="13.5" x14ac:dyDescent="0.25">
      <c r="B2528" s="11">
        <v>45680</v>
      </c>
      <c r="C2528" s="2">
        <v>1.45</v>
      </c>
      <c r="D2528" s="2">
        <v>1.45</v>
      </c>
      <c r="E2528" s="2">
        <v>5696</v>
      </c>
      <c r="F2528" s="2">
        <v>1.45</v>
      </c>
      <c r="G2528" s="2">
        <v>8259.2000000000007</v>
      </c>
      <c r="H2528" s="17">
        <f t="shared" si="39"/>
        <v>3.5714285714285747E-2</v>
      </c>
    </row>
    <row r="2529" spans="2:8" ht="13.5" x14ac:dyDescent="0.25">
      <c r="B2529" s="11">
        <v>45681</v>
      </c>
      <c r="C2529" s="2">
        <v>1.51</v>
      </c>
      <c r="D2529" s="2">
        <v>1.51</v>
      </c>
      <c r="E2529" s="2">
        <v>840</v>
      </c>
      <c r="F2529" s="2">
        <v>1.51</v>
      </c>
      <c r="G2529" s="2">
        <v>1268.4000000000001</v>
      </c>
      <c r="H2529" s="17">
        <f t="shared" si="39"/>
        <v>4.1379310344827627E-2</v>
      </c>
    </row>
    <row r="2530" spans="2:8" ht="13.5" x14ac:dyDescent="0.25">
      <c r="B2530" s="11">
        <v>45684</v>
      </c>
      <c r="C2530" s="2">
        <v>1.48</v>
      </c>
      <c r="D2530" s="2">
        <v>1.48</v>
      </c>
      <c r="E2530" s="2">
        <v>619</v>
      </c>
      <c r="F2530" s="2">
        <v>1.4990000000000001</v>
      </c>
      <c r="G2530" s="2">
        <v>927.88099999999997</v>
      </c>
      <c r="H2530" s="17">
        <f t="shared" si="39"/>
        <v>-1.986754966887419E-2</v>
      </c>
    </row>
    <row r="2531" spans="2:8" ht="13.5" x14ac:dyDescent="0.25">
      <c r="B2531" s="11">
        <v>45685</v>
      </c>
      <c r="C2531" s="2">
        <v>1.42</v>
      </c>
      <c r="D2531" s="2">
        <v>1.42</v>
      </c>
      <c r="E2531" s="2">
        <v>500</v>
      </c>
      <c r="F2531" s="2">
        <v>1.46</v>
      </c>
      <c r="G2531" s="2">
        <v>730</v>
      </c>
      <c r="H2531" s="17">
        <f t="shared" si="39"/>
        <v>-4.0540540540540577E-2</v>
      </c>
    </row>
    <row r="2532" spans="2:8" ht="13.5" x14ac:dyDescent="0.25">
      <c r="B2532" s="11">
        <v>45686</v>
      </c>
      <c r="C2532" s="2">
        <v>1.48</v>
      </c>
      <c r="D2532" s="2">
        <v>1.48</v>
      </c>
      <c r="E2532" s="2">
        <v>3458</v>
      </c>
      <c r="F2532" s="2">
        <v>1.45</v>
      </c>
      <c r="G2532" s="2">
        <v>5014.1000000000004</v>
      </c>
      <c r="H2532" s="17">
        <f t="shared" si="39"/>
        <v>4.2253521126760604E-2</v>
      </c>
    </row>
    <row r="2533" spans="2:8" ht="13.5" x14ac:dyDescent="0.25">
      <c r="B2533" s="11">
        <v>45687</v>
      </c>
      <c r="C2533" s="2">
        <v>1.53</v>
      </c>
      <c r="D2533" s="2">
        <v>1.53</v>
      </c>
      <c r="E2533" s="2">
        <v>2050</v>
      </c>
      <c r="F2533" s="2">
        <v>1.53</v>
      </c>
      <c r="G2533" s="2">
        <v>3136.5</v>
      </c>
      <c r="H2533" s="17">
        <f t="shared" si="39"/>
        <v>3.3783783783783813E-2</v>
      </c>
    </row>
    <row r="2534" spans="2:8" ht="13.5" x14ac:dyDescent="0.25">
      <c r="B2534" s="11">
        <v>45688</v>
      </c>
      <c r="C2534" s="2">
        <v>1.53</v>
      </c>
      <c r="D2534" s="2">
        <v>1.53</v>
      </c>
      <c r="E2534" s="2">
        <v>217</v>
      </c>
      <c r="F2534" s="2">
        <v>1.53</v>
      </c>
      <c r="G2534" s="2">
        <v>332.01</v>
      </c>
      <c r="H2534" s="17">
        <f t="shared" si="39"/>
        <v>0</v>
      </c>
    </row>
    <row r="2535" spans="2:8" ht="13.5" x14ac:dyDescent="0.25">
      <c r="B2535" s="11">
        <v>45691</v>
      </c>
      <c r="C2535" s="2">
        <v>1.53</v>
      </c>
      <c r="D2535" s="2">
        <v>1.53</v>
      </c>
      <c r="E2535" s="2">
        <v>11</v>
      </c>
      <c r="F2535" s="2">
        <v>1.53</v>
      </c>
      <c r="G2535" s="2">
        <v>16.829999999999998</v>
      </c>
      <c r="H2535" s="17">
        <f t="shared" si="39"/>
        <v>0</v>
      </c>
    </row>
    <row r="2536" spans="2:8" ht="13.5" x14ac:dyDescent="0.25">
      <c r="B2536" s="11">
        <v>45692</v>
      </c>
      <c r="C2536" s="2">
        <v>1.53</v>
      </c>
      <c r="D2536" s="2">
        <v>1.53</v>
      </c>
      <c r="E2536" s="2">
        <v>11</v>
      </c>
      <c r="F2536" s="2">
        <v>1.53</v>
      </c>
      <c r="G2536" s="2">
        <v>16.829999999999998</v>
      </c>
      <c r="H2536" s="17">
        <f t="shared" si="39"/>
        <v>0</v>
      </c>
    </row>
    <row r="2537" spans="2:8" ht="13.5" x14ac:dyDescent="0.25">
      <c r="B2537" s="11">
        <v>45693</v>
      </c>
      <c r="C2537" s="2">
        <v>1.53</v>
      </c>
      <c r="D2537" s="2">
        <v>1.53</v>
      </c>
      <c r="E2537" s="2">
        <v>45</v>
      </c>
      <c r="F2537" s="2">
        <v>1.53</v>
      </c>
      <c r="G2537" s="2">
        <v>68.849999999999994</v>
      </c>
      <c r="H2537" s="17">
        <f t="shared" si="39"/>
        <v>0</v>
      </c>
    </row>
    <row r="2538" spans="2:8" ht="13.5" x14ac:dyDescent="0.25">
      <c r="B2538" s="11">
        <v>45694</v>
      </c>
      <c r="C2538" s="2">
        <v>1.47</v>
      </c>
      <c r="D2538" s="2">
        <v>1.47</v>
      </c>
      <c r="E2538" s="2">
        <v>2240</v>
      </c>
      <c r="F2538" s="2">
        <v>1.47</v>
      </c>
      <c r="G2538" s="2">
        <v>3292.8</v>
      </c>
      <c r="H2538" s="17">
        <f t="shared" si="39"/>
        <v>-3.9215686274509838E-2</v>
      </c>
    </row>
    <row r="2539" spans="2:8" ht="13.5" x14ac:dyDescent="0.25">
      <c r="B2539" s="11">
        <v>45695</v>
      </c>
      <c r="C2539" s="2">
        <v>1.5</v>
      </c>
      <c r="D2539" s="2">
        <v>1.5</v>
      </c>
      <c r="E2539" s="2">
        <v>1794</v>
      </c>
      <c r="F2539" s="2">
        <v>1.5</v>
      </c>
      <c r="G2539" s="2">
        <v>2691</v>
      </c>
      <c r="H2539" s="17">
        <f t="shared" si="39"/>
        <v>2.0408163265306142E-2</v>
      </c>
    </row>
    <row r="2540" spans="2:8" ht="13.5" x14ac:dyDescent="0.25">
      <c r="B2540" s="11">
        <v>45698</v>
      </c>
      <c r="C2540" s="2">
        <v>1.5</v>
      </c>
      <c r="D2540" s="2">
        <v>1.5</v>
      </c>
      <c r="E2540" s="2">
        <v>0</v>
      </c>
      <c r="F2540" s="2">
        <v>0</v>
      </c>
      <c r="G2540" s="2">
        <v>0</v>
      </c>
      <c r="H2540" s="17">
        <f t="shared" si="39"/>
        <v>0</v>
      </c>
    </row>
    <row r="2541" spans="2:8" ht="13.5" x14ac:dyDescent="0.25">
      <c r="B2541" s="11">
        <v>45699</v>
      </c>
      <c r="C2541" s="2">
        <v>1.5</v>
      </c>
      <c r="D2541" s="2">
        <v>1.5</v>
      </c>
      <c r="E2541" s="2">
        <v>900</v>
      </c>
      <c r="F2541" s="2">
        <v>1.5</v>
      </c>
      <c r="G2541" s="2">
        <v>1350</v>
      </c>
      <c r="H2541" s="17">
        <f t="shared" si="39"/>
        <v>0</v>
      </c>
    </row>
    <row r="2542" spans="2:8" ht="13.5" x14ac:dyDescent="0.25">
      <c r="B2542" s="11">
        <v>45700</v>
      </c>
      <c r="C2542" s="2">
        <v>1.5</v>
      </c>
      <c r="D2542" s="2">
        <v>1.5</v>
      </c>
      <c r="E2542" s="2">
        <v>0</v>
      </c>
      <c r="F2542" s="2">
        <v>0</v>
      </c>
      <c r="G2542" s="2">
        <v>0</v>
      </c>
      <c r="H2542" s="17">
        <f t="shared" si="39"/>
        <v>0</v>
      </c>
    </row>
    <row r="2543" spans="2:8" ht="13.5" x14ac:dyDescent="0.25">
      <c r="B2543" s="11">
        <v>45701</v>
      </c>
      <c r="C2543" s="2">
        <v>1.5</v>
      </c>
      <c r="D2543" s="2">
        <v>1.5</v>
      </c>
      <c r="E2543" s="2">
        <v>3000</v>
      </c>
      <c r="F2543" s="2">
        <v>1.5</v>
      </c>
      <c r="G2543" s="2">
        <v>4500</v>
      </c>
      <c r="H2543" s="17">
        <f t="shared" si="39"/>
        <v>0</v>
      </c>
    </row>
    <row r="2544" spans="2:8" ht="13.5" x14ac:dyDescent="0.25">
      <c r="B2544" s="11">
        <v>45702</v>
      </c>
      <c r="C2544" s="2">
        <v>1.53</v>
      </c>
      <c r="D2544" s="2">
        <v>1.53</v>
      </c>
      <c r="E2544" s="2">
        <v>18342</v>
      </c>
      <c r="F2544" s="2">
        <v>1.518</v>
      </c>
      <c r="G2544" s="2">
        <v>27843.155999999999</v>
      </c>
      <c r="H2544" s="17">
        <f t="shared" si="39"/>
        <v>2.0000000000000018E-2</v>
      </c>
    </row>
    <row r="2545" spans="2:8" ht="13.5" x14ac:dyDescent="0.25">
      <c r="B2545" s="11">
        <v>45705</v>
      </c>
      <c r="C2545" s="2">
        <v>1.56</v>
      </c>
      <c r="D2545" s="2">
        <v>1.56</v>
      </c>
      <c r="E2545" s="2">
        <v>1708</v>
      </c>
      <c r="F2545" s="2">
        <v>1.552</v>
      </c>
      <c r="G2545" s="2">
        <v>2650.8159999999998</v>
      </c>
      <c r="H2545" s="17">
        <f t="shared" si="39"/>
        <v>1.9607843137254919E-2</v>
      </c>
    </row>
    <row r="2546" spans="2:8" ht="13.5" x14ac:dyDescent="0.25">
      <c r="B2546" s="11">
        <v>45706</v>
      </c>
      <c r="C2546" s="2">
        <v>1.59</v>
      </c>
      <c r="D2546" s="2">
        <v>1.59</v>
      </c>
      <c r="E2546" s="2">
        <v>5434</v>
      </c>
      <c r="F2546" s="2">
        <v>1.59</v>
      </c>
      <c r="G2546" s="2">
        <v>8640.06</v>
      </c>
      <c r="H2546" s="17">
        <f t="shared" si="39"/>
        <v>1.9230769230769246E-2</v>
      </c>
    </row>
    <row r="2547" spans="2:8" ht="13.5" x14ac:dyDescent="0.25">
      <c r="B2547" s="11">
        <v>45707</v>
      </c>
      <c r="C2547" s="2">
        <v>1.62</v>
      </c>
      <c r="D2547" s="2">
        <v>1.62</v>
      </c>
      <c r="E2547" s="2">
        <v>3874</v>
      </c>
      <c r="F2547" s="2">
        <v>1.645</v>
      </c>
      <c r="G2547" s="2">
        <v>6372.73</v>
      </c>
      <c r="H2547" s="17">
        <f t="shared" si="39"/>
        <v>1.8867924528301903E-2</v>
      </c>
    </row>
    <row r="2548" spans="2:8" ht="13.5" x14ac:dyDescent="0.25">
      <c r="B2548" s="11">
        <v>45708</v>
      </c>
      <c r="C2548" s="2">
        <v>1.6</v>
      </c>
      <c r="D2548" s="2">
        <v>1.6</v>
      </c>
      <c r="E2548" s="2">
        <v>2900</v>
      </c>
      <c r="F2548" s="2">
        <v>1.6</v>
      </c>
      <c r="G2548" s="2">
        <v>4640</v>
      </c>
      <c r="H2548" s="17">
        <f t="shared" si="39"/>
        <v>-1.2345679012345689E-2</v>
      </c>
    </row>
    <row r="2549" spans="2:8" ht="13.5" x14ac:dyDescent="0.25">
      <c r="B2549" s="11">
        <v>45709</v>
      </c>
      <c r="C2549" s="2">
        <v>1.61</v>
      </c>
      <c r="D2549" s="2">
        <v>1.61</v>
      </c>
      <c r="E2549" s="2">
        <v>517</v>
      </c>
      <c r="F2549" s="2">
        <v>1.61</v>
      </c>
      <c r="G2549" s="2">
        <v>832.37</v>
      </c>
      <c r="H2549" s="17">
        <f t="shared" si="39"/>
        <v>6.2500000000000056E-3</v>
      </c>
    </row>
    <row r="2550" spans="2:8" ht="13.5" x14ac:dyDescent="0.25">
      <c r="B2550" s="11">
        <v>45712</v>
      </c>
      <c r="C2550" s="2">
        <v>1.64</v>
      </c>
      <c r="D2550" s="2">
        <v>1.64</v>
      </c>
      <c r="E2550" s="2">
        <v>5995</v>
      </c>
      <c r="F2550" s="2">
        <v>1.64</v>
      </c>
      <c r="G2550" s="2">
        <v>9831.7999999999993</v>
      </c>
      <c r="H2550" s="17">
        <f t="shared" si="39"/>
        <v>1.8633540372670686E-2</v>
      </c>
    </row>
    <row r="2551" spans="2:8" ht="13.5" x14ac:dyDescent="0.25">
      <c r="B2551" s="11">
        <v>45713</v>
      </c>
      <c r="C2551" s="2">
        <v>1.66</v>
      </c>
      <c r="D2551" s="2">
        <v>1.66</v>
      </c>
      <c r="E2551" s="2">
        <v>1297</v>
      </c>
      <c r="F2551" s="2">
        <v>1.6679999999999999</v>
      </c>
      <c r="G2551" s="2">
        <v>2163.3960000000002</v>
      </c>
      <c r="H2551" s="17">
        <f t="shared" si="39"/>
        <v>1.2195121951219523E-2</v>
      </c>
    </row>
    <row r="2552" spans="2:8" ht="13.5" x14ac:dyDescent="0.25">
      <c r="B2552" s="11">
        <v>45714</v>
      </c>
      <c r="C2552" s="2">
        <v>1.72</v>
      </c>
      <c r="D2552" s="2">
        <v>1.72</v>
      </c>
      <c r="E2552" s="2">
        <v>1016</v>
      </c>
      <c r="F2552" s="2">
        <v>1.7250000000000001</v>
      </c>
      <c r="G2552" s="2">
        <v>1752.6</v>
      </c>
      <c r="H2552" s="17">
        <f t="shared" si="39"/>
        <v>3.6144578313253045E-2</v>
      </c>
    </row>
    <row r="2553" spans="2:8" ht="13.5" x14ac:dyDescent="0.25">
      <c r="B2553" s="11">
        <v>45715</v>
      </c>
      <c r="C2553" s="2">
        <v>1.74</v>
      </c>
      <c r="D2553" s="2">
        <v>1.74</v>
      </c>
      <c r="E2553" s="2">
        <v>30</v>
      </c>
      <c r="F2553" s="2">
        <v>1.74</v>
      </c>
      <c r="G2553" s="2">
        <v>52.2</v>
      </c>
      <c r="H2553" s="17">
        <f t="shared" si="39"/>
        <v>1.1627906976744196E-2</v>
      </c>
    </row>
    <row r="2554" spans="2:8" ht="13.5" x14ac:dyDescent="0.25">
      <c r="B2554" s="11">
        <v>45716</v>
      </c>
      <c r="C2554" s="2">
        <v>1.75</v>
      </c>
      <c r="D2554" s="2">
        <v>1.75</v>
      </c>
      <c r="E2554" s="2">
        <v>1256</v>
      </c>
      <c r="F2554" s="2">
        <v>1.75</v>
      </c>
      <c r="G2554" s="2">
        <v>2198</v>
      </c>
      <c r="H2554" s="17">
        <f t="shared" si="39"/>
        <v>5.7471264367816143E-3</v>
      </c>
    </row>
    <row r="2555" spans="2:8" ht="13.5" x14ac:dyDescent="0.25">
      <c r="B2555" s="11">
        <v>45719</v>
      </c>
      <c r="C2555" s="2">
        <v>1.76</v>
      </c>
      <c r="D2555" s="2">
        <v>1.76</v>
      </c>
      <c r="E2555" s="2">
        <v>110</v>
      </c>
      <c r="F2555" s="2">
        <v>1.76</v>
      </c>
      <c r="G2555" s="2">
        <v>193.6</v>
      </c>
      <c r="H2555" s="17">
        <f t="shared" si="39"/>
        <v>5.7142857142857195E-3</v>
      </c>
    </row>
    <row r="2556" spans="2:8" ht="13.5" x14ac:dyDescent="0.25">
      <c r="B2556" s="11">
        <v>45720</v>
      </c>
      <c r="C2556" s="2">
        <v>1.77</v>
      </c>
      <c r="D2556" s="2">
        <v>1.77</v>
      </c>
      <c r="E2556" s="2">
        <v>1000</v>
      </c>
      <c r="F2556" s="2">
        <v>1.77</v>
      </c>
      <c r="G2556" s="2">
        <v>1770</v>
      </c>
      <c r="H2556" s="17">
        <f t="shared" si="39"/>
        <v>5.6818181818181872E-3</v>
      </c>
    </row>
    <row r="2557" spans="2:8" ht="13.5" x14ac:dyDescent="0.25">
      <c r="B2557" s="11">
        <v>45721</v>
      </c>
      <c r="C2557" s="2">
        <v>1.77</v>
      </c>
      <c r="D2557" s="2">
        <v>1.77</v>
      </c>
      <c r="E2557" s="2">
        <v>0</v>
      </c>
      <c r="F2557" s="2">
        <v>0</v>
      </c>
      <c r="G2557" s="2">
        <v>0</v>
      </c>
      <c r="H2557" s="17">
        <f t="shared" si="39"/>
        <v>0</v>
      </c>
    </row>
    <row r="2558" spans="2:8" ht="13.5" x14ac:dyDescent="0.25">
      <c r="B2558" s="11">
        <v>45722</v>
      </c>
      <c r="C2558" s="2">
        <v>1.77</v>
      </c>
      <c r="D2558" s="2">
        <v>1.77</v>
      </c>
      <c r="E2558" s="2">
        <v>0</v>
      </c>
      <c r="F2558" s="2">
        <v>0</v>
      </c>
      <c r="G2558" s="2">
        <v>0</v>
      </c>
      <c r="H2558" s="17">
        <f t="shared" si="39"/>
        <v>0</v>
      </c>
    </row>
    <row r="2559" spans="2:8" ht="13.5" x14ac:dyDescent="0.25">
      <c r="B2559" s="11">
        <v>45723</v>
      </c>
      <c r="C2559" s="2">
        <v>1.77</v>
      </c>
      <c r="D2559" s="2">
        <v>1.77</v>
      </c>
      <c r="E2559" s="2">
        <v>0</v>
      </c>
      <c r="F2559" s="2">
        <v>0</v>
      </c>
      <c r="G2559" s="2">
        <v>0</v>
      </c>
      <c r="H2559" s="17">
        <f t="shared" si="39"/>
        <v>0</v>
      </c>
    </row>
    <row r="2560" spans="2:8" ht="13.5" x14ac:dyDescent="0.25">
      <c r="B2560" s="11">
        <v>45726</v>
      </c>
      <c r="C2560" s="2">
        <v>1.7</v>
      </c>
      <c r="D2560" s="2">
        <v>1.7</v>
      </c>
      <c r="E2560" s="2">
        <v>2144</v>
      </c>
      <c r="F2560" s="2">
        <v>1.7</v>
      </c>
      <c r="G2560" s="2">
        <v>3644.8</v>
      </c>
      <c r="H2560" s="17">
        <f t="shared" si="39"/>
        <v>-3.9548022598870095E-2</v>
      </c>
    </row>
    <row r="2561" spans="2:8" ht="13.5" x14ac:dyDescent="0.25">
      <c r="B2561" s="11">
        <v>45727</v>
      </c>
      <c r="C2561" s="2">
        <v>1.64</v>
      </c>
      <c r="D2561" s="2">
        <v>1.64</v>
      </c>
      <c r="E2561" s="2">
        <v>6332</v>
      </c>
      <c r="F2561" s="2">
        <v>1.639</v>
      </c>
      <c r="G2561" s="2">
        <v>10378.147999999999</v>
      </c>
      <c r="H2561" s="17">
        <f t="shared" si="39"/>
        <v>-3.5294117647058858E-2</v>
      </c>
    </row>
    <row r="2562" spans="2:8" ht="13.5" x14ac:dyDescent="0.25">
      <c r="B2562" s="11">
        <v>45728</v>
      </c>
      <c r="C2562" s="2">
        <v>1.64</v>
      </c>
      <c r="D2562" s="2">
        <v>1.64</v>
      </c>
      <c r="E2562" s="2">
        <v>400</v>
      </c>
      <c r="F2562" s="2">
        <v>1.64</v>
      </c>
      <c r="G2562" s="2">
        <v>656</v>
      </c>
      <c r="H2562" s="17">
        <f t="shared" si="39"/>
        <v>0</v>
      </c>
    </row>
    <row r="2563" spans="2:8" ht="13.5" x14ac:dyDescent="0.25">
      <c r="B2563" s="11">
        <v>45729</v>
      </c>
      <c r="C2563" s="2">
        <v>1.6</v>
      </c>
      <c r="D2563" s="2">
        <v>1.6</v>
      </c>
      <c r="E2563" s="2">
        <v>827</v>
      </c>
      <c r="F2563" s="2">
        <v>1.6</v>
      </c>
      <c r="G2563" s="2">
        <v>1323.2</v>
      </c>
      <c r="H2563" s="17">
        <f t="shared" si="39"/>
        <v>-2.4390243902438911E-2</v>
      </c>
    </row>
    <row r="2564" spans="2:8" ht="13.5" x14ac:dyDescent="0.25">
      <c r="B2564" s="11">
        <v>45730</v>
      </c>
      <c r="C2564" s="2">
        <v>1.56</v>
      </c>
      <c r="D2564" s="2">
        <v>1.56</v>
      </c>
      <c r="E2564" s="2">
        <v>7214</v>
      </c>
      <c r="F2564" s="2">
        <v>1.56</v>
      </c>
      <c r="G2564" s="2">
        <v>11253.84</v>
      </c>
      <c r="H2564" s="17">
        <f t="shared" si="39"/>
        <v>-2.5000000000000022E-2</v>
      </c>
    </row>
    <row r="2565" spans="2:8" ht="13.5" x14ac:dyDescent="0.25">
      <c r="B2565" s="11">
        <v>45733</v>
      </c>
      <c r="C2565" s="2">
        <v>1.56</v>
      </c>
      <c r="D2565" s="2">
        <v>1.56</v>
      </c>
      <c r="E2565" s="2">
        <v>0</v>
      </c>
      <c r="F2565" s="2">
        <v>0</v>
      </c>
      <c r="G2565" s="2">
        <v>0</v>
      </c>
      <c r="H2565" s="17">
        <f t="shared" si="39"/>
        <v>0</v>
      </c>
    </row>
    <row r="2566" spans="2:8" ht="13.5" x14ac:dyDescent="0.25">
      <c r="B2566" s="11">
        <v>45734</v>
      </c>
      <c r="C2566" s="2">
        <v>1.63</v>
      </c>
      <c r="D2566" s="2">
        <v>1.63</v>
      </c>
      <c r="E2566" s="2">
        <v>1499</v>
      </c>
      <c r="F2566" s="2">
        <v>1.63</v>
      </c>
      <c r="G2566" s="2">
        <v>2443.37</v>
      </c>
      <c r="H2566" s="17">
        <f t="shared" si="39"/>
        <v>4.4871794871794768E-2</v>
      </c>
    </row>
    <row r="2567" spans="2:8" ht="13.5" x14ac:dyDescent="0.25">
      <c r="B2567" s="11">
        <v>45735</v>
      </c>
      <c r="C2567" s="2">
        <v>1.63</v>
      </c>
      <c r="D2567" s="2">
        <v>1.63</v>
      </c>
      <c r="E2567" s="2">
        <v>4500</v>
      </c>
      <c r="F2567" s="2">
        <v>1.63</v>
      </c>
      <c r="G2567" s="2">
        <v>7335</v>
      </c>
      <c r="H2567" s="17">
        <f t="shared" ref="H2567:H2630" si="40">(D2567-D2566)/D2566</f>
        <v>0</v>
      </c>
    </row>
    <row r="2568" spans="2:8" ht="13.5" x14ac:dyDescent="0.25">
      <c r="B2568" s="11">
        <v>45737</v>
      </c>
      <c r="C2568" s="2">
        <v>1.69</v>
      </c>
      <c r="D2568" s="2">
        <v>1.69</v>
      </c>
      <c r="E2568" s="2">
        <v>17000</v>
      </c>
      <c r="F2568" s="2">
        <v>1.6339999999999999</v>
      </c>
      <c r="G2568" s="2">
        <v>27778</v>
      </c>
      <c r="H2568" s="17">
        <f t="shared" si="40"/>
        <v>3.6809815950920283E-2</v>
      </c>
    </row>
    <row r="2569" spans="2:8" ht="13.5" x14ac:dyDescent="0.25">
      <c r="B2569" s="11">
        <v>45740</v>
      </c>
      <c r="C2569" s="2">
        <v>1.63</v>
      </c>
      <c r="D2569" s="2">
        <v>1.63</v>
      </c>
      <c r="E2569" s="2">
        <v>1650</v>
      </c>
      <c r="F2569" s="2">
        <v>1.63</v>
      </c>
      <c r="G2569" s="2">
        <v>2689.5</v>
      </c>
      <c r="H2569" s="17">
        <f t="shared" si="40"/>
        <v>-3.5502958579881692E-2</v>
      </c>
    </row>
    <row r="2570" spans="2:8" ht="13.5" x14ac:dyDescent="0.25">
      <c r="B2570" s="11">
        <v>45741</v>
      </c>
      <c r="C2570" s="2">
        <v>1.68</v>
      </c>
      <c r="D2570" s="2">
        <v>1.68</v>
      </c>
      <c r="E2570" s="2">
        <v>1900</v>
      </c>
      <c r="F2570" s="2">
        <v>1.68</v>
      </c>
      <c r="G2570" s="2">
        <v>3192</v>
      </c>
      <c r="H2570" s="17">
        <f t="shared" si="40"/>
        <v>3.0674846625766899E-2</v>
      </c>
    </row>
    <row r="2571" spans="2:8" ht="13.5" x14ac:dyDescent="0.25">
      <c r="B2571" s="11">
        <v>45742</v>
      </c>
      <c r="C2571" s="2">
        <v>1.74</v>
      </c>
      <c r="D2571" s="2">
        <v>1.74</v>
      </c>
      <c r="E2571" s="2">
        <v>2661</v>
      </c>
      <c r="F2571" s="2">
        <v>1.653</v>
      </c>
      <c r="G2571" s="2">
        <v>4398.6329999999998</v>
      </c>
      <c r="H2571" s="17">
        <f t="shared" si="40"/>
        <v>3.5714285714285747E-2</v>
      </c>
    </row>
    <row r="2572" spans="2:8" ht="13.5" x14ac:dyDescent="0.25">
      <c r="B2572" s="11">
        <v>45743</v>
      </c>
      <c r="C2572" s="2">
        <v>1.67</v>
      </c>
      <c r="D2572" s="2">
        <v>1.67</v>
      </c>
      <c r="E2572" s="2">
        <v>16971</v>
      </c>
      <c r="F2572" s="2">
        <v>1.67</v>
      </c>
      <c r="G2572" s="2">
        <v>28341.57</v>
      </c>
      <c r="H2572" s="17">
        <f t="shared" si="40"/>
        <v>-4.0229885057471299E-2</v>
      </c>
    </row>
    <row r="2573" spans="2:8" ht="13.5" x14ac:dyDescent="0.25">
      <c r="B2573" s="11">
        <v>45744</v>
      </c>
      <c r="C2573" s="2">
        <v>1.7</v>
      </c>
      <c r="D2573" s="2">
        <v>1.7</v>
      </c>
      <c r="E2573" s="2">
        <v>4200</v>
      </c>
      <c r="F2573" s="2">
        <v>1.605</v>
      </c>
      <c r="G2573" s="2">
        <v>6741</v>
      </c>
      <c r="H2573" s="17">
        <f t="shared" si="40"/>
        <v>1.7964071856287442E-2</v>
      </c>
    </row>
    <row r="2574" spans="2:8" ht="13.5" x14ac:dyDescent="0.25">
      <c r="B2574" s="11">
        <v>45749</v>
      </c>
      <c r="C2574" s="2">
        <v>1.74</v>
      </c>
      <c r="D2574" s="2">
        <v>1.74</v>
      </c>
      <c r="E2574" s="2">
        <v>1005</v>
      </c>
      <c r="F2574" s="2">
        <v>1.631</v>
      </c>
      <c r="G2574" s="2">
        <v>1639.155</v>
      </c>
      <c r="H2574" s="17">
        <f t="shared" si="40"/>
        <v>2.3529411764705903E-2</v>
      </c>
    </row>
    <row r="2575" spans="2:8" ht="13.5" x14ac:dyDescent="0.25">
      <c r="B2575" s="11">
        <v>45750</v>
      </c>
      <c r="C2575" s="2">
        <v>1.78</v>
      </c>
      <c r="D2575" s="2">
        <v>1.78</v>
      </c>
      <c r="E2575" s="2">
        <v>4011</v>
      </c>
      <c r="F2575" s="2">
        <v>1.7609999999999999</v>
      </c>
      <c r="G2575" s="2">
        <v>7063.3710000000001</v>
      </c>
      <c r="H2575" s="17">
        <f t="shared" si="40"/>
        <v>2.2988505747126457E-2</v>
      </c>
    </row>
    <row r="2576" spans="2:8" ht="13.5" x14ac:dyDescent="0.25">
      <c r="B2576" s="11">
        <v>45751</v>
      </c>
      <c r="C2576" s="2">
        <v>1.77</v>
      </c>
      <c r="D2576" s="2">
        <v>1.77</v>
      </c>
      <c r="E2576" s="2">
        <v>100</v>
      </c>
      <c r="F2576" s="2">
        <v>1.77</v>
      </c>
      <c r="G2576" s="2">
        <v>177</v>
      </c>
      <c r="H2576" s="17">
        <f t="shared" si="40"/>
        <v>-5.6179775280898927E-3</v>
      </c>
    </row>
    <row r="2577" spans="2:8" ht="13.5" x14ac:dyDescent="0.25">
      <c r="B2577" s="11">
        <v>45754</v>
      </c>
      <c r="C2577" s="2">
        <v>1.77</v>
      </c>
      <c r="D2577" s="2">
        <v>1.77</v>
      </c>
      <c r="E2577" s="2">
        <v>0</v>
      </c>
      <c r="F2577" s="2">
        <v>0</v>
      </c>
      <c r="G2577" s="2">
        <v>0</v>
      </c>
      <c r="H2577" s="17">
        <f t="shared" si="40"/>
        <v>0</v>
      </c>
    </row>
    <row r="2578" spans="2:8" ht="13.5" x14ac:dyDescent="0.25">
      <c r="B2578" s="11">
        <v>45755</v>
      </c>
      <c r="C2578" s="2">
        <v>1.75</v>
      </c>
      <c r="D2578" s="2">
        <v>1.75</v>
      </c>
      <c r="E2578" s="2">
        <v>1240</v>
      </c>
      <c r="F2578" s="2">
        <v>1.758</v>
      </c>
      <c r="G2578" s="2">
        <v>2179.92</v>
      </c>
      <c r="H2578" s="17">
        <f t="shared" si="40"/>
        <v>-1.1299435028248598E-2</v>
      </c>
    </row>
    <row r="2579" spans="2:8" ht="13.5" x14ac:dyDescent="0.25">
      <c r="B2579" s="11">
        <v>45757</v>
      </c>
      <c r="C2579" s="2">
        <v>1.77</v>
      </c>
      <c r="D2579" s="2">
        <v>1.77</v>
      </c>
      <c r="E2579" s="2">
        <v>1400</v>
      </c>
      <c r="F2579" s="2">
        <v>1.77</v>
      </c>
      <c r="G2579" s="2">
        <v>2478</v>
      </c>
      <c r="H2579" s="17">
        <f t="shared" si="40"/>
        <v>1.1428571428571439E-2</v>
      </c>
    </row>
    <row r="2580" spans="2:8" ht="13.5" x14ac:dyDescent="0.25">
      <c r="B2580" s="11">
        <v>45758</v>
      </c>
      <c r="C2580" s="2">
        <v>1.78</v>
      </c>
      <c r="D2580" s="2">
        <v>1.78</v>
      </c>
      <c r="E2580" s="2">
        <v>11251</v>
      </c>
      <c r="F2580" s="2">
        <v>1.78</v>
      </c>
      <c r="G2580" s="2">
        <v>20026.78</v>
      </c>
      <c r="H2580" s="17">
        <f t="shared" si="40"/>
        <v>5.649717514124299E-3</v>
      </c>
    </row>
    <row r="2581" spans="2:8" ht="13.5" x14ac:dyDescent="0.25">
      <c r="B2581" s="11">
        <v>45761</v>
      </c>
      <c r="C2581" s="2">
        <v>1.81</v>
      </c>
      <c r="D2581" s="2">
        <v>1.81</v>
      </c>
      <c r="E2581" s="2">
        <v>720</v>
      </c>
      <c r="F2581" s="2">
        <v>1.8009999999999999</v>
      </c>
      <c r="G2581" s="2">
        <v>1296.72</v>
      </c>
      <c r="H2581" s="17">
        <f t="shared" si="40"/>
        <v>1.6853932584269676E-2</v>
      </c>
    </row>
    <row r="2582" spans="2:8" ht="13.5" x14ac:dyDescent="0.25">
      <c r="B2582" s="11">
        <v>45762</v>
      </c>
      <c r="C2582" s="2">
        <v>1.78</v>
      </c>
      <c r="D2582" s="2">
        <v>1.78</v>
      </c>
      <c r="E2582" s="2">
        <v>2654</v>
      </c>
      <c r="F2582" s="2">
        <v>1.78</v>
      </c>
      <c r="G2582" s="2">
        <v>4724.12</v>
      </c>
      <c r="H2582" s="17">
        <f t="shared" si="40"/>
        <v>-1.6574585635359129E-2</v>
      </c>
    </row>
    <row r="2583" spans="2:8" ht="13.5" x14ac:dyDescent="0.25">
      <c r="B2583" s="11">
        <v>45763</v>
      </c>
      <c r="C2583" s="2">
        <v>1.8</v>
      </c>
      <c r="D2583" s="2">
        <v>1.8</v>
      </c>
      <c r="E2583" s="2">
        <v>13800</v>
      </c>
      <c r="F2583" s="2">
        <v>1.712</v>
      </c>
      <c r="G2583" s="2">
        <v>23625.599999999999</v>
      </c>
      <c r="H2583" s="17">
        <f t="shared" si="40"/>
        <v>1.1235955056179785E-2</v>
      </c>
    </row>
    <row r="2584" spans="2:8" ht="13.5" x14ac:dyDescent="0.25">
      <c r="B2584" s="11">
        <v>45764</v>
      </c>
      <c r="C2584" s="2">
        <v>1.74</v>
      </c>
      <c r="D2584" s="2">
        <v>1.74</v>
      </c>
      <c r="E2584" s="2">
        <v>600</v>
      </c>
      <c r="F2584" s="2">
        <v>1.74</v>
      </c>
      <c r="G2584" s="2">
        <v>1044</v>
      </c>
      <c r="H2584" s="17">
        <f t="shared" si="40"/>
        <v>-3.3333333333333361E-2</v>
      </c>
    </row>
    <row r="2585" spans="2:8" ht="13.5" x14ac:dyDescent="0.25">
      <c r="B2585" s="11">
        <v>45765</v>
      </c>
      <c r="C2585" s="2">
        <v>1.75</v>
      </c>
      <c r="D2585" s="2">
        <v>1.75</v>
      </c>
      <c r="E2585" s="2">
        <v>13460</v>
      </c>
      <c r="F2585" s="2">
        <v>1.6870000000000001</v>
      </c>
      <c r="G2585" s="2">
        <v>22707.02</v>
      </c>
      <c r="H2585" s="17">
        <f t="shared" si="40"/>
        <v>5.7471264367816143E-3</v>
      </c>
    </row>
    <row r="2586" spans="2:8" ht="13.5" x14ac:dyDescent="0.25">
      <c r="B2586" s="11">
        <v>45768</v>
      </c>
      <c r="C2586" s="2">
        <v>1.75</v>
      </c>
      <c r="D2586" s="2">
        <v>1.75</v>
      </c>
      <c r="E2586" s="2">
        <v>7600</v>
      </c>
      <c r="F2586" s="2">
        <v>1.75</v>
      </c>
      <c r="G2586" s="2">
        <v>13300</v>
      </c>
      <c r="H2586" s="17">
        <f t="shared" si="40"/>
        <v>0</v>
      </c>
    </row>
    <row r="2587" spans="2:8" ht="13.5" x14ac:dyDescent="0.25">
      <c r="B2587" s="11">
        <v>45769</v>
      </c>
      <c r="C2587" s="2">
        <v>1.82</v>
      </c>
      <c r="D2587" s="2">
        <v>1.82</v>
      </c>
      <c r="E2587" s="2">
        <v>40451</v>
      </c>
      <c r="F2587" s="2">
        <v>1.82</v>
      </c>
      <c r="G2587" s="2">
        <v>73620.820000000007</v>
      </c>
      <c r="H2587" s="17">
        <f t="shared" si="40"/>
        <v>4.0000000000000036E-2</v>
      </c>
    </row>
    <row r="2588" spans="2:8" ht="13.5" x14ac:dyDescent="0.25">
      <c r="B2588" s="11">
        <v>45770</v>
      </c>
      <c r="C2588" s="2">
        <v>1.83</v>
      </c>
      <c r="D2588" s="2">
        <v>1.83</v>
      </c>
      <c r="E2588" s="2">
        <v>19196</v>
      </c>
      <c r="F2588" s="2">
        <v>1.83</v>
      </c>
      <c r="G2588" s="2">
        <v>35128.68</v>
      </c>
      <c r="H2588" s="17">
        <f t="shared" si="40"/>
        <v>5.4945054945054993E-3</v>
      </c>
    </row>
    <row r="2589" spans="2:8" ht="13.5" x14ac:dyDescent="0.25">
      <c r="B2589" s="11">
        <v>45771</v>
      </c>
      <c r="C2589" s="2">
        <v>1.75</v>
      </c>
      <c r="D2589" s="2">
        <v>1.75</v>
      </c>
      <c r="E2589" s="2">
        <v>9227</v>
      </c>
      <c r="F2589" s="2">
        <v>1.75</v>
      </c>
      <c r="G2589" s="2">
        <v>16147.25</v>
      </c>
      <c r="H2589" s="17">
        <f t="shared" si="40"/>
        <v>-4.3715846994535554E-2</v>
      </c>
    </row>
    <row r="2590" spans="2:8" ht="13.5" x14ac:dyDescent="0.25">
      <c r="B2590" s="11">
        <v>45772</v>
      </c>
      <c r="C2590" s="2">
        <v>1.7</v>
      </c>
      <c r="D2590" s="2">
        <v>1.7</v>
      </c>
      <c r="E2590" s="2">
        <v>39631</v>
      </c>
      <c r="F2590" s="2">
        <v>1.7</v>
      </c>
      <c r="G2590" s="2">
        <v>67372.7</v>
      </c>
      <c r="H2590" s="17">
        <f t="shared" si="40"/>
        <v>-2.8571428571428598E-2</v>
      </c>
    </row>
    <row r="2591" spans="2:8" ht="13.5" x14ac:dyDescent="0.25">
      <c r="B2591" s="11">
        <v>45775</v>
      </c>
      <c r="C2591" s="2">
        <v>1.74</v>
      </c>
      <c r="D2591" s="2">
        <v>1.74</v>
      </c>
      <c r="E2591" s="2">
        <v>18440</v>
      </c>
      <c r="F2591" s="2">
        <v>1.74</v>
      </c>
      <c r="G2591" s="2">
        <v>32085.599999999999</v>
      </c>
      <c r="H2591" s="17">
        <f t="shared" si="40"/>
        <v>2.3529411764705903E-2</v>
      </c>
    </row>
    <row r="2592" spans="2:8" ht="13.5" x14ac:dyDescent="0.25">
      <c r="B2592" s="11">
        <v>45776</v>
      </c>
      <c r="C2592" s="2">
        <v>1.74</v>
      </c>
      <c r="D2592" s="2">
        <v>1.74</v>
      </c>
      <c r="E2592" s="2">
        <v>1380</v>
      </c>
      <c r="F2592" s="2">
        <v>1.7470000000000001</v>
      </c>
      <c r="G2592" s="2">
        <v>2410.86</v>
      </c>
      <c r="H2592" s="17">
        <f t="shared" si="40"/>
        <v>0</v>
      </c>
    </row>
    <row r="2593" spans="2:8" ht="13.5" x14ac:dyDescent="0.25">
      <c r="B2593" s="11">
        <v>45777</v>
      </c>
      <c r="C2593" s="2">
        <v>1.73</v>
      </c>
      <c r="D2593" s="2">
        <v>1.73</v>
      </c>
      <c r="E2593" s="2">
        <v>500</v>
      </c>
      <c r="F2593" s="2">
        <v>1.73</v>
      </c>
      <c r="G2593" s="2">
        <v>865</v>
      </c>
      <c r="H2593" s="17">
        <f t="shared" si="40"/>
        <v>-5.7471264367816143E-3</v>
      </c>
    </row>
    <row r="2594" spans="2:8" ht="13.5" x14ac:dyDescent="0.25">
      <c r="B2594" s="11">
        <v>45779</v>
      </c>
      <c r="C2594" s="2">
        <v>1.73</v>
      </c>
      <c r="D2594" s="2">
        <v>1.73</v>
      </c>
      <c r="E2594" s="2">
        <v>357</v>
      </c>
      <c r="F2594" s="2">
        <v>1.73</v>
      </c>
      <c r="G2594" s="2">
        <v>617.61</v>
      </c>
      <c r="H2594" s="17">
        <f t="shared" si="40"/>
        <v>0</v>
      </c>
    </row>
    <row r="2595" spans="2:8" ht="13.5" x14ac:dyDescent="0.25">
      <c r="B2595" s="11">
        <v>45782</v>
      </c>
      <c r="C2595" s="2">
        <v>1.73</v>
      </c>
      <c r="D2595" s="2">
        <v>1.73</v>
      </c>
      <c r="E2595" s="2">
        <v>573</v>
      </c>
      <c r="F2595" s="2">
        <v>1.73</v>
      </c>
      <c r="G2595" s="2">
        <v>991.29</v>
      </c>
      <c r="H2595" s="17">
        <f t="shared" si="40"/>
        <v>0</v>
      </c>
    </row>
    <row r="2596" spans="2:8" ht="13.5" x14ac:dyDescent="0.25">
      <c r="B2596" s="11">
        <v>45783</v>
      </c>
      <c r="C2596" s="2">
        <v>1.73</v>
      </c>
      <c r="D2596" s="2">
        <v>1.73</v>
      </c>
      <c r="E2596" s="2">
        <v>4745</v>
      </c>
      <c r="F2596" s="2">
        <v>1.73</v>
      </c>
      <c r="G2596" s="2">
        <v>8208.85</v>
      </c>
      <c r="H2596" s="17">
        <f t="shared" si="40"/>
        <v>0</v>
      </c>
    </row>
    <row r="2597" spans="2:8" ht="13.5" x14ac:dyDescent="0.25">
      <c r="B2597" s="11">
        <v>45784</v>
      </c>
      <c r="C2597" s="2">
        <v>1.73</v>
      </c>
      <c r="D2597" s="2">
        <v>1.73</v>
      </c>
      <c r="E2597" s="2">
        <v>0</v>
      </c>
      <c r="F2597" s="2">
        <v>0</v>
      </c>
      <c r="G2597" s="2">
        <v>0</v>
      </c>
      <c r="H2597" s="17">
        <f t="shared" si="40"/>
        <v>0</v>
      </c>
    </row>
    <row r="2598" spans="2:8" ht="13.5" x14ac:dyDescent="0.25">
      <c r="B2598" s="11">
        <v>45785</v>
      </c>
      <c r="C2598" s="2">
        <v>1.72</v>
      </c>
      <c r="D2598" s="2">
        <v>1.72</v>
      </c>
      <c r="E2598" s="2">
        <v>1500</v>
      </c>
      <c r="F2598" s="2">
        <v>1.72</v>
      </c>
      <c r="G2598" s="2">
        <v>2580</v>
      </c>
      <c r="H2598" s="17">
        <f t="shared" si="40"/>
        <v>-5.7803468208092535E-3</v>
      </c>
    </row>
    <row r="2599" spans="2:8" ht="13.5" x14ac:dyDescent="0.25">
      <c r="B2599" s="11">
        <v>45786</v>
      </c>
      <c r="C2599" s="2">
        <v>1.72</v>
      </c>
      <c r="D2599" s="2">
        <v>1.72</v>
      </c>
      <c r="E2599" s="2">
        <v>100</v>
      </c>
      <c r="F2599" s="2">
        <v>1.72</v>
      </c>
      <c r="G2599" s="2">
        <v>172</v>
      </c>
      <c r="H2599" s="17">
        <f t="shared" si="40"/>
        <v>0</v>
      </c>
    </row>
    <row r="2600" spans="2:8" ht="13.5" x14ac:dyDescent="0.25">
      <c r="B2600" s="11">
        <v>45789</v>
      </c>
      <c r="C2600" s="2">
        <v>1.72</v>
      </c>
      <c r="D2600" s="2">
        <v>1.72</v>
      </c>
      <c r="E2600" s="2">
        <v>0</v>
      </c>
      <c r="F2600" s="2">
        <v>0</v>
      </c>
      <c r="G2600" s="2">
        <v>0</v>
      </c>
      <c r="H2600" s="17">
        <f t="shared" si="40"/>
        <v>0</v>
      </c>
    </row>
    <row r="2601" spans="2:8" ht="13.5" x14ac:dyDescent="0.25">
      <c r="B2601" s="11">
        <v>45790</v>
      </c>
      <c r="C2601" s="2">
        <v>1.72</v>
      </c>
      <c r="D2601" s="2">
        <v>1.72</v>
      </c>
      <c r="E2601" s="2">
        <v>2000</v>
      </c>
      <c r="F2601" s="2">
        <v>1.72</v>
      </c>
      <c r="G2601" s="2">
        <v>3440</v>
      </c>
      <c r="H2601" s="17">
        <f t="shared" si="40"/>
        <v>0</v>
      </c>
    </row>
    <row r="2602" spans="2:8" ht="13.5" x14ac:dyDescent="0.25">
      <c r="B2602" s="11">
        <v>45791</v>
      </c>
      <c r="C2602" s="2">
        <v>1.72</v>
      </c>
      <c r="D2602" s="2">
        <v>1.72</v>
      </c>
      <c r="E2602" s="2">
        <v>0</v>
      </c>
      <c r="F2602" s="2">
        <v>0</v>
      </c>
      <c r="G2602" s="2">
        <v>0</v>
      </c>
      <c r="H2602" s="17">
        <f t="shared" si="40"/>
        <v>0</v>
      </c>
    </row>
    <row r="2603" spans="2:8" ht="13.5" x14ac:dyDescent="0.25">
      <c r="B2603" s="11">
        <v>45792</v>
      </c>
      <c r="C2603" s="2">
        <v>1.72</v>
      </c>
      <c r="D2603" s="2">
        <v>1.72</v>
      </c>
      <c r="E2603" s="2">
        <v>0</v>
      </c>
      <c r="F2603" s="2">
        <v>0</v>
      </c>
      <c r="G2603" s="2">
        <v>0</v>
      </c>
      <c r="H2603" s="17">
        <f t="shared" si="40"/>
        <v>0</v>
      </c>
    </row>
    <row r="2604" spans="2:8" ht="13.5" x14ac:dyDescent="0.25">
      <c r="B2604" s="11">
        <v>45793</v>
      </c>
      <c r="C2604" s="2">
        <v>1.74</v>
      </c>
      <c r="D2604" s="2">
        <v>1.74</v>
      </c>
      <c r="E2604" s="2">
        <v>1020</v>
      </c>
      <c r="F2604" s="2">
        <v>1.74</v>
      </c>
      <c r="G2604" s="2">
        <v>1774.8</v>
      </c>
      <c r="H2604" s="17">
        <f t="shared" si="40"/>
        <v>1.1627906976744196E-2</v>
      </c>
    </row>
    <row r="2605" spans="2:8" ht="13.5" x14ac:dyDescent="0.25">
      <c r="B2605" s="11">
        <v>45796</v>
      </c>
      <c r="C2605" s="2">
        <v>1.73</v>
      </c>
      <c r="D2605" s="2">
        <v>1.73</v>
      </c>
      <c r="E2605" s="2">
        <v>145</v>
      </c>
      <c r="F2605" s="2">
        <v>1.73</v>
      </c>
      <c r="G2605" s="2">
        <v>250.85</v>
      </c>
      <c r="H2605" s="17">
        <f t="shared" si="40"/>
        <v>-5.7471264367816143E-3</v>
      </c>
    </row>
    <row r="2606" spans="2:8" ht="13.5" x14ac:dyDescent="0.25">
      <c r="B2606" s="11">
        <v>45797</v>
      </c>
      <c r="C2606" s="2">
        <v>1.74</v>
      </c>
      <c r="D2606" s="2">
        <v>1.74</v>
      </c>
      <c r="E2606" s="2">
        <v>422</v>
      </c>
      <c r="F2606" s="2">
        <v>1.74</v>
      </c>
      <c r="G2606" s="2">
        <v>734.28</v>
      </c>
      <c r="H2606" s="17">
        <f t="shared" si="40"/>
        <v>5.7803468208092535E-3</v>
      </c>
    </row>
    <row r="2607" spans="2:8" ht="13.5" x14ac:dyDescent="0.25">
      <c r="B2607" s="11">
        <v>45798</v>
      </c>
      <c r="C2607" s="2">
        <v>1.67</v>
      </c>
      <c r="D2607" s="2">
        <v>1.67</v>
      </c>
      <c r="E2607" s="2">
        <v>5241</v>
      </c>
      <c r="F2607" s="2">
        <v>1.7150000000000001</v>
      </c>
      <c r="G2607" s="2">
        <v>8988.3150000000005</v>
      </c>
      <c r="H2607" s="17">
        <f t="shared" si="40"/>
        <v>-4.0229885057471299E-2</v>
      </c>
    </row>
    <row r="2608" spans="2:8" ht="13.5" x14ac:dyDescent="0.25">
      <c r="B2608" s="11">
        <v>45799</v>
      </c>
      <c r="C2608" s="2">
        <v>1.72</v>
      </c>
      <c r="D2608" s="2">
        <v>1.72</v>
      </c>
      <c r="E2608" s="2">
        <v>50</v>
      </c>
      <c r="F2608" s="2">
        <v>1.72</v>
      </c>
      <c r="G2608" s="2">
        <v>86</v>
      </c>
      <c r="H2608" s="17">
        <f t="shared" si="40"/>
        <v>2.994011976047907E-2</v>
      </c>
    </row>
    <row r="2609" spans="2:8" ht="13.5" x14ac:dyDescent="0.25">
      <c r="B2609" s="11">
        <v>45800</v>
      </c>
      <c r="C2609" s="2">
        <v>1.79</v>
      </c>
      <c r="D2609" s="2">
        <v>1.79</v>
      </c>
      <c r="E2609" s="2">
        <v>205</v>
      </c>
      <c r="F2609" s="2">
        <v>1.79</v>
      </c>
      <c r="G2609" s="2">
        <v>366.95</v>
      </c>
      <c r="H2609" s="17">
        <f t="shared" si="40"/>
        <v>4.0697674418604689E-2</v>
      </c>
    </row>
    <row r="2610" spans="2:8" ht="13.5" x14ac:dyDescent="0.25">
      <c r="B2610" s="11">
        <v>45803</v>
      </c>
      <c r="C2610" s="2">
        <v>1.84</v>
      </c>
      <c r="D2610" s="2">
        <v>1.84</v>
      </c>
      <c r="E2610" s="2">
        <v>70</v>
      </c>
      <c r="F2610" s="2">
        <v>1.84</v>
      </c>
      <c r="G2610" s="2">
        <v>128.80000000000001</v>
      </c>
      <c r="H2610" s="17">
        <f t="shared" si="40"/>
        <v>2.7932960893854771E-2</v>
      </c>
    </row>
    <row r="2611" spans="2:8" ht="13.5" x14ac:dyDescent="0.25">
      <c r="B2611" s="11">
        <v>45804</v>
      </c>
      <c r="C2611" s="2">
        <v>1.76</v>
      </c>
      <c r="D2611" s="2">
        <v>1.76</v>
      </c>
      <c r="E2611" s="2">
        <v>1000</v>
      </c>
      <c r="F2611" s="2">
        <v>1.76</v>
      </c>
      <c r="G2611" s="2">
        <v>1760</v>
      </c>
      <c r="H2611" s="17">
        <f t="shared" si="40"/>
        <v>-4.3478260869565251E-2</v>
      </c>
    </row>
    <row r="2612" spans="2:8" ht="13.5" x14ac:dyDescent="0.25">
      <c r="B2612" s="11">
        <v>45805</v>
      </c>
      <c r="C2612" s="2">
        <v>1.78</v>
      </c>
      <c r="D2612" s="2">
        <v>1.78</v>
      </c>
      <c r="E2612" s="2">
        <v>10</v>
      </c>
      <c r="F2612" s="2">
        <v>1.78</v>
      </c>
      <c r="G2612" s="2">
        <v>17.8</v>
      </c>
      <c r="H2612" s="17">
        <f t="shared" si="40"/>
        <v>1.1363636363636374E-2</v>
      </c>
    </row>
    <row r="2613" spans="2:8" ht="13.5" x14ac:dyDescent="0.25">
      <c r="B2613" s="11">
        <v>45806</v>
      </c>
      <c r="C2613" s="2">
        <v>1.78</v>
      </c>
      <c r="D2613" s="2">
        <v>1.78</v>
      </c>
      <c r="E2613" s="2">
        <v>0</v>
      </c>
      <c r="F2613" s="2">
        <v>0</v>
      </c>
      <c r="G2613" s="2">
        <v>0</v>
      </c>
      <c r="H2613" s="17">
        <f t="shared" si="40"/>
        <v>0</v>
      </c>
    </row>
    <row r="2614" spans="2:8" ht="13.5" x14ac:dyDescent="0.25">
      <c r="B2614" s="11">
        <v>45807</v>
      </c>
      <c r="C2614" s="2">
        <v>1.78</v>
      </c>
      <c r="D2614" s="2">
        <v>1.78</v>
      </c>
      <c r="E2614" s="2">
        <v>2388</v>
      </c>
      <c r="F2614" s="2">
        <v>1.774</v>
      </c>
      <c r="G2614" s="2">
        <v>4236.3119999999999</v>
      </c>
      <c r="H2614" s="17">
        <f t="shared" si="40"/>
        <v>0</v>
      </c>
    </row>
    <row r="2615" spans="2:8" ht="13.5" x14ac:dyDescent="0.25">
      <c r="B2615" s="11">
        <v>45810</v>
      </c>
      <c r="C2615" s="2">
        <v>1.78</v>
      </c>
      <c r="D2615" s="2">
        <v>1.78</v>
      </c>
      <c r="E2615" s="2">
        <v>12682</v>
      </c>
      <c r="F2615" s="2">
        <v>1.78</v>
      </c>
      <c r="G2615" s="2">
        <v>22573.96</v>
      </c>
      <c r="H2615" s="17">
        <f t="shared" si="40"/>
        <v>0</v>
      </c>
    </row>
    <row r="2616" spans="2:8" ht="13.5" x14ac:dyDescent="0.25">
      <c r="B2616" s="11">
        <v>45811</v>
      </c>
      <c r="C2616" s="2">
        <v>1.85</v>
      </c>
      <c r="D2616" s="2">
        <v>1.85</v>
      </c>
      <c r="E2616" s="2">
        <v>76</v>
      </c>
      <c r="F2616" s="2">
        <v>1.85</v>
      </c>
      <c r="G2616" s="2">
        <v>140.6</v>
      </c>
      <c r="H2616" s="17">
        <f t="shared" si="40"/>
        <v>3.9325842696629247E-2</v>
      </c>
    </row>
    <row r="2617" spans="2:8" ht="13.5" x14ac:dyDescent="0.25">
      <c r="B2617" s="11">
        <v>45812</v>
      </c>
      <c r="C2617" s="2">
        <v>1.77</v>
      </c>
      <c r="D2617" s="2">
        <v>1.77</v>
      </c>
      <c r="E2617" s="2">
        <v>1100</v>
      </c>
      <c r="F2617" s="2">
        <v>1.77</v>
      </c>
      <c r="G2617" s="2">
        <v>1947</v>
      </c>
      <c r="H2617" s="17">
        <f t="shared" si="40"/>
        <v>-4.324324324324328E-2</v>
      </c>
    </row>
    <row r="2618" spans="2:8" ht="13.5" x14ac:dyDescent="0.25">
      <c r="B2618" s="11">
        <v>45813</v>
      </c>
      <c r="C2618" s="2">
        <v>1.83</v>
      </c>
      <c r="D2618" s="2">
        <v>1.83</v>
      </c>
      <c r="E2618" s="2">
        <v>1710</v>
      </c>
      <c r="F2618" s="2">
        <v>1.83</v>
      </c>
      <c r="G2618" s="2">
        <v>3129.3</v>
      </c>
      <c r="H2618" s="17">
        <f t="shared" si="40"/>
        <v>3.389830508474579E-2</v>
      </c>
    </row>
    <row r="2619" spans="2:8" ht="13.5" x14ac:dyDescent="0.25">
      <c r="B2619" s="11">
        <v>45817</v>
      </c>
      <c r="C2619" s="2">
        <v>1.83</v>
      </c>
      <c r="D2619" s="2">
        <v>1.83</v>
      </c>
      <c r="E2619" s="2">
        <v>0</v>
      </c>
      <c r="F2619" s="2">
        <v>0</v>
      </c>
      <c r="G2619" s="2">
        <v>0</v>
      </c>
      <c r="H2619" s="17">
        <f t="shared" si="40"/>
        <v>0</v>
      </c>
    </row>
    <row r="2620" spans="2:8" ht="13.5" x14ac:dyDescent="0.25">
      <c r="B2620" s="11">
        <v>45818</v>
      </c>
      <c r="C2620" s="2">
        <v>1.81</v>
      </c>
      <c r="D2620" s="2">
        <v>1.81</v>
      </c>
      <c r="E2620" s="2">
        <v>479</v>
      </c>
      <c r="F2620" s="2">
        <v>1.81</v>
      </c>
      <c r="G2620" s="2">
        <v>866.99</v>
      </c>
      <c r="H2620" s="17">
        <f t="shared" si="40"/>
        <v>-1.0928961748633888E-2</v>
      </c>
    </row>
    <row r="2621" spans="2:8" ht="13.5" x14ac:dyDescent="0.25">
      <c r="B2621" s="11">
        <v>45819</v>
      </c>
      <c r="C2621" s="2">
        <v>1.82</v>
      </c>
      <c r="D2621" s="2">
        <v>1.82</v>
      </c>
      <c r="E2621" s="2">
        <v>2300</v>
      </c>
      <c r="F2621" s="2">
        <v>1.82</v>
      </c>
      <c r="G2621" s="2">
        <v>4186</v>
      </c>
      <c r="H2621" s="17">
        <f t="shared" si="40"/>
        <v>5.5248618784530436E-3</v>
      </c>
    </row>
    <row r="2622" spans="2:8" ht="13.5" x14ac:dyDescent="0.25">
      <c r="B2622" s="11">
        <v>45820</v>
      </c>
      <c r="C2622" s="2">
        <v>1.82</v>
      </c>
      <c r="D2622" s="2">
        <v>1.82</v>
      </c>
      <c r="E2622" s="2">
        <v>0</v>
      </c>
      <c r="F2622" s="2">
        <v>0</v>
      </c>
      <c r="G2622" s="2">
        <v>0</v>
      </c>
      <c r="H2622" s="17">
        <f t="shared" si="40"/>
        <v>0</v>
      </c>
    </row>
    <row r="2623" spans="2:8" ht="13.5" x14ac:dyDescent="0.25">
      <c r="B2623" s="11">
        <v>45821</v>
      </c>
      <c r="C2623" s="2">
        <v>1.81</v>
      </c>
      <c r="D2623" s="2">
        <v>1.81</v>
      </c>
      <c r="E2623" s="2">
        <v>1675</v>
      </c>
      <c r="F2623" s="2">
        <v>1.81</v>
      </c>
      <c r="G2623" s="2">
        <v>3031.75</v>
      </c>
      <c r="H2623" s="17">
        <f t="shared" si="40"/>
        <v>-5.4945054945054993E-3</v>
      </c>
    </row>
    <row r="2624" spans="2:8" ht="13.5" x14ac:dyDescent="0.25">
      <c r="B2624" s="11">
        <v>45824</v>
      </c>
      <c r="C2624" s="2">
        <v>1.73</v>
      </c>
      <c r="D2624" s="2">
        <v>1.73</v>
      </c>
      <c r="E2624" s="2">
        <v>7372</v>
      </c>
      <c r="F2624" s="2">
        <v>1.73</v>
      </c>
      <c r="G2624" s="2">
        <v>12753.56</v>
      </c>
      <c r="H2624" s="17">
        <f t="shared" si="40"/>
        <v>-4.4198895027624349E-2</v>
      </c>
    </row>
    <row r="2625" spans="2:8" ht="13.5" x14ac:dyDescent="0.25">
      <c r="B2625" s="11">
        <v>45825</v>
      </c>
      <c r="C2625" s="2">
        <v>1.8</v>
      </c>
      <c r="D2625" s="2">
        <v>1.8</v>
      </c>
      <c r="E2625" s="2">
        <v>100</v>
      </c>
      <c r="F2625" s="2">
        <v>1.8</v>
      </c>
      <c r="G2625" s="2">
        <v>180</v>
      </c>
      <c r="H2625" s="17">
        <f t="shared" si="40"/>
        <v>4.0462427745664775E-2</v>
      </c>
    </row>
    <row r="2626" spans="2:8" ht="13.5" x14ac:dyDescent="0.25">
      <c r="B2626" s="11">
        <v>45826</v>
      </c>
      <c r="C2626" s="2">
        <v>1.79</v>
      </c>
      <c r="D2626" s="2">
        <v>1.79</v>
      </c>
      <c r="E2626" s="2">
        <v>120</v>
      </c>
      <c r="F2626" s="2">
        <v>1.79</v>
      </c>
      <c r="G2626" s="2">
        <v>214.8</v>
      </c>
      <c r="H2626" s="17">
        <f t="shared" si="40"/>
        <v>-5.5555555555555601E-3</v>
      </c>
    </row>
    <row r="2627" spans="2:8" ht="13.5" x14ac:dyDescent="0.25">
      <c r="B2627" s="11">
        <v>45827</v>
      </c>
      <c r="C2627" s="2">
        <v>1.79</v>
      </c>
      <c r="D2627" s="2">
        <v>1.79</v>
      </c>
      <c r="E2627" s="2">
        <v>0</v>
      </c>
      <c r="F2627" s="2">
        <v>0</v>
      </c>
      <c r="G2627" s="2">
        <v>0</v>
      </c>
      <c r="H2627" s="17">
        <f t="shared" si="40"/>
        <v>0</v>
      </c>
    </row>
    <row r="2628" spans="2:8" ht="13.5" x14ac:dyDescent="0.25">
      <c r="B2628" s="11">
        <v>45828</v>
      </c>
      <c r="C2628" s="2">
        <v>1.79</v>
      </c>
      <c r="D2628" s="2">
        <v>1.79</v>
      </c>
      <c r="E2628" s="2">
        <v>0</v>
      </c>
      <c r="F2628" s="2">
        <v>0</v>
      </c>
      <c r="G2628" s="2">
        <v>0</v>
      </c>
      <c r="H2628" s="17">
        <f t="shared" si="40"/>
        <v>0</v>
      </c>
    </row>
    <row r="2629" spans="2:8" ht="13.5" x14ac:dyDescent="0.25">
      <c r="B2629" s="11">
        <v>45831</v>
      </c>
      <c r="C2629" s="2">
        <v>1.79</v>
      </c>
      <c r="D2629" s="2">
        <v>1.79</v>
      </c>
      <c r="E2629" s="2">
        <v>2000</v>
      </c>
      <c r="F2629" s="2">
        <v>1.79</v>
      </c>
      <c r="G2629" s="2">
        <v>3580</v>
      </c>
      <c r="H2629" s="17">
        <f t="shared" si="40"/>
        <v>0</v>
      </c>
    </row>
    <row r="2630" spans="2:8" ht="13.5" x14ac:dyDescent="0.25">
      <c r="B2630" s="11">
        <v>45832</v>
      </c>
      <c r="C2630" s="2">
        <v>1.79</v>
      </c>
      <c r="D2630" s="2">
        <v>1.79</v>
      </c>
      <c r="E2630" s="2">
        <v>400</v>
      </c>
      <c r="F2630" s="2">
        <v>1.79</v>
      </c>
      <c r="G2630" s="2">
        <v>716</v>
      </c>
      <c r="H2630" s="17">
        <f t="shared" si="40"/>
        <v>0</v>
      </c>
    </row>
    <row r="2631" spans="2:8" ht="13.5" x14ac:dyDescent="0.25">
      <c r="B2631" s="11">
        <v>45833</v>
      </c>
      <c r="C2631" s="2">
        <v>1.79</v>
      </c>
      <c r="D2631" s="2">
        <v>1.79</v>
      </c>
      <c r="E2631" s="2">
        <v>0</v>
      </c>
      <c r="F2631" s="2">
        <v>0</v>
      </c>
      <c r="G2631" s="2">
        <v>0</v>
      </c>
      <c r="H2631" s="17">
        <f t="shared" ref="H2631:H2694" si="41">(D2631-D2630)/D2630</f>
        <v>0</v>
      </c>
    </row>
    <row r="2632" spans="2:8" ht="13.5" x14ac:dyDescent="0.25">
      <c r="B2632" s="11">
        <v>45835</v>
      </c>
      <c r="C2632" s="2">
        <v>1.75</v>
      </c>
      <c r="D2632" s="2">
        <v>1.75</v>
      </c>
      <c r="E2632" s="2">
        <v>338</v>
      </c>
      <c r="F2632" s="2">
        <v>1.75</v>
      </c>
      <c r="G2632" s="2">
        <v>591.5</v>
      </c>
      <c r="H2632" s="17">
        <f t="shared" si="41"/>
        <v>-2.2346368715083817E-2</v>
      </c>
    </row>
    <row r="2633" spans="2:8" ht="13.5" x14ac:dyDescent="0.25">
      <c r="B2633" s="11">
        <v>45838</v>
      </c>
      <c r="C2633" s="2">
        <v>1.73</v>
      </c>
      <c r="D2633" s="2">
        <v>1.73</v>
      </c>
      <c r="E2633" s="2">
        <v>5251</v>
      </c>
      <c r="F2633" s="2">
        <v>1.73</v>
      </c>
      <c r="G2633" s="2">
        <v>9084.23</v>
      </c>
      <c r="H2633" s="17">
        <f t="shared" si="41"/>
        <v>-1.1428571428571439E-2</v>
      </c>
    </row>
    <row r="2634" spans="2:8" ht="13.5" x14ac:dyDescent="0.25">
      <c r="B2634" s="11">
        <v>45839</v>
      </c>
      <c r="C2634" s="2">
        <v>1.8</v>
      </c>
      <c r="D2634" s="2">
        <v>1.8</v>
      </c>
      <c r="E2634" s="2">
        <v>10</v>
      </c>
      <c r="F2634" s="2">
        <v>1.8</v>
      </c>
      <c r="G2634" s="2">
        <v>18</v>
      </c>
      <c r="H2634" s="17">
        <f t="shared" si="41"/>
        <v>4.0462427745664775E-2</v>
      </c>
    </row>
    <row r="2635" spans="2:8" ht="13.5" x14ac:dyDescent="0.25">
      <c r="B2635" s="11">
        <v>45840</v>
      </c>
      <c r="C2635" s="2">
        <v>1.88</v>
      </c>
      <c r="D2635" s="2">
        <v>1.88</v>
      </c>
      <c r="E2635" s="2">
        <v>50</v>
      </c>
      <c r="F2635" s="2">
        <v>1.88</v>
      </c>
      <c r="G2635" s="2">
        <v>94</v>
      </c>
      <c r="H2635" s="17">
        <f t="shared" si="41"/>
        <v>4.4444444444444363E-2</v>
      </c>
    </row>
    <row r="2636" spans="2:8" ht="13.5" x14ac:dyDescent="0.25">
      <c r="B2636" s="11">
        <v>45841</v>
      </c>
      <c r="C2636" s="2">
        <v>1.88</v>
      </c>
      <c r="D2636" s="2">
        <v>1.88</v>
      </c>
      <c r="E2636" s="2">
        <v>0</v>
      </c>
      <c r="F2636" s="2">
        <v>0</v>
      </c>
      <c r="G2636" s="2">
        <v>0</v>
      </c>
      <c r="H2636" s="17">
        <f t="shared" si="41"/>
        <v>0</v>
      </c>
    </row>
    <row r="2637" spans="2:8" ht="13.5" x14ac:dyDescent="0.25">
      <c r="B2637" s="11">
        <v>45842</v>
      </c>
      <c r="C2637" s="2">
        <v>1.8</v>
      </c>
      <c r="D2637" s="2">
        <v>1.8</v>
      </c>
      <c r="E2637" s="2">
        <v>1240</v>
      </c>
      <c r="F2637" s="2">
        <v>1.8</v>
      </c>
      <c r="G2637" s="2">
        <v>2232</v>
      </c>
      <c r="H2637" s="17">
        <f t="shared" si="41"/>
        <v>-4.2553191489361625E-2</v>
      </c>
    </row>
    <row r="2638" spans="2:8" ht="13.5" x14ac:dyDescent="0.25">
      <c r="B2638" s="11">
        <v>45845</v>
      </c>
      <c r="C2638" s="2">
        <v>1.88</v>
      </c>
      <c r="D2638" s="2">
        <v>1.88</v>
      </c>
      <c r="E2638" s="2">
        <v>10</v>
      </c>
      <c r="F2638" s="2">
        <v>1.88</v>
      </c>
      <c r="G2638" s="2">
        <v>18.8</v>
      </c>
      <c r="H2638" s="17">
        <f t="shared" si="41"/>
        <v>4.4444444444444363E-2</v>
      </c>
    </row>
    <row r="2639" spans="2:8" ht="13.5" x14ac:dyDescent="0.25">
      <c r="B2639" s="11">
        <v>45846</v>
      </c>
      <c r="C2639" s="2">
        <v>1.8</v>
      </c>
      <c r="D2639" s="2">
        <v>1.8</v>
      </c>
      <c r="E2639" s="2">
        <v>200</v>
      </c>
      <c r="F2639" s="2">
        <v>1.8</v>
      </c>
      <c r="G2639" s="2">
        <v>360</v>
      </c>
      <c r="H2639" s="17">
        <f t="shared" si="41"/>
        <v>-4.2553191489361625E-2</v>
      </c>
    </row>
    <row r="2640" spans="2:8" ht="13.5" x14ac:dyDescent="0.25">
      <c r="B2640" s="11">
        <v>45847</v>
      </c>
      <c r="C2640" s="2">
        <v>1.88</v>
      </c>
      <c r="D2640" s="2">
        <v>1.88</v>
      </c>
      <c r="E2640" s="2">
        <v>10</v>
      </c>
      <c r="F2640" s="2">
        <v>1.88</v>
      </c>
      <c r="G2640" s="2">
        <v>18.8</v>
      </c>
      <c r="H2640" s="17">
        <f t="shared" si="41"/>
        <v>4.4444444444444363E-2</v>
      </c>
    </row>
    <row r="2641" spans="2:8" ht="13.5" x14ac:dyDescent="0.25">
      <c r="B2641" s="11">
        <v>45848</v>
      </c>
      <c r="C2641" s="2">
        <v>1.9</v>
      </c>
      <c r="D2641" s="2">
        <v>1.9</v>
      </c>
      <c r="E2641" s="2">
        <v>825</v>
      </c>
      <c r="F2641" s="2">
        <v>1.9</v>
      </c>
      <c r="G2641" s="2">
        <v>1567.5</v>
      </c>
      <c r="H2641" s="17">
        <f t="shared" si="41"/>
        <v>1.0638297872340436E-2</v>
      </c>
    </row>
    <row r="2642" spans="2:8" ht="13.5" x14ac:dyDescent="0.25">
      <c r="B2642" s="11">
        <v>45849</v>
      </c>
      <c r="C2642" s="2">
        <v>1.93</v>
      </c>
      <c r="D2642" s="2">
        <v>1.93</v>
      </c>
      <c r="E2642" s="2">
        <v>210</v>
      </c>
      <c r="F2642" s="2">
        <v>1.931</v>
      </c>
      <c r="G2642" s="2">
        <v>405.51</v>
      </c>
      <c r="H2642" s="17">
        <f t="shared" si="41"/>
        <v>1.5789473684210541E-2</v>
      </c>
    </row>
    <row r="2643" spans="2:8" ht="13.5" x14ac:dyDescent="0.25">
      <c r="B2643" s="11">
        <v>45852</v>
      </c>
      <c r="C2643" s="2">
        <v>1.93</v>
      </c>
      <c r="D2643" s="2">
        <v>1.93</v>
      </c>
      <c r="E2643" s="2">
        <v>200</v>
      </c>
      <c r="F2643" s="2">
        <v>1.93</v>
      </c>
      <c r="G2643" s="2">
        <v>386</v>
      </c>
      <c r="H2643" s="17">
        <f t="shared" si="41"/>
        <v>0</v>
      </c>
    </row>
    <row r="2644" spans="2:8" ht="13.5" x14ac:dyDescent="0.25">
      <c r="B2644" s="11">
        <v>45853</v>
      </c>
      <c r="C2644" s="2">
        <v>1.93</v>
      </c>
      <c r="D2644" s="2">
        <v>1.93</v>
      </c>
      <c r="E2644" s="2">
        <v>1400</v>
      </c>
      <c r="F2644" s="2">
        <v>1.93</v>
      </c>
      <c r="G2644" s="2">
        <v>2702</v>
      </c>
      <c r="H2644" s="17">
        <f t="shared" si="41"/>
        <v>0</v>
      </c>
    </row>
    <row r="2645" spans="2:8" ht="13.5" x14ac:dyDescent="0.25">
      <c r="B2645" s="11">
        <v>45854</v>
      </c>
      <c r="C2645" s="2">
        <v>1.93</v>
      </c>
      <c r="D2645" s="2">
        <v>1.93</v>
      </c>
      <c r="E2645" s="2">
        <v>119</v>
      </c>
      <c r="F2645" s="2">
        <v>1.87</v>
      </c>
      <c r="G2645" s="2">
        <v>222.53</v>
      </c>
      <c r="H2645" s="17">
        <f t="shared" si="41"/>
        <v>0</v>
      </c>
    </row>
    <row r="2646" spans="2:8" ht="13.5" x14ac:dyDescent="0.25">
      <c r="B2646" s="11">
        <v>45855</v>
      </c>
      <c r="C2646" s="2">
        <v>1.93</v>
      </c>
      <c r="D2646" s="2">
        <v>1.93</v>
      </c>
      <c r="E2646" s="2">
        <v>70</v>
      </c>
      <c r="F2646" s="2">
        <v>1.93</v>
      </c>
      <c r="G2646" s="2">
        <v>135.1</v>
      </c>
      <c r="H2646" s="17">
        <f t="shared" si="41"/>
        <v>0</v>
      </c>
    </row>
    <row r="2647" spans="2:8" ht="13.5" x14ac:dyDescent="0.25">
      <c r="B2647" s="11">
        <v>45856</v>
      </c>
      <c r="C2647" s="2">
        <v>1.89</v>
      </c>
      <c r="D2647" s="2">
        <v>1.89</v>
      </c>
      <c r="E2647" s="2">
        <v>8961</v>
      </c>
      <c r="F2647" s="2">
        <v>1.8879999999999999</v>
      </c>
      <c r="G2647" s="2">
        <v>16918.367999999999</v>
      </c>
      <c r="H2647" s="17">
        <f t="shared" si="41"/>
        <v>-2.0725388601036288E-2</v>
      </c>
    </row>
    <row r="2648" spans="2:8" ht="13.5" x14ac:dyDescent="0.25">
      <c r="B2648" s="11">
        <v>45859</v>
      </c>
      <c r="C2648" s="2">
        <v>1.93</v>
      </c>
      <c r="D2648" s="2">
        <v>1.93</v>
      </c>
      <c r="E2648" s="2">
        <v>3193</v>
      </c>
      <c r="F2648" s="2">
        <v>1.93</v>
      </c>
      <c r="G2648" s="2">
        <v>6162.49</v>
      </c>
      <c r="H2648" s="17">
        <f t="shared" si="41"/>
        <v>2.1164021164021184E-2</v>
      </c>
    </row>
    <row r="2649" spans="2:8" ht="13.5" x14ac:dyDescent="0.25">
      <c r="B2649" s="11">
        <v>45860</v>
      </c>
      <c r="C2649" s="2">
        <v>1.98</v>
      </c>
      <c r="D2649" s="2">
        <v>1.98</v>
      </c>
      <c r="E2649" s="2">
        <v>5586</v>
      </c>
      <c r="F2649" s="2">
        <v>1.98</v>
      </c>
      <c r="G2649" s="2">
        <v>11060.28</v>
      </c>
      <c r="H2649" s="17">
        <f t="shared" si="41"/>
        <v>2.5906735751295359E-2</v>
      </c>
    </row>
    <row r="2650" spans="2:8" ht="13.5" x14ac:dyDescent="0.25">
      <c r="B2650" s="11">
        <v>45861</v>
      </c>
      <c r="C2650" s="2">
        <v>2.06</v>
      </c>
      <c r="D2650" s="2">
        <v>2.06</v>
      </c>
      <c r="E2650" s="2">
        <v>3070</v>
      </c>
      <c r="F2650" s="2">
        <v>2.06</v>
      </c>
      <c r="G2650" s="2">
        <v>6324.2</v>
      </c>
      <c r="H2650" s="17">
        <f t="shared" si="41"/>
        <v>4.0404040404040442E-2</v>
      </c>
    </row>
    <row r="2651" spans="2:8" ht="13.5" x14ac:dyDescent="0.25">
      <c r="B2651" s="11">
        <v>45862</v>
      </c>
      <c r="C2651" s="2">
        <v>2.15</v>
      </c>
      <c r="D2651" s="2">
        <v>2.15</v>
      </c>
      <c r="E2651" s="2">
        <v>4304</v>
      </c>
      <c r="F2651" s="2">
        <v>2.0230000000000001</v>
      </c>
      <c r="G2651" s="2">
        <v>8706.9920000000002</v>
      </c>
      <c r="H2651" s="17">
        <f t="shared" si="41"/>
        <v>4.3689320388349447E-2</v>
      </c>
    </row>
    <row r="2652" spans="2:8" ht="13.5" x14ac:dyDescent="0.25">
      <c r="B2652" s="11">
        <v>45866</v>
      </c>
      <c r="C2652" s="2">
        <v>2.0699999999999998</v>
      </c>
      <c r="D2652" s="2">
        <v>2.0699999999999998</v>
      </c>
      <c r="E2652" s="2">
        <v>540</v>
      </c>
      <c r="F2652" s="2">
        <v>2.077</v>
      </c>
      <c r="G2652" s="2">
        <v>1121.58</v>
      </c>
      <c r="H2652" s="17">
        <f t="shared" si="41"/>
        <v>-3.720930232558143E-2</v>
      </c>
    </row>
    <row r="2653" spans="2:8" ht="13.5" x14ac:dyDescent="0.25">
      <c r="B2653" s="11">
        <v>45867</v>
      </c>
      <c r="C2653" s="2">
        <v>2.13</v>
      </c>
      <c r="D2653" s="2">
        <v>2.13</v>
      </c>
      <c r="E2653" s="2">
        <v>1680</v>
      </c>
      <c r="F2653" s="2">
        <v>2.13</v>
      </c>
      <c r="G2653" s="2">
        <v>3578.4</v>
      </c>
      <c r="H2653" s="17">
        <f t="shared" si="41"/>
        <v>2.898550724637684E-2</v>
      </c>
    </row>
    <row r="2654" spans="2:8" ht="13.5" x14ac:dyDescent="0.25">
      <c r="B2654" s="11">
        <v>45868</v>
      </c>
      <c r="C2654" s="2">
        <v>2.12</v>
      </c>
      <c r="D2654" s="2">
        <v>2.12</v>
      </c>
      <c r="E2654" s="2">
        <v>336</v>
      </c>
      <c r="F2654" s="2">
        <v>2.0419999999999998</v>
      </c>
      <c r="G2654" s="2">
        <v>686.11199999999997</v>
      </c>
      <c r="H2654" s="17">
        <f t="shared" si="41"/>
        <v>-4.6948356807510741E-3</v>
      </c>
    </row>
    <row r="2655" spans="2:8" ht="13.5" x14ac:dyDescent="0.25">
      <c r="B2655" s="11">
        <v>45869</v>
      </c>
      <c r="C2655" s="2">
        <v>2.12</v>
      </c>
      <c r="D2655" s="2">
        <v>2.12</v>
      </c>
      <c r="E2655" s="2">
        <v>3000</v>
      </c>
      <c r="F2655" s="2">
        <v>2.12</v>
      </c>
      <c r="G2655" s="2">
        <v>6360</v>
      </c>
      <c r="H2655" s="17">
        <f t="shared" si="41"/>
        <v>0</v>
      </c>
    </row>
    <row r="2656" spans="2:8" ht="13.5" x14ac:dyDescent="0.25">
      <c r="B2656" s="11">
        <v>45870</v>
      </c>
      <c r="C2656" s="2">
        <v>2.12</v>
      </c>
      <c r="D2656" s="2">
        <v>2.12</v>
      </c>
      <c r="E2656" s="2">
        <v>0</v>
      </c>
      <c r="F2656" s="2">
        <v>0</v>
      </c>
      <c r="G2656" s="2">
        <v>0</v>
      </c>
      <c r="H2656" s="17">
        <f t="shared" si="41"/>
        <v>0</v>
      </c>
    </row>
    <row r="2657" spans="2:8" ht="13.5" x14ac:dyDescent="0.25">
      <c r="B2657" s="11">
        <v>45873</v>
      </c>
      <c r="C2657" s="2">
        <v>2.17</v>
      </c>
      <c r="D2657" s="2">
        <v>2.17</v>
      </c>
      <c r="E2657" s="2">
        <v>19372</v>
      </c>
      <c r="F2657" s="2">
        <v>2.17</v>
      </c>
      <c r="G2657" s="2">
        <v>42037.24</v>
      </c>
      <c r="H2657" s="17">
        <f t="shared" si="41"/>
        <v>2.3584905660377273E-2</v>
      </c>
    </row>
    <row r="2658" spans="2:8" ht="13.5" x14ac:dyDescent="0.25">
      <c r="B2658" s="11">
        <v>45874</v>
      </c>
      <c r="C2658" s="2">
        <v>2.2000000000000002</v>
      </c>
      <c r="D2658" s="2">
        <v>2.2000000000000002</v>
      </c>
      <c r="E2658" s="2">
        <v>6401</v>
      </c>
      <c r="F2658" s="2">
        <v>2.194</v>
      </c>
      <c r="G2658" s="2">
        <v>14043.794</v>
      </c>
      <c r="H2658" s="17">
        <f t="shared" si="41"/>
        <v>1.3824884792626843E-2</v>
      </c>
    </row>
    <row r="2659" spans="2:8" ht="13.5" x14ac:dyDescent="0.25">
      <c r="B2659" s="11">
        <v>45875</v>
      </c>
      <c r="C2659" s="2">
        <v>2.2599999999999998</v>
      </c>
      <c r="D2659" s="2">
        <v>2.2599999999999998</v>
      </c>
      <c r="E2659" s="2">
        <v>6842</v>
      </c>
      <c r="F2659" s="2">
        <v>2.2599999999999998</v>
      </c>
      <c r="G2659" s="2">
        <v>15462.92</v>
      </c>
      <c r="H2659" s="17">
        <f t="shared" si="41"/>
        <v>2.7272727272727094E-2</v>
      </c>
    </row>
    <row r="2660" spans="2:8" ht="13.5" x14ac:dyDescent="0.25">
      <c r="B2660" s="11">
        <v>45876</v>
      </c>
      <c r="C2660" s="2">
        <v>2.2599999999999998</v>
      </c>
      <c r="D2660" s="2">
        <v>2.2599999999999998</v>
      </c>
      <c r="E2660" s="2">
        <v>705</v>
      </c>
      <c r="F2660" s="2">
        <v>2.2629999999999999</v>
      </c>
      <c r="G2660" s="2">
        <v>1595.415</v>
      </c>
      <c r="H2660" s="17">
        <f t="shared" si="41"/>
        <v>0</v>
      </c>
    </row>
    <row r="2661" spans="2:8" ht="13.5" x14ac:dyDescent="0.25">
      <c r="B2661" s="11">
        <v>45877</v>
      </c>
      <c r="C2661" s="2">
        <v>2.2200000000000002</v>
      </c>
      <c r="D2661" s="2">
        <v>2.2200000000000002</v>
      </c>
      <c r="E2661" s="2">
        <v>7100</v>
      </c>
      <c r="F2661" s="2">
        <v>2.2200000000000002</v>
      </c>
      <c r="G2661" s="2">
        <v>15762</v>
      </c>
      <c r="H2661" s="17">
        <f t="shared" si="41"/>
        <v>-1.7699115044247607E-2</v>
      </c>
    </row>
    <row r="2662" spans="2:8" ht="13.5" x14ac:dyDescent="0.25">
      <c r="B2662" s="11">
        <v>45880</v>
      </c>
      <c r="C2662" s="2">
        <v>2.31</v>
      </c>
      <c r="D2662" s="2">
        <v>2.31</v>
      </c>
      <c r="E2662" s="2">
        <v>7414</v>
      </c>
      <c r="F2662" s="2">
        <v>2.31</v>
      </c>
      <c r="G2662" s="2">
        <v>17126.34</v>
      </c>
      <c r="H2662" s="17">
        <f t="shared" si="41"/>
        <v>4.0540540540540473E-2</v>
      </c>
    </row>
    <row r="2663" spans="2:8" ht="13.5" x14ac:dyDescent="0.25">
      <c r="B2663" s="11">
        <v>45881</v>
      </c>
      <c r="C2663" s="2">
        <v>2.41</v>
      </c>
      <c r="D2663" s="2">
        <v>2.41</v>
      </c>
      <c r="E2663" s="2">
        <v>18602</v>
      </c>
      <c r="F2663" s="2">
        <v>2.4060000000000001</v>
      </c>
      <c r="G2663" s="2">
        <v>44756.411999999997</v>
      </c>
      <c r="H2663" s="17">
        <f t="shared" si="41"/>
        <v>4.329004329004333E-2</v>
      </c>
    </row>
    <row r="2664" spans="2:8" ht="13.5" x14ac:dyDescent="0.25">
      <c r="B2664" s="11">
        <v>45883</v>
      </c>
      <c r="C2664" s="2">
        <v>2.5099999999999998</v>
      </c>
      <c r="D2664" s="2">
        <v>2.5099999999999998</v>
      </c>
      <c r="E2664" s="2">
        <v>9490</v>
      </c>
      <c r="F2664" s="2">
        <v>2.4900000000000002</v>
      </c>
      <c r="G2664" s="2">
        <v>23630.1</v>
      </c>
      <c r="H2664" s="17">
        <f t="shared" si="41"/>
        <v>4.1493775933609811E-2</v>
      </c>
    </row>
    <row r="2665" spans="2:8" ht="13.5" x14ac:dyDescent="0.25">
      <c r="B2665" s="11">
        <v>45884</v>
      </c>
      <c r="C2665" s="2">
        <v>2.62</v>
      </c>
      <c r="D2665" s="2">
        <v>2.62</v>
      </c>
      <c r="E2665" s="2">
        <v>0</v>
      </c>
      <c r="F2665" s="2">
        <v>0</v>
      </c>
      <c r="G2665" s="2">
        <v>0</v>
      </c>
      <c r="H2665" s="17">
        <f t="shared" si="41"/>
        <v>4.3824701195219258E-2</v>
      </c>
    </row>
    <row r="2666" spans="2:8" ht="13.5" x14ac:dyDescent="0.25">
      <c r="B2666" s="11">
        <v>45887</v>
      </c>
      <c r="C2666" s="2">
        <v>2.65</v>
      </c>
      <c r="D2666" s="2">
        <v>2.65</v>
      </c>
      <c r="E2666" s="2">
        <v>11511</v>
      </c>
      <c r="F2666" s="2">
        <v>2.7170000000000001</v>
      </c>
      <c r="G2666" s="2">
        <v>31275.386999999999</v>
      </c>
      <c r="H2666" s="17">
        <f t="shared" si="41"/>
        <v>1.1450381679389238E-2</v>
      </c>
    </row>
    <row r="2667" spans="2:8" ht="13.5" x14ac:dyDescent="0.25">
      <c r="B2667" s="11">
        <v>45888</v>
      </c>
      <c r="C2667" s="2">
        <v>2.5499999999999998</v>
      </c>
      <c r="D2667" s="2">
        <v>2.5499999999999998</v>
      </c>
      <c r="E2667" s="2">
        <v>21660</v>
      </c>
      <c r="F2667" s="2">
        <v>2.5499999999999998</v>
      </c>
      <c r="G2667" s="2">
        <v>55233</v>
      </c>
      <c r="H2667" s="17">
        <f t="shared" si="41"/>
        <v>-3.7735849056603807E-2</v>
      </c>
    </row>
    <row r="2668" spans="2:8" ht="13.5" x14ac:dyDescent="0.25">
      <c r="B2668" s="11">
        <v>45889</v>
      </c>
      <c r="C2668" s="2">
        <v>2.52</v>
      </c>
      <c r="D2668" s="2">
        <v>2.52</v>
      </c>
      <c r="E2668" s="2">
        <v>3058</v>
      </c>
      <c r="F2668" s="2">
        <v>2.5459999999999998</v>
      </c>
      <c r="G2668" s="2">
        <v>7785.6679999999997</v>
      </c>
      <c r="H2668" s="17">
        <f t="shared" si="41"/>
        <v>-1.1764705882352865E-2</v>
      </c>
    </row>
    <row r="2669" spans="2:8" ht="13.5" x14ac:dyDescent="0.25">
      <c r="B2669" s="11">
        <v>45890</v>
      </c>
      <c r="C2669" s="2">
        <v>2.4300000000000002</v>
      </c>
      <c r="D2669" s="2">
        <v>2.4300000000000002</v>
      </c>
      <c r="E2669" s="2">
        <v>8726</v>
      </c>
      <c r="F2669" s="2">
        <v>2.4209999999999998</v>
      </c>
      <c r="G2669" s="2">
        <v>21125.646000000001</v>
      </c>
      <c r="H2669" s="17">
        <f t="shared" si="41"/>
        <v>-3.5714285714285657E-2</v>
      </c>
    </row>
    <row r="2670" spans="2:8" ht="13.5" x14ac:dyDescent="0.25">
      <c r="B2670" s="11">
        <v>45891</v>
      </c>
      <c r="C2670" s="2">
        <v>2.5299999999999998</v>
      </c>
      <c r="D2670" s="2">
        <v>2.5299999999999998</v>
      </c>
      <c r="E2670" s="2">
        <v>2</v>
      </c>
      <c r="F2670" s="2">
        <v>2.5299999999999998</v>
      </c>
      <c r="G2670" s="2">
        <v>5.0599999999999996</v>
      </c>
      <c r="H2670" s="17">
        <f t="shared" si="41"/>
        <v>4.1152263374485451E-2</v>
      </c>
    </row>
    <row r="2671" spans="2:8" ht="13.5" x14ac:dyDescent="0.25">
      <c r="B2671" s="11">
        <v>45894</v>
      </c>
      <c r="C2671" s="2">
        <v>2.5499999999999998</v>
      </c>
      <c r="D2671" s="2">
        <v>2.5499999999999998</v>
      </c>
      <c r="E2671" s="2">
        <v>352</v>
      </c>
      <c r="F2671" s="2">
        <v>2.5499999999999998</v>
      </c>
      <c r="G2671" s="2">
        <v>897.6</v>
      </c>
      <c r="H2671" s="17">
        <f t="shared" si="41"/>
        <v>7.9051383399209568E-3</v>
      </c>
    </row>
    <row r="2672" spans="2:8" ht="13.5" x14ac:dyDescent="0.25">
      <c r="B2672" s="11">
        <v>45895</v>
      </c>
      <c r="C2672" s="2">
        <v>2.52</v>
      </c>
      <c r="D2672" s="2">
        <v>2.52</v>
      </c>
      <c r="E2672" s="2">
        <v>964</v>
      </c>
      <c r="F2672" s="2">
        <v>2.504</v>
      </c>
      <c r="G2672" s="2">
        <v>2413.8560000000002</v>
      </c>
      <c r="H2672" s="17">
        <f t="shared" si="41"/>
        <v>-1.1764705882352865E-2</v>
      </c>
    </row>
    <row r="2673" spans="2:8" ht="13.5" x14ac:dyDescent="0.25">
      <c r="B2673" s="11">
        <v>45896</v>
      </c>
      <c r="C2673" s="2">
        <v>2.5499999999999998</v>
      </c>
      <c r="D2673" s="2">
        <v>2.5499999999999998</v>
      </c>
      <c r="E2673" s="2">
        <v>6357</v>
      </c>
      <c r="F2673" s="2">
        <v>2.5449999999999999</v>
      </c>
      <c r="G2673" s="2">
        <v>16178.565000000001</v>
      </c>
      <c r="H2673" s="17">
        <f t="shared" si="41"/>
        <v>1.1904761904761828E-2</v>
      </c>
    </row>
    <row r="2674" spans="2:8" ht="13.5" x14ac:dyDescent="0.25">
      <c r="B2674" s="11">
        <v>45897</v>
      </c>
      <c r="C2674" s="2">
        <v>2.5499999999999998</v>
      </c>
      <c r="D2674" s="2">
        <v>2.5499999999999998</v>
      </c>
      <c r="E2674" s="2">
        <v>1605</v>
      </c>
      <c r="F2674" s="2">
        <v>2.5499999999999998</v>
      </c>
      <c r="G2674" s="2">
        <v>4092.75</v>
      </c>
      <c r="H2674" s="17">
        <f t="shared" si="41"/>
        <v>0</v>
      </c>
    </row>
    <row r="2675" spans="2:8" ht="13.5" x14ac:dyDescent="0.25">
      <c r="B2675" s="11">
        <v>45898</v>
      </c>
      <c r="C2675" s="2">
        <v>2.6</v>
      </c>
      <c r="D2675" s="2">
        <v>2.6</v>
      </c>
      <c r="E2675" s="2">
        <v>1698</v>
      </c>
      <c r="F2675" s="2">
        <v>2.6</v>
      </c>
      <c r="G2675" s="2">
        <v>4414.8</v>
      </c>
      <c r="H2675" s="17">
        <f t="shared" si="41"/>
        <v>1.9607843137255009E-2</v>
      </c>
    </row>
    <row r="2676" spans="2:8" ht="13.5" x14ac:dyDescent="0.25">
      <c r="B2676" s="11">
        <v>45901</v>
      </c>
      <c r="C2676" s="2">
        <v>2.6</v>
      </c>
      <c r="D2676" s="2">
        <v>2.6</v>
      </c>
      <c r="E2676" s="2">
        <v>2232</v>
      </c>
      <c r="F2676" s="2">
        <v>2.6</v>
      </c>
      <c r="G2676" s="2">
        <v>5803.2</v>
      </c>
      <c r="H2676" s="17">
        <f t="shared" si="41"/>
        <v>0</v>
      </c>
    </row>
    <row r="2677" spans="2:8" ht="13.5" x14ac:dyDescent="0.25">
      <c r="B2677" s="11">
        <v>45902</v>
      </c>
      <c r="C2677" s="2">
        <v>2.5499999999999998</v>
      </c>
      <c r="D2677" s="2">
        <v>2.5499999999999998</v>
      </c>
      <c r="E2677" s="2">
        <v>512</v>
      </c>
      <c r="F2677" s="2">
        <v>2.5499999999999998</v>
      </c>
      <c r="G2677" s="2">
        <v>1305.5999999999999</v>
      </c>
      <c r="H2677" s="17">
        <f t="shared" si="41"/>
        <v>-1.9230769230769332E-2</v>
      </c>
    </row>
    <row r="2678" spans="2:8" ht="13.5" x14ac:dyDescent="0.25">
      <c r="B2678" s="11">
        <v>45903</v>
      </c>
      <c r="C2678" s="2">
        <v>2.5</v>
      </c>
      <c r="D2678" s="2">
        <v>2.5</v>
      </c>
      <c r="E2678" s="2">
        <v>10</v>
      </c>
      <c r="F2678" s="2">
        <v>2.5</v>
      </c>
      <c r="G2678" s="2">
        <v>25</v>
      </c>
      <c r="H2678" s="17">
        <f t="shared" si="41"/>
        <v>-1.9607843137254832E-2</v>
      </c>
    </row>
    <row r="2679" spans="2:8" ht="13.5" x14ac:dyDescent="0.25">
      <c r="B2679" s="11">
        <v>45905</v>
      </c>
      <c r="C2679" s="2">
        <v>2.39</v>
      </c>
      <c r="D2679" s="2">
        <v>2.39</v>
      </c>
      <c r="E2679" s="2">
        <v>810</v>
      </c>
      <c r="F2679" s="2">
        <v>2.39</v>
      </c>
      <c r="G2679" s="2">
        <v>1935.9</v>
      </c>
      <c r="H2679" s="17">
        <f t="shared" si="41"/>
        <v>-4.3999999999999949E-2</v>
      </c>
    </row>
    <row r="2680" spans="2:8" ht="13.5" x14ac:dyDescent="0.25">
      <c r="B2680" s="11">
        <v>45908</v>
      </c>
      <c r="C2680" s="2">
        <v>2.35</v>
      </c>
      <c r="D2680" s="2">
        <v>2.35</v>
      </c>
      <c r="E2680" s="2">
        <v>3559</v>
      </c>
      <c r="F2680" s="2">
        <v>2.3740000000000001</v>
      </c>
      <c r="G2680" s="2">
        <v>8449.0660000000007</v>
      </c>
      <c r="H2680" s="17">
        <f t="shared" si="41"/>
        <v>-1.673640167364018E-2</v>
      </c>
    </row>
    <row r="2681" spans="2:8" ht="13.5" x14ac:dyDescent="0.25">
      <c r="B2681" s="11">
        <v>45909</v>
      </c>
      <c r="C2681" s="2">
        <v>2.4</v>
      </c>
      <c r="D2681" s="2">
        <v>2.4</v>
      </c>
      <c r="E2681" s="2">
        <v>60</v>
      </c>
      <c r="F2681" s="2">
        <v>2.4</v>
      </c>
      <c r="G2681" s="2">
        <v>144</v>
      </c>
      <c r="H2681" s="17">
        <f t="shared" si="41"/>
        <v>2.1276595744680774E-2</v>
      </c>
    </row>
    <row r="2682" spans="2:8" ht="13.5" x14ac:dyDescent="0.25">
      <c r="B2682" s="11">
        <v>45910</v>
      </c>
      <c r="C2682" s="2">
        <v>2.4</v>
      </c>
      <c r="D2682" s="2">
        <v>2.4</v>
      </c>
      <c r="E2682" s="2">
        <v>60</v>
      </c>
      <c r="F2682" s="2">
        <v>2.4</v>
      </c>
      <c r="G2682" s="2">
        <v>144</v>
      </c>
      <c r="H2682" s="17">
        <f t="shared" si="41"/>
        <v>0</v>
      </c>
    </row>
    <row r="2683" spans="2:8" ht="13.5" x14ac:dyDescent="0.25">
      <c r="B2683" s="11">
        <v>45911</v>
      </c>
      <c r="C2683" s="2">
        <v>2.4500000000000002</v>
      </c>
      <c r="D2683" s="2">
        <v>2.4500000000000002</v>
      </c>
      <c r="E2683" s="2">
        <v>1</v>
      </c>
      <c r="F2683" s="2">
        <v>2.4500000000000002</v>
      </c>
      <c r="G2683" s="2">
        <v>2.4500000000000002</v>
      </c>
      <c r="H2683" s="17">
        <f t="shared" si="41"/>
        <v>2.0833333333333447E-2</v>
      </c>
    </row>
    <row r="2684" spans="2:8" ht="13.5" x14ac:dyDescent="0.25">
      <c r="B2684" s="11">
        <v>45912</v>
      </c>
      <c r="C2684" s="2">
        <v>2.4500000000000002</v>
      </c>
      <c r="D2684" s="2">
        <v>2.4500000000000002</v>
      </c>
      <c r="E2684" s="2">
        <v>11</v>
      </c>
      <c r="F2684" s="2">
        <v>2.468</v>
      </c>
      <c r="G2684" s="2">
        <v>27.148</v>
      </c>
      <c r="H2684" s="17">
        <f t="shared" si="41"/>
        <v>0</v>
      </c>
    </row>
    <row r="2685" spans="2:8" ht="13.5" x14ac:dyDescent="0.25">
      <c r="B2685" s="11">
        <v>45915</v>
      </c>
      <c r="C2685" s="2">
        <v>2.34</v>
      </c>
      <c r="D2685" s="2">
        <v>2.34</v>
      </c>
      <c r="E2685" s="2">
        <v>1996</v>
      </c>
      <c r="F2685" s="2">
        <v>2.34</v>
      </c>
      <c r="G2685" s="2">
        <v>4670.6400000000003</v>
      </c>
      <c r="H2685" s="17">
        <f t="shared" si="41"/>
        <v>-4.4897959183673598E-2</v>
      </c>
    </row>
    <row r="2686" spans="2:8" ht="13.5" x14ac:dyDescent="0.25">
      <c r="B2686" s="11">
        <v>45916</v>
      </c>
      <c r="C2686" s="2">
        <v>2.31</v>
      </c>
      <c r="D2686" s="2">
        <v>2.31</v>
      </c>
      <c r="E2686" s="2">
        <v>726</v>
      </c>
      <c r="F2686" s="2">
        <v>2.3210000000000002</v>
      </c>
      <c r="G2686" s="2">
        <v>1685.046</v>
      </c>
      <c r="H2686" s="17">
        <f t="shared" si="41"/>
        <v>-1.2820512820512739E-2</v>
      </c>
    </row>
    <row r="2687" spans="2:8" ht="13.5" x14ac:dyDescent="0.25">
      <c r="B2687" s="11">
        <v>45917</v>
      </c>
      <c r="C2687" s="2">
        <v>2.2999999999999998</v>
      </c>
      <c r="D2687" s="2">
        <v>2.2999999999999998</v>
      </c>
      <c r="E2687" s="2">
        <v>273</v>
      </c>
      <c r="F2687" s="2">
        <v>2.2999999999999998</v>
      </c>
      <c r="G2687" s="2">
        <v>627.9</v>
      </c>
      <c r="H2687" s="17">
        <f t="shared" si="41"/>
        <v>-4.3290043290044287E-3</v>
      </c>
    </row>
    <row r="2688" spans="2:8" ht="13.5" x14ac:dyDescent="0.25">
      <c r="B2688" s="11">
        <v>45918</v>
      </c>
      <c r="C2688" s="2">
        <v>2.3199999999999998</v>
      </c>
      <c r="D2688" s="2">
        <v>2.3199999999999998</v>
      </c>
      <c r="E2688" s="2">
        <v>202</v>
      </c>
      <c r="F2688" s="2">
        <v>2.34</v>
      </c>
      <c r="G2688" s="2">
        <v>472.68</v>
      </c>
      <c r="H2688" s="17">
        <f t="shared" si="41"/>
        <v>8.6956521739130523E-3</v>
      </c>
    </row>
    <row r="2689" spans="2:8" ht="13.5" x14ac:dyDescent="0.25">
      <c r="B2689" s="11">
        <v>45919</v>
      </c>
      <c r="C2689" s="2">
        <v>2.2999999999999998</v>
      </c>
      <c r="D2689" s="2">
        <v>2.2999999999999998</v>
      </c>
      <c r="E2689" s="2">
        <v>1141</v>
      </c>
      <c r="F2689" s="2">
        <v>2.3050000000000002</v>
      </c>
      <c r="G2689" s="2">
        <v>2630.0050000000001</v>
      </c>
      <c r="H2689" s="17">
        <f t="shared" si="41"/>
        <v>-8.6206896551724223E-3</v>
      </c>
    </row>
    <row r="2690" spans="2:8" ht="13.5" x14ac:dyDescent="0.25">
      <c r="B2690" s="11">
        <v>45922</v>
      </c>
      <c r="C2690" s="2">
        <v>2.2999999999999998</v>
      </c>
      <c r="D2690" s="2">
        <v>2.2999999999999998</v>
      </c>
      <c r="E2690" s="2">
        <v>25</v>
      </c>
      <c r="F2690" s="2">
        <v>2.2999999999999998</v>
      </c>
      <c r="G2690" s="2">
        <v>57.5</v>
      </c>
      <c r="H2690" s="17">
        <f t="shared" si="41"/>
        <v>0</v>
      </c>
    </row>
    <row r="2691" spans="2:8" ht="13.5" x14ac:dyDescent="0.25">
      <c r="B2691" s="11">
        <v>45923</v>
      </c>
      <c r="C2691" s="2">
        <v>2.2999999999999998</v>
      </c>
      <c r="D2691" s="2">
        <v>2.2999999999999998</v>
      </c>
      <c r="E2691" s="2">
        <v>12056</v>
      </c>
      <c r="F2691" s="2">
        <v>2.2999999999999998</v>
      </c>
      <c r="G2691" s="2">
        <v>27728.799999999999</v>
      </c>
      <c r="H2691" s="17">
        <f t="shared" si="41"/>
        <v>0</v>
      </c>
    </row>
    <row r="2692" spans="2:8" ht="13.5" x14ac:dyDescent="0.25">
      <c r="B2692" s="11">
        <v>45924</v>
      </c>
      <c r="C2692" s="2">
        <v>2.35</v>
      </c>
      <c r="D2692" s="2">
        <v>2.35</v>
      </c>
      <c r="E2692" s="2">
        <v>10053</v>
      </c>
      <c r="F2692" s="2">
        <v>2.3530000000000002</v>
      </c>
      <c r="G2692" s="2">
        <v>23654.708999999999</v>
      </c>
      <c r="H2692" s="17">
        <f t="shared" si="41"/>
        <v>2.1739130434782726E-2</v>
      </c>
    </row>
    <row r="2693" spans="2:8" ht="13.5" x14ac:dyDescent="0.25">
      <c r="B2693" s="11">
        <v>45925</v>
      </c>
      <c r="C2693" s="2">
        <v>2.4500000000000002</v>
      </c>
      <c r="D2693" s="2">
        <v>2.4500000000000002</v>
      </c>
      <c r="E2693" s="2">
        <v>1001</v>
      </c>
      <c r="F2693" s="2">
        <v>2.4500000000000002</v>
      </c>
      <c r="G2693" s="2">
        <v>2452.4499999999998</v>
      </c>
      <c r="H2693" s="17">
        <f t="shared" si="41"/>
        <v>4.2553191489361736E-2</v>
      </c>
    </row>
    <row r="2694" spans="2:8" ht="13.5" x14ac:dyDescent="0.25">
      <c r="B2694" s="11">
        <v>45926</v>
      </c>
      <c r="C2694" s="2">
        <v>2.5</v>
      </c>
      <c r="D2694" s="2">
        <v>2.5</v>
      </c>
      <c r="E2694" s="2">
        <v>1</v>
      </c>
      <c r="F2694" s="2">
        <v>2.5</v>
      </c>
      <c r="G2694" s="2">
        <v>2.5</v>
      </c>
      <c r="H2694" s="17">
        <f t="shared" si="41"/>
        <v>2.0408163265306048E-2</v>
      </c>
    </row>
    <row r="2695" spans="2:8" ht="13.5" x14ac:dyDescent="0.25">
      <c r="B2695" s="11">
        <v>45929</v>
      </c>
      <c r="C2695" s="2">
        <v>2.4500000000000002</v>
      </c>
      <c r="D2695" s="2">
        <v>2.4500000000000002</v>
      </c>
      <c r="E2695" s="2">
        <v>20</v>
      </c>
      <c r="F2695" s="2">
        <v>2.4500000000000002</v>
      </c>
      <c r="G2695" s="2">
        <v>49</v>
      </c>
      <c r="H2695" s="17">
        <f t="shared" ref="H2695:H2709" si="42">(D2695-D2694)/D2694</f>
        <v>-1.9999999999999928E-2</v>
      </c>
    </row>
    <row r="2696" spans="2:8" ht="13.5" x14ac:dyDescent="0.25">
      <c r="B2696" s="11">
        <v>45930</v>
      </c>
      <c r="C2696" s="2">
        <v>2.4</v>
      </c>
      <c r="D2696" s="2">
        <v>2.4</v>
      </c>
      <c r="E2696" s="2">
        <v>14</v>
      </c>
      <c r="F2696" s="2">
        <v>2.4</v>
      </c>
      <c r="G2696" s="2">
        <v>33.6</v>
      </c>
      <c r="H2696" s="17">
        <f t="shared" si="42"/>
        <v>-2.0408163265306228E-2</v>
      </c>
    </row>
    <row r="2697" spans="2:8" ht="13.5" x14ac:dyDescent="0.25">
      <c r="B2697" s="11">
        <v>45931</v>
      </c>
      <c r="C2697" s="2">
        <v>2.31</v>
      </c>
      <c r="D2697" s="2">
        <v>2.31</v>
      </c>
      <c r="E2697" s="2">
        <v>4055</v>
      </c>
      <c r="F2697" s="2">
        <v>2.3109999999999999</v>
      </c>
      <c r="G2697" s="2">
        <v>9371.1049999999996</v>
      </c>
      <c r="H2697" s="17">
        <f t="shared" si="42"/>
        <v>-3.7499999999999943E-2</v>
      </c>
    </row>
    <row r="2698" spans="2:8" ht="13.5" x14ac:dyDescent="0.25">
      <c r="B2698" s="11">
        <v>45932</v>
      </c>
      <c r="C2698" s="2">
        <v>2.2999999999999998</v>
      </c>
      <c r="D2698" s="2">
        <v>2.2999999999999998</v>
      </c>
      <c r="E2698" s="2">
        <v>7413</v>
      </c>
      <c r="F2698" s="2">
        <v>2.2999999999999998</v>
      </c>
      <c r="G2698" s="2">
        <v>17049.900000000001</v>
      </c>
      <c r="H2698" s="17">
        <f t="shared" si="42"/>
        <v>-4.3290043290044287E-3</v>
      </c>
    </row>
    <row r="2699" spans="2:8" ht="13.5" x14ac:dyDescent="0.25">
      <c r="B2699" s="11">
        <v>45933</v>
      </c>
      <c r="C2699" s="2">
        <v>2.39</v>
      </c>
      <c r="D2699" s="2">
        <v>2.39</v>
      </c>
      <c r="E2699" s="2">
        <v>200</v>
      </c>
      <c r="F2699" s="2">
        <v>2.39</v>
      </c>
      <c r="G2699" s="2">
        <v>478</v>
      </c>
      <c r="H2699" s="17">
        <f t="shared" si="42"/>
        <v>3.9130434782608831E-2</v>
      </c>
    </row>
    <row r="2700" spans="2:8" ht="13.5" x14ac:dyDescent="0.25">
      <c r="B2700" s="11">
        <v>45936</v>
      </c>
      <c r="C2700" s="2">
        <v>2.35</v>
      </c>
      <c r="D2700" s="2">
        <v>2.35</v>
      </c>
      <c r="E2700" s="2">
        <v>919</v>
      </c>
      <c r="F2700" s="2">
        <v>2.35</v>
      </c>
      <c r="G2700" s="2">
        <v>2159.65</v>
      </c>
      <c r="H2700" s="17">
        <f t="shared" si="42"/>
        <v>-1.673640167364018E-2</v>
      </c>
    </row>
    <row r="2701" spans="2:8" ht="13.5" x14ac:dyDescent="0.25">
      <c r="B2701" s="11">
        <v>45937</v>
      </c>
      <c r="C2701" s="2">
        <v>2.38</v>
      </c>
      <c r="D2701" s="2">
        <v>2.38</v>
      </c>
      <c r="E2701" s="2">
        <v>100</v>
      </c>
      <c r="F2701" s="2">
        <v>2.38</v>
      </c>
      <c r="G2701" s="2">
        <v>238</v>
      </c>
      <c r="H2701" s="17">
        <f t="shared" si="42"/>
        <v>1.2765957446808427E-2</v>
      </c>
    </row>
    <row r="2702" spans="2:8" ht="13.5" x14ac:dyDescent="0.25">
      <c r="B2702" s="11">
        <v>45938</v>
      </c>
      <c r="C2702" s="2">
        <v>2.38</v>
      </c>
      <c r="D2702" s="2">
        <v>2.38</v>
      </c>
      <c r="E2702" s="2">
        <v>1000</v>
      </c>
      <c r="F2702" s="2">
        <v>2.38</v>
      </c>
      <c r="G2702" s="2">
        <v>2380</v>
      </c>
      <c r="H2702" s="17">
        <f t="shared" si="42"/>
        <v>0</v>
      </c>
    </row>
    <row r="2703" spans="2:8" ht="13.5" x14ac:dyDescent="0.25">
      <c r="B2703" s="11">
        <v>45939</v>
      </c>
      <c r="C2703" s="2">
        <v>2.38</v>
      </c>
      <c r="D2703" s="2">
        <v>2.38</v>
      </c>
      <c r="E2703" s="2">
        <v>100</v>
      </c>
      <c r="F2703" s="2">
        <v>2.38</v>
      </c>
      <c r="G2703" s="2">
        <v>238</v>
      </c>
      <c r="H2703" s="17">
        <f t="shared" si="42"/>
        <v>0</v>
      </c>
    </row>
    <row r="2704" spans="2:8" ht="13.5" x14ac:dyDescent="0.25">
      <c r="B2704" s="11">
        <v>45940</v>
      </c>
      <c r="C2704" s="2">
        <v>2.38</v>
      </c>
      <c r="D2704" s="2">
        <v>2.38</v>
      </c>
      <c r="E2704" s="2">
        <v>250</v>
      </c>
      <c r="F2704" s="2">
        <v>2.38</v>
      </c>
      <c r="G2704" s="2">
        <v>595</v>
      </c>
      <c r="H2704" s="17">
        <f t="shared" si="42"/>
        <v>0</v>
      </c>
    </row>
    <row r="2705" spans="2:11" ht="13.5" x14ac:dyDescent="0.25">
      <c r="B2705" s="11">
        <v>45943</v>
      </c>
      <c r="C2705" s="2">
        <v>2.3199999999999998</v>
      </c>
      <c r="D2705" s="2">
        <v>2.3199999999999998</v>
      </c>
      <c r="E2705" s="2">
        <v>430</v>
      </c>
      <c r="F2705" s="2">
        <v>2.3199999999999998</v>
      </c>
      <c r="G2705" s="2">
        <v>997.6</v>
      </c>
      <c r="H2705" s="17">
        <f t="shared" si="42"/>
        <v>-2.521008403361347E-2</v>
      </c>
    </row>
    <row r="2706" spans="2:11" ht="13.5" x14ac:dyDescent="0.25">
      <c r="B2706" s="11">
        <v>45944</v>
      </c>
      <c r="C2706" s="2">
        <v>2.4</v>
      </c>
      <c r="D2706" s="2">
        <v>2.4</v>
      </c>
      <c r="E2706" s="2">
        <v>350</v>
      </c>
      <c r="F2706" s="2">
        <v>2.4</v>
      </c>
      <c r="G2706" s="2">
        <v>840</v>
      </c>
      <c r="H2706" s="17">
        <f t="shared" si="42"/>
        <v>3.4482758620689689E-2</v>
      </c>
    </row>
    <row r="2707" spans="2:11" ht="13.5" x14ac:dyDescent="0.25">
      <c r="B2707" s="11">
        <v>45946</v>
      </c>
      <c r="C2707" s="2">
        <v>2.4</v>
      </c>
      <c r="D2707" s="2">
        <v>2.4</v>
      </c>
      <c r="E2707" s="2">
        <v>480</v>
      </c>
      <c r="F2707" s="2">
        <v>2.4470000000000001</v>
      </c>
      <c r="G2707" s="2">
        <v>1174.56</v>
      </c>
      <c r="H2707" s="17">
        <f t="shared" si="42"/>
        <v>0</v>
      </c>
    </row>
    <row r="2708" spans="2:11" ht="13.5" x14ac:dyDescent="0.25">
      <c r="B2708" s="11">
        <v>45947</v>
      </c>
      <c r="C2708" s="2">
        <v>2.39</v>
      </c>
      <c r="D2708" s="2">
        <v>2.39</v>
      </c>
      <c r="E2708" s="2">
        <v>2700</v>
      </c>
      <c r="F2708" s="2">
        <v>2.39</v>
      </c>
      <c r="G2708" s="2">
        <v>6453</v>
      </c>
      <c r="H2708" s="17">
        <f t="shared" si="42"/>
        <v>-4.1666666666665781E-3</v>
      </c>
      <c r="I2708" s="13" t="s">
        <v>13</v>
      </c>
      <c r="J2708" s="13" t="s">
        <v>14</v>
      </c>
      <c r="K2708" s="13" t="s">
        <v>6</v>
      </c>
    </row>
    <row r="2709" spans="2:11" ht="13.5" x14ac:dyDescent="0.25">
      <c r="B2709" s="11">
        <v>45950</v>
      </c>
      <c r="C2709" s="2">
        <v>2.35</v>
      </c>
      <c r="D2709" s="2">
        <v>2.35</v>
      </c>
      <c r="E2709" s="2">
        <v>3600</v>
      </c>
      <c r="F2709" s="2">
        <v>2.35</v>
      </c>
      <c r="G2709" s="2">
        <v>8460</v>
      </c>
      <c r="H2709" s="17">
        <f t="shared" si="42"/>
        <v>-1.673640167364018E-2</v>
      </c>
      <c r="I2709" s="14">
        <v>5050500</v>
      </c>
      <c r="J2709" s="15">
        <f>I2709*D2709</f>
        <v>11868675</v>
      </c>
      <c r="K2709" s="16">
        <f>SUM(E2513:E2709)/197</f>
        <v>3351.4974619289342</v>
      </c>
    </row>
    <row r="2710" spans="2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4.3868999999999998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4.2614000000000001</v>
      </c>
      <c r="C3" s="2">
        <f>B3-B2</f>
        <v>-0.12549999999999972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4.3868999999999998</v>
      </c>
      <c r="C4" s="2">
        <f t="shared" ref="C4:C67" si="0">B4-B3</f>
        <v>0.12549999999999972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4.3868999999999998</v>
      </c>
      <c r="C5" s="2">
        <f t="shared" si="0"/>
        <v>0</v>
      </c>
      <c r="D5" s="2">
        <f>AVERAGE(B1:B5)</f>
        <v>4.3555250000000001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4.2683999999999997</v>
      </c>
      <c r="C6" s="2">
        <f t="shared" si="0"/>
        <v>-0.11850000000000005</v>
      </c>
      <c r="D6" s="2">
        <f t="shared" ref="D6:D69" si="1">AVERAGE(B2:B6)</f>
        <v>4.3380999999999998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4.2683999999999997</v>
      </c>
      <c r="C7" s="2">
        <f t="shared" si="0"/>
        <v>0</v>
      </c>
      <c r="D7" s="2">
        <f t="shared" si="1"/>
        <v>4.3144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4.1847000000000003</v>
      </c>
      <c r="C8" s="2">
        <f t="shared" si="0"/>
        <v>-8.3699999999999442E-2</v>
      </c>
      <c r="D8" s="2">
        <f t="shared" si="1"/>
        <v>4.2990599999999999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4.1847000000000003</v>
      </c>
      <c r="C9" s="2">
        <f t="shared" si="0"/>
        <v>0</v>
      </c>
      <c r="D9" s="2">
        <f t="shared" si="1"/>
        <v>4.2586199999999996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4.0800999999999998</v>
      </c>
      <c r="C10" s="2">
        <f t="shared" si="0"/>
        <v>-0.10460000000000047</v>
      </c>
      <c r="D10" s="2">
        <f t="shared" si="1"/>
        <v>4.19726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4.1847000000000003</v>
      </c>
      <c r="C11" s="2">
        <f t="shared" si="0"/>
        <v>0.10460000000000047</v>
      </c>
      <c r="D11" s="2">
        <f t="shared" si="1"/>
        <v>4.1805199999999996</v>
      </c>
      <c r="E11" s="2">
        <f>AVERAGE(B2:B11)</f>
        <v>4.2593100000000002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4.1288999999999998</v>
      </c>
      <c r="C12" s="2">
        <f t="shared" si="0"/>
        <v>-5.5800000000000516E-2</v>
      </c>
      <c r="D12" s="2">
        <f t="shared" si="1"/>
        <v>4.1526200000000006</v>
      </c>
      <c r="E12" s="2">
        <f t="shared" ref="E12:E75" si="2">AVERAGE(B3:B12)</f>
        <v>4.2335099999999999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4.1079999999999997</v>
      </c>
      <c r="C13" s="2">
        <f t="shared" si="0"/>
        <v>-2.0900000000000141E-2</v>
      </c>
      <c r="D13" s="2">
        <f t="shared" si="1"/>
        <v>4.1372800000000005</v>
      </c>
      <c r="E13" s="2">
        <f t="shared" si="2"/>
        <v>4.2181699999999998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3.9893999999999998</v>
      </c>
      <c r="C14" s="2">
        <f t="shared" si="0"/>
        <v>-0.11859999999999982</v>
      </c>
      <c r="D14" s="2">
        <f t="shared" si="1"/>
        <v>4.0982199999999995</v>
      </c>
      <c r="E14" s="2">
        <f t="shared" si="2"/>
        <v>4.17842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3.9056999999999999</v>
      </c>
      <c r="C15" s="2">
        <f t="shared" si="0"/>
        <v>-8.3699999999999886E-2</v>
      </c>
      <c r="D15" s="2">
        <f t="shared" si="1"/>
        <v>4.0633400000000002</v>
      </c>
      <c r="E15" s="2">
        <f t="shared" si="2"/>
        <v>4.1303000000000001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3.8708</v>
      </c>
      <c r="C16" s="2">
        <f t="shared" si="0"/>
        <v>-3.4899999999999931E-2</v>
      </c>
      <c r="D16" s="2">
        <f t="shared" si="1"/>
        <v>4.0005599999999992</v>
      </c>
      <c r="E16" s="2">
        <f t="shared" si="2"/>
        <v>4.0905400000000007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3.9754</v>
      </c>
      <c r="C17" s="2">
        <f t="shared" si="0"/>
        <v>0.10460000000000003</v>
      </c>
      <c r="D17" s="2">
        <f t="shared" si="1"/>
        <v>3.9698599999999997</v>
      </c>
      <c r="E17" s="2">
        <f t="shared" si="2"/>
        <v>4.0612400000000006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3.9824000000000002</v>
      </c>
      <c r="C18" s="2">
        <f t="shared" si="0"/>
        <v>7.0000000000001172E-3</v>
      </c>
      <c r="D18" s="2">
        <f t="shared" si="1"/>
        <v>3.9447400000000004</v>
      </c>
      <c r="E18" s="2">
        <f t="shared" si="2"/>
        <v>4.04101</v>
      </c>
      <c r="F18" s="2"/>
      <c r="G18" s="2"/>
      <c r="H18" s="2"/>
      <c r="I18" s="2">
        <f t="array" ref="I18">SUMPRODUCT(B2:B21, (ROW(B2:B21)-ROW(B2)+1)) / (20*21/2)</f>
        <v>4.0412038095238101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3.9893999999999998</v>
      </c>
      <c r="C19" s="2">
        <f t="shared" si="0"/>
        <v>6.9999999999996732E-3</v>
      </c>
      <c r="D19" s="2">
        <f t="shared" si="1"/>
        <v>3.9447400000000004</v>
      </c>
      <c r="E19" s="2">
        <f t="shared" si="2"/>
        <v>4.0214799999999995</v>
      </c>
      <c r="F19" s="2"/>
      <c r="G19" s="2"/>
      <c r="H19" s="2"/>
      <c r="I19" s="2">
        <f t="array" ref="I19">SUMPRODUCT(B3:B22, (ROW(B3:B22)-ROW(B3)+1)) / (20*21/2)</f>
        <v>4.0205128571428563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4.0103</v>
      </c>
      <c r="C20" s="2">
        <f t="shared" si="0"/>
        <v>2.0900000000000141E-2</v>
      </c>
      <c r="D20" s="2">
        <f t="shared" si="1"/>
        <v>3.9656599999999997</v>
      </c>
      <c r="E20" s="2">
        <f t="shared" si="2"/>
        <v>4.0145</v>
      </c>
      <c r="F20" s="2">
        <f t="shared" ref="F20:F83" si="3">AVERAGE(B1:B20)</f>
        <v>4.1343894736842115</v>
      </c>
      <c r="G20" s="2"/>
      <c r="H20" s="2"/>
      <c r="I20" s="2">
        <f t="array" ref="I20">SUMPRODUCT(B4:B23, (ROW(B4:B23)-ROW(B4)+1)) / (20*21/2)</f>
        <v>3.9954752380952385</v>
      </c>
      <c r="J20" s="2">
        <f>F20</f>
        <v>4.1343894736842115</v>
      </c>
      <c r="K20" s="2"/>
    </row>
    <row r="21" spans="1:11" ht="13.5" x14ac:dyDescent="0.25">
      <c r="A21" s="3">
        <f>TITRES_STAT!B24</f>
        <v>42034</v>
      </c>
      <c r="B21" s="6">
        <f>TITRES_STAT!D24</f>
        <v>3.9056999999999999</v>
      </c>
      <c r="C21" s="2">
        <f t="shared" si="0"/>
        <v>-0.10460000000000003</v>
      </c>
      <c r="D21" s="2">
        <f t="shared" si="1"/>
        <v>3.9726399999999997</v>
      </c>
      <c r="E21" s="2">
        <f t="shared" si="2"/>
        <v>3.9866000000000001</v>
      </c>
      <c r="F21" s="2">
        <f t="shared" si="3"/>
        <v>4.1229550000000001</v>
      </c>
      <c r="G21" s="2"/>
      <c r="H21" s="2"/>
      <c r="I21" s="2">
        <f t="array" ref="I21">SUMPRODUCT(B5:B24, (ROW(B5:B24)-ROW(B5)+1)) / (20*21/2)</f>
        <v>3.9731204761904757</v>
      </c>
      <c r="J21" s="2">
        <f t="shared" ref="J21:J84" si="4">$J$4*B21+J20*(1-$J$4)</f>
        <v>4.1126095238095246</v>
      </c>
      <c r="K21" s="2"/>
    </row>
    <row r="22" spans="1:11" ht="13.5" x14ac:dyDescent="0.25">
      <c r="A22" s="3">
        <f>TITRES_STAT!B25</f>
        <v>42037</v>
      </c>
      <c r="B22" s="6">
        <f>TITRES_STAT!D25</f>
        <v>3.9056999999999999</v>
      </c>
      <c r="C22" s="2">
        <f t="shared" si="0"/>
        <v>0</v>
      </c>
      <c r="D22" s="2">
        <f t="shared" si="1"/>
        <v>3.9586999999999994</v>
      </c>
      <c r="E22" s="2">
        <f t="shared" si="2"/>
        <v>3.96428</v>
      </c>
      <c r="F22" s="2">
        <f t="shared" si="3"/>
        <v>4.0988949999999997</v>
      </c>
      <c r="G22" s="2"/>
      <c r="H22" s="2"/>
      <c r="I22" s="2">
        <f t="array" ref="I22">SUMPRODUCT(B6:B25, (ROW(B6:B25)-ROW(B6)+1)) / (20*21/2)</f>
        <v>3.949375238095238</v>
      </c>
      <c r="J22" s="2">
        <f t="shared" si="4"/>
        <v>4.0929038548752841</v>
      </c>
      <c r="K22" s="2"/>
    </row>
    <row r="23" spans="1:11" ht="13.5" x14ac:dyDescent="0.25">
      <c r="A23" s="3">
        <f>TITRES_STAT!B26</f>
        <v>42038</v>
      </c>
      <c r="B23" s="6">
        <f>TITRES_STAT!D26</f>
        <v>3.8359999999999999</v>
      </c>
      <c r="C23" s="2">
        <f t="shared" si="0"/>
        <v>-6.9700000000000095E-2</v>
      </c>
      <c r="D23" s="2">
        <f t="shared" si="1"/>
        <v>3.9294199999999995</v>
      </c>
      <c r="E23" s="2">
        <f t="shared" si="2"/>
        <v>3.9370800000000004</v>
      </c>
      <c r="F23" s="2">
        <f t="shared" si="3"/>
        <v>4.0776249999999994</v>
      </c>
      <c r="G23" s="2"/>
      <c r="H23" s="2"/>
      <c r="I23" s="2">
        <f t="array" ref="I23">SUMPRODUCT(B7:B26, (ROW(B7:B26)-ROW(B7)+1)) / (20*21/2)</f>
        <v>3.9284195238095241</v>
      </c>
      <c r="J23" s="2">
        <f t="shared" si="4"/>
        <v>4.068436821077638</v>
      </c>
      <c r="K23" s="2"/>
    </row>
    <row r="24" spans="1:11" ht="13.5" x14ac:dyDescent="0.25">
      <c r="A24" s="3">
        <f>TITRES_STAT!B27</f>
        <v>42039</v>
      </c>
      <c r="B24" s="6">
        <f>TITRES_STAT!D27</f>
        <v>3.8429000000000002</v>
      </c>
      <c r="C24" s="2">
        <f t="shared" si="0"/>
        <v>6.9000000000003503E-3</v>
      </c>
      <c r="D24" s="2">
        <f t="shared" si="1"/>
        <v>3.9001199999999998</v>
      </c>
      <c r="E24" s="2">
        <f t="shared" si="2"/>
        <v>3.9224299999999999</v>
      </c>
      <c r="F24" s="2">
        <f t="shared" si="3"/>
        <v>4.0504249999999997</v>
      </c>
      <c r="G24" s="2"/>
      <c r="H24" s="2"/>
      <c r="I24" s="2">
        <f t="array" ref="I24">SUMPRODUCT(B8:B27, (ROW(B8:B27)-ROW(B8)+1)) / (20*21/2)</f>
        <v>3.9070319047619044</v>
      </c>
      <c r="J24" s="2">
        <f t="shared" si="4"/>
        <v>4.0469571238321489</v>
      </c>
      <c r="K24" s="2"/>
    </row>
    <row r="25" spans="1:11" ht="13.5" x14ac:dyDescent="0.25">
      <c r="A25" s="3">
        <f>TITRES_STAT!B28</f>
        <v>42040</v>
      </c>
      <c r="B25" s="6">
        <f>TITRES_STAT!D28</f>
        <v>3.8010999999999999</v>
      </c>
      <c r="C25" s="2">
        <f t="shared" si="0"/>
        <v>-4.1800000000000281E-2</v>
      </c>
      <c r="D25" s="2">
        <f t="shared" si="1"/>
        <v>3.8582799999999997</v>
      </c>
      <c r="E25" s="2">
        <f t="shared" si="2"/>
        <v>3.9119699999999993</v>
      </c>
      <c r="F25" s="2">
        <f t="shared" si="3"/>
        <v>4.0211350000000001</v>
      </c>
      <c r="G25" s="2"/>
      <c r="H25" s="2"/>
      <c r="I25" s="2">
        <f t="array" ref="I25">SUMPRODUCT(B9:B28, (ROW(B9:B28)-ROW(B9)+1)) / (20*21/2)</f>
        <v>3.8939833333333334</v>
      </c>
      <c r="J25" s="2">
        <f t="shared" si="4"/>
        <v>4.0235421596576586</v>
      </c>
      <c r="K25" s="2"/>
    </row>
    <row r="26" spans="1:11" ht="13.5" x14ac:dyDescent="0.25">
      <c r="A26" s="3">
        <f>TITRES_STAT!B29</f>
        <v>42041</v>
      </c>
      <c r="B26" s="6">
        <f>TITRES_STAT!D29</f>
        <v>3.8010999999999999</v>
      </c>
      <c r="C26" s="2">
        <f t="shared" si="0"/>
        <v>0</v>
      </c>
      <c r="D26" s="2">
        <f t="shared" si="1"/>
        <v>3.8373599999999994</v>
      </c>
      <c r="E26" s="2">
        <f t="shared" si="2"/>
        <v>3.9049999999999998</v>
      </c>
      <c r="F26" s="2">
        <f t="shared" si="3"/>
        <v>3.9977700000000014</v>
      </c>
      <c r="G26" s="2"/>
      <c r="H26" s="2"/>
      <c r="I26" s="2">
        <f t="array" ref="I26">SUMPRODUCT(B10:B29, (ROW(B10:B29)-ROW(B10)+1)) / (20*21/2)</f>
        <v>3.8985285714285718</v>
      </c>
      <c r="J26" s="2">
        <f t="shared" si="4"/>
        <v>4.0023571920712149</v>
      </c>
      <c r="K26" s="2"/>
    </row>
    <row r="27" spans="1:11" ht="13.5" x14ac:dyDescent="0.25">
      <c r="A27" s="3">
        <f>TITRES_STAT!B30</f>
        <v>42044</v>
      </c>
      <c r="B27" s="6">
        <f>TITRES_STAT!D30</f>
        <v>3.7732000000000001</v>
      </c>
      <c r="C27" s="2">
        <f t="shared" si="0"/>
        <v>-2.7899999999999814E-2</v>
      </c>
      <c r="D27" s="2">
        <f t="shared" si="1"/>
        <v>3.8108600000000004</v>
      </c>
      <c r="E27" s="2">
        <f t="shared" si="2"/>
        <v>3.8847800000000001</v>
      </c>
      <c r="F27" s="2">
        <f t="shared" si="3"/>
        <v>3.9730100000000013</v>
      </c>
      <c r="G27" s="2"/>
      <c r="H27" s="2"/>
      <c r="I27" s="2">
        <f t="array" ref="I27">SUMPRODUCT(B11:B30, (ROW(B11:B30)-ROW(B11)+1)) / (20*21/2)</f>
        <v>3.9039376190476194</v>
      </c>
      <c r="J27" s="2">
        <f t="shared" si="4"/>
        <v>3.980532697588242</v>
      </c>
      <c r="K27" s="2"/>
    </row>
    <row r="28" spans="1:11" ht="13.5" x14ac:dyDescent="0.25">
      <c r="A28" s="3">
        <f>TITRES_STAT!B31</f>
        <v>42045</v>
      </c>
      <c r="B28" s="6">
        <f>TITRES_STAT!D31</f>
        <v>3.8359999999999999</v>
      </c>
      <c r="C28" s="2">
        <f t="shared" si="0"/>
        <v>6.2799999999999745E-2</v>
      </c>
      <c r="D28" s="2">
        <f t="shared" si="1"/>
        <v>3.8108599999999995</v>
      </c>
      <c r="E28" s="2">
        <f t="shared" si="2"/>
        <v>3.8701400000000001</v>
      </c>
      <c r="F28" s="2">
        <f t="shared" si="3"/>
        <v>3.955575000000001</v>
      </c>
      <c r="G28" s="2"/>
      <c r="H28" s="2"/>
      <c r="I28" s="2">
        <f t="array" ref="I28">SUMPRODUCT(B12:B31, (ROW(B12:B31)-ROW(B12)+1)) / (20*21/2)</f>
        <v>3.9249980952380956</v>
      </c>
      <c r="J28" s="2">
        <f t="shared" si="4"/>
        <v>3.9667676787703146</v>
      </c>
      <c r="K28" s="2"/>
    </row>
    <row r="29" spans="1:11" ht="13.5" x14ac:dyDescent="0.25">
      <c r="A29" s="3">
        <f>TITRES_STAT!B32</f>
        <v>42046</v>
      </c>
      <c r="B29" s="6">
        <f>TITRES_STAT!D32</f>
        <v>4.0033000000000003</v>
      </c>
      <c r="C29" s="2">
        <f t="shared" si="0"/>
        <v>0.16730000000000045</v>
      </c>
      <c r="D29" s="2">
        <f t="shared" si="1"/>
        <v>3.84294</v>
      </c>
      <c r="E29" s="2">
        <f t="shared" si="2"/>
        <v>3.8715299999999999</v>
      </c>
      <c r="F29" s="2">
        <f t="shared" si="3"/>
        <v>3.9465049999999997</v>
      </c>
      <c r="G29" s="2"/>
      <c r="H29" s="2"/>
      <c r="I29" s="2">
        <f t="array" ref="I29">SUMPRODUCT(B13:B32, (ROW(B13:B32)-ROW(B13)+1)) / (20*21/2)</f>
        <v>3.934862857142857</v>
      </c>
      <c r="J29" s="2">
        <f t="shared" si="4"/>
        <v>3.9702469474588562</v>
      </c>
      <c r="K29" s="2"/>
    </row>
    <row r="30" spans="1:11" ht="13.5" x14ac:dyDescent="0.25">
      <c r="A30" s="3">
        <f>TITRES_STAT!B33</f>
        <v>42047</v>
      </c>
      <c r="B30" s="6">
        <f>TITRES_STAT!D33</f>
        <v>4.0033000000000003</v>
      </c>
      <c r="C30" s="2">
        <f t="shared" si="0"/>
        <v>0</v>
      </c>
      <c r="D30" s="2">
        <f t="shared" si="1"/>
        <v>3.8833799999999998</v>
      </c>
      <c r="E30" s="2">
        <f t="shared" si="2"/>
        <v>3.8708300000000002</v>
      </c>
      <c r="F30" s="2">
        <f t="shared" si="3"/>
        <v>3.9426649999999994</v>
      </c>
      <c r="G30" s="2"/>
      <c r="H30" s="2"/>
      <c r="I30" s="2">
        <f t="array" ref="I30">SUMPRODUCT(B14:B33, (ROW(B14:B33)-ROW(B14)+1)) / (20*21/2)</f>
        <v>3.9557547619047617</v>
      </c>
      <c r="J30" s="2">
        <f t="shared" si="4"/>
        <v>3.9733948572246796</v>
      </c>
      <c r="K30" s="2"/>
    </row>
    <row r="31" spans="1:11" ht="13.5" x14ac:dyDescent="0.25">
      <c r="A31" s="3">
        <f>TITRES_STAT!B34</f>
        <v>42048</v>
      </c>
      <c r="B31" s="6">
        <f>TITRES_STAT!D34</f>
        <v>4.1638000000000002</v>
      </c>
      <c r="C31" s="2">
        <f t="shared" si="0"/>
        <v>0.16049999999999986</v>
      </c>
      <c r="D31" s="2">
        <f t="shared" si="1"/>
        <v>3.9559200000000003</v>
      </c>
      <c r="E31" s="2">
        <f t="shared" si="2"/>
        <v>3.8966400000000001</v>
      </c>
      <c r="F31" s="2">
        <f t="shared" si="3"/>
        <v>3.9416199999999995</v>
      </c>
      <c r="G31" s="2"/>
      <c r="H31" s="2"/>
      <c r="I31" s="2">
        <f t="array" ref="I31">SUMPRODUCT(B15:B34, (ROW(B15:B34)-ROW(B15)+1)) / (20*21/2)</f>
        <v>3.9757476190476191</v>
      </c>
      <c r="J31" s="2">
        <f t="shared" si="4"/>
        <v>3.9915286803461387</v>
      </c>
      <c r="K31" s="2"/>
    </row>
    <row r="32" spans="1:11" ht="13.5" x14ac:dyDescent="0.25">
      <c r="A32" s="3">
        <f>TITRES_STAT!B35</f>
        <v>42051</v>
      </c>
      <c r="B32" s="6">
        <f>TITRES_STAT!D35</f>
        <v>4.0452000000000004</v>
      </c>
      <c r="C32" s="2">
        <f t="shared" si="0"/>
        <v>-0.11859999999999982</v>
      </c>
      <c r="D32" s="2">
        <f t="shared" si="1"/>
        <v>4.0103200000000001</v>
      </c>
      <c r="E32" s="2">
        <f t="shared" si="2"/>
        <v>3.91059</v>
      </c>
      <c r="F32" s="2">
        <f t="shared" si="3"/>
        <v>3.9374349999999994</v>
      </c>
      <c r="G32" s="2"/>
      <c r="H32" s="2"/>
      <c r="I32" s="2">
        <f t="array" ref="I32">SUMPRODUCT(B16:B35, (ROW(B16:B35)-ROW(B16)+1)) / (20*21/2)</f>
        <v>3.9836814285714288</v>
      </c>
      <c r="J32" s="2">
        <f t="shared" si="4"/>
        <v>3.9966402345988872</v>
      </c>
      <c r="K32" s="2"/>
    </row>
    <row r="33" spans="1:11" ht="13.5" x14ac:dyDescent="0.25">
      <c r="A33" s="3">
        <f>TITRES_STAT!B36</f>
        <v>42052</v>
      </c>
      <c r="B33" s="6">
        <f>TITRES_STAT!D36</f>
        <v>4.1567999999999996</v>
      </c>
      <c r="C33" s="2">
        <f t="shared" si="0"/>
        <v>0.11159999999999926</v>
      </c>
      <c r="D33" s="2">
        <f t="shared" si="1"/>
        <v>4.0744800000000003</v>
      </c>
      <c r="E33" s="2">
        <f t="shared" si="2"/>
        <v>3.9426699999999997</v>
      </c>
      <c r="F33" s="2">
        <f t="shared" si="3"/>
        <v>3.9398749999999998</v>
      </c>
      <c r="G33" s="2"/>
      <c r="H33" s="2"/>
      <c r="I33" s="2">
        <f t="array" ref="I33">SUMPRODUCT(B17:B36, (ROW(B17:B36)-ROW(B17)+1)) / (20*21/2)</f>
        <v>3.9890271428571435</v>
      </c>
      <c r="J33" s="2">
        <f t="shared" si="4"/>
        <v>4.0118935455894693</v>
      </c>
      <c r="K33" s="2"/>
    </row>
    <row r="34" spans="1:11" ht="13.5" x14ac:dyDescent="0.25">
      <c r="A34" s="3">
        <f>TITRES_STAT!B37</f>
        <v>42053</v>
      </c>
      <c r="B34" s="6">
        <f>TITRES_STAT!D37</f>
        <v>4.1497999999999999</v>
      </c>
      <c r="C34" s="2">
        <f t="shared" si="0"/>
        <v>-6.9999999999996732E-3</v>
      </c>
      <c r="D34" s="2">
        <f t="shared" si="1"/>
        <v>4.1037800000000004</v>
      </c>
      <c r="E34" s="2">
        <f t="shared" si="2"/>
        <v>3.9733599999999996</v>
      </c>
      <c r="F34" s="2">
        <f t="shared" si="3"/>
        <v>3.9478949999999999</v>
      </c>
      <c r="G34" s="2"/>
      <c r="H34" s="2"/>
      <c r="I34" s="2">
        <f t="array" ref="I34">SUMPRODUCT(B18:B37, (ROW(B18:B37)-ROW(B18)+1)) / (20*21/2)</f>
        <v>3.9830799999999997</v>
      </c>
      <c r="J34" s="2">
        <f t="shared" si="4"/>
        <v>4.025027493628567</v>
      </c>
      <c r="K34" s="2"/>
    </row>
    <row r="35" spans="1:11" ht="13.5" x14ac:dyDescent="0.25">
      <c r="A35" s="3">
        <f>TITRES_STAT!B38</f>
        <v>42054</v>
      </c>
      <c r="B35" s="6">
        <f>TITRES_STAT!D38</f>
        <v>4.0312000000000001</v>
      </c>
      <c r="C35" s="2">
        <f t="shared" si="0"/>
        <v>-0.11859999999999982</v>
      </c>
      <c r="D35" s="2">
        <f t="shared" si="1"/>
        <v>4.1093599999999997</v>
      </c>
      <c r="E35" s="2">
        <f t="shared" si="2"/>
        <v>3.9963700000000002</v>
      </c>
      <c r="F35" s="2">
        <f t="shared" si="3"/>
        <v>3.95417</v>
      </c>
      <c r="G35" s="2"/>
      <c r="H35" s="2"/>
      <c r="I35" s="2">
        <f t="array" ref="I35">SUMPRODUCT(B19:B38, (ROW(B19:B38)-ROW(B19)+1)) / (20*21/2)</f>
        <v>3.9701933333333326</v>
      </c>
      <c r="J35" s="2">
        <f t="shared" si="4"/>
        <v>4.0256153513782271</v>
      </c>
      <c r="K35" s="2"/>
    </row>
    <row r="36" spans="1:11" ht="13.5" x14ac:dyDescent="0.25">
      <c r="A36" s="3">
        <f>TITRES_STAT!B39</f>
        <v>42055</v>
      </c>
      <c r="B36" s="6">
        <f>TITRES_STAT!D39</f>
        <v>4.0103</v>
      </c>
      <c r="C36" s="2">
        <f t="shared" si="0"/>
        <v>-2.0900000000000141E-2</v>
      </c>
      <c r="D36" s="2">
        <f t="shared" si="1"/>
        <v>4.0786600000000011</v>
      </c>
      <c r="E36" s="2">
        <f t="shared" si="2"/>
        <v>4.0172900000000009</v>
      </c>
      <c r="F36" s="2">
        <f t="shared" si="3"/>
        <v>3.9611450000000006</v>
      </c>
      <c r="G36" s="2"/>
      <c r="H36" s="2"/>
      <c r="I36" s="2">
        <f t="array" ref="I36">SUMPRODUCT(B20:B39, (ROW(B20:B39)-ROW(B20)+1)) / (20*21/2)</f>
        <v>3.958070476190477</v>
      </c>
      <c r="J36" s="2">
        <f t="shared" si="4"/>
        <v>4.0241567464850627</v>
      </c>
      <c r="K36" s="2"/>
    </row>
    <row r="37" spans="1:11" ht="13.5" x14ac:dyDescent="0.25">
      <c r="A37" s="3">
        <f>TITRES_STAT!B40</f>
        <v>42058</v>
      </c>
      <c r="B37" s="6">
        <f>TITRES_STAT!D40</f>
        <v>3.8986999999999998</v>
      </c>
      <c r="C37" s="2">
        <f t="shared" si="0"/>
        <v>-0.11160000000000014</v>
      </c>
      <c r="D37" s="2">
        <f t="shared" si="1"/>
        <v>4.0493600000000001</v>
      </c>
      <c r="E37" s="2">
        <f t="shared" si="2"/>
        <v>4.0298400000000001</v>
      </c>
      <c r="F37" s="2">
        <f t="shared" si="3"/>
        <v>3.9573100000000005</v>
      </c>
      <c r="G37" s="2"/>
      <c r="H37" s="2"/>
      <c r="I37" s="2">
        <f t="array" ref="I37">SUMPRODUCT(B21:B40, (ROW(B21:B40)-ROW(B21)+1)) / (20*21/2)</f>
        <v>3.9467447619047626</v>
      </c>
      <c r="J37" s="2">
        <f t="shared" si="4"/>
        <v>4.0122084849150568</v>
      </c>
      <c r="K37" s="2"/>
    </row>
    <row r="38" spans="1:11" ht="13.5" x14ac:dyDescent="0.25">
      <c r="A38" s="3">
        <f>TITRES_STAT!B41</f>
        <v>42059</v>
      </c>
      <c r="B38" s="6">
        <f>TITRES_STAT!D41</f>
        <v>3.8220000000000001</v>
      </c>
      <c r="C38" s="2">
        <f t="shared" si="0"/>
        <v>-7.6699999999999768E-2</v>
      </c>
      <c r="D38" s="2">
        <f t="shared" si="1"/>
        <v>3.9824000000000006</v>
      </c>
      <c r="E38" s="2">
        <f t="shared" si="2"/>
        <v>4.0284400000000007</v>
      </c>
      <c r="F38" s="2">
        <f t="shared" si="3"/>
        <v>3.9492900000000004</v>
      </c>
      <c r="G38" s="2"/>
      <c r="H38" s="2"/>
      <c r="I38" s="2">
        <f t="array" ref="I38">SUMPRODUCT(B22:B41, (ROW(B22:B41)-ROW(B22)+1)) / (20*21/2)</f>
        <v>3.934325238095238</v>
      </c>
      <c r="J38" s="2">
        <f t="shared" si="4"/>
        <v>3.9940933911136227</v>
      </c>
      <c r="K38" s="2"/>
    </row>
    <row r="39" spans="1:11" ht="13.5" x14ac:dyDescent="0.25">
      <c r="A39" s="3">
        <f>TITRES_STAT!B42</f>
        <v>42060</v>
      </c>
      <c r="B39" s="6">
        <f>TITRES_STAT!D42</f>
        <v>3.8220000000000001</v>
      </c>
      <c r="C39" s="2">
        <f t="shared" si="0"/>
        <v>0</v>
      </c>
      <c r="D39" s="2">
        <f t="shared" si="1"/>
        <v>3.9168399999999997</v>
      </c>
      <c r="E39" s="2">
        <f t="shared" si="2"/>
        <v>4.0103100000000005</v>
      </c>
      <c r="F39" s="2">
        <f t="shared" si="3"/>
        <v>3.9409200000000006</v>
      </c>
      <c r="G39" s="2"/>
      <c r="H39" s="2"/>
      <c r="I39" s="2">
        <f t="array" ref="I39">SUMPRODUCT(B23:B42, (ROW(B23:B42)-ROW(B23)+1)) / (20*21/2)</f>
        <v>3.9330323809523819</v>
      </c>
      <c r="J39" s="2">
        <f t="shared" si="4"/>
        <v>3.9777035443408968</v>
      </c>
      <c r="K39" s="2"/>
    </row>
    <row r="40" spans="1:11" ht="13.5" x14ac:dyDescent="0.25">
      <c r="A40" s="3">
        <f>TITRES_STAT!B43</f>
        <v>42061</v>
      </c>
      <c r="B40" s="6">
        <f>TITRES_STAT!D43</f>
        <v>3.8220000000000001</v>
      </c>
      <c r="C40" s="2">
        <f t="shared" si="0"/>
        <v>0</v>
      </c>
      <c r="D40" s="2">
        <f t="shared" si="1"/>
        <v>3.875</v>
      </c>
      <c r="E40" s="2">
        <f t="shared" si="2"/>
        <v>3.9921800000000003</v>
      </c>
      <c r="F40" s="2">
        <f t="shared" si="3"/>
        <v>3.9315050000000005</v>
      </c>
      <c r="G40" s="2"/>
      <c r="H40" s="2"/>
      <c r="I40" s="2">
        <f t="array" ref="I40">SUMPRODUCT(B24:B43, (ROW(B24:B43)-ROW(B24)+1)) / (20*21/2)</f>
        <v>3.9177538095238096</v>
      </c>
      <c r="J40" s="2">
        <f t="shared" si="4"/>
        <v>3.9628746353560493</v>
      </c>
      <c r="K40" s="2"/>
    </row>
    <row r="41" spans="1:11" ht="13.5" x14ac:dyDescent="0.25">
      <c r="A41" s="3">
        <f>TITRES_STAT!B44</f>
        <v>42062</v>
      </c>
      <c r="B41" s="6">
        <f>TITRES_STAT!D44</f>
        <v>3.8010999999999999</v>
      </c>
      <c r="C41" s="2">
        <f t="shared" si="0"/>
        <v>-2.0900000000000141E-2</v>
      </c>
      <c r="D41" s="2">
        <f t="shared" si="1"/>
        <v>3.8331599999999995</v>
      </c>
      <c r="E41" s="2">
        <f t="shared" si="2"/>
        <v>3.9559100000000003</v>
      </c>
      <c r="F41" s="2">
        <f t="shared" si="3"/>
        <v>3.9262750000000004</v>
      </c>
      <c r="G41" s="2"/>
      <c r="H41" s="2"/>
      <c r="I41" s="2">
        <f t="array" ref="I41">SUMPRODUCT(B25:B44, (ROW(B25:B44)-ROW(B25)+1)) / (20*21/2)</f>
        <v>3.8974933333333337</v>
      </c>
      <c r="J41" s="2">
        <f t="shared" si="4"/>
        <v>3.9474675272269018</v>
      </c>
      <c r="K41" s="2"/>
    </row>
    <row r="42" spans="1:11" ht="13.5" x14ac:dyDescent="0.25">
      <c r="A42" s="3">
        <f>TITRES_STAT!B45</f>
        <v>42065</v>
      </c>
      <c r="B42" s="6">
        <f>TITRES_STAT!D45</f>
        <v>3.9127000000000001</v>
      </c>
      <c r="C42" s="2">
        <f t="shared" si="0"/>
        <v>0.11160000000000014</v>
      </c>
      <c r="D42" s="2">
        <f t="shared" si="1"/>
        <v>3.83596</v>
      </c>
      <c r="E42" s="2">
        <f t="shared" si="2"/>
        <v>3.9426600000000001</v>
      </c>
      <c r="F42" s="2">
        <f t="shared" si="3"/>
        <v>3.926625</v>
      </c>
      <c r="G42" s="2"/>
      <c r="H42" s="2"/>
      <c r="I42" s="2">
        <f t="array" ref="I42">SUMPRODUCT(B26:B45, (ROW(B26:B45)-ROW(B26)+1)) / (20*21/2)</f>
        <v>3.8778638095238089</v>
      </c>
      <c r="J42" s="2">
        <f t="shared" si="4"/>
        <v>3.9441563341576726</v>
      </c>
      <c r="K42" s="2"/>
    </row>
    <row r="43" spans="1:11" ht="13.5" x14ac:dyDescent="0.25">
      <c r="A43" s="3">
        <f>TITRES_STAT!B46</f>
        <v>42066</v>
      </c>
      <c r="B43" s="6">
        <f>TITRES_STAT!D46</f>
        <v>3.7662</v>
      </c>
      <c r="C43" s="2">
        <f t="shared" si="0"/>
        <v>-0.14650000000000007</v>
      </c>
      <c r="D43" s="2">
        <f t="shared" si="1"/>
        <v>3.8248000000000006</v>
      </c>
      <c r="E43" s="2">
        <f t="shared" si="2"/>
        <v>3.9036</v>
      </c>
      <c r="F43" s="2">
        <f t="shared" si="3"/>
        <v>3.9231349999999998</v>
      </c>
      <c r="G43" s="2"/>
      <c r="H43" s="2"/>
      <c r="I43" s="2">
        <f t="array" ref="I43">SUMPRODUCT(B27:B46, (ROW(B27:B46)-ROW(B27)+1)) / (20*21/2)</f>
        <v>3.8513614285714284</v>
      </c>
      <c r="J43" s="2">
        <f t="shared" si="4"/>
        <v>3.9272081118569417</v>
      </c>
      <c r="K43" s="2"/>
    </row>
    <row r="44" spans="1:11" ht="13.5" x14ac:dyDescent="0.25">
      <c r="A44" s="3">
        <f>TITRES_STAT!B47</f>
        <v>42067</v>
      </c>
      <c r="B44" s="6">
        <f>TITRES_STAT!D47</f>
        <v>3.7103999999999999</v>
      </c>
      <c r="C44" s="2">
        <f t="shared" si="0"/>
        <v>-5.5800000000000072E-2</v>
      </c>
      <c r="D44" s="2">
        <f t="shared" si="1"/>
        <v>3.8024800000000001</v>
      </c>
      <c r="E44" s="2">
        <f t="shared" si="2"/>
        <v>3.8596599999999994</v>
      </c>
      <c r="F44" s="2">
        <f t="shared" si="3"/>
        <v>3.9165099999999997</v>
      </c>
      <c r="G44" s="2"/>
      <c r="H44" s="2"/>
      <c r="I44" s="2">
        <f t="array" ref="I44">SUMPRODUCT(B28:B47, (ROW(B28:B47)-ROW(B28)+1)) / (20*21/2)</f>
        <v>3.8263228571428569</v>
      </c>
      <c r="J44" s="2">
        <f t="shared" si="4"/>
        <v>3.906559720251519</v>
      </c>
      <c r="K44" s="2"/>
    </row>
    <row r="45" spans="1:11" ht="13.5" x14ac:dyDescent="0.25">
      <c r="A45" s="3">
        <f>TITRES_STAT!B48</f>
        <v>42068</v>
      </c>
      <c r="B45" s="6">
        <f>TITRES_STAT!D48</f>
        <v>3.7103999999999999</v>
      </c>
      <c r="C45" s="2">
        <f t="shared" si="0"/>
        <v>0</v>
      </c>
      <c r="D45" s="2">
        <f t="shared" si="1"/>
        <v>3.78016</v>
      </c>
      <c r="E45" s="2">
        <f t="shared" si="2"/>
        <v>3.8275799999999998</v>
      </c>
      <c r="F45" s="2">
        <f t="shared" si="3"/>
        <v>3.9119749999999995</v>
      </c>
      <c r="G45" s="2"/>
      <c r="H45" s="2"/>
      <c r="I45" s="2">
        <f t="array" ref="I45">SUMPRODUCT(B29:B48, (ROW(B29:B48)-ROW(B29)+1)) / (20*21/2)</f>
        <v>3.8012485714285722</v>
      </c>
      <c r="J45" s="2">
        <f t="shared" si="4"/>
        <v>3.887877842132327</v>
      </c>
      <c r="K45" s="2"/>
    </row>
    <row r="46" spans="1:11" ht="13.5" x14ac:dyDescent="0.25">
      <c r="A46" s="3">
        <f>TITRES_STAT!B49</f>
        <v>42069</v>
      </c>
      <c r="B46" s="6">
        <f>TITRES_STAT!D49</f>
        <v>3.6337000000000002</v>
      </c>
      <c r="C46" s="2">
        <f t="shared" si="0"/>
        <v>-7.6699999999999768E-2</v>
      </c>
      <c r="D46" s="2">
        <f t="shared" si="1"/>
        <v>3.74668</v>
      </c>
      <c r="E46" s="2">
        <f t="shared" si="2"/>
        <v>3.78992</v>
      </c>
      <c r="F46" s="2">
        <f t="shared" si="3"/>
        <v>3.9036050000000002</v>
      </c>
      <c r="G46" s="2"/>
      <c r="H46" s="2"/>
      <c r="I46" s="2">
        <f t="array" ref="I46">SUMPRODUCT(B30:B49, (ROW(B30:B49)-ROW(B30)+1)) / (20*21/2)</f>
        <v>3.7771376190476196</v>
      </c>
      <c r="J46" s="2">
        <f t="shared" si="4"/>
        <v>3.8636704285959151</v>
      </c>
      <c r="K46" s="2"/>
    </row>
    <row r="47" spans="1:11" ht="13.5" x14ac:dyDescent="0.25">
      <c r="A47" s="3">
        <f>TITRES_STAT!B50</f>
        <v>42072</v>
      </c>
      <c r="B47" s="6">
        <f>TITRES_STAT!D50</f>
        <v>3.6406999999999998</v>
      </c>
      <c r="C47" s="2">
        <f t="shared" si="0"/>
        <v>6.9999999999996732E-3</v>
      </c>
      <c r="D47" s="2">
        <f t="shared" si="1"/>
        <v>3.6922799999999993</v>
      </c>
      <c r="E47" s="2">
        <f t="shared" si="2"/>
        <v>3.7641200000000006</v>
      </c>
      <c r="F47" s="2">
        <f t="shared" si="3"/>
        <v>3.8969800000000001</v>
      </c>
      <c r="G47" s="2"/>
      <c r="H47" s="2"/>
      <c r="I47" s="2">
        <f t="array" ref="I47">SUMPRODUCT(B31:B50, (ROW(B31:B50)-ROW(B31)+1)) / (20*21/2)</f>
        <v>3.7547866666666665</v>
      </c>
      <c r="J47" s="2">
        <f t="shared" si="4"/>
        <v>3.8424351496820184</v>
      </c>
      <c r="K47" s="2"/>
    </row>
    <row r="48" spans="1:11" ht="13.5" x14ac:dyDescent="0.25">
      <c r="A48" s="3">
        <f>TITRES_STAT!B51</f>
        <v>42073</v>
      </c>
      <c r="B48" s="6">
        <f>TITRES_STAT!D51</f>
        <v>3.6337000000000002</v>
      </c>
      <c r="C48" s="2">
        <f t="shared" si="0"/>
        <v>-6.9999999999996732E-3</v>
      </c>
      <c r="D48" s="2">
        <f t="shared" si="1"/>
        <v>3.6657800000000003</v>
      </c>
      <c r="E48" s="2">
        <f t="shared" si="2"/>
        <v>3.7452899999999998</v>
      </c>
      <c r="F48" s="2">
        <f t="shared" si="3"/>
        <v>3.8868650000000011</v>
      </c>
      <c r="G48" s="2"/>
      <c r="H48" s="2"/>
      <c r="I48" s="2">
        <f t="array" ref="I48">SUMPRODUCT(B32:B51, (ROW(B32:B51)-ROW(B32)+1)) / (20*21/2)</f>
        <v>3.7341957142857143</v>
      </c>
      <c r="J48" s="2">
        <f t="shared" si="4"/>
        <v>3.8225556116170645</v>
      </c>
      <c r="K48" s="2"/>
    </row>
    <row r="49" spans="1:11" ht="13.5" x14ac:dyDescent="0.25">
      <c r="A49" s="3">
        <f>TITRES_STAT!B52</f>
        <v>42074</v>
      </c>
      <c r="B49" s="6">
        <f>TITRES_STAT!D52</f>
        <v>3.6337000000000002</v>
      </c>
      <c r="C49" s="2">
        <f t="shared" si="0"/>
        <v>0</v>
      </c>
      <c r="D49" s="2">
        <f t="shared" si="1"/>
        <v>3.6504400000000006</v>
      </c>
      <c r="E49" s="2">
        <f t="shared" si="2"/>
        <v>3.7264599999999994</v>
      </c>
      <c r="F49" s="2">
        <f t="shared" si="3"/>
        <v>3.8683850000000009</v>
      </c>
      <c r="G49" s="2"/>
      <c r="H49" s="2"/>
      <c r="I49" s="2">
        <f t="array" ref="I49">SUMPRODUCT(B33:B52, (ROW(B33:B52)-ROW(B33)+1)) / (20*21/2)</f>
        <v>3.7194528571428576</v>
      </c>
      <c r="J49" s="2">
        <f t="shared" si="4"/>
        <v>3.8045693628916299</v>
      </c>
      <c r="K49" s="2"/>
    </row>
    <row r="50" spans="1:11" ht="13.5" x14ac:dyDescent="0.25">
      <c r="A50" s="3">
        <f>TITRES_STAT!B53</f>
        <v>42075</v>
      </c>
      <c r="B50" s="6">
        <f>TITRES_STAT!D53</f>
        <v>3.6337000000000002</v>
      </c>
      <c r="C50" s="2">
        <f t="shared" si="0"/>
        <v>0</v>
      </c>
      <c r="D50" s="2">
        <f t="shared" si="1"/>
        <v>3.6351000000000004</v>
      </c>
      <c r="E50" s="2">
        <f t="shared" si="2"/>
        <v>3.7076299999999995</v>
      </c>
      <c r="F50" s="2">
        <f t="shared" si="3"/>
        <v>3.8499050000000006</v>
      </c>
      <c r="G50" s="2">
        <f t="shared" ref="G50:G113" si="5">AVERAGE(B1:B50)</f>
        <v>3.9644857142857144</v>
      </c>
      <c r="H50" s="2"/>
      <c r="I50" s="2">
        <f t="array" ref="I50">SUMPRODUCT(B34:B53, (ROW(B34:B53)-ROW(B34)+1)) / (20*21/2)</f>
        <v>3.7065033333333335</v>
      </c>
      <c r="J50" s="2">
        <f t="shared" si="4"/>
        <v>3.7882960902352845</v>
      </c>
      <c r="K50" s="2">
        <f>G50</f>
        <v>3.9644857142857144</v>
      </c>
    </row>
    <row r="51" spans="1:11" ht="13.5" x14ac:dyDescent="0.25">
      <c r="A51" s="3">
        <f>TITRES_STAT!B54</f>
        <v>42076</v>
      </c>
      <c r="B51" s="6">
        <f>TITRES_STAT!D54</f>
        <v>3.6337000000000002</v>
      </c>
      <c r="C51" s="2">
        <f t="shared" si="0"/>
        <v>0</v>
      </c>
      <c r="D51" s="2">
        <f t="shared" si="1"/>
        <v>3.6351000000000004</v>
      </c>
      <c r="E51" s="2">
        <f t="shared" si="2"/>
        <v>3.6908899999999996</v>
      </c>
      <c r="F51" s="2">
        <f t="shared" si="3"/>
        <v>3.8234000000000008</v>
      </c>
      <c r="G51" s="2">
        <f t="shared" si="5"/>
        <v>3.9578700000000002</v>
      </c>
      <c r="H51" s="2"/>
      <c r="I51" s="2">
        <f t="array" ref="I51">SUMPRODUCT(B35:B54, (ROW(B35:B54)-ROW(B35)+1)) / (20*21/2)</f>
        <v>3.6938785714285718</v>
      </c>
      <c r="J51" s="2">
        <f t="shared" si="4"/>
        <v>3.7735726530700195</v>
      </c>
      <c r="K51" s="2">
        <f t="shared" ref="K51:K114" si="6">$K$4*B51+(1-$K$4)*K50</f>
        <v>3.9515137254901962</v>
      </c>
    </row>
    <row r="52" spans="1:11" ht="13.5" x14ac:dyDescent="0.25">
      <c r="A52" s="3">
        <f>TITRES_STAT!B55</f>
        <v>42079</v>
      </c>
      <c r="B52" s="6">
        <f>TITRES_STAT!D55</f>
        <v>3.6686000000000001</v>
      </c>
      <c r="C52" s="2">
        <f t="shared" si="0"/>
        <v>3.4899999999999931E-2</v>
      </c>
      <c r="D52" s="2">
        <f t="shared" si="1"/>
        <v>3.6406800000000006</v>
      </c>
      <c r="E52" s="2">
        <f t="shared" si="2"/>
        <v>3.66648</v>
      </c>
      <c r="F52" s="2">
        <f t="shared" si="3"/>
        <v>3.8045700000000005</v>
      </c>
      <c r="G52" s="2">
        <f t="shared" si="5"/>
        <v>3.9435040000000003</v>
      </c>
      <c r="H52" s="2"/>
      <c r="I52" s="2">
        <f t="array" ref="I52">SUMPRODUCT(B36:B55, (ROW(B36:B55)-ROW(B36)+1)) / (20*21/2)</f>
        <v>3.6909595238095236</v>
      </c>
      <c r="J52" s="2">
        <f t="shared" si="4"/>
        <v>3.7635752575395411</v>
      </c>
      <c r="K52" s="2">
        <f t="shared" si="6"/>
        <v>3.9404190695886201</v>
      </c>
    </row>
    <row r="53" spans="1:11" ht="13.5" x14ac:dyDescent="0.25">
      <c r="A53" s="3">
        <f>TITRES_STAT!B56</f>
        <v>42080</v>
      </c>
      <c r="B53" s="6">
        <f>TITRES_STAT!D56</f>
        <v>3.6686000000000001</v>
      </c>
      <c r="C53" s="2">
        <f t="shared" si="0"/>
        <v>0</v>
      </c>
      <c r="D53" s="2">
        <f t="shared" si="1"/>
        <v>3.6476599999999997</v>
      </c>
      <c r="E53" s="2">
        <f t="shared" si="2"/>
        <v>3.65672</v>
      </c>
      <c r="F53" s="2">
        <f t="shared" si="3"/>
        <v>3.78016</v>
      </c>
      <c r="G53" s="2">
        <f t="shared" si="5"/>
        <v>3.931648</v>
      </c>
      <c r="H53" s="2"/>
      <c r="I53" s="2">
        <f t="array" ref="I53">SUMPRODUCT(B37:B56, (ROW(B37:B56)-ROW(B37)+1)) / (20*21/2)</f>
        <v>3.6801966666666663</v>
      </c>
      <c r="J53" s="2">
        <f t="shared" si="4"/>
        <v>3.7545299949167275</v>
      </c>
      <c r="K53" s="2">
        <f t="shared" si="6"/>
        <v>3.9297594982322037</v>
      </c>
    </row>
    <row r="54" spans="1:11" ht="13.5" x14ac:dyDescent="0.25">
      <c r="A54" s="3">
        <f>TITRES_STAT!B57</f>
        <v>42081</v>
      </c>
      <c r="B54" s="6">
        <f>TITRES_STAT!D57</f>
        <v>3.6476000000000002</v>
      </c>
      <c r="C54" s="2">
        <f t="shared" si="0"/>
        <v>-2.0999999999999908E-2</v>
      </c>
      <c r="D54" s="2">
        <f t="shared" si="1"/>
        <v>3.6504399999999997</v>
      </c>
      <c r="E54" s="2">
        <f t="shared" si="2"/>
        <v>3.6504400000000006</v>
      </c>
      <c r="F54" s="2">
        <f t="shared" si="3"/>
        <v>3.7550499999999993</v>
      </c>
      <c r="G54" s="2">
        <f t="shared" si="5"/>
        <v>3.9168620000000001</v>
      </c>
      <c r="H54" s="2"/>
      <c r="I54" s="2">
        <f t="array" ref="I54">SUMPRODUCT(B38:B57, (ROW(B38:B57)-ROW(B38)+1)) / (20*21/2)</f>
        <v>3.6712604761904766</v>
      </c>
      <c r="J54" s="2">
        <f t="shared" si="4"/>
        <v>3.7443461858770393</v>
      </c>
      <c r="K54" s="2">
        <f t="shared" si="6"/>
        <v>3.9186944198701568</v>
      </c>
    </row>
    <row r="55" spans="1:11" ht="13.5" x14ac:dyDescent="0.25">
      <c r="A55" s="3">
        <f>TITRES_STAT!B58</f>
        <v>42082</v>
      </c>
      <c r="B55" s="6">
        <f>TITRES_STAT!D58</f>
        <v>3.7244000000000002</v>
      </c>
      <c r="C55" s="2">
        <f t="shared" si="0"/>
        <v>7.6799999999999979E-2</v>
      </c>
      <c r="D55" s="2">
        <f t="shared" si="1"/>
        <v>3.66858</v>
      </c>
      <c r="E55" s="2">
        <f t="shared" si="2"/>
        <v>3.6518400000000009</v>
      </c>
      <c r="F55" s="2">
        <f t="shared" si="3"/>
        <v>3.7397099999999996</v>
      </c>
      <c r="G55" s="2">
        <f t="shared" si="5"/>
        <v>3.9036120000000007</v>
      </c>
      <c r="H55" s="2"/>
      <c r="I55" s="2">
        <f t="array" ref="I55">SUMPRODUCT(B39:B58, (ROW(B39:B58)-ROW(B39)+1)) / (20*21/2)</f>
        <v>3.6729242857142861</v>
      </c>
      <c r="J55" s="2">
        <f t="shared" si="4"/>
        <v>3.742446549126845</v>
      </c>
      <c r="K55" s="2">
        <f t="shared" si="6"/>
        <v>3.911075030855641</v>
      </c>
    </row>
    <row r="56" spans="1:11" ht="13.5" x14ac:dyDescent="0.25">
      <c r="A56" s="3">
        <f>TITRES_STAT!B59</f>
        <v>42086</v>
      </c>
      <c r="B56" s="6">
        <f>TITRES_STAT!D59</f>
        <v>3.6267</v>
      </c>
      <c r="C56" s="2">
        <f t="shared" si="0"/>
        <v>-9.770000000000012E-2</v>
      </c>
      <c r="D56" s="2">
        <f t="shared" si="1"/>
        <v>3.6671799999999997</v>
      </c>
      <c r="E56" s="2">
        <f t="shared" si="2"/>
        <v>3.6511400000000007</v>
      </c>
      <c r="F56" s="2">
        <f t="shared" si="3"/>
        <v>3.7205299999999992</v>
      </c>
      <c r="G56" s="2">
        <f t="shared" si="5"/>
        <v>3.890778000000001</v>
      </c>
      <c r="H56" s="2"/>
      <c r="I56" s="2">
        <f t="array" ref="I56">SUMPRODUCT(B40:B59, (ROW(B40:B59)-ROW(B40)+1)) / (20*21/2)</f>
        <v>3.6737195238095235</v>
      </c>
      <c r="J56" s="2">
        <f t="shared" si="4"/>
        <v>3.7314230682576217</v>
      </c>
      <c r="K56" s="2">
        <f t="shared" si="6"/>
        <v>3.8999230688613022</v>
      </c>
    </row>
    <row r="57" spans="1:11" ht="13.5" x14ac:dyDescent="0.25">
      <c r="A57" s="3">
        <f>TITRES_STAT!B60</f>
        <v>42087</v>
      </c>
      <c r="B57" s="6">
        <f>TITRES_STAT!D60</f>
        <v>3.6267</v>
      </c>
      <c r="C57" s="2">
        <f t="shared" si="0"/>
        <v>0</v>
      </c>
      <c r="D57" s="2">
        <f t="shared" si="1"/>
        <v>3.6588000000000003</v>
      </c>
      <c r="E57" s="2">
        <f t="shared" si="2"/>
        <v>3.6497400000000004</v>
      </c>
      <c r="F57" s="2">
        <f t="shared" si="3"/>
        <v>3.7069299999999989</v>
      </c>
      <c r="G57" s="2">
        <f t="shared" si="5"/>
        <v>3.8779440000000007</v>
      </c>
      <c r="H57" s="2"/>
      <c r="I57" s="2">
        <f t="array" ref="I57">SUMPRODUCT(B41:B60, (ROW(B41:B60)-ROW(B41)+1)) / (20*21/2)</f>
        <v>3.6750461904761904</v>
      </c>
      <c r="J57" s="2">
        <f t="shared" si="4"/>
        <v>3.721449442709277</v>
      </c>
      <c r="K57" s="2">
        <f t="shared" si="6"/>
        <v>3.8892084387098786</v>
      </c>
    </row>
    <row r="58" spans="1:11" ht="13.5" x14ac:dyDescent="0.25">
      <c r="A58" s="3">
        <f>TITRES_STAT!B61</f>
        <v>42088</v>
      </c>
      <c r="B58" s="6">
        <f>TITRES_STAT!D61</f>
        <v>3.7244000000000002</v>
      </c>
      <c r="C58" s="2">
        <f t="shared" si="0"/>
        <v>9.770000000000012E-2</v>
      </c>
      <c r="D58" s="2">
        <f t="shared" si="1"/>
        <v>3.6699599999999997</v>
      </c>
      <c r="E58" s="2">
        <f t="shared" si="2"/>
        <v>3.6588100000000003</v>
      </c>
      <c r="F58" s="2">
        <f t="shared" si="3"/>
        <v>3.7020499999999998</v>
      </c>
      <c r="G58" s="2">
        <f t="shared" si="5"/>
        <v>3.8687380000000009</v>
      </c>
      <c r="H58" s="2"/>
      <c r="I58" s="2">
        <f t="array" ref="I58">SUMPRODUCT(B42:B61, (ROW(B42:B61)-ROW(B42)+1)) / (20*21/2)</f>
        <v>3.6769042857142855</v>
      </c>
      <c r="J58" s="2">
        <f t="shared" si="4"/>
        <v>3.7217304481655362</v>
      </c>
      <c r="K58" s="2">
        <f t="shared" si="6"/>
        <v>3.8827453626820403</v>
      </c>
    </row>
    <row r="59" spans="1:11" ht="13.5" x14ac:dyDescent="0.25">
      <c r="A59" s="3">
        <f>TITRES_STAT!B62</f>
        <v>42089</v>
      </c>
      <c r="B59" s="6">
        <f>TITRES_STAT!D62</f>
        <v>3.7103999999999999</v>
      </c>
      <c r="C59" s="2">
        <f t="shared" si="0"/>
        <v>-1.4000000000000234E-2</v>
      </c>
      <c r="D59" s="2">
        <f t="shared" si="1"/>
        <v>3.6825200000000002</v>
      </c>
      <c r="E59" s="2">
        <f t="shared" si="2"/>
        <v>3.66648</v>
      </c>
      <c r="F59" s="2">
        <f t="shared" si="3"/>
        <v>3.6964699999999993</v>
      </c>
      <c r="G59" s="2">
        <f t="shared" si="5"/>
        <v>3.8592520000000001</v>
      </c>
      <c r="H59" s="2"/>
      <c r="I59" s="2">
        <f t="array" ref="I59">SUMPRODUCT(B43:B62, (ROW(B43:B62)-ROW(B43)+1)) / (20*21/2)</f>
        <v>3.6791942857142859</v>
      </c>
      <c r="J59" s="2">
        <f t="shared" si="4"/>
        <v>3.7206513578640568</v>
      </c>
      <c r="K59" s="2">
        <f t="shared" si="6"/>
        <v>3.875986721008235</v>
      </c>
    </row>
    <row r="60" spans="1:11" ht="13.5" x14ac:dyDescent="0.25">
      <c r="A60" s="3">
        <f>TITRES_STAT!B63</f>
        <v>42090</v>
      </c>
      <c r="B60" s="6">
        <f>TITRES_STAT!D63</f>
        <v>3.7103999999999999</v>
      </c>
      <c r="C60" s="2">
        <f t="shared" si="0"/>
        <v>0</v>
      </c>
      <c r="D60" s="2">
        <f t="shared" si="1"/>
        <v>3.6797200000000005</v>
      </c>
      <c r="E60" s="2">
        <f t="shared" si="2"/>
        <v>3.6741499999999996</v>
      </c>
      <c r="F60" s="2">
        <f t="shared" si="3"/>
        <v>3.6908899999999987</v>
      </c>
      <c r="G60" s="2">
        <f t="shared" si="5"/>
        <v>3.8518580000000004</v>
      </c>
      <c r="H60" s="2"/>
      <c r="I60" s="2">
        <f t="array" ref="I60">SUMPRODUCT(B44:B63, (ROW(B44:B63)-ROW(B44)+1)) / (20*21/2)</f>
        <v>3.6778000000000004</v>
      </c>
      <c r="J60" s="2">
        <f t="shared" si="4"/>
        <v>3.7196750380674799</v>
      </c>
      <c r="K60" s="2">
        <f t="shared" si="6"/>
        <v>3.8694931241059516</v>
      </c>
    </row>
    <row r="61" spans="1:11" ht="13.5" x14ac:dyDescent="0.25">
      <c r="A61" s="3">
        <f>TITRES_STAT!B64</f>
        <v>42093</v>
      </c>
      <c r="B61" s="6">
        <f>TITRES_STAT!D64</f>
        <v>3.7103999999999999</v>
      </c>
      <c r="C61" s="2">
        <f t="shared" si="0"/>
        <v>0</v>
      </c>
      <c r="D61" s="2">
        <f t="shared" si="1"/>
        <v>3.6964600000000005</v>
      </c>
      <c r="E61" s="2">
        <f t="shared" si="2"/>
        <v>3.6818199999999996</v>
      </c>
      <c r="F61" s="2">
        <f t="shared" si="3"/>
        <v>3.6863549999999989</v>
      </c>
      <c r="G61" s="2">
        <f t="shared" si="5"/>
        <v>3.8423720000000001</v>
      </c>
      <c r="H61" s="2"/>
      <c r="I61" s="2">
        <f t="array" ref="I61">SUMPRODUCT(B45:B64, (ROW(B45:B64)-ROW(B45)+1)) / (20*21/2)</f>
        <v>3.6735800000000007</v>
      </c>
      <c r="J61" s="2">
        <f t="shared" si="4"/>
        <v>3.7187917011086724</v>
      </c>
      <c r="K61" s="2">
        <f t="shared" si="6"/>
        <v>3.8632541780625811</v>
      </c>
    </row>
    <row r="62" spans="1:11" ht="13.5" x14ac:dyDescent="0.25">
      <c r="A62" s="3">
        <f>TITRES_STAT!B65</f>
        <v>42094</v>
      </c>
      <c r="B62" s="6">
        <f>TITRES_STAT!D65</f>
        <v>3.7103999999999999</v>
      </c>
      <c r="C62" s="2">
        <f t="shared" si="0"/>
        <v>0</v>
      </c>
      <c r="D62" s="2">
        <f t="shared" si="1"/>
        <v>3.7131999999999996</v>
      </c>
      <c r="E62" s="2">
        <f t="shared" si="2"/>
        <v>3.6859999999999999</v>
      </c>
      <c r="F62" s="2">
        <f t="shared" si="3"/>
        <v>3.67624</v>
      </c>
      <c r="G62" s="2">
        <f t="shared" si="5"/>
        <v>3.8340020000000004</v>
      </c>
      <c r="H62" s="2"/>
      <c r="I62" s="2">
        <f t="array" ref="I62">SUMPRODUCT(B46:B65, (ROW(B46:B65)-ROW(B46)+1)) / (20*21/2)</f>
        <v>3.6677680952380953</v>
      </c>
      <c r="J62" s="2">
        <f t="shared" si="4"/>
        <v>3.7179924914792752</v>
      </c>
      <c r="K62" s="2">
        <f t="shared" si="6"/>
        <v>3.8572598965699312</v>
      </c>
    </row>
    <row r="63" spans="1:11" ht="13.5" x14ac:dyDescent="0.25">
      <c r="A63" s="3">
        <f>TITRES_STAT!B66</f>
        <v>42095</v>
      </c>
      <c r="B63" s="6">
        <f>TITRES_STAT!D66</f>
        <v>3.6616</v>
      </c>
      <c r="C63" s="2">
        <f t="shared" si="0"/>
        <v>-4.8799999999999955E-2</v>
      </c>
      <c r="D63" s="2">
        <f t="shared" si="1"/>
        <v>3.7006399999999999</v>
      </c>
      <c r="E63" s="2">
        <f t="shared" si="2"/>
        <v>3.6853000000000002</v>
      </c>
      <c r="F63" s="2">
        <f t="shared" si="3"/>
        <v>3.6710099999999999</v>
      </c>
      <c r="G63" s="2">
        <f t="shared" si="5"/>
        <v>3.8250740000000003</v>
      </c>
      <c r="H63" s="2"/>
      <c r="I63" s="2">
        <f t="array" ref="I63">SUMPRODUCT(B47:B66, (ROW(B47:B66)-ROW(B47)+1)) / (20*21/2)</f>
        <v>3.6624542857142863</v>
      </c>
      <c r="J63" s="2">
        <f t="shared" si="4"/>
        <v>3.7126217780050585</v>
      </c>
      <c r="K63" s="2">
        <f t="shared" si="6"/>
        <v>3.8495869594495415</v>
      </c>
    </row>
    <row r="64" spans="1:11" ht="13.5" x14ac:dyDescent="0.25">
      <c r="A64" s="3">
        <f>TITRES_STAT!B67</f>
        <v>42096</v>
      </c>
      <c r="B64" s="6">
        <f>TITRES_STAT!D67</f>
        <v>3.6267</v>
      </c>
      <c r="C64" s="2">
        <f t="shared" si="0"/>
        <v>-3.4899999999999931E-2</v>
      </c>
      <c r="D64" s="2">
        <f t="shared" si="1"/>
        <v>3.6839</v>
      </c>
      <c r="E64" s="2">
        <f t="shared" si="2"/>
        <v>3.6832099999999999</v>
      </c>
      <c r="F64" s="2">
        <f t="shared" si="3"/>
        <v>3.6668250000000002</v>
      </c>
      <c r="G64" s="2">
        <f t="shared" si="5"/>
        <v>3.8178200000000002</v>
      </c>
      <c r="H64" s="2"/>
      <c r="I64" s="2">
        <f t="array" ref="I64">SUMPRODUCT(B48:B67, (ROW(B48:B67)-ROW(B48)+1)) / (20*21/2)</f>
        <v>3.6572733333333329</v>
      </c>
      <c r="J64" s="2">
        <f t="shared" si="4"/>
        <v>3.7044387515283863</v>
      </c>
      <c r="K64" s="2">
        <f t="shared" si="6"/>
        <v>3.840846294373089</v>
      </c>
    </row>
    <row r="65" spans="1:11" ht="13.5" x14ac:dyDescent="0.25">
      <c r="A65" s="3">
        <f>TITRES_STAT!B68</f>
        <v>42097</v>
      </c>
      <c r="B65" s="6">
        <f>TITRES_STAT!D68</f>
        <v>3.6057999999999999</v>
      </c>
      <c r="C65" s="2">
        <f t="shared" si="0"/>
        <v>-2.0900000000000141E-2</v>
      </c>
      <c r="D65" s="2">
        <f t="shared" si="1"/>
        <v>3.6629799999999997</v>
      </c>
      <c r="E65" s="2">
        <f t="shared" si="2"/>
        <v>3.6713500000000003</v>
      </c>
      <c r="F65" s="2">
        <f t="shared" si="3"/>
        <v>3.6615950000000006</v>
      </c>
      <c r="G65" s="2">
        <f t="shared" si="5"/>
        <v>3.8118219999999998</v>
      </c>
      <c r="H65" s="2"/>
      <c r="I65" s="2">
        <f t="array" ref="I65">SUMPRODUCT(B49:B68, (ROW(B49:B68)-ROW(B49)+1)) / (20*21/2)</f>
        <v>3.647610952380953</v>
      </c>
      <c r="J65" s="2">
        <f t="shared" si="4"/>
        <v>3.6950445847161588</v>
      </c>
      <c r="K65" s="2">
        <f t="shared" si="6"/>
        <v>3.831628792632968</v>
      </c>
    </row>
    <row r="66" spans="1:11" ht="13.5" x14ac:dyDescent="0.25">
      <c r="A66" s="3">
        <f>TITRES_STAT!B69</f>
        <v>42100</v>
      </c>
      <c r="B66" s="6">
        <f>TITRES_STAT!D69</f>
        <v>3.6057999999999999</v>
      </c>
      <c r="C66" s="2">
        <f t="shared" si="0"/>
        <v>0</v>
      </c>
      <c r="D66" s="2">
        <f t="shared" si="1"/>
        <v>3.6420599999999999</v>
      </c>
      <c r="E66" s="2">
        <f t="shared" si="2"/>
        <v>3.6692600000000004</v>
      </c>
      <c r="F66" s="2">
        <f t="shared" si="3"/>
        <v>3.660200000000001</v>
      </c>
      <c r="G66" s="2">
        <f t="shared" si="5"/>
        <v>3.8065219999999993</v>
      </c>
      <c r="H66" s="2"/>
      <c r="I66" s="2">
        <f t="array" ref="I66">SUMPRODUCT(B50:B69, (ROW(B50:B69)-ROW(B50)+1)) / (20*21/2)</f>
        <v>3.6383138095238095</v>
      </c>
      <c r="J66" s="2">
        <f t="shared" si="4"/>
        <v>3.6865451004574767</v>
      </c>
      <c r="K66" s="2">
        <f t="shared" si="6"/>
        <v>3.8227727615493223</v>
      </c>
    </row>
    <row r="67" spans="1:11" ht="13.5" x14ac:dyDescent="0.25">
      <c r="A67" s="3">
        <f>TITRES_STAT!B70</f>
        <v>42101</v>
      </c>
      <c r="B67" s="6">
        <f>TITRES_STAT!D70</f>
        <v>3.6057999999999999</v>
      </c>
      <c r="C67" s="2">
        <f t="shared" si="0"/>
        <v>0</v>
      </c>
      <c r="D67" s="2">
        <f t="shared" si="1"/>
        <v>3.6211399999999996</v>
      </c>
      <c r="E67" s="2">
        <f t="shared" si="2"/>
        <v>3.66717</v>
      </c>
      <c r="F67" s="2">
        <f t="shared" si="3"/>
        <v>3.6584550000000009</v>
      </c>
      <c r="G67" s="2">
        <f t="shared" si="5"/>
        <v>3.799129999999999</v>
      </c>
      <c r="H67" s="2"/>
      <c r="I67" s="2">
        <f t="array" ref="I67">SUMPRODUCT(B51:B70, (ROW(B51:B70)-ROW(B51)+1)) / (20*21/2)</f>
        <v>3.6280485714285713</v>
      </c>
      <c r="J67" s="2">
        <f t="shared" si="4"/>
        <v>3.6788550908900977</v>
      </c>
      <c r="K67" s="2">
        <f t="shared" si="6"/>
        <v>3.8142640258022902</v>
      </c>
    </row>
    <row r="68" spans="1:11" ht="13.5" x14ac:dyDescent="0.25">
      <c r="A68" s="3">
        <f>TITRES_STAT!B71</f>
        <v>42102</v>
      </c>
      <c r="B68" s="6">
        <f>TITRES_STAT!D71</f>
        <v>3.5569999999999999</v>
      </c>
      <c r="C68" s="2">
        <f t="shared" ref="C68:C131" si="7">B68-B67</f>
        <v>-4.8799999999999955E-2</v>
      </c>
      <c r="D68" s="2">
        <f t="shared" si="1"/>
        <v>3.6002200000000002</v>
      </c>
      <c r="E68" s="2">
        <f t="shared" si="2"/>
        <v>3.6504300000000001</v>
      </c>
      <c r="F68" s="2">
        <f t="shared" si="3"/>
        <v>3.6546200000000004</v>
      </c>
      <c r="G68" s="2">
        <f t="shared" si="5"/>
        <v>3.7906219999999995</v>
      </c>
      <c r="H68" s="2"/>
      <c r="I68" s="2">
        <f t="array" ref="I68">SUMPRODUCT(B52:B71, (ROW(B52:B71)-ROW(B52)+1)) / (20*21/2)</f>
        <v>3.6182152380952379</v>
      </c>
      <c r="J68" s="2">
        <f t="shared" si="4"/>
        <v>3.6672498441386598</v>
      </c>
      <c r="K68" s="2">
        <f t="shared" si="6"/>
        <v>3.80417524047671</v>
      </c>
    </row>
    <row r="69" spans="1:11" ht="13.5" x14ac:dyDescent="0.25">
      <c r="A69" s="3">
        <f>TITRES_STAT!B72</f>
        <v>42104</v>
      </c>
      <c r="B69" s="6">
        <f>TITRES_STAT!D72</f>
        <v>3.5569999999999999</v>
      </c>
      <c r="C69" s="2">
        <f t="shared" si="7"/>
        <v>0</v>
      </c>
      <c r="D69" s="2">
        <f t="shared" si="1"/>
        <v>3.5862799999999999</v>
      </c>
      <c r="E69" s="2">
        <f t="shared" si="2"/>
        <v>3.6350899999999995</v>
      </c>
      <c r="F69" s="2">
        <f t="shared" si="3"/>
        <v>3.6507850000000004</v>
      </c>
      <c r="G69" s="2">
        <f t="shared" si="5"/>
        <v>3.7819739999999991</v>
      </c>
      <c r="H69" s="2"/>
      <c r="I69" s="2">
        <f t="array" ref="I69">SUMPRODUCT(B53:B72, (ROW(B53:B72)-ROW(B53)+1)) / (20*21/2)</f>
        <v>3.6088138095238098</v>
      </c>
      <c r="J69" s="2">
        <f t="shared" si="4"/>
        <v>3.6567498589825971</v>
      </c>
      <c r="K69" s="2">
        <f t="shared" si="6"/>
        <v>3.7944820937913488</v>
      </c>
    </row>
    <row r="70" spans="1:11" ht="13.5" x14ac:dyDescent="0.25">
      <c r="A70" s="3">
        <f>TITRES_STAT!B73</f>
        <v>42107</v>
      </c>
      <c r="B70" s="6">
        <f>TITRES_STAT!D73</f>
        <v>3.5430000000000001</v>
      </c>
      <c r="C70" s="2">
        <f t="shared" si="7"/>
        <v>-1.399999999999979E-2</v>
      </c>
      <c r="D70" s="2">
        <f t="shared" ref="D70:D133" si="8">AVERAGE(B66:B70)</f>
        <v>3.5737200000000002</v>
      </c>
      <c r="E70" s="2">
        <f t="shared" si="2"/>
        <v>3.6183499999999995</v>
      </c>
      <c r="F70" s="2">
        <f t="shared" si="3"/>
        <v>3.6462500000000007</v>
      </c>
      <c r="G70" s="2">
        <f t="shared" si="5"/>
        <v>3.7726279999999988</v>
      </c>
      <c r="H70" s="2"/>
      <c r="I70" s="2">
        <f t="array" ref="I70">SUMPRODUCT(B54:B73, (ROW(B54:B73)-ROW(B54)+1)) / (20*21/2)</f>
        <v>3.6000104761904761</v>
      </c>
      <c r="J70" s="2">
        <f t="shared" si="4"/>
        <v>3.6459165390794928</v>
      </c>
      <c r="K70" s="2">
        <f t="shared" si="6"/>
        <v>3.7846200508975705</v>
      </c>
    </row>
    <row r="71" spans="1:11" ht="13.5" x14ac:dyDescent="0.25">
      <c r="A71" s="3">
        <f>TITRES_STAT!B74</f>
        <v>42108</v>
      </c>
      <c r="B71" s="6">
        <f>TITRES_STAT!D74</f>
        <v>3.5430000000000001</v>
      </c>
      <c r="C71" s="2">
        <f t="shared" si="7"/>
        <v>0</v>
      </c>
      <c r="D71" s="2">
        <f t="shared" si="8"/>
        <v>3.5611599999999997</v>
      </c>
      <c r="E71" s="2">
        <f t="shared" si="2"/>
        <v>3.6016099999999995</v>
      </c>
      <c r="F71" s="2">
        <f t="shared" si="3"/>
        <v>3.6417150000000005</v>
      </c>
      <c r="G71" s="2">
        <f t="shared" si="5"/>
        <v>3.7653739999999987</v>
      </c>
      <c r="H71" s="2"/>
      <c r="I71" s="2">
        <f t="array" ref="I71">SUMPRODUCT(B55:B74, (ROW(B55:B74)-ROW(B55)+1)) / (20*21/2)</f>
        <v>3.5911480952380956</v>
      </c>
      <c r="J71" s="2">
        <f t="shared" si="4"/>
        <v>3.6361149639290646</v>
      </c>
      <c r="K71" s="2">
        <f t="shared" si="6"/>
        <v>3.7751447547839403</v>
      </c>
    </row>
    <row r="72" spans="1:11" ht="13.5" x14ac:dyDescent="0.25">
      <c r="A72" s="3">
        <f>TITRES_STAT!B75</f>
        <v>42109</v>
      </c>
      <c r="B72" s="6">
        <f>TITRES_STAT!D75</f>
        <v>3.5430000000000001</v>
      </c>
      <c r="C72" s="2">
        <f t="shared" si="7"/>
        <v>0</v>
      </c>
      <c r="D72" s="2">
        <f t="shared" si="8"/>
        <v>3.5485999999999995</v>
      </c>
      <c r="E72" s="2">
        <f t="shared" si="2"/>
        <v>3.5848699999999996</v>
      </c>
      <c r="F72" s="2">
        <f t="shared" si="3"/>
        <v>3.6354350000000011</v>
      </c>
      <c r="G72" s="2">
        <f t="shared" si="5"/>
        <v>3.7581199999999986</v>
      </c>
      <c r="H72" s="2"/>
      <c r="I72" s="2">
        <f t="array" ref="I72">SUMPRODUCT(B56:B75, (ROW(B56:B75)-ROW(B56)+1)) / (20*21/2)</f>
        <v>3.583473809523809</v>
      </c>
      <c r="J72" s="2">
        <f t="shared" si="4"/>
        <v>3.6272468721262969</v>
      </c>
      <c r="K72" s="2">
        <f t="shared" si="6"/>
        <v>3.7660410389100605</v>
      </c>
    </row>
    <row r="73" spans="1:11" ht="13.5" x14ac:dyDescent="0.25">
      <c r="A73" s="3">
        <f>TITRES_STAT!B76</f>
        <v>42110</v>
      </c>
      <c r="B73" s="6">
        <f>TITRES_STAT!D76</f>
        <v>3.5430000000000001</v>
      </c>
      <c r="C73" s="2">
        <f t="shared" si="7"/>
        <v>0</v>
      </c>
      <c r="D73" s="2">
        <f t="shared" si="8"/>
        <v>3.5457999999999998</v>
      </c>
      <c r="E73" s="2">
        <f t="shared" si="2"/>
        <v>3.57301</v>
      </c>
      <c r="F73" s="2">
        <f t="shared" si="3"/>
        <v>3.6291550000000017</v>
      </c>
      <c r="G73" s="2">
        <f t="shared" si="5"/>
        <v>3.7522599999999988</v>
      </c>
      <c r="H73" s="2"/>
      <c r="I73" s="2">
        <f t="array" ref="I73">SUMPRODUCT(B57:B76, (ROW(B57:B76)-ROW(B57)+1)) / (20*21/2)</f>
        <v>3.5773299999999999</v>
      </c>
      <c r="J73" s="2">
        <f t="shared" si="4"/>
        <v>3.6192233604952211</v>
      </c>
      <c r="K73" s="2">
        <f t="shared" si="6"/>
        <v>3.7572943315018232</v>
      </c>
    </row>
    <row r="74" spans="1:11" ht="13.5" x14ac:dyDescent="0.25">
      <c r="A74" s="3">
        <f>TITRES_STAT!B77</f>
        <v>42111</v>
      </c>
      <c r="B74" s="6">
        <f>TITRES_STAT!D77</f>
        <v>3.5360999999999998</v>
      </c>
      <c r="C74" s="2">
        <f t="shared" si="7"/>
        <v>-6.9000000000003503E-3</v>
      </c>
      <c r="D74" s="2">
        <f t="shared" si="8"/>
        <v>3.5416200000000004</v>
      </c>
      <c r="E74" s="2">
        <f t="shared" si="2"/>
        <v>3.5639499999999997</v>
      </c>
      <c r="F74" s="2">
        <f t="shared" si="3"/>
        <v>3.6235800000000014</v>
      </c>
      <c r="G74" s="2">
        <f t="shared" si="5"/>
        <v>3.7461239999999987</v>
      </c>
      <c r="H74" s="2"/>
      <c r="I74" s="2">
        <f t="array" ref="I74">SUMPRODUCT(B58:B77, (ROW(B58:B77)-ROW(B58)+1)) / (20*21/2)</f>
        <v>3.5655704761904765</v>
      </c>
      <c r="J74" s="2">
        <f t="shared" si="4"/>
        <v>3.611306849971867</v>
      </c>
      <c r="K74" s="2">
        <f t="shared" si="6"/>
        <v>3.7486200439919477</v>
      </c>
    </row>
    <row r="75" spans="1:11" ht="13.5" x14ac:dyDescent="0.25">
      <c r="A75" s="3">
        <f>TITRES_STAT!B78</f>
        <v>42114</v>
      </c>
      <c r="B75" s="6">
        <f>TITRES_STAT!D78</f>
        <v>3.5430000000000001</v>
      </c>
      <c r="C75" s="2">
        <f t="shared" si="7"/>
        <v>6.9000000000003503E-3</v>
      </c>
      <c r="D75" s="2">
        <f t="shared" si="8"/>
        <v>3.5416200000000004</v>
      </c>
      <c r="E75" s="2">
        <f t="shared" si="2"/>
        <v>3.5576699999999994</v>
      </c>
      <c r="F75" s="2">
        <f t="shared" si="3"/>
        <v>3.6145100000000014</v>
      </c>
      <c r="G75" s="2">
        <f t="shared" si="5"/>
        <v>3.7409619999999988</v>
      </c>
      <c r="H75" s="2"/>
      <c r="I75" s="2">
        <f t="array" ref="I75">SUMPRODUCT(B59:B78, (ROW(B59:B78)-ROW(B59)+1)) / (20*21/2)</f>
        <v>3.5531514285714292</v>
      </c>
      <c r="J75" s="2">
        <f t="shared" si="4"/>
        <v>3.6048014356888318</v>
      </c>
      <c r="K75" s="2">
        <f t="shared" si="6"/>
        <v>3.7405565128550089</v>
      </c>
    </row>
    <row r="76" spans="1:11" ht="13.5" x14ac:dyDescent="0.25">
      <c r="A76" s="3">
        <f>TITRES_STAT!B79</f>
        <v>42115</v>
      </c>
      <c r="B76" s="6">
        <f>TITRES_STAT!D79</f>
        <v>3.55</v>
      </c>
      <c r="C76" s="2">
        <f t="shared" si="7"/>
        <v>6.9999999999996732E-3</v>
      </c>
      <c r="D76" s="2">
        <f t="shared" si="8"/>
        <v>3.5430199999999998</v>
      </c>
      <c r="E76" s="2">
        <f t="shared" ref="E76:E139" si="9">AVERAGE(B67:B76)</f>
        <v>3.5520899999999997</v>
      </c>
      <c r="F76" s="2">
        <f t="shared" si="3"/>
        <v>3.6106750000000005</v>
      </c>
      <c r="G76" s="2">
        <f t="shared" si="5"/>
        <v>3.7359399999999994</v>
      </c>
      <c r="H76" s="2"/>
      <c r="I76" s="2">
        <f t="array" ref="I76">SUMPRODUCT(B60:B79, (ROW(B60:B79)-ROW(B60)+1)) / (20*21/2)</f>
        <v>3.5419280952380952</v>
      </c>
      <c r="J76" s="2">
        <f t="shared" si="4"/>
        <v>3.5995822513375146</v>
      </c>
      <c r="K76" s="2">
        <f t="shared" si="6"/>
        <v>3.7330837084293225</v>
      </c>
    </row>
    <row r="77" spans="1:11" ht="13.5" x14ac:dyDescent="0.25">
      <c r="A77" s="3">
        <f>TITRES_STAT!B80</f>
        <v>42116</v>
      </c>
      <c r="B77" s="6">
        <f>TITRES_STAT!D80</f>
        <v>3.4872000000000001</v>
      </c>
      <c r="C77" s="2">
        <f t="shared" si="7"/>
        <v>-6.2799999999999745E-2</v>
      </c>
      <c r="D77" s="2">
        <f t="shared" si="8"/>
        <v>3.5318600000000004</v>
      </c>
      <c r="E77" s="2">
        <f t="shared" si="9"/>
        <v>3.5402299999999998</v>
      </c>
      <c r="F77" s="2">
        <f t="shared" si="3"/>
        <v>3.6036999999999999</v>
      </c>
      <c r="G77" s="2">
        <f t="shared" si="5"/>
        <v>3.7302199999999992</v>
      </c>
      <c r="H77" s="2"/>
      <c r="I77" s="2">
        <f t="array" ref="I77">SUMPRODUCT(B61:B80, (ROW(B61:B80)-ROW(B61)+1)) / (20*21/2)</f>
        <v>3.5318338095238104</v>
      </c>
      <c r="J77" s="2">
        <f t="shared" si="4"/>
        <v>3.5888791797815611</v>
      </c>
      <c r="K77" s="2">
        <f t="shared" si="6"/>
        <v>3.7234412100595451</v>
      </c>
    </row>
    <row r="78" spans="1:11" ht="13.5" x14ac:dyDescent="0.25">
      <c r="A78" s="3">
        <f>TITRES_STAT!B81</f>
        <v>42117</v>
      </c>
      <c r="B78" s="6">
        <f>TITRES_STAT!D81</f>
        <v>3.4733000000000001</v>
      </c>
      <c r="C78" s="2">
        <f t="shared" si="7"/>
        <v>-1.3900000000000023E-2</v>
      </c>
      <c r="D78" s="2">
        <f t="shared" si="8"/>
        <v>3.5179200000000002</v>
      </c>
      <c r="E78" s="2">
        <f t="shared" si="9"/>
        <v>3.5318600000000004</v>
      </c>
      <c r="F78" s="2">
        <f t="shared" si="3"/>
        <v>3.5911449999999996</v>
      </c>
      <c r="G78" s="2">
        <f t="shared" si="5"/>
        <v>3.7229659999999996</v>
      </c>
      <c r="H78" s="2"/>
      <c r="I78" s="2">
        <f t="array" ref="I78">SUMPRODUCT(B62:B81, (ROW(B62:B81)-ROW(B62)+1)) / (20*21/2)</f>
        <v>3.5241923809523814</v>
      </c>
      <c r="J78" s="2">
        <f t="shared" si="4"/>
        <v>3.577871638849984</v>
      </c>
      <c r="K78" s="2">
        <f t="shared" si="6"/>
        <v>3.713631750841524</v>
      </c>
    </row>
    <row r="79" spans="1:11" ht="13.5" x14ac:dyDescent="0.25">
      <c r="A79" s="3">
        <f>TITRES_STAT!B82</f>
        <v>42118</v>
      </c>
      <c r="B79" s="6">
        <f>TITRES_STAT!D82</f>
        <v>3.4733000000000001</v>
      </c>
      <c r="C79" s="2">
        <f t="shared" si="7"/>
        <v>0</v>
      </c>
      <c r="D79" s="2">
        <f t="shared" si="8"/>
        <v>3.5053600000000005</v>
      </c>
      <c r="E79" s="2">
        <f t="shared" si="9"/>
        <v>3.5234900000000002</v>
      </c>
      <c r="F79" s="2">
        <f t="shared" si="3"/>
        <v>3.579289999999999</v>
      </c>
      <c r="G79" s="2">
        <f t="shared" si="5"/>
        <v>3.7123659999999994</v>
      </c>
      <c r="H79" s="2"/>
      <c r="I79" s="2">
        <f t="array" ref="I79">SUMPRODUCT(B63:B82, (ROW(B63:B82)-ROW(B63)+1)) / (20*21/2)</f>
        <v>3.514956666666667</v>
      </c>
      <c r="J79" s="2">
        <f t="shared" si="4"/>
        <v>3.5679124351499856</v>
      </c>
      <c r="K79" s="2">
        <f t="shared" si="6"/>
        <v>3.7042069762987193</v>
      </c>
    </row>
    <row r="80" spans="1:11" ht="13.5" x14ac:dyDescent="0.25">
      <c r="A80" s="3">
        <f>TITRES_STAT!B83</f>
        <v>42121</v>
      </c>
      <c r="B80" s="6">
        <f>TITRES_STAT!D83</f>
        <v>3.4733000000000001</v>
      </c>
      <c r="C80" s="2">
        <f t="shared" si="7"/>
        <v>0</v>
      </c>
      <c r="D80" s="2">
        <f t="shared" si="8"/>
        <v>3.4914200000000002</v>
      </c>
      <c r="E80" s="2">
        <f t="shared" si="9"/>
        <v>3.5165200000000008</v>
      </c>
      <c r="F80" s="2">
        <f t="shared" si="3"/>
        <v>3.5674349999999988</v>
      </c>
      <c r="G80" s="2">
        <f t="shared" si="5"/>
        <v>3.7017659999999988</v>
      </c>
      <c r="H80" s="2"/>
      <c r="I80" s="2">
        <f t="array" ref="I80">SUMPRODUCT(B64:B83, (ROW(B64:B83)-ROW(B64)+1)) / (20*21/2)</f>
        <v>3.502935714285714</v>
      </c>
      <c r="J80" s="2">
        <f t="shared" si="4"/>
        <v>3.5589017270404635</v>
      </c>
      <c r="K80" s="2">
        <f t="shared" si="6"/>
        <v>3.6951518007575932</v>
      </c>
    </row>
    <row r="81" spans="1:11" ht="13.5" x14ac:dyDescent="0.25">
      <c r="A81" s="3">
        <f>TITRES_STAT!B84</f>
        <v>42122</v>
      </c>
      <c r="B81" s="6">
        <f>TITRES_STAT!D84</f>
        <v>3.4872000000000001</v>
      </c>
      <c r="C81" s="2">
        <f t="shared" si="7"/>
        <v>1.3900000000000023E-2</v>
      </c>
      <c r="D81" s="2">
        <f t="shared" si="8"/>
        <v>3.4788600000000001</v>
      </c>
      <c r="E81" s="2">
        <f t="shared" si="9"/>
        <v>3.5109400000000006</v>
      </c>
      <c r="F81" s="2">
        <f t="shared" si="3"/>
        <v>3.5562749999999994</v>
      </c>
      <c r="G81" s="2">
        <f t="shared" si="5"/>
        <v>3.688234</v>
      </c>
      <c r="H81" s="2"/>
      <c r="I81" s="2">
        <f t="array" ref="I81">SUMPRODUCT(B65:B84, (ROW(B65:B84)-ROW(B65)+1)) / (20*21/2)</f>
        <v>3.4920771428571427</v>
      </c>
      <c r="J81" s="2">
        <f t="shared" si="4"/>
        <v>3.552072991131848</v>
      </c>
      <c r="K81" s="2">
        <f t="shared" si="6"/>
        <v>3.6869968281788639</v>
      </c>
    </row>
    <row r="82" spans="1:11" ht="13.5" x14ac:dyDescent="0.25">
      <c r="A82" s="3">
        <f>TITRES_STAT!B85</f>
        <v>42123</v>
      </c>
      <c r="B82" s="6">
        <f>TITRES_STAT!D85</f>
        <v>3.4592999999999998</v>
      </c>
      <c r="C82" s="2">
        <f t="shared" si="7"/>
        <v>-2.7900000000000258E-2</v>
      </c>
      <c r="D82" s="2">
        <f t="shared" si="8"/>
        <v>3.4732799999999999</v>
      </c>
      <c r="E82" s="2">
        <f t="shared" si="9"/>
        <v>3.5025700000000008</v>
      </c>
      <c r="F82" s="2">
        <f t="shared" si="3"/>
        <v>3.5437199999999995</v>
      </c>
      <c r="G82" s="2">
        <f t="shared" si="5"/>
        <v>3.6765159999999999</v>
      </c>
      <c r="H82" s="2"/>
      <c r="I82" s="2">
        <f t="array" ref="I82">SUMPRODUCT(B66:B85, (ROW(B66:B85)-ROW(B66)+1)) / (20*21/2)</f>
        <v>3.4868623809523811</v>
      </c>
      <c r="J82" s="2">
        <f t="shared" si="4"/>
        <v>3.5432374681669101</v>
      </c>
      <c r="K82" s="2">
        <f t="shared" si="6"/>
        <v>3.6780675407993004</v>
      </c>
    </row>
    <row r="83" spans="1:11" ht="13.5" x14ac:dyDescent="0.25">
      <c r="A83" s="3">
        <f>TITRES_STAT!B86</f>
        <v>42124</v>
      </c>
      <c r="B83" s="6">
        <f>TITRES_STAT!D86</f>
        <v>3.4175</v>
      </c>
      <c r="C83" s="2">
        <f t="shared" si="7"/>
        <v>-4.1799999999999837E-2</v>
      </c>
      <c r="D83" s="2">
        <f t="shared" si="8"/>
        <v>3.4621200000000001</v>
      </c>
      <c r="E83" s="2">
        <f t="shared" si="9"/>
        <v>3.4900199999999999</v>
      </c>
      <c r="F83" s="2">
        <f t="shared" si="3"/>
        <v>3.5315150000000002</v>
      </c>
      <c r="G83" s="2">
        <f t="shared" si="5"/>
        <v>3.6617299999999999</v>
      </c>
      <c r="H83" s="2"/>
      <c r="I83" s="2">
        <f t="array" ref="I83">SUMPRODUCT(B67:B86, (ROW(B67:B86)-ROW(B67)+1)) / (20*21/2)</f>
        <v>3.4843023809523808</v>
      </c>
      <c r="J83" s="2">
        <f t="shared" si="4"/>
        <v>3.5312624711986329</v>
      </c>
      <c r="K83" s="2">
        <f t="shared" si="6"/>
        <v>3.6678492058659944</v>
      </c>
    </row>
    <row r="84" spans="1:11" ht="13.5" x14ac:dyDescent="0.25">
      <c r="A84" s="3">
        <f>TITRES_STAT!B87</f>
        <v>42128</v>
      </c>
      <c r="B84" s="6">
        <f>TITRES_STAT!D87</f>
        <v>3.4175</v>
      </c>
      <c r="C84" s="2">
        <f t="shared" si="7"/>
        <v>0</v>
      </c>
      <c r="D84" s="2">
        <f t="shared" si="8"/>
        <v>3.4509599999999998</v>
      </c>
      <c r="E84" s="2">
        <f t="shared" si="9"/>
        <v>3.4781600000000004</v>
      </c>
      <c r="F84" s="2">
        <f t="shared" ref="F84:F147" si="10">AVERAGE(B65:B84)</f>
        <v>3.5210550000000005</v>
      </c>
      <c r="G84" s="2">
        <f t="shared" si="5"/>
        <v>3.647084</v>
      </c>
      <c r="H84" s="2"/>
      <c r="I84" s="2">
        <f t="array" ref="I84">SUMPRODUCT(B68:B87, (ROW(B68:B87)-ROW(B68)+1)) / (20*21/2)</f>
        <v>3.4796500000000004</v>
      </c>
      <c r="J84" s="2">
        <f t="shared" si="4"/>
        <v>3.5204279501320963</v>
      </c>
      <c r="K84" s="2">
        <f t="shared" si="6"/>
        <v>3.6580315899496809</v>
      </c>
    </row>
    <row r="85" spans="1:11" ht="13.5" x14ac:dyDescent="0.25">
      <c r="A85" s="3">
        <f>TITRES_STAT!B88</f>
        <v>42129</v>
      </c>
      <c r="B85" s="6">
        <f>TITRES_STAT!D88</f>
        <v>3.4662999999999999</v>
      </c>
      <c r="C85" s="2">
        <f t="shared" si="7"/>
        <v>4.8799999999999955E-2</v>
      </c>
      <c r="D85" s="2">
        <f t="shared" si="8"/>
        <v>3.4495600000000004</v>
      </c>
      <c r="E85" s="2">
        <f t="shared" si="9"/>
        <v>3.4704900000000003</v>
      </c>
      <c r="F85" s="2">
        <f t="shared" si="10"/>
        <v>3.5140799999999999</v>
      </c>
      <c r="G85" s="2">
        <f t="shared" si="5"/>
        <v>3.6357859999999995</v>
      </c>
      <c r="H85" s="2"/>
      <c r="I85" s="2">
        <f t="array" ref="I85">SUMPRODUCT(B69:B88, (ROW(B69:B88)-ROW(B69)+1)) / (20*21/2)</f>
        <v>3.4783523809523813</v>
      </c>
      <c r="J85" s="2">
        <f t="shared" ref="J85:J148" si="11">$J$4*B85+J84*(1-$J$4)</f>
        <v>3.5152729072623732</v>
      </c>
      <c r="K85" s="2">
        <f t="shared" si="6"/>
        <v>3.6505127040693015</v>
      </c>
    </row>
    <row r="86" spans="1:11" ht="13.5" x14ac:dyDescent="0.25">
      <c r="A86" s="3">
        <f>TITRES_STAT!B89</f>
        <v>42130</v>
      </c>
      <c r="B86" s="6">
        <f>TITRES_STAT!D89</f>
        <v>3.4872000000000001</v>
      </c>
      <c r="C86" s="2">
        <f t="shared" si="7"/>
        <v>2.0900000000000141E-2</v>
      </c>
      <c r="D86" s="2">
        <f t="shared" si="8"/>
        <v>3.4495600000000004</v>
      </c>
      <c r="E86" s="2">
        <f t="shared" si="9"/>
        <v>3.46421</v>
      </c>
      <c r="F86" s="2">
        <f t="shared" si="10"/>
        <v>3.5081499999999997</v>
      </c>
      <c r="G86" s="2">
        <f t="shared" si="5"/>
        <v>3.6253239999999995</v>
      </c>
      <c r="H86" s="2"/>
      <c r="I86" s="2">
        <f t="array" ref="I86">SUMPRODUCT(B70:B89, (ROW(B70:B89)-ROW(B70)+1)) / (20*21/2)</f>
        <v>3.4773871428571428</v>
      </c>
      <c r="J86" s="2">
        <f t="shared" si="11"/>
        <v>3.5125992970469091</v>
      </c>
      <c r="K86" s="2">
        <f t="shared" si="6"/>
        <v>3.6441082843018782</v>
      </c>
    </row>
    <row r="87" spans="1:11" ht="13.5" x14ac:dyDescent="0.25">
      <c r="A87" s="3">
        <f>TITRES_STAT!B90</f>
        <v>42131</v>
      </c>
      <c r="B87" s="6">
        <f>TITRES_STAT!D90</f>
        <v>3.4592999999999998</v>
      </c>
      <c r="C87" s="2">
        <f t="shared" si="7"/>
        <v>-2.7900000000000258E-2</v>
      </c>
      <c r="D87" s="2">
        <f t="shared" si="8"/>
        <v>3.4495599999999995</v>
      </c>
      <c r="E87" s="2">
        <f t="shared" si="9"/>
        <v>3.4614200000000004</v>
      </c>
      <c r="F87" s="2">
        <f t="shared" si="10"/>
        <v>3.5008249999999999</v>
      </c>
      <c r="G87" s="2">
        <f t="shared" si="5"/>
        <v>3.616536</v>
      </c>
      <c r="H87" s="2"/>
      <c r="I87" s="2">
        <f t="array" ref="I87">SUMPRODUCT(B71:B90, (ROW(B71:B90)-ROW(B71)+1)) / (20*21/2)</f>
        <v>3.4681257142857138</v>
      </c>
      <c r="J87" s="2">
        <f t="shared" si="11"/>
        <v>3.5075231735186319</v>
      </c>
      <c r="K87" s="2">
        <f t="shared" si="6"/>
        <v>3.6368609006037653</v>
      </c>
    </row>
    <row r="88" spans="1:11" ht="13.5" x14ac:dyDescent="0.25">
      <c r="A88" s="3">
        <f>TITRES_STAT!B91</f>
        <v>42132</v>
      </c>
      <c r="B88" s="6">
        <f>TITRES_STAT!D91</f>
        <v>3.4872000000000001</v>
      </c>
      <c r="C88" s="2">
        <f t="shared" si="7"/>
        <v>2.7900000000000258E-2</v>
      </c>
      <c r="D88" s="2">
        <f t="shared" si="8"/>
        <v>3.4635000000000007</v>
      </c>
      <c r="E88" s="2">
        <f t="shared" si="9"/>
        <v>3.4628100000000002</v>
      </c>
      <c r="F88" s="2">
        <f t="shared" si="10"/>
        <v>3.4973350000000005</v>
      </c>
      <c r="G88" s="2">
        <f t="shared" si="5"/>
        <v>3.6098399999999997</v>
      </c>
      <c r="H88" s="2"/>
      <c r="I88" s="2">
        <f t="array" ref="I88">SUMPRODUCT(B72:B91, (ROW(B72:B91)-ROW(B72)+1)) / (20*21/2)</f>
        <v>3.4595614285714285</v>
      </c>
      <c r="J88" s="2">
        <f t="shared" si="11"/>
        <v>3.5055876331835241</v>
      </c>
      <c r="K88" s="2">
        <f t="shared" si="6"/>
        <v>3.6309918456781274</v>
      </c>
    </row>
    <row r="89" spans="1:11" ht="13.5" x14ac:dyDescent="0.25">
      <c r="A89" s="3">
        <f>TITRES_STAT!B92</f>
        <v>42135</v>
      </c>
      <c r="B89" s="6">
        <f>TITRES_STAT!D92</f>
        <v>3.4872000000000001</v>
      </c>
      <c r="C89" s="2">
        <f t="shared" si="7"/>
        <v>0</v>
      </c>
      <c r="D89" s="2">
        <f t="shared" si="8"/>
        <v>3.4774400000000001</v>
      </c>
      <c r="E89" s="2">
        <f t="shared" si="9"/>
        <v>3.4642000000000004</v>
      </c>
      <c r="F89" s="2">
        <f t="shared" si="10"/>
        <v>3.4938449999999994</v>
      </c>
      <c r="G89" s="2">
        <f t="shared" si="5"/>
        <v>3.6031439999999999</v>
      </c>
      <c r="H89" s="2"/>
      <c r="I89" s="2">
        <f t="array" ref="I89">SUMPRODUCT(B73:B92, (ROW(B73:B92)-ROW(B73)+1)) / (20*21/2)</f>
        <v>3.4603228571428568</v>
      </c>
      <c r="J89" s="2">
        <f t="shared" si="11"/>
        <v>3.5038364300231883</v>
      </c>
      <c r="K89" s="2">
        <f t="shared" si="6"/>
        <v>3.6253529497691814</v>
      </c>
    </row>
    <row r="90" spans="1:11" ht="13.5" x14ac:dyDescent="0.25">
      <c r="A90" s="3">
        <f>TITRES_STAT!B93</f>
        <v>42136</v>
      </c>
      <c r="B90" s="6">
        <f>TITRES_STAT!D93</f>
        <v>3.3965999999999998</v>
      </c>
      <c r="C90" s="2">
        <f t="shared" si="7"/>
        <v>-9.0600000000000236E-2</v>
      </c>
      <c r="D90" s="2">
        <f t="shared" si="8"/>
        <v>3.4634999999999998</v>
      </c>
      <c r="E90" s="2">
        <f t="shared" si="9"/>
        <v>3.4565300000000008</v>
      </c>
      <c r="F90" s="2">
        <f t="shared" si="10"/>
        <v>3.4865250000000003</v>
      </c>
      <c r="G90" s="2">
        <f t="shared" si="5"/>
        <v>3.5946359999999999</v>
      </c>
      <c r="H90" s="2"/>
      <c r="I90" s="2">
        <f t="array" ref="I90">SUMPRODUCT(B74:B93, (ROW(B74:B93)-ROW(B74)+1)) / (20*21/2)</f>
        <v>3.4560357142857145</v>
      </c>
      <c r="J90" s="2">
        <f t="shared" si="11"/>
        <v>3.4936234366876469</v>
      </c>
      <c r="K90" s="2">
        <f t="shared" si="6"/>
        <v>3.6163822458566646</v>
      </c>
    </row>
    <row r="91" spans="1:11" ht="13.5" x14ac:dyDescent="0.25">
      <c r="A91" s="3">
        <f>TITRES_STAT!B94</f>
        <v>42137</v>
      </c>
      <c r="B91" s="6">
        <f>TITRES_STAT!D94</f>
        <v>3.3965999999999998</v>
      </c>
      <c r="C91" s="2">
        <f t="shared" si="7"/>
        <v>0</v>
      </c>
      <c r="D91" s="2">
        <f t="shared" si="8"/>
        <v>3.4453800000000001</v>
      </c>
      <c r="E91" s="2">
        <f t="shared" si="9"/>
        <v>3.4474700000000005</v>
      </c>
      <c r="F91" s="2">
        <f t="shared" si="10"/>
        <v>3.4792050000000003</v>
      </c>
      <c r="G91" s="2">
        <f t="shared" si="5"/>
        <v>3.5865460000000002</v>
      </c>
      <c r="H91" s="2"/>
      <c r="I91" s="2">
        <f t="array" ref="I91">SUMPRODUCT(B75:B94, (ROW(B75:B94)-ROW(B75)+1)) / (20*21/2)</f>
        <v>3.4575942857142854</v>
      </c>
      <c r="J91" s="2">
        <f t="shared" si="11"/>
        <v>3.4843831093840616</v>
      </c>
      <c r="K91" s="2">
        <f t="shared" si="6"/>
        <v>3.6077633342544426</v>
      </c>
    </row>
    <row r="92" spans="1:11" ht="13.5" x14ac:dyDescent="0.25">
      <c r="A92" s="3">
        <f>TITRES_STAT!B95</f>
        <v>42138</v>
      </c>
      <c r="B92" s="6">
        <f>TITRES_STAT!D95</f>
        <v>3.4872000000000001</v>
      </c>
      <c r="C92" s="2">
        <f t="shared" si="7"/>
        <v>9.0600000000000236E-2</v>
      </c>
      <c r="D92" s="2">
        <f t="shared" si="8"/>
        <v>3.4509599999999998</v>
      </c>
      <c r="E92" s="2">
        <f t="shared" si="9"/>
        <v>3.4502600000000001</v>
      </c>
      <c r="F92" s="2">
        <f t="shared" si="10"/>
        <v>3.4764150000000003</v>
      </c>
      <c r="G92" s="2">
        <f t="shared" si="5"/>
        <v>3.5780360000000009</v>
      </c>
      <c r="H92" s="2"/>
      <c r="I92" s="2">
        <f t="array" ref="I92">SUMPRODUCT(B76:B95, (ROW(B76:B95)-ROW(B76)+1)) / (20*21/2)</f>
        <v>3.4580619047619052</v>
      </c>
      <c r="J92" s="2">
        <f t="shared" si="11"/>
        <v>3.4846513846808178</v>
      </c>
      <c r="K92" s="2">
        <f t="shared" si="6"/>
        <v>3.6030353603621115</v>
      </c>
    </row>
    <row r="93" spans="1:11" ht="13.5" x14ac:dyDescent="0.25">
      <c r="A93" s="3">
        <f>TITRES_STAT!B96</f>
        <v>42139</v>
      </c>
      <c r="B93" s="6">
        <f>TITRES_STAT!D96</f>
        <v>3.4314</v>
      </c>
      <c r="C93" s="2">
        <f t="shared" si="7"/>
        <v>-5.5800000000000072E-2</v>
      </c>
      <c r="D93" s="2">
        <f t="shared" si="8"/>
        <v>3.4397999999999995</v>
      </c>
      <c r="E93" s="2">
        <f t="shared" si="9"/>
        <v>3.4516500000000008</v>
      </c>
      <c r="F93" s="2">
        <f t="shared" si="10"/>
        <v>3.4708349999999997</v>
      </c>
      <c r="G93" s="2">
        <f t="shared" si="5"/>
        <v>3.5713400000000006</v>
      </c>
      <c r="H93" s="2"/>
      <c r="I93" s="2">
        <f t="array" ref="I93">SUMPRODUCT(B77:B96, (ROW(B77:B96)-ROW(B77)+1)) / (20*21/2)</f>
        <v>3.4588614285714288</v>
      </c>
      <c r="J93" s="2">
        <f t="shared" si="11"/>
        <v>3.4795798242350258</v>
      </c>
      <c r="K93" s="2">
        <f t="shared" si="6"/>
        <v>3.5963045619165386</v>
      </c>
    </row>
    <row r="94" spans="1:11" ht="13.5" x14ac:dyDescent="0.25">
      <c r="A94" s="3">
        <f>TITRES_STAT!B97</f>
        <v>42142</v>
      </c>
      <c r="B94" s="6">
        <f>TITRES_STAT!D97</f>
        <v>3.4872000000000001</v>
      </c>
      <c r="C94" s="2">
        <f t="shared" si="7"/>
        <v>5.5800000000000072E-2</v>
      </c>
      <c r="D94" s="2">
        <f t="shared" si="8"/>
        <v>3.4398000000000004</v>
      </c>
      <c r="E94" s="2">
        <f t="shared" si="9"/>
        <v>3.4586199999999998</v>
      </c>
      <c r="F94" s="2">
        <f t="shared" si="10"/>
        <v>3.4683900000000003</v>
      </c>
      <c r="G94" s="2">
        <f t="shared" si="5"/>
        <v>3.566876000000001</v>
      </c>
      <c r="H94" s="2"/>
      <c r="I94" s="2">
        <f t="array" ref="I94">SUMPRODUCT(B78:B97, (ROW(B78:B97)-ROW(B78)+1)) / (20*21/2)</f>
        <v>3.4580357142857143</v>
      </c>
      <c r="J94" s="2">
        <f t="shared" si="11"/>
        <v>3.4803055552602613</v>
      </c>
      <c r="K94" s="2">
        <f t="shared" si="6"/>
        <v>3.5920259516453017</v>
      </c>
    </row>
    <row r="95" spans="1:11" ht="13.5" x14ac:dyDescent="0.25">
      <c r="A95" s="3">
        <f>TITRES_STAT!B98</f>
        <v>42143</v>
      </c>
      <c r="B95" s="6">
        <f>TITRES_STAT!D98</f>
        <v>3.4733000000000001</v>
      </c>
      <c r="C95" s="2">
        <f t="shared" si="7"/>
        <v>-1.3900000000000023E-2</v>
      </c>
      <c r="D95" s="2">
        <f t="shared" si="8"/>
        <v>3.4551400000000001</v>
      </c>
      <c r="E95" s="2">
        <f t="shared" si="9"/>
        <v>3.4593200000000004</v>
      </c>
      <c r="F95" s="2">
        <f t="shared" si="10"/>
        <v>3.4649050000000003</v>
      </c>
      <c r="G95" s="2">
        <f t="shared" si="5"/>
        <v>3.5621340000000008</v>
      </c>
      <c r="H95" s="2"/>
      <c r="I95" s="2">
        <f t="array" ref="I95">SUMPRODUCT(B79:B98, (ROW(B79:B98)-ROW(B79)+1)) / (20*21/2)</f>
        <v>3.4573757142857144</v>
      </c>
      <c r="J95" s="2">
        <f t="shared" si="11"/>
        <v>3.4796383595211888</v>
      </c>
      <c r="K95" s="2">
        <f t="shared" si="6"/>
        <v>3.5873700319729371</v>
      </c>
    </row>
    <row r="96" spans="1:11" ht="13.5" x14ac:dyDescent="0.25">
      <c r="A96" s="3">
        <f>TITRES_STAT!B99</f>
        <v>42144</v>
      </c>
      <c r="B96" s="6">
        <f>TITRES_STAT!D99</f>
        <v>3.4733000000000001</v>
      </c>
      <c r="C96" s="2">
        <f t="shared" si="7"/>
        <v>0</v>
      </c>
      <c r="D96" s="2">
        <f t="shared" si="8"/>
        <v>3.4704799999999998</v>
      </c>
      <c r="E96" s="2">
        <f t="shared" si="9"/>
        <v>3.4579300000000002</v>
      </c>
      <c r="F96" s="2">
        <f t="shared" si="10"/>
        <v>3.4610699999999994</v>
      </c>
      <c r="G96" s="2">
        <f t="shared" si="5"/>
        <v>3.5589260000000009</v>
      </c>
      <c r="H96" s="2"/>
      <c r="I96" s="2">
        <f t="array" ref="I96">SUMPRODUCT(B80:B99, (ROW(B80:B99)-ROW(B80)+1)) / (20*21/2)</f>
        <v>3.4568152380952379</v>
      </c>
      <c r="J96" s="2">
        <f t="shared" si="11"/>
        <v>3.4790347062334566</v>
      </c>
      <c r="K96" s="2">
        <f t="shared" si="6"/>
        <v>3.5828966973857632</v>
      </c>
    </row>
    <row r="97" spans="1:11" ht="13.5" x14ac:dyDescent="0.25">
      <c r="A97" s="3">
        <f>TITRES_STAT!B100</f>
        <v>42145</v>
      </c>
      <c r="B97" s="6">
        <f>TITRES_STAT!D100</f>
        <v>3.4523999999999999</v>
      </c>
      <c r="C97" s="2">
        <f t="shared" si="7"/>
        <v>-2.0900000000000141E-2</v>
      </c>
      <c r="D97" s="2">
        <f t="shared" si="8"/>
        <v>3.4635199999999999</v>
      </c>
      <c r="E97" s="2">
        <f t="shared" si="9"/>
        <v>3.4572400000000001</v>
      </c>
      <c r="F97" s="2">
        <f t="shared" si="10"/>
        <v>3.4593300000000005</v>
      </c>
      <c r="G97" s="2">
        <f t="shared" si="5"/>
        <v>3.5551600000000008</v>
      </c>
      <c r="H97" s="2"/>
      <c r="I97" s="2">
        <f t="array" ref="I97">SUMPRODUCT(B81:B100, (ROW(B81:B100)-ROW(B81)+1)) / (20*21/2)</f>
        <v>3.4510399999999999</v>
      </c>
      <c r="J97" s="2">
        <f t="shared" si="11"/>
        <v>3.476498067544556</v>
      </c>
      <c r="K97" s="2">
        <f t="shared" si="6"/>
        <v>3.5777791798412237</v>
      </c>
    </row>
    <row r="98" spans="1:11" ht="13.5" x14ac:dyDescent="0.25">
      <c r="A98" s="3">
        <f>TITRES_STAT!B101</f>
        <v>42146</v>
      </c>
      <c r="B98" s="6">
        <f>TITRES_STAT!D101</f>
        <v>3.4523999999999999</v>
      </c>
      <c r="C98" s="2">
        <f t="shared" si="7"/>
        <v>0</v>
      </c>
      <c r="D98" s="2">
        <f t="shared" si="8"/>
        <v>3.4677199999999999</v>
      </c>
      <c r="E98" s="2">
        <f t="shared" si="9"/>
        <v>3.4537600000000004</v>
      </c>
      <c r="F98" s="2">
        <f t="shared" si="10"/>
        <v>3.4582850000000001</v>
      </c>
      <c r="G98" s="2">
        <f t="shared" si="5"/>
        <v>3.5515340000000015</v>
      </c>
      <c r="H98" s="2"/>
      <c r="I98" s="2">
        <f t="array" ref="I98">SUMPRODUCT(B82:B101, (ROW(B82:B101)-ROW(B82)+1)) / (20*21/2)</f>
        <v>3.4476204761904756</v>
      </c>
      <c r="J98" s="2">
        <f t="shared" si="11"/>
        <v>3.4742030134926933</v>
      </c>
      <c r="K98" s="2">
        <f t="shared" si="6"/>
        <v>3.5728623492592151</v>
      </c>
    </row>
    <row r="99" spans="1:11" ht="13.5" x14ac:dyDescent="0.25">
      <c r="A99" s="3">
        <f>TITRES_STAT!B102</f>
        <v>42149</v>
      </c>
      <c r="B99" s="6">
        <f>TITRES_STAT!D102</f>
        <v>3.4523999999999999</v>
      </c>
      <c r="C99" s="2">
        <f t="shared" si="7"/>
        <v>0</v>
      </c>
      <c r="D99" s="2">
        <f t="shared" si="8"/>
        <v>3.4607600000000005</v>
      </c>
      <c r="E99" s="2">
        <f t="shared" si="9"/>
        <v>3.4502800000000002</v>
      </c>
      <c r="F99" s="2">
        <f t="shared" si="10"/>
        <v>3.4572400000000001</v>
      </c>
      <c r="G99" s="2">
        <f t="shared" si="5"/>
        <v>3.5479080000000014</v>
      </c>
      <c r="H99" s="2"/>
      <c r="I99" s="2">
        <f t="array" ref="I99">SUMPRODUCT(B83:B102, (ROW(B83:B102)-ROW(B83)+1)) / (20*21/2)</f>
        <v>3.4445328571428573</v>
      </c>
      <c r="J99" s="2">
        <f t="shared" si="11"/>
        <v>3.4721265360171989</v>
      </c>
      <c r="K99" s="2">
        <f t="shared" si="6"/>
        <v>3.5681383355627756</v>
      </c>
    </row>
    <row r="100" spans="1:11" ht="13.5" x14ac:dyDescent="0.25">
      <c r="A100" s="3">
        <f>TITRES_STAT!B103</f>
        <v>42150</v>
      </c>
      <c r="B100" s="6">
        <f>TITRES_STAT!D103</f>
        <v>3.3965999999999998</v>
      </c>
      <c r="C100" s="2">
        <f t="shared" si="7"/>
        <v>-5.5800000000000072E-2</v>
      </c>
      <c r="D100" s="2">
        <f t="shared" si="8"/>
        <v>3.4454199999999999</v>
      </c>
      <c r="E100" s="2">
        <f t="shared" si="9"/>
        <v>3.4502800000000007</v>
      </c>
      <c r="F100" s="2">
        <f t="shared" si="10"/>
        <v>3.4534050000000009</v>
      </c>
      <c r="G100" s="2">
        <f t="shared" si="5"/>
        <v>3.5431660000000016</v>
      </c>
      <c r="H100" s="2"/>
      <c r="I100" s="2">
        <f t="array" ref="I100">SUMPRODUCT(B84:B103, (ROW(B84:B103)-ROW(B84)+1)) / (20*21/2)</f>
        <v>3.4416442857142857</v>
      </c>
      <c r="J100" s="2">
        <f t="shared" si="11"/>
        <v>3.4649335325869894</v>
      </c>
      <c r="K100" s="2">
        <f t="shared" si="6"/>
        <v>3.5614113420112945</v>
      </c>
    </row>
    <row r="101" spans="1:11" ht="13.5" x14ac:dyDescent="0.25">
      <c r="A101" s="3">
        <f>TITRES_STAT!B104</f>
        <v>42151</v>
      </c>
      <c r="B101" s="6">
        <f>TITRES_STAT!D104</f>
        <v>3.4175</v>
      </c>
      <c r="C101" s="2">
        <f t="shared" si="7"/>
        <v>2.0900000000000141E-2</v>
      </c>
      <c r="D101" s="2">
        <f t="shared" si="8"/>
        <v>3.4342599999999996</v>
      </c>
      <c r="E101" s="2">
        <f t="shared" si="9"/>
        <v>3.4523699999999997</v>
      </c>
      <c r="F101" s="2">
        <f t="shared" si="10"/>
        <v>3.449920000000001</v>
      </c>
      <c r="G101" s="2">
        <f t="shared" si="5"/>
        <v>3.5388420000000012</v>
      </c>
      <c r="H101" s="2"/>
      <c r="I101" s="2">
        <f t="array" ref="I101">SUMPRODUCT(B85:B104, (ROW(B85:B104)-ROW(B85)+1)) / (20*21/2)</f>
        <v>3.4387557142857141</v>
      </c>
      <c r="J101" s="2">
        <f t="shared" si="11"/>
        <v>3.4604160532929904</v>
      </c>
      <c r="K101" s="2">
        <f t="shared" si="6"/>
        <v>3.5557677599716357</v>
      </c>
    </row>
    <row r="102" spans="1:11" ht="13.5" x14ac:dyDescent="0.25">
      <c r="A102" s="3">
        <f>TITRES_STAT!B105</f>
        <v>42152</v>
      </c>
      <c r="B102" s="6">
        <f>TITRES_STAT!D105</f>
        <v>3.4175</v>
      </c>
      <c r="C102" s="2">
        <f t="shared" si="7"/>
        <v>0</v>
      </c>
      <c r="D102" s="2">
        <f t="shared" si="8"/>
        <v>3.4272799999999997</v>
      </c>
      <c r="E102" s="2">
        <f t="shared" si="9"/>
        <v>3.4454000000000002</v>
      </c>
      <c r="F102" s="2">
        <f t="shared" si="10"/>
        <v>3.4478299999999997</v>
      </c>
      <c r="G102" s="2">
        <f t="shared" si="5"/>
        <v>3.5338200000000013</v>
      </c>
      <c r="H102" s="2"/>
      <c r="I102" s="2">
        <f t="array" ref="I102">SUMPRODUCT(B86:B105, (ROW(B86:B105)-ROW(B86)+1)) / (20*21/2)</f>
        <v>3.435867142857143</v>
      </c>
      <c r="J102" s="2">
        <f t="shared" si="11"/>
        <v>3.4563288101222294</v>
      </c>
      <c r="K102" s="2">
        <f t="shared" si="6"/>
        <v>3.5503454948747089</v>
      </c>
    </row>
    <row r="103" spans="1:11" ht="13.5" x14ac:dyDescent="0.25">
      <c r="A103" s="3">
        <f>TITRES_STAT!B106</f>
        <v>42153</v>
      </c>
      <c r="B103" s="6">
        <f>TITRES_STAT!D106</f>
        <v>3.4175</v>
      </c>
      <c r="C103" s="2">
        <f t="shared" si="7"/>
        <v>0</v>
      </c>
      <c r="D103" s="2">
        <f t="shared" si="8"/>
        <v>3.4203000000000001</v>
      </c>
      <c r="E103" s="2">
        <f t="shared" si="9"/>
        <v>3.44401</v>
      </c>
      <c r="F103" s="2">
        <f t="shared" si="10"/>
        <v>3.4478300000000006</v>
      </c>
      <c r="G103" s="2">
        <f t="shared" si="5"/>
        <v>3.528798000000001</v>
      </c>
      <c r="H103" s="2"/>
      <c r="I103" s="2">
        <f t="array" ref="I103">SUMPRODUCT(B87:B106, (ROW(B87:B106)-ROW(B87)+1)) / (20*21/2)</f>
        <v>3.4332109523809522</v>
      </c>
      <c r="J103" s="2">
        <f t="shared" si="11"/>
        <v>3.4526308282058267</v>
      </c>
      <c r="K103" s="2">
        <f t="shared" si="6"/>
        <v>3.5451358676247202</v>
      </c>
    </row>
    <row r="104" spans="1:11" ht="13.5" x14ac:dyDescent="0.25">
      <c r="A104" s="3">
        <f>TITRES_STAT!B107</f>
        <v>42156</v>
      </c>
      <c r="B104" s="6">
        <f>TITRES_STAT!D107</f>
        <v>3.4175</v>
      </c>
      <c r="C104" s="2">
        <f t="shared" si="7"/>
        <v>0</v>
      </c>
      <c r="D104" s="2">
        <f t="shared" si="8"/>
        <v>3.4133200000000001</v>
      </c>
      <c r="E104" s="2">
        <f t="shared" si="9"/>
        <v>3.4370400000000005</v>
      </c>
      <c r="F104" s="2">
        <f t="shared" si="10"/>
        <v>3.4478299999999997</v>
      </c>
      <c r="G104" s="2">
        <f t="shared" si="5"/>
        <v>3.5241960000000008</v>
      </c>
      <c r="H104" s="2"/>
      <c r="I104" s="2">
        <f t="array" ref="I104">SUMPRODUCT(B88:B107, (ROW(B88:B107)-ROW(B88)+1)) / (20*21/2)</f>
        <v>3.4242390476190483</v>
      </c>
      <c r="J104" s="2">
        <f t="shared" si="11"/>
        <v>3.449285035043367</v>
      </c>
      <c r="K104" s="2">
        <f t="shared" si="6"/>
        <v>3.5401305394825742</v>
      </c>
    </row>
    <row r="105" spans="1:11" ht="13.5" x14ac:dyDescent="0.25">
      <c r="A105" s="3">
        <f>TITRES_STAT!B108</f>
        <v>42157</v>
      </c>
      <c r="B105" s="6">
        <f>TITRES_STAT!D108</f>
        <v>3.4175</v>
      </c>
      <c r="C105" s="2">
        <f t="shared" si="7"/>
        <v>0</v>
      </c>
      <c r="D105" s="2">
        <f t="shared" si="8"/>
        <v>3.4174999999999995</v>
      </c>
      <c r="E105" s="2">
        <f t="shared" si="9"/>
        <v>3.43146</v>
      </c>
      <c r="F105" s="2">
        <f t="shared" si="10"/>
        <v>3.4453899999999997</v>
      </c>
      <c r="G105" s="2">
        <f t="shared" si="5"/>
        <v>3.5180580000000004</v>
      </c>
      <c r="H105" s="2"/>
      <c r="I105" s="2">
        <f t="array" ref="I105">SUMPRODUCT(B89:B108, (ROW(B89:B108)-ROW(B89)+1)) / (20*21/2)</f>
        <v>3.4251033333333334</v>
      </c>
      <c r="J105" s="2">
        <f t="shared" si="11"/>
        <v>3.4462578888487605</v>
      </c>
      <c r="K105" s="2">
        <f t="shared" si="6"/>
        <v>3.5353214987185515</v>
      </c>
    </row>
    <row r="106" spans="1:11" ht="13.5" x14ac:dyDescent="0.25">
      <c r="A106" s="3">
        <f>TITRES_STAT!B109</f>
        <v>42158</v>
      </c>
      <c r="B106" s="6">
        <f>TITRES_STAT!D109</f>
        <v>3.4175</v>
      </c>
      <c r="C106" s="2">
        <f t="shared" si="7"/>
        <v>0</v>
      </c>
      <c r="D106" s="2">
        <f t="shared" si="8"/>
        <v>3.4174999999999995</v>
      </c>
      <c r="E106" s="2">
        <f t="shared" si="9"/>
        <v>3.4258800000000003</v>
      </c>
      <c r="F106" s="2">
        <f t="shared" si="10"/>
        <v>3.4419049999999993</v>
      </c>
      <c r="G106" s="2">
        <f t="shared" si="5"/>
        <v>3.5138739999999999</v>
      </c>
      <c r="H106" s="2"/>
      <c r="I106" s="2">
        <f t="array" ref="I106">SUMPRODUCT(B90:B109, (ROW(B90:B109)-ROW(B90)+1)) / (20*21/2)</f>
        <v>3.4235095238095234</v>
      </c>
      <c r="J106" s="2">
        <f t="shared" si="11"/>
        <v>3.4435190422917357</v>
      </c>
      <c r="K106" s="2">
        <f t="shared" si="6"/>
        <v>3.530701047788412</v>
      </c>
    </row>
    <row r="107" spans="1:11" ht="13.5" x14ac:dyDescent="0.25">
      <c r="A107" s="3">
        <f>TITRES_STAT!B110</f>
        <v>42159</v>
      </c>
      <c r="B107" s="6">
        <f>TITRES_STAT!D110</f>
        <v>3.3477000000000001</v>
      </c>
      <c r="C107" s="2">
        <f t="shared" si="7"/>
        <v>-6.9799999999999862E-2</v>
      </c>
      <c r="D107" s="2">
        <f t="shared" si="8"/>
        <v>3.4035400000000005</v>
      </c>
      <c r="E107" s="2">
        <f t="shared" si="9"/>
        <v>3.4154100000000001</v>
      </c>
      <c r="F107" s="2">
        <f t="shared" si="10"/>
        <v>3.4363249999999992</v>
      </c>
      <c r="G107" s="2">
        <f t="shared" si="5"/>
        <v>3.5082939999999998</v>
      </c>
      <c r="H107" s="2"/>
      <c r="I107" s="2">
        <f t="array" ref="I107">SUMPRODUCT(B91:B110, (ROW(B91:B110)-ROW(B91)+1)) / (20*21/2)</f>
        <v>3.422247619047619</v>
      </c>
      <c r="J107" s="2">
        <f t="shared" si="11"/>
        <v>3.4343934192163323</v>
      </c>
      <c r="K107" s="2">
        <f t="shared" si="6"/>
        <v>3.5235245361104353</v>
      </c>
    </row>
    <row r="108" spans="1:11" ht="13.5" x14ac:dyDescent="0.25">
      <c r="A108" s="3">
        <f>TITRES_STAT!B111</f>
        <v>42160</v>
      </c>
      <c r="B108" s="6">
        <f>TITRES_STAT!D111</f>
        <v>3.4453999999999998</v>
      </c>
      <c r="C108" s="2">
        <f t="shared" si="7"/>
        <v>9.7699999999999676E-2</v>
      </c>
      <c r="D108" s="2">
        <f t="shared" si="8"/>
        <v>3.4091200000000002</v>
      </c>
      <c r="E108" s="2">
        <f t="shared" si="9"/>
        <v>3.4147100000000004</v>
      </c>
      <c r="F108" s="2">
        <f t="shared" si="10"/>
        <v>3.4342349999999997</v>
      </c>
      <c r="G108" s="2">
        <f t="shared" si="5"/>
        <v>3.5027139999999997</v>
      </c>
      <c r="H108" s="2"/>
      <c r="I108" s="2">
        <f t="array" ref="I108">SUMPRODUCT(B92:B111, (ROW(B92:B111)-ROW(B92)+1)) / (20*21/2)</f>
        <v>3.4208861904761907</v>
      </c>
      <c r="J108" s="2">
        <f t="shared" si="11"/>
        <v>3.4354416650052531</v>
      </c>
      <c r="K108" s="2">
        <f t="shared" si="6"/>
        <v>3.520460828811987</v>
      </c>
    </row>
    <row r="109" spans="1:11" ht="13.5" x14ac:dyDescent="0.25">
      <c r="A109" s="3">
        <f>TITRES_STAT!B112</f>
        <v>42163</v>
      </c>
      <c r="B109" s="6">
        <f>TITRES_STAT!D112</f>
        <v>3.4175</v>
      </c>
      <c r="C109" s="2">
        <f t="shared" si="7"/>
        <v>-2.7899999999999814E-2</v>
      </c>
      <c r="D109" s="2">
        <f t="shared" si="8"/>
        <v>3.4091200000000002</v>
      </c>
      <c r="E109" s="2">
        <f t="shared" si="9"/>
        <v>3.4112200000000001</v>
      </c>
      <c r="F109" s="2">
        <f t="shared" si="10"/>
        <v>3.4307499999999997</v>
      </c>
      <c r="G109" s="2">
        <f t="shared" si="5"/>
        <v>3.4968559999999997</v>
      </c>
      <c r="H109" s="2"/>
      <c r="I109" s="2">
        <f t="array" ref="I109">SUMPRODUCT(B93:B112, (ROW(B93:B112)-ROW(B93)+1)) / (20*21/2)</f>
        <v>3.4240728571428569</v>
      </c>
      <c r="J109" s="2">
        <f t="shared" si="11"/>
        <v>3.4337329350047527</v>
      </c>
      <c r="K109" s="2">
        <f t="shared" si="6"/>
        <v>3.5164231492507323</v>
      </c>
    </row>
    <row r="110" spans="1:11" ht="13.5" x14ac:dyDescent="0.25">
      <c r="A110" s="3">
        <f>TITRES_STAT!B113</f>
        <v>42164</v>
      </c>
      <c r="B110" s="6">
        <f>TITRES_STAT!D113</f>
        <v>3.4175</v>
      </c>
      <c r="C110" s="2">
        <f t="shared" si="7"/>
        <v>0</v>
      </c>
      <c r="D110" s="2">
        <f t="shared" si="8"/>
        <v>3.4091200000000002</v>
      </c>
      <c r="E110" s="2">
        <f t="shared" si="9"/>
        <v>3.4133100000000001</v>
      </c>
      <c r="F110" s="2">
        <f t="shared" si="10"/>
        <v>3.4317949999999997</v>
      </c>
      <c r="G110" s="2">
        <f t="shared" si="5"/>
        <v>3.4909979999999989</v>
      </c>
      <c r="H110" s="2"/>
      <c r="I110" s="2">
        <f t="array" ref="I110">SUMPRODUCT(B94:B113, (ROW(B94:B113)-ROW(B94)+1)) / (20*21/2)</f>
        <v>3.4273590476190479</v>
      </c>
      <c r="J110" s="2">
        <f t="shared" si="11"/>
        <v>3.4321869411947765</v>
      </c>
      <c r="K110" s="2">
        <f t="shared" si="6"/>
        <v>3.5125438100644288</v>
      </c>
    </row>
    <row r="111" spans="1:11" ht="13.5" x14ac:dyDescent="0.25">
      <c r="A111" s="3">
        <f>TITRES_STAT!B114</f>
        <v>42165</v>
      </c>
      <c r="B111" s="6">
        <f>TITRES_STAT!D114</f>
        <v>3.4175</v>
      </c>
      <c r="C111" s="2">
        <f t="shared" si="7"/>
        <v>0</v>
      </c>
      <c r="D111" s="2">
        <f t="shared" si="8"/>
        <v>3.4091200000000002</v>
      </c>
      <c r="E111" s="2">
        <f t="shared" si="9"/>
        <v>3.4133100000000001</v>
      </c>
      <c r="F111" s="2">
        <f t="shared" si="10"/>
        <v>3.4328399999999997</v>
      </c>
      <c r="G111" s="2">
        <f t="shared" si="5"/>
        <v>3.485139999999999</v>
      </c>
      <c r="H111" s="2"/>
      <c r="I111" s="2">
        <f t="array" ref="I111">SUMPRODUCT(B95:B114, (ROW(B95:B114)-ROW(B95)+1)) / (20*21/2)</f>
        <v>3.4304790476190479</v>
      </c>
      <c r="J111" s="2">
        <f t="shared" si="11"/>
        <v>3.430788184890512</v>
      </c>
      <c r="K111" s="2">
        <f t="shared" si="6"/>
        <v>3.508816601826608</v>
      </c>
    </row>
    <row r="112" spans="1:11" ht="13.5" x14ac:dyDescent="0.25">
      <c r="A112" s="3">
        <f>TITRES_STAT!B115</f>
        <v>42166</v>
      </c>
      <c r="B112" s="6">
        <f>TITRES_STAT!D115</f>
        <v>3.4662999999999999</v>
      </c>
      <c r="C112" s="2">
        <f t="shared" si="7"/>
        <v>4.8799999999999955E-2</v>
      </c>
      <c r="D112" s="2">
        <f t="shared" si="8"/>
        <v>3.4328400000000001</v>
      </c>
      <c r="E112" s="2">
        <f t="shared" si="9"/>
        <v>3.4181900000000001</v>
      </c>
      <c r="F112" s="2">
        <f t="shared" si="10"/>
        <v>3.4317949999999997</v>
      </c>
      <c r="G112" s="2">
        <f t="shared" si="5"/>
        <v>3.4802579999999983</v>
      </c>
      <c r="H112" s="2"/>
      <c r="I112" s="2">
        <f t="array" ref="I112">SUMPRODUCT(B96:B115, (ROW(B96:B115)-ROW(B96)+1)) / (20*21/2)</f>
        <v>3.4336985714285717</v>
      </c>
      <c r="J112" s="2">
        <f t="shared" si="11"/>
        <v>3.434170262519987</v>
      </c>
      <c r="K112" s="2">
        <f t="shared" si="6"/>
        <v>3.5071492841079177</v>
      </c>
    </row>
    <row r="113" spans="1:11" ht="13.5" x14ac:dyDescent="0.25">
      <c r="A113" s="3">
        <f>TITRES_STAT!B116</f>
        <v>42167</v>
      </c>
      <c r="B113" s="6">
        <f>TITRES_STAT!D116</f>
        <v>3.4662999999999999</v>
      </c>
      <c r="C113" s="2">
        <f t="shared" si="7"/>
        <v>0</v>
      </c>
      <c r="D113" s="2">
        <f t="shared" si="8"/>
        <v>3.4370199999999995</v>
      </c>
      <c r="E113" s="2">
        <f t="shared" si="9"/>
        <v>3.4230700000000001</v>
      </c>
      <c r="F113" s="2">
        <f t="shared" si="10"/>
        <v>3.4335399999999994</v>
      </c>
      <c r="G113" s="2">
        <f t="shared" si="5"/>
        <v>3.4763519999999981</v>
      </c>
      <c r="H113" s="2"/>
      <c r="I113" s="2">
        <f t="array" ref="I113">SUMPRODUCT(B97:B116, (ROW(B97:B116)-ROW(B97)+1)) / (20*21/2)</f>
        <v>3.4369514285714287</v>
      </c>
      <c r="J113" s="2">
        <f t="shared" si="11"/>
        <v>3.4372302375180839</v>
      </c>
      <c r="K113" s="2">
        <f t="shared" si="6"/>
        <v>3.5055473513978037</v>
      </c>
    </row>
    <row r="114" spans="1:11" ht="13.5" x14ac:dyDescent="0.25">
      <c r="A114" s="3">
        <f>TITRES_STAT!B117</f>
        <v>42170</v>
      </c>
      <c r="B114" s="6">
        <f>TITRES_STAT!D117</f>
        <v>3.4662999999999999</v>
      </c>
      <c r="C114" s="2">
        <f t="shared" si="7"/>
        <v>0</v>
      </c>
      <c r="D114" s="2">
        <f t="shared" si="8"/>
        <v>3.4467799999999995</v>
      </c>
      <c r="E114" s="2">
        <f t="shared" si="9"/>
        <v>3.4279500000000001</v>
      </c>
      <c r="F114" s="2">
        <f t="shared" si="10"/>
        <v>3.4324949999999994</v>
      </c>
      <c r="G114" s="2">
        <f t="shared" ref="G114:G177" si="12">AVERAGE(B65:B114)</f>
        <v>3.4731439999999982</v>
      </c>
      <c r="H114" s="2"/>
      <c r="I114" s="2">
        <f t="array" ref="I114">SUMPRODUCT(B98:B117, (ROW(B98:B117)-ROW(B98)+1)) / (20*21/2)</f>
        <v>3.4422280952380953</v>
      </c>
      <c r="J114" s="2">
        <f t="shared" si="11"/>
        <v>3.4399987863258854</v>
      </c>
      <c r="K114" s="2">
        <f t="shared" si="6"/>
        <v>3.5040082395782823</v>
      </c>
    </row>
    <row r="115" spans="1:11" ht="13.5" x14ac:dyDescent="0.25">
      <c r="A115" s="3">
        <f>TITRES_STAT!B118</f>
        <v>42171</v>
      </c>
      <c r="B115" s="6">
        <f>TITRES_STAT!D118</f>
        <v>3.4662999999999999</v>
      </c>
      <c r="C115" s="2">
        <f t="shared" si="7"/>
        <v>0</v>
      </c>
      <c r="D115" s="2">
        <f t="shared" si="8"/>
        <v>3.4565399999999995</v>
      </c>
      <c r="E115" s="2">
        <f t="shared" si="9"/>
        <v>3.43283</v>
      </c>
      <c r="F115" s="2">
        <f t="shared" si="10"/>
        <v>3.4321449999999993</v>
      </c>
      <c r="G115" s="2">
        <f t="shared" si="12"/>
        <v>3.4703539999999982</v>
      </c>
      <c r="H115" s="2"/>
      <c r="I115" s="2">
        <f t="array" ref="I115">SUMPRODUCT(B99:B118, (ROW(B99:B118)-ROW(B99)+1)) / (20*21/2)</f>
        <v>3.4546533333333334</v>
      </c>
      <c r="J115" s="2">
        <f t="shared" si="11"/>
        <v>3.4425036638186581</v>
      </c>
      <c r="K115" s="2">
        <f t="shared" ref="K115:K178" si="13">$K$4*B115+(1-$K$4)*K114</f>
        <v>3.5025294850850166</v>
      </c>
    </row>
    <row r="116" spans="1:11" ht="13.5" x14ac:dyDescent="0.25">
      <c r="A116" s="3">
        <f>TITRES_STAT!B119</f>
        <v>42172</v>
      </c>
      <c r="B116" s="6">
        <f>TITRES_STAT!D119</f>
        <v>3.4662999999999999</v>
      </c>
      <c r="C116" s="2">
        <f t="shared" si="7"/>
        <v>0</v>
      </c>
      <c r="D116" s="2">
        <f t="shared" si="8"/>
        <v>3.4662999999999995</v>
      </c>
      <c r="E116" s="2">
        <f t="shared" si="9"/>
        <v>3.43771</v>
      </c>
      <c r="F116" s="2">
        <f t="shared" si="10"/>
        <v>3.4317949999999997</v>
      </c>
      <c r="G116" s="2">
        <f t="shared" si="12"/>
        <v>3.4675639999999981</v>
      </c>
      <c r="H116" s="2"/>
      <c r="I116" s="2">
        <f t="array" ref="I116">SUMPRODUCT(B100:B119, (ROW(B100:B119)-ROW(B100)+1)) / (20*21/2)</f>
        <v>3.4625566666666665</v>
      </c>
      <c r="J116" s="2">
        <f t="shared" si="11"/>
        <v>3.4447699815502144</v>
      </c>
      <c r="K116" s="2">
        <f t="shared" si="13"/>
        <v>3.5011087209640359</v>
      </c>
    </row>
    <row r="117" spans="1:11" ht="13.5" x14ac:dyDescent="0.25">
      <c r="A117" s="3">
        <f>TITRES_STAT!B120</f>
        <v>42173</v>
      </c>
      <c r="B117" s="6">
        <f>TITRES_STAT!D120</f>
        <v>3.4872000000000001</v>
      </c>
      <c r="C117" s="2">
        <f t="shared" si="7"/>
        <v>2.0900000000000141E-2</v>
      </c>
      <c r="D117" s="2">
        <f t="shared" si="8"/>
        <v>3.4704799999999998</v>
      </c>
      <c r="E117" s="2">
        <f t="shared" si="9"/>
        <v>3.4516600000000004</v>
      </c>
      <c r="F117" s="2">
        <f t="shared" si="10"/>
        <v>3.4335349999999991</v>
      </c>
      <c r="G117" s="2">
        <f t="shared" si="12"/>
        <v>3.4651919999999983</v>
      </c>
      <c r="H117" s="2"/>
      <c r="I117" s="2">
        <f t="array" ref="I117">SUMPRODUCT(B101:B120, (ROW(B101:B120)-ROW(B101)+1)) / (20*21/2)</f>
        <v>3.4668042857142858</v>
      </c>
      <c r="J117" s="2">
        <f t="shared" si="11"/>
        <v>3.4488109356882894</v>
      </c>
      <c r="K117" s="2">
        <f t="shared" si="13"/>
        <v>3.5005632809262308</v>
      </c>
    </row>
    <row r="118" spans="1:11" ht="13.5" x14ac:dyDescent="0.25">
      <c r="A118" s="3">
        <f>TITRES_STAT!B121</f>
        <v>42174</v>
      </c>
      <c r="B118" s="6">
        <f>TITRES_STAT!D121</f>
        <v>3.5640000000000001</v>
      </c>
      <c r="C118" s="2">
        <f t="shared" si="7"/>
        <v>7.6799999999999979E-2</v>
      </c>
      <c r="D118" s="2">
        <f t="shared" si="8"/>
        <v>3.4900199999999999</v>
      </c>
      <c r="E118" s="2">
        <f t="shared" si="9"/>
        <v>3.4635199999999999</v>
      </c>
      <c r="F118" s="2">
        <f t="shared" si="10"/>
        <v>3.4391149999999984</v>
      </c>
      <c r="G118" s="2">
        <f t="shared" si="12"/>
        <v>3.4653319999999983</v>
      </c>
      <c r="H118" s="2"/>
      <c r="I118" s="2">
        <f t="array" ref="I118">SUMPRODUCT(B102:B121, (ROW(B102:B121)-ROW(B102)+1)) / (20*21/2)</f>
        <v>3.4699633333333328</v>
      </c>
      <c r="J118" s="2">
        <f t="shared" si="11"/>
        <v>3.4597813227655951</v>
      </c>
      <c r="K118" s="2">
        <f t="shared" si="13"/>
        <v>3.503050995399712</v>
      </c>
    </row>
    <row r="119" spans="1:11" ht="13.5" x14ac:dyDescent="0.25">
      <c r="A119" s="3">
        <f>TITRES_STAT!B122</f>
        <v>42177</v>
      </c>
      <c r="B119" s="6">
        <f>TITRES_STAT!D122</f>
        <v>3.5221</v>
      </c>
      <c r="C119" s="2">
        <f t="shared" si="7"/>
        <v>-4.1900000000000048E-2</v>
      </c>
      <c r="D119" s="2">
        <f t="shared" si="8"/>
        <v>3.5011800000000002</v>
      </c>
      <c r="E119" s="2">
        <f t="shared" si="9"/>
        <v>3.4739800000000001</v>
      </c>
      <c r="F119" s="2">
        <f t="shared" si="10"/>
        <v>3.4425999999999988</v>
      </c>
      <c r="G119" s="2">
        <f t="shared" si="12"/>
        <v>3.4646339999999984</v>
      </c>
      <c r="H119" s="2"/>
      <c r="I119" s="2">
        <f t="array" ref="I119">SUMPRODUCT(B103:B122, (ROW(B103:B122)-ROW(B103)+1)) / (20*21/2)</f>
        <v>3.4668423809523814</v>
      </c>
      <c r="J119" s="2">
        <f t="shared" si="11"/>
        <v>3.4657164348831575</v>
      </c>
      <c r="K119" s="2">
        <f t="shared" si="13"/>
        <v>3.5037980151879586</v>
      </c>
    </row>
    <row r="120" spans="1:11" ht="13.5" x14ac:dyDescent="0.25">
      <c r="A120" s="3">
        <f>TITRES_STAT!B123</f>
        <v>42178</v>
      </c>
      <c r="B120" s="6">
        <f>TITRES_STAT!D123</f>
        <v>3.4872000000000001</v>
      </c>
      <c r="C120" s="2">
        <f t="shared" si="7"/>
        <v>-3.4899999999999931E-2</v>
      </c>
      <c r="D120" s="2">
        <f t="shared" si="8"/>
        <v>3.5053600000000005</v>
      </c>
      <c r="E120" s="2">
        <f t="shared" si="9"/>
        <v>3.48095</v>
      </c>
      <c r="F120" s="2">
        <f t="shared" si="10"/>
        <v>3.4471299999999991</v>
      </c>
      <c r="G120" s="2">
        <f t="shared" si="12"/>
        <v>3.4635179999999988</v>
      </c>
      <c r="H120" s="2"/>
      <c r="I120" s="2">
        <f t="array" ref="I120">SUMPRODUCT(B104:B123, (ROW(B104:B123)-ROW(B104)+1)) / (20*21/2)</f>
        <v>3.4703595238095244</v>
      </c>
      <c r="J120" s="2">
        <f t="shared" si="11"/>
        <v>3.4677624887038094</v>
      </c>
      <c r="K120" s="2">
        <f t="shared" si="13"/>
        <v>3.5031471126315683</v>
      </c>
    </row>
    <row r="121" spans="1:11" ht="13.5" x14ac:dyDescent="0.25">
      <c r="A121" s="3">
        <f>TITRES_STAT!B124</f>
        <v>42179</v>
      </c>
      <c r="B121" s="6">
        <f>TITRES_STAT!D124</f>
        <v>3.4803000000000002</v>
      </c>
      <c r="C121" s="2">
        <f t="shared" si="7"/>
        <v>-6.8999999999999062E-3</v>
      </c>
      <c r="D121" s="2">
        <f t="shared" si="8"/>
        <v>3.5081600000000002</v>
      </c>
      <c r="E121" s="2">
        <f t="shared" si="9"/>
        <v>3.4872300000000003</v>
      </c>
      <c r="F121" s="2">
        <f t="shared" si="10"/>
        <v>3.4502699999999988</v>
      </c>
      <c r="G121" s="2">
        <f t="shared" si="12"/>
        <v>3.4622639999999989</v>
      </c>
      <c r="H121" s="2"/>
      <c r="I121" s="2">
        <f t="array" ref="I121">SUMPRODUCT(B105:B124, (ROW(B105:B124)-ROW(B105)+1)) / (20*21/2)</f>
        <v>3.4836780952380955</v>
      </c>
      <c r="J121" s="2">
        <f t="shared" si="11"/>
        <v>3.4689565373986846</v>
      </c>
      <c r="K121" s="2">
        <f t="shared" si="13"/>
        <v>3.5022511474303304</v>
      </c>
    </row>
    <row r="122" spans="1:11" ht="13.5" x14ac:dyDescent="0.25">
      <c r="A122" s="3">
        <f>TITRES_STAT!B125</f>
        <v>42180</v>
      </c>
      <c r="B122" s="6">
        <f>TITRES_STAT!D125</f>
        <v>3.4175</v>
      </c>
      <c r="C122" s="2">
        <f t="shared" si="7"/>
        <v>-6.2800000000000189E-2</v>
      </c>
      <c r="D122" s="2">
        <f t="shared" si="8"/>
        <v>3.4942199999999999</v>
      </c>
      <c r="E122" s="2">
        <f t="shared" si="9"/>
        <v>3.4823499999999994</v>
      </c>
      <c r="F122" s="2">
        <f t="shared" si="10"/>
        <v>3.4502699999999997</v>
      </c>
      <c r="G122" s="2">
        <f t="shared" si="12"/>
        <v>3.4597539999999984</v>
      </c>
      <c r="H122" s="2"/>
      <c r="I122" s="2">
        <f t="array" ref="I122">SUMPRODUCT(B106:B125, (ROW(B106:B125)-ROW(B106)+1)) / (20*21/2)</f>
        <v>3.5073295238095237</v>
      </c>
      <c r="J122" s="2">
        <f t="shared" si="11"/>
        <v>3.4640559147892862</v>
      </c>
      <c r="K122" s="2">
        <f t="shared" si="13"/>
        <v>3.4989275730212976</v>
      </c>
    </row>
    <row r="123" spans="1:11" ht="13.5" x14ac:dyDescent="0.25">
      <c r="A123" s="3">
        <f>TITRES_STAT!B126</f>
        <v>42181</v>
      </c>
      <c r="B123" s="6">
        <f>TITRES_STAT!D126</f>
        <v>3.4872000000000001</v>
      </c>
      <c r="C123" s="2">
        <f t="shared" si="7"/>
        <v>6.9700000000000095E-2</v>
      </c>
      <c r="D123" s="2">
        <f t="shared" si="8"/>
        <v>3.4788600000000001</v>
      </c>
      <c r="E123" s="2">
        <f t="shared" si="9"/>
        <v>3.4844400000000002</v>
      </c>
      <c r="F123" s="2">
        <f t="shared" si="10"/>
        <v>3.4537549999999997</v>
      </c>
      <c r="G123" s="2">
        <f t="shared" si="12"/>
        <v>3.4586379999999992</v>
      </c>
      <c r="H123" s="2"/>
      <c r="I123" s="2">
        <f t="array" ref="I123">SUMPRODUCT(B107:B126, (ROW(B107:B126)-ROW(B107)+1)) / (20*21/2)</f>
        <v>3.53238380952381</v>
      </c>
      <c r="J123" s="2">
        <f t="shared" si="11"/>
        <v>3.4662601133807827</v>
      </c>
      <c r="K123" s="2">
        <f t="shared" si="13"/>
        <v>3.4984676681969331</v>
      </c>
    </row>
    <row r="124" spans="1:11" ht="13.5" x14ac:dyDescent="0.25">
      <c r="A124" s="3">
        <f>TITRES_STAT!B127</f>
        <v>42184</v>
      </c>
      <c r="B124" s="6">
        <f>TITRES_STAT!D127</f>
        <v>3.5935999999999999</v>
      </c>
      <c r="C124" s="2">
        <f t="shared" si="7"/>
        <v>0.10639999999999983</v>
      </c>
      <c r="D124" s="2">
        <f t="shared" si="8"/>
        <v>3.4931599999999996</v>
      </c>
      <c r="E124" s="2">
        <f t="shared" si="9"/>
        <v>3.4971700000000006</v>
      </c>
      <c r="F124" s="2">
        <f t="shared" si="10"/>
        <v>3.462559999999999</v>
      </c>
      <c r="G124" s="2">
        <f t="shared" si="12"/>
        <v>3.4597879999999996</v>
      </c>
      <c r="H124" s="2"/>
      <c r="I124" s="2">
        <f t="array" ref="I124">SUMPRODUCT(B108:B127, (ROW(B108:B127)-ROW(B108)+1)) / (20*21/2)</f>
        <v>3.550310476190476</v>
      </c>
      <c r="J124" s="2">
        <f t="shared" si="11"/>
        <v>3.4783877216302317</v>
      </c>
      <c r="K124" s="2">
        <f t="shared" si="13"/>
        <v>3.5021983478754848</v>
      </c>
    </row>
    <row r="125" spans="1:11" ht="13.5" x14ac:dyDescent="0.25">
      <c r="A125" s="3">
        <f>TITRES_STAT!B128</f>
        <v>42185</v>
      </c>
      <c r="B125" s="6">
        <f>TITRES_STAT!D128</f>
        <v>3.7109000000000001</v>
      </c>
      <c r="C125" s="2">
        <f t="shared" si="7"/>
        <v>0.11730000000000018</v>
      </c>
      <c r="D125" s="2">
        <f t="shared" si="8"/>
        <v>3.5378999999999996</v>
      </c>
      <c r="E125" s="2">
        <f t="shared" si="9"/>
        <v>3.5216300000000005</v>
      </c>
      <c r="F125" s="2">
        <f t="shared" si="10"/>
        <v>3.4772299999999996</v>
      </c>
      <c r="G125" s="2">
        <f t="shared" si="12"/>
        <v>3.4631460000000005</v>
      </c>
      <c r="H125" s="2"/>
      <c r="I125" s="2">
        <f t="array" ref="I125">SUMPRODUCT(B109:B128, (ROW(B109:B128)-ROW(B109)+1)) / (20*21/2)</f>
        <v>3.5666471428571422</v>
      </c>
      <c r="J125" s="2">
        <f t="shared" si="11"/>
        <v>3.500531748141638</v>
      </c>
      <c r="K125" s="2">
        <f t="shared" si="13"/>
        <v>3.5103827263901719</v>
      </c>
    </row>
    <row r="126" spans="1:11" ht="13.5" x14ac:dyDescent="0.25">
      <c r="A126" s="3">
        <f>TITRES_STAT!B129</f>
        <v>42186</v>
      </c>
      <c r="B126" s="6">
        <f>TITRES_STAT!D129</f>
        <v>3.7403</v>
      </c>
      <c r="C126" s="2">
        <f t="shared" si="7"/>
        <v>2.9399999999999871E-2</v>
      </c>
      <c r="D126" s="2">
        <f t="shared" si="8"/>
        <v>3.5899000000000001</v>
      </c>
      <c r="E126" s="2">
        <f t="shared" si="9"/>
        <v>3.5490299999999997</v>
      </c>
      <c r="F126" s="2">
        <f t="shared" si="10"/>
        <v>3.4933700000000001</v>
      </c>
      <c r="G126" s="2">
        <f t="shared" si="12"/>
        <v>3.466952</v>
      </c>
      <c r="H126" s="2"/>
      <c r="I126" s="2">
        <f t="array" ref="I126">SUMPRODUCT(B110:B129, (ROW(B110:B129)-ROW(B110)+1)) / (20*21/2)</f>
        <v>3.5734780952380945</v>
      </c>
      <c r="J126" s="2">
        <f t="shared" si="11"/>
        <v>3.5233668197471966</v>
      </c>
      <c r="K126" s="2">
        <f t="shared" si="13"/>
        <v>3.5193990900611456</v>
      </c>
    </row>
    <row r="127" spans="1:11" ht="13.5" x14ac:dyDescent="0.25">
      <c r="A127" s="3">
        <f>TITRES_STAT!B130</f>
        <v>42187</v>
      </c>
      <c r="B127" s="6">
        <f>TITRES_STAT!D130</f>
        <v>3.6816</v>
      </c>
      <c r="C127" s="2">
        <f t="shared" si="7"/>
        <v>-5.8699999999999974E-2</v>
      </c>
      <c r="D127" s="2">
        <f t="shared" si="8"/>
        <v>3.6427199999999997</v>
      </c>
      <c r="E127" s="2">
        <f t="shared" si="9"/>
        <v>3.56847</v>
      </c>
      <c r="F127" s="2">
        <f t="shared" si="10"/>
        <v>3.5100650000000009</v>
      </c>
      <c r="G127" s="2">
        <f t="shared" si="12"/>
        <v>3.4708400000000013</v>
      </c>
      <c r="H127" s="2"/>
      <c r="I127" s="2">
        <f t="array" ref="I127">SUMPRODUCT(B111:B130, (ROW(B111:B130)-ROW(B111)+1)) / (20*21/2)</f>
        <v>3.5829561904761915</v>
      </c>
      <c r="J127" s="2">
        <f t="shared" si="11"/>
        <v>3.53843664643794</v>
      </c>
      <c r="K127" s="2">
        <f t="shared" si="13"/>
        <v>3.5257599100587478</v>
      </c>
    </row>
    <row r="128" spans="1:11" ht="13.5" x14ac:dyDescent="0.25">
      <c r="A128" s="3">
        <f>TITRES_STAT!B131</f>
        <v>42188</v>
      </c>
      <c r="B128" s="6">
        <f>TITRES_STAT!D131</f>
        <v>3.6816</v>
      </c>
      <c r="C128" s="2">
        <f t="shared" si="7"/>
        <v>0</v>
      </c>
      <c r="D128" s="2">
        <f t="shared" si="8"/>
        <v>3.6816000000000004</v>
      </c>
      <c r="E128" s="2">
        <f t="shared" si="9"/>
        <v>3.5802300000000002</v>
      </c>
      <c r="F128" s="2">
        <f t="shared" si="10"/>
        <v>3.5218750000000001</v>
      </c>
      <c r="G128" s="2">
        <f t="shared" si="12"/>
        <v>3.4750060000000014</v>
      </c>
      <c r="H128" s="2"/>
      <c r="I128" s="2">
        <f t="array" ref="I128">SUMPRODUCT(B112:B131, (ROW(B112:B131)-ROW(B112)+1)) / (20*21/2)</f>
        <v>3.5949166666666663</v>
      </c>
      <c r="J128" s="2">
        <f t="shared" si="11"/>
        <v>3.5520712515390889</v>
      </c>
      <c r="K128" s="2">
        <f t="shared" si="13"/>
        <v>3.5318712861348756</v>
      </c>
    </row>
    <row r="129" spans="1:11" ht="13.5" x14ac:dyDescent="0.25">
      <c r="A129" s="3">
        <f>TITRES_STAT!B132</f>
        <v>42191</v>
      </c>
      <c r="B129" s="6">
        <f>TITRES_STAT!D132</f>
        <v>3.5935999999999999</v>
      </c>
      <c r="C129" s="2">
        <f t="shared" si="7"/>
        <v>-8.8000000000000078E-2</v>
      </c>
      <c r="D129" s="2">
        <f t="shared" si="8"/>
        <v>3.6815999999999995</v>
      </c>
      <c r="E129" s="2">
        <f t="shared" si="9"/>
        <v>3.5873800000000005</v>
      </c>
      <c r="F129" s="2">
        <f t="shared" si="10"/>
        <v>3.5306800000000003</v>
      </c>
      <c r="G129" s="2">
        <f t="shared" si="12"/>
        <v>3.4774120000000015</v>
      </c>
      <c r="H129" s="2"/>
      <c r="I129" s="2">
        <f t="array" ref="I129">SUMPRODUCT(B113:B132, (ROW(B113:B132)-ROW(B113)+1)) / (20*21/2)</f>
        <v>3.6056895238095237</v>
      </c>
      <c r="J129" s="2">
        <f t="shared" si="11"/>
        <v>3.556026370440128</v>
      </c>
      <c r="K129" s="2">
        <f t="shared" si="13"/>
        <v>3.5342920200119394</v>
      </c>
    </row>
    <row r="130" spans="1:11" ht="13.5" x14ac:dyDescent="0.25">
      <c r="A130" s="3">
        <f>TITRES_STAT!B133</f>
        <v>42192</v>
      </c>
      <c r="B130" s="6">
        <f>TITRES_STAT!D133</f>
        <v>3.6301999999999999</v>
      </c>
      <c r="C130" s="2">
        <f t="shared" si="7"/>
        <v>3.6599999999999966E-2</v>
      </c>
      <c r="D130" s="2">
        <f t="shared" si="8"/>
        <v>3.6654600000000004</v>
      </c>
      <c r="E130" s="2">
        <f t="shared" si="9"/>
        <v>3.6016800000000004</v>
      </c>
      <c r="F130" s="2">
        <f t="shared" si="10"/>
        <v>3.541315</v>
      </c>
      <c r="G130" s="2">
        <f t="shared" si="12"/>
        <v>3.4805500000000018</v>
      </c>
      <c r="H130" s="2"/>
      <c r="I130" s="2">
        <f t="array" ref="I130">SUMPRODUCT(B114:B133, (ROW(B114:B133)-ROW(B114)+1)) / (20*21/2)</f>
        <v>3.6217928571428573</v>
      </c>
      <c r="J130" s="2">
        <f t="shared" si="11"/>
        <v>3.5630905256363063</v>
      </c>
      <c r="K130" s="2">
        <f t="shared" si="13"/>
        <v>3.5380531172663732</v>
      </c>
    </row>
    <row r="131" spans="1:11" ht="13.5" x14ac:dyDescent="0.25">
      <c r="A131" s="3">
        <f>TITRES_STAT!B134</f>
        <v>42193</v>
      </c>
      <c r="B131" s="6">
        <f>TITRES_STAT!D134</f>
        <v>3.6669</v>
      </c>
      <c r="C131" s="2">
        <f t="shared" si="7"/>
        <v>3.6700000000000177E-2</v>
      </c>
      <c r="D131" s="2">
        <f t="shared" si="8"/>
        <v>3.6507800000000001</v>
      </c>
      <c r="E131" s="2">
        <f t="shared" si="9"/>
        <v>3.6203399999999997</v>
      </c>
      <c r="F131" s="2">
        <f t="shared" si="10"/>
        <v>3.5537850000000004</v>
      </c>
      <c r="G131" s="2">
        <f t="shared" si="12"/>
        <v>3.4841440000000019</v>
      </c>
      <c r="H131" s="2"/>
      <c r="I131" s="2">
        <f t="array" ref="I131">SUMPRODUCT(B115:B134, (ROW(B115:B134)-ROW(B115)+1)) / (20*21/2)</f>
        <v>3.6338361904761904</v>
      </c>
      <c r="J131" s="2">
        <f t="shared" si="11"/>
        <v>3.5729771422423724</v>
      </c>
      <c r="K131" s="2">
        <f t="shared" si="13"/>
        <v>3.543105936197104</v>
      </c>
    </row>
    <row r="132" spans="1:11" ht="13.5" x14ac:dyDescent="0.25">
      <c r="A132" s="3">
        <f>TITRES_STAT!B135</f>
        <v>42194</v>
      </c>
      <c r="B132" s="6">
        <f>TITRES_STAT!D135</f>
        <v>3.6669</v>
      </c>
      <c r="C132" s="2">
        <f t="shared" ref="C132:C195" si="14">B132-B131</f>
        <v>0</v>
      </c>
      <c r="D132" s="2">
        <f t="shared" si="8"/>
        <v>3.64784</v>
      </c>
      <c r="E132" s="2">
        <f t="shared" si="9"/>
        <v>3.6452799999999996</v>
      </c>
      <c r="F132" s="2">
        <f t="shared" si="10"/>
        <v>3.5638150000000004</v>
      </c>
      <c r="G132" s="2">
        <f t="shared" si="12"/>
        <v>3.4882960000000014</v>
      </c>
      <c r="H132" s="2"/>
      <c r="I132" s="2">
        <f t="array" ref="I132">SUMPRODUCT(B116:B135, (ROW(B116:B135)-ROW(B116)+1)) / (20*21/2)</f>
        <v>3.6412542857142847</v>
      </c>
      <c r="J132" s="2">
        <f t="shared" si="11"/>
        <v>3.581922176314527</v>
      </c>
      <c r="K132" s="2">
        <f t="shared" si="13"/>
        <v>3.5479606053658452</v>
      </c>
    </row>
    <row r="133" spans="1:11" ht="13.5" x14ac:dyDescent="0.25">
      <c r="A133" s="3">
        <f>TITRES_STAT!B136</f>
        <v>42195</v>
      </c>
      <c r="B133" s="6">
        <f>TITRES_STAT!D136</f>
        <v>3.7328999999999999</v>
      </c>
      <c r="C133" s="2">
        <f t="shared" si="14"/>
        <v>6.5999999999999837E-2</v>
      </c>
      <c r="D133" s="2">
        <f t="shared" si="8"/>
        <v>3.6580999999999997</v>
      </c>
      <c r="E133" s="2">
        <f t="shared" si="9"/>
        <v>3.6698499999999994</v>
      </c>
      <c r="F133" s="2">
        <f t="shared" si="10"/>
        <v>3.5771450000000007</v>
      </c>
      <c r="G133" s="2">
        <f t="shared" si="12"/>
        <v>3.4946040000000016</v>
      </c>
      <c r="H133" s="2"/>
      <c r="I133" s="2">
        <f t="array" ref="I133">SUMPRODUCT(B117:B136, (ROW(B117:B136)-ROW(B117)+1)) / (20*21/2)</f>
        <v>3.6337457142857144</v>
      </c>
      <c r="J133" s="2">
        <f t="shared" si="11"/>
        <v>3.5963010166655245</v>
      </c>
      <c r="K133" s="2">
        <f t="shared" si="13"/>
        <v>3.5552131306456158</v>
      </c>
    </row>
    <row r="134" spans="1:11" ht="13.5" x14ac:dyDescent="0.25">
      <c r="A134" s="3">
        <f>TITRES_STAT!B137</f>
        <v>42198</v>
      </c>
      <c r="B134" s="6">
        <f>TITRES_STAT!D137</f>
        <v>3.7035999999999998</v>
      </c>
      <c r="C134" s="2">
        <f t="shared" si="14"/>
        <v>-2.9300000000000104E-2</v>
      </c>
      <c r="D134" s="2">
        <f t="shared" ref="D134:D197" si="15">AVERAGE(B130:B134)</f>
        <v>3.6801000000000004</v>
      </c>
      <c r="E134" s="2">
        <f t="shared" si="9"/>
        <v>3.6808499999999995</v>
      </c>
      <c r="F134" s="2">
        <f t="shared" si="10"/>
        <v>3.5890100000000005</v>
      </c>
      <c r="G134" s="2">
        <f t="shared" si="12"/>
        <v>3.5003260000000012</v>
      </c>
      <c r="H134" s="2"/>
      <c r="I134" s="2">
        <f t="array" ref="I134">SUMPRODUCT(B118:B137, (ROW(B118:B137)-ROW(B118)+1)) / (20*21/2)</f>
        <v>3.6392566666666664</v>
      </c>
      <c r="J134" s="2">
        <f t="shared" si="11"/>
        <v>3.6065199674592838</v>
      </c>
      <c r="K134" s="2">
        <f t="shared" si="13"/>
        <v>3.5610322235614738</v>
      </c>
    </row>
    <row r="135" spans="1:11" ht="13.5" x14ac:dyDescent="0.25">
      <c r="A135" s="3">
        <f>TITRES_STAT!B138</f>
        <v>42199</v>
      </c>
      <c r="B135" s="6">
        <f>TITRES_STAT!D138</f>
        <v>3.6669</v>
      </c>
      <c r="C135" s="2">
        <f t="shared" si="14"/>
        <v>-3.6699999999999733E-2</v>
      </c>
      <c r="D135" s="2">
        <f t="shared" si="15"/>
        <v>3.6874400000000001</v>
      </c>
      <c r="E135" s="2">
        <f t="shared" si="9"/>
        <v>3.67645</v>
      </c>
      <c r="F135" s="2">
        <f t="shared" si="10"/>
        <v>3.59904</v>
      </c>
      <c r="G135" s="2">
        <f t="shared" si="12"/>
        <v>3.5043380000000006</v>
      </c>
      <c r="H135" s="2"/>
      <c r="I135" s="2">
        <f t="array" ref="I135">SUMPRODUCT(B119:B138, (ROW(B119:B138)-ROW(B119)+1)) / (20*21/2)</f>
        <v>3.6411466666666672</v>
      </c>
      <c r="J135" s="2">
        <f t="shared" si="11"/>
        <v>3.6122704467488758</v>
      </c>
      <c r="K135" s="2">
        <f t="shared" si="13"/>
        <v>3.5651839010688673</v>
      </c>
    </row>
    <row r="136" spans="1:11" ht="13.5" x14ac:dyDescent="0.25">
      <c r="A136" s="3">
        <f>TITRES_STAT!B139</f>
        <v>42200</v>
      </c>
      <c r="B136" s="6">
        <f>TITRES_STAT!D139</f>
        <v>3.5202</v>
      </c>
      <c r="C136" s="2">
        <f t="shared" si="14"/>
        <v>-0.14670000000000005</v>
      </c>
      <c r="D136" s="2">
        <f t="shared" si="15"/>
        <v>3.6581000000000001</v>
      </c>
      <c r="E136" s="2">
        <f t="shared" si="9"/>
        <v>3.6544400000000001</v>
      </c>
      <c r="F136" s="2">
        <f t="shared" si="10"/>
        <v>3.6017350000000001</v>
      </c>
      <c r="G136" s="2">
        <f t="shared" si="12"/>
        <v>3.5049980000000005</v>
      </c>
      <c r="H136" s="2"/>
      <c r="I136" s="2">
        <f t="array" ref="I136">SUMPRODUCT(B120:B139, (ROW(B120:B139)-ROW(B120)+1)) / (20*21/2)</f>
        <v>3.6392357142857135</v>
      </c>
      <c r="J136" s="2">
        <f t="shared" si="11"/>
        <v>3.6035018327727926</v>
      </c>
      <c r="K136" s="2">
        <f t="shared" si="13"/>
        <v>3.5634198265171473</v>
      </c>
    </row>
    <row r="137" spans="1:11" ht="13.5" x14ac:dyDescent="0.25">
      <c r="A137" s="3">
        <f>TITRES_STAT!B140</f>
        <v>42201</v>
      </c>
      <c r="B137" s="6">
        <f>TITRES_STAT!D140</f>
        <v>3.6596000000000002</v>
      </c>
      <c r="C137" s="2">
        <f t="shared" si="14"/>
        <v>0.13940000000000019</v>
      </c>
      <c r="D137" s="2">
        <f t="shared" si="15"/>
        <v>3.6566400000000003</v>
      </c>
      <c r="E137" s="2">
        <f t="shared" si="9"/>
        <v>3.6522399999999999</v>
      </c>
      <c r="F137" s="2">
        <f t="shared" si="10"/>
        <v>3.6103550000000006</v>
      </c>
      <c r="G137" s="2">
        <f t="shared" si="12"/>
        <v>3.5090040000000005</v>
      </c>
      <c r="H137" s="2"/>
      <c r="I137" s="2">
        <f t="array" ref="I137">SUMPRODUCT(B121:B140, (ROW(B121:B140)-ROW(B121)+1)) / (20*21/2)</f>
        <v>3.6432699999999998</v>
      </c>
      <c r="J137" s="2">
        <f t="shared" si="11"/>
        <v>3.6088445153658597</v>
      </c>
      <c r="K137" s="2">
        <f t="shared" si="13"/>
        <v>3.5671915980262785</v>
      </c>
    </row>
    <row r="138" spans="1:11" ht="13.5" x14ac:dyDescent="0.25">
      <c r="A138" s="3">
        <f>TITRES_STAT!B141</f>
        <v>42205</v>
      </c>
      <c r="B138" s="6">
        <f>TITRES_STAT!D141</f>
        <v>3.6301999999999999</v>
      </c>
      <c r="C138" s="2">
        <f t="shared" si="14"/>
        <v>-2.9400000000000315E-2</v>
      </c>
      <c r="D138" s="2">
        <f t="shared" si="15"/>
        <v>3.6360999999999999</v>
      </c>
      <c r="E138" s="2">
        <f t="shared" si="9"/>
        <v>3.6470999999999996</v>
      </c>
      <c r="F138" s="2">
        <f t="shared" si="10"/>
        <v>3.6136650000000001</v>
      </c>
      <c r="G138" s="2">
        <f t="shared" si="12"/>
        <v>3.5118640000000005</v>
      </c>
      <c r="H138" s="2"/>
      <c r="I138" s="2">
        <f t="array" ref="I138">SUMPRODUCT(B122:B141, (ROW(B122:B141)-ROW(B122)+1)) / (20*21/2)</f>
        <v>3.6367023809523813</v>
      </c>
      <c r="J138" s="2">
        <f t="shared" si="11"/>
        <v>3.6108783710453016</v>
      </c>
      <c r="K138" s="2">
        <f t="shared" si="13"/>
        <v>3.5696625157507382</v>
      </c>
    </row>
    <row r="139" spans="1:11" ht="13.5" x14ac:dyDescent="0.25">
      <c r="A139" s="3">
        <f>TITRES_STAT!B142</f>
        <v>42206</v>
      </c>
      <c r="B139" s="6">
        <f>TITRES_STAT!D142</f>
        <v>3.5935999999999999</v>
      </c>
      <c r="C139" s="2">
        <f t="shared" si="14"/>
        <v>-3.6599999999999966E-2</v>
      </c>
      <c r="D139" s="2">
        <f t="shared" si="15"/>
        <v>3.6140999999999996</v>
      </c>
      <c r="E139" s="2">
        <f t="shared" si="9"/>
        <v>3.6471000000000005</v>
      </c>
      <c r="F139" s="2">
        <f t="shared" si="10"/>
        <v>3.6172400000000002</v>
      </c>
      <c r="G139" s="2">
        <f t="shared" si="12"/>
        <v>3.5139920000000004</v>
      </c>
      <c r="H139" s="2"/>
      <c r="I139" s="2">
        <f t="array" ref="I139">SUMPRODUCT(B123:B142, (ROW(B123:B142)-ROW(B123)+1)) / (20*21/2)</f>
        <v>3.6297699999999997</v>
      </c>
      <c r="J139" s="2">
        <f t="shared" si="11"/>
        <v>3.6092328118981301</v>
      </c>
      <c r="K139" s="2">
        <f t="shared" si="13"/>
        <v>3.5706012406232586</v>
      </c>
    </row>
    <row r="140" spans="1:11" ht="13.5" x14ac:dyDescent="0.25">
      <c r="A140" s="3">
        <f>TITRES_STAT!B143</f>
        <v>42207</v>
      </c>
      <c r="B140" s="6">
        <f>TITRES_STAT!D143</f>
        <v>3.6596000000000002</v>
      </c>
      <c r="C140" s="2">
        <f t="shared" si="14"/>
        <v>6.6000000000000281E-2</v>
      </c>
      <c r="D140" s="2">
        <f t="shared" si="15"/>
        <v>3.6126400000000003</v>
      </c>
      <c r="E140" s="2">
        <f t="shared" ref="E140:E203" si="16">AVERAGE(B131:B140)</f>
        <v>3.6500399999999997</v>
      </c>
      <c r="F140" s="2">
        <f t="shared" si="10"/>
        <v>3.6258599999999994</v>
      </c>
      <c r="G140" s="2">
        <f t="shared" si="12"/>
        <v>3.5192520000000007</v>
      </c>
      <c r="H140" s="2"/>
      <c r="I140" s="2">
        <f t="array" ref="I140">SUMPRODUCT(B124:B143, (ROW(B124:B143)-ROW(B124)+1)) / (20*21/2)</f>
        <v>3.6228690476190475</v>
      </c>
      <c r="J140" s="2">
        <f t="shared" si="11"/>
        <v>3.6140296869554507</v>
      </c>
      <c r="K140" s="2">
        <f t="shared" si="13"/>
        <v>3.5740913880497973</v>
      </c>
    </row>
    <row r="141" spans="1:11" ht="13.5" x14ac:dyDescent="0.25">
      <c r="A141" s="3">
        <f>TITRES_STAT!B144</f>
        <v>42208</v>
      </c>
      <c r="B141" s="6">
        <f>TITRES_STAT!D144</f>
        <v>3.5569000000000002</v>
      </c>
      <c r="C141" s="2">
        <f t="shared" si="14"/>
        <v>-0.10270000000000001</v>
      </c>
      <c r="D141" s="2">
        <f t="shared" si="15"/>
        <v>3.6199799999999995</v>
      </c>
      <c r="E141" s="2">
        <f t="shared" si="16"/>
        <v>3.6390400000000001</v>
      </c>
      <c r="F141" s="2">
        <f t="shared" si="10"/>
        <v>3.6296899999999992</v>
      </c>
      <c r="G141" s="2">
        <f t="shared" si="12"/>
        <v>3.5224580000000008</v>
      </c>
      <c r="H141" s="2"/>
      <c r="I141" s="2">
        <f t="array" ref="I141">SUMPRODUCT(B125:B144, (ROW(B125:B144)-ROW(B125)+1)) / (20*21/2)</f>
        <v>3.6114109523809526</v>
      </c>
      <c r="J141" s="2">
        <f t="shared" si="11"/>
        <v>3.6085887643882653</v>
      </c>
      <c r="K141" s="2">
        <f t="shared" si="13"/>
        <v>3.5734172159694131</v>
      </c>
    </row>
    <row r="142" spans="1:11" ht="13.5" x14ac:dyDescent="0.25">
      <c r="A142" s="3">
        <f>TITRES_STAT!B145</f>
        <v>42209</v>
      </c>
      <c r="B142" s="6">
        <f>TITRES_STAT!D145</f>
        <v>3.5569000000000002</v>
      </c>
      <c r="C142" s="2">
        <f t="shared" si="14"/>
        <v>0</v>
      </c>
      <c r="D142" s="2">
        <f t="shared" si="15"/>
        <v>3.59944</v>
      </c>
      <c r="E142" s="2">
        <f t="shared" si="16"/>
        <v>3.6280399999999999</v>
      </c>
      <c r="F142" s="2">
        <f t="shared" si="10"/>
        <v>3.63666</v>
      </c>
      <c r="G142" s="2">
        <f t="shared" si="12"/>
        <v>3.5238520000000011</v>
      </c>
      <c r="H142" s="2"/>
      <c r="I142" s="2">
        <f t="array" ref="I142">SUMPRODUCT(B126:B145, (ROW(B126:B145)-ROW(B126)+1)) / (20*21/2)</f>
        <v>3.6065880952380946</v>
      </c>
      <c r="J142" s="2">
        <f t="shared" si="11"/>
        <v>3.6036660249227164</v>
      </c>
      <c r="K142" s="2">
        <f t="shared" si="13"/>
        <v>3.5727694820098286</v>
      </c>
    </row>
    <row r="143" spans="1:11" ht="13.5" x14ac:dyDescent="0.25">
      <c r="A143" s="3">
        <f>TITRES_STAT!B146</f>
        <v>42212</v>
      </c>
      <c r="B143" s="6">
        <f>TITRES_STAT!D146</f>
        <v>3.5642</v>
      </c>
      <c r="C143" s="2">
        <f t="shared" si="14"/>
        <v>7.2999999999998622E-3</v>
      </c>
      <c r="D143" s="2">
        <f t="shared" si="15"/>
        <v>3.5862400000000001</v>
      </c>
      <c r="E143" s="2">
        <f t="shared" si="16"/>
        <v>3.61117</v>
      </c>
      <c r="F143" s="2">
        <f t="shared" si="10"/>
        <v>3.6405099999999999</v>
      </c>
      <c r="G143" s="2">
        <f t="shared" si="12"/>
        <v>3.5265080000000006</v>
      </c>
      <c r="H143" s="2"/>
      <c r="I143" s="2">
        <f t="array" ref="I143">SUMPRODUCT(B127:B146, (ROW(B127:B146)-ROW(B127)+1)) / (20*21/2)</f>
        <v>3.6023590476190468</v>
      </c>
      <c r="J143" s="2">
        <f t="shared" si="11"/>
        <v>3.5999073558824577</v>
      </c>
      <c r="K143" s="2">
        <f t="shared" si="13"/>
        <v>3.5724334238917961</v>
      </c>
    </row>
    <row r="144" spans="1:11" ht="13.5" x14ac:dyDescent="0.25">
      <c r="A144" s="3">
        <f>TITRES_STAT!B147</f>
        <v>42213</v>
      </c>
      <c r="B144" s="6">
        <f>TITRES_STAT!D147</f>
        <v>3.5202</v>
      </c>
      <c r="C144" s="2">
        <f t="shared" si="14"/>
        <v>-4.4000000000000039E-2</v>
      </c>
      <c r="D144" s="2">
        <f t="shared" si="15"/>
        <v>3.5715600000000003</v>
      </c>
      <c r="E144" s="2">
        <f t="shared" si="16"/>
        <v>3.5928300000000002</v>
      </c>
      <c r="F144" s="2">
        <f t="shared" si="10"/>
        <v>3.6368400000000003</v>
      </c>
      <c r="G144" s="2">
        <f t="shared" si="12"/>
        <v>3.527168000000001</v>
      </c>
      <c r="H144" s="2"/>
      <c r="I144" s="2">
        <f t="array" ref="I144">SUMPRODUCT(B128:B147, (ROW(B128:B147)-ROW(B128)+1)) / (20*21/2)</f>
        <v>3.598863809523809</v>
      </c>
      <c r="J144" s="2">
        <f t="shared" si="11"/>
        <v>3.5923161791317475</v>
      </c>
      <c r="K144" s="2">
        <f t="shared" si="13"/>
        <v>3.5703850543274118</v>
      </c>
    </row>
    <row r="145" spans="1:11" ht="13.5" x14ac:dyDescent="0.25">
      <c r="A145" s="3">
        <f>TITRES_STAT!B148</f>
        <v>42214</v>
      </c>
      <c r="B145" s="6">
        <f>TITRES_STAT!D148</f>
        <v>3.5861999999999998</v>
      </c>
      <c r="C145" s="2">
        <f t="shared" si="14"/>
        <v>6.5999999999999837E-2</v>
      </c>
      <c r="D145" s="2">
        <f t="shared" si="15"/>
        <v>3.5568799999999996</v>
      </c>
      <c r="E145" s="2">
        <f t="shared" si="16"/>
        <v>3.5847600000000002</v>
      </c>
      <c r="F145" s="2">
        <f t="shared" si="10"/>
        <v>3.6306050000000005</v>
      </c>
      <c r="G145" s="2">
        <f t="shared" si="12"/>
        <v>3.5294260000000004</v>
      </c>
      <c r="H145" s="2"/>
      <c r="I145" s="2">
        <f t="array" ref="I145">SUMPRODUCT(B129:B148, (ROW(B129:B148)-ROW(B129)+1)) / (20*21/2)</f>
        <v>3.5902419047619052</v>
      </c>
      <c r="J145" s="2">
        <f t="shared" si="11"/>
        <v>3.5917336858811049</v>
      </c>
      <c r="K145" s="2">
        <f t="shared" si="13"/>
        <v>3.5710052482753567</v>
      </c>
    </row>
    <row r="146" spans="1:11" ht="13.5" x14ac:dyDescent="0.25">
      <c r="A146" s="3">
        <f>TITRES_STAT!B149</f>
        <v>42215</v>
      </c>
      <c r="B146" s="6">
        <f>TITRES_STAT!D149</f>
        <v>3.5861999999999998</v>
      </c>
      <c r="C146" s="2">
        <f t="shared" si="14"/>
        <v>0</v>
      </c>
      <c r="D146" s="2">
        <f t="shared" si="15"/>
        <v>3.5627400000000002</v>
      </c>
      <c r="E146" s="2">
        <f t="shared" si="16"/>
        <v>3.5913599999999994</v>
      </c>
      <c r="F146" s="2">
        <f t="shared" si="10"/>
        <v>3.6229000000000005</v>
      </c>
      <c r="G146" s="2">
        <f t="shared" si="12"/>
        <v>3.5316839999999998</v>
      </c>
      <c r="H146" s="2"/>
      <c r="I146" s="2">
        <f t="array" ref="I146">SUMPRODUCT(B130:B149, (ROW(B130:B149)-ROW(B130)+1)) / (20*21/2)</f>
        <v>3.5886390476190475</v>
      </c>
      <c r="J146" s="2">
        <f t="shared" si="11"/>
        <v>3.5912066681781427</v>
      </c>
      <c r="K146" s="2">
        <f t="shared" si="13"/>
        <v>3.5716011208920095</v>
      </c>
    </row>
    <row r="147" spans="1:11" ht="13.5" x14ac:dyDescent="0.25">
      <c r="A147" s="3">
        <f>TITRES_STAT!B150</f>
        <v>42216</v>
      </c>
      <c r="B147" s="6">
        <f>TITRES_STAT!D150</f>
        <v>3.5861999999999998</v>
      </c>
      <c r="C147" s="2">
        <f t="shared" si="14"/>
        <v>0</v>
      </c>
      <c r="D147" s="2">
        <f t="shared" si="15"/>
        <v>3.5686</v>
      </c>
      <c r="E147" s="2">
        <f t="shared" si="16"/>
        <v>3.5840199999999998</v>
      </c>
      <c r="F147" s="2">
        <f t="shared" si="10"/>
        <v>3.6181300000000007</v>
      </c>
      <c r="G147" s="2">
        <f t="shared" si="12"/>
        <v>3.5343599999999999</v>
      </c>
      <c r="H147" s="2"/>
      <c r="I147" s="2">
        <f t="array" ref="I147">SUMPRODUCT(B131:B150, (ROW(B131:B150)-ROW(B131)+1)) / (20*21/2)</f>
        <v>3.5870361904761912</v>
      </c>
      <c r="J147" s="2">
        <f t="shared" si="11"/>
        <v>3.5907298426373671</v>
      </c>
      <c r="K147" s="2">
        <f t="shared" si="13"/>
        <v>3.572173625955068</v>
      </c>
    </row>
    <row r="148" spans="1:11" ht="13.5" x14ac:dyDescent="0.25">
      <c r="A148" s="3">
        <f>TITRES_STAT!B151</f>
        <v>42219</v>
      </c>
      <c r="B148" s="6">
        <f>TITRES_STAT!D151</f>
        <v>3.5276000000000001</v>
      </c>
      <c r="C148" s="2">
        <f t="shared" si="14"/>
        <v>-5.8599999999999763E-2</v>
      </c>
      <c r="D148" s="2">
        <f t="shared" si="15"/>
        <v>3.56128</v>
      </c>
      <c r="E148" s="2">
        <f t="shared" si="16"/>
        <v>3.5737599999999992</v>
      </c>
      <c r="F148" s="2">
        <f t="shared" ref="F148:F211" si="17">AVERAGE(B129:B148)</f>
        <v>3.61043</v>
      </c>
      <c r="G148" s="2">
        <f t="shared" si="12"/>
        <v>3.5358639999999997</v>
      </c>
      <c r="H148" s="2"/>
      <c r="I148" s="2">
        <f t="array" ref="I148">SUMPRODUCT(B132:B151, (ROW(B132:B151)-ROW(B132)+1)) / (20*21/2)</f>
        <v>3.5821123809523812</v>
      </c>
      <c r="J148" s="2">
        <f t="shared" si="11"/>
        <v>3.5847174766719037</v>
      </c>
      <c r="K148" s="2">
        <f t="shared" si="13"/>
        <v>3.5704256406234967</v>
      </c>
    </row>
    <row r="149" spans="1:11" ht="13.5" x14ac:dyDescent="0.25">
      <c r="A149" s="3">
        <f>TITRES_STAT!B152</f>
        <v>42220</v>
      </c>
      <c r="B149" s="6">
        <f>TITRES_STAT!D152</f>
        <v>3.5935999999999999</v>
      </c>
      <c r="C149" s="2">
        <f t="shared" si="14"/>
        <v>6.5999999999999837E-2</v>
      </c>
      <c r="D149" s="2">
        <f t="shared" si="15"/>
        <v>3.5759599999999998</v>
      </c>
      <c r="E149" s="2">
        <f t="shared" si="16"/>
        <v>3.57376</v>
      </c>
      <c r="F149" s="2">
        <f t="shared" si="17"/>
        <v>3.61043</v>
      </c>
      <c r="G149" s="2">
        <f t="shared" si="12"/>
        <v>3.5386880000000001</v>
      </c>
      <c r="H149" s="2"/>
      <c r="I149" s="2">
        <f t="array" ref="I149">SUMPRODUCT(B133:B152, (ROW(B133:B152)-ROW(B133)+1)) / (20*21/2)</f>
        <v>3.5846933333333335</v>
      </c>
      <c r="J149" s="2">
        <f t="shared" ref="J149:J212" si="18">$J$4*B149+J148*(1-$J$4)</f>
        <v>3.5855634312745792</v>
      </c>
      <c r="K149" s="2">
        <f t="shared" si="13"/>
        <v>3.5713344390304185</v>
      </c>
    </row>
    <row r="150" spans="1:11" ht="13.5" x14ac:dyDescent="0.25">
      <c r="A150" s="3">
        <f>TITRES_STAT!B153</f>
        <v>42221</v>
      </c>
      <c r="B150" s="6">
        <f>TITRES_STAT!D153</f>
        <v>3.5935999999999999</v>
      </c>
      <c r="C150" s="2">
        <f t="shared" si="14"/>
        <v>0</v>
      </c>
      <c r="D150" s="2">
        <f t="shared" si="15"/>
        <v>3.5774400000000002</v>
      </c>
      <c r="E150" s="2">
        <f t="shared" si="16"/>
        <v>3.5671599999999999</v>
      </c>
      <c r="F150" s="2">
        <f t="shared" si="17"/>
        <v>3.6085999999999991</v>
      </c>
      <c r="G150" s="2">
        <f t="shared" si="12"/>
        <v>3.5426280000000001</v>
      </c>
      <c r="H150" s="2"/>
      <c r="I150" s="2">
        <f t="array" ref="I150">SUMPRODUCT(B134:B153, (ROW(B134:B153)-ROW(B134)+1)) / (20*21/2)</f>
        <v>3.5867538095238092</v>
      </c>
      <c r="J150" s="2">
        <f t="shared" si="18"/>
        <v>3.5863288187722384</v>
      </c>
      <c r="K150" s="2">
        <f t="shared" si="13"/>
        <v>3.5722075982841277</v>
      </c>
    </row>
    <row r="151" spans="1:11" ht="13.5" x14ac:dyDescent="0.25">
      <c r="A151" s="3">
        <f>TITRES_STAT!B154</f>
        <v>42222</v>
      </c>
      <c r="B151" s="6">
        <f>TITRES_STAT!D154</f>
        <v>3.5569000000000002</v>
      </c>
      <c r="C151" s="2">
        <f t="shared" si="14"/>
        <v>-3.6699999999999733E-2</v>
      </c>
      <c r="D151" s="2">
        <f t="shared" si="15"/>
        <v>3.57158</v>
      </c>
      <c r="E151" s="2">
        <f t="shared" si="16"/>
        <v>3.5671599999999999</v>
      </c>
      <c r="F151" s="2">
        <f t="shared" si="17"/>
        <v>3.6030999999999991</v>
      </c>
      <c r="G151" s="2">
        <f t="shared" si="12"/>
        <v>3.5454160000000003</v>
      </c>
      <c r="H151" s="2"/>
      <c r="I151" s="2">
        <f t="array" ref="I151">SUMPRODUCT(B135:B154, (ROW(B135:B154)-ROW(B135)+1)) / (20*21/2)</f>
        <v>3.5886428571428572</v>
      </c>
      <c r="J151" s="2">
        <f t="shared" si="18"/>
        <v>3.5835260741272634</v>
      </c>
      <c r="K151" s="2">
        <f t="shared" si="13"/>
        <v>3.5716073003122015</v>
      </c>
    </row>
    <row r="152" spans="1:11" ht="13.5" x14ac:dyDescent="0.25">
      <c r="A152" s="3">
        <f>TITRES_STAT!B155</f>
        <v>42223</v>
      </c>
      <c r="B152" s="6">
        <f>TITRES_STAT!D155</f>
        <v>3.6301999999999999</v>
      </c>
      <c r="C152" s="2">
        <f t="shared" si="14"/>
        <v>7.3299999999999699E-2</v>
      </c>
      <c r="D152" s="2">
        <f t="shared" si="15"/>
        <v>3.5803800000000003</v>
      </c>
      <c r="E152" s="2">
        <f t="shared" si="16"/>
        <v>3.5744899999999999</v>
      </c>
      <c r="F152" s="2">
        <f t="shared" si="17"/>
        <v>3.6012650000000002</v>
      </c>
      <c r="G152" s="2">
        <f t="shared" si="12"/>
        <v>3.5496700000000003</v>
      </c>
      <c r="H152" s="2"/>
      <c r="I152" s="2">
        <f t="array" ref="I152">SUMPRODUCT(B136:B155, (ROW(B136:B155)-ROW(B136)+1)) / (20*21/2)</f>
        <v>3.5853604761904769</v>
      </c>
      <c r="J152" s="2">
        <f t="shared" si="18"/>
        <v>3.587971209924667</v>
      </c>
      <c r="K152" s="2">
        <f t="shared" si="13"/>
        <v>3.5739050532411349</v>
      </c>
    </row>
    <row r="153" spans="1:11" ht="13.5" x14ac:dyDescent="0.25">
      <c r="A153" s="3">
        <f>TITRES_STAT!B156</f>
        <v>42226</v>
      </c>
      <c r="B153" s="6">
        <f>TITRES_STAT!D156</f>
        <v>3.6229</v>
      </c>
      <c r="C153" s="2">
        <f t="shared" si="14"/>
        <v>-7.2999999999998622E-3</v>
      </c>
      <c r="D153" s="2">
        <f t="shared" si="15"/>
        <v>3.59944</v>
      </c>
      <c r="E153" s="2">
        <f t="shared" si="16"/>
        <v>3.5803599999999998</v>
      </c>
      <c r="F153" s="2">
        <f t="shared" si="17"/>
        <v>3.5957650000000001</v>
      </c>
      <c r="G153" s="2">
        <f t="shared" si="12"/>
        <v>3.5537779999999999</v>
      </c>
      <c r="H153" s="2"/>
      <c r="I153" s="2">
        <f t="array" ref="I153">SUMPRODUCT(B137:B156, (ROW(B137:B156)-ROW(B137)+1)) / (20*21/2)</f>
        <v>3.5826019047619049</v>
      </c>
      <c r="J153" s="2">
        <f t="shared" si="18"/>
        <v>3.5912977613604133</v>
      </c>
      <c r="K153" s="2">
        <f t="shared" si="13"/>
        <v>3.5758264237022672</v>
      </c>
    </row>
    <row r="154" spans="1:11" ht="13.5" x14ac:dyDescent="0.25">
      <c r="A154" s="3">
        <f>TITRES_STAT!B157</f>
        <v>42227</v>
      </c>
      <c r="B154" s="6">
        <f>TITRES_STAT!D157</f>
        <v>3.6156000000000001</v>
      </c>
      <c r="C154" s="2">
        <f t="shared" si="14"/>
        <v>-7.2999999999998622E-3</v>
      </c>
      <c r="D154" s="2">
        <f t="shared" si="15"/>
        <v>3.6038399999999995</v>
      </c>
      <c r="E154" s="2">
        <f t="shared" si="16"/>
        <v>3.5898999999999992</v>
      </c>
      <c r="F154" s="2">
        <f t="shared" si="17"/>
        <v>3.5913649999999997</v>
      </c>
      <c r="G154" s="2">
        <f t="shared" si="12"/>
        <v>3.5577399999999995</v>
      </c>
      <c r="H154" s="2"/>
      <c r="I154" s="2">
        <f t="array" ref="I154">SUMPRODUCT(B138:B157, (ROW(B138:B157)-ROW(B138)+1)) / (20*21/2)</f>
        <v>3.579668571428571</v>
      </c>
      <c r="J154" s="2">
        <f t="shared" si="18"/>
        <v>3.5936122602784693</v>
      </c>
      <c r="K154" s="2">
        <f t="shared" si="13"/>
        <v>3.5773861717923743</v>
      </c>
    </row>
    <row r="155" spans="1:11" ht="13.5" x14ac:dyDescent="0.25">
      <c r="A155" s="3">
        <f>TITRES_STAT!B158</f>
        <v>42228</v>
      </c>
      <c r="B155" s="6">
        <f>TITRES_STAT!D158</f>
        <v>3.5569000000000002</v>
      </c>
      <c r="C155" s="2">
        <f t="shared" si="14"/>
        <v>-5.8699999999999974E-2</v>
      </c>
      <c r="D155" s="2">
        <f t="shared" si="15"/>
        <v>3.5965000000000003</v>
      </c>
      <c r="E155" s="2">
        <f t="shared" si="16"/>
        <v>3.5869699999999995</v>
      </c>
      <c r="F155" s="2">
        <f t="shared" si="17"/>
        <v>3.5858649999999996</v>
      </c>
      <c r="G155" s="2">
        <f t="shared" si="12"/>
        <v>3.5605279999999997</v>
      </c>
      <c r="H155" s="2"/>
      <c r="I155" s="2">
        <f t="array" ref="I155">SUMPRODUCT(B139:B158, (ROW(B139:B158)-ROW(B139)+1)) / (20*21/2)</f>
        <v>3.5772242857142862</v>
      </c>
      <c r="J155" s="2">
        <f t="shared" si="18"/>
        <v>3.5901158545376628</v>
      </c>
      <c r="K155" s="2">
        <f t="shared" si="13"/>
        <v>3.5765827925063989</v>
      </c>
    </row>
    <row r="156" spans="1:11" ht="13.5" x14ac:dyDescent="0.25">
      <c r="A156" s="3">
        <f>TITRES_STAT!B159</f>
        <v>42230</v>
      </c>
      <c r="B156" s="6">
        <f>TITRES_STAT!D159</f>
        <v>3.5569000000000002</v>
      </c>
      <c r="C156" s="2">
        <f t="shared" si="14"/>
        <v>0</v>
      </c>
      <c r="D156" s="2">
        <f t="shared" si="15"/>
        <v>3.5965000000000003</v>
      </c>
      <c r="E156" s="2">
        <f t="shared" si="16"/>
        <v>3.5840400000000003</v>
      </c>
      <c r="F156" s="2">
        <f t="shared" si="17"/>
        <v>3.5876999999999994</v>
      </c>
      <c r="G156" s="2">
        <f t="shared" si="12"/>
        <v>3.5633160000000004</v>
      </c>
      <c r="H156" s="2"/>
      <c r="I156" s="2">
        <f t="array" ref="I156">SUMPRODUCT(B140:B159, (ROW(B140:B159)-ROW(B140)+1)) / (20*21/2)</f>
        <v>3.5751290476190478</v>
      </c>
      <c r="J156" s="2">
        <f t="shared" si="18"/>
        <v>3.5869524398197905</v>
      </c>
      <c r="K156" s="2">
        <f t="shared" si="13"/>
        <v>3.575810918290462</v>
      </c>
    </row>
    <row r="157" spans="1:11" ht="13.5" x14ac:dyDescent="0.25">
      <c r="A157" s="3">
        <f>TITRES_STAT!B160</f>
        <v>42233</v>
      </c>
      <c r="B157" s="6">
        <f>TITRES_STAT!D160</f>
        <v>3.5569000000000002</v>
      </c>
      <c r="C157" s="2">
        <f t="shared" si="14"/>
        <v>0</v>
      </c>
      <c r="D157" s="2">
        <f t="shared" si="15"/>
        <v>3.5818400000000006</v>
      </c>
      <c r="E157" s="2">
        <f t="shared" si="16"/>
        <v>3.5811100000000002</v>
      </c>
      <c r="F157" s="2">
        <f t="shared" si="17"/>
        <v>3.5825650000000002</v>
      </c>
      <c r="G157" s="2">
        <f t="shared" si="12"/>
        <v>3.5675000000000008</v>
      </c>
      <c r="H157" s="2"/>
      <c r="I157" s="2">
        <f t="array" ref="I157">SUMPRODUCT(B141:B160, (ROW(B141:B160)-ROW(B141)+1)) / (20*21/2)</f>
        <v>3.580189523809524</v>
      </c>
      <c r="J157" s="2">
        <f t="shared" si="18"/>
        <v>3.5840903026940962</v>
      </c>
      <c r="K157" s="2">
        <f t="shared" si="13"/>
        <v>3.5750693136516207</v>
      </c>
    </row>
    <row r="158" spans="1:11" ht="13.5" x14ac:dyDescent="0.25">
      <c r="A158" s="3">
        <f>TITRES_STAT!B161</f>
        <v>42234</v>
      </c>
      <c r="B158" s="6">
        <f>TITRES_STAT!D161</f>
        <v>3.5569000000000002</v>
      </c>
      <c r="C158" s="2">
        <f t="shared" si="14"/>
        <v>0</v>
      </c>
      <c r="D158" s="2">
        <f t="shared" si="15"/>
        <v>3.5686399999999998</v>
      </c>
      <c r="E158" s="2">
        <f t="shared" si="16"/>
        <v>3.5840399999999994</v>
      </c>
      <c r="F158" s="2">
        <f t="shared" si="17"/>
        <v>3.5789</v>
      </c>
      <c r="G158" s="2">
        <f t="shared" si="12"/>
        <v>3.5697300000000007</v>
      </c>
      <c r="H158" s="2"/>
      <c r="I158" s="2">
        <f t="array" ref="I158">SUMPRODUCT(B142:B161, (ROW(B142:B161)-ROW(B142)+1)) / (20*21/2)</f>
        <v>3.5846947619047618</v>
      </c>
      <c r="J158" s="2">
        <f t="shared" si="18"/>
        <v>3.5815007500565637</v>
      </c>
      <c r="K158" s="2">
        <f t="shared" si="13"/>
        <v>3.5743567915476357</v>
      </c>
    </row>
    <row r="159" spans="1:11" ht="13.5" x14ac:dyDescent="0.25">
      <c r="A159" s="3">
        <f>TITRES_STAT!B162</f>
        <v>42235</v>
      </c>
      <c r="B159" s="6">
        <f>TITRES_STAT!D162</f>
        <v>3.5569000000000002</v>
      </c>
      <c r="C159" s="2">
        <f t="shared" si="14"/>
        <v>0</v>
      </c>
      <c r="D159" s="2">
        <f t="shared" si="15"/>
        <v>3.5569000000000002</v>
      </c>
      <c r="E159" s="2">
        <f t="shared" si="16"/>
        <v>3.5803699999999994</v>
      </c>
      <c r="F159" s="2">
        <f t="shared" si="17"/>
        <v>3.5770650000000002</v>
      </c>
      <c r="G159" s="2">
        <f t="shared" si="12"/>
        <v>3.572518000000001</v>
      </c>
      <c r="H159" s="2"/>
      <c r="I159" s="2">
        <f t="array" ref="I159">SUMPRODUCT(B143:B162, (ROW(B143:B162)-ROW(B143)+1)) / (20*21/2)</f>
        <v>3.588885714285714</v>
      </c>
      <c r="J159" s="2">
        <f t="shared" si="18"/>
        <v>3.5791578214797481</v>
      </c>
      <c r="K159" s="2">
        <f t="shared" si="13"/>
        <v>3.5736722114869441</v>
      </c>
    </row>
    <row r="160" spans="1:11" ht="13.5" x14ac:dyDescent="0.25">
      <c r="A160" s="3">
        <f>TITRES_STAT!B163</f>
        <v>42236</v>
      </c>
      <c r="B160" s="6">
        <f>TITRES_STAT!D163</f>
        <v>3.6301999999999999</v>
      </c>
      <c r="C160" s="2">
        <f t="shared" si="14"/>
        <v>7.3299999999999699E-2</v>
      </c>
      <c r="D160" s="2">
        <f t="shared" si="15"/>
        <v>3.5715600000000003</v>
      </c>
      <c r="E160" s="2">
        <f t="shared" si="16"/>
        <v>3.5840299999999998</v>
      </c>
      <c r="F160" s="2">
        <f t="shared" si="17"/>
        <v>3.5755949999999999</v>
      </c>
      <c r="G160" s="2">
        <f t="shared" si="12"/>
        <v>3.5767720000000014</v>
      </c>
      <c r="H160" s="2"/>
      <c r="I160" s="2">
        <f t="array" ref="I160">SUMPRODUCT(B144:B163, (ROW(B144:B163)-ROW(B144)+1)) / (20*21/2)</f>
        <v>3.5864766666666674</v>
      </c>
      <c r="J160" s="2">
        <f t="shared" si="18"/>
        <v>3.5840189813388199</v>
      </c>
      <c r="K160" s="2">
        <f t="shared" si="13"/>
        <v>3.5758889875070641</v>
      </c>
    </row>
    <row r="161" spans="1:11" ht="13.5" x14ac:dyDescent="0.25">
      <c r="A161" s="3">
        <f>TITRES_STAT!B164</f>
        <v>42237</v>
      </c>
      <c r="B161" s="6">
        <f>TITRES_STAT!D164</f>
        <v>3.6229</v>
      </c>
      <c r="C161" s="2">
        <f t="shared" si="14"/>
        <v>-7.2999999999998622E-3</v>
      </c>
      <c r="D161" s="2">
        <f t="shared" si="15"/>
        <v>3.5847600000000002</v>
      </c>
      <c r="E161" s="2">
        <f t="shared" si="16"/>
        <v>3.59063</v>
      </c>
      <c r="F161" s="2">
        <f t="shared" si="17"/>
        <v>3.5788950000000002</v>
      </c>
      <c r="G161" s="2">
        <f t="shared" si="12"/>
        <v>3.5808800000000018</v>
      </c>
      <c r="H161" s="2"/>
      <c r="I161" s="2">
        <f t="array" ref="I161">SUMPRODUCT(B145:B164, (ROW(B145:B164)-ROW(B145)+1)) / (20*21/2)</f>
        <v>3.5841023809523804</v>
      </c>
      <c r="J161" s="2">
        <f t="shared" si="18"/>
        <v>3.5877219354970276</v>
      </c>
      <c r="K161" s="2">
        <f t="shared" si="13"/>
        <v>3.5777325566244338</v>
      </c>
    </row>
    <row r="162" spans="1:11" ht="13.5" x14ac:dyDescent="0.25">
      <c r="A162" s="3">
        <f>TITRES_STAT!B165</f>
        <v>42240</v>
      </c>
      <c r="B162" s="6">
        <f>TITRES_STAT!D165</f>
        <v>3.6229</v>
      </c>
      <c r="C162" s="2">
        <f t="shared" si="14"/>
        <v>0</v>
      </c>
      <c r="D162" s="2">
        <f t="shared" si="15"/>
        <v>3.5979599999999996</v>
      </c>
      <c r="E162" s="2">
        <f t="shared" si="16"/>
        <v>3.5899000000000001</v>
      </c>
      <c r="F162" s="2">
        <f t="shared" si="17"/>
        <v>3.582195</v>
      </c>
      <c r="G162" s="2">
        <f t="shared" si="12"/>
        <v>3.5840120000000013</v>
      </c>
      <c r="H162" s="2"/>
      <c r="I162" s="2">
        <f t="array" ref="I162">SUMPRODUCT(B146:B165, (ROW(B146:B165)-ROW(B146)+1)) / (20*21/2)</f>
        <v>3.5815533333333329</v>
      </c>
      <c r="J162" s="2">
        <f t="shared" si="18"/>
        <v>3.5910722273544535</v>
      </c>
      <c r="K162" s="2">
        <f t="shared" si="13"/>
        <v>3.5795038289136718</v>
      </c>
    </row>
    <row r="163" spans="1:11" ht="13.5" x14ac:dyDescent="0.25">
      <c r="A163" s="3">
        <f>TITRES_STAT!B166</f>
        <v>42241</v>
      </c>
      <c r="B163" s="6">
        <f>TITRES_STAT!D166</f>
        <v>3.5569000000000002</v>
      </c>
      <c r="C163" s="2">
        <f t="shared" si="14"/>
        <v>-6.5999999999999837E-2</v>
      </c>
      <c r="D163" s="2">
        <f t="shared" si="15"/>
        <v>3.5979599999999996</v>
      </c>
      <c r="E163" s="2">
        <f t="shared" si="16"/>
        <v>3.5832999999999999</v>
      </c>
      <c r="F163" s="2">
        <f t="shared" si="17"/>
        <v>3.5818299999999992</v>
      </c>
      <c r="G163" s="2">
        <f t="shared" si="12"/>
        <v>3.5858240000000019</v>
      </c>
      <c r="H163" s="2"/>
      <c r="I163" s="2">
        <f t="array" ref="I163">SUMPRODUCT(B147:B166, (ROW(B147:B166)-ROW(B147)+1)) / (20*21/2)</f>
        <v>3.5791438095238099</v>
      </c>
      <c r="J163" s="2">
        <f t="shared" si="18"/>
        <v>3.5878177295111726</v>
      </c>
      <c r="K163" s="2">
        <f t="shared" si="13"/>
        <v>3.5786174042503909</v>
      </c>
    </row>
    <row r="164" spans="1:11" ht="13.5" x14ac:dyDescent="0.25">
      <c r="A164" s="3">
        <f>TITRES_STAT!B167</f>
        <v>42242</v>
      </c>
      <c r="B164" s="6">
        <f>TITRES_STAT!D167</f>
        <v>3.5569000000000002</v>
      </c>
      <c r="C164" s="2">
        <f t="shared" si="14"/>
        <v>0</v>
      </c>
      <c r="D164" s="2">
        <f t="shared" si="15"/>
        <v>3.5979599999999996</v>
      </c>
      <c r="E164" s="2">
        <f t="shared" si="16"/>
        <v>3.5774300000000006</v>
      </c>
      <c r="F164" s="2">
        <f t="shared" si="17"/>
        <v>3.583664999999999</v>
      </c>
      <c r="G164" s="2">
        <f t="shared" si="12"/>
        <v>3.5876360000000016</v>
      </c>
      <c r="H164" s="2"/>
      <c r="I164" s="2">
        <f t="array" ref="I164">SUMPRODUCT(B148:B167, (ROW(B148:B167)-ROW(B148)+1)) / (20*21/2)</f>
        <v>3.5768738095238088</v>
      </c>
      <c r="J164" s="2">
        <f t="shared" si="18"/>
        <v>3.5848731838434422</v>
      </c>
      <c r="K164" s="2">
        <f t="shared" si="13"/>
        <v>3.5777657413386108</v>
      </c>
    </row>
    <row r="165" spans="1:11" ht="13.5" x14ac:dyDescent="0.25">
      <c r="A165" s="3">
        <f>TITRES_STAT!B168</f>
        <v>42243</v>
      </c>
      <c r="B165" s="6">
        <f>TITRES_STAT!D168</f>
        <v>3.5569000000000002</v>
      </c>
      <c r="C165" s="2">
        <f t="shared" si="14"/>
        <v>0</v>
      </c>
      <c r="D165" s="2">
        <f t="shared" si="15"/>
        <v>3.5832999999999999</v>
      </c>
      <c r="E165" s="2">
        <f t="shared" si="16"/>
        <v>3.5774300000000006</v>
      </c>
      <c r="F165" s="2">
        <f t="shared" si="17"/>
        <v>3.5821999999999994</v>
      </c>
      <c r="G165" s="2">
        <f t="shared" si="12"/>
        <v>3.5894480000000017</v>
      </c>
      <c r="H165" s="2"/>
      <c r="I165" s="2">
        <f t="array" ref="I165">SUMPRODUCT(B149:B168, (ROW(B149:B168)-ROW(B149)+1)) / (20*21/2)</f>
        <v>3.574743333333334</v>
      </c>
      <c r="J165" s="2">
        <f t="shared" si="18"/>
        <v>3.582209071096448</v>
      </c>
      <c r="K165" s="2">
        <f t="shared" si="13"/>
        <v>3.576947476972391</v>
      </c>
    </row>
    <row r="166" spans="1:11" ht="13.5" x14ac:dyDescent="0.25">
      <c r="A166" s="3">
        <f>TITRES_STAT!B169</f>
        <v>42244</v>
      </c>
      <c r="B166" s="6">
        <f>TITRES_STAT!D169</f>
        <v>3.5569000000000002</v>
      </c>
      <c r="C166" s="2">
        <f t="shared" si="14"/>
        <v>0</v>
      </c>
      <c r="D166" s="2">
        <f t="shared" si="15"/>
        <v>3.5701000000000001</v>
      </c>
      <c r="E166" s="2">
        <f t="shared" si="16"/>
        <v>3.5774299999999997</v>
      </c>
      <c r="F166" s="2">
        <f t="shared" si="17"/>
        <v>3.5807349999999998</v>
      </c>
      <c r="G166" s="2">
        <f t="shared" si="12"/>
        <v>3.5912600000000015</v>
      </c>
      <c r="H166" s="2"/>
      <c r="I166" s="2">
        <f t="array" ref="I166">SUMPRODUCT(B150:B169, (ROW(B150:B169)-ROW(B150)+1)) / (20*21/2)</f>
        <v>3.5689780952380947</v>
      </c>
      <c r="J166" s="2">
        <f t="shared" si="18"/>
        <v>3.5797986833729771</v>
      </c>
      <c r="K166" s="2">
        <f t="shared" si="13"/>
        <v>3.5761613014048463</v>
      </c>
    </row>
    <row r="167" spans="1:11" ht="13.5" x14ac:dyDescent="0.25">
      <c r="A167" s="3">
        <f>TITRES_STAT!B170</f>
        <v>42247</v>
      </c>
      <c r="B167" s="6">
        <f>TITRES_STAT!D170</f>
        <v>3.5569000000000002</v>
      </c>
      <c r="C167" s="2">
        <f t="shared" si="14"/>
        <v>0</v>
      </c>
      <c r="D167" s="2">
        <f t="shared" si="15"/>
        <v>3.5569000000000002</v>
      </c>
      <c r="E167" s="2">
        <f t="shared" si="16"/>
        <v>3.5774299999999997</v>
      </c>
      <c r="F167" s="2">
        <f t="shared" si="17"/>
        <v>3.5792700000000002</v>
      </c>
      <c r="G167" s="2">
        <f t="shared" si="12"/>
        <v>3.5926540000000022</v>
      </c>
      <c r="H167" s="2"/>
      <c r="I167" s="2">
        <f t="array" ref="I167">SUMPRODUCT(B151:B170, (ROW(B151:B170)-ROW(B151)+1)) / (20*21/2)</f>
        <v>3.56356238095238</v>
      </c>
      <c r="J167" s="2">
        <f t="shared" si="18"/>
        <v>3.5776178563850749</v>
      </c>
      <c r="K167" s="2">
        <f t="shared" si="13"/>
        <v>3.5754059562517151</v>
      </c>
    </row>
    <row r="168" spans="1:11" ht="13.5" x14ac:dyDescent="0.25">
      <c r="A168" s="3">
        <f>TITRES_STAT!B171</f>
        <v>42248</v>
      </c>
      <c r="B168" s="6">
        <f>TITRES_STAT!D171</f>
        <v>3.5569000000000002</v>
      </c>
      <c r="C168" s="2">
        <f t="shared" si="14"/>
        <v>0</v>
      </c>
      <c r="D168" s="2">
        <f t="shared" si="15"/>
        <v>3.5569000000000002</v>
      </c>
      <c r="E168" s="2">
        <f t="shared" si="16"/>
        <v>3.5774299999999997</v>
      </c>
      <c r="F168" s="2">
        <f t="shared" si="17"/>
        <v>3.5807349999999998</v>
      </c>
      <c r="G168" s="2">
        <f t="shared" si="12"/>
        <v>3.5925120000000028</v>
      </c>
      <c r="H168" s="2"/>
      <c r="I168" s="2">
        <f t="array" ref="I168">SUMPRODUCT(B152:B171, (ROW(B152:B171)-ROW(B152)+1)) / (20*21/2)</f>
        <v>3.5550104761904762</v>
      </c>
      <c r="J168" s="2">
        <f t="shared" si="18"/>
        <v>3.5756447272055443</v>
      </c>
      <c r="K168" s="2">
        <f t="shared" si="13"/>
        <v>3.5746802324771383</v>
      </c>
    </row>
    <row r="169" spans="1:11" ht="13.5" x14ac:dyDescent="0.25">
      <c r="A169" s="3">
        <f>TITRES_STAT!B172</f>
        <v>42249</v>
      </c>
      <c r="B169" s="6">
        <f>TITRES_STAT!D172</f>
        <v>3.5202</v>
      </c>
      <c r="C169" s="2">
        <f t="shared" si="14"/>
        <v>-3.6700000000000177E-2</v>
      </c>
      <c r="D169" s="2">
        <f t="shared" si="15"/>
        <v>3.5495600000000005</v>
      </c>
      <c r="E169" s="2">
        <f t="shared" si="16"/>
        <v>3.57376</v>
      </c>
      <c r="F169" s="2">
        <f t="shared" si="17"/>
        <v>3.5770649999999997</v>
      </c>
      <c r="G169" s="2">
        <f t="shared" si="12"/>
        <v>3.5924740000000024</v>
      </c>
      <c r="H169" s="2"/>
      <c r="I169" s="2">
        <f t="array" ref="I169">SUMPRODUCT(B153:B172, (ROW(B153:B172)-ROW(B153)+1)) / (20*21/2)</f>
        <v>3.543312380952381</v>
      </c>
      <c r="J169" s="2">
        <f t="shared" si="18"/>
        <v>3.5703642769954924</v>
      </c>
      <c r="K169" s="2">
        <f t="shared" si="13"/>
        <v>3.5725437527721526</v>
      </c>
    </row>
    <row r="170" spans="1:11" ht="13.5" x14ac:dyDescent="0.25">
      <c r="A170" s="3">
        <f>TITRES_STAT!B173</f>
        <v>42250</v>
      </c>
      <c r="B170" s="6">
        <f>TITRES_STAT!D173</f>
        <v>3.5202</v>
      </c>
      <c r="C170" s="2">
        <f t="shared" si="14"/>
        <v>0</v>
      </c>
      <c r="D170" s="2">
        <f t="shared" si="15"/>
        <v>3.5422199999999995</v>
      </c>
      <c r="E170" s="2">
        <f t="shared" si="16"/>
        <v>3.5627599999999999</v>
      </c>
      <c r="F170" s="2">
        <f t="shared" si="17"/>
        <v>3.5733950000000001</v>
      </c>
      <c r="G170" s="2">
        <f t="shared" si="12"/>
        <v>3.5931340000000018</v>
      </c>
      <c r="H170" s="2"/>
      <c r="I170" s="2">
        <f t="array" ref="I170">SUMPRODUCT(B154:B173, (ROW(B154:B173)-ROW(B154)+1)) / (20*21/2)</f>
        <v>3.5171252380952378</v>
      </c>
      <c r="J170" s="2">
        <f t="shared" si="18"/>
        <v>3.5655867268054457</v>
      </c>
      <c r="K170" s="2">
        <f t="shared" si="13"/>
        <v>3.5704910565850096</v>
      </c>
    </row>
    <row r="171" spans="1:11" ht="13.5" x14ac:dyDescent="0.25">
      <c r="A171" s="3">
        <f>TITRES_STAT!B174</f>
        <v>42251</v>
      </c>
      <c r="B171" s="6">
        <f>TITRES_STAT!D174</f>
        <v>3.4836</v>
      </c>
      <c r="C171" s="2">
        <f t="shared" si="14"/>
        <v>-3.6599999999999966E-2</v>
      </c>
      <c r="D171" s="2">
        <f t="shared" si="15"/>
        <v>3.5275599999999998</v>
      </c>
      <c r="E171" s="2">
        <f t="shared" si="16"/>
        <v>3.5488300000000002</v>
      </c>
      <c r="F171" s="2">
        <f t="shared" si="17"/>
        <v>3.5697299999999998</v>
      </c>
      <c r="G171" s="2">
        <f t="shared" si="12"/>
        <v>3.5932000000000013</v>
      </c>
      <c r="H171" s="2"/>
      <c r="I171" s="2">
        <f t="array" ref="I171">SUMPRODUCT(B155:B174, (ROW(B155:B174)-ROW(B155)+1)) / (20*21/2)</f>
        <v>3.4834585714285717</v>
      </c>
      <c r="J171" s="2">
        <f t="shared" si="18"/>
        <v>3.557778467109689</v>
      </c>
      <c r="K171" s="2">
        <f t="shared" si="13"/>
        <v>3.5670835641699115</v>
      </c>
    </row>
    <row r="172" spans="1:11" ht="13.5" x14ac:dyDescent="0.25">
      <c r="A172" s="3">
        <f>TITRES_STAT!B175</f>
        <v>42254</v>
      </c>
      <c r="B172" s="6">
        <f>TITRES_STAT!D175</f>
        <v>3.4468999999999999</v>
      </c>
      <c r="C172" s="2">
        <f t="shared" si="14"/>
        <v>-3.6700000000000177E-2</v>
      </c>
      <c r="D172" s="2">
        <f t="shared" si="15"/>
        <v>3.50556</v>
      </c>
      <c r="E172" s="2">
        <f t="shared" si="16"/>
        <v>3.5312299999999999</v>
      </c>
      <c r="F172" s="2">
        <f t="shared" si="17"/>
        <v>3.5605649999999995</v>
      </c>
      <c r="G172" s="2">
        <f t="shared" si="12"/>
        <v>3.5937880000000013</v>
      </c>
      <c r="H172" s="2"/>
      <c r="I172" s="2">
        <f t="array" ref="I172">SUMPRODUCT(B156:B175, (ROW(B156:B175)-ROW(B156)+1)) / (20*21/2)</f>
        <v>3.4476271428571423</v>
      </c>
      <c r="J172" s="2">
        <f t="shared" si="18"/>
        <v>3.5472186130992425</v>
      </c>
      <c r="K172" s="2">
        <f t="shared" si="13"/>
        <v>3.5623704832220717</v>
      </c>
    </row>
    <row r="173" spans="1:11" ht="13.5" x14ac:dyDescent="0.25">
      <c r="A173" s="3">
        <f>TITRES_STAT!B176</f>
        <v>42255</v>
      </c>
      <c r="B173" s="6">
        <f>TITRES_STAT!D176</f>
        <v>3.2856000000000001</v>
      </c>
      <c r="C173" s="2">
        <f t="shared" si="14"/>
        <v>-0.16129999999999978</v>
      </c>
      <c r="D173" s="2">
        <f t="shared" si="15"/>
        <v>3.4512999999999998</v>
      </c>
      <c r="E173" s="2">
        <f t="shared" si="16"/>
        <v>3.5040999999999998</v>
      </c>
      <c r="F173" s="2">
        <f t="shared" si="17"/>
        <v>3.5436999999999999</v>
      </c>
      <c r="G173" s="2">
        <f t="shared" si="12"/>
        <v>3.5897560000000004</v>
      </c>
      <c r="H173" s="2"/>
      <c r="I173" s="2">
        <f t="array" ref="I173">SUMPRODUCT(B157:B176, (ROW(B157:B176)-ROW(B157)+1)) / (20*21/2)</f>
        <v>3.4144466666666671</v>
      </c>
      <c r="J173" s="2">
        <f t="shared" si="18"/>
        <v>3.5223025547088382</v>
      </c>
      <c r="K173" s="2">
        <f t="shared" si="13"/>
        <v>3.5515167387819906</v>
      </c>
    </row>
    <row r="174" spans="1:11" ht="13.5" x14ac:dyDescent="0.25">
      <c r="A174" s="3">
        <f>TITRES_STAT!B177</f>
        <v>42256</v>
      </c>
      <c r="B174" s="6">
        <f>TITRES_STAT!D177</f>
        <v>3.1901999999999999</v>
      </c>
      <c r="C174" s="2">
        <f t="shared" si="14"/>
        <v>-9.5400000000000151E-2</v>
      </c>
      <c r="D174" s="2">
        <f t="shared" si="15"/>
        <v>3.3853</v>
      </c>
      <c r="E174" s="2">
        <f t="shared" si="16"/>
        <v>3.4674299999999993</v>
      </c>
      <c r="F174" s="2">
        <f t="shared" si="17"/>
        <v>3.5224300000000008</v>
      </c>
      <c r="G174" s="2">
        <f t="shared" si="12"/>
        <v>3.5816880000000002</v>
      </c>
      <c r="H174" s="2"/>
      <c r="I174" s="2">
        <f t="array" ref="I174">SUMPRODUCT(B158:B177, (ROW(B158:B177)-ROW(B158)+1)) / (20*21/2)</f>
        <v>3.3762061904761911</v>
      </c>
      <c r="J174" s="2">
        <f t="shared" si="18"/>
        <v>3.490673739974663</v>
      </c>
      <c r="K174" s="2">
        <f t="shared" si="13"/>
        <v>3.5373474549081871</v>
      </c>
    </row>
    <row r="175" spans="1:11" ht="13.5" x14ac:dyDescent="0.25">
      <c r="A175" s="3">
        <f>TITRES_STAT!B178</f>
        <v>42257</v>
      </c>
      <c r="B175" s="6">
        <f>TITRES_STAT!D178</f>
        <v>3.1461999999999999</v>
      </c>
      <c r="C175" s="2">
        <f t="shared" si="14"/>
        <v>-4.4000000000000039E-2</v>
      </c>
      <c r="D175" s="2">
        <f t="shared" si="15"/>
        <v>3.3105000000000002</v>
      </c>
      <c r="E175" s="2">
        <f t="shared" si="16"/>
        <v>3.4263599999999999</v>
      </c>
      <c r="F175" s="2">
        <f t="shared" si="17"/>
        <v>3.5018950000000002</v>
      </c>
      <c r="G175" s="2">
        <f t="shared" si="12"/>
        <v>3.5703940000000007</v>
      </c>
      <c r="H175" s="2"/>
      <c r="I175" s="2">
        <f t="array" ref="I175">SUMPRODUCT(B159:B178, (ROW(B159:B178)-ROW(B159)+1)) / (20*21/2)</f>
        <v>3.3486166666666675</v>
      </c>
      <c r="J175" s="2">
        <f t="shared" si="18"/>
        <v>3.4578667171199329</v>
      </c>
      <c r="K175" s="2">
        <f t="shared" si="13"/>
        <v>3.5220083390294348</v>
      </c>
    </row>
    <row r="176" spans="1:11" ht="13.5" x14ac:dyDescent="0.25">
      <c r="A176" s="3">
        <f>TITRES_STAT!B179</f>
        <v>42258</v>
      </c>
      <c r="B176" s="6">
        <f>TITRES_STAT!D179</f>
        <v>3.1535000000000002</v>
      </c>
      <c r="C176" s="2">
        <f t="shared" si="14"/>
        <v>7.3000000000003062E-3</v>
      </c>
      <c r="D176" s="2">
        <f t="shared" si="15"/>
        <v>3.2444800000000003</v>
      </c>
      <c r="E176" s="2">
        <f t="shared" si="16"/>
        <v>3.3860199999999998</v>
      </c>
      <c r="F176" s="2">
        <f t="shared" si="17"/>
        <v>3.4817249999999995</v>
      </c>
      <c r="G176" s="2">
        <f t="shared" si="12"/>
        <v>3.5586580000000008</v>
      </c>
      <c r="H176" s="2"/>
      <c r="I176" s="2">
        <f t="array" ref="I176">SUMPRODUCT(B160:B179, (ROW(B160:B179)-ROW(B160)+1)) / (20*21/2)</f>
        <v>3.3179923809523806</v>
      </c>
      <c r="J176" s="2">
        <f t="shared" si="18"/>
        <v>3.428879410727558</v>
      </c>
      <c r="K176" s="2">
        <f t="shared" si="13"/>
        <v>3.5075570316165159</v>
      </c>
    </row>
    <row r="177" spans="1:11" ht="13.5" x14ac:dyDescent="0.25">
      <c r="A177" s="3">
        <f>TITRES_STAT!B180</f>
        <v>42261</v>
      </c>
      <c r="B177" s="6">
        <f>TITRES_STAT!D180</f>
        <v>3.0802</v>
      </c>
      <c r="C177" s="2">
        <f t="shared" si="14"/>
        <v>-7.3300000000000143E-2</v>
      </c>
      <c r="D177" s="2">
        <f t="shared" si="15"/>
        <v>3.1711400000000003</v>
      </c>
      <c r="E177" s="2">
        <f t="shared" si="16"/>
        <v>3.3383499999999997</v>
      </c>
      <c r="F177" s="2">
        <f t="shared" si="17"/>
        <v>3.4578900000000004</v>
      </c>
      <c r="G177" s="2">
        <f t="shared" si="12"/>
        <v>3.5466300000000008</v>
      </c>
      <c r="H177" s="2"/>
      <c r="I177" s="2">
        <f t="array" ref="I177">SUMPRODUCT(B161:B180, (ROW(B161:B180)-ROW(B161)+1)) / (20*21/2)</f>
        <v>3.2943490476190478</v>
      </c>
      <c r="J177" s="2">
        <f t="shared" si="18"/>
        <v>3.3956718478011236</v>
      </c>
      <c r="K177" s="2">
        <f t="shared" si="13"/>
        <v>3.4907979323374372</v>
      </c>
    </row>
    <row r="178" spans="1:11" ht="13.5" x14ac:dyDescent="0.25">
      <c r="A178" s="3">
        <f>TITRES_STAT!B181</f>
        <v>42262</v>
      </c>
      <c r="B178" s="6">
        <f>TITRES_STAT!D181</f>
        <v>3.1682000000000001</v>
      </c>
      <c r="C178" s="2">
        <f t="shared" si="14"/>
        <v>8.8000000000000078E-2</v>
      </c>
      <c r="D178" s="2">
        <f t="shared" si="15"/>
        <v>3.1476599999999997</v>
      </c>
      <c r="E178" s="2">
        <f t="shared" si="16"/>
        <v>3.2994800000000004</v>
      </c>
      <c r="F178" s="2">
        <f t="shared" si="17"/>
        <v>3.4384550000000003</v>
      </c>
      <c r="G178" s="2">
        <f t="shared" ref="G178:G241" si="19">AVERAGE(B129:B178)</f>
        <v>3.5363620000000004</v>
      </c>
      <c r="H178" s="2"/>
      <c r="I178" s="2">
        <f t="array" ref="I178">SUMPRODUCT(B162:B181, (ROW(B162:B181)-ROW(B162)+1)) / (20*21/2)</f>
        <v>3.2645247619047626</v>
      </c>
      <c r="J178" s="2">
        <f t="shared" si="18"/>
        <v>3.3740078622962546</v>
      </c>
      <c r="K178" s="2">
        <f t="shared" si="13"/>
        <v>3.478147033030087</v>
      </c>
    </row>
    <row r="179" spans="1:11" ht="13.5" x14ac:dyDescent="0.25">
      <c r="A179" s="3">
        <f>TITRES_STAT!B182</f>
        <v>42263</v>
      </c>
      <c r="B179" s="6">
        <f>TITRES_STAT!D182</f>
        <v>3.1168999999999998</v>
      </c>
      <c r="C179" s="2">
        <f t="shared" si="14"/>
        <v>-5.1300000000000345E-2</v>
      </c>
      <c r="D179" s="2">
        <f t="shared" si="15"/>
        <v>3.133</v>
      </c>
      <c r="E179" s="2">
        <f t="shared" si="16"/>
        <v>3.2591500000000004</v>
      </c>
      <c r="F179" s="2">
        <f t="shared" si="17"/>
        <v>3.4164550000000005</v>
      </c>
      <c r="G179" s="2">
        <f t="shared" si="19"/>
        <v>3.5268280000000001</v>
      </c>
      <c r="H179" s="2"/>
      <c r="I179" s="2">
        <f t="array" ref="I179">SUMPRODUCT(B163:B182, (ROW(B163:B182)-ROW(B163)+1)) / (20*21/2)</f>
        <v>3.24078</v>
      </c>
      <c r="J179" s="2">
        <f t="shared" si="18"/>
        <v>3.3495213992204209</v>
      </c>
      <c r="K179" s="2">
        <f t="shared" ref="K179:K242" si="20">$K$4*B179+(1-$K$4)*K178</f>
        <v>3.4639804827151814</v>
      </c>
    </row>
    <row r="180" spans="1:11" ht="13.5" x14ac:dyDescent="0.25">
      <c r="A180" s="3">
        <f>TITRES_STAT!B183</f>
        <v>42264</v>
      </c>
      <c r="B180" s="6">
        <f>TITRES_STAT!D183</f>
        <v>3.1682000000000001</v>
      </c>
      <c r="C180" s="2">
        <f t="shared" si="14"/>
        <v>5.1300000000000345E-2</v>
      </c>
      <c r="D180" s="2">
        <f t="shared" si="15"/>
        <v>3.1374000000000004</v>
      </c>
      <c r="E180" s="2">
        <f t="shared" si="16"/>
        <v>3.2239500000000008</v>
      </c>
      <c r="F180" s="2">
        <f t="shared" si="17"/>
        <v>3.3933549999999997</v>
      </c>
      <c r="G180" s="2">
        <f t="shared" si="19"/>
        <v>3.5175879999999995</v>
      </c>
      <c r="H180" s="2"/>
      <c r="I180" s="2">
        <f t="array" ref="I180">SUMPRODUCT(B164:B183, (ROW(B164:B183)-ROW(B164)+1)) / (20*21/2)</f>
        <v>3.2187400000000004</v>
      </c>
      <c r="J180" s="2">
        <f t="shared" si="18"/>
        <v>3.332252694532762</v>
      </c>
      <c r="K180" s="2">
        <f t="shared" si="20"/>
        <v>3.4523812480989</v>
      </c>
    </row>
    <row r="181" spans="1:11" ht="13.5" x14ac:dyDescent="0.25">
      <c r="A181" s="3">
        <f>TITRES_STAT!B184</f>
        <v>42265</v>
      </c>
      <c r="B181" s="6">
        <f>TITRES_STAT!D184</f>
        <v>3.0802</v>
      </c>
      <c r="C181" s="2">
        <f t="shared" si="14"/>
        <v>-8.8000000000000078E-2</v>
      </c>
      <c r="D181" s="2">
        <f t="shared" si="15"/>
        <v>3.1227399999999998</v>
      </c>
      <c r="E181" s="2">
        <f t="shared" si="16"/>
        <v>3.1836100000000003</v>
      </c>
      <c r="F181" s="2">
        <f t="shared" si="17"/>
        <v>3.3662200000000007</v>
      </c>
      <c r="G181" s="2">
        <f t="shared" si="19"/>
        <v>3.5058539999999994</v>
      </c>
      <c r="H181" s="2"/>
      <c r="I181" s="2">
        <f t="array" ref="I181">SUMPRODUCT(B165:B184, (ROW(B165:B184)-ROW(B165)+1)) / (20*21/2)</f>
        <v>3.19604</v>
      </c>
      <c r="J181" s="2">
        <f t="shared" si="18"/>
        <v>3.3082476760058319</v>
      </c>
      <c r="K181" s="2">
        <f t="shared" si="20"/>
        <v>3.4377859050361983</v>
      </c>
    </row>
    <row r="182" spans="1:11" ht="13.5" x14ac:dyDescent="0.25">
      <c r="A182" s="3">
        <f>TITRES_STAT!B185</f>
        <v>42268</v>
      </c>
      <c r="B182" s="6">
        <f>TITRES_STAT!D185</f>
        <v>3.1168999999999998</v>
      </c>
      <c r="C182" s="2">
        <f t="shared" si="14"/>
        <v>3.6699999999999733E-2</v>
      </c>
      <c r="D182" s="2">
        <f t="shared" si="15"/>
        <v>3.13008</v>
      </c>
      <c r="E182" s="2">
        <f t="shared" si="16"/>
        <v>3.1506100000000004</v>
      </c>
      <c r="F182" s="2">
        <f t="shared" si="17"/>
        <v>3.3409199999999997</v>
      </c>
      <c r="G182" s="2">
        <f t="shared" si="19"/>
        <v>3.4948539999999992</v>
      </c>
      <c r="H182" s="2"/>
      <c r="I182" s="2">
        <f t="array" ref="I182">SUMPRODUCT(B166:B185, (ROW(B166:B185)-ROW(B166)+1)) / (20*21/2)</f>
        <v>3.1686290476190484</v>
      </c>
      <c r="J182" s="2">
        <f t="shared" si="18"/>
        <v>3.2900240878148002</v>
      </c>
      <c r="K182" s="2">
        <f t="shared" si="20"/>
        <v>3.4252021440543863</v>
      </c>
    </row>
    <row r="183" spans="1:11" ht="13.5" x14ac:dyDescent="0.25">
      <c r="A183" s="3">
        <f>TITRES_STAT!B186</f>
        <v>42269</v>
      </c>
      <c r="B183" s="6">
        <f>TITRES_STAT!D186</f>
        <v>3.1095000000000002</v>
      </c>
      <c r="C183" s="2">
        <f t="shared" si="14"/>
        <v>-7.3999999999996291E-3</v>
      </c>
      <c r="D183" s="2">
        <f t="shared" si="15"/>
        <v>3.1183399999999999</v>
      </c>
      <c r="E183" s="2">
        <f t="shared" si="16"/>
        <v>3.133</v>
      </c>
      <c r="F183" s="2">
        <f t="shared" si="17"/>
        <v>3.3185499999999997</v>
      </c>
      <c r="G183" s="2">
        <f t="shared" si="19"/>
        <v>3.4823859999999991</v>
      </c>
      <c r="H183" s="2"/>
      <c r="I183" s="2">
        <f t="array" ref="I183">SUMPRODUCT(B167:B186, (ROW(B167:B186)-ROW(B167)+1)) / (20*21/2)</f>
        <v>3.1368466666666661</v>
      </c>
      <c r="J183" s="2">
        <f t="shared" si="18"/>
        <v>3.2728313175467241</v>
      </c>
      <c r="K183" s="2">
        <f t="shared" si="20"/>
        <v>3.4128216678169596</v>
      </c>
    </row>
    <row r="184" spans="1:11" ht="13.5" x14ac:dyDescent="0.25">
      <c r="A184" s="3">
        <f>TITRES_STAT!B187</f>
        <v>42270</v>
      </c>
      <c r="B184" s="6">
        <f>TITRES_STAT!D187</f>
        <v>3.0802</v>
      </c>
      <c r="C184" s="2">
        <f t="shared" si="14"/>
        <v>-2.9300000000000104E-2</v>
      </c>
      <c r="D184" s="2">
        <f t="shared" si="15"/>
        <v>3.1109999999999998</v>
      </c>
      <c r="E184" s="2">
        <f t="shared" si="16"/>
        <v>3.1220000000000003</v>
      </c>
      <c r="F184" s="2">
        <f t="shared" si="17"/>
        <v>3.2947149999999992</v>
      </c>
      <c r="G184" s="2">
        <f t="shared" si="19"/>
        <v>3.4699179999999989</v>
      </c>
      <c r="H184" s="2"/>
      <c r="I184" s="2">
        <f t="array" ref="I184">SUMPRODUCT(B168:B187, (ROW(B168:B187)-ROW(B168)+1)) / (20*21/2)</f>
        <v>3.1073376190476187</v>
      </c>
      <c r="J184" s="2">
        <f t="shared" si="18"/>
        <v>3.2544854777803693</v>
      </c>
      <c r="K184" s="2">
        <f t="shared" si="20"/>
        <v>3.3997776808437457</v>
      </c>
    </row>
    <row r="185" spans="1:11" ht="13.5" x14ac:dyDescent="0.25">
      <c r="A185" s="3">
        <f>TITRES_STAT!B188</f>
        <v>42275</v>
      </c>
      <c r="B185" s="6">
        <f>TITRES_STAT!D188</f>
        <v>3.0068999999999999</v>
      </c>
      <c r="C185" s="2">
        <f t="shared" si="14"/>
        <v>-7.3300000000000143E-2</v>
      </c>
      <c r="D185" s="2">
        <f t="shared" si="15"/>
        <v>3.0787399999999998</v>
      </c>
      <c r="E185" s="2">
        <f t="shared" si="16"/>
        <v>3.1080700000000006</v>
      </c>
      <c r="F185" s="2">
        <f t="shared" si="17"/>
        <v>3.2672149999999993</v>
      </c>
      <c r="G185" s="2">
        <f t="shared" si="19"/>
        <v>3.4567179999999991</v>
      </c>
      <c r="H185" s="2"/>
      <c r="I185" s="2">
        <f t="array" ref="I185">SUMPRODUCT(B169:B188, (ROW(B169:B188)-ROW(B169)+1)) / (20*21/2)</f>
        <v>3.0808319047619048</v>
      </c>
      <c r="J185" s="2">
        <f t="shared" si="18"/>
        <v>3.2309059084679532</v>
      </c>
      <c r="K185" s="2">
        <f t="shared" si="20"/>
        <v>3.3843707129675207</v>
      </c>
    </row>
    <row r="186" spans="1:11" ht="13.5" x14ac:dyDescent="0.25">
      <c r="A186" s="3">
        <f>TITRES_STAT!B189</f>
        <v>42276</v>
      </c>
      <c r="B186" s="6">
        <f>TITRES_STAT!D189</f>
        <v>2.9335</v>
      </c>
      <c r="C186" s="2">
        <f t="shared" si="14"/>
        <v>-7.339999999999991E-2</v>
      </c>
      <c r="D186" s="2">
        <f t="shared" si="15"/>
        <v>3.0493999999999999</v>
      </c>
      <c r="E186" s="2">
        <f t="shared" si="16"/>
        <v>3.0860699999999999</v>
      </c>
      <c r="F186" s="2">
        <f t="shared" si="17"/>
        <v>3.2360449999999994</v>
      </c>
      <c r="G186" s="2">
        <f t="shared" si="19"/>
        <v>3.4449839999999994</v>
      </c>
      <c r="H186" s="2"/>
      <c r="I186" s="2">
        <f t="array" ref="I186">SUMPRODUCT(B170:B189, (ROW(B170:B189)-ROW(B170)+1)) / (20*21/2)</f>
        <v>3.0545390476190479</v>
      </c>
      <c r="J186" s="2">
        <f t="shared" si="18"/>
        <v>3.2025815362329104</v>
      </c>
      <c r="K186" s="2">
        <f t="shared" si="20"/>
        <v>3.366689508537422</v>
      </c>
    </row>
    <row r="187" spans="1:11" ht="13.5" x14ac:dyDescent="0.25">
      <c r="A187" s="3">
        <f>TITRES_STAT!B190</f>
        <v>42277</v>
      </c>
      <c r="B187" s="6">
        <f>TITRES_STAT!D190</f>
        <v>2.9262000000000001</v>
      </c>
      <c r="C187" s="2">
        <f t="shared" si="14"/>
        <v>-7.2999999999998622E-3</v>
      </c>
      <c r="D187" s="2">
        <f t="shared" si="15"/>
        <v>3.01126</v>
      </c>
      <c r="E187" s="2">
        <f t="shared" si="16"/>
        <v>3.0706700000000002</v>
      </c>
      <c r="F187" s="2">
        <f t="shared" si="17"/>
        <v>3.20451</v>
      </c>
      <c r="G187" s="2">
        <f t="shared" si="19"/>
        <v>3.4303159999999995</v>
      </c>
      <c r="H187" s="2"/>
      <c r="I187" s="2">
        <f t="array" ref="I187">SUMPRODUCT(B171:B190, (ROW(B171:B190)-ROW(B171)+1)) / (20*21/2)</f>
        <v>3.0277190476190476</v>
      </c>
      <c r="J187" s="2">
        <f t="shared" si="18"/>
        <v>3.1762594851631096</v>
      </c>
      <c r="K187" s="2">
        <f t="shared" si="20"/>
        <v>3.3494154101634055</v>
      </c>
    </row>
    <row r="188" spans="1:11" ht="13.5" x14ac:dyDescent="0.25">
      <c r="A188" s="3">
        <f>TITRES_STAT!B191</f>
        <v>42278</v>
      </c>
      <c r="B188" s="6">
        <f>TITRES_STAT!D191</f>
        <v>2.9262000000000001</v>
      </c>
      <c r="C188" s="2">
        <f t="shared" si="14"/>
        <v>0</v>
      </c>
      <c r="D188" s="2">
        <f t="shared" si="15"/>
        <v>2.9745999999999997</v>
      </c>
      <c r="E188" s="2">
        <f t="shared" si="16"/>
        <v>3.0464700000000002</v>
      </c>
      <c r="F188" s="2">
        <f t="shared" si="17"/>
        <v>3.1729750000000001</v>
      </c>
      <c r="G188" s="2">
        <f t="shared" si="19"/>
        <v>3.4162359999999996</v>
      </c>
      <c r="H188" s="2"/>
      <c r="I188" s="2">
        <f t="array" ref="I188">SUMPRODUCT(B172:B191, (ROW(B172:B191)-ROW(B172)+1)) / (20*21/2)</f>
        <v>3.0033466666666668</v>
      </c>
      <c r="J188" s="2">
        <f t="shared" si="18"/>
        <v>3.1524442960999566</v>
      </c>
      <c r="K188" s="2">
        <f t="shared" si="20"/>
        <v>3.3328187274118997</v>
      </c>
    </row>
    <row r="189" spans="1:11" ht="13.5" x14ac:dyDescent="0.25">
      <c r="A189" s="3">
        <f>TITRES_STAT!B192</f>
        <v>42279</v>
      </c>
      <c r="B189" s="6">
        <f>TITRES_STAT!D192</f>
        <v>2.8969</v>
      </c>
      <c r="C189" s="2">
        <f t="shared" si="14"/>
        <v>-2.9300000000000104E-2</v>
      </c>
      <c r="D189" s="2">
        <f t="shared" si="15"/>
        <v>2.9379400000000002</v>
      </c>
      <c r="E189" s="2">
        <f t="shared" si="16"/>
        <v>3.02447</v>
      </c>
      <c r="F189" s="2">
        <f t="shared" si="17"/>
        <v>3.1418100000000004</v>
      </c>
      <c r="G189" s="2">
        <f t="shared" si="19"/>
        <v>3.4023019999999993</v>
      </c>
      <c r="H189" s="2"/>
      <c r="I189" s="2">
        <f t="array" ref="I189">SUMPRODUCT(B173:B192, (ROW(B173:B192)-ROW(B173)+1)) / (20*21/2)</f>
        <v>2.977082380952381</v>
      </c>
      <c r="J189" s="2">
        <f t="shared" si="18"/>
        <v>3.1281067440904367</v>
      </c>
      <c r="K189" s="2">
        <f t="shared" si="20"/>
        <v>3.315723875356531</v>
      </c>
    </row>
    <row r="190" spans="1:11" ht="13.5" x14ac:dyDescent="0.25">
      <c r="A190" s="3">
        <f>TITRES_STAT!B193</f>
        <v>42282</v>
      </c>
      <c r="B190" s="6">
        <f>TITRES_STAT!D193</f>
        <v>2.8601999999999999</v>
      </c>
      <c r="C190" s="2">
        <f t="shared" si="14"/>
        <v>-3.6700000000000177E-2</v>
      </c>
      <c r="D190" s="2">
        <f t="shared" si="15"/>
        <v>2.9085999999999999</v>
      </c>
      <c r="E190" s="2">
        <f t="shared" si="16"/>
        <v>2.9936699999999998</v>
      </c>
      <c r="F190" s="2">
        <f t="shared" si="17"/>
        <v>3.1088100000000005</v>
      </c>
      <c r="G190" s="2">
        <f t="shared" si="19"/>
        <v>3.3863139999999987</v>
      </c>
      <c r="H190" s="2"/>
      <c r="I190" s="2">
        <f t="array" ref="I190">SUMPRODUCT(B174:B193, (ROW(B174:B193)-ROW(B174)+1)) / (20*21/2)</f>
        <v>2.965767619047619</v>
      </c>
      <c r="J190" s="2">
        <f t="shared" si="18"/>
        <v>3.1025918160818238</v>
      </c>
      <c r="K190" s="2">
        <f t="shared" si="20"/>
        <v>3.2978601939700005</v>
      </c>
    </row>
    <row r="191" spans="1:11" ht="13.5" x14ac:dyDescent="0.25">
      <c r="A191" s="3">
        <f>TITRES_STAT!B194</f>
        <v>42283</v>
      </c>
      <c r="B191" s="6">
        <f>TITRES_STAT!D194</f>
        <v>2.8529</v>
      </c>
      <c r="C191" s="2">
        <f t="shared" si="14"/>
        <v>-7.2999999999998622E-3</v>
      </c>
      <c r="D191" s="2">
        <f t="shared" si="15"/>
        <v>2.8924799999999999</v>
      </c>
      <c r="E191" s="2">
        <f t="shared" si="16"/>
        <v>2.9709400000000001</v>
      </c>
      <c r="F191" s="2">
        <f t="shared" si="17"/>
        <v>3.0772750000000002</v>
      </c>
      <c r="G191" s="2">
        <f t="shared" si="19"/>
        <v>3.3722339999999993</v>
      </c>
      <c r="H191" s="2"/>
      <c r="I191" s="2">
        <f t="array" ref="I191">SUMPRODUCT(B175:B194, (ROW(B175:B194)-ROW(B175)+1)) / (20*21/2)</f>
        <v>2.9610499999999997</v>
      </c>
      <c r="J191" s="2">
        <f t="shared" si="18"/>
        <v>3.0788116431216501</v>
      </c>
      <c r="K191" s="2">
        <f t="shared" si="20"/>
        <v>3.2804107745986282</v>
      </c>
    </row>
    <row r="192" spans="1:11" ht="13.5" x14ac:dyDescent="0.25">
      <c r="A192" s="3">
        <f>TITRES_STAT!B195</f>
        <v>42284</v>
      </c>
      <c r="B192" s="6">
        <f>TITRES_STAT!D195</f>
        <v>2.8014999999999999</v>
      </c>
      <c r="C192" s="2">
        <f t="shared" si="14"/>
        <v>-5.1400000000000112E-2</v>
      </c>
      <c r="D192" s="2">
        <f t="shared" si="15"/>
        <v>2.8675399999999995</v>
      </c>
      <c r="E192" s="2">
        <f t="shared" si="16"/>
        <v>2.9394</v>
      </c>
      <c r="F192" s="2">
        <f t="shared" si="17"/>
        <v>3.0450050000000002</v>
      </c>
      <c r="G192" s="2">
        <f t="shared" si="19"/>
        <v>3.3571259999999992</v>
      </c>
      <c r="H192" s="2"/>
      <c r="I192" s="2">
        <f t="array" ref="I192">SUMPRODUCT(B176:B195, (ROW(B176:B195)-ROW(B176)+1)) / (20*21/2)</f>
        <v>2.9538595238095233</v>
      </c>
      <c r="J192" s="2">
        <f t="shared" si="18"/>
        <v>3.0524010104433974</v>
      </c>
      <c r="K192" s="2">
        <f t="shared" si="20"/>
        <v>3.2616299599084861</v>
      </c>
    </row>
    <row r="193" spans="1:11" ht="13.5" x14ac:dyDescent="0.25">
      <c r="A193" s="3">
        <f>TITRES_STAT!B196</f>
        <v>42285</v>
      </c>
      <c r="B193" s="6">
        <f>TITRES_STAT!D196</f>
        <v>2.9262000000000001</v>
      </c>
      <c r="C193" s="2">
        <f t="shared" si="14"/>
        <v>0.12470000000000026</v>
      </c>
      <c r="D193" s="2">
        <f t="shared" si="15"/>
        <v>2.86754</v>
      </c>
      <c r="E193" s="2">
        <f t="shared" si="16"/>
        <v>2.9210699999999998</v>
      </c>
      <c r="F193" s="2">
        <f t="shared" si="17"/>
        <v>3.0270350000000006</v>
      </c>
      <c r="G193" s="2">
        <f t="shared" si="19"/>
        <v>3.3443659999999991</v>
      </c>
      <c r="H193" s="2"/>
      <c r="I193" s="2">
        <f t="array" ref="I193">SUMPRODUCT(B177:B196, (ROW(B177:B196)-ROW(B177)+1)) / (20*21/2)</f>
        <v>2.9434561904761907</v>
      </c>
      <c r="J193" s="2">
        <f t="shared" si="18"/>
        <v>3.0403818665916456</v>
      </c>
      <c r="K193" s="2">
        <f t="shared" si="20"/>
        <v>3.2484758438336439</v>
      </c>
    </row>
    <row r="194" spans="1:11" ht="13.5" x14ac:dyDescent="0.25">
      <c r="A194" s="3">
        <f>TITRES_STAT!B197</f>
        <v>42286</v>
      </c>
      <c r="B194" s="6">
        <f>TITRES_STAT!D197</f>
        <v>2.9775</v>
      </c>
      <c r="C194" s="2">
        <f t="shared" si="14"/>
        <v>5.1299999999999901E-2</v>
      </c>
      <c r="D194" s="2">
        <f t="shared" si="15"/>
        <v>2.8836599999999999</v>
      </c>
      <c r="E194" s="2">
        <f t="shared" si="16"/>
        <v>2.9108000000000001</v>
      </c>
      <c r="F194" s="2">
        <f t="shared" si="17"/>
        <v>3.0164</v>
      </c>
      <c r="G194" s="2">
        <f t="shared" si="19"/>
        <v>3.3335119999999985</v>
      </c>
      <c r="H194" s="2"/>
      <c r="I194" s="2">
        <f t="array" ref="I194">SUMPRODUCT(B178:B197, (ROW(B178:B197)-ROW(B178)+1)) / (20*21/2)</f>
        <v>2.9419509523809517</v>
      </c>
      <c r="J194" s="2">
        <f t="shared" si="18"/>
        <v>3.0343931173924412</v>
      </c>
      <c r="K194" s="2">
        <f t="shared" si="20"/>
        <v>3.2378493401538933</v>
      </c>
    </row>
    <row r="195" spans="1:11" ht="13.5" x14ac:dyDescent="0.25">
      <c r="A195" s="3">
        <f>TITRES_STAT!B198</f>
        <v>42289</v>
      </c>
      <c r="B195" s="6">
        <f>TITRES_STAT!D198</f>
        <v>2.9409000000000001</v>
      </c>
      <c r="C195" s="2">
        <f t="shared" si="14"/>
        <v>-3.6599999999999966E-2</v>
      </c>
      <c r="D195" s="2">
        <f t="shared" si="15"/>
        <v>2.8997999999999999</v>
      </c>
      <c r="E195" s="2">
        <f t="shared" si="16"/>
        <v>2.9041999999999999</v>
      </c>
      <c r="F195" s="2">
        <f t="shared" si="17"/>
        <v>3.0061350000000004</v>
      </c>
      <c r="G195" s="2">
        <f t="shared" si="19"/>
        <v>3.3206059999999993</v>
      </c>
      <c r="H195" s="2"/>
      <c r="I195" s="2">
        <f t="array" ref="I195">SUMPRODUCT(B179:B198, (ROW(B179:B198)-ROW(B179)+1)) / (20*21/2)</f>
        <v>2.9367442857142856</v>
      </c>
      <c r="J195" s="2">
        <f t="shared" si="18"/>
        <v>3.0254890109741135</v>
      </c>
      <c r="K195" s="2">
        <f t="shared" si="20"/>
        <v>3.2262042679909957</v>
      </c>
    </row>
    <row r="196" spans="1:11" ht="13.5" x14ac:dyDescent="0.25">
      <c r="A196" s="3">
        <f>TITRES_STAT!B199</f>
        <v>42290</v>
      </c>
      <c r="B196" s="6">
        <f>TITRES_STAT!D199</f>
        <v>2.8969</v>
      </c>
      <c r="C196" s="2">
        <f t="shared" ref="C196:C259" si="21">B196-B195</f>
        <v>-4.4000000000000039E-2</v>
      </c>
      <c r="D196" s="2">
        <f t="shared" si="15"/>
        <v>2.9086000000000003</v>
      </c>
      <c r="E196" s="2">
        <f t="shared" si="16"/>
        <v>2.9005399999999999</v>
      </c>
      <c r="F196" s="2">
        <f t="shared" si="17"/>
        <v>2.9933049999999999</v>
      </c>
      <c r="G196" s="2">
        <f t="shared" si="19"/>
        <v>3.3068199999999992</v>
      </c>
      <c r="H196" s="2"/>
      <c r="I196" s="2">
        <f t="array" ref="I196">SUMPRODUCT(B180:B199, (ROW(B180:B199)-ROW(B180)+1)) / (20*21/2)</f>
        <v>2.9382457142857143</v>
      </c>
      <c r="J196" s="2">
        <f t="shared" si="18"/>
        <v>3.0132424385003884</v>
      </c>
      <c r="K196" s="2">
        <f t="shared" si="20"/>
        <v>3.2132903751286039</v>
      </c>
    </row>
    <row r="197" spans="1:11" ht="13.5" x14ac:dyDescent="0.25">
      <c r="A197" s="3">
        <f>TITRES_STAT!B200</f>
        <v>42293</v>
      </c>
      <c r="B197" s="6">
        <f>TITRES_STAT!D200</f>
        <v>2.9775</v>
      </c>
      <c r="C197" s="2">
        <f t="shared" si="21"/>
        <v>8.0600000000000005E-2</v>
      </c>
      <c r="D197" s="2">
        <f t="shared" si="15"/>
        <v>2.9438000000000004</v>
      </c>
      <c r="E197" s="2">
        <f t="shared" si="16"/>
        <v>2.9056699999999998</v>
      </c>
      <c r="F197" s="2">
        <f t="shared" si="17"/>
        <v>2.9881699999999998</v>
      </c>
      <c r="G197" s="2">
        <f t="shared" si="19"/>
        <v>3.2946459999999989</v>
      </c>
      <c r="H197" s="2"/>
      <c r="I197" s="2">
        <f t="array" ref="I197">SUMPRODUCT(B181:B200, (ROW(B181:B200)-ROW(B181)+1)) / (20*21/2)</f>
        <v>2.9319599999999992</v>
      </c>
      <c r="J197" s="2">
        <f t="shared" si="18"/>
        <v>3.0098383967384468</v>
      </c>
      <c r="K197" s="2">
        <f t="shared" si="20"/>
        <v>3.2040436937510117</v>
      </c>
    </row>
    <row r="198" spans="1:11" ht="13.5" x14ac:dyDescent="0.25">
      <c r="A198" s="3">
        <f>TITRES_STAT!B201</f>
        <v>42296</v>
      </c>
      <c r="B198" s="6">
        <f>TITRES_STAT!D201</f>
        <v>2.9335</v>
      </c>
      <c r="C198" s="2">
        <f t="shared" si="21"/>
        <v>-4.4000000000000039E-2</v>
      </c>
      <c r="D198" s="2">
        <f t="shared" ref="D198:D261" si="22">AVERAGE(B194:B198)</f>
        <v>2.9452600000000002</v>
      </c>
      <c r="E198" s="2">
        <f t="shared" si="16"/>
        <v>2.9063999999999997</v>
      </c>
      <c r="F198" s="2">
        <f t="shared" si="17"/>
        <v>2.9764349999999999</v>
      </c>
      <c r="G198" s="2">
        <f t="shared" si="19"/>
        <v>3.2827639999999989</v>
      </c>
      <c r="H198" s="2"/>
      <c r="I198" s="2">
        <f t="array" ref="I198">SUMPRODUCT(B182:B201, (ROW(B182:B201)-ROW(B182)+1)) / (20*21/2)</f>
        <v>2.9262361904761902</v>
      </c>
      <c r="J198" s="2">
        <f t="shared" si="18"/>
        <v>3.0025680732395474</v>
      </c>
      <c r="K198" s="2">
        <f t="shared" si="20"/>
        <v>3.193434137133325</v>
      </c>
    </row>
    <row r="199" spans="1:11" ht="13.5" x14ac:dyDescent="0.25">
      <c r="A199" s="3">
        <f>TITRES_STAT!B202</f>
        <v>42297</v>
      </c>
      <c r="B199" s="6">
        <f>TITRES_STAT!D202</f>
        <v>2.9922</v>
      </c>
      <c r="C199" s="2">
        <f t="shared" si="21"/>
        <v>5.8699999999999974E-2</v>
      </c>
      <c r="D199" s="2">
        <f t="shared" si="22"/>
        <v>2.9482000000000004</v>
      </c>
      <c r="E199" s="2">
        <f t="shared" si="16"/>
        <v>2.9159299999999995</v>
      </c>
      <c r="F199" s="2">
        <f t="shared" si="17"/>
        <v>2.9701999999999997</v>
      </c>
      <c r="G199" s="2">
        <f t="shared" si="19"/>
        <v>3.270735999999999</v>
      </c>
      <c r="H199" s="2"/>
      <c r="I199" s="2">
        <f t="array" ref="I199">SUMPRODUCT(B183:B202, (ROW(B183:B202)-ROW(B183)+1)) / (20*21/2)</f>
        <v>2.9213852380952381</v>
      </c>
      <c r="J199" s="2">
        <f t="shared" si="18"/>
        <v>3.0015806376929239</v>
      </c>
      <c r="K199" s="2">
        <f t="shared" si="20"/>
        <v>3.1855426023437827</v>
      </c>
    </row>
    <row r="200" spans="1:11" ht="13.5" x14ac:dyDescent="0.25">
      <c r="A200" s="3">
        <f>TITRES_STAT!B203</f>
        <v>42298</v>
      </c>
      <c r="B200" s="6">
        <f>TITRES_STAT!D203</f>
        <v>2.9041999999999999</v>
      </c>
      <c r="C200" s="2">
        <f t="shared" si="21"/>
        <v>-8.8000000000000078E-2</v>
      </c>
      <c r="D200" s="2">
        <f t="shared" si="22"/>
        <v>2.9408599999999998</v>
      </c>
      <c r="E200" s="2">
        <f t="shared" si="16"/>
        <v>2.9203299999999994</v>
      </c>
      <c r="F200" s="2">
        <f t="shared" si="17"/>
        <v>2.9569999999999999</v>
      </c>
      <c r="G200" s="2">
        <f t="shared" si="19"/>
        <v>3.2569479999999995</v>
      </c>
      <c r="H200" s="2"/>
      <c r="I200" s="2">
        <f t="array" ref="I200">SUMPRODUCT(B184:B203, (ROW(B184:B203)-ROW(B184)+1)) / (20*21/2)</f>
        <v>2.9168771428571425</v>
      </c>
      <c r="J200" s="2">
        <f t="shared" si="18"/>
        <v>2.9923062912459786</v>
      </c>
      <c r="K200" s="2">
        <f t="shared" si="20"/>
        <v>3.1745095591146146</v>
      </c>
    </row>
    <row r="201" spans="1:11" ht="13.5" x14ac:dyDescent="0.25">
      <c r="A201" s="3">
        <f>TITRES_STAT!B204</f>
        <v>42299</v>
      </c>
      <c r="B201" s="6">
        <f>TITRES_STAT!D204</f>
        <v>2.8969</v>
      </c>
      <c r="C201" s="2">
        <f t="shared" si="21"/>
        <v>-7.2999999999998622E-3</v>
      </c>
      <c r="D201" s="2">
        <f t="shared" si="22"/>
        <v>2.9408599999999998</v>
      </c>
      <c r="E201" s="2">
        <f t="shared" si="16"/>
        <v>2.9247299999999998</v>
      </c>
      <c r="F201" s="2">
        <f t="shared" si="17"/>
        <v>2.9478350000000004</v>
      </c>
      <c r="G201" s="2">
        <f t="shared" si="19"/>
        <v>3.2437479999999992</v>
      </c>
      <c r="H201" s="2">
        <f>AVERAGE(B2:B201)</f>
        <v>3.5714689999999996</v>
      </c>
      <c r="I201" s="2">
        <f t="array" ref="I201">SUMPRODUCT(B185:B204, (ROW(B185:B204)-ROW(B185)+1)) / (20*21/2)</f>
        <v>2.9134166666666665</v>
      </c>
      <c r="J201" s="2">
        <f t="shared" si="18"/>
        <v>2.9832199777939805</v>
      </c>
      <c r="K201" s="2">
        <f t="shared" si="20"/>
        <v>3.1636229097375712</v>
      </c>
    </row>
    <row r="202" spans="1:11" ht="13.5" x14ac:dyDescent="0.25">
      <c r="A202" s="3">
        <f>TITRES_STAT!B205</f>
        <v>42300</v>
      </c>
      <c r="B202" s="6">
        <f>TITRES_STAT!D205</f>
        <v>2.8969</v>
      </c>
      <c r="C202" s="2">
        <f t="shared" si="21"/>
        <v>0</v>
      </c>
      <c r="D202" s="2">
        <f t="shared" si="22"/>
        <v>2.9247400000000003</v>
      </c>
      <c r="E202" s="2">
        <f t="shared" si="16"/>
        <v>2.9342699999999997</v>
      </c>
      <c r="F202" s="2">
        <f t="shared" si="17"/>
        <v>2.9368350000000003</v>
      </c>
      <c r="G202" s="2">
        <f t="shared" si="19"/>
        <v>3.2290819999999991</v>
      </c>
      <c r="H202" s="2">
        <f t="shared" ref="H202:H265" si="23">AVERAGE(B3:B202)</f>
        <v>3.5640189999999992</v>
      </c>
      <c r="I202" s="2">
        <f t="array" ref="I202">SUMPRODUCT(B186:B205, (ROW(B186:B205)-ROW(B186)+1)) / (20*21/2)</f>
        <v>2.9108642857142852</v>
      </c>
      <c r="J202" s="2">
        <f t="shared" si="18"/>
        <v>2.974999027527887</v>
      </c>
      <c r="K202" s="2">
        <f t="shared" si="20"/>
        <v>3.1531631877870785</v>
      </c>
    </row>
    <row r="203" spans="1:11" ht="13.5" x14ac:dyDescent="0.25">
      <c r="A203" s="3">
        <f>TITRES_STAT!B206</f>
        <v>42303</v>
      </c>
      <c r="B203" s="6">
        <f>TITRES_STAT!D206</f>
        <v>2.8895</v>
      </c>
      <c r="C203" s="2">
        <f t="shared" si="21"/>
        <v>-7.4000000000000732E-3</v>
      </c>
      <c r="D203" s="2">
        <f t="shared" si="22"/>
        <v>2.91594</v>
      </c>
      <c r="E203" s="2">
        <f t="shared" si="16"/>
        <v>2.9305999999999996</v>
      </c>
      <c r="F203" s="2">
        <f t="shared" si="17"/>
        <v>2.9258350000000002</v>
      </c>
      <c r="G203" s="2">
        <f t="shared" si="19"/>
        <v>3.2144139999999988</v>
      </c>
      <c r="H203" s="2">
        <f t="shared" si="23"/>
        <v>3.5571594999999987</v>
      </c>
      <c r="I203" s="2">
        <f t="array" ref="I203">SUMPRODUCT(B187:B206, (ROW(B187:B206)-ROW(B187)+1)) / (20*21/2)</f>
        <v>2.907480476190476</v>
      </c>
      <c r="J203" s="2">
        <f t="shared" si="18"/>
        <v>2.9668562630014215</v>
      </c>
      <c r="K203" s="2">
        <f t="shared" si="20"/>
        <v>3.1428234549326834</v>
      </c>
    </row>
    <row r="204" spans="1:11" ht="13.5" x14ac:dyDescent="0.25">
      <c r="A204" s="3">
        <f>TITRES_STAT!B207</f>
        <v>42304</v>
      </c>
      <c r="B204" s="6">
        <f>TITRES_STAT!D207</f>
        <v>2.8895</v>
      </c>
      <c r="C204" s="2">
        <f t="shared" si="21"/>
        <v>0</v>
      </c>
      <c r="D204" s="2">
        <f t="shared" si="22"/>
        <v>2.8954</v>
      </c>
      <c r="E204" s="2">
        <f t="shared" ref="E204:E267" si="24">AVERAGE(B195:B204)</f>
        <v>2.9217999999999997</v>
      </c>
      <c r="F204" s="2">
        <f t="shared" si="17"/>
        <v>2.9163000000000006</v>
      </c>
      <c r="G204" s="2">
        <f t="shared" si="19"/>
        <v>3.1998919999999993</v>
      </c>
      <c r="H204" s="2">
        <f t="shared" si="23"/>
        <v>3.549672499999998</v>
      </c>
      <c r="I204" s="2">
        <f t="array" ref="I204">SUMPRODUCT(B188:B207, (ROW(B188:B207)-ROW(B188)+1)) / (20*21/2)</f>
        <v>2.9043757142857145</v>
      </c>
      <c r="J204" s="2">
        <f t="shared" si="18"/>
        <v>2.9594889998584288</v>
      </c>
      <c r="K204" s="2">
        <f t="shared" si="20"/>
        <v>3.1328892017980685</v>
      </c>
    </row>
    <row r="205" spans="1:11" ht="13.5" x14ac:dyDescent="0.25">
      <c r="A205" s="3">
        <f>TITRES_STAT!B208</f>
        <v>42305</v>
      </c>
      <c r="B205" s="6">
        <f>TITRES_STAT!D208</f>
        <v>2.8895</v>
      </c>
      <c r="C205" s="2">
        <f t="shared" si="21"/>
        <v>0</v>
      </c>
      <c r="D205" s="2">
        <f t="shared" si="22"/>
        <v>2.8924599999999998</v>
      </c>
      <c r="E205" s="2">
        <f t="shared" si="24"/>
        <v>2.9166599999999994</v>
      </c>
      <c r="F205" s="2">
        <f t="shared" si="17"/>
        <v>2.9104299999999999</v>
      </c>
      <c r="G205" s="2">
        <f t="shared" si="19"/>
        <v>3.1865439999999996</v>
      </c>
      <c r="H205" s="2">
        <f t="shared" si="23"/>
        <v>3.5421854999999982</v>
      </c>
      <c r="I205" s="2">
        <f t="array" ref="I205">SUMPRODUCT(B189:B208, (ROW(B189:B208)-ROW(B189)+1)) / (20*21/2)</f>
        <v>2.9070961904761905</v>
      </c>
      <c r="J205" s="2">
        <f t="shared" si="18"/>
        <v>2.952823380824293</v>
      </c>
      <c r="K205" s="2">
        <f t="shared" si="20"/>
        <v>3.1233445272177525</v>
      </c>
    </row>
    <row r="206" spans="1:11" ht="13.5" x14ac:dyDescent="0.25">
      <c r="A206" s="3">
        <f>TITRES_STAT!B209</f>
        <v>42306</v>
      </c>
      <c r="B206" s="6">
        <f>TITRES_STAT!D209</f>
        <v>2.8748999999999998</v>
      </c>
      <c r="C206" s="2">
        <f t="shared" si="21"/>
        <v>-1.4600000000000168E-2</v>
      </c>
      <c r="D206" s="2">
        <f t="shared" si="22"/>
        <v>2.8880600000000003</v>
      </c>
      <c r="E206" s="2">
        <f t="shared" si="24"/>
        <v>2.9144599999999992</v>
      </c>
      <c r="F206" s="2">
        <f t="shared" si="17"/>
        <v>2.9074999999999998</v>
      </c>
      <c r="G206" s="2">
        <f t="shared" si="19"/>
        <v>3.1729039999999991</v>
      </c>
      <c r="H206" s="2">
        <f t="shared" si="23"/>
        <v>3.5352179999999986</v>
      </c>
      <c r="I206" s="2">
        <f t="array" ref="I206">SUMPRODUCT(B190:B209, (ROW(B190:B209)-ROW(B190)+1)) / (20*21/2)</f>
        <v>2.9097819047619038</v>
      </c>
      <c r="J206" s="2">
        <f t="shared" si="18"/>
        <v>2.9454021064600746</v>
      </c>
      <c r="K206" s="2">
        <f t="shared" si="20"/>
        <v>3.1136016045817621</v>
      </c>
    </row>
    <row r="207" spans="1:11" ht="13.5" x14ac:dyDescent="0.25">
      <c r="A207" s="3">
        <f>TITRES_STAT!B210</f>
        <v>42307</v>
      </c>
      <c r="B207" s="6">
        <f>TITRES_STAT!D210</f>
        <v>2.8748999999999998</v>
      </c>
      <c r="C207" s="2">
        <f t="shared" si="21"/>
        <v>0</v>
      </c>
      <c r="D207" s="2">
        <f t="shared" si="22"/>
        <v>2.8836599999999999</v>
      </c>
      <c r="E207" s="2">
        <f t="shared" si="24"/>
        <v>2.9042000000000003</v>
      </c>
      <c r="F207" s="2">
        <f t="shared" si="17"/>
        <v>2.9049349999999992</v>
      </c>
      <c r="G207" s="2">
        <f t="shared" si="19"/>
        <v>3.1592639999999999</v>
      </c>
      <c r="H207" s="2">
        <f t="shared" si="23"/>
        <v>3.5282504999999991</v>
      </c>
      <c r="I207" s="2">
        <f t="array" ref="I207">SUMPRODUCT(B191:B210, (ROW(B191:B210)-ROW(B191)+1)) / (20*21/2)</f>
        <v>2.9088076190476193</v>
      </c>
      <c r="J207" s="2">
        <f t="shared" si="18"/>
        <v>2.9386876201305436</v>
      </c>
      <c r="K207" s="2">
        <f t="shared" si="20"/>
        <v>3.1042407573432618</v>
      </c>
    </row>
    <row r="208" spans="1:11" ht="13.5" x14ac:dyDescent="0.25">
      <c r="A208" s="3">
        <f>TITRES_STAT!B211</f>
        <v>42310</v>
      </c>
      <c r="B208" s="6">
        <f>TITRES_STAT!D211</f>
        <v>2.9335</v>
      </c>
      <c r="C208" s="2">
        <f t="shared" si="21"/>
        <v>5.8600000000000207E-2</v>
      </c>
      <c r="D208" s="2">
        <f t="shared" si="22"/>
        <v>2.8924600000000003</v>
      </c>
      <c r="E208" s="2">
        <f t="shared" si="24"/>
        <v>2.9041999999999999</v>
      </c>
      <c r="F208" s="2">
        <f t="shared" si="17"/>
        <v>2.9052999999999995</v>
      </c>
      <c r="G208" s="2">
        <f t="shared" si="19"/>
        <v>3.1467960000000001</v>
      </c>
      <c r="H208" s="2">
        <f t="shared" si="23"/>
        <v>3.521994499999999</v>
      </c>
      <c r="I208" s="2">
        <f t="array" ref="I208">SUMPRODUCT(B192:B211, (ROW(B192:B211)-ROW(B192)+1)) / (20*21/2)</f>
        <v>2.9111442857142853</v>
      </c>
      <c r="J208" s="2">
        <f t="shared" si="18"/>
        <v>2.9381935610704919</v>
      </c>
      <c r="K208" s="2">
        <f t="shared" si="20"/>
        <v>3.0975450413690164</v>
      </c>
    </row>
    <row r="209" spans="1:11" ht="13.5" x14ac:dyDescent="0.25">
      <c r="A209" s="3">
        <f>TITRES_STAT!B212</f>
        <v>42311</v>
      </c>
      <c r="B209" s="6">
        <f>TITRES_STAT!D212</f>
        <v>2.9335</v>
      </c>
      <c r="C209" s="2">
        <f t="shared" si="21"/>
        <v>0</v>
      </c>
      <c r="D209" s="2">
        <f t="shared" si="22"/>
        <v>2.9012600000000002</v>
      </c>
      <c r="E209" s="2">
        <f t="shared" si="24"/>
        <v>2.8983300000000001</v>
      </c>
      <c r="F209" s="2">
        <f t="shared" si="17"/>
        <v>2.9071299999999995</v>
      </c>
      <c r="G209" s="2">
        <f t="shared" si="19"/>
        <v>3.134328</v>
      </c>
      <c r="H209" s="2">
        <f t="shared" si="23"/>
        <v>3.515738499999999</v>
      </c>
      <c r="I209" s="2">
        <f t="array" ref="I209">SUMPRODUCT(B193:B212, (ROW(B193:B212)-ROW(B193)+1)) / (20*21/2)</f>
        <v>2.9130971428571431</v>
      </c>
      <c r="J209" s="2">
        <f t="shared" si="18"/>
        <v>2.9377465552542548</v>
      </c>
      <c r="K209" s="2">
        <f t="shared" si="20"/>
        <v>3.0911119024918001</v>
      </c>
    </row>
    <row r="210" spans="1:11" ht="13.5" x14ac:dyDescent="0.25">
      <c r="A210" s="3">
        <f>TITRES_STAT!B213</f>
        <v>42312</v>
      </c>
      <c r="B210" s="6">
        <f>TITRES_STAT!D213</f>
        <v>2.8969</v>
      </c>
      <c r="C210" s="2">
        <f t="shared" si="21"/>
        <v>-3.6599999999999966E-2</v>
      </c>
      <c r="D210" s="2">
        <f t="shared" si="22"/>
        <v>2.9027400000000001</v>
      </c>
      <c r="E210" s="2">
        <f t="shared" si="24"/>
        <v>2.8975999999999997</v>
      </c>
      <c r="F210" s="2">
        <f t="shared" si="17"/>
        <v>2.9089649999999994</v>
      </c>
      <c r="G210" s="2">
        <f t="shared" si="19"/>
        <v>3.1196619999999995</v>
      </c>
      <c r="H210" s="2">
        <f t="shared" si="23"/>
        <v>3.5098224999999985</v>
      </c>
      <c r="I210" s="2">
        <f t="array" ref="I210">SUMPRODUCT(B194:B213, (ROW(B194:B213)-ROW(B194)+1)) / (20*21/2)</f>
        <v>2.9144214285714285</v>
      </c>
      <c r="J210" s="2">
        <f t="shared" si="18"/>
        <v>2.9338564071348019</v>
      </c>
      <c r="K210" s="2">
        <f t="shared" si="20"/>
        <v>3.0834957494529061</v>
      </c>
    </row>
    <row r="211" spans="1:11" ht="13.5" x14ac:dyDescent="0.25">
      <c r="A211" s="3">
        <f>TITRES_STAT!B214</f>
        <v>42313</v>
      </c>
      <c r="B211" s="6">
        <f>TITRES_STAT!D214</f>
        <v>2.9335</v>
      </c>
      <c r="C211" s="2">
        <f t="shared" si="21"/>
        <v>3.6599999999999966E-2</v>
      </c>
      <c r="D211" s="2">
        <f t="shared" si="22"/>
        <v>2.9144600000000001</v>
      </c>
      <c r="E211" s="2">
        <f t="shared" si="24"/>
        <v>2.9012599999999997</v>
      </c>
      <c r="F211" s="2">
        <f t="shared" si="17"/>
        <v>2.9129949999999996</v>
      </c>
      <c r="G211" s="2">
        <f t="shared" si="19"/>
        <v>3.1058740000000005</v>
      </c>
      <c r="H211" s="2">
        <f t="shared" si="23"/>
        <v>3.5035664999999985</v>
      </c>
      <c r="I211" s="2">
        <f t="array" ref="I211">SUMPRODUCT(B195:B214, (ROW(B195:B214)-ROW(B195)+1)) / (20*21/2)</f>
        <v>2.9101300000000005</v>
      </c>
      <c r="J211" s="2">
        <f t="shared" si="18"/>
        <v>2.9338224635981542</v>
      </c>
      <c r="K211" s="2">
        <f t="shared" si="20"/>
        <v>3.0776135631998511</v>
      </c>
    </row>
    <row r="212" spans="1:11" ht="13.5" x14ac:dyDescent="0.25">
      <c r="A212" s="3">
        <f>TITRES_STAT!B215</f>
        <v>42314</v>
      </c>
      <c r="B212" s="6">
        <f>TITRES_STAT!D215</f>
        <v>2.9335</v>
      </c>
      <c r="C212" s="2">
        <f t="shared" si="21"/>
        <v>0</v>
      </c>
      <c r="D212" s="2">
        <f t="shared" si="22"/>
        <v>2.92618</v>
      </c>
      <c r="E212" s="2">
        <f t="shared" si="24"/>
        <v>2.9049199999999997</v>
      </c>
      <c r="F212" s="2">
        <f t="shared" ref="F212:F275" si="25">AVERAGE(B193:B212)</f>
        <v>2.9195950000000002</v>
      </c>
      <c r="G212" s="2">
        <f t="shared" si="19"/>
        <v>3.0920860000000006</v>
      </c>
      <c r="H212" s="2">
        <f t="shared" si="23"/>
        <v>3.4975894999999984</v>
      </c>
      <c r="I212" s="2">
        <f t="array" ref="I212">SUMPRODUCT(B196:B215, (ROW(B196:B215)-ROW(B196)+1)) / (20*21/2)</f>
        <v>2.9063271428571431</v>
      </c>
      <c r="J212" s="2">
        <f t="shared" si="18"/>
        <v>2.9337917527792827</v>
      </c>
      <c r="K212" s="2">
        <f t="shared" si="20"/>
        <v>3.0719620509175041</v>
      </c>
    </row>
    <row r="213" spans="1:11" ht="13.5" x14ac:dyDescent="0.25">
      <c r="A213" s="3">
        <f>TITRES_STAT!B216</f>
        <v>42317</v>
      </c>
      <c r="B213" s="6">
        <f>TITRES_STAT!D216</f>
        <v>2.9335</v>
      </c>
      <c r="C213" s="2">
        <f t="shared" si="21"/>
        <v>0</v>
      </c>
      <c r="D213" s="2">
        <f t="shared" si="22"/>
        <v>2.92618</v>
      </c>
      <c r="E213" s="2">
        <f t="shared" si="24"/>
        <v>2.9093199999999997</v>
      </c>
      <c r="F213" s="2">
        <f t="shared" si="25"/>
        <v>2.9199600000000001</v>
      </c>
      <c r="G213" s="2">
        <f t="shared" si="19"/>
        <v>3.0796180000000009</v>
      </c>
      <c r="H213" s="2">
        <f t="shared" si="23"/>
        <v>3.4917169999999995</v>
      </c>
      <c r="I213" s="2">
        <f t="array" ref="I213">SUMPRODUCT(B197:B216, (ROW(B197:B216)-ROW(B197)+1)) / (20*21/2)</f>
        <v>2.9028385714285712</v>
      </c>
      <c r="J213" s="2">
        <f t="shared" ref="J213:J276" si="26">$J$4*B213+J212*(1-$J$4)</f>
        <v>2.9337639668003037</v>
      </c>
      <c r="K213" s="2">
        <f t="shared" si="20"/>
        <v>3.0665321665677983</v>
      </c>
    </row>
    <row r="214" spans="1:11" ht="13.5" x14ac:dyDescent="0.25">
      <c r="A214" s="3">
        <f>TITRES_STAT!B217</f>
        <v>42318</v>
      </c>
      <c r="B214" s="6">
        <f>TITRES_STAT!D217</f>
        <v>2.8748999999999998</v>
      </c>
      <c r="C214" s="2">
        <f t="shared" si="21"/>
        <v>-5.8600000000000207E-2</v>
      </c>
      <c r="D214" s="2">
        <f t="shared" si="22"/>
        <v>2.9144600000000001</v>
      </c>
      <c r="E214" s="2">
        <f t="shared" si="24"/>
        <v>2.9078599999999999</v>
      </c>
      <c r="F214" s="2">
        <f t="shared" si="25"/>
        <v>2.9148299999999998</v>
      </c>
      <c r="G214" s="2">
        <f t="shared" si="19"/>
        <v>3.0659780000000008</v>
      </c>
      <c r="H214" s="2">
        <f t="shared" si="23"/>
        <v>3.4861444999999986</v>
      </c>
      <c r="I214" s="2">
        <f t="array" ref="I214">SUMPRODUCT(B198:B217, (ROW(B198:B217)-ROW(B198)+1)) / (20*21/2)</f>
        <v>2.9036452380952378</v>
      </c>
      <c r="J214" s="2">
        <f t="shared" si="26"/>
        <v>2.9281578747240844</v>
      </c>
      <c r="K214" s="2">
        <f t="shared" si="20"/>
        <v>3.059017179643571</v>
      </c>
    </row>
    <row r="215" spans="1:11" ht="13.5" x14ac:dyDescent="0.25">
      <c r="A215" s="3">
        <f>TITRES_STAT!B218</f>
        <v>42319</v>
      </c>
      <c r="B215" s="6">
        <f>TITRES_STAT!D218</f>
        <v>2.8748999999999998</v>
      </c>
      <c r="C215" s="2">
        <f t="shared" si="21"/>
        <v>0</v>
      </c>
      <c r="D215" s="2">
        <f t="shared" si="22"/>
        <v>2.9100600000000001</v>
      </c>
      <c r="E215" s="2">
        <f t="shared" si="24"/>
        <v>2.9063999999999997</v>
      </c>
      <c r="F215" s="2">
        <f t="shared" si="25"/>
        <v>2.91153</v>
      </c>
      <c r="G215" s="2">
        <f t="shared" si="19"/>
        <v>3.0523380000000002</v>
      </c>
      <c r="H215" s="2">
        <f t="shared" si="23"/>
        <v>3.4809904999999981</v>
      </c>
      <c r="I215" s="2">
        <f t="array" ref="I215">SUMPRODUCT(B199:B218, (ROW(B199:B218)-ROW(B199)+1)) / (20*21/2)</f>
        <v>2.901930952380952</v>
      </c>
      <c r="J215" s="2">
        <f t="shared" si="26"/>
        <v>2.9230856961789335</v>
      </c>
      <c r="K215" s="2">
        <f t="shared" si="20"/>
        <v>3.051796898088921</v>
      </c>
    </row>
    <row r="216" spans="1:11" ht="13.5" x14ac:dyDescent="0.25">
      <c r="A216" s="3">
        <f>TITRES_STAT!B219</f>
        <v>42320</v>
      </c>
      <c r="B216" s="6">
        <f>TITRES_STAT!D219</f>
        <v>2.8748999999999998</v>
      </c>
      <c r="C216" s="2">
        <f t="shared" si="21"/>
        <v>0</v>
      </c>
      <c r="D216" s="2">
        <f t="shared" si="22"/>
        <v>2.8983400000000001</v>
      </c>
      <c r="E216" s="2">
        <f t="shared" si="24"/>
        <v>2.9064000000000001</v>
      </c>
      <c r="F216" s="2">
        <f t="shared" si="25"/>
        <v>2.9104299999999999</v>
      </c>
      <c r="G216" s="2">
        <f t="shared" si="19"/>
        <v>3.0386980000000001</v>
      </c>
      <c r="H216" s="2">
        <f t="shared" si="23"/>
        <v>3.476010999999998</v>
      </c>
      <c r="I216" s="2">
        <f t="array" ref="I216">SUMPRODUCT(B200:B219, (ROW(B200:B219)-ROW(B200)+1)) / (20*21/2)</f>
        <v>2.9011309523809521</v>
      </c>
      <c r="J216" s="2">
        <f t="shared" si="26"/>
        <v>2.9184965822571303</v>
      </c>
      <c r="K216" s="2">
        <f t="shared" si="20"/>
        <v>3.044859764830532</v>
      </c>
    </row>
    <row r="217" spans="1:11" ht="13.5" x14ac:dyDescent="0.25">
      <c r="A217" s="3">
        <f>TITRES_STAT!B220</f>
        <v>42321</v>
      </c>
      <c r="B217" s="6">
        <f>TITRES_STAT!D220</f>
        <v>2.9188999999999998</v>
      </c>
      <c r="C217" s="2">
        <f t="shared" si="21"/>
        <v>4.4000000000000039E-2</v>
      </c>
      <c r="D217" s="2">
        <f t="shared" si="22"/>
        <v>2.8954200000000001</v>
      </c>
      <c r="E217" s="2">
        <f t="shared" si="24"/>
        <v>2.9108000000000001</v>
      </c>
      <c r="F217" s="2">
        <f t="shared" si="25"/>
        <v>2.9074999999999998</v>
      </c>
      <c r="G217" s="2">
        <f t="shared" si="19"/>
        <v>3.0259380000000005</v>
      </c>
      <c r="H217" s="2">
        <f t="shared" si="23"/>
        <v>3.4707284999999981</v>
      </c>
      <c r="I217" s="2">
        <f t="array" ref="I217">SUMPRODUCT(B201:B220, (ROW(B201:B220)-ROW(B201)+1)) / (20*21/2)</f>
        <v>2.9007847619047618</v>
      </c>
      <c r="J217" s="2">
        <f t="shared" si="26"/>
        <v>2.9185350029945467</v>
      </c>
      <c r="K217" s="2">
        <f t="shared" si="20"/>
        <v>3.0399201662097268</v>
      </c>
    </row>
    <row r="218" spans="1:11" ht="13.5" x14ac:dyDescent="0.25">
      <c r="A218" s="3">
        <f>TITRES_STAT!B221</f>
        <v>42324</v>
      </c>
      <c r="B218" s="6">
        <f>TITRES_STAT!D221</f>
        <v>2.8895</v>
      </c>
      <c r="C218" s="2">
        <f t="shared" si="21"/>
        <v>-2.9399999999999871E-2</v>
      </c>
      <c r="D218" s="2">
        <f t="shared" si="22"/>
        <v>2.8866199999999997</v>
      </c>
      <c r="E218" s="2">
        <f t="shared" si="24"/>
        <v>2.9064000000000001</v>
      </c>
      <c r="F218" s="2">
        <f t="shared" si="25"/>
        <v>2.9052999999999995</v>
      </c>
      <c r="G218" s="2">
        <f t="shared" si="19"/>
        <v>3.0125900000000008</v>
      </c>
      <c r="H218" s="2">
        <f t="shared" si="23"/>
        <v>3.4652639999999986</v>
      </c>
      <c r="I218" s="2">
        <f t="array" ref="I218">SUMPRODUCT(B202:B221, (ROW(B202:B221)-ROW(B202)+1)) / (20*21/2)</f>
        <v>2.9004733333333332</v>
      </c>
      <c r="J218" s="2">
        <f t="shared" si="26"/>
        <v>2.9157697646141139</v>
      </c>
      <c r="K218" s="2">
        <f t="shared" si="20"/>
        <v>3.0340213361622865</v>
      </c>
    </row>
    <row r="219" spans="1:11" ht="13.5" x14ac:dyDescent="0.25">
      <c r="A219" s="3">
        <f>TITRES_STAT!B222</f>
        <v>42325</v>
      </c>
      <c r="B219" s="6">
        <f>TITRES_STAT!D222</f>
        <v>2.8969</v>
      </c>
      <c r="C219" s="2">
        <f t="shared" si="21"/>
        <v>7.4000000000000732E-3</v>
      </c>
      <c r="D219" s="2">
        <f t="shared" si="22"/>
        <v>2.8910200000000001</v>
      </c>
      <c r="E219" s="2">
        <f t="shared" si="24"/>
        <v>2.9027399999999997</v>
      </c>
      <c r="F219" s="2">
        <f t="shared" si="25"/>
        <v>2.9005349999999996</v>
      </c>
      <c r="G219" s="2">
        <f t="shared" si="19"/>
        <v>3.000124</v>
      </c>
      <c r="H219" s="2">
        <f t="shared" si="23"/>
        <v>3.4598014999999989</v>
      </c>
      <c r="I219" s="2">
        <f t="array" ref="I219">SUMPRODUCT(B203:B222, (ROW(B203:B222)-ROW(B203)+1)) / (20*21/2)</f>
        <v>2.9001619047619047</v>
      </c>
      <c r="J219" s="2">
        <f t="shared" si="26"/>
        <v>2.9139726441746743</v>
      </c>
      <c r="K219" s="2">
        <f t="shared" si="20"/>
        <v>3.0286440288618048</v>
      </c>
    </row>
    <row r="220" spans="1:11" ht="13.5" x14ac:dyDescent="0.25">
      <c r="A220" s="3">
        <f>TITRES_STAT!B223</f>
        <v>42326</v>
      </c>
      <c r="B220" s="6">
        <f>TITRES_STAT!D223</f>
        <v>2.8969</v>
      </c>
      <c r="C220" s="2">
        <f t="shared" si="21"/>
        <v>0</v>
      </c>
      <c r="D220" s="2">
        <f t="shared" si="22"/>
        <v>2.8954200000000001</v>
      </c>
      <c r="E220" s="2">
        <f t="shared" si="24"/>
        <v>2.9027400000000001</v>
      </c>
      <c r="F220" s="2">
        <f t="shared" si="25"/>
        <v>2.9001699999999997</v>
      </c>
      <c r="G220" s="2">
        <f t="shared" si="19"/>
        <v>2.9876579999999997</v>
      </c>
      <c r="H220" s="2">
        <f t="shared" si="23"/>
        <v>3.4542344999999983</v>
      </c>
      <c r="I220" s="2">
        <f t="array" ref="I220">SUMPRODUCT(B204:B223, (ROW(B204:B223)-ROW(B204)+1)) / (20*21/2)</f>
        <v>2.8998504761904762</v>
      </c>
      <c r="J220" s="2">
        <f t="shared" si="26"/>
        <v>2.9123466780628005</v>
      </c>
      <c r="K220" s="2">
        <f t="shared" si="20"/>
        <v>3.0234775963574205</v>
      </c>
    </row>
    <row r="221" spans="1:11" ht="13.5" x14ac:dyDescent="0.25">
      <c r="A221" s="3">
        <f>TITRES_STAT!B224</f>
        <v>42327</v>
      </c>
      <c r="B221" s="6">
        <f>TITRES_STAT!D224</f>
        <v>2.8969</v>
      </c>
      <c r="C221" s="2">
        <f t="shared" si="21"/>
        <v>0</v>
      </c>
      <c r="D221" s="2">
        <f t="shared" si="22"/>
        <v>2.8998200000000001</v>
      </c>
      <c r="E221" s="2">
        <f t="shared" si="24"/>
        <v>2.8990799999999997</v>
      </c>
      <c r="F221" s="2">
        <f t="shared" si="25"/>
        <v>2.9001699999999997</v>
      </c>
      <c r="G221" s="2">
        <f t="shared" si="19"/>
        <v>2.9759239999999987</v>
      </c>
      <c r="H221" s="2">
        <f t="shared" si="23"/>
        <v>3.4491904999999985</v>
      </c>
      <c r="I221" s="2">
        <f t="array" ref="I221">SUMPRODUCT(B205:B224, (ROW(B205:B224)-ROW(B205)+1)) / (20*21/2)</f>
        <v>2.899503809523809</v>
      </c>
      <c r="J221" s="2">
        <f t="shared" si="26"/>
        <v>2.910875565866343</v>
      </c>
      <c r="K221" s="2">
        <f t="shared" si="20"/>
        <v>3.0185137690492865</v>
      </c>
    </row>
    <row r="222" spans="1:11" ht="13.5" x14ac:dyDescent="0.25">
      <c r="A222" s="3">
        <f>TITRES_STAT!B225</f>
        <v>42328</v>
      </c>
      <c r="B222" s="6">
        <f>TITRES_STAT!D225</f>
        <v>2.8969</v>
      </c>
      <c r="C222" s="2">
        <f t="shared" si="21"/>
        <v>0</v>
      </c>
      <c r="D222" s="2">
        <f t="shared" si="22"/>
        <v>2.8954200000000005</v>
      </c>
      <c r="E222" s="2">
        <f t="shared" si="24"/>
        <v>2.8954199999999992</v>
      </c>
      <c r="F222" s="2">
        <f t="shared" si="25"/>
        <v>2.9001699999999997</v>
      </c>
      <c r="G222" s="2">
        <f t="shared" si="19"/>
        <v>2.9649239999999986</v>
      </c>
      <c r="H222" s="2">
        <f t="shared" si="23"/>
        <v>3.4441464999999982</v>
      </c>
      <c r="I222" s="2">
        <f t="array" ref="I222">SUMPRODUCT(B206:B225, (ROW(B206:B225)-ROW(B206)+1)) / (20*21/2)</f>
        <v>2.899121904761905</v>
      </c>
      <c r="J222" s="2">
        <f t="shared" si="26"/>
        <v>2.9095445595933578</v>
      </c>
      <c r="K222" s="2">
        <f t="shared" si="20"/>
        <v>3.0137446016355893</v>
      </c>
    </row>
    <row r="223" spans="1:11" ht="13.5" x14ac:dyDescent="0.25">
      <c r="A223" s="3">
        <f>TITRES_STAT!B226</f>
        <v>42331</v>
      </c>
      <c r="B223" s="6">
        <f>TITRES_STAT!D226</f>
        <v>2.8969</v>
      </c>
      <c r="C223" s="2">
        <f t="shared" si="21"/>
        <v>0</v>
      </c>
      <c r="D223" s="2">
        <f t="shared" si="22"/>
        <v>2.8969</v>
      </c>
      <c r="E223" s="2">
        <f t="shared" si="24"/>
        <v>2.8917599999999992</v>
      </c>
      <c r="F223" s="2">
        <f t="shared" si="25"/>
        <v>2.9005400000000003</v>
      </c>
      <c r="G223" s="2">
        <f t="shared" si="19"/>
        <v>2.9571499999999982</v>
      </c>
      <c r="H223" s="2">
        <f t="shared" si="23"/>
        <v>3.4394509999999978</v>
      </c>
      <c r="I223" s="2">
        <f t="array" ref="I223">SUMPRODUCT(B207:B226, (ROW(B207:B226)-ROW(B207)+1)) / (20*21/2)</f>
        <v>2.8987047619047619</v>
      </c>
      <c r="J223" s="2">
        <f t="shared" si="26"/>
        <v>2.9083403158225618</v>
      </c>
      <c r="K223" s="2">
        <f t="shared" si="20"/>
        <v>3.009162460394978</v>
      </c>
    </row>
    <row r="224" spans="1:11" ht="13.5" x14ac:dyDescent="0.25">
      <c r="A224" s="3">
        <f>TITRES_STAT!B227</f>
        <v>42332</v>
      </c>
      <c r="B224" s="6">
        <f>TITRES_STAT!D227</f>
        <v>2.8969</v>
      </c>
      <c r="C224" s="2">
        <f t="shared" si="21"/>
        <v>0</v>
      </c>
      <c r="D224" s="2">
        <f t="shared" si="22"/>
        <v>2.8969</v>
      </c>
      <c r="E224" s="2">
        <f t="shared" si="24"/>
        <v>2.8939599999999994</v>
      </c>
      <c r="F224" s="2">
        <f t="shared" si="25"/>
        <v>2.9009100000000005</v>
      </c>
      <c r="G224" s="2">
        <f t="shared" si="19"/>
        <v>2.9512839999999976</v>
      </c>
      <c r="H224" s="2">
        <f t="shared" si="23"/>
        <v>3.4347209999999966</v>
      </c>
      <c r="I224" s="2">
        <f t="array" ref="I224">SUMPRODUCT(B208:B227, (ROW(B208:B227)-ROW(B208)+1)) / (20*21/2)</f>
        <v>2.8981828571428569</v>
      </c>
      <c r="J224" s="2">
        <f t="shared" si="26"/>
        <v>2.9072507619346988</v>
      </c>
      <c r="K224" s="2">
        <f t="shared" si="20"/>
        <v>3.0047600109677242</v>
      </c>
    </row>
    <row r="225" spans="1:11" ht="13.5" x14ac:dyDescent="0.25">
      <c r="A225" s="3">
        <f>TITRES_STAT!B228</f>
        <v>42333</v>
      </c>
      <c r="B225" s="6">
        <f>TITRES_STAT!D228</f>
        <v>2.8969</v>
      </c>
      <c r="C225" s="2">
        <f t="shared" si="21"/>
        <v>0</v>
      </c>
      <c r="D225" s="2">
        <f t="shared" si="22"/>
        <v>2.8969</v>
      </c>
      <c r="E225" s="2">
        <f t="shared" si="24"/>
        <v>2.8961599999999992</v>
      </c>
      <c r="F225" s="2">
        <f t="shared" si="25"/>
        <v>2.9012800000000007</v>
      </c>
      <c r="G225" s="2">
        <f t="shared" si="19"/>
        <v>2.9462979999999974</v>
      </c>
      <c r="H225" s="2">
        <f t="shared" si="23"/>
        <v>3.4301999999999966</v>
      </c>
      <c r="I225" s="2">
        <f t="array" ref="I225">SUMPRODUCT(B209:B228, (ROW(B209:B228)-ROW(B209)+1)) / (20*21/2)</f>
        <v>2.8975561904761906</v>
      </c>
      <c r="J225" s="2">
        <f t="shared" si="26"/>
        <v>2.9062649750837748</v>
      </c>
      <c r="K225" s="2">
        <f t="shared" si="20"/>
        <v>3.0005302066160491</v>
      </c>
    </row>
    <row r="226" spans="1:11" ht="13.5" x14ac:dyDescent="0.25">
      <c r="A226" s="3">
        <f>TITRES_STAT!B229</f>
        <v>42334</v>
      </c>
      <c r="B226" s="6">
        <f>TITRES_STAT!D229</f>
        <v>2.8969</v>
      </c>
      <c r="C226" s="2">
        <f t="shared" si="21"/>
        <v>0</v>
      </c>
      <c r="D226" s="2">
        <f t="shared" si="22"/>
        <v>2.8969</v>
      </c>
      <c r="E226" s="2">
        <f t="shared" si="24"/>
        <v>2.8983599999999994</v>
      </c>
      <c r="F226" s="2">
        <f t="shared" si="25"/>
        <v>2.9023800000000008</v>
      </c>
      <c r="G226" s="2">
        <f t="shared" si="19"/>
        <v>2.9411659999999973</v>
      </c>
      <c r="H226" s="2">
        <f t="shared" si="23"/>
        <v>3.4256789999999961</v>
      </c>
      <c r="I226" s="2">
        <f t="array" ref="I226">SUMPRODUCT(B210:B229, (ROW(B210:B229)-ROW(B210)+1)) / (20*21/2)</f>
        <v>2.8971038095238093</v>
      </c>
      <c r="J226" s="2">
        <f t="shared" si="26"/>
        <v>2.9053730726948439</v>
      </c>
      <c r="K226" s="2">
        <f t="shared" si="20"/>
        <v>2.9964662769448318</v>
      </c>
    </row>
    <row r="227" spans="1:11" ht="13.5" x14ac:dyDescent="0.25">
      <c r="A227" s="3">
        <f>TITRES_STAT!B230</f>
        <v>42335</v>
      </c>
      <c r="B227" s="6">
        <f>TITRES_STAT!D230</f>
        <v>2.8969</v>
      </c>
      <c r="C227" s="2">
        <f t="shared" si="21"/>
        <v>0</v>
      </c>
      <c r="D227" s="2">
        <f t="shared" si="22"/>
        <v>2.8969</v>
      </c>
      <c r="E227" s="2">
        <f t="shared" si="24"/>
        <v>2.8961599999999996</v>
      </c>
      <c r="F227" s="2">
        <f t="shared" si="25"/>
        <v>2.9034800000000009</v>
      </c>
      <c r="G227" s="2">
        <f t="shared" si="19"/>
        <v>2.9374999999999978</v>
      </c>
      <c r="H227" s="2">
        <f t="shared" si="23"/>
        <v>3.4212974999999957</v>
      </c>
      <c r="I227" s="2">
        <f t="array" ref="I227">SUMPRODUCT(B211:B230, (ROW(B211:B230)-ROW(B211)+1)) / (20*21/2)</f>
        <v>2.8968257142857143</v>
      </c>
      <c r="J227" s="2">
        <f t="shared" si="26"/>
        <v>2.9045661133905729</v>
      </c>
      <c r="K227" s="2">
        <f t="shared" si="20"/>
        <v>2.9925617170646426</v>
      </c>
    </row>
    <row r="228" spans="1:11" ht="13.5" x14ac:dyDescent="0.25">
      <c r="A228" s="3">
        <f>TITRES_STAT!B231</f>
        <v>42338</v>
      </c>
      <c r="B228" s="6">
        <f>TITRES_STAT!D231</f>
        <v>2.8969</v>
      </c>
      <c r="C228" s="2">
        <f t="shared" si="21"/>
        <v>0</v>
      </c>
      <c r="D228" s="2">
        <f t="shared" si="22"/>
        <v>2.8969</v>
      </c>
      <c r="E228" s="2">
        <f t="shared" si="24"/>
        <v>2.8968999999999996</v>
      </c>
      <c r="F228" s="2">
        <f t="shared" si="25"/>
        <v>2.901650000000001</v>
      </c>
      <c r="G228" s="2">
        <f t="shared" si="19"/>
        <v>2.9320739999999978</v>
      </c>
      <c r="H228" s="2">
        <f t="shared" si="23"/>
        <v>3.4166019999999953</v>
      </c>
      <c r="I228" s="2">
        <f t="array" ref="I228">SUMPRODUCT(B212:B231, (ROW(B212:B231)-ROW(B212)+1)) / (20*21/2)</f>
        <v>2.8965476190476189</v>
      </c>
      <c r="J228" s="2">
        <f t="shared" si="26"/>
        <v>2.9038360073533753</v>
      </c>
      <c r="K228" s="2">
        <f t="shared" si="20"/>
        <v>2.9888102771797547</v>
      </c>
    </row>
    <row r="229" spans="1:11" ht="13.5" x14ac:dyDescent="0.25">
      <c r="A229" s="3">
        <f>TITRES_STAT!B232</f>
        <v>42339</v>
      </c>
      <c r="B229" s="6">
        <f>TITRES_STAT!D232</f>
        <v>2.8969</v>
      </c>
      <c r="C229" s="2">
        <f t="shared" si="21"/>
        <v>0</v>
      </c>
      <c r="D229" s="2">
        <f t="shared" si="22"/>
        <v>2.8969</v>
      </c>
      <c r="E229" s="2">
        <f t="shared" si="24"/>
        <v>2.8968999999999996</v>
      </c>
      <c r="F229" s="2">
        <f t="shared" si="25"/>
        <v>2.899820000000001</v>
      </c>
      <c r="G229" s="2">
        <f t="shared" si="19"/>
        <v>2.9276739999999979</v>
      </c>
      <c r="H229" s="2">
        <f t="shared" si="23"/>
        <v>3.4110699999999952</v>
      </c>
      <c r="I229" s="2">
        <f t="array" ref="I229">SUMPRODUCT(B213:B232, (ROW(B213:B232)-ROW(B213)+1)) / (20*21/2)</f>
        <v>2.8964438095238094</v>
      </c>
      <c r="J229" s="2">
        <f t="shared" si="26"/>
        <v>2.9031754352244823</v>
      </c>
      <c r="K229" s="2">
        <f t="shared" si="20"/>
        <v>2.9852059525844705</v>
      </c>
    </row>
    <row r="230" spans="1:11" ht="13.5" x14ac:dyDescent="0.25">
      <c r="A230" s="3">
        <f>TITRES_STAT!B233</f>
        <v>42340</v>
      </c>
      <c r="B230" s="6">
        <f>TITRES_STAT!D233</f>
        <v>2.8969</v>
      </c>
      <c r="C230" s="2">
        <f t="shared" si="21"/>
        <v>0</v>
      </c>
      <c r="D230" s="2">
        <f t="shared" si="22"/>
        <v>2.8969</v>
      </c>
      <c r="E230" s="2">
        <f t="shared" si="24"/>
        <v>2.8968999999999996</v>
      </c>
      <c r="F230" s="2">
        <f t="shared" si="25"/>
        <v>2.899820000000001</v>
      </c>
      <c r="G230" s="2">
        <f t="shared" si="19"/>
        <v>2.922247999999998</v>
      </c>
      <c r="H230" s="2">
        <f t="shared" si="23"/>
        <v>3.4055379999999946</v>
      </c>
      <c r="I230" s="2">
        <f t="array" ref="I230">SUMPRODUCT(B214:B233, (ROW(B214:B233)-ROW(B214)+1)) / (20*21/2)</f>
        <v>2.8965142857142858</v>
      </c>
      <c r="J230" s="2">
        <f t="shared" si="26"/>
        <v>2.9025777747269124</v>
      </c>
      <c r="K230" s="2">
        <f t="shared" si="20"/>
        <v>2.9817429740517465</v>
      </c>
    </row>
    <row r="231" spans="1:11" ht="13.5" x14ac:dyDescent="0.25">
      <c r="A231" s="3">
        <f>TITRES_STAT!B234</f>
        <v>42341</v>
      </c>
      <c r="B231" s="6">
        <f>TITRES_STAT!D234</f>
        <v>2.8969</v>
      </c>
      <c r="C231" s="2">
        <f t="shared" si="21"/>
        <v>0</v>
      </c>
      <c r="D231" s="2">
        <f t="shared" si="22"/>
        <v>2.8969</v>
      </c>
      <c r="E231" s="2">
        <f t="shared" si="24"/>
        <v>2.8968999999999996</v>
      </c>
      <c r="F231" s="2">
        <f t="shared" si="25"/>
        <v>2.897990000000001</v>
      </c>
      <c r="G231" s="2">
        <f t="shared" si="19"/>
        <v>2.918581999999998</v>
      </c>
      <c r="H231" s="2">
        <f t="shared" si="23"/>
        <v>3.3992034999999943</v>
      </c>
      <c r="I231" s="2">
        <f t="array" ref="I231">SUMPRODUCT(B215:B234, (ROW(B215:B234)-ROW(B215)+1)) / (20*21/2)</f>
        <v>2.8967590476190477</v>
      </c>
      <c r="J231" s="2">
        <f t="shared" si="26"/>
        <v>2.9020370342767303</v>
      </c>
      <c r="K231" s="2">
        <f t="shared" si="20"/>
        <v>2.978415798598737</v>
      </c>
    </row>
    <row r="232" spans="1:11" ht="13.5" x14ac:dyDescent="0.25">
      <c r="A232" s="3">
        <f>TITRES_STAT!B235</f>
        <v>42342</v>
      </c>
      <c r="B232" s="6">
        <f>TITRES_STAT!D235</f>
        <v>2.8969</v>
      </c>
      <c r="C232" s="2">
        <f t="shared" si="21"/>
        <v>0</v>
      </c>
      <c r="D232" s="2">
        <f t="shared" si="22"/>
        <v>2.8969</v>
      </c>
      <c r="E232" s="2">
        <f t="shared" si="24"/>
        <v>2.8968999999999996</v>
      </c>
      <c r="F232" s="2">
        <f t="shared" si="25"/>
        <v>2.8961600000000005</v>
      </c>
      <c r="G232" s="2">
        <f t="shared" si="19"/>
        <v>2.9141819999999981</v>
      </c>
      <c r="H232" s="2">
        <f t="shared" si="23"/>
        <v>3.3934619999999938</v>
      </c>
      <c r="I232" s="2">
        <f t="array" ref="I232">SUMPRODUCT(B216:B235, (ROW(B216:B235)-ROW(B216)+1)) / (20*21/2)</f>
        <v>2.8968990476190477</v>
      </c>
      <c r="J232" s="2">
        <f t="shared" si="26"/>
        <v>2.9015477929170417</v>
      </c>
      <c r="K232" s="2">
        <f t="shared" si="20"/>
        <v>2.9752191006144728</v>
      </c>
    </row>
    <row r="233" spans="1:11" ht="13.5" x14ac:dyDescent="0.25">
      <c r="A233" s="3">
        <f>TITRES_STAT!B236</f>
        <v>42345</v>
      </c>
      <c r="B233" s="6">
        <f>TITRES_STAT!D236</f>
        <v>2.8969</v>
      </c>
      <c r="C233" s="2">
        <f t="shared" si="21"/>
        <v>0</v>
      </c>
      <c r="D233" s="2">
        <f t="shared" si="22"/>
        <v>2.8969</v>
      </c>
      <c r="E233" s="2">
        <f t="shared" si="24"/>
        <v>2.8968999999999996</v>
      </c>
      <c r="F233" s="2">
        <f t="shared" si="25"/>
        <v>2.8943300000000005</v>
      </c>
      <c r="G233" s="2">
        <f t="shared" si="19"/>
        <v>2.9099299999999984</v>
      </c>
      <c r="H233" s="2">
        <f t="shared" si="23"/>
        <v>3.3871624999999939</v>
      </c>
      <c r="I233" s="2">
        <f t="array" ref="I233">SUMPRODUCT(B217:B236, (ROW(B217:B236)-ROW(B217)+1)) / (20*21/2)</f>
        <v>2.8969342857142859</v>
      </c>
      <c r="J233" s="2">
        <f t="shared" si="26"/>
        <v>2.9011051459725614</v>
      </c>
      <c r="K233" s="2">
        <f t="shared" si="20"/>
        <v>2.972147763335474</v>
      </c>
    </row>
    <row r="234" spans="1:11" ht="13.5" x14ac:dyDescent="0.25">
      <c r="A234" s="3">
        <f>TITRES_STAT!B237</f>
        <v>42346</v>
      </c>
      <c r="B234" s="6">
        <f>TITRES_STAT!D237</f>
        <v>2.8969</v>
      </c>
      <c r="C234" s="2">
        <f t="shared" si="21"/>
        <v>0</v>
      </c>
      <c r="D234" s="2">
        <f t="shared" si="22"/>
        <v>2.8969</v>
      </c>
      <c r="E234" s="2">
        <f t="shared" si="24"/>
        <v>2.8968999999999996</v>
      </c>
      <c r="F234" s="2">
        <f t="shared" si="25"/>
        <v>2.8954300000000006</v>
      </c>
      <c r="G234" s="2">
        <f t="shared" si="19"/>
        <v>2.9062639999999984</v>
      </c>
      <c r="H234" s="2">
        <f t="shared" si="23"/>
        <v>3.3808979999999935</v>
      </c>
      <c r="I234" s="2">
        <f t="array" ref="I234">SUMPRODUCT(B218:B237, (ROW(B218:B237)-ROW(B218)+1)) / (20*21/2)</f>
        <v>2.8968647619047618</v>
      </c>
      <c r="J234" s="2">
        <f t="shared" si="26"/>
        <v>2.9007046558799363</v>
      </c>
      <c r="K234" s="2">
        <f t="shared" si="20"/>
        <v>2.9691968706556517</v>
      </c>
    </row>
    <row r="235" spans="1:11" ht="13.5" x14ac:dyDescent="0.25">
      <c r="A235" s="3">
        <f>TITRES_STAT!B238</f>
        <v>42347</v>
      </c>
      <c r="B235" s="6">
        <f>TITRES_STAT!D238</f>
        <v>2.8969</v>
      </c>
      <c r="C235" s="2">
        <f t="shared" si="21"/>
        <v>0</v>
      </c>
      <c r="D235" s="2">
        <f t="shared" si="22"/>
        <v>2.8969</v>
      </c>
      <c r="E235" s="2">
        <f t="shared" si="24"/>
        <v>2.8968999999999996</v>
      </c>
      <c r="F235" s="2">
        <f t="shared" si="25"/>
        <v>2.8965300000000007</v>
      </c>
      <c r="G235" s="2">
        <f t="shared" si="19"/>
        <v>2.9040639999999986</v>
      </c>
      <c r="H235" s="2">
        <f t="shared" si="23"/>
        <v>3.3752264999999939</v>
      </c>
      <c r="I235" s="2">
        <f t="array" ref="I235">SUMPRODUCT(B219:B238, (ROW(B219:B238)-ROW(B219)+1)) / (20*21/2)</f>
        <v>2.8969</v>
      </c>
      <c r="J235" s="2">
        <f t="shared" si="26"/>
        <v>2.9003423077008947</v>
      </c>
      <c r="K235" s="2">
        <f t="shared" si="20"/>
        <v>2.9663616992573911</v>
      </c>
    </row>
    <row r="236" spans="1:11" ht="13.5" x14ac:dyDescent="0.25">
      <c r="A236" s="3">
        <f>TITRES_STAT!B239</f>
        <v>42348</v>
      </c>
      <c r="B236" s="6">
        <f>TITRES_STAT!D239</f>
        <v>2.8969</v>
      </c>
      <c r="C236" s="2">
        <f t="shared" si="21"/>
        <v>0</v>
      </c>
      <c r="D236" s="2">
        <f t="shared" si="22"/>
        <v>2.8969</v>
      </c>
      <c r="E236" s="2">
        <f t="shared" si="24"/>
        <v>2.8968999999999996</v>
      </c>
      <c r="F236" s="2">
        <f t="shared" si="25"/>
        <v>2.8976300000000004</v>
      </c>
      <c r="G236" s="2">
        <f t="shared" si="19"/>
        <v>2.9033319999999985</v>
      </c>
      <c r="H236" s="2">
        <f t="shared" si="23"/>
        <v>3.3696594999999934</v>
      </c>
      <c r="I236" s="2">
        <f t="array" ref="I236">SUMPRODUCT(B220:B239, (ROW(B220:B239)-ROW(B220)+1)) / (20*21/2)</f>
        <v>2.8969</v>
      </c>
      <c r="J236" s="2">
        <f t="shared" si="26"/>
        <v>2.900014468872238</v>
      </c>
      <c r="K236" s="2">
        <f t="shared" si="20"/>
        <v>2.9636377110512191</v>
      </c>
    </row>
    <row r="237" spans="1:11" ht="13.5" x14ac:dyDescent="0.25">
      <c r="A237" s="3">
        <f>TITRES_STAT!B240</f>
        <v>42349</v>
      </c>
      <c r="B237" s="6">
        <f>TITRES_STAT!D240</f>
        <v>2.8969</v>
      </c>
      <c r="C237" s="2">
        <f t="shared" si="21"/>
        <v>0</v>
      </c>
      <c r="D237" s="2">
        <f t="shared" si="22"/>
        <v>2.8969</v>
      </c>
      <c r="E237" s="2">
        <f t="shared" si="24"/>
        <v>2.8968999999999996</v>
      </c>
      <c r="F237" s="2">
        <f t="shared" si="25"/>
        <v>2.8965300000000007</v>
      </c>
      <c r="G237" s="2">
        <f t="shared" si="19"/>
        <v>2.9027459999999987</v>
      </c>
      <c r="H237" s="2">
        <f t="shared" si="23"/>
        <v>3.3646504999999935</v>
      </c>
      <c r="I237" s="2">
        <f t="array" ref="I237">SUMPRODUCT(B221:B240, (ROW(B221:B240)-ROW(B221)+1)) / (20*21/2)</f>
        <v>2.8969</v>
      </c>
      <c r="J237" s="2">
        <f t="shared" si="26"/>
        <v>2.8997178527891676</v>
      </c>
      <c r="K237" s="2">
        <f t="shared" si="20"/>
        <v>2.9610205459119556</v>
      </c>
    </row>
    <row r="238" spans="1:11" ht="13.5" x14ac:dyDescent="0.25">
      <c r="A238" s="3">
        <f>TITRES_STAT!B241</f>
        <v>42352</v>
      </c>
      <c r="B238" s="6">
        <f>TITRES_STAT!D241</f>
        <v>2.8969</v>
      </c>
      <c r="C238" s="2">
        <f t="shared" si="21"/>
        <v>0</v>
      </c>
      <c r="D238" s="2">
        <f t="shared" si="22"/>
        <v>2.8969</v>
      </c>
      <c r="E238" s="2">
        <f t="shared" si="24"/>
        <v>2.8968999999999996</v>
      </c>
      <c r="F238" s="2">
        <f t="shared" si="25"/>
        <v>2.8969000000000005</v>
      </c>
      <c r="G238" s="2">
        <f t="shared" si="19"/>
        <v>2.902159999999999</v>
      </c>
      <c r="H238" s="2">
        <f t="shared" si="23"/>
        <v>3.3600249999999927</v>
      </c>
      <c r="I238" s="2">
        <f t="array" ref="I238">SUMPRODUCT(B222:B241, (ROW(B222:B241)-ROW(B222)+1)) / (20*21/2)</f>
        <v>2.8913095238095243</v>
      </c>
      <c r="J238" s="2">
        <f t="shared" si="26"/>
        <v>2.899449485856866</v>
      </c>
      <c r="K238" s="2">
        <f t="shared" si="20"/>
        <v>2.9585060146997222</v>
      </c>
    </row>
    <row r="239" spans="1:11" ht="13.5" x14ac:dyDescent="0.25">
      <c r="A239" s="3">
        <f>TITRES_STAT!B242</f>
        <v>42353</v>
      </c>
      <c r="B239" s="6">
        <f>TITRES_STAT!D242</f>
        <v>2.8969</v>
      </c>
      <c r="C239" s="2">
        <f t="shared" si="21"/>
        <v>0</v>
      </c>
      <c r="D239" s="2">
        <f t="shared" si="22"/>
        <v>2.8969</v>
      </c>
      <c r="E239" s="2">
        <f t="shared" si="24"/>
        <v>2.8968999999999996</v>
      </c>
      <c r="F239" s="2">
        <f t="shared" si="25"/>
        <v>2.8969000000000005</v>
      </c>
      <c r="G239" s="2">
        <f t="shared" si="19"/>
        <v>2.902159999999999</v>
      </c>
      <c r="H239" s="2">
        <f t="shared" si="23"/>
        <v>3.3553994999999928</v>
      </c>
      <c r="I239" s="2">
        <f t="array" ref="I239">SUMPRODUCT(B223:B242, (ROW(B223:B242)-ROW(B223)+1)) / (20*21/2)</f>
        <v>2.8908842857142858</v>
      </c>
      <c r="J239" s="2">
        <f t="shared" si="26"/>
        <v>2.8992066776800214</v>
      </c>
      <c r="K239" s="2">
        <f t="shared" si="20"/>
        <v>2.9560900925546352</v>
      </c>
    </row>
    <row r="240" spans="1:11" ht="13.5" x14ac:dyDescent="0.25">
      <c r="A240" s="3">
        <f>TITRES_STAT!B243</f>
        <v>42354</v>
      </c>
      <c r="B240" s="6">
        <f>TITRES_STAT!D243</f>
        <v>2.8969</v>
      </c>
      <c r="C240" s="2">
        <f t="shared" si="21"/>
        <v>0</v>
      </c>
      <c r="D240" s="2">
        <f t="shared" si="22"/>
        <v>2.8969</v>
      </c>
      <c r="E240" s="2">
        <f t="shared" si="24"/>
        <v>2.8968999999999996</v>
      </c>
      <c r="F240" s="2">
        <f t="shared" si="25"/>
        <v>2.8969000000000005</v>
      </c>
      <c r="G240" s="2">
        <f t="shared" si="19"/>
        <v>2.902893999999999</v>
      </c>
      <c r="H240" s="2">
        <f t="shared" si="23"/>
        <v>3.3507739999999928</v>
      </c>
      <c r="I240" s="2">
        <f t="array" ref="I240">SUMPRODUCT(B224:B243, (ROW(B224:B243)-ROW(B224)+1)) / (20*21/2)</f>
        <v>2.8911990476190477</v>
      </c>
      <c r="J240" s="2">
        <f t="shared" si="26"/>
        <v>2.8989869940914477</v>
      </c>
      <c r="K240" s="2">
        <f t="shared" si="20"/>
        <v>2.9537689124544535</v>
      </c>
    </row>
    <row r="241" spans="1:11" ht="13.5" x14ac:dyDescent="0.25">
      <c r="A241" s="3">
        <f>TITRES_STAT!B244</f>
        <v>42355</v>
      </c>
      <c r="B241" s="6">
        <f>TITRES_STAT!D244</f>
        <v>2.8382000000000001</v>
      </c>
      <c r="C241" s="2">
        <f t="shared" si="21"/>
        <v>-5.8699999999999974E-2</v>
      </c>
      <c r="D241" s="2">
        <f t="shared" si="22"/>
        <v>2.8851599999999999</v>
      </c>
      <c r="E241" s="2">
        <f t="shared" si="24"/>
        <v>2.8910299999999998</v>
      </c>
      <c r="F241" s="2">
        <f t="shared" si="25"/>
        <v>2.8939650000000006</v>
      </c>
      <c r="G241" s="2">
        <f t="shared" si="19"/>
        <v>2.9025999999999992</v>
      </c>
      <c r="H241" s="2">
        <f t="shared" si="23"/>
        <v>3.3459594999999926</v>
      </c>
      <c r="I241" s="2">
        <f t="array" ref="I241">SUMPRODUCT(B225:B244, (ROW(B225:B244)-ROW(B225)+1)) / (20*21/2)</f>
        <v>2.8915138095238095</v>
      </c>
      <c r="J241" s="2">
        <f t="shared" si="26"/>
        <v>2.8931977565589286</v>
      </c>
      <c r="K241" s="2">
        <f t="shared" si="20"/>
        <v>2.9492367982405532</v>
      </c>
    </row>
    <row r="242" spans="1:11" ht="13.5" x14ac:dyDescent="0.25">
      <c r="A242" s="3">
        <f>TITRES_STAT!B245</f>
        <v>42356</v>
      </c>
      <c r="B242" s="6">
        <f>TITRES_STAT!D245</f>
        <v>2.8895</v>
      </c>
      <c r="C242" s="2">
        <f t="shared" si="21"/>
        <v>5.1299999999999901E-2</v>
      </c>
      <c r="D242" s="2">
        <f t="shared" si="22"/>
        <v>2.88368</v>
      </c>
      <c r="E242" s="2">
        <f t="shared" si="24"/>
        <v>2.8902899999999994</v>
      </c>
      <c r="F242" s="2">
        <f t="shared" si="25"/>
        <v>2.8935950000000004</v>
      </c>
      <c r="G242" s="2">
        <f t="shared" ref="G242:G305" si="27">AVERAGE(B193:B242)</f>
        <v>2.9043599999999996</v>
      </c>
      <c r="H242" s="2">
        <f t="shared" si="23"/>
        <v>3.340843499999993</v>
      </c>
      <c r="I242" s="2">
        <f t="array" ref="I242">SUMPRODUCT(B226:B245, (ROW(B226:B245)-ROW(B226)+1)) / (20*21/2)</f>
        <v>2.8883333333333332</v>
      </c>
      <c r="J242" s="2">
        <f t="shared" si="26"/>
        <v>2.8928455892676022</v>
      </c>
      <c r="K242" s="2">
        <f t="shared" si="20"/>
        <v>2.946894178701708</v>
      </c>
    </row>
    <row r="243" spans="1:11" ht="13.5" x14ac:dyDescent="0.25">
      <c r="A243" s="3">
        <f>TITRES_STAT!B246</f>
        <v>42359</v>
      </c>
      <c r="B243" s="6">
        <f>TITRES_STAT!D246</f>
        <v>2.8969</v>
      </c>
      <c r="C243" s="2">
        <f t="shared" si="21"/>
        <v>7.4000000000000732E-3</v>
      </c>
      <c r="D243" s="2">
        <f t="shared" si="22"/>
        <v>2.88368</v>
      </c>
      <c r="E243" s="2">
        <f t="shared" si="24"/>
        <v>2.8902899999999998</v>
      </c>
      <c r="F243" s="2">
        <f t="shared" si="25"/>
        <v>2.8935950000000004</v>
      </c>
      <c r="G243" s="2">
        <f t="shared" si="27"/>
        <v>2.9037739999999999</v>
      </c>
      <c r="H243" s="2">
        <f t="shared" si="23"/>
        <v>3.3364969999999929</v>
      </c>
      <c r="I243" s="2">
        <f t="array" ref="I243">SUMPRODUCT(B227:B246, (ROW(B227:B246)-ROW(B227)+1)) / (20*21/2)</f>
        <v>2.8825371428571436</v>
      </c>
      <c r="J243" s="2">
        <f t="shared" si="26"/>
        <v>2.8932317236230687</v>
      </c>
      <c r="K243" s="2">
        <f t="shared" ref="K243:K306" si="28">$K$4*B243+(1-$K$4)*K242</f>
        <v>2.9449336226741902</v>
      </c>
    </row>
    <row r="244" spans="1:11" ht="13.5" x14ac:dyDescent="0.25">
      <c r="A244" s="3">
        <f>TITRES_STAT!B247</f>
        <v>42360</v>
      </c>
      <c r="B244" s="6">
        <f>TITRES_STAT!D247</f>
        <v>2.8969</v>
      </c>
      <c r="C244" s="2">
        <f t="shared" si="21"/>
        <v>0</v>
      </c>
      <c r="D244" s="2">
        <f t="shared" si="22"/>
        <v>2.8836800000000005</v>
      </c>
      <c r="E244" s="2">
        <f t="shared" si="24"/>
        <v>2.8902899999999994</v>
      </c>
      <c r="F244" s="2">
        <f t="shared" si="25"/>
        <v>2.8935950000000004</v>
      </c>
      <c r="G244" s="2">
        <f t="shared" si="27"/>
        <v>2.9021619999999997</v>
      </c>
      <c r="H244" s="2">
        <f t="shared" si="23"/>
        <v>3.3324294999999933</v>
      </c>
      <c r="I244" s="2">
        <f t="array" ref="I244">SUMPRODUCT(B228:B247, (ROW(B228:B247)-ROW(B228)+1)) / (20*21/2)</f>
        <v>2.8798457142857137</v>
      </c>
      <c r="J244" s="2">
        <f t="shared" si="26"/>
        <v>2.8935810832780144</v>
      </c>
      <c r="K244" s="2">
        <f t="shared" si="28"/>
        <v>2.9430499511967714</v>
      </c>
    </row>
    <row r="245" spans="1:11" ht="13.5" x14ac:dyDescent="0.25">
      <c r="A245" s="3">
        <f>TITRES_STAT!B248</f>
        <v>42361</v>
      </c>
      <c r="B245" s="6">
        <f>TITRES_STAT!D248</f>
        <v>2.8601999999999999</v>
      </c>
      <c r="C245" s="2">
        <f t="shared" si="21"/>
        <v>-3.6700000000000177E-2</v>
      </c>
      <c r="D245" s="2">
        <f t="shared" si="22"/>
        <v>2.8763400000000003</v>
      </c>
      <c r="E245" s="2">
        <f t="shared" si="24"/>
        <v>2.8866199999999997</v>
      </c>
      <c r="F245" s="2">
        <f t="shared" si="25"/>
        <v>2.8917600000000001</v>
      </c>
      <c r="G245" s="2">
        <f t="shared" si="27"/>
        <v>2.9005480000000001</v>
      </c>
      <c r="H245" s="2">
        <f t="shared" si="23"/>
        <v>3.3281784999999928</v>
      </c>
      <c r="I245" s="2">
        <f t="array" ref="I245">SUMPRODUCT(B229:B248, (ROW(B229:B248)-ROW(B229)+1)) / (20*21/2)</f>
        <v>2.8773290476190478</v>
      </c>
      <c r="J245" s="2">
        <f t="shared" si="26"/>
        <v>2.890401932489632</v>
      </c>
      <c r="K245" s="2">
        <f t="shared" si="28"/>
        <v>2.9398009335027804</v>
      </c>
    </row>
    <row r="246" spans="1:11" ht="13.5" x14ac:dyDescent="0.25">
      <c r="A246" s="3">
        <f>TITRES_STAT!B249</f>
        <v>42363</v>
      </c>
      <c r="B246" s="6">
        <f>TITRES_STAT!D249</f>
        <v>2.8309000000000002</v>
      </c>
      <c r="C246" s="2">
        <f t="shared" si="21"/>
        <v>-2.929999999999966E-2</v>
      </c>
      <c r="D246" s="2">
        <f t="shared" si="22"/>
        <v>2.8748800000000001</v>
      </c>
      <c r="E246" s="2">
        <f t="shared" si="24"/>
        <v>2.8800199999999996</v>
      </c>
      <c r="F246" s="2">
        <f t="shared" si="25"/>
        <v>2.8884599999999998</v>
      </c>
      <c r="G246" s="2">
        <f t="shared" si="27"/>
        <v>2.8992280000000004</v>
      </c>
      <c r="H246" s="2">
        <f t="shared" si="23"/>
        <v>3.3241644999999926</v>
      </c>
      <c r="I246" s="2">
        <f t="array" ref="I246">SUMPRODUCT(B230:B249, (ROW(B230:B249)-ROW(B230)+1)) / (20*21/2)</f>
        <v>2.8721966666666665</v>
      </c>
      <c r="J246" s="2">
        <f t="shared" si="26"/>
        <v>2.8847350817763338</v>
      </c>
      <c r="K246" s="2">
        <f t="shared" si="28"/>
        <v>2.9355303086595339</v>
      </c>
    </row>
    <row r="247" spans="1:11" ht="13.5" x14ac:dyDescent="0.25">
      <c r="A247" s="3">
        <f>TITRES_STAT!B250</f>
        <v>42366</v>
      </c>
      <c r="B247" s="6">
        <f>TITRES_STAT!D250</f>
        <v>2.8601999999999999</v>
      </c>
      <c r="C247" s="2">
        <f t="shared" si="21"/>
        <v>2.929999999999966E-2</v>
      </c>
      <c r="D247" s="2">
        <f t="shared" si="22"/>
        <v>2.8690199999999999</v>
      </c>
      <c r="E247" s="2">
        <f t="shared" si="24"/>
        <v>2.8763499999999995</v>
      </c>
      <c r="F247" s="2">
        <f t="shared" si="25"/>
        <v>2.8866249999999996</v>
      </c>
      <c r="G247" s="2">
        <f t="shared" si="27"/>
        <v>2.8968820000000006</v>
      </c>
      <c r="H247" s="2">
        <f t="shared" si="23"/>
        <v>3.3202619999999921</v>
      </c>
      <c r="I247" s="2">
        <f t="array" ref="I247">SUMPRODUCT(B231:B250, (ROW(B231:B250)-ROW(B231)+1)) / (20*21/2)</f>
        <v>2.8701690476190476</v>
      </c>
      <c r="J247" s="2">
        <f t="shared" si="26"/>
        <v>2.8823984073214453</v>
      </c>
      <c r="K247" s="2">
        <f t="shared" si="28"/>
        <v>2.9325761789081799</v>
      </c>
    </row>
    <row r="248" spans="1:11" ht="13.5" x14ac:dyDescent="0.25">
      <c r="A248" s="3">
        <f>TITRES_STAT!B251</f>
        <v>42367</v>
      </c>
      <c r="B248" s="6">
        <f>TITRES_STAT!D251</f>
        <v>2.8601999999999999</v>
      </c>
      <c r="C248" s="2">
        <f t="shared" si="21"/>
        <v>0</v>
      </c>
      <c r="D248" s="2">
        <f t="shared" si="22"/>
        <v>2.8616799999999998</v>
      </c>
      <c r="E248" s="2">
        <f t="shared" si="24"/>
        <v>2.8726799999999999</v>
      </c>
      <c r="F248" s="2">
        <f t="shared" si="25"/>
        <v>2.8847899999999997</v>
      </c>
      <c r="G248" s="2">
        <f t="shared" si="27"/>
        <v>2.895416</v>
      </c>
      <c r="H248" s="2">
        <f t="shared" si="23"/>
        <v>3.3163944999999928</v>
      </c>
      <c r="I248" s="2">
        <f t="array" ref="I248">SUMPRODUCT(B232:B251, (ROW(B232:B251)-ROW(B232)+1)) / (20*21/2)</f>
        <v>2.8739066666666671</v>
      </c>
      <c r="J248" s="2">
        <f t="shared" si="26"/>
        <v>2.8802842732908314</v>
      </c>
      <c r="K248" s="2">
        <f t="shared" si="28"/>
        <v>2.9297378973823691</v>
      </c>
    </row>
    <row r="249" spans="1:11" ht="13.5" x14ac:dyDescent="0.25">
      <c r="A249" s="3">
        <f>TITRES_STAT!B252</f>
        <v>42368</v>
      </c>
      <c r="B249" s="6">
        <f>TITRES_STAT!D252</f>
        <v>2.8309000000000002</v>
      </c>
      <c r="C249" s="2">
        <f t="shared" si="21"/>
        <v>-2.929999999999966E-2</v>
      </c>
      <c r="D249" s="2">
        <f t="shared" si="22"/>
        <v>2.8484799999999999</v>
      </c>
      <c r="E249" s="2">
        <f t="shared" si="24"/>
        <v>2.8660799999999997</v>
      </c>
      <c r="F249" s="2">
        <f t="shared" si="25"/>
        <v>2.8814899999999994</v>
      </c>
      <c r="G249" s="2">
        <f t="shared" si="27"/>
        <v>2.8921900000000007</v>
      </c>
      <c r="H249" s="2">
        <f t="shared" si="23"/>
        <v>3.3123804999999931</v>
      </c>
      <c r="I249" s="2">
        <f t="array" ref="I249">SUMPRODUCT(B233:B252, (ROW(B233:B252)-ROW(B233)+1)) / (20*21/2)</f>
        <v>2.8775395238095243</v>
      </c>
      <c r="J249" s="2">
        <f t="shared" si="26"/>
        <v>2.8755810091678948</v>
      </c>
      <c r="K249" s="2">
        <f t="shared" si="28"/>
        <v>2.9258619014065901</v>
      </c>
    </row>
    <row r="250" spans="1:11" ht="13.5" x14ac:dyDescent="0.25">
      <c r="A250" s="3">
        <f>TITRES_STAT!B253</f>
        <v>42369</v>
      </c>
      <c r="B250" s="6">
        <f>TITRES_STAT!D253</f>
        <v>2.8601999999999999</v>
      </c>
      <c r="C250" s="2">
        <f t="shared" si="21"/>
        <v>2.929999999999966E-2</v>
      </c>
      <c r="D250" s="2">
        <f t="shared" si="22"/>
        <v>2.8484799999999999</v>
      </c>
      <c r="E250" s="2">
        <f t="shared" si="24"/>
        <v>2.8624099999999997</v>
      </c>
      <c r="F250" s="2">
        <f t="shared" si="25"/>
        <v>2.8796549999999996</v>
      </c>
      <c r="G250" s="2">
        <f t="shared" si="27"/>
        <v>2.8913100000000007</v>
      </c>
      <c r="H250" s="2">
        <f t="shared" si="23"/>
        <v>3.3085129999999925</v>
      </c>
      <c r="I250" s="2">
        <f t="array" ref="I250">SUMPRODUCT(B234:B253, (ROW(B234:B253)-ROW(B234)+1)) / (20*21/2)</f>
        <v>2.8803628571428574</v>
      </c>
      <c r="J250" s="2">
        <f t="shared" si="26"/>
        <v>2.8741161511519051</v>
      </c>
      <c r="K250" s="2">
        <f t="shared" si="28"/>
        <v>2.9232869248808417</v>
      </c>
    </row>
    <row r="251" spans="1:11" ht="13.5" x14ac:dyDescent="0.25">
      <c r="A251" s="3">
        <f>TITRES_STAT!B254</f>
        <v>42373</v>
      </c>
      <c r="B251" s="6">
        <f>TITRES_STAT!D254</f>
        <v>2.9188999999999998</v>
      </c>
      <c r="C251" s="2">
        <f t="shared" si="21"/>
        <v>5.8699999999999974E-2</v>
      </c>
      <c r="D251" s="2">
        <f t="shared" si="22"/>
        <v>2.8660800000000002</v>
      </c>
      <c r="E251" s="2">
        <f t="shared" si="24"/>
        <v>2.8704799999999997</v>
      </c>
      <c r="F251" s="2">
        <f t="shared" si="25"/>
        <v>2.8807549999999997</v>
      </c>
      <c r="G251" s="2">
        <f t="shared" si="27"/>
        <v>2.8917500000000005</v>
      </c>
      <c r="H251" s="2">
        <f t="shared" si="23"/>
        <v>3.304938999999993</v>
      </c>
      <c r="I251" s="2">
        <f t="array" ref="I251">SUMPRODUCT(B235:B254, (ROW(B235:B254)-ROW(B235)+1)) / (20*21/2)</f>
        <v>2.8831166666666665</v>
      </c>
      <c r="J251" s="2">
        <f t="shared" si="26"/>
        <v>2.8783812796136288</v>
      </c>
      <c r="K251" s="2">
        <f t="shared" si="28"/>
        <v>2.9231148886110048</v>
      </c>
    </row>
    <row r="252" spans="1:11" ht="13.5" x14ac:dyDescent="0.25">
      <c r="A252" s="3">
        <f>TITRES_STAT!B255</f>
        <v>42374</v>
      </c>
      <c r="B252" s="6">
        <f>TITRES_STAT!D255</f>
        <v>2.9188999999999998</v>
      </c>
      <c r="C252" s="2">
        <f t="shared" si="21"/>
        <v>0</v>
      </c>
      <c r="D252" s="2">
        <f t="shared" si="22"/>
        <v>2.8778200000000007</v>
      </c>
      <c r="E252" s="2">
        <f t="shared" si="24"/>
        <v>2.8734199999999999</v>
      </c>
      <c r="F252" s="2">
        <f t="shared" si="25"/>
        <v>2.8818549999999994</v>
      </c>
      <c r="G252" s="2">
        <f t="shared" si="27"/>
        <v>2.8921900000000011</v>
      </c>
      <c r="H252" s="2">
        <f t="shared" si="23"/>
        <v>3.3011904999999935</v>
      </c>
      <c r="I252" s="2">
        <f t="array" ref="I252">SUMPRODUCT(B236:B255, (ROW(B236:B255)-ROW(B236)+1)) / (20*21/2)</f>
        <v>2.8844104761904763</v>
      </c>
      <c r="J252" s="2">
        <f t="shared" si="26"/>
        <v>2.8822402053647118</v>
      </c>
      <c r="K252" s="2">
        <f t="shared" si="28"/>
        <v>2.9229495988615537</v>
      </c>
    </row>
    <row r="253" spans="1:11" ht="13.5" x14ac:dyDescent="0.25">
      <c r="A253" s="3">
        <f>TITRES_STAT!B256</f>
        <v>42375</v>
      </c>
      <c r="B253" s="6">
        <f>TITRES_STAT!D256</f>
        <v>2.9115000000000002</v>
      </c>
      <c r="C253" s="2">
        <f t="shared" si="21"/>
        <v>-7.3999999999996291E-3</v>
      </c>
      <c r="D253" s="2">
        <f t="shared" si="22"/>
        <v>2.88808</v>
      </c>
      <c r="E253" s="2">
        <f t="shared" si="24"/>
        <v>2.8748800000000001</v>
      </c>
      <c r="F253" s="2">
        <f t="shared" si="25"/>
        <v>2.8825849999999997</v>
      </c>
      <c r="G253" s="2">
        <f t="shared" si="27"/>
        <v>2.8926300000000014</v>
      </c>
      <c r="H253" s="2">
        <f t="shared" si="23"/>
        <v>3.2974049999999941</v>
      </c>
      <c r="I253" s="2">
        <f t="array" ref="I253">SUMPRODUCT(B237:B256, (ROW(B237:B256)-ROW(B237)+1)) / (20*21/2)</f>
        <v>2.8863995238095232</v>
      </c>
      <c r="J253" s="2">
        <f t="shared" si="26"/>
        <v>2.8850268524728344</v>
      </c>
      <c r="K253" s="2">
        <f t="shared" si="28"/>
        <v>2.9225005949846299</v>
      </c>
    </row>
    <row r="254" spans="1:11" ht="13.5" x14ac:dyDescent="0.25">
      <c r="A254" s="3">
        <f>TITRES_STAT!B257</f>
        <v>42376</v>
      </c>
      <c r="B254" s="6">
        <f>TITRES_STAT!D257</f>
        <v>2.9115000000000002</v>
      </c>
      <c r="C254" s="2">
        <f t="shared" si="21"/>
        <v>0</v>
      </c>
      <c r="D254" s="2">
        <f t="shared" si="22"/>
        <v>2.9042000000000003</v>
      </c>
      <c r="E254" s="2">
        <f t="shared" si="24"/>
        <v>2.8763399999999999</v>
      </c>
      <c r="F254" s="2">
        <f t="shared" si="25"/>
        <v>2.8833149999999996</v>
      </c>
      <c r="G254" s="2">
        <f t="shared" si="27"/>
        <v>2.8930700000000011</v>
      </c>
      <c r="H254" s="2">
        <f t="shared" si="23"/>
        <v>3.2937244999999944</v>
      </c>
      <c r="I254" s="2">
        <f t="array" ref="I254">SUMPRODUCT(B238:B257, (ROW(B238:B257)-ROW(B238)+1)) / (20*21/2)</f>
        <v>2.8876585714285712</v>
      </c>
      <c r="J254" s="2">
        <f t="shared" si="26"/>
        <v>2.8875481046182787</v>
      </c>
      <c r="K254" s="2">
        <f t="shared" si="28"/>
        <v>2.9220691991028795</v>
      </c>
    </row>
    <row r="255" spans="1:11" ht="13.5" x14ac:dyDescent="0.25">
      <c r="A255" s="3">
        <f>TITRES_STAT!B258</f>
        <v>42377</v>
      </c>
      <c r="B255" s="6">
        <f>TITRES_STAT!D258</f>
        <v>2.8969</v>
      </c>
      <c r="C255" s="2">
        <f t="shared" si="21"/>
        <v>-1.4600000000000168E-2</v>
      </c>
      <c r="D255" s="2">
        <f t="shared" si="22"/>
        <v>2.91154</v>
      </c>
      <c r="E255" s="2">
        <f t="shared" si="24"/>
        <v>2.88001</v>
      </c>
      <c r="F255" s="2">
        <f t="shared" si="25"/>
        <v>2.8833150000000005</v>
      </c>
      <c r="G255" s="2">
        <f t="shared" si="27"/>
        <v>2.893218000000001</v>
      </c>
      <c r="H255" s="2">
        <f t="shared" si="23"/>
        <v>3.2895869999999947</v>
      </c>
      <c r="I255" s="2">
        <f t="array" ref="I255">SUMPRODUCT(B239:B258, (ROW(B239:B258)-ROW(B239)+1)) / (20*21/2)</f>
        <v>2.8889176190476187</v>
      </c>
      <c r="J255" s="2">
        <f t="shared" si="26"/>
        <v>2.8884387613212996</v>
      </c>
      <c r="K255" s="2">
        <f t="shared" si="28"/>
        <v>2.9210821716870803</v>
      </c>
    </row>
    <row r="256" spans="1:11" ht="13.5" x14ac:dyDescent="0.25">
      <c r="A256" s="3">
        <f>TITRES_STAT!B259</f>
        <v>42380</v>
      </c>
      <c r="B256" s="6">
        <f>TITRES_STAT!D259</f>
        <v>2.9041999999999999</v>
      </c>
      <c r="C256" s="2">
        <f t="shared" si="21"/>
        <v>7.2999999999998622E-3</v>
      </c>
      <c r="D256" s="2">
        <f t="shared" si="22"/>
        <v>2.9086000000000003</v>
      </c>
      <c r="E256" s="2">
        <f t="shared" si="24"/>
        <v>2.88734</v>
      </c>
      <c r="F256" s="2">
        <f t="shared" si="25"/>
        <v>2.8836800000000005</v>
      </c>
      <c r="G256" s="2">
        <f t="shared" si="27"/>
        <v>2.8938040000000012</v>
      </c>
      <c r="H256" s="2">
        <f t="shared" si="23"/>
        <v>3.2859744999999942</v>
      </c>
      <c r="I256" s="2">
        <f t="array" ref="I256">SUMPRODUCT(B240:B259, (ROW(B240:B259)-ROW(B240)+1)) / (20*21/2)</f>
        <v>2.8908719047619047</v>
      </c>
      <c r="J256" s="2">
        <f t="shared" si="26"/>
        <v>2.889939831671652</v>
      </c>
      <c r="K256" s="2">
        <f t="shared" si="28"/>
        <v>2.9204201257385676</v>
      </c>
    </row>
    <row r="257" spans="1:11" ht="13.5" x14ac:dyDescent="0.25">
      <c r="A257" s="3">
        <f>TITRES_STAT!B260</f>
        <v>42381</v>
      </c>
      <c r="B257" s="6">
        <f>TITRES_STAT!D260</f>
        <v>2.8969</v>
      </c>
      <c r="C257" s="2">
        <f t="shared" si="21"/>
        <v>-7.2999999999998622E-3</v>
      </c>
      <c r="D257" s="2">
        <f t="shared" si="22"/>
        <v>2.9042000000000003</v>
      </c>
      <c r="E257" s="2">
        <f t="shared" si="24"/>
        <v>2.8910100000000001</v>
      </c>
      <c r="F257" s="2">
        <f t="shared" si="25"/>
        <v>2.8836800000000005</v>
      </c>
      <c r="G257" s="2">
        <f t="shared" si="27"/>
        <v>2.8942440000000005</v>
      </c>
      <c r="H257" s="2">
        <f t="shared" si="23"/>
        <v>3.2823254999999936</v>
      </c>
      <c r="I257" s="2">
        <f t="array" ref="I257">SUMPRODUCT(B241:B260, (ROW(B241:B260)-ROW(B241)+1)) / (20*21/2)</f>
        <v>2.8941914285714292</v>
      </c>
      <c r="J257" s="2">
        <f t="shared" si="26"/>
        <v>2.8906027048457803</v>
      </c>
      <c r="K257" s="2">
        <f t="shared" si="28"/>
        <v>2.9194977678664671</v>
      </c>
    </row>
    <row r="258" spans="1:11" ht="13.5" x14ac:dyDescent="0.25">
      <c r="A258" s="3">
        <f>TITRES_STAT!B261</f>
        <v>42382</v>
      </c>
      <c r="B258" s="6">
        <f>TITRES_STAT!D261</f>
        <v>2.8969</v>
      </c>
      <c r="C258" s="2">
        <f t="shared" si="21"/>
        <v>0</v>
      </c>
      <c r="D258" s="2">
        <f t="shared" si="22"/>
        <v>2.9012800000000003</v>
      </c>
      <c r="E258" s="2">
        <f t="shared" si="24"/>
        <v>2.8946799999999997</v>
      </c>
      <c r="F258" s="2">
        <f t="shared" si="25"/>
        <v>2.8836800000000005</v>
      </c>
      <c r="G258" s="2">
        <f t="shared" si="27"/>
        <v>2.8935119999999999</v>
      </c>
      <c r="H258" s="2">
        <f t="shared" si="23"/>
        <v>3.2781879999999939</v>
      </c>
      <c r="I258" s="2">
        <f t="array" ref="I258">SUMPRODUCT(B242:B261, (ROW(B242:B261)-ROW(B242)+1)) / (20*21/2)</f>
        <v>2.897406190476191</v>
      </c>
      <c r="J258" s="2">
        <f t="shared" si="26"/>
        <v>2.8912024472414202</v>
      </c>
      <c r="K258" s="2">
        <f t="shared" si="28"/>
        <v>2.9186115808913118</v>
      </c>
    </row>
    <row r="259" spans="1:11" ht="13.5" x14ac:dyDescent="0.25">
      <c r="A259" s="3">
        <f>TITRES_STAT!B262</f>
        <v>42384</v>
      </c>
      <c r="B259" s="6">
        <f>TITRES_STAT!D262</f>
        <v>2.9041999999999999</v>
      </c>
      <c r="C259" s="2">
        <f t="shared" si="21"/>
        <v>7.2999999999998622E-3</v>
      </c>
      <c r="D259" s="2">
        <f t="shared" si="22"/>
        <v>2.8998200000000001</v>
      </c>
      <c r="E259" s="2">
        <f t="shared" si="24"/>
        <v>2.9020099999999998</v>
      </c>
      <c r="F259" s="2">
        <f t="shared" si="25"/>
        <v>2.8840450000000004</v>
      </c>
      <c r="G259" s="2">
        <f t="shared" si="27"/>
        <v>2.8929260000000006</v>
      </c>
      <c r="H259" s="2">
        <f t="shared" si="23"/>
        <v>3.2741569999999935</v>
      </c>
      <c r="I259" s="2">
        <f t="array" ref="I259">SUMPRODUCT(B243:B262, (ROW(B243:B262)-ROW(B243)+1)) / (20*21/2)</f>
        <v>2.8946461904761902</v>
      </c>
      <c r="J259" s="2">
        <f t="shared" si="26"/>
        <v>2.892440309408904</v>
      </c>
      <c r="K259" s="2">
        <f t="shared" si="28"/>
        <v>2.9180464208563586</v>
      </c>
    </row>
    <row r="260" spans="1:11" ht="13.5" x14ac:dyDescent="0.25">
      <c r="A260" s="3">
        <f>TITRES_STAT!B263</f>
        <v>42387</v>
      </c>
      <c r="B260" s="6">
        <f>TITRES_STAT!D263</f>
        <v>2.9188999999999998</v>
      </c>
      <c r="C260" s="2">
        <f t="shared" ref="C260:C323" si="29">B260-B259</f>
        <v>1.4699999999999935E-2</v>
      </c>
      <c r="D260" s="2">
        <f t="shared" si="22"/>
        <v>2.90422</v>
      </c>
      <c r="E260" s="2">
        <f t="shared" si="24"/>
        <v>2.9078799999999996</v>
      </c>
      <c r="F260" s="2">
        <f t="shared" si="25"/>
        <v>2.885145000000001</v>
      </c>
      <c r="G260" s="2">
        <f t="shared" si="27"/>
        <v>2.8933660000000008</v>
      </c>
      <c r="H260" s="2">
        <f t="shared" si="23"/>
        <v>3.2701994999999937</v>
      </c>
      <c r="I260" s="2">
        <f t="array" ref="I260">SUMPRODUCT(B244:B263, (ROW(B244:B263)-ROW(B244)+1)) / (20*21/2)</f>
        <v>2.8885304761904762</v>
      </c>
      <c r="J260" s="2">
        <f t="shared" si="26"/>
        <v>2.8949602799413894</v>
      </c>
      <c r="K260" s="2">
        <f t="shared" si="28"/>
        <v>2.9180798945482658</v>
      </c>
    </row>
    <row r="261" spans="1:11" ht="13.5" x14ac:dyDescent="0.25">
      <c r="A261" s="3">
        <f>TITRES_STAT!B264</f>
        <v>42388</v>
      </c>
      <c r="B261" s="6">
        <f>TITRES_STAT!D264</f>
        <v>2.9188999999999998</v>
      </c>
      <c r="C261" s="2">
        <f t="shared" si="29"/>
        <v>0</v>
      </c>
      <c r="D261" s="2">
        <f t="shared" si="22"/>
        <v>2.9071600000000002</v>
      </c>
      <c r="E261" s="2">
        <f t="shared" si="24"/>
        <v>2.90788</v>
      </c>
      <c r="F261" s="2">
        <f t="shared" si="25"/>
        <v>2.889180000000001</v>
      </c>
      <c r="G261" s="2">
        <f t="shared" si="27"/>
        <v>2.8930740000000008</v>
      </c>
      <c r="H261" s="2">
        <f t="shared" si="23"/>
        <v>3.2662419999999939</v>
      </c>
      <c r="I261" s="2">
        <f t="array" ref="I261">SUMPRODUCT(B245:B264, (ROW(B245:B264)-ROW(B245)+1)) / (20*21/2)</f>
        <v>2.8792785714285714</v>
      </c>
      <c r="J261" s="2">
        <f t="shared" si="26"/>
        <v>2.8972402532803048</v>
      </c>
      <c r="K261" s="2">
        <f t="shared" si="28"/>
        <v>2.9181120555463731</v>
      </c>
    </row>
    <row r="262" spans="1:11" ht="13.5" x14ac:dyDescent="0.25">
      <c r="A262" s="3">
        <f>TITRES_STAT!B265</f>
        <v>42389</v>
      </c>
      <c r="B262" s="6">
        <f>TITRES_STAT!D265</f>
        <v>2.8601999999999999</v>
      </c>
      <c r="C262" s="2">
        <f t="shared" si="29"/>
        <v>-5.8699999999999974E-2</v>
      </c>
      <c r="D262" s="2">
        <f t="shared" ref="D262:D325" si="30">AVERAGE(B258:B262)</f>
        <v>2.8998199999999996</v>
      </c>
      <c r="E262" s="2">
        <f t="shared" si="24"/>
        <v>2.9020099999999998</v>
      </c>
      <c r="F262" s="2">
        <f t="shared" si="25"/>
        <v>2.8877150000000005</v>
      </c>
      <c r="G262" s="2">
        <f t="shared" si="27"/>
        <v>2.8916080000000011</v>
      </c>
      <c r="H262" s="2">
        <f t="shared" si="23"/>
        <v>3.2619909999999934</v>
      </c>
      <c r="I262" s="2">
        <f t="array" ref="I262">SUMPRODUCT(B246:B265, (ROW(B246:B265)-ROW(B246)+1)) / (20*21/2)</f>
        <v>2.8824171428571428</v>
      </c>
      <c r="J262" s="2">
        <f t="shared" si="26"/>
        <v>2.893712610110752</v>
      </c>
      <c r="K262" s="2">
        <f t="shared" si="28"/>
        <v>2.9158409945445545</v>
      </c>
    </row>
    <row r="263" spans="1:11" ht="13.5" x14ac:dyDescent="0.25">
      <c r="A263" s="3">
        <f>TITRES_STAT!B266</f>
        <v>42390</v>
      </c>
      <c r="B263" s="6">
        <f>TITRES_STAT!D266</f>
        <v>2.8235000000000001</v>
      </c>
      <c r="C263" s="2">
        <f t="shared" si="29"/>
        <v>-3.6699999999999733E-2</v>
      </c>
      <c r="D263" s="2">
        <f t="shared" si="30"/>
        <v>2.8851399999999998</v>
      </c>
      <c r="E263" s="2">
        <f t="shared" si="24"/>
        <v>2.8932100000000003</v>
      </c>
      <c r="F263" s="2">
        <f t="shared" si="25"/>
        <v>2.8840450000000009</v>
      </c>
      <c r="G263" s="2">
        <f t="shared" si="27"/>
        <v>2.8894080000000009</v>
      </c>
      <c r="H263" s="2">
        <f t="shared" si="23"/>
        <v>3.2578004999999934</v>
      </c>
      <c r="I263" s="2">
        <f t="array" ref="I263">SUMPRODUCT(B247:B266, (ROW(B247:B266)-ROW(B247)+1)) / (20*21/2)</f>
        <v>2.8797304761904758</v>
      </c>
      <c r="J263" s="2">
        <f t="shared" si="26"/>
        <v>2.8870256948621091</v>
      </c>
      <c r="K263" s="2">
        <f t="shared" si="28"/>
        <v>2.9122197790722191</v>
      </c>
    </row>
    <row r="264" spans="1:11" ht="13.5" x14ac:dyDescent="0.25">
      <c r="A264" s="3">
        <f>TITRES_STAT!B267</f>
        <v>42391</v>
      </c>
      <c r="B264" s="6">
        <f>TITRES_STAT!D267</f>
        <v>2.7869000000000002</v>
      </c>
      <c r="C264" s="2">
        <f t="shared" si="29"/>
        <v>-3.6599999999999966E-2</v>
      </c>
      <c r="D264" s="2">
        <f t="shared" si="30"/>
        <v>2.8616799999999998</v>
      </c>
      <c r="E264" s="2">
        <f t="shared" si="24"/>
        <v>2.8807499999999999</v>
      </c>
      <c r="F264" s="2">
        <f t="shared" si="25"/>
        <v>2.8785450000000008</v>
      </c>
      <c r="G264" s="2">
        <f t="shared" si="27"/>
        <v>2.8876480000000009</v>
      </c>
      <c r="H264" s="2">
        <f t="shared" si="23"/>
        <v>3.2536014999999932</v>
      </c>
      <c r="I264" s="2">
        <f t="array" ref="I264">SUMPRODUCT(B248:B267, (ROW(B248:B267)-ROW(B248)+1)) / (20*21/2)</f>
        <v>2.88252</v>
      </c>
      <c r="J264" s="2">
        <f t="shared" si="26"/>
        <v>2.8774899143990509</v>
      </c>
      <c r="K264" s="2">
        <f t="shared" si="28"/>
        <v>2.907305277932132</v>
      </c>
    </row>
    <row r="265" spans="1:11" ht="13.5" x14ac:dyDescent="0.25">
      <c r="A265" s="3">
        <f>TITRES_STAT!B268</f>
        <v>42394</v>
      </c>
      <c r="B265" s="6">
        <f>TITRES_STAT!D268</f>
        <v>2.9115000000000002</v>
      </c>
      <c r="C265" s="2">
        <f t="shared" si="29"/>
        <v>0.12460000000000004</v>
      </c>
      <c r="D265" s="2">
        <f t="shared" si="30"/>
        <v>2.8601999999999999</v>
      </c>
      <c r="E265" s="2">
        <f t="shared" si="24"/>
        <v>2.8822099999999997</v>
      </c>
      <c r="F265" s="2">
        <f t="shared" si="25"/>
        <v>2.8811100000000005</v>
      </c>
      <c r="G265" s="2">
        <f t="shared" si="27"/>
        <v>2.8883800000000006</v>
      </c>
      <c r="H265" s="2">
        <f t="shared" si="23"/>
        <v>3.2501299999999933</v>
      </c>
      <c r="I265" s="2">
        <f t="array" ref="I265">SUMPRODUCT(B249:B268, (ROW(B249:B268)-ROW(B249)+1)) / (20*21/2)</f>
        <v>2.8766842857142856</v>
      </c>
      <c r="J265" s="2">
        <f t="shared" si="26"/>
        <v>2.8807289701705696</v>
      </c>
      <c r="K265" s="2">
        <f t="shared" si="28"/>
        <v>2.9074697768367543</v>
      </c>
    </row>
    <row r="266" spans="1:11" ht="13.5" x14ac:dyDescent="0.25">
      <c r="A266" s="3">
        <f>TITRES_STAT!B269</f>
        <v>42395</v>
      </c>
      <c r="B266" s="6">
        <f>TITRES_STAT!D269</f>
        <v>2.8529</v>
      </c>
      <c r="C266" s="2">
        <f t="shared" si="29"/>
        <v>-5.8600000000000207E-2</v>
      </c>
      <c r="D266" s="2">
        <f t="shared" si="30"/>
        <v>2.8470000000000004</v>
      </c>
      <c r="E266" s="2">
        <f t="shared" si="24"/>
        <v>2.8770800000000003</v>
      </c>
      <c r="F266" s="2">
        <f t="shared" si="25"/>
        <v>2.8822100000000002</v>
      </c>
      <c r="G266" s="2">
        <f t="shared" si="27"/>
        <v>2.8879400000000004</v>
      </c>
      <c r="H266" s="2">
        <f t="shared" ref="H266:H329" si="31">AVERAGE(B67:B266)</f>
        <v>3.2463654999999938</v>
      </c>
      <c r="I266" s="2">
        <f t="array" ref="I266">SUMPRODUCT(B250:B269, (ROW(B250:B269)-ROW(B250)+1)) / (20*21/2)</f>
        <v>2.8647376190476188</v>
      </c>
      <c r="J266" s="2">
        <f t="shared" si="26"/>
        <v>2.8780785920590866</v>
      </c>
      <c r="K266" s="2">
        <f t="shared" si="28"/>
        <v>2.9053297855882545</v>
      </c>
    </row>
    <row r="267" spans="1:11" ht="13.5" x14ac:dyDescent="0.25">
      <c r="A267" s="3">
        <f>TITRES_STAT!B270</f>
        <v>42396</v>
      </c>
      <c r="B267" s="6">
        <f>TITRES_STAT!D270</f>
        <v>2.9115000000000002</v>
      </c>
      <c r="C267" s="2">
        <f t="shared" si="29"/>
        <v>5.8600000000000207E-2</v>
      </c>
      <c r="D267" s="2">
        <f t="shared" si="30"/>
        <v>2.8572600000000001</v>
      </c>
      <c r="E267" s="2">
        <f t="shared" si="24"/>
        <v>2.8785400000000001</v>
      </c>
      <c r="F267" s="2">
        <f t="shared" si="25"/>
        <v>2.8847749999999999</v>
      </c>
      <c r="G267" s="2">
        <f t="shared" si="27"/>
        <v>2.8877920000000006</v>
      </c>
      <c r="H267" s="2">
        <f t="shared" si="31"/>
        <v>3.2428939999999944</v>
      </c>
      <c r="I267" s="2">
        <f t="array" ref="I267">SUMPRODUCT(B251:B270, (ROW(B251:B270)-ROW(B251)+1)) / (20*21/2)</f>
        <v>2.8587309523809523</v>
      </c>
      <c r="J267" s="2">
        <f t="shared" si="26"/>
        <v>2.8812615832915545</v>
      </c>
      <c r="K267" s="2">
        <f t="shared" si="28"/>
        <v>2.9055717547808717</v>
      </c>
    </row>
    <row r="268" spans="1:11" ht="13.5" x14ac:dyDescent="0.25">
      <c r="A268" s="3">
        <f>TITRES_STAT!B271</f>
        <v>42397</v>
      </c>
      <c r="B268" s="6">
        <f>TITRES_STAT!D271</f>
        <v>2.8235000000000001</v>
      </c>
      <c r="C268" s="2">
        <f t="shared" si="29"/>
        <v>-8.8000000000000078E-2</v>
      </c>
      <c r="D268" s="2">
        <f t="shared" si="30"/>
        <v>2.8572600000000001</v>
      </c>
      <c r="E268" s="2">
        <f t="shared" ref="E268:E331" si="32">AVERAGE(B259:B268)</f>
        <v>2.8711999999999995</v>
      </c>
      <c r="F268" s="2">
        <f t="shared" si="25"/>
        <v>2.8829399999999996</v>
      </c>
      <c r="G268" s="2">
        <f t="shared" si="27"/>
        <v>2.8864720000000004</v>
      </c>
      <c r="H268" s="2">
        <f t="shared" si="31"/>
        <v>3.2392264999999947</v>
      </c>
      <c r="I268" s="2">
        <f t="array" ref="I268">SUMPRODUCT(B252:B271, (ROW(B252:B271)-ROW(B252)+1)) / (20*21/2)</f>
        <v>2.850143333333333</v>
      </c>
      <c r="J268" s="2">
        <f t="shared" si="26"/>
        <v>2.8757604801209302</v>
      </c>
      <c r="K268" s="2">
        <f t="shared" si="28"/>
        <v>2.9023532545933866</v>
      </c>
    </row>
    <row r="269" spans="1:11" ht="13.5" x14ac:dyDescent="0.25">
      <c r="A269" s="3">
        <f>TITRES_STAT!B272</f>
        <v>42398</v>
      </c>
      <c r="B269" s="6">
        <f>TITRES_STAT!D272</f>
        <v>2.7574999999999998</v>
      </c>
      <c r="C269" s="2">
        <f t="shared" si="29"/>
        <v>-6.6000000000000281E-2</v>
      </c>
      <c r="D269" s="2">
        <f t="shared" si="30"/>
        <v>2.8513800000000002</v>
      </c>
      <c r="E269" s="2">
        <f t="shared" si="32"/>
        <v>2.8565300000000002</v>
      </c>
      <c r="F269" s="2">
        <f t="shared" si="25"/>
        <v>2.8792699999999996</v>
      </c>
      <c r="G269" s="2">
        <f t="shared" si="27"/>
        <v>2.8836840000000001</v>
      </c>
      <c r="H269" s="2">
        <f t="shared" si="31"/>
        <v>3.2352289999999955</v>
      </c>
      <c r="I269" s="2">
        <f t="array" ref="I269">SUMPRODUCT(B253:B272, (ROW(B253:B272)-ROW(B253)+1)) / (20*21/2)</f>
        <v>2.8386890476190478</v>
      </c>
      <c r="J269" s="2">
        <f t="shared" si="26"/>
        <v>2.8644975772522705</v>
      </c>
      <c r="K269" s="2">
        <f t="shared" si="28"/>
        <v>2.8966727348054104</v>
      </c>
    </row>
    <row r="270" spans="1:11" ht="13.5" x14ac:dyDescent="0.25">
      <c r="A270" s="3">
        <f>TITRES_STAT!B273</f>
        <v>42401</v>
      </c>
      <c r="B270" s="6">
        <f>TITRES_STAT!D273</f>
        <v>2.8161999999999998</v>
      </c>
      <c r="C270" s="2">
        <f t="shared" si="29"/>
        <v>5.8699999999999974E-2</v>
      </c>
      <c r="D270" s="2">
        <f t="shared" si="30"/>
        <v>2.8323200000000002</v>
      </c>
      <c r="E270" s="2">
        <f t="shared" si="32"/>
        <v>2.84626</v>
      </c>
      <c r="F270" s="2">
        <f t="shared" si="25"/>
        <v>2.8770700000000002</v>
      </c>
      <c r="G270" s="2">
        <f t="shared" si="27"/>
        <v>2.8820700000000006</v>
      </c>
      <c r="H270" s="2">
        <f t="shared" si="31"/>
        <v>3.231594999999996</v>
      </c>
      <c r="I270" s="2">
        <f t="array" ref="I270">SUMPRODUCT(B254:B273, (ROW(B254:B273)-ROW(B254)+1)) / (20*21/2)</f>
        <v>2.8280380952380955</v>
      </c>
      <c r="J270" s="2">
        <f t="shared" si="26"/>
        <v>2.8598978079901496</v>
      </c>
      <c r="K270" s="2">
        <f t="shared" si="28"/>
        <v>2.8935169412836297</v>
      </c>
    </row>
    <row r="271" spans="1:11" ht="13.5" x14ac:dyDescent="0.25">
      <c r="A271" s="3">
        <f>TITRES_STAT!B274</f>
        <v>42402</v>
      </c>
      <c r="B271" s="6">
        <f>TITRES_STAT!D274</f>
        <v>2.7869000000000002</v>
      </c>
      <c r="C271" s="2">
        <f t="shared" si="29"/>
        <v>-2.929999999999966E-2</v>
      </c>
      <c r="D271" s="2">
        <f t="shared" si="30"/>
        <v>2.8191200000000003</v>
      </c>
      <c r="E271" s="2">
        <f t="shared" si="32"/>
        <v>2.8330600000000001</v>
      </c>
      <c r="F271" s="2">
        <f t="shared" si="25"/>
        <v>2.8704700000000005</v>
      </c>
      <c r="G271" s="2">
        <f t="shared" si="27"/>
        <v>2.8798700000000004</v>
      </c>
      <c r="H271" s="2">
        <f t="shared" si="31"/>
        <v>3.2278144999999956</v>
      </c>
      <c r="I271" s="2">
        <f t="array" ref="I271">SUMPRODUCT(B255:B274, (ROW(B255:B274)-ROW(B255)+1)) / (20*21/2)</f>
        <v>2.8181552380952382</v>
      </c>
      <c r="J271" s="2">
        <f t="shared" si="26"/>
        <v>2.8529456358006113</v>
      </c>
      <c r="K271" s="2">
        <f t="shared" si="28"/>
        <v>2.8893358847627031</v>
      </c>
    </row>
    <row r="272" spans="1:11" ht="13.5" x14ac:dyDescent="0.25">
      <c r="A272" s="3">
        <f>TITRES_STAT!B275</f>
        <v>42403</v>
      </c>
      <c r="B272" s="6">
        <f>TITRES_STAT!D275</f>
        <v>2.7502</v>
      </c>
      <c r="C272" s="2">
        <f t="shared" si="29"/>
        <v>-3.6700000000000177E-2</v>
      </c>
      <c r="D272" s="2">
        <f t="shared" si="30"/>
        <v>2.7868599999999999</v>
      </c>
      <c r="E272" s="2">
        <f t="shared" si="32"/>
        <v>2.8220599999999996</v>
      </c>
      <c r="F272" s="2">
        <f t="shared" si="25"/>
        <v>2.8620350000000001</v>
      </c>
      <c r="G272" s="2">
        <f t="shared" si="27"/>
        <v>2.8769360000000006</v>
      </c>
      <c r="H272" s="2">
        <f t="shared" si="31"/>
        <v>3.2238504999999957</v>
      </c>
      <c r="I272" s="2">
        <f t="array" ref="I272">SUMPRODUCT(B256:B275, (ROW(B256:B275)-ROW(B256)+1)) / (20*21/2)</f>
        <v>2.8090404761904764</v>
      </c>
      <c r="J272" s="2">
        <f t="shared" si="26"/>
        <v>2.8431603371529341</v>
      </c>
      <c r="K272" s="2">
        <f t="shared" si="28"/>
        <v>2.8838795755563225</v>
      </c>
    </row>
    <row r="273" spans="1:11" ht="13.5" x14ac:dyDescent="0.25">
      <c r="A273" s="3">
        <f>TITRES_STAT!B276</f>
        <v>42404</v>
      </c>
      <c r="B273" s="6">
        <f>TITRES_STAT!D276</f>
        <v>2.7502</v>
      </c>
      <c r="C273" s="2">
        <f t="shared" si="29"/>
        <v>0</v>
      </c>
      <c r="D273" s="2">
        <f t="shared" si="30"/>
        <v>2.7721999999999998</v>
      </c>
      <c r="E273" s="2">
        <f t="shared" si="32"/>
        <v>2.81473</v>
      </c>
      <c r="F273" s="2">
        <f t="shared" si="25"/>
        <v>2.8539699999999999</v>
      </c>
      <c r="G273" s="2">
        <f t="shared" si="27"/>
        <v>2.8740020000000008</v>
      </c>
      <c r="H273" s="2">
        <f t="shared" si="31"/>
        <v>3.2198864999999959</v>
      </c>
      <c r="I273" s="2">
        <f t="array" ref="I273">SUMPRODUCT(B257:B276, (ROW(B257:B276)-ROW(B257)+1)) / (20*21/2)</f>
        <v>2.7971290476190473</v>
      </c>
      <c r="J273" s="2">
        <f t="shared" si="26"/>
        <v>2.8343069717097977</v>
      </c>
      <c r="K273" s="2">
        <f t="shared" si="28"/>
        <v>2.8786372392599962</v>
      </c>
    </row>
    <row r="274" spans="1:11" ht="13.5" x14ac:dyDescent="0.25">
      <c r="A274" s="3">
        <f>TITRES_STAT!B277</f>
        <v>42405</v>
      </c>
      <c r="B274" s="6">
        <f>TITRES_STAT!D277</f>
        <v>2.7502</v>
      </c>
      <c r="C274" s="2">
        <f t="shared" si="29"/>
        <v>0</v>
      </c>
      <c r="D274" s="2">
        <f t="shared" si="30"/>
        <v>2.7707399999999995</v>
      </c>
      <c r="E274" s="2">
        <f t="shared" si="32"/>
        <v>2.8110599999999999</v>
      </c>
      <c r="F274" s="2">
        <f t="shared" si="25"/>
        <v>2.8459050000000006</v>
      </c>
      <c r="G274" s="2">
        <f t="shared" si="27"/>
        <v>2.8710680000000015</v>
      </c>
      <c r="H274" s="2">
        <f t="shared" si="31"/>
        <v>3.2159569999999955</v>
      </c>
      <c r="I274" s="2">
        <f t="array" ref="I274">SUMPRODUCT(B258:B277, (ROW(B258:B277)-ROW(B258)+1)) / (20*21/2)</f>
        <v>2.7896209523809521</v>
      </c>
      <c r="J274" s="2">
        <f t="shared" si="26"/>
        <v>2.8262967839279125</v>
      </c>
      <c r="K274" s="2">
        <f t="shared" si="28"/>
        <v>2.873600484779212</v>
      </c>
    </row>
    <row r="275" spans="1:11" ht="13.5" x14ac:dyDescent="0.25">
      <c r="A275" s="3">
        <f>TITRES_STAT!B278</f>
        <v>42408</v>
      </c>
      <c r="B275" s="6">
        <f>TITRES_STAT!D278</f>
        <v>2.7502</v>
      </c>
      <c r="C275" s="2">
        <f t="shared" si="29"/>
        <v>0</v>
      </c>
      <c r="D275" s="2">
        <f t="shared" si="30"/>
        <v>2.7575399999999997</v>
      </c>
      <c r="E275" s="2">
        <f t="shared" si="32"/>
        <v>2.7949299999999999</v>
      </c>
      <c r="F275" s="2">
        <f t="shared" si="25"/>
        <v>2.8385700000000003</v>
      </c>
      <c r="G275" s="2">
        <f t="shared" si="27"/>
        <v>2.8681340000000004</v>
      </c>
      <c r="H275" s="2">
        <f t="shared" si="31"/>
        <v>3.2119929999999961</v>
      </c>
      <c r="I275" s="2">
        <f t="array" ref="I275">SUMPRODUCT(B259:B278, (ROW(B259:B278)-ROW(B259)+1)) / (20*21/2)</f>
        <v>2.7793161904761905</v>
      </c>
      <c r="J275" s="2">
        <f t="shared" si="26"/>
        <v>2.8190494711728733</v>
      </c>
      <c r="K275" s="2">
        <f t="shared" si="28"/>
        <v>2.8687612500819881</v>
      </c>
    </row>
    <row r="276" spans="1:11" ht="13.5" x14ac:dyDescent="0.25">
      <c r="A276" s="3">
        <f>TITRES_STAT!B279</f>
        <v>42409</v>
      </c>
      <c r="B276" s="6">
        <f>TITRES_STAT!D279</f>
        <v>2.7134999999999998</v>
      </c>
      <c r="C276" s="2">
        <f t="shared" si="29"/>
        <v>-3.6700000000000177E-2</v>
      </c>
      <c r="D276" s="2">
        <f t="shared" si="30"/>
        <v>2.7428599999999999</v>
      </c>
      <c r="E276" s="2">
        <f t="shared" si="32"/>
        <v>2.7809900000000001</v>
      </c>
      <c r="F276" s="2">
        <f t="shared" ref="F276:F339" si="33">AVERAGE(B257:B276)</f>
        <v>2.8290350000000002</v>
      </c>
      <c r="G276" s="2">
        <f t="shared" si="27"/>
        <v>2.8644660000000006</v>
      </c>
      <c r="H276" s="2">
        <f t="shared" si="31"/>
        <v>3.2078104999999959</v>
      </c>
      <c r="I276" s="2">
        <f t="array" ref="I276">SUMPRODUCT(B260:B279, (ROW(B260:B279)-ROW(B260)+1)) / (20*21/2)</f>
        <v>2.7698847619047613</v>
      </c>
      <c r="J276" s="2">
        <f t="shared" si="26"/>
        <v>2.8089971405849807</v>
      </c>
      <c r="K276" s="2">
        <f t="shared" si="28"/>
        <v>2.8626725736081844</v>
      </c>
    </row>
    <row r="277" spans="1:11" ht="13.5" x14ac:dyDescent="0.25">
      <c r="A277" s="3">
        <f>TITRES_STAT!B280</f>
        <v>42410</v>
      </c>
      <c r="B277" s="6">
        <f>TITRES_STAT!D280</f>
        <v>2.7502</v>
      </c>
      <c r="C277" s="2">
        <f t="shared" si="29"/>
        <v>3.6700000000000177E-2</v>
      </c>
      <c r="D277" s="2">
        <f t="shared" si="30"/>
        <v>2.7428599999999999</v>
      </c>
      <c r="E277" s="2">
        <f t="shared" si="32"/>
        <v>2.7648599999999997</v>
      </c>
      <c r="F277" s="2">
        <f t="shared" si="33"/>
        <v>2.8217000000000003</v>
      </c>
      <c r="G277" s="2">
        <f t="shared" si="27"/>
        <v>2.8615320000000009</v>
      </c>
      <c r="H277" s="2">
        <f t="shared" si="31"/>
        <v>3.2041254999999969</v>
      </c>
      <c r="I277" s="2">
        <f t="array" ref="I277">SUMPRODUCT(B261:B280, (ROW(B261:B280)-ROW(B261)+1)) / (20*21/2)</f>
        <v>2.7571709523809522</v>
      </c>
      <c r="J277" s="2">
        <f t="shared" ref="J277:J340" si="34">$J$4*B277+J276*(1-$J$4)</f>
        <v>2.803397412910221</v>
      </c>
      <c r="K277" s="2">
        <f t="shared" si="28"/>
        <v>2.8582618844470793</v>
      </c>
    </row>
    <row r="278" spans="1:11" ht="13.5" x14ac:dyDescent="0.25">
      <c r="A278" s="3">
        <f>TITRES_STAT!B281</f>
        <v>42411</v>
      </c>
      <c r="B278" s="6">
        <f>TITRES_STAT!D281</f>
        <v>2.7134999999999998</v>
      </c>
      <c r="C278" s="2">
        <f t="shared" si="29"/>
        <v>-3.6700000000000177E-2</v>
      </c>
      <c r="D278" s="2">
        <f t="shared" si="30"/>
        <v>2.7355199999999997</v>
      </c>
      <c r="E278" s="2">
        <f t="shared" si="32"/>
        <v>2.75386</v>
      </c>
      <c r="F278" s="2">
        <f t="shared" si="33"/>
        <v>2.8125300000000002</v>
      </c>
      <c r="G278" s="2">
        <f t="shared" si="27"/>
        <v>2.8578640000000006</v>
      </c>
      <c r="H278" s="2">
        <f t="shared" si="31"/>
        <v>3.200326499999997</v>
      </c>
      <c r="I278" s="2">
        <f t="array" ref="I278">SUMPRODUCT(B262:B281, (ROW(B262:B281)-ROW(B262)+1)) / (20*21/2)</f>
        <v>2.7456447619047615</v>
      </c>
      <c r="J278" s="2">
        <f t="shared" si="34"/>
        <v>2.7948357545378193</v>
      </c>
      <c r="K278" s="2">
        <f t="shared" si="28"/>
        <v>2.8525849478020957</v>
      </c>
    </row>
    <row r="279" spans="1:11" ht="13.5" x14ac:dyDescent="0.25">
      <c r="A279" s="3">
        <f>TITRES_STAT!B282</f>
        <v>42412</v>
      </c>
      <c r="B279" s="6">
        <f>TITRES_STAT!D282</f>
        <v>2.7134999999999998</v>
      </c>
      <c r="C279" s="2">
        <f t="shared" si="29"/>
        <v>0</v>
      </c>
      <c r="D279" s="2">
        <f t="shared" si="30"/>
        <v>2.7281799999999996</v>
      </c>
      <c r="E279" s="2">
        <f t="shared" si="32"/>
        <v>2.74946</v>
      </c>
      <c r="F279" s="2">
        <f t="shared" si="33"/>
        <v>2.8029950000000001</v>
      </c>
      <c r="G279" s="2">
        <f t="shared" si="27"/>
        <v>2.8541960000000013</v>
      </c>
      <c r="H279" s="2">
        <f t="shared" si="31"/>
        <v>3.1965274999999966</v>
      </c>
      <c r="I279" s="2">
        <f t="array" ref="I279">SUMPRODUCT(B263:B282, (ROW(B263:B282)-ROW(B263)+1)) / (20*21/2)</f>
        <v>2.7394966666666662</v>
      </c>
      <c r="J279" s="2">
        <f t="shared" si="34"/>
        <v>2.787089492200884</v>
      </c>
      <c r="K279" s="2">
        <f t="shared" si="28"/>
        <v>2.8471306361235822</v>
      </c>
    </row>
    <row r="280" spans="1:11" ht="13.5" x14ac:dyDescent="0.25">
      <c r="A280" s="3">
        <f>TITRES_STAT!B283</f>
        <v>42415</v>
      </c>
      <c r="B280" s="6">
        <f>TITRES_STAT!D283</f>
        <v>2.6695000000000002</v>
      </c>
      <c r="C280" s="2">
        <f t="shared" si="29"/>
        <v>-4.3999999999999595E-2</v>
      </c>
      <c r="D280" s="2">
        <f t="shared" si="30"/>
        <v>2.7120399999999996</v>
      </c>
      <c r="E280" s="2">
        <f t="shared" si="32"/>
        <v>2.7347899999999994</v>
      </c>
      <c r="F280" s="2">
        <f t="shared" si="33"/>
        <v>2.7905249999999997</v>
      </c>
      <c r="G280" s="2">
        <f t="shared" si="27"/>
        <v>2.8496480000000015</v>
      </c>
      <c r="H280" s="2">
        <f t="shared" si="31"/>
        <v>3.1925084999999971</v>
      </c>
      <c r="I280" s="2">
        <f t="array" ref="I280">SUMPRODUCT(B264:B283, (ROW(B264:B283)-ROW(B264)+1)) / (20*21/2)</f>
        <v>2.7340471428571425</v>
      </c>
      <c r="J280" s="2">
        <f t="shared" si="34"/>
        <v>2.775890492943657</v>
      </c>
      <c r="K280" s="2">
        <f t="shared" si="28"/>
        <v>2.8401647288246181</v>
      </c>
    </row>
    <row r="281" spans="1:11" ht="13.5" x14ac:dyDescent="0.25">
      <c r="A281" s="3">
        <f>TITRES_STAT!B284</f>
        <v>42416</v>
      </c>
      <c r="B281" s="6">
        <f>TITRES_STAT!D284</f>
        <v>2.6695000000000002</v>
      </c>
      <c r="C281" s="2">
        <f t="shared" si="29"/>
        <v>0</v>
      </c>
      <c r="D281" s="2">
        <f t="shared" si="30"/>
        <v>2.7032399999999996</v>
      </c>
      <c r="E281" s="2">
        <f t="shared" si="32"/>
        <v>2.7230499999999997</v>
      </c>
      <c r="F281" s="2">
        <f t="shared" si="33"/>
        <v>2.7780549999999997</v>
      </c>
      <c r="G281" s="2">
        <f t="shared" si="27"/>
        <v>2.8451000000000009</v>
      </c>
      <c r="H281" s="2">
        <f t="shared" si="31"/>
        <v>3.1884199999999976</v>
      </c>
      <c r="I281" s="2">
        <f t="array" ref="I281">SUMPRODUCT(B265:B284, (ROW(B265:B284)-ROW(B265)+1)) / (20*21/2)</f>
        <v>2.7326166666666669</v>
      </c>
      <c r="J281" s="2">
        <f t="shared" si="34"/>
        <v>2.765758065044261</v>
      </c>
      <c r="K281" s="2">
        <f t="shared" si="28"/>
        <v>2.8334719943609077</v>
      </c>
    </row>
    <row r="282" spans="1:11" ht="13.5" x14ac:dyDescent="0.25">
      <c r="A282" s="3">
        <f>TITRES_STAT!B285</f>
        <v>42417</v>
      </c>
      <c r="B282" s="6">
        <f>TITRES_STAT!D285</f>
        <v>2.7134999999999998</v>
      </c>
      <c r="C282" s="2">
        <f t="shared" si="29"/>
        <v>4.3999999999999595E-2</v>
      </c>
      <c r="D282" s="2">
        <f t="shared" si="30"/>
        <v>2.6958999999999995</v>
      </c>
      <c r="E282" s="2">
        <f t="shared" si="32"/>
        <v>2.7193799999999997</v>
      </c>
      <c r="F282" s="2">
        <f t="shared" si="33"/>
        <v>2.7707199999999994</v>
      </c>
      <c r="G282" s="2">
        <f t="shared" si="27"/>
        <v>2.8414320000000011</v>
      </c>
      <c r="H282" s="2">
        <f t="shared" si="31"/>
        <v>3.1846909999999973</v>
      </c>
      <c r="I282" s="2">
        <f t="array" ref="I282">SUMPRODUCT(B266:B285, (ROW(B266:B285)-ROW(B266)+1)) / (20*21/2)</f>
        <v>2.7278657142857146</v>
      </c>
      <c r="J282" s="2">
        <f t="shared" si="34"/>
        <v>2.7607811064686172</v>
      </c>
      <c r="K282" s="2">
        <f t="shared" si="28"/>
        <v>2.8287672102683228</v>
      </c>
    </row>
    <row r="283" spans="1:11" ht="13.5" x14ac:dyDescent="0.25">
      <c r="A283" s="3">
        <f>TITRES_STAT!B286</f>
        <v>42418</v>
      </c>
      <c r="B283" s="6">
        <f>TITRES_STAT!D286</f>
        <v>2.7134999999999998</v>
      </c>
      <c r="C283" s="2">
        <f t="shared" si="29"/>
        <v>0</v>
      </c>
      <c r="D283" s="2">
        <f t="shared" si="30"/>
        <v>2.6959</v>
      </c>
      <c r="E283" s="2">
        <f t="shared" si="32"/>
        <v>2.7157099999999996</v>
      </c>
      <c r="F283" s="2">
        <f t="shared" si="33"/>
        <v>2.7652199999999993</v>
      </c>
      <c r="G283" s="2">
        <f t="shared" si="27"/>
        <v>2.8377640000000013</v>
      </c>
      <c r="H283" s="2">
        <f t="shared" si="31"/>
        <v>3.1811709999999982</v>
      </c>
      <c r="I283" s="2">
        <f t="array" ref="I283">SUMPRODUCT(B267:B286, (ROW(B267:B286)-ROW(B267)+1)) / (20*21/2)</f>
        <v>2.7170766666666668</v>
      </c>
      <c r="J283" s="2">
        <f t="shared" si="34"/>
        <v>2.7562781439477964</v>
      </c>
      <c r="K283" s="2">
        <f t="shared" si="28"/>
        <v>2.8242469275127022</v>
      </c>
    </row>
    <row r="284" spans="1:11" ht="13.5" x14ac:dyDescent="0.25">
      <c r="A284" s="3">
        <f>TITRES_STAT!B287</f>
        <v>42419</v>
      </c>
      <c r="B284" s="6">
        <f>TITRES_STAT!D287</f>
        <v>2.7502</v>
      </c>
      <c r="C284" s="2">
        <f t="shared" si="29"/>
        <v>3.6700000000000177E-2</v>
      </c>
      <c r="D284" s="2">
        <f t="shared" si="30"/>
        <v>2.7032400000000001</v>
      </c>
      <c r="E284" s="2">
        <f t="shared" si="32"/>
        <v>2.7157099999999996</v>
      </c>
      <c r="F284" s="2">
        <f t="shared" si="33"/>
        <v>2.7633849999999991</v>
      </c>
      <c r="G284" s="2">
        <f t="shared" si="27"/>
        <v>2.8348300000000011</v>
      </c>
      <c r="H284" s="2">
        <f t="shared" si="31"/>
        <v>3.1778344999999977</v>
      </c>
      <c r="I284" s="2">
        <f t="array" ref="I284">SUMPRODUCT(B268:B287, (ROW(B268:B287)-ROW(B268)+1)) / (20*21/2)</f>
        <v>2.707300476190476</v>
      </c>
      <c r="J284" s="2">
        <f t="shared" si="34"/>
        <v>2.7556992730956256</v>
      </c>
      <c r="K284" s="2">
        <f t="shared" si="28"/>
        <v>2.8213431264337729</v>
      </c>
    </row>
    <row r="285" spans="1:11" ht="13.5" x14ac:dyDescent="0.25">
      <c r="A285" s="3">
        <f>TITRES_STAT!B288</f>
        <v>42422</v>
      </c>
      <c r="B285" s="6">
        <f>TITRES_STAT!D288</f>
        <v>2.7134999999999998</v>
      </c>
      <c r="C285" s="2">
        <f t="shared" si="29"/>
        <v>-3.6700000000000177E-2</v>
      </c>
      <c r="D285" s="2">
        <f t="shared" si="30"/>
        <v>2.7120399999999996</v>
      </c>
      <c r="E285" s="2">
        <f t="shared" si="32"/>
        <v>2.7120399999999996</v>
      </c>
      <c r="F285" s="2">
        <f t="shared" si="33"/>
        <v>2.753485</v>
      </c>
      <c r="G285" s="2">
        <f t="shared" si="27"/>
        <v>2.8311620000000017</v>
      </c>
      <c r="H285" s="2">
        <f t="shared" si="31"/>
        <v>3.1740704999999974</v>
      </c>
      <c r="I285" s="2">
        <f t="array" ref="I285">SUMPRODUCT(B269:B288, (ROW(B269:B288)-ROW(B269)+1)) / (20*21/2)</f>
        <v>2.7051019047619049</v>
      </c>
      <c r="J285" s="2">
        <f t="shared" si="34"/>
        <v>2.7516802947055661</v>
      </c>
      <c r="K285" s="2">
        <f t="shared" si="28"/>
        <v>2.8171139842206836</v>
      </c>
    </row>
    <row r="286" spans="1:11" ht="13.5" x14ac:dyDescent="0.25">
      <c r="A286" s="3">
        <f>TITRES_STAT!B289</f>
        <v>42423</v>
      </c>
      <c r="B286" s="6">
        <f>TITRES_STAT!D289</f>
        <v>2.6402000000000001</v>
      </c>
      <c r="C286" s="2">
        <f t="shared" si="29"/>
        <v>-7.3299999999999699E-2</v>
      </c>
      <c r="D286" s="2">
        <f t="shared" si="30"/>
        <v>2.7061799999999998</v>
      </c>
      <c r="E286" s="2">
        <f t="shared" si="32"/>
        <v>2.7047099999999995</v>
      </c>
      <c r="F286" s="2">
        <f t="shared" si="33"/>
        <v>2.7428499999999998</v>
      </c>
      <c r="G286" s="2">
        <f t="shared" si="27"/>
        <v>2.8260280000000013</v>
      </c>
      <c r="H286" s="2">
        <f t="shared" si="31"/>
        <v>3.1698354999999983</v>
      </c>
      <c r="I286" s="2">
        <f t="array" ref="I286">SUMPRODUCT(B270:B289, (ROW(B270:B289)-ROW(B270)+1)) / (20*21/2)</f>
        <v>2.7027571428571426</v>
      </c>
      <c r="J286" s="2">
        <f t="shared" si="34"/>
        <v>2.7410631237812266</v>
      </c>
      <c r="K286" s="2">
        <f t="shared" si="28"/>
        <v>2.8101761809179115</v>
      </c>
    </row>
    <row r="287" spans="1:11" ht="13.5" x14ac:dyDescent="0.25">
      <c r="A287" s="3">
        <f>TITRES_STAT!B290</f>
        <v>42424</v>
      </c>
      <c r="B287" s="6">
        <f>TITRES_STAT!D290</f>
        <v>2.6402000000000001</v>
      </c>
      <c r="C287" s="2">
        <f t="shared" si="29"/>
        <v>0</v>
      </c>
      <c r="D287" s="2">
        <f t="shared" si="30"/>
        <v>2.6915199999999997</v>
      </c>
      <c r="E287" s="2">
        <f t="shared" si="32"/>
        <v>2.6937099999999998</v>
      </c>
      <c r="F287" s="2">
        <f t="shared" si="33"/>
        <v>2.7292849999999995</v>
      </c>
      <c r="G287" s="2">
        <f t="shared" si="27"/>
        <v>2.8208940000000009</v>
      </c>
      <c r="H287" s="2">
        <f t="shared" si="31"/>
        <v>3.1657399999999982</v>
      </c>
      <c r="I287" s="2">
        <f t="array" ref="I287">SUMPRODUCT(B271:B290, (ROW(B271:B290)-ROW(B271)+1)) / (20*21/2)</f>
        <v>2.7006919047619045</v>
      </c>
      <c r="J287" s="2">
        <f t="shared" si="34"/>
        <v>2.7314571119925386</v>
      </c>
      <c r="K287" s="2">
        <f t="shared" si="28"/>
        <v>2.8035104483328954</v>
      </c>
    </row>
    <row r="288" spans="1:11" ht="13.5" x14ac:dyDescent="0.25">
      <c r="A288" s="3">
        <f>TITRES_STAT!B291</f>
        <v>42425</v>
      </c>
      <c r="B288" s="6">
        <f>TITRES_STAT!D291</f>
        <v>2.7061999999999999</v>
      </c>
      <c r="C288" s="2">
        <f t="shared" si="29"/>
        <v>6.5999999999999837E-2</v>
      </c>
      <c r="D288" s="2">
        <f t="shared" si="30"/>
        <v>2.6900599999999999</v>
      </c>
      <c r="E288" s="2">
        <f t="shared" si="32"/>
        <v>2.6929799999999999</v>
      </c>
      <c r="F288" s="2">
        <f t="shared" si="33"/>
        <v>2.72342</v>
      </c>
      <c r="G288" s="2">
        <f t="shared" si="27"/>
        <v>2.8170800000000003</v>
      </c>
      <c r="H288" s="2">
        <f t="shared" si="31"/>
        <v>3.1618349999999986</v>
      </c>
      <c r="I288" s="2">
        <f t="array" ref="I288">SUMPRODUCT(B272:B291, (ROW(B272:B291)-ROW(B272)+1)) / (20*21/2)</f>
        <v>2.706871428571429</v>
      </c>
      <c r="J288" s="2">
        <f t="shared" si="34"/>
        <v>2.7290516727551539</v>
      </c>
      <c r="K288" s="2">
        <f t="shared" si="28"/>
        <v>2.799694352319841</v>
      </c>
    </row>
    <row r="289" spans="1:11" ht="13.5" x14ac:dyDescent="0.25">
      <c r="A289" s="3">
        <f>TITRES_STAT!B292</f>
        <v>42426</v>
      </c>
      <c r="B289" s="6">
        <f>TITRES_STAT!D292</f>
        <v>2.6987999999999999</v>
      </c>
      <c r="C289" s="2">
        <f t="shared" si="29"/>
        <v>-7.4000000000000732E-3</v>
      </c>
      <c r="D289" s="2">
        <f t="shared" si="30"/>
        <v>2.6797800000000001</v>
      </c>
      <c r="E289" s="2">
        <f t="shared" si="32"/>
        <v>2.6915100000000001</v>
      </c>
      <c r="F289" s="2">
        <f t="shared" si="33"/>
        <v>2.720485</v>
      </c>
      <c r="G289" s="2">
        <f t="shared" si="27"/>
        <v>2.8131180000000007</v>
      </c>
      <c r="H289" s="2">
        <f t="shared" si="31"/>
        <v>3.1578929999999987</v>
      </c>
      <c r="I289" s="2">
        <f t="array" ref="I289">SUMPRODUCT(B273:B292, (ROW(B273:B292)-ROW(B273)+1)) / (20*21/2)</f>
        <v>2.7109909523809521</v>
      </c>
      <c r="J289" s="2">
        <f t="shared" si="34"/>
        <v>2.7261705610641869</v>
      </c>
      <c r="K289" s="2">
        <f t="shared" si="28"/>
        <v>2.7957377110523964</v>
      </c>
    </row>
    <row r="290" spans="1:11" ht="13.5" x14ac:dyDescent="0.25">
      <c r="A290" s="3">
        <f>TITRES_STAT!B293</f>
        <v>42429</v>
      </c>
      <c r="B290" s="6">
        <f>TITRES_STAT!D293</f>
        <v>2.6987999999999999</v>
      </c>
      <c r="C290" s="2">
        <f t="shared" si="29"/>
        <v>0</v>
      </c>
      <c r="D290" s="2">
        <f t="shared" si="30"/>
        <v>2.6768399999999999</v>
      </c>
      <c r="E290" s="2">
        <f t="shared" si="32"/>
        <v>2.6944399999999993</v>
      </c>
      <c r="F290" s="2">
        <f t="shared" si="33"/>
        <v>2.7146149999999993</v>
      </c>
      <c r="G290" s="2">
        <f t="shared" si="27"/>
        <v>2.8091560000000011</v>
      </c>
      <c r="H290" s="2">
        <f t="shared" si="31"/>
        <v>3.1544039999999991</v>
      </c>
      <c r="I290" s="2">
        <f t="array" ref="I290">SUMPRODUCT(B274:B293, (ROW(B274:B293)-ROW(B274)+1)) / (20*21/2)</f>
        <v>2.7143804761904762</v>
      </c>
      <c r="J290" s="2">
        <f t="shared" si="34"/>
        <v>2.7235638409628358</v>
      </c>
      <c r="K290" s="2">
        <f t="shared" si="28"/>
        <v>2.7919362321875965</v>
      </c>
    </row>
    <row r="291" spans="1:11" ht="13.5" x14ac:dyDescent="0.25">
      <c r="A291" s="3">
        <f>TITRES_STAT!B294</f>
        <v>42430</v>
      </c>
      <c r="B291" s="6">
        <f>TITRES_STAT!D294</f>
        <v>2.7795000000000001</v>
      </c>
      <c r="C291" s="2">
        <f t="shared" si="29"/>
        <v>8.0700000000000216E-2</v>
      </c>
      <c r="D291" s="2">
        <f t="shared" si="30"/>
        <v>2.7046999999999999</v>
      </c>
      <c r="E291" s="2">
        <f t="shared" si="32"/>
        <v>2.7054399999999994</v>
      </c>
      <c r="F291" s="2">
        <f t="shared" si="33"/>
        <v>2.714245</v>
      </c>
      <c r="G291" s="2">
        <f t="shared" si="27"/>
        <v>2.8079820000000013</v>
      </c>
      <c r="H291" s="2">
        <f t="shared" si="31"/>
        <v>3.1513184999999986</v>
      </c>
      <c r="I291" s="2">
        <f t="array" ref="I291">SUMPRODUCT(B275:B294, (ROW(B275:B294)-ROW(B275)+1)) / (20*21/2)</f>
        <v>2.714274761904762</v>
      </c>
      <c r="J291" s="2">
        <f t="shared" si="34"/>
        <v>2.7288910942044704</v>
      </c>
      <c r="K291" s="2">
        <f t="shared" si="28"/>
        <v>2.7914485368076907</v>
      </c>
    </row>
    <row r="292" spans="1:11" ht="13.5" x14ac:dyDescent="0.25">
      <c r="A292" s="3">
        <f>TITRES_STAT!B295</f>
        <v>42431</v>
      </c>
      <c r="B292" s="6">
        <f>TITRES_STAT!D295</f>
        <v>2.7574999999999998</v>
      </c>
      <c r="C292" s="2">
        <f t="shared" si="29"/>
        <v>-2.2000000000000242E-2</v>
      </c>
      <c r="D292" s="2">
        <f t="shared" si="30"/>
        <v>2.7281599999999999</v>
      </c>
      <c r="E292" s="2">
        <f t="shared" si="32"/>
        <v>2.7098399999999994</v>
      </c>
      <c r="F292" s="2">
        <f t="shared" si="33"/>
        <v>2.7146099999999995</v>
      </c>
      <c r="G292" s="2">
        <f t="shared" si="27"/>
        <v>2.8053420000000004</v>
      </c>
      <c r="H292" s="2">
        <f t="shared" si="31"/>
        <v>3.1476699999999993</v>
      </c>
      <c r="I292" s="2">
        <f t="array" ref="I292">SUMPRODUCT(B276:B295, (ROW(B276:B295)-ROW(B276)+1)) / (20*21/2)</f>
        <v>2.7122485714285713</v>
      </c>
      <c r="J292" s="2">
        <f t="shared" si="34"/>
        <v>2.731615751899283</v>
      </c>
      <c r="K292" s="2">
        <f t="shared" si="28"/>
        <v>2.7901172216387615</v>
      </c>
    </row>
    <row r="293" spans="1:11" ht="13.5" x14ac:dyDescent="0.25">
      <c r="A293" s="3">
        <f>TITRES_STAT!B296</f>
        <v>42432</v>
      </c>
      <c r="B293" s="6">
        <f>TITRES_STAT!D296</f>
        <v>2.7502</v>
      </c>
      <c r="C293" s="2">
        <f t="shared" si="29"/>
        <v>-7.2999999999998622E-3</v>
      </c>
      <c r="D293" s="2">
        <f t="shared" si="30"/>
        <v>2.7369599999999998</v>
      </c>
      <c r="E293" s="2">
        <f t="shared" si="32"/>
        <v>2.7135099999999994</v>
      </c>
      <c r="F293" s="2">
        <f t="shared" si="33"/>
        <v>2.7146099999999995</v>
      </c>
      <c r="G293" s="2">
        <f t="shared" si="27"/>
        <v>2.8024080000000011</v>
      </c>
      <c r="H293" s="2">
        <f t="shared" si="31"/>
        <v>3.1442639999999988</v>
      </c>
      <c r="I293" s="2">
        <f t="array" ref="I293">SUMPRODUCT(B277:B296, (ROW(B277:B296)-ROW(B277)+1)) / (20*21/2)</f>
        <v>2.7091019047619045</v>
      </c>
      <c r="J293" s="2">
        <f t="shared" si="34"/>
        <v>2.7333856802898278</v>
      </c>
      <c r="K293" s="2">
        <f t="shared" si="28"/>
        <v>2.7885518403980258</v>
      </c>
    </row>
    <row r="294" spans="1:11" ht="13.5" x14ac:dyDescent="0.25">
      <c r="A294" s="3">
        <f>TITRES_STAT!B297</f>
        <v>42433</v>
      </c>
      <c r="B294" s="6">
        <f>TITRES_STAT!D297</f>
        <v>2.7134999999999998</v>
      </c>
      <c r="C294" s="2">
        <f t="shared" si="29"/>
        <v>-3.6700000000000177E-2</v>
      </c>
      <c r="D294" s="2">
        <f t="shared" si="30"/>
        <v>2.7398999999999996</v>
      </c>
      <c r="E294" s="2">
        <f t="shared" si="32"/>
        <v>2.7098399999999998</v>
      </c>
      <c r="F294" s="2">
        <f t="shared" si="33"/>
        <v>2.7127749999999997</v>
      </c>
      <c r="G294" s="2">
        <f t="shared" si="27"/>
        <v>2.7987400000000009</v>
      </c>
      <c r="H294" s="2">
        <f t="shared" si="31"/>
        <v>3.140395499999999</v>
      </c>
      <c r="I294" s="2">
        <f t="array" ref="I294">SUMPRODUCT(B278:B297, (ROW(B278:B297)-ROW(B278)+1)) / (20*21/2)</f>
        <v>2.7068347619047617</v>
      </c>
      <c r="J294" s="2">
        <f t="shared" si="34"/>
        <v>2.731491805976511</v>
      </c>
      <c r="K294" s="2">
        <f t="shared" si="28"/>
        <v>2.785608630970652</v>
      </c>
    </row>
    <row r="295" spans="1:11" ht="13.5" x14ac:dyDescent="0.25">
      <c r="A295" s="3">
        <f>TITRES_STAT!B298</f>
        <v>42436</v>
      </c>
      <c r="B295" s="6">
        <f>TITRES_STAT!D298</f>
        <v>2.6915</v>
      </c>
      <c r="C295" s="2">
        <f t="shared" si="29"/>
        <v>-2.1999999999999797E-2</v>
      </c>
      <c r="D295" s="2">
        <f t="shared" si="30"/>
        <v>2.7384399999999998</v>
      </c>
      <c r="E295" s="2">
        <f t="shared" si="32"/>
        <v>2.70764</v>
      </c>
      <c r="F295" s="2">
        <f t="shared" si="33"/>
        <v>2.7098399999999994</v>
      </c>
      <c r="G295" s="2">
        <f t="shared" si="27"/>
        <v>2.795366</v>
      </c>
      <c r="H295" s="2">
        <f t="shared" si="31"/>
        <v>3.1364864999999984</v>
      </c>
      <c r="I295" s="2">
        <f t="array" ref="I295">SUMPRODUCT(B279:B298, (ROW(B279:B298)-ROW(B279)+1)) / (20*21/2)</f>
        <v>2.7055771428571433</v>
      </c>
      <c r="J295" s="2">
        <f t="shared" si="34"/>
        <v>2.7276830625501765</v>
      </c>
      <c r="K295" s="2">
        <f t="shared" si="28"/>
        <v>2.7819180964227836</v>
      </c>
    </row>
    <row r="296" spans="1:11" ht="13.5" x14ac:dyDescent="0.25">
      <c r="A296" s="3">
        <f>TITRES_STAT!B299</f>
        <v>42437</v>
      </c>
      <c r="B296" s="6">
        <f>TITRES_STAT!D299</f>
        <v>2.6768000000000001</v>
      </c>
      <c r="C296" s="2">
        <f t="shared" si="29"/>
        <v>-1.4699999999999935E-2</v>
      </c>
      <c r="D296" s="2">
        <f t="shared" si="30"/>
        <v>2.7178999999999998</v>
      </c>
      <c r="E296" s="2">
        <f t="shared" si="32"/>
        <v>2.7113</v>
      </c>
      <c r="F296" s="2">
        <f t="shared" si="33"/>
        <v>2.7080049999999996</v>
      </c>
      <c r="G296" s="2">
        <f t="shared" si="27"/>
        <v>2.7922840000000009</v>
      </c>
      <c r="H296" s="2">
        <f t="shared" si="31"/>
        <v>3.1325039999999986</v>
      </c>
      <c r="I296" s="2">
        <f t="array" ref="I296">SUMPRODUCT(B280:B299, (ROW(B280:B299)-ROW(B280)+1)) / (20*21/2)</f>
        <v>2.7044242857142859</v>
      </c>
      <c r="J296" s="2">
        <f t="shared" si="34"/>
        <v>2.7228370565930167</v>
      </c>
      <c r="K296" s="2">
        <f t="shared" si="28"/>
        <v>2.7777958181316942</v>
      </c>
    </row>
    <row r="297" spans="1:11" ht="13.5" x14ac:dyDescent="0.25">
      <c r="A297" s="3">
        <f>TITRES_STAT!B300</f>
        <v>42438</v>
      </c>
      <c r="B297" s="6">
        <f>TITRES_STAT!D300</f>
        <v>2.6842000000000001</v>
      </c>
      <c r="C297" s="2">
        <f t="shared" si="29"/>
        <v>7.4000000000000732E-3</v>
      </c>
      <c r="D297" s="2">
        <f t="shared" si="30"/>
        <v>2.7032400000000001</v>
      </c>
      <c r="E297" s="2">
        <f t="shared" si="32"/>
        <v>2.7157000000000004</v>
      </c>
      <c r="F297" s="2">
        <f t="shared" si="33"/>
        <v>2.7047049999999992</v>
      </c>
      <c r="G297" s="2">
        <f t="shared" si="27"/>
        <v>2.7887640000000005</v>
      </c>
      <c r="H297" s="2">
        <f t="shared" si="31"/>
        <v>3.1286629999999991</v>
      </c>
      <c r="I297" s="2">
        <f t="array" ref="I297">SUMPRODUCT(B281:B300, (ROW(B281:B300)-ROW(B281)+1)) / (20*21/2)</f>
        <v>2.7033761904761908</v>
      </c>
      <c r="J297" s="2">
        <f t="shared" si="34"/>
        <v>2.7191573369174913</v>
      </c>
      <c r="K297" s="2">
        <f t="shared" si="28"/>
        <v>2.7741253938912354</v>
      </c>
    </row>
    <row r="298" spans="1:11" ht="13.5" x14ac:dyDescent="0.25">
      <c r="A298" s="3">
        <f>TITRES_STAT!B301</f>
        <v>42439</v>
      </c>
      <c r="B298" s="6">
        <f>TITRES_STAT!D301</f>
        <v>2.6915</v>
      </c>
      <c r="C298" s="2">
        <f t="shared" si="29"/>
        <v>7.2999999999998622E-3</v>
      </c>
      <c r="D298" s="2">
        <f t="shared" si="30"/>
        <v>2.6915</v>
      </c>
      <c r="E298" s="2">
        <f t="shared" si="32"/>
        <v>2.7142300000000001</v>
      </c>
      <c r="F298" s="2">
        <f t="shared" si="33"/>
        <v>2.7036049999999991</v>
      </c>
      <c r="G298" s="2">
        <f t="shared" si="27"/>
        <v>2.78539</v>
      </c>
      <c r="H298" s="2">
        <f t="shared" si="31"/>
        <v>3.1248584999999998</v>
      </c>
      <c r="I298" s="2">
        <f t="array" ref="I298">SUMPRODUCT(B282:B301, (ROW(B282:B301)-ROW(B282)+1)) / (20*21/2)</f>
        <v>2.7022233333333334</v>
      </c>
      <c r="J298" s="2">
        <f t="shared" si="34"/>
        <v>2.716523304830111</v>
      </c>
      <c r="K298" s="2">
        <f t="shared" si="28"/>
        <v>2.7708851823660892</v>
      </c>
    </row>
    <row r="299" spans="1:11" ht="13.5" x14ac:dyDescent="0.25">
      <c r="A299" s="3">
        <f>TITRES_STAT!B302</f>
        <v>42440</v>
      </c>
      <c r="B299" s="6">
        <f>TITRES_STAT!D302</f>
        <v>2.6915</v>
      </c>
      <c r="C299" s="2">
        <f t="shared" si="29"/>
        <v>0</v>
      </c>
      <c r="D299" s="2">
        <f t="shared" si="30"/>
        <v>2.6871</v>
      </c>
      <c r="E299" s="2">
        <f t="shared" si="32"/>
        <v>2.7135000000000002</v>
      </c>
      <c r="F299" s="2">
        <f t="shared" si="33"/>
        <v>2.7025049999999995</v>
      </c>
      <c r="G299" s="2">
        <f t="shared" si="27"/>
        <v>2.7826019999999998</v>
      </c>
      <c r="H299" s="2">
        <f t="shared" si="31"/>
        <v>3.1210539999999996</v>
      </c>
      <c r="I299" s="2">
        <f t="array" ref="I299">SUMPRODUCT(B283:B302, (ROW(B283:B302)-ROW(B283)+1)) / (20*21/2)</f>
        <v>2.7009657142857142</v>
      </c>
      <c r="J299" s="2">
        <f t="shared" si="34"/>
        <v>2.7141401329415293</v>
      </c>
      <c r="K299" s="2">
        <f t="shared" si="28"/>
        <v>2.7677720379595758</v>
      </c>
    </row>
    <row r="300" spans="1:11" ht="13.5" x14ac:dyDescent="0.25">
      <c r="A300" s="3">
        <f>TITRES_STAT!B303</f>
        <v>42443</v>
      </c>
      <c r="B300" s="6">
        <f>TITRES_STAT!D303</f>
        <v>2.6915</v>
      </c>
      <c r="C300" s="2">
        <f t="shared" si="29"/>
        <v>0</v>
      </c>
      <c r="D300" s="2">
        <f t="shared" si="30"/>
        <v>2.6871</v>
      </c>
      <c r="E300" s="2">
        <f t="shared" si="32"/>
        <v>2.7127700000000003</v>
      </c>
      <c r="F300" s="2">
        <f t="shared" si="33"/>
        <v>2.7036049999999991</v>
      </c>
      <c r="G300" s="2">
        <f t="shared" si="27"/>
        <v>2.7792279999999998</v>
      </c>
      <c r="H300" s="2">
        <f t="shared" si="31"/>
        <v>3.1175285000000001</v>
      </c>
      <c r="I300" s="2">
        <f t="array" ref="I300">SUMPRODUCT(B284:B303, (ROW(B284:B303)-ROW(B284)+1)) / (20*21/2)</f>
        <v>2.6921271428571432</v>
      </c>
      <c r="J300" s="2">
        <f t="shared" si="34"/>
        <v>2.7119839298042407</v>
      </c>
      <c r="K300" s="2">
        <f t="shared" si="28"/>
        <v>2.7647809776474359</v>
      </c>
    </row>
    <row r="301" spans="1:11" ht="13.5" x14ac:dyDescent="0.25">
      <c r="A301" s="3">
        <f>TITRES_STAT!B304</f>
        <v>42444</v>
      </c>
      <c r="B301" s="6">
        <f>TITRES_STAT!D304</f>
        <v>2.6915</v>
      </c>
      <c r="C301" s="2">
        <f t="shared" si="29"/>
        <v>0</v>
      </c>
      <c r="D301" s="2">
        <f t="shared" si="30"/>
        <v>2.6900399999999998</v>
      </c>
      <c r="E301" s="2">
        <f t="shared" si="32"/>
        <v>2.7039700000000004</v>
      </c>
      <c r="F301" s="2">
        <f t="shared" si="33"/>
        <v>2.7047049999999992</v>
      </c>
      <c r="G301" s="2">
        <f t="shared" si="27"/>
        <v>2.7746799999999996</v>
      </c>
      <c r="H301" s="2">
        <f t="shared" si="31"/>
        <v>3.1138984999999995</v>
      </c>
      <c r="I301" s="2">
        <f t="array" ref="I301">SUMPRODUCT(B285:B304, (ROW(B285:B304)-ROW(B285)+1)) / (20*21/2)</f>
        <v>2.6900633333333328</v>
      </c>
      <c r="J301" s="2">
        <f t="shared" si="34"/>
        <v>2.7100330793466938</v>
      </c>
      <c r="K301" s="2">
        <f t="shared" si="28"/>
        <v>2.7619072138181249</v>
      </c>
    </row>
    <row r="302" spans="1:11" ht="13.5" x14ac:dyDescent="0.25">
      <c r="A302" s="3">
        <f>TITRES_STAT!B305</f>
        <v>42445</v>
      </c>
      <c r="B302" s="6">
        <f>TITRES_STAT!D305</f>
        <v>2.6915</v>
      </c>
      <c r="C302" s="2">
        <f t="shared" si="29"/>
        <v>0</v>
      </c>
      <c r="D302" s="2">
        <f t="shared" si="30"/>
        <v>2.6915</v>
      </c>
      <c r="E302" s="2">
        <f t="shared" si="32"/>
        <v>2.6973700000000003</v>
      </c>
      <c r="F302" s="2">
        <f t="shared" si="33"/>
        <v>2.7036049999999987</v>
      </c>
      <c r="G302" s="2">
        <f t="shared" si="27"/>
        <v>2.7701319999999998</v>
      </c>
      <c r="H302" s="2">
        <f t="shared" si="31"/>
        <v>3.1102685000000001</v>
      </c>
      <c r="I302" s="2">
        <f t="array" ref="I302">SUMPRODUCT(B286:B305, (ROW(B286:B305)-ROW(B286)+1)) / (20*21/2)</f>
        <v>2.6827680952380955</v>
      </c>
      <c r="J302" s="2">
        <f t="shared" si="34"/>
        <v>2.7082680241708186</v>
      </c>
      <c r="K302" s="2">
        <f t="shared" si="28"/>
        <v>2.759146146609571</v>
      </c>
    </row>
    <row r="303" spans="1:11" ht="13.5" x14ac:dyDescent="0.25">
      <c r="A303" s="3">
        <f>TITRES_STAT!B306</f>
        <v>42446</v>
      </c>
      <c r="B303" s="6">
        <f>TITRES_STAT!D306</f>
        <v>2.6107999999999998</v>
      </c>
      <c r="C303" s="2">
        <f t="shared" si="29"/>
        <v>-8.0700000000000216E-2</v>
      </c>
      <c r="D303" s="2">
        <f t="shared" si="30"/>
        <v>2.67536</v>
      </c>
      <c r="E303" s="2">
        <f t="shared" si="32"/>
        <v>2.6834300000000004</v>
      </c>
      <c r="F303" s="2">
        <f t="shared" si="33"/>
        <v>2.698469999999999</v>
      </c>
      <c r="G303" s="2">
        <f t="shared" si="27"/>
        <v>2.7641179999999999</v>
      </c>
      <c r="H303" s="2">
        <f t="shared" si="31"/>
        <v>3.1062350000000007</v>
      </c>
      <c r="I303" s="2">
        <f t="array" ref="I303">SUMPRODUCT(B287:B306, (ROW(B287:B306)-ROW(B287)+1)) / (20*21/2)</f>
        <v>2.6850028571428575</v>
      </c>
      <c r="J303" s="2">
        <f t="shared" si="34"/>
        <v>2.698985355202169</v>
      </c>
      <c r="K303" s="2">
        <f t="shared" si="28"/>
        <v>2.7533286506640979</v>
      </c>
    </row>
    <row r="304" spans="1:11" ht="13.5" x14ac:dyDescent="0.25">
      <c r="A304" s="3">
        <f>TITRES_STAT!B307</f>
        <v>42447</v>
      </c>
      <c r="B304" s="6">
        <f>TITRES_STAT!D307</f>
        <v>2.6768000000000001</v>
      </c>
      <c r="C304" s="2">
        <f t="shared" si="29"/>
        <v>6.6000000000000281E-2</v>
      </c>
      <c r="D304" s="2">
        <f t="shared" si="30"/>
        <v>2.6724199999999998</v>
      </c>
      <c r="E304" s="2">
        <f t="shared" si="32"/>
        <v>2.6797600000000004</v>
      </c>
      <c r="F304" s="2">
        <f t="shared" si="33"/>
        <v>2.6947999999999994</v>
      </c>
      <c r="G304" s="2">
        <f t="shared" si="27"/>
        <v>2.7594240000000001</v>
      </c>
      <c r="H304" s="2">
        <f t="shared" si="31"/>
        <v>3.1025315000000004</v>
      </c>
      <c r="I304" s="2">
        <f t="array" ref="I304">SUMPRODUCT(B288:B307, (ROW(B288:B307)-ROW(B288)+1)) / (20*21/2)</f>
        <v>2.6833933333333335</v>
      </c>
      <c r="J304" s="2">
        <f t="shared" si="34"/>
        <v>2.696872464230534</v>
      </c>
      <c r="K304" s="2">
        <f t="shared" si="28"/>
        <v>2.7503275271086434</v>
      </c>
    </row>
    <row r="305" spans="1:11" ht="13.5" x14ac:dyDescent="0.25">
      <c r="A305" s="3">
        <f>TITRES_STAT!B308</f>
        <v>42450</v>
      </c>
      <c r="B305" s="6">
        <f>TITRES_STAT!D308</f>
        <v>2.6181999999999999</v>
      </c>
      <c r="C305" s="2">
        <f t="shared" si="29"/>
        <v>-5.8600000000000207E-2</v>
      </c>
      <c r="D305" s="2">
        <f t="shared" si="30"/>
        <v>2.6577600000000001</v>
      </c>
      <c r="E305" s="2">
        <f t="shared" si="32"/>
        <v>2.6724299999999999</v>
      </c>
      <c r="F305" s="2">
        <f t="shared" si="33"/>
        <v>2.6900349999999991</v>
      </c>
      <c r="G305" s="2">
        <f t="shared" si="27"/>
        <v>2.7538500000000012</v>
      </c>
      <c r="H305" s="2">
        <f t="shared" si="31"/>
        <v>3.0985350000000005</v>
      </c>
      <c r="I305" s="2">
        <f t="array" ref="I305">SUMPRODUCT(B289:B308, (ROW(B289:B308)-ROW(B289)+1)) / (20*21/2)</f>
        <v>2.6788190476190477</v>
      </c>
      <c r="J305" s="2">
        <f t="shared" si="34"/>
        <v>2.6893798485895304</v>
      </c>
      <c r="K305" s="2">
        <f t="shared" si="28"/>
        <v>2.7451460554573242</v>
      </c>
    </row>
    <row r="306" spans="1:11" ht="13.5" x14ac:dyDescent="0.25">
      <c r="A306" s="3">
        <f>TITRES_STAT!B309</f>
        <v>42451</v>
      </c>
      <c r="B306" s="6">
        <f>TITRES_STAT!D309</f>
        <v>2.7134999999999998</v>
      </c>
      <c r="C306" s="2">
        <f t="shared" si="29"/>
        <v>9.529999999999994E-2</v>
      </c>
      <c r="D306" s="2">
        <f t="shared" si="30"/>
        <v>2.6621600000000001</v>
      </c>
      <c r="E306" s="2">
        <f t="shared" si="32"/>
        <v>2.6760999999999999</v>
      </c>
      <c r="F306" s="2">
        <f t="shared" si="33"/>
        <v>2.6936999999999998</v>
      </c>
      <c r="G306" s="2">
        <f t="shared" ref="G306:G369" si="35">AVERAGE(B257:B306)</f>
        <v>2.750036000000001</v>
      </c>
      <c r="H306" s="2">
        <f t="shared" si="31"/>
        <v>3.0950150000000001</v>
      </c>
      <c r="I306" s="2">
        <f t="array" ref="I306">SUMPRODUCT(B290:B309, (ROW(B290:B309)-ROW(B290)+1)) / (20*21/2)</f>
        <v>2.6717338095238099</v>
      </c>
      <c r="J306" s="2">
        <f t="shared" si="34"/>
        <v>2.6916770058667181</v>
      </c>
      <c r="K306" s="2">
        <f t="shared" si="28"/>
        <v>2.7439050336746837</v>
      </c>
    </row>
    <row r="307" spans="1:11" ht="13.5" x14ac:dyDescent="0.25">
      <c r="A307" s="3">
        <f>TITRES_STAT!B310</f>
        <v>42452</v>
      </c>
      <c r="B307" s="6">
        <f>TITRES_STAT!D310</f>
        <v>2.6768000000000001</v>
      </c>
      <c r="C307" s="2">
        <f t="shared" si="29"/>
        <v>-3.6699999999999733E-2</v>
      </c>
      <c r="D307" s="2">
        <f t="shared" si="30"/>
        <v>2.6592199999999999</v>
      </c>
      <c r="E307" s="2">
        <f t="shared" si="32"/>
        <v>2.6753600000000004</v>
      </c>
      <c r="F307" s="2">
        <f t="shared" si="33"/>
        <v>2.6955300000000002</v>
      </c>
      <c r="G307" s="2">
        <f t="shared" si="35"/>
        <v>2.7456340000000012</v>
      </c>
      <c r="H307" s="2">
        <f t="shared" si="31"/>
        <v>3.0916604999999997</v>
      </c>
      <c r="I307" s="2">
        <f t="array" ref="I307">SUMPRODUCT(B291:B310, (ROW(B291:B310)-ROW(B291)+1)) / (20*21/2)</f>
        <v>2.6650323809523808</v>
      </c>
      <c r="J307" s="2">
        <f t="shared" si="34"/>
        <v>2.6902601481651258</v>
      </c>
      <c r="K307" s="2">
        <f t="shared" ref="K307:K370" si="36">$K$4*B307+(1-$K$4)*K306</f>
        <v>2.7412734637266567</v>
      </c>
    </row>
    <row r="308" spans="1:11" ht="13.5" x14ac:dyDescent="0.25">
      <c r="A308" s="3">
        <f>TITRES_STAT!B311</f>
        <v>42453</v>
      </c>
      <c r="B308" s="6">
        <f>TITRES_STAT!D311</f>
        <v>2.6475</v>
      </c>
      <c r="C308" s="2">
        <f t="shared" si="29"/>
        <v>-2.9300000000000104E-2</v>
      </c>
      <c r="D308" s="2">
        <f t="shared" si="30"/>
        <v>2.6665599999999996</v>
      </c>
      <c r="E308" s="2">
        <f t="shared" si="32"/>
        <v>2.67096</v>
      </c>
      <c r="F308" s="2">
        <f t="shared" si="33"/>
        <v>2.6925949999999998</v>
      </c>
      <c r="G308" s="2">
        <f t="shared" si="35"/>
        <v>2.7406460000000008</v>
      </c>
      <c r="H308" s="2">
        <f t="shared" si="31"/>
        <v>3.0876710000000003</v>
      </c>
      <c r="I308" s="2">
        <f t="array" ref="I308">SUMPRODUCT(B292:B311, (ROW(B292:B311)-ROW(B292)+1)) / (20*21/2)</f>
        <v>2.6580099999999995</v>
      </c>
      <c r="J308" s="2">
        <f t="shared" si="34"/>
        <v>2.6861877531017808</v>
      </c>
      <c r="K308" s="2">
        <f t="shared" si="36"/>
        <v>2.7375960729922784</v>
      </c>
    </row>
    <row r="309" spans="1:11" ht="13.5" x14ac:dyDescent="0.25">
      <c r="A309" s="3">
        <f>TITRES_STAT!B312</f>
        <v>42454</v>
      </c>
      <c r="B309" s="6">
        <f>TITRES_STAT!D312</f>
        <v>2.6181999999999999</v>
      </c>
      <c r="C309" s="2">
        <f t="shared" si="29"/>
        <v>-2.9300000000000104E-2</v>
      </c>
      <c r="D309" s="2">
        <f t="shared" si="30"/>
        <v>2.6548399999999996</v>
      </c>
      <c r="E309" s="2">
        <f t="shared" si="32"/>
        <v>2.6636299999999999</v>
      </c>
      <c r="F309" s="2">
        <f t="shared" si="33"/>
        <v>2.6885650000000001</v>
      </c>
      <c r="G309" s="2">
        <f t="shared" si="35"/>
        <v>2.7349260000000011</v>
      </c>
      <c r="H309" s="2">
        <f t="shared" si="31"/>
        <v>3.0836745000000003</v>
      </c>
      <c r="I309" s="2">
        <f t="array" ref="I309">SUMPRODUCT(B293:B312, (ROW(B293:B312)-ROW(B293)+1)) / (20*21/2)</f>
        <v>2.651790952380952</v>
      </c>
      <c r="J309" s="2">
        <f t="shared" si="34"/>
        <v>2.679712728996849</v>
      </c>
      <c r="K309" s="2">
        <f t="shared" si="36"/>
        <v>2.732913874051405</v>
      </c>
    </row>
    <row r="310" spans="1:11" ht="13.5" x14ac:dyDescent="0.25">
      <c r="A310" s="3">
        <f>TITRES_STAT!B313</f>
        <v>42457</v>
      </c>
      <c r="B310" s="6">
        <f>TITRES_STAT!D313</f>
        <v>2.6181999999999999</v>
      </c>
      <c r="C310" s="2">
        <f t="shared" si="29"/>
        <v>0</v>
      </c>
      <c r="D310" s="2">
        <f t="shared" si="30"/>
        <v>2.6548400000000001</v>
      </c>
      <c r="E310" s="2">
        <f t="shared" si="32"/>
        <v>2.6563000000000003</v>
      </c>
      <c r="F310" s="2">
        <f t="shared" si="33"/>
        <v>2.6845350000000008</v>
      </c>
      <c r="G310" s="2">
        <f t="shared" si="35"/>
        <v>2.7289120000000007</v>
      </c>
      <c r="H310" s="2">
        <f t="shared" si="31"/>
        <v>3.0796780000000008</v>
      </c>
      <c r="I310" s="2">
        <f t="array" ref="I310">SUMPRODUCT(B294:B313, (ROW(B294:B313)-ROW(B294)+1)) / (20*21/2)</f>
        <v>2.64208</v>
      </c>
      <c r="J310" s="2">
        <f t="shared" si="34"/>
        <v>2.6738543738542919</v>
      </c>
      <c r="K310" s="2">
        <f t="shared" si="36"/>
        <v>2.7284152907552714</v>
      </c>
    </row>
    <row r="311" spans="1:11" ht="13.5" x14ac:dyDescent="0.25">
      <c r="A311" s="3">
        <f>TITRES_STAT!B314</f>
        <v>42458</v>
      </c>
      <c r="B311" s="6">
        <f>TITRES_STAT!D314</f>
        <v>2.6107999999999998</v>
      </c>
      <c r="C311" s="2">
        <f t="shared" si="29"/>
        <v>-7.4000000000000732E-3</v>
      </c>
      <c r="D311" s="2">
        <f t="shared" si="30"/>
        <v>2.6343000000000001</v>
      </c>
      <c r="E311" s="2">
        <f t="shared" si="32"/>
        <v>2.6482300000000008</v>
      </c>
      <c r="F311" s="2">
        <f t="shared" si="33"/>
        <v>2.6761000000000008</v>
      </c>
      <c r="G311" s="2">
        <f t="shared" si="35"/>
        <v>2.7227500000000004</v>
      </c>
      <c r="H311" s="2">
        <f t="shared" si="31"/>
        <v>3.0756445000000014</v>
      </c>
      <c r="I311" s="2">
        <f t="array" ref="I311">SUMPRODUCT(B295:B314, (ROW(B295:B314)-ROW(B295)+1)) / (20*21/2)</f>
        <v>2.6437185714285718</v>
      </c>
      <c r="J311" s="2">
        <f t="shared" si="34"/>
        <v>2.6678491953919785</v>
      </c>
      <c r="K311" s="2">
        <f t="shared" si="36"/>
        <v>2.7238029264119277</v>
      </c>
    </row>
    <row r="312" spans="1:11" ht="13.5" x14ac:dyDescent="0.25">
      <c r="A312" s="3">
        <f>TITRES_STAT!B315</f>
        <v>42459</v>
      </c>
      <c r="B312" s="6">
        <f>TITRES_STAT!D315</f>
        <v>2.6107999999999998</v>
      </c>
      <c r="C312" s="2">
        <f t="shared" si="29"/>
        <v>0</v>
      </c>
      <c r="D312" s="2">
        <f t="shared" si="30"/>
        <v>2.6210999999999998</v>
      </c>
      <c r="E312" s="2">
        <f t="shared" si="32"/>
        <v>2.6401600000000003</v>
      </c>
      <c r="F312" s="2">
        <f t="shared" si="33"/>
        <v>2.6687650000000001</v>
      </c>
      <c r="G312" s="2">
        <f t="shared" si="35"/>
        <v>2.7177620000000009</v>
      </c>
      <c r="H312" s="2">
        <f t="shared" si="31"/>
        <v>3.0713670000000017</v>
      </c>
      <c r="I312" s="2">
        <f t="array" ref="I312">SUMPRODUCT(B296:B315, (ROW(B296:B315)-ROW(B296)+1)) / (20*21/2)</f>
        <v>2.6455319047619046</v>
      </c>
      <c r="J312" s="2">
        <f t="shared" si="34"/>
        <v>2.6624159386879804</v>
      </c>
      <c r="K312" s="2">
        <f t="shared" si="36"/>
        <v>2.7193714391016561</v>
      </c>
    </row>
    <row r="313" spans="1:11" ht="13.5" x14ac:dyDescent="0.25">
      <c r="A313" s="3">
        <f>TITRES_STAT!B316</f>
        <v>42460</v>
      </c>
      <c r="B313" s="6">
        <f>TITRES_STAT!D316</f>
        <v>2.5668000000000002</v>
      </c>
      <c r="C313" s="2">
        <f t="shared" si="29"/>
        <v>-4.3999999999999595E-2</v>
      </c>
      <c r="D313" s="2">
        <f t="shared" si="30"/>
        <v>2.6049599999999997</v>
      </c>
      <c r="E313" s="2">
        <f t="shared" si="32"/>
        <v>2.6357600000000003</v>
      </c>
      <c r="F313" s="2">
        <f t="shared" si="33"/>
        <v>2.6595950000000004</v>
      </c>
      <c r="G313" s="2">
        <f t="shared" si="35"/>
        <v>2.7126280000000009</v>
      </c>
      <c r="H313" s="2">
        <f t="shared" si="31"/>
        <v>3.0668695000000019</v>
      </c>
      <c r="I313" s="2">
        <f t="array" ref="I313">SUMPRODUCT(B297:B316, (ROW(B297:B316)-ROW(B297)+1)) / (20*21/2)</f>
        <v>2.6474152380952383</v>
      </c>
      <c r="J313" s="2">
        <f t="shared" si="34"/>
        <v>2.6533096588129346</v>
      </c>
      <c r="K313" s="2">
        <f t="shared" si="36"/>
        <v>2.7133882454113953</v>
      </c>
    </row>
    <row r="314" spans="1:11" ht="13.5" x14ac:dyDescent="0.25">
      <c r="A314" s="3">
        <f>TITRES_STAT!B317</f>
        <v>42461</v>
      </c>
      <c r="B314" s="6">
        <f>TITRES_STAT!D317</f>
        <v>2.6768000000000001</v>
      </c>
      <c r="C314" s="2">
        <f t="shared" si="29"/>
        <v>0.10999999999999988</v>
      </c>
      <c r="D314" s="2">
        <f t="shared" si="30"/>
        <v>2.6166799999999997</v>
      </c>
      <c r="E314" s="2">
        <f t="shared" si="32"/>
        <v>2.6357600000000003</v>
      </c>
      <c r="F314" s="2">
        <f t="shared" si="33"/>
        <v>2.6577600000000001</v>
      </c>
      <c r="G314" s="2">
        <f t="shared" si="35"/>
        <v>2.710426</v>
      </c>
      <c r="H314" s="2">
        <f t="shared" si="31"/>
        <v>3.0629220000000021</v>
      </c>
      <c r="I314" s="2">
        <f t="array" ref="I314">SUMPRODUCT(B298:B317, (ROW(B298:B317)-ROW(B298)+1)) / (20*21/2)</f>
        <v>2.6492985714285711</v>
      </c>
      <c r="J314" s="2">
        <f t="shared" si="34"/>
        <v>2.6555468341640838</v>
      </c>
      <c r="K314" s="2">
        <f t="shared" si="36"/>
        <v>2.7119534122580076</v>
      </c>
    </row>
    <row r="315" spans="1:11" ht="13.5" x14ac:dyDescent="0.25">
      <c r="A315" s="3">
        <f>TITRES_STAT!B318</f>
        <v>42464</v>
      </c>
      <c r="B315" s="6">
        <f>TITRES_STAT!D318</f>
        <v>2.6768000000000001</v>
      </c>
      <c r="C315" s="2">
        <f t="shared" si="29"/>
        <v>0</v>
      </c>
      <c r="D315" s="2">
        <f t="shared" si="30"/>
        <v>2.6284000000000001</v>
      </c>
      <c r="E315" s="2">
        <f t="shared" si="32"/>
        <v>2.6416200000000001</v>
      </c>
      <c r="F315" s="2">
        <f t="shared" si="33"/>
        <v>2.657025</v>
      </c>
      <c r="G315" s="2">
        <f t="shared" si="35"/>
        <v>2.7057320000000002</v>
      </c>
      <c r="H315" s="2">
        <f t="shared" si="31"/>
        <v>3.0589745000000024</v>
      </c>
      <c r="I315" s="2">
        <f t="array" ref="I315">SUMPRODUCT(B299:B318, (ROW(B299:B318)-ROW(B299)+1)) / (20*21/2)</f>
        <v>2.6512171428571425</v>
      </c>
      <c r="J315" s="2">
        <f t="shared" si="34"/>
        <v>2.6575709451960758</v>
      </c>
      <c r="K315" s="2">
        <f t="shared" si="36"/>
        <v>2.7105748470714195</v>
      </c>
    </row>
    <row r="316" spans="1:11" ht="13.5" x14ac:dyDescent="0.25">
      <c r="A316" s="3">
        <f>TITRES_STAT!B319</f>
        <v>42465</v>
      </c>
      <c r="B316" s="6">
        <f>TITRES_STAT!D319</f>
        <v>2.6768000000000001</v>
      </c>
      <c r="C316" s="2">
        <f t="shared" si="29"/>
        <v>0</v>
      </c>
      <c r="D316" s="2">
        <f t="shared" si="30"/>
        <v>2.6415999999999999</v>
      </c>
      <c r="E316" s="2">
        <f t="shared" si="32"/>
        <v>2.63795</v>
      </c>
      <c r="F316" s="2">
        <f t="shared" si="33"/>
        <v>2.657025</v>
      </c>
      <c r="G316" s="2">
        <f t="shared" si="35"/>
        <v>2.7022100000000013</v>
      </c>
      <c r="H316" s="2">
        <f t="shared" si="31"/>
        <v>3.0550270000000022</v>
      </c>
      <c r="I316" s="2">
        <f t="array" ref="I316">SUMPRODUCT(B300:B319, (ROW(B300:B319)-ROW(B300)+1)) / (20*21/2)</f>
        <v>2.6601961904761904</v>
      </c>
      <c r="J316" s="2">
        <f t="shared" si="34"/>
        <v>2.6594022837488303</v>
      </c>
      <c r="K316" s="2">
        <f t="shared" si="36"/>
        <v>2.7092503432646975</v>
      </c>
    </row>
    <row r="317" spans="1:11" ht="13.5" x14ac:dyDescent="0.25">
      <c r="A317" s="3">
        <f>TITRES_STAT!B320</f>
        <v>42466</v>
      </c>
      <c r="B317" s="6">
        <f>TITRES_STAT!D320</f>
        <v>2.6768000000000001</v>
      </c>
      <c r="C317" s="2">
        <f t="shared" si="29"/>
        <v>0</v>
      </c>
      <c r="D317" s="2">
        <f t="shared" si="30"/>
        <v>2.6548000000000003</v>
      </c>
      <c r="E317" s="2">
        <f t="shared" si="32"/>
        <v>2.63795</v>
      </c>
      <c r="F317" s="2">
        <f t="shared" si="33"/>
        <v>2.6566549999999998</v>
      </c>
      <c r="G317" s="2">
        <f t="shared" si="35"/>
        <v>2.6975160000000007</v>
      </c>
      <c r="H317" s="2">
        <f t="shared" si="31"/>
        <v>3.0509750000000024</v>
      </c>
      <c r="I317" s="2">
        <f t="array" ref="I317">SUMPRODUCT(B301:B320, (ROW(B301:B320)-ROW(B301)+1)) / (20*21/2)</f>
        <v>2.6661052380952381</v>
      </c>
      <c r="J317" s="2">
        <f t="shared" si="34"/>
        <v>2.6610592091060843</v>
      </c>
      <c r="K317" s="2">
        <f t="shared" si="36"/>
        <v>2.7079777807837289</v>
      </c>
    </row>
    <row r="318" spans="1:11" ht="13.5" x14ac:dyDescent="0.25">
      <c r="A318" s="3">
        <f>TITRES_STAT!B321</f>
        <v>42467</v>
      </c>
      <c r="B318" s="6">
        <f>TITRES_STAT!D321</f>
        <v>2.6768000000000001</v>
      </c>
      <c r="C318" s="2">
        <f t="shared" si="29"/>
        <v>0</v>
      </c>
      <c r="D318" s="2">
        <f t="shared" si="30"/>
        <v>2.6768000000000001</v>
      </c>
      <c r="E318" s="2">
        <f t="shared" si="32"/>
        <v>2.6408800000000001</v>
      </c>
      <c r="F318" s="2">
        <f t="shared" si="33"/>
        <v>2.6559199999999996</v>
      </c>
      <c r="G318" s="2">
        <f t="shared" si="35"/>
        <v>2.6945820000000005</v>
      </c>
      <c r="H318" s="2">
        <f t="shared" si="31"/>
        <v>3.0465390000000023</v>
      </c>
      <c r="I318" s="2">
        <f t="array" ref="I318">SUMPRODUCT(B302:B321, (ROW(B302:B321)-ROW(B302)+1)) / (20*21/2)</f>
        <v>2.6641885714285714</v>
      </c>
      <c r="J318" s="2">
        <f t="shared" si="34"/>
        <v>2.6625583320483619</v>
      </c>
      <c r="K318" s="2">
        <f t="shared" si="36"/>
        <v>2.7067551227137789</v>
      </c>
    </row>
    <row r="319" spans="1:11" ht="13.5" x14ac:dyDescent="0.25">
      <c r="A319" s="3">
        <f>TITRES_STAT!B322</f>
        <v>42468</v>
      </c>
      <c r="B319" s="6">
        <f>TITRES_STAT!D322</f>
        <v>2.7502</v>
      </c>
      <c r="C319" s="2">
        <f t="shared" si="29"/>
        <v>7.339999999999991E-2</v>
      </c>
      <c r="D319" s="2">
        <f t="shared" si="30"/>
        <v>2.6914799999999999</v>
      </c>
      <c r="E319" s="2">
        <f t="shared" si="32"/>
        <v>2.6540799999999996</v>
      </c>
      <c r="F319" s="2">
        <f t="shared" si="33"/>
        <v>2.658855</v>
      </c>
      <c r="G319" s="2">
        <f t="shared" si="35"/>
        <v>2.6944360000000005</v>
      </c>
      <c r="H319" s="2">
        <f t="shared" si="31"/>
        <v>3.0426795000000029</v>
      </c>
      <c r="I319" s="2">
        <f t="array" ref="I319">SUMPRODUCT(B303:B322, (ROW(B303:B322)-ROW(B303)+1)) / (20*21/2)</f>
        <v>2.655525714285714</v>
      </c>
      <c r="J319" s="2">
        <f t="shared" si="34"/>
        <v>2.6709051575675655</v>
      </c>
      <c r="K319" s="2">
        <f t="shared" si="36"/>
        <v>2.7084588433916701</v>
      </c>
    </row>
    <row r="320" spans="1:11" ht="13.5" x14ac:dyDescent="0.25">
      <c r="A320" s="3">
        <f>TITRES_STAT!B323</f>
        <v>42471</v>
      </c>
      <c r="B320" s="6">
        <f>TITRES_STAT!D323</f>
        <v>2.7208999999999999</v>
      </c>
      <c r="C320" s="2">
        <f t="shared" si="29"/>
        <v>-2.9300000000000104E-2</v>
      </c>
      <c r="D320" s="2">
        <f t="shared" si="30"/>
        <v>2.7002999999999999</v>
      </c>
      <c r="E320" s="2">
        <f t="shared" si="32"/>
        <v>2.6643499999999998</v>
      </c>
      <c r="F320" s="2">
        <f t="shared" si="33"/>
        <v>2.6603250000000003</v>
      </c>
      <c r="G320" s="2">
        <f t="shared" si="35"/>
        <v>2.6925300000000005</v>
      </c>
      <c r="H320" s="2">
        <f t="shared" si="31"/>
        <v>3.0388480000000033</v>
      </c>
      <c r="I320" s="2">
        <f t="array" ref="I320">SUMPRODUCT(B304:B323, (ROW(B304:B323)-ROW(B304)+1)) / (20*21/2)</f>
        <v>2.6474566666666663</v>
      </c>
      <c r="J320" s="2">
        <f t="shared" si="34"/>
        <v>2.6756665711325591</v>
      </c>
      <c r="K320" s="2">
        <f t="shared" si="36"/>
        <v>2.7089467318861145</v>
      </c>
    </row>
    <row r="321" spans="1:11" ht="13.5" x14ac:dyDescent="0.25">
      <c r="A321" s="3">
        <f>TITRES_STAT!B324</f>
        <v>42472</v>
      </c>
      <c r="B321" s="6">
        <f>TITRES_STAT!D324</f>
        <v>2.6402000000000001</v>
      </c>
      <c r="C321" s="2">
        <f t="shared" si="29"/>
        <v>-8.0699999999999772E-2</v>
      </c>
      <c r="D321" s="2">
        <f t="shared" si="30"/>
        <v>2.6929799999999999</v>
      </c>
      <c r="E321" s="2">
        <f t="shared" si="32"/>
        <v>2.6672899999999999</v>
      </c>
      <c r="F321" s="2">
        <f t="shared" si="33"/>
        <v>2.6577600000000006</v>
      </c>
      <c r="G321" s="2">
        <f t="shared" si="35"/>
        <v>2.6895960000000003</v>
      </c>
      <c r="H321" s="2">
        <f t="shared" si="31"/>
        <v>3.0346475000000033</v>
      </c>
      <c r="I321" s="2">
        <f t="array" ref="I321">SUMPRODUCT(B305:B324, (ROW(B305:B324)-ROW(B305)+1)) / (20*21/2)</f>
        <v>2.6389019047619047</v>
      </c>
      <c r="J321" s="2">
        <f t="shared" si="34"/>
        <v>2.6722888024532678</v>
      </c>
      <c r="K321" s="2">
        <f t="shared" si="36"/>
        <v>2.7062507816160708</v>
      </c>
    </row>
    <row r="322" spans="1:11" ht="13.5" x14ac:dyDescent="0.25">
      <c r="A322" s="3">
        <f>TITRES_STAT!B325</f>
        <v>42473</v>
      </c>
      <c r="B322" s="6">
        <f>TITRES_STAT!D325</f>
        <v>2.5668000000000002</v>
      </c>
      <c r="C322" s="2">
        <f t="shared" si="29"/>
        <v>-7.339999999999991E-2</v>
      </c>
      <c r="D322" s="2">
        <f t="shared" si="30"/>
        <v>2.6709800000000001</v>
      </c>
      <c r="E322" s="2">
        <f t="shared" si="32"/>
        <v>2.66289</v>
      </c>
      <c r="F322" s="2">
        <f t="shared" si="33"/>
        <v>2.6515250000000004</v>
      </c>
      <c r="G322" s="2">
        <f t="shared" si="35"/>
        <v>2.6859280000000001</v>
      </c>
      <c r="H322" s="2">
        <f t="shared" si="31"/>
        <v>3.0303940000000025</v>
      </c>
      <c r="I322" s="2">
        <f t="array" ref="I322">SUMPRODUCT(B306:B325, (ROW(B306:B325)-ROW(B306)+1)) / (20*21/2)</f>
        <v>2.6378866666666667</v>
      </c>
      <c r="J322" s="2">
        <f t="shared" si="34"/>
        <v>2.6622422498386706</v>
      </c>
      <c r="K322" s="2">
        <f t="shared" si="36"/>
        <v>2.7007821235134801</v>
      </c>
    </row>
    <row r="323" spans="1:11" ht="13.5" x14ac:dyDescent="0.25">
      <c r="A323" s="3">
        <f>TITRES_STAT!B326</f>
        <v>42474</v>
      </c>
      <c r="B323" s="6">
        <f>TITRES_STAT!D326</f>
        <v>2.5668000000000002</v>
      </c>
      <c r="C323" s="2">
        <f t="shared" si="29"/>
        <v>0</v>
      </c>
      <c r="D323" s="2">
        <f t="shared" si="30"/>
        <v>2.6489800000000003</v>
      </c>
      <c r="E323" s="2">
        <f t="shared" si="32"/>
        <v>2.66289</v>
      </c>
      <c r="F323" s="2">
        <f t="shared" si="33"/>
        <v>2.6493250000000002</v>
      </c>
      <c r="G323" s="2">
        <f t="shared" si="35"/>
        <v>2.6822599999999999</v>
      </c>
      <c r="H323" s="2">
        <f t="shared" si="31"/>
        <v>3.0257920000000018</v>
      </c>
      <c r="I323" s="2">
        <f t="array" ref="I323">SUMPRODUCT(B307:B326, (ROW(B307:B326)-ROW(B307)+1)) / (20*21/2)</f>
        <v>2.6409923809523814</v>
      </c>
      <c r="J323" s="2">
        <f t="shared" si="34"/>
        <v>2.6531525117587971</v>
      </c>
      <c r="K323" s="2">
        <f t="shared" si="36"/>
        <v>2.6955279225913831</v>
      </c>
    </row>
    <row r="324" spans="1:11" ht="13.5" x14ac:dyDescent="0.25">
      <c r="A324" s="3">
        <f>TITRES_STAT!B327</f>
        <v>42475</v>
      </c>
      <c r="B324" s="6">
        <f>TITRES_STAT!D327</f>
        <v>2.5594999999999999</v>
      </c>
      <c r="C324" s="2">
        <f t="shared" ref="C324:C387" si="37">B324-B323</f>
        <v>-7.3000000000003062E-3</v>
      </c>
      <c r="D324" s="2">
        <f t="shared" si="30"/>
        <v>2.6108400000000005</v>
      </c>
      <c r="E324" s="2">
        <f t="shared" si="32"/>
        <v>2.65116</v>
      </c>
      <c r="F324" s="2">
        <f t="shared" si="33"/>
        <v>2.6434600000000001</v>
      </c>
      <c r="G324" s="2">
        <f t="shared" si="35"/>
        <v>2.6784460000000001</v>
      </c>
      <c r="H324" s="2">
        <f t="shared" si="31"/>
        <v>3.0206215000000016</v>
      </c>
      <c r="I324" s="2">
        <f t="array" ref="I324">SUMPRODUCT(B308:B327, (ROW(B308:B327)-ROW(B308)+1)) / (20*21/2)</f>
        <v>2.6442728571428571</v>
      </c>
      <c r="J324" s="2">
        <f t="shared" si="34"/>
        <v>2.6442332249246259</v>
      </c>
      <c r="K324" s="2">
        <f t="shared" si="36"/>
        <v>2.6901934942544661</v>
      </c>
    </row>
    <row r="325" spans="1:11" ht="13.5" x14ac:dyDescent="0.25">
      <c r="A325" s="3">
        <f>TITRES_STAT!B328</f>
        <v>42478</v>
      </c>
      <c r="B325" s="6">
        <f>TITRES_STAT!D328</f>
        <v>2.6328</v>
      </c>
      <c r="C325" s="2">
        <f t="shared" si="37"/>
        <v>7.3300000000000143E-2</v>
      </c>
      <c r="D325" s="2">
        <f t="shared" si="30"/>
        <v>2.5932200000000001</v>
      </c>
      <c r="E325" s="2">
        <f t="shared" si="32"/>
        <v>2.64676</v>
      </c>
      <c r="F325" s="2">
        <f t="shared" si="33"/>
        <v>2.6441900000000005</v>
      </c>
      <c r="G325" s="2">
        <f t="shared" si="35"/>
        <v>2.6760980000000001</v>
      </c>
      <c r="H325" s="2">
        <f t="shared" si="31"/>
        <v>3.0152310000000018</v>
      </c>
      <c r="I325" s="2">
        <f t="array" ref="I325">SUMPRODUCT(B309:B328, (ROW(B309:B328)-ROW(B309)+1)) / (20*21/2)</f>
        <v>2.6503533333333333</v>
      </c>
      <c r="J325" s="2">
        <f t="shared" si="34"/>
        <v>2.6431443463603754</v>
      </c>
      <c r="K325" s="2">
        <f t="shared" si="36"/>
        <v>2.687942768989585</v>
      </c>
    </row>
    <row r="326" spans="1:11" ht="13.5" x14ac:dyDescent="0.25">
      <c r="A326" s="3">
        <f>TITRES_STAT!B329</f>
        <v>42479</v>
      </c>
      <c r="B326" s="6">
        <f>TITRES_STAT!D329</f>
        <v>2.6768000000000001</v>
      </c>
      <c r="C326" s="2">
        <f t="shared" si="37"/>
        <v>4.4000000000000039E-2</v>
      </c>
      <c r="D326" s="2">
        <f t="shared" ref="D326:D389" si="38">AVERAGE(B322:B326)</f>
        <v>2.6005400000000001</v>
      </c>
      <c r="E326" s="2">
        <f t="shared" si="32"/>
        <v>2.64676</v>
      </c>
      <c r="F326" s="2">
        <f t="shared" si="33"/>
        <v>2.6423550000000002</v>
      </c>
      <c r="G326" s="2">
        <f t="shared" si="35"/>
        <v>2.6753639999999996</v>
      </c>
      <c r="H326" s="2">
        <f t="shared" si="31"/>
        <v>3.0099135000000015</v>
      </c>
      <c r="I326" s="2">
        <f t="array" ref="I326">SUMPRODUCT(B310:B329, (ROW(B310:B329)-ROW(B310)+1)) / (20*21/2)</f>
        <v>2.6498685714285712</v>
      </c>
      <c r="J326" s="2">
        <f t="shared" si="34"/>
        <v>2.6463496467070065</v>
      </c>
      <c r="K326" s="2">
        <f t="shared" si="36"/>
        <v>2.6875057976566605</v>
      </c>
    </row>
    <row r="327" spans="1:11" ht="13.5" x14ac:dyDescent="0.25">
      <c r="A327" s="3">
        <f>TITRES_STAT!B330</f>
        <v>42480</v>
      </c>
      <c r="B327" s="6">
        <f>TITRES_STAT!D330</f>
        <v>2.6768000000000001</v>
      </c>
      <c r="C327" s="2">
        <f t="shared" si="37"/>
        <v>0</v>
      </c>
      <c r="D327" s="2">
        <f t="shared" si="38"/>
        <v>2.6225399999999999</v>
      </c>
      <c r="E327" s="2">
        <f t="shared" si="32"/>
        <v>2.64676</v>
      </c>
      <c r="F327" s="2">
        <f t="shared" si="33"/>
        <v>2.6423550000000002</v>
      </c>
      <c r="G327" s="2">
        <f t="shared" si="35"/>
        <v>2.6738959999999996</v>
      </c>
      <c r="H327" s="2">
        <f t="shared" si="31"/>
        <v>3.0048895000000018</v>
      </c>
      <c r="I327" s="2">
        <f t="array" ref="I327">SUMPRODUCT(B311:B330, (ROW(B311:B330)-ROW(B311)+1)) / (20*21/2)</f>
        <v>2.6492790476190478</v>
      </c>
      <c r="J327" s="2">
        <f t="shared" si="34"/>
        <v>2.6492496803539582</v>
      </c>
      <c r="K327" s="2">
        <f t="shared" si="36"/>
        <v>2.6870859624544385</v>
      </c>
    </row>
    <row r="328" spans="1:11" ht="13.5" x14ac:dyDescent="0.25">
      <c r="A328" s="3">
        <f>TITRES_STAT!B331</f>
        <v>42481</v>
      </c>
      <c r="B328" s="6">
        <f>TITRES_STAT!D331</f>
        <v>2.7061999999999999</v>
      </c>
      <c r="C328" s="2">
        <f t="shared" si="37"/>
        <v>2.9399999999999871E-2</v>
      </c>
      <c r="D328" s="2">
        <f t="shared" si="38"/>
        <v>2.6504199999999996</v>
      </c>
      <c r="E328" s="2">
        <f t="shared" si="32"/>
        <v>2.6497000000000002</v>
      </c>
      <c r="F328" s="2">
        <f t="shared" si="33"/>
        <v>2.6452900000000001</v>
      </c>
      <c r="G328" s="2">
        <f t="shared" si="35"/>
        <v>2.6737499999999996</v>
      </c>
      <c r="H328" s="2">
        <f t="shared" si="31"/>
        <v>3.0000125000000009</v>
      </c>
      <c r="I328" s="2">
        <f t="array" ref="I328">SUMPRODUCT(B312:B331, (ROW(B312:B331)-ROW(B312)+1)) / (20*21/2)</f>
        <v>2.6548704761904762</v>
      </c>
      <c r="J328" s="2">
        <f t="shared" si="34"/>
        <v>2.6546735203202481</v>
      </c>
      <c r="K328" s="2">
        <f t="shared" si="36"/>
        <v>2.6878355325542644</v>
      </c>
    </row>
    <row r="329" spans="1:11" ht="13.5" x14ac:dyDescent="0.25">
      <c r="A329" s="3">
        <f>TITRES_STAT!B332</f>
        <v>42482</v>
      </c>
      <c r="B329" s="6">
        <f>TITRES_STAT!D332</f>
        <v>2.6402000000000001</v>
      </c>
      <c r="C329" s="2">
        <f t="shared" si="37"/>
        <v>-6.5999999999999837E-2</v>
      </c>
      <c r="D329" s="2">
        <f t="shared" si="38"/>
        <v>2.6665599999999996</v>
      </c>
      <c r="E329" s="2">
        <f t="shared" si="32"/>
        <v>2.6387</v>
      </c>
      <c r="F329" s="2">
        <f t="shared" si="33"/>
        <v>2.6463900000000002</v>
      </c>
      <c r="G329" s="2">
        <f t="shared" si="35"/>
        <v>2.672283999999999</v>
      </c>
      <c r="H329" s="2">
        <f t="shared" si="31"/>
        <v>2.9952455000000016</v>
      </c>
      <c r="I329" s="2">
        <f t="array" ref="I329">SUMPRODUCT(B313:B332, (ROW(B313:B332)-ROW(B313)+1)) / (20*21/2)</f>
        <v>2.6635028571428565</v>
      </c>
      <c r="J329" s="2">
        <f t="shared" si="34"/>
        <v>2.6532950898135579</v>
      </c>
      <c r="K329" s="2">
        <f t="shared" si="36"/>
        <v>2.6859674724540969</v>
      </c>
    </row>
    <row r="330" spans="1:11" ht="13.5" x14ac:dyDescent="0.25">
      <c r="A330" s="3">
        <f>TITRES_STAT!B333</f>
        <v>42485</v>
      </c>
      <c r="B330" s="6">
        <f>TITRES_STAT!D333</f>
        <v>2.6402000000000001</v>
      </c>
      <c r="C330" s="2">
        <f t="shared" si="37"/>
        <v>0</v>
      </c>
      <c r="D330" s="2">
        <f t="shared" si="38"/>
        <v>2.66804</v>
      </c>
      <c r="E330" s="2">
        <f t="shared" si="32"/>
        <v>2.63063</v>
      </c>
      <c r="F330" s="2">
        <f t="shared" si="33"/>
        <v>2.6474900000000003</v>
      </c>
      <c r="G330" s="2">
        <f t="shared" si="35"/>
        <v>2.6716979999999997</v>
      </c>
      <c r="H330" s="2">
        <f t="shared" ref="H330:H393" si="39">AVERAGE(B131:B330)</f>
        <v>2.9902955000000007</v>
      </c>
      <c r="I330" s="2">
        <f t="array" ref="I330">SUMPRODUCT(B314:B333, (ROW(B314:B333)-ROW(B314)+1)) / (20*21/2)</f>
        <v>2.6715061904761903</v>
      </c>
      <c r="J330" s="2">
        <f t="shared" si="34"/>
        <v>2.6520479384027431</v>
      </c>
      <c r="K330" s="2">
        <f t="shared" si="36"/>
        <v>2.6841726696127597</v>
      </c>
    </row>
    <row r="331" spans="1:11" ht="13.5" x14ac:dyDescent="0.25">
      <c r="A331" s="3">
        <f>TITRES_STAT!B334</f>
        <v>42486</v>
      </c>
      <c r="B331" s="6">
        <f>TITRES_STAT!D334</f>
        <v>2.7061999999999999</v>
      </c>
      <c r="C331" s="2">
        <f t="shared" si="37"/>
        <v>6.5999999999999837E-2</v>
      </c>
      <c r="D331" s="2">
        <f t="shared" si="38"/>
        <v>2.6739199999999999</v>
      </c>
      <c r="E331" s="2">
        <f t="shared" si="32"/>
        <v>2.6372299999999997</v>
      </c>
      <c r="F331" s="2">
        <f t="shared" si="33"/>
        <v>2.6522600000000005</v>
      </c>
      <c r="G331" s="2">
        <f t="shared" si="35"/>
        <v>2.6724319999999993</v>
      </c>
      <c r="H331" s="2">
        <f t="shared" si="39"/>
        <v>2.9854920000000011</v>
      </c>
      <c r="I331" s="2">
        <f t="array" ref="I331">SUMPRODUCT(B315:B334, (ROW(B315:B334)-ROW(B315)+1)) / (20*21/2)</f>
        <v>2.6709852380952386</v>
      </c>
      <c r="J331" s="2">
        <f t="shared" si="34"/>
        <v>2.6572052776024817</v>
      </c>
      <c r="K331" s="2">
        <f t="shared" si="36"/>
        <v>2.6850364864906906</v>
      </c>
    </row>
    <row r="332" spans="1:11" ht="13.5" x14ac:dyDescent="0.25">
      <c r="A332" s="3">
        <f>TITRES_STAT!B335</f>
        <v>42487</v>
      </c>
      <c r="B332" s="6">
        <f>TITRES_STAT!D335</f>
        <v>2.7429000000000001</v>
      </c>
      <c r="C332" s="2">
        <f t="shared" si="37"/>
        <v>3.6700000000000177E-2</v>
      </c>
      <c r="D332" s="2">
        <f t="shared" si="38"/>
        <v>2.6871400000000003</v>
      </c>
      <c r="E332" s="2">
        <f t="shared" ref="E332:E395" si="40">AVERAGE(B323:B332)</f>
        <v>2.6548399999999996</v>
      </c>
      <c r="F332" s="2">
        <f t="shared" si="33"/>
        <v>2.6588650000000005</v>
      </c>
      <c r="G332" s="2">
        <f t="shared" si="35"/>
        <v>2.6730199999999993</v>
      </c>
      <c r="H332" s="2">
        <f t="shared" si="39"/>
        <v>2.9808720000000011</v>
      </c>
      <c r="I332" s="2">
        <f t="array" ref="I332">SUMPRODUCT(B316:B335, (ROW(B316:B335)-ROW(B316)+1)) / (20*21/2)</f>
        <v>2.6684385714285717</v>
      </c>
      <c r="J332" s="2">
        <f t="shared" si="34"/>
        <v>2.6653666797355791</v>
      </c>
      <c r="K332" s="2">
        <f t="shared" si="36"/>
        <v>2.6873056438832128</v>
      </c>
    </row>
    <row r="333" spans="1:11" ht="13.5" x14ac:dyDescent="0.25">
      <c r="A333" s="3">
        <f>TITRES_STAT!B336</f>
        <v>42488</v>
      </c>
      <c r="B333" s="6">
        <f>TITRES_STAT!D336</f>
        <v>2.7429000000000001</v>
      </c>
      <c r="C333" s="2">
        <f t="shared" si="37"/>
        <v>0</v>
      </c>
      <c r="D333" s="2">
        <f t="shared" si="38"/>
        <v>2.69448</v>
      </c>
      <c r="E333" s="2">
        <f t="shared" si="40"/>
        <v>2.6724499999999995</v>
      </c>
      <c r="F333" s="2">
        <f t="shared" si="33"/>
        <v>2.6676700000000002</v>
      </c>
      <c r="G333" s="2">
        <f t="shared" si="35"/>
        <v>2.6736079999999993</v>
      </c>
      <c r="H333" s="2">
        <f t="shared" si="39"/>
        <v>2.9759220000000011</v>
      </c>
      <c r="I333" s="2">
        <f t="array" ref="I333">SUMPRODUCT(B317:B336, (ROW(B317:B336)-ROW(B317)+1)) / (20*21/2)</f>
        <v>2.6660661904761902</v>
      </c>
      <c r="J333" s="2">
        <f t="shared" si="34"/>
        <v>2.6727508054750477</v>
      </c>
      <c r="K333" s="2">
        <f t="shared" si="36"/>
        <v>2.6894858147113223</v>
      </c>
    </row>
    <row r="334" spans="1:11" ht="13.5" x14ac:dyDescent="0.25">
      <c r="A334" s="3">
        <f>TITRES_STAT!B337</f>
        <v>42489</v>
      </c>
      <c r="B334" s="6">
        <f>TITRES_STAT!D337</f>
        <v>2.6621999999999999</v>
      </c>
      <c r="C334" s="2">
        <f t="shared" si="37"/>
        <v>-8.0700000000000216E-2</v>
      </c>
      <c r="D334" s="2">
        <f t="shared" si="38"/>
        <v>2.6988799999999999</v>
      </c>
      <c r="E334" s="2">
        <f t="shared" si="40"/>
        <v>2.6827199999999993</v>
      </c>
      <c r="F334" s="2">
        <f t="shared" si="33"/>
        <v>2.6669400000000003</v>
      </c>
      <c r="G334" s="2">
        <f t="shared" si="35"/>
        <v>2.6718479999999993</v>
      </c>
      <c r="H334" s="2">
        <f t="shared" si="39"/>
        <v>2.9707150000000007</v>
      </c>
      <c r="I334" s="2">
        <f t="array" ref="I334">SUMPRODUCT(B318:B337, (ROW(B318:B337)-ROW(B318)+1)) / (20*21/2)</f>
        <v>2.6638680952380951</v>
      </c>
      <c r="J334" s="2">
        <f t="shared" si="34"/>
        <v>2.6717459668583765</v>
      </c>
      <c r="K334" s="2">
        <f t="shared" si="36"/>
        <v>2.6884157827618589</v>
      </c>
    </row>
    <row r="335" spans="1:11" ht="13.5" x14ac:dyDescent="0.25">
      <c r="A335" s="3">
        <f>TITRES_STAT!B338</f>
        <v>42492</v>
      </c>
      <c r="B335" s="6">
        <f>TITRES_STAT!D338</f>
        <v>2.6402000000000001</v>
      </c>
      <c r="C335" s="2">
        <f t="shared" si="37"/>
        <v>-2.1999999999999797E-2</v>
      </c>
      <c r="D335" s="2">
        <f t="shared" si="38"/>
        <v>2.6988799999999999</v>
      </c>
      <c r="E335" s="2">
        <f t="shared" si="40"/>
        <v>2.6834599999999993</v>
      </c>
      <c r="F335" s="2">
        <f t="shared" si="33"/>
        <v>2.6651099999999999</v>
      </c>
      <c r="G335" s="2">
        <f t="shared" si="35"/>
        <v>2.670382</v>
      </c>
      <c r="H335" s="2">
        <f t="shared" si="39"/>
        <v>2.9655815000000012</v>
      </c>
      <c r="I335" s="2">
        <f t="array" ref="I335">SUMPRODUCT(B319:B338, (ROW(B319:B338)-ROW(B319)+1)) / (20*21/2)</f>
        <v>2.654853809523809</v>
      </c>
      <c r="J335" s="2">
        <f t="shared" si="34"/>
        <v>2.6687415890623409</v>
      </c>
      <c r="K335" s="2">
        <f t="shared" si="36"/>
        <v>2.6865249677515899</v>
      </c>
    </row>
    <row r="336" spans="1:11" ht="13.5" x14ac:dyDescent="0.25">
      <c r="A336" s="3">
        <f>TITRES_STAT!B339</f>
        <v>42493</v>
      </c>
      <c r="B336" s="6">
        <f>TITRES_STAT!D339</f>
        <v>2.6402000000000001</v>
      </c>
      <c r="C336" s="2">
        <f t="shared" si="37"/>
        <v>0</v>
      </c>
      <c r="D336" s="2">
        <f t="shared" si="38"/>
        <v>2.6856800000000001</v>
      </c>
      <c r="E336" s="2">
        <f t="shared" si="40"/>
        <v>2.6797999999999993</v>
      </c>
      <c r="F336" s="2">
        <f t="shared" si="33"/>
        <v>2.6632799999999999</v>
      </c>
      <c r="G336" s="2">
        <f t="shared" si="35"/>
        <v>2.670382</v>
      </c>
      <c r="H336" s="2">
        <f t="shared" si="39"/>
        <v>2.9611815000000017</v>
      </c>
      <c r="I336" s="2">
        <f t="array" ref="I336">SUMPRODUCT(B320:B339, (ROW(B320:B339)-ROW(B320)+1)) / (20*21/2)</f>
        <v>2.6498585714285716</v>
      </c>
      <c r="J336" s="2">
        <f t="shared" si="34"/>
        <v>2.6660233424849751</v>
      </c>
      <c r="K336" s="2">
        <f t="shared" si="36"/>
        <v>2.6847083023495668</v>
      </c>
    </row>
    <row r="337" spans="1:11" ht="13.5" x14ac:dyDescent="0.25">
      <c r="A337" s="3">
        <f>TITRES_STAT!B340</f>
        <v>42494</v>
      </c>
      <c r="B337" s="6">
        <f>TITRES_STAT!D340</f>
        <v>2.6402000000000001</v>
      </c>
      <c r="C337" s="2">
        <f t="shared" si="37"/>
        <v>0</v>
      </c>
      <c r="D337" s="2">
        <f t="shared" si="38"/>
        <v>2.6651400000000001</v>
      </c>
      <c r="E337" s="2">
        <f t="shared" si="40"/>
        <v>2.6761399999999997</v>
      </c>
      <c r="F337" s="2">
        <f t="shared" si="33"/>
        <v>2.6614499999999999</v>
      </c>
      <c r="G337" s="2">
        <f t="shared" si="35"/>
        <v>2.670382</v>
      </c>
      <c r="H337" s="2">
        <f t="shared" si="39"/>
        <v>2.9560845000000016</v>
      </c>
      <c r="I337" s="2">
        <f t="array" ref="I337">SUMPRODUCT(B321:B340, (ROW(B321:B340)-ROW(B321)+1)) / (20*21/2)</f>
        <v>2.654638095238095</v>
      </c>
      <c r="J337" s="2">
        <f t="shared" si="34"/>
        <v>2.6635639765340251</v>
      </c>
      <c r="K337" s="2">
        <f t="shared" si="36"/>
        <v>2.6829628787280151</v>
      </c>
    </row>
    <row r="338" spans="1:11" ht="13.5" x14ac:dyDescent="0.25">
      <c r="A338" s="3">
        <f>TITRES_STAT!B341</f>
        <v>42495</v>
      </c>
      <c r="B338" s="6">
        <f>TITRES_STAT!D341</f>
        <v>2.5668000000000002</v>
      </c>
      <c r="C338" s="2">
        <f t="shared" si="37"/>
        <v>-7.339999999999991E-2</v>
      </c>
      <c r="D338" s="2">
        <f t="shared" si="38"/>
        <v>2.6299200000000003</v>
      </c>
      <c r="E338" s="2">
        <f t="shared" si="40"/>
        <v>2.6621999999999999</v>
      </c>
      <c r="F338" s="2">
        <f t="shared" si="33"/>
        <v>2.6559499999999998</v>
      </c>
      <c r="G338" s="2">
        <f t="shared" si="35"/>
        <v>2.6675940000000002</v>
      </c>
      <c r="H338" s="2">
        <f t="shared" si="39"/>
        <v>2.9507675000000018</v>
      </c>
      <c r="I338" s="2">
        <f t="array" ref="I338">SUMPRODUCT(B322:B341, (ROW(B322:B341)-ROW(B322)+1)) / (20*21/2)</f>
        <v>2.6609228571428574</v>
      </c>
      <c r="J338" s="2">
        <f t="shared" si="34"/>
        <v>2.6543483597212605</v>
      </c>
      <c r="K338" s="2">
        <f t="shared" si="36"/>
        <v>2.6784074717190736</v>
      </c>
    </row>
    <row r="339" spans="1:11" ht="13.5" x14ac:dyDescent="0.25">
      <c r="A339" s="3">
        <f>TITRES_STAT!B342</f>
        <v>42496</v>
      </c>
      <c r="B339" s="6">
        <f>TITRES_STAT!D342</f>
        <v>2.6034999999999999</v>
      </c>
      <c r="C339" s="2">
        <f t="shared" si="37"/>
        <v>3.6699999999999733E-2</v>
      </c>
      <c r="D339" s="2">
        <f t="shared" si="38"/>
        <v>2.6181800000000002</v>
      </c>
      <c r="E339" s="2">
        <f t="shared" si="40"/>
        <v>2.6585299999999998</v>
      </c>
      <c r="F339" s="2">
        <f t="shared" si="33"/>
        <v>2.6486149999999999</v>
      </c>
      <c r="G339" s="2">
        <f t="shared" si="35"/>
        <v>2.6656880000000003</v>
      </c>
      <c r="H339" s="2">
        <f t="shared" si="39"/>
        <v>2.9458170000000017</v>
      </c>
      <c r="I339" s="2">
        <f t="array" ref="I339">SUMPRODUCT(B323:B342, (ROW(B323:B342)-ROW(B323)+1)) / (20*21/2)</f>
        <v>2.6668585714285715</v>
      </c>
      <c r="J339" s="2">
        <f t="shared" si="34"/>
        <v>2.6495056587954262</v>
      </c>
      <c r="K339" s="2">
        <f t="shared" si="36"/>
        <v>2.6754699238085218</v>
      </c>
    </row>
    <row r="340" spans="1:11" ht="13.5" x14ac:dyDescent="0.25">
      <c r="A340" s="3">
        <f>TITRES_STAT!B343</f>
        <v>42499</v>
      </c>
      <c r="B340" s="6">
        <f>TITRES_STAT!D343</f>
        <v>2.6987999999999999</v>
      </c>
      <c r="C340" s="2">
        <f t="shared" si="37"/>
        <v>9.529999999999994E-2</v>
      </c>
      <c r="D340" s="2">
        <f t="shared" si="38"/>
        <v>2.6299000000000001</v>
      </c>
      <c r="E340" s="2">
        <f t="shared" si="40"/>
        <v>2.66439</v>
      </c>
      <c r="F340" s="2">
        <f t="shared" ref="F340:F403" si="41">AVERAGE(B321:B340)</f>
        <v>2.6475099999999996</v>
      </c>
      <c r="G340" s="2">
        <f t="shared" si="35"/>
        <v>2.6656880000000003</v>
      </c>
      <c r="H340" s="2">
        <f t="shared" si="39"/>
        <v>2.9410130000000008</v>
      </c>
      <c r="I340" s="2">
        <f t="array" ref="I340">SUMPRODUCT(B324:B343, (ROW(B324:B343)-ROW(B324)+1)) / (20*21/2)</f>
        <v>2.6714004761904762</v>
      </c>
      <c r="J340" s="2">
        <f t="shared" si="34"/>
        <v>2.6542003579577669</v>
      </c>
      <c r="K340" s="2">
        <f t="shared" si="36"/>
        <v>2.6763848287572074</v>
      </c>
    </row>
    <row r="341" spans="1:11" ht="13.5" x14ac:dyDescent="0.25">
      <c r="A341" s="3">
        <f>TITRES_STAT!B344</f>
        <v>42500</v>
      </c>
      <c r="B341" s="6">
        <f>TITRES_STAT!D344</f>
        <v>2.7134999999999998</v>
      </c>
      <c r="C341" s="2">
        <f t="shared" si="37"/>
        <v>1.4699999999999935E-2</v>
      </c>
      <c r="D341" s="2">
        <f t="shared" si="38"/>
        <v>2.6445600000000002</v>
      </c>
      <c r="E341" s="2">
        <f t="shared" si="40"/>
        <v>2.6651199999999999</v>
      </c>
      <c r="F341" s="2">
        <f t="shared" si="41"/>
        <v>2.6511749999999998</v>
      </c>
      <c r="G341" s="2">
        <f t="shared" si="35"/>
        <v>2.6643680000000005</v>
      </c>
      <c r="H341" s="2">
        <f t="shared" si="39"/>
        <v>2.9367960000000006</v>
      </c>
      <c r="I341" s="2">
        <f t="array" ref="I341">SUMPRODUCT(B325:B344, (ROW(B325:B344)-ROW(B325)+1)) / (20*21/2)</f>
        <v>2.6689928571428574</v>
      </c>
      <c r="J341" s="2">
        <f t="shared" ref="J341:J404" si="42">$J$4*B341+J340*(1-$J$4)</f>
        <v>2.6598479429141699</v>
      </c>
      <c r="K341" s="2">
        <f t="shared" si="36"/>
        <v>2.6778403256686896</v>
      </c>
    </row>
    <row r="342" spans="1:11" ht="13.5" x14ac:dyDescent="0.25">
      <c r="A342" s="3">
        <f>TITRES_STAT!B345</f>
        <v>42501</v>
      </c>
      <c r="B342" s="6">
        <f>TITRES_STAT!D345</f>
        <v>2.7134999999999998</v>
      </c>
      <c r="C342" s="2">
        <f t="shared" si="37"/>
        <v>0</v>
      </c>
      <c r="D342" s="2">
        <f t="shared" si="38"/>
        <v>2.6592199999999999</v>
      </c>
      <c r="E342" s="2">
        <f t="shared" si="40"/>
        <v>2.6621800000000002</v>
      </c>
      <c r="F342" s="2">
        <f t="shared" si="41"/>
        <v>2.6585099999999997</v>
      </c>
      <c r="G342" s="2">
        <f t="shared" si="35"/>
        <v>2.663488000000001</v>
      </c>
      <c r="H342" s="2">
        <f t="shared" si="39"/>
        <v>2.9325790000000005</v>
      </c>
      <c r="I342" s="2">
        <f t="array" ref="I342">SUMPRODUCT(B326:B345, (ROW(B326:B345)-ROW(B326)+1)) / (20*21/2)</f>
        <v>2.6599152380952384</v>
      </c>
      <c r="J342" s="2">
        <f t="shared" si="42"/>
        <v>2.6649576626366298</v>
      </c>
      <c r="K342" s="2">
        <f t="shared" si="36"/>
        <v>2.6792387442699175</v>
      </c>
    </row>
    <row r="343" spans="1:11" ht="13.5" x14ac:dyDescent="0.25">
      <c r="A343" s="3">
        <f>TITRES_STAT!B346</f>
        <v>42502</v>
      </c>
      <c r="B343" s="6">
        <f>TITRES_STAT!D346</f>
        <v>2.7061999999999999</v>
      </c>
      <c r="C343" s="2">
        <f t="shared" si="37"/>
        <v>-7.2999999999998622E-3</v>
      </c>
      <c r="D343" s="2">
        <f t="shared" si="38"/>
        <v>2.6870999999999996</v>
      </c>
      <c r="E343" s="2">
        <f t="shared" si="40"/>
        <v>2.6585100000000002</v>
      </c>
      <c r="F343" s="2">
        <f t="shared" si="41"/>
        <v>2.6654799999999996</v>
      </c>
      <c r="G343" s="2">
        <f t="shared" si="35"/>
        <v>2.6626080000000001</v>
      </c>
      <c r="H343" s="2">
        <f t="shared" si="39"/>
        <v>2.9282890000000008</v>
      </c>
      <c r="I343" s="2">
        <f t="array" ref="I343">SUMPRODUCT(B327:B346, (ROW(B327:B346)-ROW(B327)+1)) / (20*21/2)</f>
        <v>2.6511166666666668</v>
      </c>
      <c r="J343" s="2">
        <f t="shared" si="42"/>
        <v>2.6688855042902841</v>
      </c>
      <c r="K343" s="2">
        <f t="shared" si="36"/>
        <v>2.6802960484161953</v>
      </c>
    </row>
    <row r="344" spans="1:11" ht="13.5" x14ac:dyDescent="0.25">
      <c r="A344" s="3">
        <f>TITRES_STAT!B347</f>
        <v>42503</v>
      </c>
      <c r="B344" s="6">
        <f>TITRES_STAT!D347</f>
        <v>2.6402000000000001</v>
      </c>
      <c r="C344" s="2">
        <f t="shared" si="37"/>
        <v>-6.5999999999999837E-2</v>
      </c>
      <c r="D344" s="2">
        <f t="shared" si="38"/>
        <v>2.6944400000000002</v>
      </c>
      <c r="E344" s="2">
        <f t="shared" si="40"/>
        <v>2.6563099999999999</v>
      </c>
      <c r="F344" s="2">
        <f t="shared" si="41"/>
        <v>2.6695149999999992</v>
      </c>
      <c r="G344" s="2">
        <f t="shared" si="35"/>
        <v>2.6611419999999999</v>
      </c>
      <c r="H344" s="2">
        <f t="shared" si="39"/>
        <v>2.9238890000000008</v>
      </c>
      <c r="I344" s="2">
        <f t="array" ref="I344">SUMPRODUCT(B328:B347, (ROW(B328:B347)-ROW(B328)+1)) / (20*21/2)</f>
        <v>2.6490923809523808</v>
      </c>
      <c r="J344" s="2">
        <f t="shared" si="42"/>
        <v>2.6661535515007335</v>
      </c>
      <c r="K344" s="2">
        <f t="shared" si="36"/>
        <v>2.6787236543606583</v>
      </c>
    </row>
    <row r="345" spans="1:11" ht="13.5" x14ac:dyDescent="0.25">
      <c r="A345" s="3">
        <f>TITRES_STAT!B348</f>
        <v>42506</v>
      </c>
      <c r="B345" s="6">
        <f>TITRES_STAT!D348</f>
        <v>2.5741999999999998</v>
      </c>
      <c r="C345" s="2">
        <f t="shared" si="37"/>
        <v>-6.6000000000000281E-2</v>
      </c>
      <c r="D345" s="2">
        <f t="shared" si="38"/>
        <v>2.6695199999999994</v>
      </c>
      <c r="E345" s="2">
        <f t="shared" si="40"/>
        <v>2.6497100000000002</v>
      </c>
      <c r="F345" s="2">
        <f t="shared" si="41"/>
        <v>2.6665849999999995</v>
      </c>
      <c r="G345" s="2">
        <f t="shared" si="35"/>
        <v>2.6587959999999993</v>
      </c>
      <c r="H345" s="2">
        <f t="shared" si="39"/>
        <v>2.9188290000000019</v>
      </c>
      <c r="I345" s="2">
        <f t="array" ref="I345">SUMPRODUCT(B329:B348, (ROW(B329:B348)-ROW(B329)+1)) / (20*21/2)</f>
        <v>2.6402519047619046</v>
      </c>
      <c r="J345" s="2">
        <f t="shared" si="42"/>
        <v>2.6573960704054258</v>
      </c>
      <c r="K345" s="2">
        <f t="shared" si="36"/>
        <v>2.6746246875229858</v>
      </c>
    </row>
    <row r="346" spans="1:11" ht="13.5" x14ac:dyDescent="0.25">
      <c r="A346" s="3">
        <f>TITRES_STAT!B349</f>
        <v>42507</v>
      </c>
      <c r="B346" s="6">
        <f>TITRES_STAT!D349</f>
        <v>2.5741999999999998</v>
      </c>
      <c r="C346" s="2">
        <f t="shared" si="37"/>
        <v>0</v>
      </c>
      <c r="D346" s="2">
        <f t="shared" si="38"/>
        <v>2.6416599999999995</v>
      </c>
      <c r="E346" s="2">
        <f t="shared" si="40"/>
        <v>2.6431100000000005</v>
      </c>
      <c r="F346" s="2">
        <f t="shared" si="41"/>
        <v>2.6614549999999992</v>
      </c>
      <c r="G346" s="2">
        <f t="shared" si="35"/>
        <v>2.6567439999999993</v>
      </c>
      <c r="H346" s="2">
        <f t="shared" si="39"/>
        <v>2.9137690000000016</v>
      </c>
      <c r="I346" s="2">
        <f t="array" ref="I346">SUMPRODUCT(B330:B349, (ROW(B330:B349)-ROW(B330)+1)) / (20*21/2)</f>
        <v>2.6390657142857141</v>
      </c>
      <c r="J346" s="2">
        <f t="shared" si="42"/>
        <v>2.6494726351287188</v>
      </c>
      <c r="K346" s="2">
        <f t="shared" si="36"/>
        <v>2.6706864644828689</v>
      </c>
    </row>
    <row r="347" spans="1:11" ht="13.5" x14ac:dyDescent="0.25">
      <c r="A347" s="3">
        <f>TITRES_STAT!B350</f>
        <v>42508</v>
      </c>
      <c r="B347" s="6">
        <f>TITRES_STAT!D350</f>
        <v>2.6402000000000001</v>
      </c>
      <c r="C347" s="2">
        <f t="shared" si="37"/>
        <v>6.6000000000000281E-2</v>
      </c>
      <c r="D347" s="2">
        <f t="shared" si="38"/>
        <v>2.6269999999999998</v>
      </c>
      <c r="E347" s="2">
        <f t="shared" si="40"/>
        <v>2.6431100000000001</v>
      </c>
      <c r="F347" s="2">
        <f t="shared" si="41"/>
        <v>2.6596249999999992</v>
      </c>
      <c r="G347" s="2">
        <f t="shared" si="35"/>
        <v>2.6558639999999998</v>
      </c>
      <c r="H347" s="2">
        <f t="shared" si="39"/>
        <v>2.9090390000000013</v>
      </c>
      <c r="I347" s="2">
        <f t="array" ref="I347">SUMPRODUCT(B331:B350, (ROW(B331:B350)-ROW(B331)+1)) / (20*21/2)</f>
        <v>2.6378795238095236</v>
      </c>
      <c r="J347" s="2">
        <f t="shared" si="42"/>
        <v>2.6485895270212221</v>
      </c>
      <c r="K347" s="2">
        <f t="shared" si="36"/>
        <v>2.6694909168560899</v>
      </c>
    </row>
    <row r="348" spans="1:11" ht="13.5" x14ac:dyDescent="0.25">
      <c r="A348" s="3">
        <f>TITRES_STAT!B351</f>
        <v>42509</v>
      </c>
      <c r="B348" s="6">
        <f>TITRES_STAT!D351</f>
        <v>2.5668000000000002</v>
      </c>
      <c r="C348" s="2">
        <f t="shared" si="37"/>
        <v>-7.339999999999991E-2</v>
      </c>
      <c r="D348" s="2">
        <f t="shared" si="38"/>
        <v>2.5991200000000001</v>
      </c>
      <c r="E348" s="2">
        <f t="shared" si="40"/>
        <v>2.6431100000000001</v>
      </c>
      <c r="F348" s="2">
        <f t="shared" si="41"/>
        <v>2.6526549999999998</v>
      </c>
      <c r="G348" s="2">
        <f t="shared" si="35"/>
        <v>2.6533699999999993</v>
      </c>
      <c r="H348" s="2">
        <f t="shared" si="39"/>
        <v>2.9042350000000017</v>
      </c>
      <c r="I348" s="2">
        <f t="array" ref="I348">SUMPRODUCT(B332:B351, (ROW(B332:B351)-ROW(B332)+1)) / (20*21/2)</f>
        <v>2.638788571428571</v>
      </c>
      <c r="J348" s="2">
        <f t="shared" si="42"/>
        <v>2.640800048257296</v>
      </c>
      <c r="K348" s="2">
        <f t="shared" si="36"/>
        <v>2.6654638220774198</v>
      </c>
    </row>
    <row r="349" spans="1:11" ht="13.5" x14ac:dyDescent="0.25">
      <c r="A349" s="3">
        <f>TITRES_STAT!B352</f>
        <v>42510</v>
      </c>
      <c r="B349" s="6">
        <f>TITRES_STAT!D352</f>
        <v>2.6402000000000001</v>
      </c>
      <c r="C349" s="2">
        <f t="shared" si="37"/>
        <v>7.339999999999991E-2</v>
      </c>
      <c r="D349" s="2">
        <f t="shared" si="38"/>
        <v>2.5991200000000001</v>
      </c>
      <c r="E349" s="2">
        <f t="shared" si="40"/>
        <v>2.6467800000000006</v>
      </c>
      <c r="F349" s="2">
        <f t="shared" si="41"/>
        <v>2.6526550000000002</v>
      </c>
      <c r="G349" s="2">
        <f t="shared" si="35"/>
        <v>2.6523439999999994</v>
      </c>
      <c r="H349" s="2">
        <f t="shared" si="39"/>
        <v>2.8994680000000015</v>
      </c>
      <c r="I349" s="2">
        <f t="array" ref="I349">SUMPRODUCT(B333:B352, (ROW(B333:B352)-ROW(B333)+1)) / (20*21/2)</f>
        <v>2.6447928571428569</v>
      </c>
      <c r="J349" s="2">
        <f t="shared" si="42"/>
        <v>2.6407429008042205</v>
      </c>
      <c r="K349" s="2">
        <f t="shared" si="36"/>
        <v>2.6644730839567368</v>
      </c>
    </row>
    <row r="350" spans="1:11" ht="13.5" x14ac:dyDescent="0.25">
      <c r="A350" s="3">
        <f>TITRES_STAT!B353</f>
        <v>42513</v>
      </c>
      <c r="B350" s="6">
        <f>TITRES_STAT!D353</f>
        <v>2.6402000000000001</v>
      </c>
      <c r="C350" s="2">
        <f t="shared" si="37"/>
        <v>0</v>
      </c>
      <c r="D350" s="2">
        <f t="shared" si="38"/>
        <v>2.61232</v>
      </c>
      <c r="E350" s="2">
        <f t="shared" si="40"/>
        <v>2.6409199999999999</v>
      </c>
      <c r="F350" s="2">
        <f t="shared" si="41"/>
        <v>2.6526549999999998</v>
      </c>
      <c r="G350" s="2">
        <f t="shared" si="35"/>
        <v>2.6513179999999994</v>
      </c>
      <c r="H350" s="2">
        <f t="shared" si="39"/>
        <v>2.8947010000000022</v>
      </c>
      <c r="I350" s="2">
        <f t="array" ref="I350">SUMPRODUCT(B334:B353, (ROW(B334:B353)-ROW(B334)+1)) / (20*21/2)</f>
        <v>2.648841904761905</v>
      </c>
      <c r="J350" s="2">
        <f t="shared" si="42"/>
        <v>2.6406911959657235</v>
      </c>
      <c r="K350" s="2">
        <f t="shared" si="36"/>
        <v>2.6635211983113747</v>
      </c>
    </row>
    <row r="351" spans="1:11" ht="13.5" x14ac:dyDescent="0.25">
      <c r="A351" s="3">
        <f>TITRES_STAT!B354</f>
        <v>42514</v>
      </c>
      <c r="B351" s="6">
        <f>TITRES_STAT!D354</f>
        <v>2.6621999999999999</v>
      </c>
      <c r="C351" s="2">
        <f t="shared" si="37"/>
        <v>2.1999999999999797E-2</v>
      </c>
      <c r="D351" s="2">
        <f t="shared" si="38"/>
        <v>2.6299200000000003</v>
      </c>
      <c r="E351" s="2">
        <f t="shared" si="40"/>
        <v>2.6357899999999996</v>
      </c>
      <c r="F351" s="2">
        <f t="shared" si="41"/>
        <v>2.650455</v>
      </c>
      <c r="G351" s="2">
        <f t="shared" si="35"/>
        <v>2.6507319999999996</v>
      </c>
      <c r="H351" s="2">
        <f t="shared" si="39"/>
        <v>2.8902275000000022</v>
      </c>
      <c r="I351" s="2">
        <f t="array" ref="I351">SUMPRODUCT(B335:B354, (ROW(B335:B354)-ROW(B335)+1)) / (20*21/2)</f>
        <v>2.6503452380952388</v>
      </c>
      <c r="J351" s="2">
        <f t="shared" si="42"/>
        <v>2.6427396534927974</v>
      </c>
      <c r="K351" s="2">
        <f t="shared" si="36"/>
        <v>2.6634693866128893</v>
      </c>
    </row>
    <row r="352" spans="1:11" ht="13.5" x14ac:dyDescent="0.25">
      <c r="A352" s="3">
        <f>TITRES_STAT!B355</f>
        <v>42515</v>
      </c>
      <c r="B352" s="6">
        <f>TITRES_STAT!D355</f>
        <v>2.7134999999999998</v>
      </c>
      <c r="C352" s="2">
        <f t="shared" si="37"/>
        <v>5.1299999999999901E-2</v>
      </c>
      <c r="D352" s="2">
        <f t="shared" si="38"/>
        <v>2.6445800000000004</v>
      </c>
      <c r="E352" s="2">
        <f t="shared" si="40"/>
        <v>2.6357899999999996</v>
      </c>
      <c r="F352" s="2">
        <f t="shared" si="41"/>
        <v>2.6489849999999997</v>
      </c>
      <c r="G352" s="2">
        <f t="shared" si="35"/>
        <v>2.6511719999999999</v>
      </c>
      <c r="H352" s="2">
        <f t="shared" si="39"/>
        <v>2.8856440000000019</v>
      </c>
      <c r="I352" s="2">
        <f t="array" ref="I352">SUMPRODUCT(B336:B355, (ROW(B336:B355)-ROW(B336)+1)) / (20*21/2)</f>
        <v>2.6595342857142854</v>
      </c>
      <c r="J352" s="2">
        <f t="shared" si="42"/>
        <v>2.649478734112531</v>
      </c>
      <c r="K352" s="2">
        <f t="shared" si="36"/>
        <v>2.6654313714515996</v>
      </c>
    </row>
    <row r="353" spans="1:11" ht="13.5" x14ac:dyDescent="0.25">
      <c r="A353" s="3">
        <f>TITRES_STAT!B356</f>
        <v>42516</v>
      </c>
      <c r="B353" s="6">
        <f>TITRES_STAT!D356</f>
        <v>2.6915</v>
      </c>
      <c r="C353" s="2">
        <f t="shared" si="37"/>
        <v>-2.1999999999999797E-2</v>
      </c>
      <c r="D353" s="2">
        <f t="shared" si="38"/>
        <v>2.6695199999999999</v>
      </c>
      <c r="E353" s="2">
        <f t="shared" si="40"/>
        <v>2.6343199999999998</v>
      </c>
      <c r="F353" s="2">
        <f t="shared" si="41"/>
        <v>2.6464150000000002</v>
      </c>
      <c r="G353" s="2">
        <f t="shared" si="35"/>
        <v>2.6527859999999994</v>
      </c>
      <c r="H353" s="2">
        <f t="shared" si="39"/>
        <v>2.880987000000002</v>
      </c>
      <c r="I353" s="2">
        <f t="array" ref="I353">SUMPRODUCT(B337:B356, (ROW(B337:B356)-ROW(B337)+1)) / (20*21/2)</f>
        <v>2.6787104761904761</v>
      </c>
      <c r="J353" s="2">
        <f t="shared" si="42"/>
        <v>2.6534807594351468</v>
      </c>
      <c r="K353" s="2">
        <f t="shared" si="36"/>
        <v>2.6664536706103608</v>
      </c>
    </row>
    <row r="354" spans="1:11" ht="13.5" x14ac:dyDescent="0.25">
      <c r="A354" s="3">
        <f>TITRES_STAT!B357</f>
        <v>42517</v>
      </c>
      <c r="B354" s="6">
        <f>TITRES_STAT!D357</f>
        <v>2.6621999999999999</v>
      </c>
      <c r="C354" s="2">
        <f t="shared" si="37"/>
        <v>-2.9300000000000104E-2</v>
      </c>
      <c r="D354" s="2">
        <f t="shared" si="38"/>
        <v>2.6739199999999999</v>
      </c>
      <c r="E354" s="2">
        <f t="shared" si="40"/>
        <v>2.63652</v>
      </c>
      <c r="F354" s="2">
        <f t="shared" si="41"/>
        <v>2.6464150000000002</v>
      </c>
      <c r="G354" s="2">
        <f t="shared" si="35"/>
        <v>2.6524939999999999</v>
      </c>
      <c r="H354" s="2">
        <f t="shared" si="39"/>
        <v>2.8762200000000013</v>
      </c>
      <c r="I354" s="2">
        <f t="array" ref="I354">SUMPRODUCT(B338:B357, (ROW(B338:B357)-ROW(B338)+1)) / (20*21/2)</f>
        <v>2.7045500000000002</v>
      </c>
      <c r="J354" s="2">
        <f t="shared" si="42"/>
        <v>2.6543111632984662</v>
      </c>
      <c r="K354" s="2">
        <f t="shared" si="36"/>
        <v>2.6662868599981899</v>
      </c>
    </row>
    <row r="355" spans="1:11" ht="13.5" x14ac:dyDescent="0.25">
      <c r="A355" s="3">
        <f>TITRES_STAT!B358</f>
        <v>42520</v>
      </c>
      <c r="B355" s="6">
        <f>TITRES_STAT!D358</f>
        <v>2.7429000000000001</v>
      </c>
      <c r="C355" s="2">
        <f t="shared" si="37"/>
        <v>8.0700000000000216E-2</v>
      </c>
      <c r="D355" s="2">
        <f t="shared" si="38"/>
        <v>2.6944600000000003</v>
      </c>
      <c r="E355" s="2">
        <f t="shared" si="40"/>
        <v>2.6533899999999999</v>
      </c>
      <c r="F355" s="2">
        <f t="shared" si="41"/>
        <v>2.6515499999999994</v>
      </c>
      <c r="G355" s="2">
        <f t="shared" si="35"/>
        <v>2.6549879999999995</v>
      </c>
      <c r="H355" s="2">
        <f t="shared" si="39"/>
        <v>2.8721500000000013</v>
      </c>
      <c r="I355" s="2">
        <f t="array" ref="I355">SUMPRODUCT(B339:B358, (ROW(B339:B358)-ROW(B339)+1)) / (20*21/2)</f>
        <v>2.728992857142857</v>
      </c>
      <c r="J355" s="2">
        <f t="shared" si="42"/>
        <v>2.6627481953652792</v>
      </c>
      <c r="K355" s="2">
        <f t="shared" si="36"/>
        <v>2.6692912968610063</v>
      </c>
    </row>
    <row r="356" spans="1:11" ht="13.5" x14ac:dyDescent="0.25">
      <c r="A356" s="3">
        <f>TITRES_STAT!B359</f>
        <v>42521</v>
      </c>
      <c r="B356" s="6">
        <f>TITRES_STAT!D359</f>
        <v>2.8529</v>
      </c>
      <c r="C356" s="2">
        <f t="shared" si="37"/>
        <v>0.10999999999999988</v>
      </c>
      <c r="D356" s="2">
        <f t="shared" si="38"/>
        <v>2.7326000000000001</v>
      </c>
      <c r="E356" s="2">
        <f t="shared" si="40"/>
        <v>2.6812599999999995</v>
      </c>
      <c r="F356" s="2">
        <f t="shared" si="41"/>
        <v>2.662185</v>
      </c>
      <c r="G356" s="2">
        <f t="shared" si="35"/>
        <v>2.6577759999999997</v>
      </c>
      <c r="H356" s="2">
        <f t="shared" si="39"/>
        <v>2.8686300000000018</v>
      </c>
      <c r="I356" s="2">
        <f t="array" ref="I356">SUMPRODUCT(B340:B359, (ROW(B340:B359)-ROW(B340)+1)) / (20*21/2)</f>
        <v>2.7509942857142855</v>
      </c>
      <c r="J356" s="2">
        <f t="shared" si="42"/>
        <v>2.6808578910447762</v>
      </c>
      <c r="K356" s="2">
        <f t="shared" si="36"/>
        <v>2.676491638160575</v>
      </c>
    </row>
    <row r="357" spans="1:11" ht="13.5" x14ac:dyDescent="0.25">
      <c r="A357" s="3">
        <f>TITRES_STAT!B360</f>
        <v>42522</v>
      </c>
      <c r="B357" s="6">
        <f>TITRES_STAT!D360</f>
        <v>2.9335</v>
      </c>
      <c r="C357" s="2">
        <f t="shared" si="37"/>
        <v>8.0600000000000005E-2</v>
      </c>
      <c r="D357" s="2">
        <f t="shared" si="38"/>
        <v>2.7766000000000002</v>
      </c>
      <c r="E357" s="2">
        <f t="shared" si="40"/>
        <v>2.7105899999999994</v>
      </c>
      <c r="F357" s="2">
        <f t="shared" si="41"/>
        <v>2.6768499999999995</v>
      </c>
      <c r="G357" s="2">
        <f t="shared" si="35"/>
        <v>2.6629099999999992</v>
      </c>
      <c r="H357" s="2">
        <f t="shared" si="39"/>
        <v>2.8655130000000013</v>
      </c>
      <c r="I357" s="2">
        <f t="array" ref="I357">SUMPRODUCT(B341:B360, (ROW(B341:B360)-ROW(B341)+1)) / (20*21/2)</f>
        <v>2.7714590476190475</v>
      </c>
      <c r="J357" s="2">
        <f t="shared" si="42"/>
        <v>2.7049190442786073</v>
      </c>
      <c r="K357" s="2">
        <f t="shared" si="36"/>
        <v>2.6865703974483957</v>
      </c>
    </row>
    <row r="358" spans="1:11" ht="13.5" x14ac:dyDescent="0.25">
      <c r="A358" s="3">
        <f>TITRES_STAT!B361</f>
        <v>42523</v>
      </c>
      <c r="B358" s="6">
        <f>TITRES_STAT!D361</f>
        <v>2.9335</v>
      </c>
      <c r="C358" s="2">
        <f t="shared" si="37"/>
        <v>0</v>
      </c>
      <c r="D358" s="2">
        <f t="shared" si="38"/>
        <v>2.8250000000000002</v>
      </c>
      <c r="E358" s="2">
        <f t="shared" si="40"/>
        <v>2.7472599999999994</v>
      </c>
      <c r="F358" s="2">
        <f t="shared" si="41"/>
        <v>2.6951849999999995</v>
      </c>
      <c r="G358" s="2">
        <f t="shared" si="35"/>
        <v>2.6686299999999994</v>
      </c>
      <c r="H358" s="2">
        <f t="shared" si="39"/>
        <v>2.8623960000000013</v>
      </c>
      <c r="I358" s="2">
        <f t="array" ref="I358">SUMPRODUCT(B342:B361, (ROW(B342:B361)-ROW(B342)+1)) / (20*21/2)</f>
        <v>2.783155238095238</v>
      </c>
      <c r="J358" s="2">
        <f t="shared" si="42"/>
        <v>2.7266886591092163</v>
      </c>
      <c r="K358" s="2">
        <f t="shared" si="36"/>
        <v>2.6962539112739488</v>
      </c>
    </row>
    <row r="359" spans="1:11" ht="13.5" x14ac:dyDescent="0.25">
      <c r="A359" s="3">
        <f>TITRES_STAT!B362</f>
        <v>42524</v>
      </c>
      <c r="B359" s="6">
        <f>TITRES_STAT!D362</f>
        <v>2.9262000000000001</v>
      </c>
      <c r="C359" s="2">
        <f t="shared" si="37"/>
        <v>-7.2999999999998622E-3</v>
      </c>
      <c r="D359" s="2">
        <f t="shared" si="38"/>
        <v>2.8778000000000001</v>
      </c>
      <c r="E359" s="2">
        <f t="shared" si="40"/>
        <v>2.7758600000000002</v>
      </c>
      <c r="F359" s="2">
        <f t="shared" si="41"/>
        <v>2.7113199999999997</v>
      </c>
      <c r="G359" s="2">
        <f t="shared" si="35"/>
        <v>2.6747899999999993</v>
      </c>
      <c r="H359" s="2">
        <f t="shared" si="39"/>
        <v>2.859242500000001</v>
      </c>
      <c r="I359" s="2">
        <f t="array" ref="I359">SUMPRODUCT(B343:B362, (ROW(B343:B362)-ROW(B343)+1)) / (20*21/2)</f>
        <v>2.7991180952380952</v>
      </c>
      <c r="J359" s="2">
        <f t="shared" si="42"/>
        <v>2.7456897391940531</v>
      </c>
      <c r="K359" s="2">
        <f t="shared" si="36"/>
        <v>2.7052714049494804</v>
      </c>
    </row>
    <row r="360" spans="1:11" ht="13.5" x14ac:dyDescent="0.25">
      <c r="A360" s="3">
        <f>TITRES_STAT!B363</f>
        <v>42527</v>
      </c>
      <c r="B360" s="6">
        <f>TITRES_STAT!D363</f>
        <v>2.9262000000000001</v>
      </c>
      <c r="C360" s="2">
        <f t="shared" si="37"/>
        <v>0</v>
      </c>
      <c r="D360" s="2">
        <f t="shared" si="38"/>
        <v>2.9144600000000001</v>
      </c>
      <c r="E360" s="2">
        <f t="shared" si="40"/>
        <v>2.8044600000000002</v>
      </c>
      <c r="F360" s="2">
        <f t="shared" si="41"/>
        <v>2.7226900000000001</v>
      </c>
      <c r="G360" s="2">
        <f t="shared" si="35"/>
        <v>2.6809499999999993</v>
      </c>
      <c r="H360" s="2">
        <f t="shared" si="39"/>
        <v>2.8557225000000006</v>
      </c>
      <c r="I360" s="2">
        <f t="array" ref="I360">SUMPRODUCT(B344:B363, (ROW(B344:B363)-ROW(B344)+1)) / (20*21/2)</f>
        <v>2.8142076190476191</v>
      </c>
      <c r="J360" s="2">
        <f t="shared" si="42"/>
        <v>2.7628811926041434</v>
      </c>
      <c r="K360" s="2">
        <f t="shared" si="36"/>
        <v>2.7139352714220499</v>
      </c>
    </row>
    <row r="361" spans="1:11" ht="13.5" x14ac:dyDescent="0.25">
      <c r="A361" s="3">
        <f>TITRES_STAT!B364</f>
        <v>42528</v>
      </c>
      <c r="B361" s="6">
        <f>TITRES_STAT!D364</f>
        <v>2.8454999999999999</v>
      </c>
      <c r="C361" s="2">
        <f t="shared" si="37"/>
        <v>-8.0700000000000216E-2</v>
      </c>
      <c r="D361" s="2">
        <f t="shared" si="38"/>
        <v>2.9129800000000001</v>
      </c>
      <c r="E361" s="2">
        <f t="shared" si="40"/>
        <v>2.8227900000000004</v>
      </c>
      <c r="F361" s="2">
        <f t="shared" si="41"/>
        <v>2.7292900000000002</v>
      </c>
      <c r="G361" s="2">
        <f t="shared" si="35"/>
        <v>2.685643999999999</v>
      </c>
      <c r="H361" s="2">
        <f t="shared" si="39"/>
        <v>2.8518355000000004</v>
      </c>
      <c r="I361" s="2">
        <f t="array" ref="I361">SUMPRODUCT(B345:B364, (ROW(B345:B364)-ROW(B345)+1)) / (20*21/2)</f>
        <v>2.8207033333333333</v>
      </c>
      <c r="J361" s="2">
        <f t="shared" si="42"/>
        <v>2.7707496504513678</v>
      </c>
      <c r="K361" s="2">
        <f t="shared" si="36"/>
        <v>2.7190946725427541</v>
      </c>
    </row>
    <row r="362" spans="1:11" ht="13.5" x14ac:dyDescent="0.25">
      <c r="A362" s="3">
        <f>TITRES_STAT!B365</f>
        <v>42529</v>
      </c>
      <c r="B362" s="6">
        <f>TITRES_STAT!D365</f>
        <v>2.8969</v>
      </c>
      <c r="C362" s="2">
        <f t="shared" si="37"/>
        <v>5.1400000000000112E-2</v>
      </c>
      <c r="D362" s="2">
        <f t="shared" si="38"/>
        <v>2.9056600000000001</v>
      </c>
      <c r="E362" s="2">
        <f t="shared" si="40"/>
        <v>2.8411300000000006</v>
      </c>
      <c r="F362" s="2">
        <f t="shared" si="41"/>
        <v>2.7384600000000003</v>
      </c>
      <c r="G362" s="2">
        <f t="shared" si="35"/>
        <v>2.6913659999999995</v>
      </c>
      <c r="H362" s="2">
        <f t="shared" si="39"/>
        <v>2.8482055000000002</v>
      </c>
      <c r="I362" s="2">
        <f t="array" ref="I362">SUMPRODUCT(B346:B365, (ROW(B346:B365)-ROW(B346)+1)) / (20*21/2)</f>
        <v>2.8305514285714284</v>
      </c>
      <c r="J362" s="2">
        <f t="shared" si="42"/>
        <v>2.7827639694559991</v>
      </c>
      <c r="K362" s="2">
        <f t="shared" si="36"/>
        <v>2.7260674304822539</v>
      </c>
    </row>
    <row r="363" spans="1:11" ht="13.5" x14ac:dyDescent="0.25">
      <c r="A363" s="3">
        <f>TITRES_STAT!B366</f>
        <v>42530</v>
      </c>
      <c r="B363" s="6">
        <f>TITRES_STAT!D366</f>
        <v>2.8969</v>
      </c>
      <c r="C363" s="2">
        <f t="shared" si="37"/>
        <v>0</v>
      </c>
      <c r="D363" s="2">
        <f t="shared" si="38"/>
        <v>2.8983400000000001</v>
      </c>
      <c r="E363" s="2">
        <f t="shared" si="40"/>
        <v>2.8616700000000002</v>
      </c>
      <c r="F363" s="2">
        <f t="shared" si="41"/>
        <v>2.7479950000000004</v>
      </c>
      <c r="G363" s="2">
        <f t="shared" si="35"/>
        <v>2.697967999999999</v>
      </c>
      <c r="H363" s="2">
        <f t="shared" si="39"/>
        <v>2.8449055000000012</v>
      </c>
      <c r="I363" s="2">
        <f t="array" ref="I363">SUMPRODUCT(B347:B366, (ROW(B347:B366)-ROW(B347)+1)) / (20*21/2)</f>
        <v>2.8425328571428574</v>
      </c>
      <c r="J363" s="2">
        <f t="shared" si="42"/>
        <v>2.7936340676030467</v>
      </c>
      <c r="K363" s="2">
        <f t="shared" si="36"/>
        <v>2.7327667469339305</v>
      </c>
    </row>
    <row r="364" spans="1:11" ht="13.5" x14ac:dyDescent="0.25">
      <c r="A364" s="3">
        <f>TITRES_STAT!B367</f>
        <v>42531</v>
      </c>
      <c r="B364" s="6">
        <f>TITRES_STAT!D367</f>
        <v>2.8161999999999998</v>
      </c>
      <c r="C364" s="2">
        <f t="shared" si="37"/>
        <v>-8.0700000000000216E-2</v>
      </c>
      <c r="D364" s="2">
        <f t="shared" si="38"/>
        <v>2.8763399999999999</v>
      </c>
      <c r="E364" s="2">
        <f t="shared" si="40"/>
        <v>2.8770699999999998</v>
      </c>
      <c r="F364" s="2">
        <f t="shared" si="41"/>
        <v>2.7567950000000008</v>
      </c>
      <c r="G364" s="2">
        <f t="shared" si="35"/>
        <v>2.7007559999999997</v>
      </c>
      <c r="H364" s="2">
        <f t="shared" si="39"/>
        <v>2.8412020000000009</v>
      </c>
      <c r="I364" s="2">
        <f t="array" ref="I364">SUMPRODUCT(B348:B367, (ROW(B348:B367)-ROW(B348)+1)) / (20*21/2)</f>
        <v>2.8494823809523808</v>
      </c>
      <c r="J364" s="2">
        <f t="shared" si="42"/>
        <v>2.795783204021804</v>
      </c>
      <c r="K364" s="2">
        <f t="shared" si="36"/>
        <v>2.7360386392110314</v>
      </c>
    </row>
    <row r="365" spans="1:11" ht="13.5" x14ac:dyDescent="0.25">
      <c r="A365" s="3">
        <f>TITRES_STAT!B368</f>
        <v>42534</v>
      </c>
      <c r="B365" s="6">
        <f>TITRES_STAT!D368</f>
        <v>2.8601999999999999</v>
      </c>
      <c r="C365" s="2">
        <f t="shared" si="37"/>
        <v>4.4000000000000039E-2</v>
      </c>
      <c r="D365" s="2">
        <f t="shared" si="38"/>
        <v>2.86314</v>
      </c>
      <c r="E365" s="2">
        <f t="shared" si="40"/>
        <v>2.8887999999999994</v>
      </c>
      <c r="F365" s="2">
        <f t="shared" si="41"/>
        <v>2.7710950000000008</v>
      </c>
      <c r="G365" s="2">
        <f t="shared" si="35"/>
        <v>2.7044239999999995</v>
      </c>
      <c r="H365" s="2">
        <f t="shared" si="39"/>
        <v>2.8377184999999998</v>
      </c>
      <c r="I365" s="2">
        <f t="array" ref="I365">SUMPRODUCT(B349:B368, (ROW(B349:B368)-ROW(B349)+1)) / (20*21/2)</f>
        <v>2.8602699999999999</v>
      </c>
      <c r="J365" s="2">
        <f t="shared" si="42"/>
        <v>2.801918136972108</v>
      </c>
      <c r="K365" s="2">
        <f t="shared" si="36"/>
        <v>2.740907712183148</v>
      </c>
    </row>
    <row r="366" spans="1:11" ht="13.5" x14ac:dyDescent="0.25">
      <c r="A366" s="3">
        <f>TITRES_STAT!B369</f>
        <v>42535</v>
      </c>
      <c r="B366" s="6">
        <f>TITRES_STAT!D369</f>
        <v>2.8969</v>
      </c>
      <c r="C366" s="2">
        <f t="shared" si="37"/>
        <v>3.6700000000000177E-2</v>
      </c>
      <c r="D366" s="2">
        <f t="shared" si="38"/>
        <v>2.8734199999999999</v>
      </c>
      <c r="E366" s="2">
        <f t="shared" si="40"/>
        <v>2.8931999999999993</v>
      </c>
      <c r="F366" s="2">
        <f t="shared" si="41"/>
        <v>2.7872300000000001</v>
      </c>
      <c r="G366" s="2">
        <f t="shared" si="35"/>
        <v>2.7088259999999993</v>
      </c>
      <c r="H366" s="2">
        <f t="shared" si="39"/>
        <v>2.8344185</v>
      </c>
      <c r="I366" s="2">
        <f t="array" ref="I366">SUMPRODUCT(B350:B369, (ROW(B350:B369)-ROW(B350)+1)) / (20*21/2)</f>
        <v>2.8694161904761906</v>
      </c>
      <c r="J366" s="2">
        <f t="shared" si="42"/>
        <v>2.81096402868905</v>
      </c>
      <c r="K366" s="2">
        <f t="shared" si="36"/>
        <v>2.7470250568034169</v>
      </c>
    </row>
    <row r="367" spans="1:11" ht="13.5" x14ac:dyDescent="0.25">
      <c r="A367" s="3">
        <f>TITRES_STAT!B370</f>
        <v>42536</v>
      </c>
      <c r="B367" s="6">
        <f>TITRES_STAT!D370</f>
        <v>2.8601999999999999</v>
      </c>
      <c r="C367" s="2">
        <f t="shared" si="37"/>
        <v>-3.6700000000000177E-2</v>
      </c>
      <c r="D367" s="2">
        <f t="shared" si="38"/>
        <v>2.8660800000000002</v>
      </c>
      <c r="E367" s="2">
        <f t="shared" si="40"/>
        <v>2.8858699999999997</v>
      </c>
      <c r="F367" s="2">
        <f t="shared" si="41"/>
        <v>2.7982300000000002</v>
      </c>
      <c r="G367" s="2">
        <f t="shared" si="35"/>
        <v>2.7124939999999991</v>
      </c>
      <c r="H367" s="2">
        <f t="shared" si="39"/>
        <v>2.8309349999999993</v>
      </c>
      <c r="I367" s="2">
        <f t="array" ref="I367">SUMPRODUCT(B351:B370, (ROW(B351:B370)-ROW(B351)+1)) / (20*21/2)</f>
        <v>2.8765752380952381</v>
      </c>
      <c r="J367" s="2">
        <f t="shared" si="42"/>
        <v>2.8156531688139026</v>
      </c>
      <c r="K367" s="2">
        <f t="shared" si="36"/>
        <v>2.7514632898699496</v>
      </c>
    </row>
    <row r="368" spans="1:11" ht="13.5" x14ac:dyDescent="0.25">
      <c r="A368" s="3">
        <f>TITRES_STAT!B371</f>
        <v>42537</v>
      </c>
      <c r="B368" s="6">
        <f>TITRES_STAT!D371</f>
        <v>2.9115000000000002</v>
      </c>
      <c r="C368" s="2">
        <f t="shared" si="37"/>
        <v>5.1300000000000345E-2</v>
      </c>
      <c r="D368" s="2">
        <f t="shared" si="38"/>
        <v>2.8689999999999998</v>
      </c>
      <c r="E368" s="2">
        <f t="shared" si="40"/>
        <v>2.8836699999999995</v>
      </c>
      <c r="F368" s="2">
        <f t="shared" si="41"/>
        <v>2.8154650000000006</v>
      </c>
      <c r="G368" s="2">
        <f t="shared" si="35"/>
        <v>2.7171879999999988</v>
      </c>
      <c r="H368" s="2">
        <f t="shared" si="39"/>
        <v>2.8277079999999994</v>
      </c>
      <c r="I368" s="2">
        <f t="array" ref="I368">SUMPRODUCT(B352:B371, (ROW(B352:B371)-ROW(B352)+1)) / (20*21/2)</f>
        <v>2.8824771428571427</v>
      </c>
      <c r="J368" s="2">
        <f t="shared" si="42"/>
        <v>2.8247814384506738</v>
      </c>
      <c r="K368" s="2">
        <f t="shared" si="36"/>
        <v>2.7577392392868143</v>
      </c>
    </row>
    <row r="369" spans="1:11" ht="13.5" x14ac:dyDescent="0.25">
      <c r="A369" s="3">
        <f>TITRES_STAT!B372</f>
        <v>42538</v>
      </c>
      <c r="B369" s="6">
        <f>TITRES_STAT!D372</f>
        <v>2.9115000000000002</v>
      </c>
      <c r="C369" s="2">
        <f t="shared" si="37"/>
        <v>0</v>
      </c>
      <c r="D369" s="2">
        <f t="shared" si="38"/>
        <v>2.8880600000000003</v>
      </c>
      <c r="E369" s="2">
        <f t="shared" si="40"/>
        <v>2.8822000000000001</v>
      </c>
      <c r="F369" s="2">
        <f t="shared" si="41"/>
        <v>2.8290300000000008</v>
      </c>
      <c r="G369" s="2">
        <f t="shared" si="35"/>
        <v>2.7204139999999994</v>
      </c>
      <c r="H369" s="2">
        <f t="shared" si="39"/>
        <v>2.8246644999999995</v>
      </c>
      <c r="I369" s="2">
        <f t="array" ref="I369">SUMPRODUCT(B353:B372, (ROW(B353:B372)-ROW(B353)+1)) / (20*21/2)</f>
        <v>2.8795409523809528</v>
      </c>
      <c r="J369" s="2">
        <f t="shared" si="42"/>
        <v>2.8330403490744192</v>
      </c>
      <c r="K369" s="2">
        <f t="shared" si="36"/>
        <v>2.7637690730402724</v>
      </c>
    </row>
    <row r="370" spans="1:11" ht="13.5" x14ac:dyDescent="0.25">
      <c r="A370" s="3">
        <f>TITRES_STAT!B373</f>
        <v>42541</v>
      </c>
      <c r="B370" s="6">
        <f>TITRES_STAT!D373</f>
        <v>2.9041999999999999</v>
      </c>
      <c r="C370" s="2">
        <f t="shared" si="37"/>
        <v>-7.3000000000003062E-3</v>
      </c>
      <c r="D370" s="2">
        <f t="shared" si="38"/>
        <v>2.8968599999999998</v>
      </c>
      <c r="E370" s="2">
        <f t="shared" si="40"/>
        <v>2.88</v>
      </c>
      <c r="F370" s="2">
        <f t="shared" si="41"/>
        <v>2.8422300000000007</v>
      </c>
      <c r="G370" s="2">
        <f t="shared" ref="G370:G433" si="43">AVERAGE(B321:B370)</f>
        <v>2.7240799999999994</v>
      </c>
      <c r="H370" s="2">
        <f t="shared" si="39"/>
        <v>2.8215844999999988</v>
      </c>
      <c r="I370" s="2">
        <f t="array" ref="I370">SUMPRODUCT(B354:B373, (ROW(B354:B373)-ROW(B354)+1)) / (20*21/2)</f>
        <v>2.8830714285714283</v>
      </c>
      <c r="J370" s="2">
        <f t="shared" si="42"/>
        <v>2.8398174586863791</v>
      </c>
      <c r="K370" s="2">
        <f t="shared" si="36"/>
        <v>2.7692761682151636</v>
      </c>
    </row>
    <row r="371" spans="1:11" ht="13.5" x14ac:dyDescent="0.25">
      <c r="A371" s="3">
        <f>TITRES_STAT!B374</f>
        <v>42542</v>
      </c>
      <c r="B371" s="6">
        <f>TITRES_STAT!D374</f>
        <v>2.9041999999999999</v>
      </c>
      <c r="C371" s="2">
        <f t="shared" si="37"/>
        <v>0</v>
      </c>
      <c r="D371" s="2">
        <f t="shared" si="38"/>
        <v>2.8983199999999996</v>
      </c>
      <c r="E371" s="2">
        <f t="shared" si="40"/>
        <v>2.8858699999999997</v>
      </c>
      <c r="F371" s="2">
        <f t="shared" si="41"/>
        <v>2.8543300000000009</v>
      </c>
      <c r="G371" s="2">
        <f t="shared" si="43"/>
        <v>2.7293599999999998</v>
      </c>
      <c r="H371" s="2">
        <f t="shared" si="39"/>
        <v>2.8186874999999985</v>
      </c>
      <c r="I371" s="2">
        <f t="array" ref="I371">SUMPRODUCT(B355:B374, (ROW(B355:B374)-ROW(B355)+1)) / (20*21/2)</f>
        <v>2.8821285714285714</v>
      </c>
      <c r="J371" s="2">
        <f t="shared" si="42"/>
        <v>2.8459491292876762</v>
      </c>
      <c r="K371" s="2">
        <f t="shared" ref="K371:K434" si="44">$K$4*B371+(1-$K$4)*K370</f>
        <v>2.7745672988733925</v>
      </c>
    </row>
    <row r="372" spans="1:11" ht="13.5" x14ac:dyDescent="0.25">
      <c r="A372" s="3">
        <f>TITRES_STAT!B375</f>
        <v>42543</v>
      </c>
      <c r="B372" s="6">
        <f>TITRES_STAT!D375</f>
        <v>2.8235000000000001</v>
      </c>
      <c r="C372" s="2">
        <f t="shared" si="37"/>
        <v>-8.0699999999999772E-2</v>
      </c>
      <c r="D372" s="2">
        <f t="shared" si="38"/>
        <v>2.8909799999999999</v>
      </c>
      <c r="E372" s="2">
        <f t="shared" si="40"/>
        <v>2.87853</v>
      </c>
      <c r="F372" s="2">
        <f t="shared" si="41"/>
        <v>2.8598300000000005</v>
      </c>
      <c r="G372" s="2">
        <f t="shared" si="43"/>
        <v>2.7344939999999998</v>
      </c>
      <c r="H372" s="2">
        <f t="shared" si="39"/>
        <v>2.8155704999999989</v>
      </c>
      <c r="I372" s="2">
        <f t="array" ref="I372">SUMPRODUCT(B356:B375, (ROW(B356:B375)-ROW(B356)+1)) / (20*21/2)</f>
        <v>2.8802428571428571</v>
      </c>
      <c r="J372" s="2">
        <f t="shared" si="42"/>
        <v>2.8438111169745643</v>
      </c>
      <c r="K372" s="2">
        <f t="shared" si="44"/>
        <v>2.7764862283293379</v>
      </c>
    </row>
    <row r="373" spans="1:11" ht="13.5" x14ac:dyDescent="0.25">
      <c r="A373" s="3">
        <f>TITRES_STAT!B376</f>
        <v>42544</v>
      </c>
      <c r="B373" s="6">
        <f>TITRES_STAT!D376</f>
        <v>2.8969</v>
      </c>
      <c r="C373" s="2">
        <f t="shared" si="37"/>
        <v>7.339999999999991E-2</v>
      </c>
      <c r="D373" s="2">
        <f t="shared" si="38"/>
        <v>2.8880599999999998</v>
      </c>
      <c r="E373" s="2">
        <f t="shared" si="40"/>
        <v>2.8785299999999996</v>
      </c>
      <c r="F373" s="2">
        <f t="shared" si="41"/>
        <v>2.8701000000000012</v>
      </c>
      <c r="G373" s="2">
        <f t="shared" si="43"/>
        <v>2.7410959999999993</v>
      </c>
      <c r="H373" s="2">
        <f t="shared" si="39"/>
        <v>2.8136269999999985</v>
      </c>
      <c r="I373" s="2">
        <f t="array" ref="I373">SUMPRODUCT(B357:B376, (ROW(B357:B376)-ROW(B357)+1)) / (20*21/2)</f>
        <v>2.877798571428571</v>
      </c>
      <c r="J373" s="2">
        <f t="shared" si="42"/>
        <v>2.8488672010722249</v>
      </c>
      <c r="K373" s="2">
        <f t="shared" si="44"/>
        <v>2.7812083370223051</v>
      </c>
    </row>
    <row r="374" spans="1:11" ht="13.5" x14ac:dyDescent="0.25">
      <c r="A374" s="3">
        <f>TITRES_STAT!B377</f>
        <v>42545</v>
      </c>
      <c r="B374" s="6">
        <f>TITRES_STAT!D377</f>
        <v>2.8601999999999999</v>
      </c>
      <c r="C374" s="2">
        <f t="shared" si="37"/>
        <v>-3.6700000000000177E-2</v>
      </c>
      <c r="D374" s="2">
        <f t="shared" si="38"/>
        <v>2.8777999999999997</v>
      </c>
      <c r="E374" s="2">
        <f t="shared" si="40"/>
        <v>2.8829299999999995</v>
      </c>
      <c r="F374" s="2">
        <f t="shared" si="41"/>
        <v>2.8800000000000003</v>
      </c>
      <c r="G374" s="2">
        <f t="shared" si="43"/>
        <v>2.7471099999999997</v>
      </c>
      <c r="H374" s="2">
        <f t="shared" si="39"/>
        <v>2.8119769999999984</v>
      </c>
      <c r="I374" s="2">
        <f t="array" ref="I374">SUMPRODUCT(B358:B377, (ROW(B358:B377)-ROW(B358)+1)) / (20*21/2)</f>
        <v>2.8760147619047616</v>
      </c>
      <c r="J374" s="2">
        <f t="shared" si="42"/>
        <v>2.8499465152558221</v>
      </c>
      <c r="K374" s="2">
        <f t="shared" si="44"/>
        <v>2.7843060492959402</v>
      </c>
    </row>
    <row r="375" spans="1:11" ht="13.5" x14ac:dyDescent="0.25">
      <c r="A375" s="3">
        <f>TITRES_STAT!B378</f>
        <v>42548</v>
      </c>
      <c r="B375" s="6">
        <f>TITRES_STAT!D378</f>
        <v>2.8601999999999999</v>
      </c>
      <c r="C375" s="2">
        <f t="shared" si="37"/>
        <v>0</v>
      </c>
      <c r="D375" s="2">
        <f t="shared" si="38"/>
        <v>2.8689999999999998</v>
      </c>
      <c r="E375" s="2">
        <f t="shared" si="40"/>
        <v>2.8829299999999995</v>
      </c>
      <c r="F375" s="2">
        <f t="shared" si="41"/>
        <v>2.8858649999999999</v>
      </c>
      <c r="G375" s="2">
        <f t="shared" si="43"/>
        <v>2.7516579999999995</v>
      </c>
      <c r="H375" s="2">
        <f t="shared" si="39"/>
        <v>2.8105469999999979</v>
      </c>
      <c r="I375" s="2">
        <f t="array" ref="I375">SUMPRODUCT(B359:B378, (ROW(B359:B378)-ROW(B359)+1)) / (20*21/2)</f>
        <v>2.8894976190476189</v>
      </c>
      <c r="J375" s="2">
        <f t="shared" si="42"/>
        <v>2.8509230376124108</v>
      </c>
      <c r="K375" s="2">
        <f t="shared" si="44"/>
        <v>2.7872822826568839</v>
      </c>
    </row>
    <row r="376" spans="1:11" ht="13.5" x14ac:dyDescent="0.25">
      <c r="A376" s="3">
        <f>TITRES_STAT!B379</f>
        <v>42549</v>
      </c>
      <c r="B376" s="6">
        <f>TITRES_STAT!D379</f>
        <v>2.8601999999999999</v>
      </c>
      <c r="C376" s="2">
        <f t="shared" si="37"/>
        <v>0</v>
      </c>
      <c r="D376" s="2">
        <f t="shared" si="38"/>
        <v>2.8601999999999999</v>
      </c>
      <c r="E376" s="2">
        <f t="shared" si="40"/>
        <v>2.8792599999999995</v>
      </c>
      <c r="F376" s="2">
        <f t="shared" si="41"/>
        <v>2.8862300000000003</v>
      </c>
      <c r="G376" s="2">
        <f t="shared" si="43"/>
        <v>2.7553259999999993</v>
      </c>
      <c r="H376" s="2">
        <f t="shared" si="39"/>
        <v>2.8090804999999976</v>
      </c>
      <c r="I376" s="2">
        <f t="array" ref="I376">SUMPRODUCT(B360:B379, (ROW(B360:B379)-ROW(B360)+1)) / (20*21/2)</f>
        <v>2.9025471428571428</v>
      </c>
      <c r="J376" s="2">
        <f t="shared" si="42"/>
        <v>2.8518065578398</v>
      </c>
      <c r="K376" s="2">
        <f t="shared" si="44"/>
        <v>2.7901418009840651</v>
      </c>
    </row>
    <row r="377" spans="1:11" ht="13.5" x14ac:dyDescent="0.25">
      <c r="A377" s="3">
        <f>TITRES_STAT!B380</f>
        <v>42550</v>
      </c>
      <c r="B377" s="6">
        <f>TITRES_STAT!D380</f>
        <v>2.8675000000000002</v>
      </c>
      <c r="C377" s="2">
        <f t="shared" si="37"/>
        <v>7.3000000000003062E-3</v>
      </c>
      <c r="D377" s="2">
        <f t="shared" si="38"/>
        <v>2.8689999999999998</v>
      </c>
      <c r="E377" s="2">
        <f t="shared" si="40"/>
        <v>2.8799899999999994</v>
      </c>
      <c r="F377" s="2">
        <f t="shared" si="41"/>
        <v>2.88293</v>
      </c>
      <c r="G377" s="2">
        <f t="shared" si="43"/>
        <v>2.7591399999999999</v>
      </c>
      <c r="H377" s="2">
        <f t="shared" si="39"/>
        <v>2.8080169999999982</v>
      </c>
      <c r="I377" s="2">
        <f t="array" ref="I377">SUMPRODUCT(B361:B380, (ROW(B361:B380)-ROW(B361)+1)) / (20*21/2)</f>
        <v>2.9151285714285717</v>
      </c>
      <c r="J377" s="2">
        <f t="shared" si="42"/>
        <v>2.8533011713788667</v>
      </c>
      <c r="K377" s="2">
        <f t="shared" si="44"/>
        <v>2.7931754558474351</v>
      </c>
    </row>
    <row r="378" spans="1:11" ht="13.5" x14ac:dyDescent="0.25">
      <c r="A378" s="3">
        <f>TITRES_STAT!B381</f>
        <v>42551</v>
      </c>
      <c r="B378" s="6">
        <f>TITRES_STAT!D381</f>
        <v>3.0245000000000002</v>
      </c>
      <c r="C378" s="2">
        <f t="shared" si="37"/>
        <v>0.15700000000000003</v>
      </c>
      <c r="D378" s="2">
        <f t="shared" si="38"/>
        <v>2.89452</v>
      </c>
      <c r="E378" s="2">
        <f t="shared" si="40"/>
        <v>2.8912899999999997</v>
      </c>
      <c r="F378" s="2">
        <f t="shared" si="41"/>
        <v>2.8874800000000005</v>
      </c>
      <c r="G378" s="2">
        <f t="shared" si="43"/>
        <v>2.7655060000000002</v>
      </c>
      <c r="H378" s="2">
        <f t="shared" si="39"/>
        <v>2.8072984999999977</v>
      </c>
      <c r="I378" s="2">
        <f t="array" ref="I378">SUMPRODUCT(B362:B381, (ROW(B362:B381)-ROW(B362)+1)) / (20*21/2)</f>
        <v>2.9272419047619049</v>
      </c>
      <c r="J378" s="2">
        <f t="shared" si="42"/>
        <v>2.8696058217237366</v>
      </c>
      <c r="K378" s="2">
        <f t="shared" si="44"/>
        <v>2.8022470065985163</v>
      </c>
    </row>
    <row r="379" spans="1:11" ht="13.5" x14ac:dyDescent="0.25">
      <c r="A379" s="3">
        <f>TITRES_STAT!B382</f>
        <v>42552</v>
      </c>
      <c r="B379" s="6">
        <f>TITRES_STAT!D382</f>
        <v>3.0245000000000002</v>
      </c>
      <c r="C379" s="2">
        <f t="shared" si="37"/>
        <v>0</v>
      </c>
      <c r="D379" s="2">
        <f t="shared" si="38"/>
        <v>2.9273799999999999</v>
      </c>
      <c r="E379" s="2">
        <f t="shared" si="40"/>
        <v>2.9025899999999996</v>
      </c>
      <c r="F379" s="2">
        <f t="shared" si="41"/>
        <v>2.8923950000000005</v>
      </c>
      <c r="G379" s="2">
        <f t="shared" si="43"/>
        <v>2.7731920000000003</v>
      </c>
      <c r="H379" s="2">
        <f t="shared" si="39"/>
        <v>2.8068364999999984</v>
      </c>
      <c r="I379" s="2">
        <f t="array" ref="I379">SUMPRODUCT(B363:B382, (ROW(B363:B382)-ROW(B363)+1)) / (20*21/2)</f>
        <v>2.9385028571428573</v>
      </c>
      <c r="J379" s="2">
        <f t="shared" si="42"/>
        <v>2.8843576482262381</v>
      </c>
      <c r="K379" s="2">
        <f t="shared" si="44"/>
        <v>2.8109628102613198</v>
      </c>
    </row>
    <row r="380" spans="1:11" ht="13.5" x14ac:dyDescent="0.25">
      <c r="A380" s="3">
        <f>TITRES_STAT!B383</f>
        <v>42555</v>
      </c>
      <c r="B380" s="6">
        <f>TITRES_STAT!D383</f>
        <v>3.0245000000000002</v>
      </c>
      <c r="C380" s="2">
        <f t="shared" si="37"/>
        <v>0</v>
      </c>
      <c r="D380" s="2">
        <f t="shared" si="38"/>
        <v>2.9602399999999998</v>
      </c>
      <c r="E380" s="2">
        <f t="shared" si="40"/>
        <v>2.9146199999999998</v>
      </c>
      <c r="F380" s="2">
        <f t="shared" si="41"/>
        <v>2.8973100000000001</v>
      </c>
      <c r="G380" s="2">
        <f t="shared" si="43"/>
        <v>2.7808779999999995</v>
      </c>
      <c r="H380" s="2">
        <f t="shared" si="39"/>
        <v>2.8061179999999983</v>
      </c>
      <c r="I380" s="2">
        <f t="array" ref="I380">SUMPRODUCT(B364:B383, (ROW(B364:B383)-ROW(B364)+1)) / (20*21/2)</f>
        <v>2.9491561904761903</v>
      </c>
      <c r="J380" s="2">
        <f t="shared" si="42"/>
        <v>2.8977045388713583</v>
      </c>
      <c r="K380" s="2">
        <f t="shared" si="44"/>
        <v>2.8193368177020526</v>
      </c>
    </row>
    <row r="381" spans="1:11" ht="13.5" x14ac:dyDescent="0.25">
      <c r="A381" s="3">
        <f>TITRES_STAT!B384</f>
        <v>42559</v>
      </c>
      <c r="B381" s="6">
        <f>TITRES_STAT!D384</f>
        <v>3.0245000000000002</v>
      </c>
      <c r="C381" s="2">
        <f t="shared" si="37"/>
        <v>0</v>
      </c>
      <c r="D381" s="2">
        <f t="shared" si="38"/>
        <v>2.9931000000000001</v>
      </c>
      <c r="E381" s="2">
        <f t="shared" si="40"/>
        <v>2.9266499999999995</v>
      </c>
      <c r="F381" s="2">
        <f t="shared" si="41"/>
        <v>2.9062600000000005</v>
      </c>
      <c r="G381" s="2">
        <f t="shared" si="43"/>
        <v>2.7872439999999998</v>
      </c>
      <c r="H381" s="2">
        <f t="shared" si="39"/>
        <v>2.8058394999999985</v>
      </c>
      <c r="I381" s="2">
        <f t="array" ref="I381">SUMPRODUCT(B365:B384, (ROW(B365:B384)-ROW(B365)+1)) / (20*21/2)</f>
        <v>2.9577161904761904</v>
      </c>
      <c r="J381" s="2">
        <f t="shared" si="42"/>
        <v>2.9097802970740863</v>
      </c>
      <c r="K381" s="2">
        <f t="shared" si="44"/>
        <v>2.827382432694129</v>
      </c>
    </row>
    <row r="382" spans="1:11" ht="13.5" x14ac:dyDescent="0.25">
      <c r="A382" s="3">
        <f>TITRES_STAT!B385</f>
        <v>42562</v>
      </c>
      <c r="B382" s="6">
        <f>TITRES_STAT!D385</f>
        <v>3.0245000000000002</v>
      </c>
      <c r="C382" s="2">
        <f t="shared" si="37"/>
        <v>0</v>
      </c>
      <c r="D382" s="2">
        <f t="shared" si="38"/>
        <v>3.0245000000000002</v>
      </c>
      <c r="E382" s="2">
        <f t="shared" si="40"/>
        <v>2.9467499999999998</v>
      </c>
      <c r="F382" s="2">
        <f t="shared" si="41"/>
        <v>2.9126400000000006</v>
      </c>
      <c r="G382" s="2">
        <f t="shared" si="43"/>
        <v>2.7928760000000001</v>
      </c>
      <c r="H382" s="2">
        <f t="shared" si="39"/>
        <v>2.8053774999999992</v>
      </c>
      <c r="I382" s="2">
        <f t="array" ref="I382">SUMPRODUCT(B366:B385, (ROW(B366:B385)-ROW(B366)+1)) / (20*21/2)</f>
        <v>2.9661014285714287</v>
      </c>
      <c r="J382" s="2">
        <f t="shared" si="42"/>
        <v>2.9207059830670303</v>
      </c>
      <c r="K382" s="2">
        <f t="shared" si="44"/>
        <v>2.8351125333727909</v>
      </c>
    </row>
    <row r="383" spans="1:11" ht="13.5" x14ac:dyDescent="0.25">
      <c r="A383" s="3">
        <f>TITRES_STAT!B386</f>
        <v>42563</v>
      </c>
      <c r="B383" s="6">
        <f>TITRES_STAT!D386</f>
        <v>3.0245000000000002</v>
      </c>
      <c r="C383" s="2">
        <f t="shared" si="37"/>
        <v>0</v>
      </c>
      <c r="D383" s="2">
        <f t="shared" si="38"/>
        <v>3.0245000000000002</v>
      </c>
      <c r="E383" s="2">
        <f t="shared" si="40"/>
        <v>2.9595099999999999</v>
      </c>
      <c r="F383" s="2">
        <f t="shared" si="41"/>
        <v>2.9190200000000006</v>
      </c>
      <c r="G383" s="2">
        <f t="shared" si="43"/>
        <v>2.798508</v>
      </c>
      <c r="H383" s="2">
        <f t="shared" si="39"/>
        <v>2.8049524999999993</v>
      </c>
      <c r="I383" s="2">
        <f t="array" ref="I383">SUMPRODUCT(B367:B386, (ROW(B367:B386)-ROW(B367)+1)) / (20*21/2)</f>
        <v>2.9737414285714285</v>
      </c>
      <c r="J383" s="2">
        <f t="shared" si="42"/>
        <v>2.9305911275368373</v>
      </c>
      <c r="K383" s="2">
        <f t="shared" si="44"/>
        <v>2.8425394928483678</v>
      </c>
    </row>
    <row r="384" spans="1:11" ht="13.5" x14ac:dyDescent="0.25">
      <c r="A384" s="3">
        <f>TITRES_STAT!B387</f>
        <v>42564</v>
      </c>
      <c r="B384" s="6">
        <f>TITRES_STAT!D387</f>
        <v>3.0089000000000001</v>
      </c>
      <c r="C384" s="2">
        <f t="shared" si="37"/>
        <v>-1.5600000000000058E-2</v>
      </c>
      <c r="D384" s="2">
        <f t="shared" si="38"/>
        <v>3.0213800000000002</v>
      </c>
      <c r="E384" s="2">
        <f t="shared" si="40"/>
        <v>2.97438</v>
      </c>
      <c r="F384" s="2">
        <f t="shared" si="41"/>
        <v>2.9286550000000005</v>
      </c>
      <c r="G384" s="2">
        <f t="shared" si="43"/>
        <v>2.8054420000000007</v>
      </c>
      <c r="H384" s="2">
        <f t="shared" si="39"/>
        <v>2.8045959999999996</v>
      </c>
      <c r="I384" s="2">
        <f t="array" ref="I384">SUMPRODUCT(B368:B387, (ROW(B368:B387)-ROW(B368)+1)) / (20*21/2)</f>
        <v>2.9800680952380958</v>
      </c>
      <c r="J384" s="2">
        <f t="shared" si="42"/>
        <v>2.9380491153904718</v>
      </c>
      <c r="K384" s="2">
        <f t="shared" si="44"/>
        <v>2.849063434305295</v>
      </c>
    </row>
    <row r="385" spans="1:11" ht="13.5" x14ac:dyDescent="0.25">
      <c r="A385" s="3">
        <f>TITRES_STAT!B388</f>
        <v>42565</v>
      </c>
      <c r="B385" s="6">
        <f>TITRES_STAT!D388</f>
        <v>3.0167000000000002</v>
      </c>
      <c r="C385" s="2">
        <f t="shared" si="37"/>
        <v>7.8000000000000291E-3</v>
      </c>
      <c r="D385" s="2">
        <f t="shared" si="38"/>
        <v>3.0198200000000002</v>
      </c>
      <c r="E385" s="2">
        <f t="shared" si="40"/>
        <v>2.99003</v>
      </c>
      <c r="F385" s="2">
        <f t="shared" si="41"/>
        <v>2.9364800000000004</v>
      </c>
      <c r="G385" s="2">
        <f t="shared" si="43"/>
        <v>2.8129720000000007</v>
      </c>
      <c r="H385" s="2">
        <f t="shared" si="39"/>
        <v>2.8046449999999994</v>
      </c>
      <c r="I385" s="2">
        <f t="array" ref="I385">SUMPRODUCT(B369:B388, (ROW(B369:B388)-ROW(B369)+1)) / (20*21/2)</f>
        <v>2.9856866666666666</v>
      </c>
      <c r="J385" s="2">
        <f t="shared" si="42"/>
        <v>2.9455396758294743</v>
      </c>
      <c r="K385" s="2">
        <f t="shared" si="44"/>
        <v>2.8556374172737149</v>
      </c>
    </row>
    <row r="386" spans="1:11" ht="13.5" x14ac:dyDescent="0.25">
      <c r="A386" s="3">
        <f>TITRES_STAT!B389</f>
        <v>42566</v>
      </c>
      <c r="B386" s="6">
        <f>TITRES_STAT!D389</f>
        <v>3.0167000000000002</v>
      </c>
      <c r="C386" s="2">
        <f t="shared" si="37"/>
        <v>0</v>
      </c>
      <c r="D386" s="2">
        <f t="shared" si="38"/>
        <v>3.0182600000000002</v>
      </c>
      <c r="E386" s="2">
        <f t="shared" si="40"/>
        <v>3.0056800000000004</v>
      </c>
      <c r="F386" s="2">
        <f t="shared" si="41"/>
        <v>2.9424700000000006</v>
      </c>
      <c r="G386" s="2">
        <f t="shared" si="43"/>
        <v>2.8205020000000012</v>
      </c>
      <c r="H386" s="2">
        <f t="shared" si="39"/>
        <v>2.8050609999999994</v>
      </c>
      <c r="I386" s="2">
        <f t="array" ref="I386">SUMPRODUCT(B370:B389, (ROW(B370:B389)-ROW(B370)+1)) / (20*21/2)</f>
        <v>2.9871176190476194</v>
      </c>
      <c r="J386" s="2">
        <f t="shared" si="42"/>
        <v>2.9523168495600003</v>
      </c>
      <c r="K386" s="2">
        <f t="shared" si="44"/>
        <v>2.8619535969884713</v>
      </c>
    </row>
    <row r="387" spans="1:11" ht="13.5" x14ac:dyDescent="0.25">
      <c r="A387" s="3">
        <f>TITRES_STAT!B390</f>
        <v>42569</v>
      </c>
      <c r="B387" s="6">
        <f>TITRES_STAT!D390</f>
        <v>3.0089000000000001</v>
      </c>
      <c r="C387" s="2">
        <f t="shared" si="37"/>
        <v>-7.8000000000000291E-3</v>
      </c>
      <c r="D387" s="2">
        <f t="shared" si="38"/>
        <v>3.0151400000000002</v>
      </c>
      <c r="E387" s="2">
        <f t="shared" si="40"/>
        <v>3.0198200000000002</v>
      </c>
      <c r="F387" s="2">
        <f t="shared" si="41"/>
        <v>2.9499050000000002</v>
      </c>
      <c r="G387" s="2">
        <f t="shared" si="43"/>
        <v>2.8278760000000016</v>
      </c>
      <c r="H387" s="2">
        <f t="shared" si="39"/>
        <v>2.8054745000000003</v>
      </c>
      <c r="I387" s="2">
        <f t="array" ref="I387">SUMPRODUCT(B371:B390, (ROW(B371:B390)-ROW(B371)+1)) / (20*21/2)</f>
        <v>2.9912519047619051</v>
      </c>
      <c r="J387" s="2">
        <f t="shared" si="42"/>
        <v>2.9577057210304765</v>
      </c>
      <c r="K387" s="2">
        <f t="shared" si="44"/>
        <v>2.8677162010281392</v>
      </c>
    </row>
    <row r="388" spans="1:11" ht="13.5" x14ac:dyDescent="0.25">
      <c r="A388" s="3">
        <f>TITRES_STAT!B391</f>
        <v>42570</v>
      </c>
      <c r="B388" s="6">
        <f>TITRES_STAT!D391</f>
        <v>3.0089000000000001</v>
      </c>
      <c r="C388" s="2">
        <f t="shared" ref="C388:C451" si="45">B388-B387</f>
        <v>0</v>
      </c>
      <c r="D388" s="2">
        <f t="shared" si="38"/>
        <v>3.0120200000000006</v>
      </c>
      <c r="E388" s="2">
        <f t="shared" si="40"/>
        <v>3.0182600000000002</v>
      </c>
      <c r="F388" s="2">
        <f t="shared" si="41"/>
        <v>2.9547750000000002</v>
      </c>
      <c r="G388" s="2">
        <f t="shared" si="43"/>
        <v>2.8367180000000021</v>
      </c>
      <c r="H388" s="2">
        <f t="shared" si="39"/>
        <v>2.8058880000000004</v>
      </c>
      <c r="I388" s="2">
        <f t="array" ref="I388">SUMPRODUCT(B372:B391, (ROW(B372:B391)-ROW(B372)+1)) / (20*21/2)</f>
        <v>2.9949247619047621</v>
      </c>
      <c r="J388" s="2">
        <f t="shared" si="42"/>
        <v>2.9625813666466216</v>
      </c>
      <c r="K388" s="2">
        <f t="shared" si="44"/>
        <v>2.8732528205956633</v>
      </c>
    </row>
    <row r="389" spans="1:11" ht="13.5" x14ac:dyDescent="0.25">
      <c r="A389" s="3">
        <f>TITRES_STAT!B392</f>
        <v>42571</v>
      </c>
      <c r="B389" s="6">
        <f>TITRES_STAT!D392</f>
        <v>2.9698000000000002</v>
      </c>
      <c r="C389" s="2">
        <f t="shared" si="45"/>
        <v>-3.9099999999999913E-2</v>
      </c>
      <c r="D389" s="2">
        <f t="shared" si="38"/>
        <v>3.0042</v>
      </c>
      <c r="E389" s="2">
        <f t="shared" si="40"/>
        <v>3.0127900000000003</v>
      </c>
      <c r="F389" s="2">
        <f t="shared" si="41"/>
        <v>2.9576899999999999</v>
      </c>
      <c r="G389" s="2">
        <f t="shared" si="43"/>
        <v>2.844044000000002</v>
      </c>
      <c r="H389" s="2">
        <f t="shared" si="39"/>
        <v>2.8062525000000011</v>
      </c>
      <c r="I389" s="2">
        <f t="array" ref="I389">SUMPRODUCT(B373:B392, (ROW(B373:B392)-ROW(B373)+1)) / (20*21/2)</f>
        <v>2.998136190476191</v>
      </c>
      <c r="J389" s="2">
        <f t="shared" si="42"/>
        <v>2.9632688555374194</v>
      </c>
      <c r="K389" s="2">
        <f t="shared" si="44"/>
        <v>2.8770389844938724</v>
      </c>
    </row>
    <row r="390" spans="1:11" ht="13.5" x14ac:dyDescent="0.25">
      <c r="A390" s="3">
        <f>TITRES_STAT!B393</f>
        <v>42572</v>
      </c>
      <c r="B390" s="6">
        <f>TITRES_STAT!D393</f>
        <v>3.0011000000000001</v>
      </c>
      <c r="C390" s="2">
        <f t="shared" si="45"/>
        <v>3.1299999999999883E-2</v>
      </c>
      <c r="D390" s="2">
        <f t="shared" ref="D390:D453" si="46">AVERAGE(B386:B390)</f>
        <v>3.0010800000000004</v>
      </c>
      <c r="E390" s="2">
        <f t="shared" si="40"/>
        <v>3.0104500000000001</v>
      </c>
      <c r="F390" s="2">
        <f t="shared" si="41"/>
        <v>2.9625349999999999</v>
      </c>
      <c r="G390" s="2">
        <f t="shared" si="43"/>
        <v>2.850090000000002</v>
      </c>
      <c r="H390" s="2">
        <f t="shared" si="39"/>
        <v>2.806957000000001</v>
      </c>
      <c r="I390" s="2">
        <f t="array" ref="I390">SUMPRODUCT(B374:B393, (ROW(B374:B393)-ROW(B374)+1)) / (20*21/2)</f>
        <v>2.9990066666666664</v>
      </c>
      <c r="J390" s="2">
        <f t="shared" si="42"/>
        <v>2.9668718216767127</v>
      </c>
      <c r="K390" s="2">
        <f t="shared" si="44"/>
        <v>2.881904122356858</v>
      </c>
    </row>
    <row r="391" spans="1:11" ht="13.5" x14ac:dyDescent="0.25">
      <c r="A391" s="3">
        <f>TITRES_STAT!B394</f>
        <v>42573</v>
      </c>
      <c r="B391" s="6">
        <f>TITRES_STAT!D394</f>
        <v>3.0011000000000001</v>
      </c>
      <c r="C391" s="2">
        <f t="shared" si="45"/>
        <v>0</v>
      </c>
      <c r="D391" s="2">
        <f t="shared" si="46"/>
        <v>2.9979600000000004</v>
      </c>
      <c r="E391" s="2">
        <f t="shared" si="40"/>
        <v>3.0081100000000003</v>
      </c>
      <c r="F391" s="2">
        <f t="shared" si="41"/>
        <v>2.9673799999999995</v>
      </c>
      <c r="G391" s="2">
        <f t="shared" si="43"/>
        <v>2.8558420000000018</v>
      </c>
      <c r="H391" s="2">
        <f t="shared" si="39"/>
        <v>2.8076980000000007</v>
      </c>
      <c r="I391" s="2">
        <f t="array" ref="I391">SUMPRODUCT(B375:B394, (ROW(B375:B394)-ROW(B375)+1)) / (20*21/2)</f>
        <v>2.9994557142857139</v>
      </c>
      <c r="J391" s="2">
        <f t="shared" si="42"/>
        <v>2.9701316481836928</v>
      </c>
      <c r="K391" s="2">
        <f t="shared" si="44"/>
        <v>2.8865784704997264</v>
      </c>
    </row>
    <row r="392" spans="1:11" ht="13.5" x14ac:dyDescent="0.25">
      <c r="A392" s="3">
        <f>TITRES_STAT!B395</f>
        <v>42577</v>
      </c>
      <c r="B392" s="6">
        <f>TITRES_STAT!D395</f>
        <v>3.0011000000000001</v>
      </c>
      <c r="C392" s="2">
        <f t="shared" si="45"/>
        <v>0</v>
      </c>
      <c r="D392" s="2">
        <f t="shared" si="46"/>
        <v>2.9964000000000004</v>
      </c>
      <c r="E392" s="2">
        <f t="shared" si="40"/>
        <v>3.0057700000000005</v>
      </c>
      <c r="F392" s="2">
        <f t="shared" si="41"/>
        <v>2.9762599999999995</v>
      </c>
      <c r="G392" s="2">
        <f t="shared" si="43"/>
        <v>2.861594000000002</v>
      </c>
      <c r="H392" s="2">
        <f t="shared" si="39"/>
        <v>2.8086960000000012</v>
      </c>
      <c r="I392" s="2">
        <f t="array" ref="I392">SUMPRODUCT(B376:B395, (ROW(B376:B395)-ROW(B376)+1)) / (20*21/2)</f>
        <v>3.0008038095238097</v>
      </c>
      <c r="J392" s="2">
        <f t="shared" si="42"/>
        <v>2.9730810150233413</v>
      </c>
      <c r="K392" s="2">
        <f t="shared" si="44"/>
        <v>2.8910695108722861</v>
      </c>
    </row>
    <row r="393" spans="1:11" ht="13.5" x14ac:dyDescent="0.25">
      <c r="A393" s="3">
        <f>TITRES_STAT!B396</f>
        <v>42578</v>
      </c>
      <c r="B393" s="6">
        <f>TITRES_STAT!D396</f>
        <v>2.9853999999999998</v>
      </c>
      <c r="C393" s="2">
        <f t="shared" si="45"/>
        <v>-1.5700000000000269E-2</v>
      </c>
      <c r="D393" s="2">
        <f t="shared" si="46"/>
        <v>2.9917000000000007</v>
      </c>
      <c r="E393" s="2">
        <f t="shared" si="40"/>
        <v>3.0018600000000002</v>
      </c>
      <c r="F393" s="2">
        <f t="shared" si="41"/>
        <v>2.9806849999999998</v>
      </c>
      <c r="G393" s="2">
        <f t="shared" si="43"/>
        <v>2.8671780000000018</v>
      </c>
      <c r="H393" s="2">
        <f t="shared" si="39"/>
        <v>2.8089920000000013</v>
      </c>
      <c r="I393" s="2">
        <f t="array" ref="I393">SUMPRODUCT(B377:B396, (ROW(B377:B396)-ROW(B377)+1)) / (20*21/2)</f>
        <v>3.0074333333333336</v>
      </c>
      <c r="J393" s="2">
        <f t="shared" si="42"/>
        <v>2.974254251687785</v>
      </c>
      <c r="K393" s="2">
        <f t="shared" si="44"/>
        <v>2.8947687457400395</v>
      </c>
    </row>
    <row r="394" spans="1:11" ht="13.5" x14ac:dyDescent="0.25">
      <c r="A394" s="3">
        <f>TITRES_STAT!B397</f>
        <v>42579</v>
      </c>
      <c r="B394" s="6">
        <f>TITRES_STAT!D397</f>
        <v>2.9853999999999998</v>
      </c>
      <c r="C394" s="2">
        <f t="shared" si="45"/>
        <v>0</v>
      </c>
      <c r="D394" s="2">
        <f t="shared" si="46"/>
        <v>2.9948199999999998</v>
      </c>
      <c r="E394" s="2">
        <f t="shared" si="40"/>
        <v>2.9995099999999999</v>
      </c>
      <c r="F394" s="2">
        <f t="shared" si="41"/>
        <v>2.9869449999999995</v>
      </c>
      <c r="G394" s="2">
        <f t="shared" si="43"/>
        <v>2.8740820000000014</v>
      </c>
      <c r="H394" s="2">
        <f t="shared" ref="H394:H457" si="47">AVERAGE(B195:B394)</f>
        <v>2.8090315000000019</v>
      </c>
      <c r="I394" s="2">
        <f t="array" ref="I394">SUMPRODUCT(B378:B397, (ROW(B378:B397)-ROW(B378)+1)) / (20*21/2)</f>
        <v>3.0153228571428574</v>
      </c>
      <c r="J394" s="2">
        <f t="shared" si="42"/>
        <v>2.9753157515270434</v>
      </c>
      <c r="K394" s="2">
        <f t="shared" si="44"/>
        <v>2.8983229125737635</v>
      </c>
    </row>
    <row r="395" spans="1:11" ht="13.5" x14ac:dyDescent="0.25">
      <c r="A395" s="3">
        <f>TITRES_STAT!B398</f>
        <v>42580</v>
      </c>
      <c r="B395" s="6">
        <f>TITRES_STAT!D398</f>
        <v>3.0011000000000001</v>
      </c>
      <c r="C395" s="2">
        <f t="shared" si="45"/>
        <v>1.5700000000000269E-2</v>
      </c>
      <c r="D395" s="2">
        <f t="shared" si="46"/>
        <v>2.9948199999999998</v>
      </c>
      <c r="E395" s="2">
        <f t="shared" si="40"/>
        <v>2.9979500000000003</v>
      </c>
      <c r="F395" s="2">
        <f t="shared" si="41"/>
        <v>2.9939899999999997</v>
      </c>
      <c r="G395" s="2">
        <f t="shared" si="43"/>
        <v>2.8826200000000015</v>
      </c>
      <c r="H395" s="2">
        <f t="shared" si="47"/>
        <v>2.8093325000000018</v>
      </c>
      <c r="I395" s="2">
        <f t="array" ref="I395">SUMPRODUCT(B379:B398, (ROW(B379:B398)-ROW(B379)+1)) / (20*21/2)</f>
        <v>3.0221671428571431</v>
      </c>
      <c r="J395" s="2">
        <f t="shared" si="42"/>
        <v>2.9777713942387534</v>
      </c>
      <c r="K395" s="2">
        <f t="shared" si="44"/>
        <v>2.9023533865904789</v>
      </c>
    </row>
    <row r="396" spans="1:11" ht="13.5" x14ac:dyDescent="0.25">
      <c r="A396" s="3">
        <f>TITRES_STAT!B399</f>
        <v>42583</v>
      </c>
      <c r="B396" s="6">
        <f>TITRES_STAT!D399</f>
        <v>3.0636000000000001</v>
      </c>
      <c r="C396" s="2">
        <f t="shared" si="45"/>
        <v>6.25E-2</v>
      </c>
      <c r="D396" s="2">
        <f t="shared" si="46"/>
        <v>3.00732</v>
      </c>
      <c r="E396" s="2">
        <f t="shared" ref="E396:E459" si="48">AVERAGE(B387:B396)</f>
        <v>3.0026400000000004</v>
      </c>
      <c r="F396" s="2">
        <f t="shared" si="41"/>
        <v>3.0041599999999997</v>
      </c>
      <c r="G396" s="2">
        <f t="shared" si="43"/>
        <v>2.8924080000000014</v>
      </c>
      <c r="H396" s="2">
        <f t="shared" si="47"/>
        <v>2.8101660000000015</v>
      </c>
      <c r="I396" s="2">
        <f t="array" ref="I396">SUMPRODUCT(B380:B399, (ROW(B380:B399)-ROW(B380)+1)) / (20*21/2)</f>
        <v>3.0316947619047623</v>
      </c>
      <c r="J396" s="2">
        <f t="shared" si="42"/>
        <v>2.985945547168396</v>
      </c>
      <c r="K396" s="2">
        <f t="shared" si="44"/>
        <v>2.9086767831947737</v>
      </c>
    </row>
    <row r="397" spans="1:11" ht="13.5" x14ac:dyDescent="0.25">
      <c r="A397" s="3">
        <f>TITRES_STAT!B400</f>
        <v>42584</v>
      </c>
      <c r="B397" s="6">
        <f>TITRES_STAT!D400</f>
        <v>3.0870000000000002</v>
      </c>
      <c r="C397" s="2">
        <f t="shared" si="45"/>
        <v>2.3400000000000087E-2</v>
      </c>
      <c r="D397" s="2">
        <f t="shared" si="46"/>
        <v>3.0244999999999997</v>
      </c>
      <c r="E397" s="2">
        <f t="shared" si="48"/>
        <v>3.0104500000000001</v>
      </c>
      <c r="F397" s="2">
        <f t="shared" si="41"/>
        <v>3.0151350000000003</v>
      </c>
      <c r="G397" s="2">
        <f t="shared" si="43"/>
        <v>2.9013440000000008</v>
      </c>
      <c r="H397" s="2">
        <f t="shared" si="47"/>
        <v>2.8107135000000016</v>
      </c>
      <c r="I397" s="2">
        <f t="array" ref="I397">SUMPRODUCT(B381:B400, (ROW(B381:B400)-ROW(B381)+1)) / (20*21/2)</f>
        <v>3.0407757142857141</v>
      </c>
      <c r="J397" s="2">
        <f t="shared" si="42"/>
        <v>2.9955697807714059</v>
      </c>
      <c r="K397" s="2">
        <f t="shared" si="44"/>
        <v>2.915669850520469</v>
      </c>
    </row>
    <row r="398" spans="1:11" ht="13.5" x14ac:dyDescent="0.25">
      <c r="A398" s="3">
        <f>TITRES_STAT!B401</f>
        <v>42585</v>
      </c>
      <c r="B398" s="6">
        <f>TITRES_STAT!D401</f>
        <v>3.0870000000000002</v>
      </c>
      <c r="C398" s="2">
        <f t="shared" si="45"/>
        <v>0</v>
      </c>
      <c r="D398" s="2">
        <f t="shared" si="46"/>
        <v>3.0448200000000001</v>
      </c>
      <c r="E398" s="2">
        <f t="shared" si="48"/>
        <v>3.0182600000000006</v>
      </c>
      <c r="F398" s="2">
        <f t="shared" si="41"/>
        <v>3.0182600000000006</v>
      </c>
      <c r="G398" s="2">
        <f t="shared" si="43"/>
        <v>2.9117480000000007</v>
      </c>
      <c r="H398" s="2">
        <f t="shared" si="47"/>
        <v>2.8114810000000019</v>
      </c>
      <c r="I398" s="2">
        <f t="array" ref="I398">SUMPRODUCT(B382:B401, (ROW(B382:B401)-ROW(B382)+1)) / (20*21/2)</f>
        <v>3.04941</v>
      </c>
      <c r="J398" s="2">
        <f t="shared" si="42"/>
        <v>3.0042774206979388</v>
      </c>
      <c r="K398" s="2">
        <f t="shared" si="44"/>
        <v>2.9223886799118235</v>
      </c>
    </row>
    <row r="399" spans="1:11" ht="13.5" x14ac:dyDescent="0.25">
      <c r="A399" s="3">
        <f>TITRES_STAT!B402</f>
        <v>42586</v>
      </c>
      <c r="B399" s="6">
        <f>TITRES_STAT!D402</f>
        <v>3.1183000000000001</v>
      </c>
      <c r="C399" s="2">
        <f t="shared" si="45"/>
        <v>3.1299999999999883E-2</v>
      </c>
      <c r="D399" s="2">
        <f t="shared" si="46"/>
        <v>3.0713999999999997</v>
      </c>
      <c r="E399" s="2">
        <f t="shared" si="48"/>
        <v>3.0331100000000002</v>
      </c>
      <c r="F399" s="2">
        <f t="shared" si="41"/>
        <v>3.0229500000000007</v>
      </c>
      <c r="G399" s="2">
        <f t="shared" si="43"/>
        <v>2.921310000000001</v>
      </c>
      <c r="H399" s="2">
        <f t="shared" si="47"/>
        <v>2.8121115000000017</v>
      </c>
      <c r="I399" s="2">
        <f t="array" ref="I399">SUMPRODUCT(B383:B402, (ROW(B383:B402)-ROW(B383)+1)) / (20*21/2)</f>
        <v>3.049407142857143</v>
      </c>
      <c r="J399" s="2">
        <f t="shared" si="42"/>
        <v>3.0151367139648015</v>
      </c>
      <c r="K399" s="2">
        <f t="shared" si="44"/>
        <v>2.9300714767780267</v>
      </c>
    </row>
    <row r="400" spans="1:11" ht="13.5" x14ac:dyDescent="0.25">
      <c r="A400" s="3">
        <f>TITRES_STAT!B403</f>
        <v>42587</v>
      </c>
      <c r="B400" s="6">
        <f>TITRES_STAT!D403</f>
        <v>3.1183000000000001</v>
      </c>
      <c r="C400" s="2">
        <f t="shared" si="45"/>
        <v>0</v>
      </c>
      <c r="D400" s="2">
        <f t="shared" si="46"/>
        <v>3.09484</v>
      </c>
      <c r="E400" s="2">
        <f t="shared" si="48"/>
        <v>3.0448300000000001</v>
      </c>
      <c r="F400" s="2">
        <f t="shared" si="41"/>
        <v>3.0276400000000003</v>
      </c>
      <c r="G400" s="2">
        <f t="shared" si="43"/>
        <v>2.9308720000000013</v>
      </c>
      <c r="H400" s="2">
        <f t="shared" si="47"/>
        <v>2.8131820000000012</v>
      </c>
      <c r="I400" s="2">
        <f t="array" ref="I400">SUMPRODUCT(B384:B403, (ROW(B384:B403)-ROW(B384)+1)) / (20*21/2)</f>
        <v>3.0545766666666667</v>
      </c>
      <c r="J400" s="2">
        <f t="shared" si="42"/>
        <v>3.0249617888252964</v>
      </c>
      <c r="K400" s="2">
        <f t="shared" si="44"/>
        <v>2.9374529874926143</v>
      </c>
    </row>
    <row r="401" spans="1:11" ht="13.5" x14ac:dyDescent="0.25">
      <c r="A401" s="3">
        <f>TITRES_STAT!B404</f>
        <v>42590</v>
      </c>
      <c r="B401" s="6">
        <f>TITRES_STAT!D404</f>
        <v>3.1183000000000001</v>
      </c>
      <c r="C401" s="2">
        <f t="shared" si="45"/>
        <v>0</v>
      </c>
      <c r="D401" s="2">
        <f t="shared" si="46"/>
        <v>3.1057800000000002</v>
      </c>
      <c r="E401" s="2">
        <f t="shared" si="48"/>
        <v>3.0565500000000005</v>
      </c>
      <c r="F401" s="2">
        <f t="shared" si="41"/>
        <v>3.03233</v>
      </c>
      <c r="G401" s="2">
        <f t="shared" si="43"/>
        <v>2.9399940000000009</v>
      </c>
      <c r="H401" s="2">
        <f t="shared" si="47"/>
        <v>2.8142890000000005</v>
      </c>
      <c r="I401" s="2">
        <f t="array" ref="I401">SUMPRODUCT(B385:B404, (ROW(B385:B404)-ROW(B385)+1)) / (20*21/2)</f>
        <v>3.0557247619047616</v>
      </c>
      <c r="J401" s="2">
        <f t="shared" si="42"/>
        <v>3.0338511422705063</v>
      </c>
      <c r="K401" s="2">
        <f t="shared" si="44"/>
        <v>2.9445450271987865</v>
      </c>
    </row>
    <row r="402" spans="1:11" ht="13.5" x14ac:dyDescent="0.25">
      <c r="A402" s="3">
        <f>TITRES_STAT!B405</f>
        <v>42591</v>
      </c>
      <c r="B402" s="6">
        <f>TITRES_STAT!D405</f>
        <v>3.0323000000000002</v>
      </c>
      <c r="C402" s="2">
        <f t="shared" si="45"/>
        <v>-8.5999999999999854E-2</v>
      </c>
      <c r="D402" s="2">
        <f t="shared" si="46"/>
        <v>3.09484</v>
      </c>
      <c r="E402" s="2">
        <f t="shared" si="48"/>
        <v>3.0596700000000001</v>
      </c>
      <c r="F402" s="2">
        <f t="shared" si="41"/>
        <v>3.0327200000000003</v>
      </c>
      <c r="G402" s="2">
        <f t="shared" si="43"/>
        <v>2.9463699999999999</v>
      </c>
      <c r="H402" s="2">
        <f t="shared" si="47"/>
        <v>2.8149660000000005</v>
      </c>
      <c r="I402" s="2">
        <f t="array" ref="I402">SUMPRODUCT(B386:B405, (ROW(B386:B405)-ROW(B386)+1)) / (20*21/2)</f>
        <v>3.0566871428571432</v>
      </c>
      <c r="J402" s="2">
        <f t="shared" si="42"/>
        <v>3.03370341443522</v>
      </c>
      <c r="K402" s="2">
        <f t="shared" si="44"/>
        <v>2.9479863986811869</v>
      </c>
    </row>
    <row r="403" spans="1:11" ht="13.5" x14ac:dyDescent="0.25">
      <c r="A403" s="3">
        <f>TITRES_STAT!B406</f>
        <v>42592</v>
      </c>
      <c r="B403" s="6">
        <f>TITRES_STAT!D406</f>
        <v>3.0870000000000002</v>
      </c>
      <c r="C403" s="2">
        <f t="shared" si="45"/>
        <v>5.4699999999999971E-2</v>
      </c>
      <c r="D403" s="2">
        <f t="shared" si="46"/>
        <v>3.09484</v>
      </c>
      <c r="E403" s="2">
        <f t="shared" si="48"/>
        <v>3.0698300000000005</v>
      </c>
      <c r="F403" s="2">
        <f t="shared" si="41"/>
        <v>3.0358450000000006</v>
      </c>
      <c r="G403" s="2">
        <f t="shared" si="43"/>
        <v>2.9542799999999998</v>
      </c>
      <c r="H403" s="2">
        <f t="shared" si="47"/>
        <v>2.8159535000000004</v>
      </c>
      <c r="I403" s="2">
        <f t="array" ref="I403">SUMPRODUCT(B387:B406, (ROW(B387:B406)-ROW(B387)+1)) / (20*21/2)</f>
        <v>3.063462857142857</v>
      </c>
      <c r="J403" s="2">
        <f t="shared" si="42"/>
        <v>3.038779279727104</v>
      </c>
      <c r="K403" s="2">
        <f t="shared" si="44"/>
        <v>2.9534379124583956</v>
      </c>
    </row>
    <row r="404" spans="1:11" ht="13.5" x14ac:dyDescent="0.25">
      <c r="A404" s="3">
        <f>TITRES_STAT!B407</f>
        <v>42593</v>
      </c>
      <c r="B404" s="6">
        <f>TITRES_STAT!D407</f>
        <v>3.0478999999999998</v>
      </c>
      <c r="C404" s="2">
        <f t="shared" si="45"/>
        <v>-3.9100000000000357E-2</v>
      </c>
      <c r="D404" s="2">
        <f t="shared" si="46"/>
        <v>3.0807600000000002</v>
      </c>
      <c r="E404" s="2">
        <f t="shared" si="48"/>
        <v>3.0760800000000001</v>
      </c>
      <c r="F404" s="2">
        <f t="shared" ref="F404:F467" si="49">AVERAGE(B385:B404)</f>
        <v>3.037795</v>
      </c>
      <c r="G404" s="2">
        <f t="shared" si="43"/>
        <v>2.9619939999999998</v>
      </c>
      <c r="H404" s="2">
        <f t="shared" si="47"/>
        <v>2.8167455000000006</v>
      </c>
      <c r="I404" s="2">
        <f t="array" ref="I404">SUMPRODUCT(B388:B407, (ROW(B388:B407)-ROW(B388)+1)) / (20*21/2)</f>
        <v>3.0638300000000003</v>
      </c>
      <c r="J404" s="2">
        <f t="shared" si="42"/>
        <v>3.0396479197530941</v>
      </c>
      <c r="K404" s="2">
        <f t="shared" si="44"/>
        <v>2.9571423080482622</v>
      </c>
    </row>
    <row r="405" spans="1:11" ht="13.5" x14ac:dyDescent="0.25">
      <c r="A405" s="3">
        <f>TITRES_STAT!B408</f>
        <v>42594</v>
      </c>
      <c r="B405" s="6">
        <f>TITRES_STAT!D408</f>
        <v>3.0478999999999998</v>
      </c>
      <c r="C405" s="2">
        <f t="shared" si="45"/>
        <v>0</v>
      </c>
      <c r="D405" s="2">
        <f t="shared" si="46"/>
        <v>3.0666800000000003</v>
      </c>
      <c r="E405" s="2">
        <f t="shared" si="48"/>
        <v>3.0807599999999997</v>
      </c>
      <c r="F405" s="2">
        <f t="shared" si="49"/>
        <v>3.039355</v>
      </c>
      <c r="G405" s="2">
        <f t="shared" si="43"/>
        <v>2.9680939999999993</v>
      </c>
      <c r="H405" s="2">
        <f t="shared" si="47"/>
        <v>2.8175375000000003</v>
      </c>
      <c r="I405" s="2">
        <f t="array" ref="I405">SUMPRODUCT(B389:B408, (ROW(B389:B408)-ROW(B389)+1)) / (20*21/2)</f>
        <v>3.0707161904761908</v>
      </c>
      <c r="J405" s="2">
        <f t="shared" ref="J405:J468" si="50">$J$4*B405+J404*(1-$J$4)</f>
        <v>3.0404338321575612</v>
      </c>
      <c r="K405" s="2">
        <f t="shared" si="44"/>
        <v>2.9607014332228401</v>
      </c>
    </row>
    <row r="406" spans="1:11" ht="13.5" x14ac:dyDescent="0.25">
      <c r="A406" s="3">
        <f>TITRES_STAT!B409</f>
        <v>42597</v>
      </c>
      <c r="B406" s="6">
        <f>TITRES_STAT!D409</f>
        <v>3.1105</v>
      </c>
      <c r="C406" s="2">
        <f t="shared" si="45"/>
        <v>6.2600000000000211E-2</v>
      </c>
      <c r="D406" s="2">
        <f t="shared" si="46"/>
        <v>3.0651200000000003</v>
      </c>
      <c r="E406" s="2">
        <f t="shared" si="48"/>
        <v>3.0854499999999994</v>
      </c>
      <c r="F406" s="2">
        <f t="shared" si="49"/>
        <v>3.0440450000000001</v>
      </c>
      <c r="G406" s="2">
        <f t="shared" si="43"/>
        <v>2.9732459999999996</v>
      </c>
      <c r="H406" s="2">
        <f t="shared" si="47"/>
        <v>2.8187155000000006</v>
      </c>
      <c r="I406" s="2">
        <f t="array" ref="I406">SUMPRODUCT(B390:B409, (ROW(B390:B409)-ROW(B390)+1)) / (20*21/2)</f>
        <v>3.0770814285714283</v>
      </c>
      <c r="J406" s="2">
        <f t="shared" si="50"/>
        <v>3.0471068005235078</v>
      </c>
      <c r="K406" s="2">
        <f t="shared" si="44"/>
        <v>2.9665758868219445</v>
      </c>
    </row>
    <row r="407" spans="1:11" ht="13.5" x14ac:dyDescent="0.25">
      <c r="A407" s="3">
        <f>TITRES_STAT!B410</f>
        <v>42598</v>
      </c>
      <c r="B407" s="6">
        <f>TITRES_STAT!D410</f>
        <v>3.0478999999999998</v>
      </c>
      <c r="C407" s="2">
        <f t="shared" si="45"/>
        <v>-6.2600000000000211E-2</v>
      </c>
      <c r="D407" s="2">
        <f t="shared" si="46"/>
        <v>3.0682400000000003</v>
      </c>
      <c r="E407" s="2">
        <f t="shared" si="48"/>
        <v>3.0815399999999995</v>
      </c>
      <c r="F407" s="2">
        <f t="shared" si="49"/>
        <v>3.045995</v>
      </c>
      <c r="G407" s="2">
        <f t="shared" si="43"/>
        <v>2.9755339999999997</v>
      </c>
      <c r="H407" s="2">
        <f t="shared" si="47"/>
        <v>2.8195805000000012</v>
      </c>
      <c r="I407" s="2">
        <f t="array" ref="I407">SUMPRODUCT(B391:B410, (ROW(B391:B410)-ROW(B391)+1)) / (20*21/2)</f>
        <v>3.0819966666666669</v>
      </c>
      <c r="J407" s="2">
        <f t="shared" si="50"/>
        <v>3.0471823433307925</v>
      </c>
      <c r="K407" s="2">
        <f t="shared" si="44"/>
        <v>2.9697650677308878</v>
      </c>
    </row>
    <row r="408" spans="1:11" ht="13.5" x14ac:dyDescent="0.25">
      <c r="A408" s="3">
        <f>TITRES_STAT!B411</f>
        <v>42599</v>
      </c>
      <c r="B408" s="6">
        <f>TITRES_STAT!D411</f>
        <v>3.1183000000000001</v>
      </c>
      <c r="C408" s="2">
        <f t="shared" si="45"/>
        <v>7.040000000000024E-2</v>
      </c>
      <c r="D408" s="2">
        <f t="shared" si="46"/>
        <v>3.0744999999999996</v>
      </c>
      <c r="E408" s="2">
        <f t="shared" si="48"/>
        <v>3.0846699999999996</v>
      </c>
      <c r="F408" s="2">
        <f t="shared" si="49"/>
        <v>3.0514649999999999</v>
      </c>
      <c r="G408" s="2">
        <f t="shared" si="43"/>
        <v>2.9792299999999998</v>
      </c>
      <c r="H408" s="2">
        <f t="shared" si="47"/>
        <v>2.8205045000000006</v>
      </c>
      <c r="I408" s="2">
        <f t="array" ref="I408">SUMPRODUCT(B392:B411, (ROW(B392:B411)-ROW(B392)+1)) / (20*21/2)</f>
        <v>3.0863909523809525</v>
      </c>
      <c r="J408" s="2">
        <f t="shared" si="50"/>
        <v>3.0539554534897646</v>
      </c>
      <c r="K408" s="2">
        <f t="shared" si="44"/>
        <v>2.975589967035559</v>
      </c>
    </row>
    <row r="409" spans="1:11" ht="13.5" x14ac:dyDescent="0.25">
      <c r="A409" s="3">
        <f>TITRES_STAT!B412</f>
        <v>42600</v>
      </c>
      <c r="B409" s="6">
        <f>TITRES_STAT!D412</f>
        <v>3.1183000000000001</v>
      </c>
      <c r="C409" s="2">
        <f t="shared" si="45"/>
        <v>0</v>
      </c>
      <c r="D409" s="2">
        <f t="shared" si="46"/>
        <v>3.0885799999999999</v>
      </c>
      <c r="E409" s="2">
        <f t="shared" si="48"/>
        <v>3.08467</v>
      </c>
      <c r="F409" s="2">
        <f t="shared" si="49"/>
        <v>3.0588899999999999</v>
      </c>
      <c r="G409" s="2">
        <f t="shared" si="43"/>
        <v>2.9830720000000004</v>
      </c>
      <c r="H409" s="2">
        <f t="shared" si="47"/>
        <v>2.8214285000000006</v>
      </c>
      <c r="I409" s="2">
        <f t="array" ref="I409">SUMPRODUCT(B393:B412, (ROW(B393:B412)-ROW(B393)+1)) / (20*21/2)</f>
        <v>3.0895214285714285</v>
      </c>
      <c r="J409" s="2">
        <f t="shared" si="50"/>
        <v>3.0600835055383584</v>
      </c>
      <c r="K409" s="2">
        <f t="shared" si="44"/>
        <v>2.9811864389165179</v>
      </c>
    </row>
    <row r="410" spans="1:11" ht="13.5" x14ac:dyDescent="0.25">
      <c r="A410" s="3">
        <f>TITRES_STAT!B413</f>
        <v>42601</v>
      </c>
      <c r="B410" s="6">
        <f>TITRES_STAT!D413</f>
        <v>3.1105</v>
      </c>
      <c r="C410" s="2">
        <f t="shared" si="45"/>
        <v>-7.8000000000000291E-3</v>
      </c>
      <c r="D410" s="2">
        <f t="shared" si="46"/>
        <v>3.1010999999999997</v>
      </c>
      <c r="E410" s="2">
        <f t="shared" si="48"/>
        <v>3.0838900000000002</v>
      </c>
      <c r="F410" s="2">
        <f t="shared" si="49"/>
        <v>3.0643599999999998</v>
      </c>
      <c r="G410" s="2">
        <f t="shared" si="43"/>
        <v>2.9867580000000005</v>
      </c>
      <c r="H410" s="2">
        <f t="shared" si="47"/>
        <v>2.8224965000000011</v>
      </c>
      <c r="I410" s="2">
        <f t="array" ref="I410">SUMPRODUCT(B394:B413, (ROW(B394:B413)-ROW(B394)+1)) / (20*21/2)</f>
        <v>3.0921680952380957</v>
      </c>
      <c r="J410" s="2">
        <f t="shared" si="50"/>
        <v>3.0648850764394675</v>
      </c>
      <c r="K410" s="2">
        <f t="shared" si="44"/>
        <v>2.9862575589590077</v>
      </c>
    </row>
    <row r="411" spans="1:11" ht="13.5" x14ac:dyDescent="0.25">
      <c r="A411" s="3">
        <f>TITRES_STAT!B414</f>
        <v>42604</v>
      </c>
      <c r="B411" s="6">
        <f>TITRES_STAT!D414</f>
        <v>3.1105</v>
      </c>
      <c r="C411" s="2">
        <f t="shared" si="45"/>
        <v>0</v>
      </c>
      <c r="D411" s="2">
        <f t="shared" si="46"/>
        <v>3.1010999999999997</v>
      </c>
      <c r="E411" s="2">
        <f t="shared" si="48"/>
        <v>3.0831100000000005</v>
      </c>
      <c r="F411" s="2">
        <f t="shared" si="49"/>
        <v>3.0698300000000005</v>
      </c>
      <c r="G411" s="2">
        <f t="shared" si="43"/>
        <v>2.9920580000000006</v>
      </c>
      <c r="H411" s="2">
        <f t="shared" si="47"/>
        <v>2.8233815000000004</v>
      </c>
      <c r="I411" s="2">
        <f t="array" ref="I411">SUMPRODUCT(B395:B414, (ROW(B395:B414)-ROW(B395)+1)) / (20*21/2)</f>
        <v>3.092018095238096</v>
      </c>
      <c r="J411" s="2">
        <f t="shared" si="50"/>
        <v>3.0692293548738041</v>
      </c>
      <c r="K411" s="2">
        <f t="shared" si="44"/>
        <v>2.9911298115488507</v>
      </c>
    </row>
    <row r="412" spans="1:11" ht="13.5" x14ac:dyDescent="0.25">
      <c r="A412" s="3">
        <f>TITRES_STAT!B415</f>
        <v>42605</v>
      </c>
      <c r="B412" s="6">
        <f>TITRES_STAT!D415</f>
        <v>3.1027</v>
      </c>
      <c r="C412" s="2">
        <f t="shared" si="45"/>
        <v>-7.8000000000000291E-3</v>
      </c>
      <c r="D412" s="2">
        <f t="shared" si="46"/>
        <v>3.1120600000000005</v>
      </c>
      <c r="E412" s="2">
        <f t="shared" si="48"/>
        <v>3.0901500000000004</v>
      </c>
      <c r="F412" s="2">
        <f t="shared" si="49"/>
        <v>3.07491</v>
      </c>
      <c r="G412" s="2">
        <f t="shared" si="43"/>
        <v>2.9961740000000008</v>
      </c>
      <c r="H412" s="2">
        <f t="shared" si="47"/>
        <v>2.824227500000001</v>
      </c>
      <c r="I412" s="2">
        <f t="array" ref="I412">SUMPRODUCT(B396:B415, (ROW(B396:B415)-ROW(B396)+1)) / (20*21/2)</f>
        <v>3.0914214285714294</v>
      </c>
      <c r="J412" s="2">
        <f t="shared" si="50"/>
        <v>3.072417035362013</v>
      </c>
      <c r="K412" s="2">
        <f t="shared" si="44"/>
        <v>2.9955051130567387</v>
      </c>
    </row>
    <row r="413" spans="1:11" ht="13.5" x14ac:dyDescent="0.25">
      <c r="A413" s="3">
        <f>TITRES_STAT!B416</f>
        <v>42606</v>
      </c>
      <c r="B413" s="6">
        <f>TITRES_STAT!D416</f>
        <v>3.1027</v>
      </c>
      <c r="C413" s="2">
        <f t="shared" si="45"/>
        <v>0</v>
      </c>
      <c r="D413" s="2">
        <f t="shared" si="46"/>
        <v>3.10894</v>
      </c>
      <c r="E413" s="2">
        <f t="shared" si="48"/>
        <v>3.09172</v>
      </c>
      <c r="F413" s="2">
        <f t="shared" si="49"/>
        <v>3.080775</v>
      </c>
      <c r="G413" s="2">
        <f t="shared" si="43"/>
        <v>3.0002900000000001</v>
      </c>
      <c r="H413" s="2">
        <f t="shared" si="47"/>
        <v>2.8250735000000016</v>
      </c>
      <c r="I413" s="2">
        <f t="array" ref="I413">SUMPRODUCT(B397:B416, (ROW(B397:B416)-ROW(B397)+1)) / (20*21/2)</f>
        <v>3.0919385714285714</v>
      </c>
      <c r="J413" s="2">
        <f t="shared" si="50"/>
        <v>3.0753011272322976</v>
      </c>
      <c r="K413" s="2">
        <f t="shared" si="44"/>
        <v>2.9997088341133371</v>
      </c>
    </row>
    <row r="414" spans="1:11" ht="13.5" x14ac:dyDescent="0.25">
      <c r="A414" s="3">
        <f>TITRES_STAT!B417</f>
        <v>42607</v>
      </c>
      <c r="B414" s="6">
        <f>TITRES_STAT!D417</f>
        <v>3.0792000000000002</v>
      </c>
      <c r="C414" s="2">
        <f t="shared" si="45"/>
        <v>-2.3499999999999854E-2</v>
      </c>
      <c r="D414" s="2">
        <f t="shared" si="46"/>
        <v>3.1011200000000003</v>
      </c>
      <c r="E414" s="2">
        <f t="shared" si="48"/>
        <v>3.0948499999999997</v>
      </c>
      <c r="F414" s="2">
        <f t="shared" si="49"/>
        <v>3.0854650000000001</v>
      </c>
      <c r="G414" s="2">
        <f t="shared" si="43"/>
        <v>3.0055500000000008</v>
      </c>
      <c r="H414" s="2">
        <f t="shared" si="47"/>
        <v>2.8260950000000018</v>
      </c>
      <c r="I414" s="2">
        <f t="array" ref="I414">SUMPRODUCT(B398:B417, (ROW(B398:B417)-ROW(B398)+1)) / (20*21/2)</f>
        <v>3.0915642857142855</v>
      </c>
      <c r="J414" s="2">
        <f t="shared" si="50"/>
        <v>3.0756724484482696</v>
      </c>
      <c r="K414" s="2">
        <f t="shared" si="44"/>
        <v>3.0028261347363436</v>
      </c>
    </row>
    <row r="415" spans="1:11" ht="13.5" x14ac:dyDescent="0.25">
      <c r="A415" s="3">
        <f>TITRES_STAT!B418</f>
        <v>42608</v>
      </c>
      <c r="B415" s="6">
        <f>TITRES_STAT!D418</f>
        <v>3.0792000000000002</v>
      </c>
      <c r="C415" s="2">
        <f t="shared" si="45"/>
        <v>0</v>
      </c>
      <c r="D415" s="2">
        <f t="shared" si="46"/>
        <v>3.0948600000000002</v>
      </c>
      <c r="E415" s="2">
        <f t="shared" si="48"/>
        <v>3.0979799999999997</v>
      </c>
      <c r="F415" s="2">
        <f t="shared" si="49"/>
        <v>3.0893699999999997</v>
      </c>
      <c r="G415" s="2">
        <f t="shared" si="43"/>
        <v>3.0099300000000007</v>
      </c>
      <c r="H415" s="2">
        <f t="shared" si="47"/>
        <v>2.827116500000002</v>
      </c>
      <c r="I415" s="2">
        <f t="array" ref="I415">SUMPRODUCT(B399:B418, (ROW(B399:B418)-ROW(B399)+1)) / (20*21/2)</f>
        <v>3.0852376190476192</v>
      </c>
      <c r="J415" s="2">
        <f t="shared" si="50"/>
        <v>3.0760084057389108</v>
      </c>
      <c r="K415" s="2">
        <f t="shared" si="44"/>
        <v>3.0058211882760948</v>
      </c>
    </row>
    <row r="416" spans="1:11" ht="13.5" x14ac:dyDescent="0.25">
      <c r="A416" s="3">
        <f>TITRES_STAT!B419</f>
        <v>42611</v>
      </c>
      <c r="B416" s="6">
        <f>TITRES_STAT!D419</f>
        <v>3.0948000000000002</v>
      </c>
      <c r="C416" s="2">
        <f t="shared" si="45"/>
        <v>1.5600000000000058E-2</v>
      </c>
      <c r="D416" s="2">
        <f t="shared" si="46"/>
        <v>3.09172</v>
      </c>
      <c r="E416" s="2">
        <f t="shared" si="48"/>
        <v>3.0964099999999997</v>
      </c>
      <c r="F416" s="2">
        <f t="shared" si="49"/>
        <v>3.0909299999999993</v>
      </c>
      <c r="G416" s="2">
        <f t="shared" si="43"/>
        <v>3.0138880000000001</v>
      </c>
      <c r="H416" s="2">
        <f t="shared" si="47"/>
        <v>2.8282160000000016</v>
      </c>
      <c r="I416" s="2">
        <f t="array" ref="I416">SUMPRODUCT(B400:B419, (ROW(B400:B419)-ROW(B400)+1)) / (20*21/2)</f>
        <v>3.0814371428571423</v>
      </c>
      <c r="J416" s="2">
        <f t="shared" si="50"/>
        <v>3.0777980813828241</v>
      </c>
      <c r="K416" s="2">
        <f t="shared" si="44"/>
        <v>3.0093105534417379</v>
      </c>
    </row>
    <row r="417" spans="1:11" ht="13.5" x14ac:dyDescent="0.25">
      <c r="A417" s="3">
        <f>TITRES_STAT!B420</f>
        <v>42612</v>
      </c>
      <c r="B417" s="6">
        <f>TITRES_STAT!D420</f>
        <v>3.0870000000000002</v>
      </c>
      <c r="C417" s="2">
        <f t="shared" si="45"/>
        <v>-7.8000000000000291E-3</v>
      </c>
      <c r="D417" s="2">
        <f t="shared" si="46"/>
        <v>3.0885800000000003</v>
      </c>
      <c r="E417" s="2">
        <f t="shared" si="48"/>
        <v>3.10032</v>
      </c>
      <c r="F417" s="2">
        <f t="shared" si="49"/>
        <v>3.0909299999999997</v>
      </c>
      <c r="G417" s="2">
        <f t="shared" si="43"/>
        <v>3.0184239999999996</v>
      </c>
      <c r="H417" s="2">
        <f t="shared" si="47"/>
        <v>2.8290565000000014</v>
      </c>
      <c r="I417" s="2">
        <f t="array" ref="I417">SUMPRODUCT(B401:B420, (ROW(B401:B420)-ROW(B401)+1)) / (20*21/2)</f>
        <v>3.07648619047619</v>
      </c>
      <c r="J417" s="2">
        <f t="shared" si="50"/>
        <v>3.0786744545844598</v>
      </c>
      <c r="K417" s="2">
        <f t="shared" si="44"/>
        <v>3.0123571984048074</v>
      </c>
    </row>
    <row r="418" spans="1:11" ht="13.5" x14ac:dyDescent="0.25">
      <c r="A418" s="3">
        <f>TITRES_STAT!B421</f>
        <v>42613</v>
      </c>
      <c r="B418" s="6">
        <f>TITRES_STAT!D421</f>
        <v>3.0245000000000002</v>
      </c>
      <c r="C418" s="2">
        <f t="shared" si="45"/>
        <v>-6.25E-2</v>
      </c>
      <c r="D418" s="2">
        <f t="shared" si="46"/>
        <v>3.07294</v>
      </c>
      <c r="E418" s="2">
        <f t="shared" si="48"/>
        <v>3.0909399999999998</v>
      </c>
      <c r="F418" s="2">
        <f t="shared" si="49"/>
        <v>3.0878050000000004</v>
      </c>
      <c r="G418" s="2">
        <f t="shared" si="43"/>
        <v>3.0206839999999993</v>
      </c>
      <c r="H418" s="2">
        <f t="shared" si="47"/>
        <v>2.8297315000000016</v>
      </c>
      <c r="I418" s="2">
        <f t="array" ref="I418">SUMPRODUCT(B402:B421, (ROW(B402:B421)-ROW(B402)+1)) / (20*21/2)</f>
        <v>3.0719447619047617</v>
      </c>
      <c r="J418" s="2">
        <f t="shared" si="50"/>
        <v>3.0735149827192734</v>
      </c>
      <c r="K418" s="2">
        <f t="shared" si="44"/>
        <v>3.0128333867026584</v>
      </c>
    </row>
    <row r="419" spans="1:11" ht="13.5" x14ac:dyDescent="0.25">
      <c r="A419" s="3">
        <f>TITRES_STAT!B422</f>
        <v>42614</v>
      </c>
      <c r="B419" s="6">
        <f>TITRES_STAT!D422</f>
        <v>3.0478999999999998</v>
      </c>
      <c r="C419" s="2">
        <f t="shared" si="45"/>
        <v>2.3399999999999643E-2</v>
      </c>
      <c r="D419" s="2">
        <f t="shared" si="46"/>
        <v>3.0666800000000003</v>
      </c>
      <c r="E419" s="2">
        <f t="shared" si="48"/>
        <v>3.0838999999999999</v>
      </c>
      <c r="F419" s="2">
        <f t="shared" si="49"/>
        <v>3.0842850000000004</v>
      </c>
      <c r="G419" s="2">
        <f t="shared" si="43"/>
        <v>3.0234119999999995</v>
      </c>
      <c r="H419" s="2">
        <f t="shared" si="47"/>
        <v>2.8304865000000019</v>
      </c>
      <c r="I419" s="2">
        <f t="array" ref="I419">SUMPRODUCT(B403:B422, (ROW(B403:B422)-ROW(B403)+1)) / (20*21/2)</f>
        <v>3.0685557142857145</v>
      </c>
      <c r="J419" s="2">
        <f t="shared" si="50"/>
        <v>3.0710754605555328</v>
      </c>
      <c r="K419" s="2">
        <f t="shared" si="44"/>
        <v>3.0142085480084364</v>
      </c>
    </row>
    <row r="420" spans="1:11" ht="13.5" x14ac:dyDescent="0.25">
      <c r="A420" s="3">
        <f>TITRES_STAT!B423</f>
        <v>42615</v>
      </c>
      <c r="B420" s="6">
        <f>TITRES_STAT!D423</f>
        <v>3.0323000000000002</v>
      </c>
      <c r="C420" s="2">
        <f t="shared" si="45"/>
        <v>-1.5599999999999614E-2</v>
      </c>
      <c r="D420" s="2">
        <f t="shared" si="46"/>
        <v>3.0573000000000001</v>
      </c>
      <c r="E420" s="2">
        <f t="shared" si="48"/>
        <v>3.0760800000000001</v>
      </c>
      <c r="F420" s="2">
        <f t="shared" si="49"/>
        <v>3.0799850000000002</v>
      </c>
      <c r="G420" s="2">
        <f t="shared" si="43"/>
        <v>3.0259740000000006</v>
      </c>
      <c r="H420" s="2">
        <f t="shared" si="47"/>
        <v>2.8311635000000024</v>
      </c>
      <c r="I420" s="2">
        <f t="array" ref="I420">SUMPRODUCT(B404:B423, (ROW(B404:B423)-ROW(B404)+1)) / (20*21/2)</f>
        <v>3.0651295238095235</v>
      </c>
      <c r="J420" s="2">
        <f t="shared" si="50"/>
        <v>3.0673825595502437</v>
      </c>
      <c r="K420" s="2">
        <f t="shared" si="44"/>
        <v>3.0149180167139877</v>
      </c>
    </row>
    <row r="421" spans="1:11" ht="13.5" x14ac:dyDescent="0.25">
      <c r="A421" s="3">
        <f>TITRES_STAT!B424</f>
        <v>42618</v>
      </c>
      <c r="B421" s="6">
        <f>TITRES_STAT!D424</f>
        <v>3.0323000000000002</v>
      </c>
      <c r="C421" s="2">
        <f t="shared" si="45"/>
        <v>0</v>
      </c>
      <c r="D421" s="2">
        <f t="shared" si="46"/>
        <v>3.0448</v>
      </c>
      <c r="E421" s="2">
        <f t="shared" si="48"/>
        <v>3.0682599999999995</v>
      </c>
      <c r="F421" s="2">
        <f t="shared" si="49"/>
        <v>3.0756850000000004</v>
      </c>
      <c r="G421" s="2">
        <f t="shared" si="43"/>
        <v>3.028535999999999</v>
      </c>
      <c r="H421" s="2">
        <f t="shared" si="47"/>
        <v>2.831840500000002</v>
      </c>
      <c r="I421" s="2">
        <f t="array" ref="I421">SUMPRODUCT(B405:B424, (ROW(B405:B424)-ROW(B405)+1)) / (20*21/2)</f>
        <v>3.0611838095238091</v>
      </c>
      <c r="J421" s="2">
        <f t="shared" si="50"/>
        <v>3.0640413634026014</v>
      </c>
      <c r="K421" s="2">
        <f t="shared" si="44"/>
        <v>3.0155996631173609</v>
      </c>
    </row>
    <row r="422" spans="1:11" ht="13.5" x14ac:dyDescent="0.25">
      <c r="A422" s="3">
        <f>TITRES_STAT!B425</f>
        <v>42619</v>
      </c>
      <c r="B422" s="6">
        <f>TITRES_STAT!D425</f>
        <v>3.0400999999999998</v>
      </c>
      <c r="C422" s="2">
        <f t="shared" si="45"/>
        <v>7.799999999999585E-3</v>
      </c>
      <c r="D422" s="2">
        <f t="shared" si="46"/>
        <v>3.0354199999999998</v>
      </c>
      <c r="E422" s="2">
        <f t="shared" si="48"/>
        <v>3.0619999999999998</v>
      </c>
      <c r="F422" s="2">
        <f t="shared" si="49"/>
        <v>3.0760750000000003</v>
      </c>
      <c r="G422" s="2">
        <f t="shared" si="43"/>
        <v>3.0328679999999997</v>
      </c>
      <c r="H422" s="2">
        <f t="shared" si="47"/>
        <v>2.8325565000000017</v>
      </c>
      <c r="I422" s="2">
        <f t="array" ref="I422">SUMPRODUCT(B406:B425, (ROW(B406:B425)-ROW(B406)+1)) / (20*21/2)</f>
        <v>3.0565695238095238</v>
      </c>
      <c r="J422" s="2">
        <f t="shared" si="50"/>
        <v>3.0617612335547348</v>
      </c>
      <c r="K422" s="2">
        <f t="shared" si="44"/>
        <v>3.0165604606421703</v>
      </c>
    </row>
    <row r="423" spans="1:11" ht="13.5" x14ac:dyDescent="0.25">
      <c r="A423" s="3">
        <f>TITRES_STAT!B426</f>
        <v>42620</v>
      </c>
      <c r="B423" s="6">
        <f>TITRES_STAT!D426</f>
        <v>3.0400999999999998</v>
      </c>
      <c r="C423" s="2">
        <f t="shared" si="45"/>
        <v>0</v>
      </c>
      <c r="D423" s="2">
        <f t="shared" si="46"/>
        <v>3.0385399999999998</v>
      </c>
      <c r="E423" s="2">
        <f t="shared" si="48"/>
        <v>3.0557399999999992</v>
      </c>
      <c r="F423" s="2">
        <f t="shared" si="49"/>
        <v>3.0737300000000003</v>
      </c>
      <c r="G423" s="2">
        <f t="shared" si="43"/>
        <v>3.0357319999999994</v>
      </c>
      <c r="H423" s="2">
        <f t="shared" si="47"/>
        <v>2.8332725000000023</v>
      </c>
      <c r="I423" s="2">
        <f t="array" ref="I423">SUMPRODUCT(B407:B426, (ROW(B407:B426)-ROW(B407)+1)) / (20*21/2)</f>
        <v>3.0520666666666671</v>
      </c>
      <c r="J423" s="2">
        <f t="shared" si="50"/>
        <v>3.0596982589304744</v>
      </c>
      <c r="K423" s="2">
        <f t="shared" si="44"/>
        <v>3.0174835798326738</v>
      </c>
    </row>
    <row r="424" spans="1:11" ht="13.5" x14ac:dyDescent="0.25">
      <c r="A424" s="3">
        <f>TITRES_STAT!B427</f>
        <v>42621</v>
      </c>
      <c r="B424" s="6">
        <f>TITRES_STAT!D427</f>
        <v>3.0323000000000002</v>
      </c>
      <c r="C424" s="2">
        <f t="shared" si="45"/>
        <v>-7.799999999999585E-3</v>
      </c>
      <c r="D424" s="2">
        <f t="shared" si="46"/>
        <v>3.0354199999999998</v>
      </c>
      <c r="E424" s="2">
        <f t="shared" si="48"/>
        <v>3.0510499999999996</v>
      </c>
      <c r="F424" s="2">
        <f t="shared" si="49"/>
        <v>3.0729500000000001</v>
      </c>
      <c r="G424" s="2">
        <f t="shared" si="43"/>
        <v>3.039174</v>
      </c>
      <c r="H424" s="2">
        <f t="shared" si="47"/>
        <v>2.8339495000000023</v>
      </c>
      <c r="I424" s="2">
        <f t="array" ref="I424">SUMPRODUCT(B408:B427, (ROW(B408:B427)-ROW(B408)+1)) / (20*21/2)</f>
        <v>3.0405257142857143</v>
      </c>
      <c r="J424" s="2">
        <f t="shared" si="50"/>
        <v>3.0570889009370958</v>
      </c>
      <c r="K424" s="2">
        <f t="shared" si="44"/>
        <v>3.0180646159176669</v>
      </c>
    </row>
    <row r="425" spans="1:11" ht="13.5" x14ac:dyDescent="0.25">
      <c r="A425" s="3">
        <f>TITRES_STAT!B428</f>
        <v>42622</v>
      </c>
      <c r="B425" s="6">
        <f>TITRES_STAT!D428</f>
        <v>3.0245000000000002</v>
      </c>
      <c r="C425" s="2">
        <f t="shared" si="45"/>
        <v>-7.8000000000000291E-3</v>
      </c>
      <c r="D425" s="2">
        <f t="shared" si="46"/>
        <v>3.0338599999999998</v>
      </c>
      <c r="E425" s="2">
        <f t="shared" si="48"/>
        <v>3.0455799999999997</v>
      </c>
      <c r="F425" s="2">
        <f t="shared" si="49"/>
        <v>3.0717800000000004</v>
      </c>
      <c r="G425" s="2">
        <f t="shared" si="43"/>
        <v>3.0424599999999997</v>
      </c>
      <c r="H425" s="2">
        <f t="shared" si="47"/>
        <v>2.8345875000000023</v>
      </c>
      <c r="I425" s="2">
        <f t="array" ref="I425">SUMPRODUCT(B409:B428, (ROW(B409:B428)-ROW(B409)+1)) / (20*21/2)</f>
        <v>3.0294685714285716</v>
      </c>
      <c r="J425" s="2">
        <f t="shared" si="50"/>
        <v>3.0539851960859439</v>
      </c>
      <c r="K425" s="2">
        <f t="shared" si="44"/>
        <v>3.0183169839208959</v>
      </c>
    </row>
    <row r="426" spans="1:11" ht="13.5" x14ac:dyDescent="0.25">
      <c r="A426" s="3">
        <f>TITRES_STAT!B429</f>
        <v>42627</v>
      </c>
      <c r="B426" s="6">
        <f>TITRES_STAT!D429</f>
        <v>3.0245000000000002</v>
      </c>
      <c r="C426" s="2">
        <f t="shared" si="45"/>
        <v>0</v>
      </c>
      <c r="D426" s="2">
        <f t="shared" si="46"/>
        <v>3.0323000000000002</v>
      </c>
      <c r="E426" s="2">
        <f t="shared" si="48"/>
        <v>3.0385499999999999</v>
      </c>
      <c r="F426" s="2">
        <f t="shared" si="49"/>
        <v>3.0674800000000007</v>
      </c>
      <c r="G426" s="2">
        <f t="shared" si="43"/>
        <v>3.0457459999999998</v>
      </c>
      <c r="H426" s="2">
        <f t="shared" si="47"/>
        <v>2.8352255000000017</v>
      </c>
      <c r="I426" s="2">
        <f t="array" ref="I426">SUMPRODUCT(B410:B429, (ROW(B410:B429)-ROW(B410)+1)) / (20*21/2)</f>
        <v>3.0192304761904762</v>
      </c>
      <c r="J426" s="2">
        <f t="shared" si="50"/>
        <v>3.0511770821729969</v>
      </c>
      <c r="K426" s="2">
        <f t="shared" si="44"/>
        <v>3.0185594551396844</v>
      </c>
    </row>
    <row r="427" spans="1:11" ht="13.5" x14ac:dyDescent="0.25">
      <c r="A427" s="3">
        <f>TITRES_STAT!B430</f>
        <v>42628</v>
      </c>
      <c r="B427" s="6">
        <f>TITRES_STAT!D430</f>
        <v>2.9462999999999999</v>
      </c>
      <c r="C427" s="2">
        <f t="shared" si="45"/>
        <v>-7.8200000000000269E-2</v>
      </c>
      <c r="D427" s="2">
        <f t="shared" si="46"/>
        <v>3.0135399999999999</v>
      </c>
      <c r="E427" s="2">
        <f t="shared" si="48"/>
        <v>3.0244799999999996</v>
      </c>
      <c r="F427" s="2">
        <f t="shared" si="49"/>
        <v>3.0624000000000007</v>
      </c>
      <c r="G427" s="2">
        <f t="shared" si="43"/>
        <v>3.0473220000000003</v>
      </c>
      <c r="H427" s="2">
        <f t="shared" si="47"/>
        <v>2.8354725000000021</v>
      </c>
      <c r="I427" s="2">
        <f t="array" ref="I427">SUMPRODUCT(B411:B430, (ROW(B411:B430)-ROW(B411)+1)) / (20*21/2)</f>
        <v>3.009811428571429</v>
      </c>
      <c r="J427" s="2">
        <f t="shared" si="50"/>
        <v>3.0411887886327111</v>
      </c>
      <c r="K427" s="2">
        <f t="shared" si="44"/>
        <v>3.0157257510165598</v>
      </c>
    </row>
    <row r="428" spans="1:11" ht="13.5" x14ac:dyDescent="0.25">
      <c r="A428" s="3">
        <f>TITRES_STAT!B431</f>
        <v>42629</v>
      </c>
      <c r="B428" s="6">
        <f>TITRES_STAT!D431</f>
        <v>2.9462999999999999</v>
      </c>
      <c r="C428" s="2">
        <f t="shared" si="45"/>
        <v>0</v>
      </c>
      <c r="D428" s="2">
        <f t="shared" si="46"/>
        <v>2.99478</v>
      </c>
      <c r="E428" s="2">
        <f t="shared" si="48"/>
        <v>3.0166599999999999</v>
      </c>
      <c r="F428" s="2">
        <f t="shared" si="49"/>
        <v>3.0538000000000003</v>
      </c>
      <c r="G428" s="2">
        <f t="shared" si="43"/>
        <v>3.0457580000000002</v>
      </c>
      <c r="H428" s="2">
        <f t="shared" si="47"/>
        <v>2.8357195000000015</v>
      </c>
      <c r="I428" s="2">
        <f t="array" ref="I428">SUMPRODUCT(B412:B431, (ROW(B412:B431)-ROW(B412)+1)) / (20*21/2)</f>
        <v>3.0011742857142858</v>
      </c>
      <c r="J428" s="2">
        <f t="shared" si="50"/>
        <v>3.0321517611438811</v>
      </c>
      <c r="K428" s="2">
        <f t="shared" si="44"/>
        <v>3.0130031725453224</v>
      </c>
    </row>
    <row r="429" spans="1:11" ht="13.5" x14ac:dyDescent="0.25">
      <c r="A429" s="3">
        <f>TITRES_STAT!B432</f>
        <v>42632</v>
      </c>
      <c r="B429" s="6">
        <f>TITRES_STAT!D432</f>
        <v>2.9462999999999999</v>
      </c>
      <c r="C429" s="2">
        <f t="shared" si="45"/>
        <v>0</v>
      </c>
      <c r="D429" s="2">
        <f t="shared" si="46"/>
        <v>2.9775800000000006</v>
      </c>
      <c r="E429" s="2">
        <f t="shared" si="48"/>
        <v>3.0065</v>
      </c>
      <c r="F429" s="2">
        <f t="shared" si="49"/>
        <v>3.0452000000000004</v>
      </c>
      <c r="G429" s="2">
        <f t="shared" si="43"/>
        <v>3.0441940000000005</v>
      </c>
      <c r="H429" s="2">
        <f t="shared" si="47"/>
        <v>2.8359665000000014</v>
      </c>
      <c r="I429" s="2">
        <f t="array" ref="I429">SUMPRODUCT(B413:B432, (ROW(B413:B432)-ROW(B413)+1)) / (20*21/2)</f>
        <v>3.0015095238095237</v>
      </c>
      <c r="J429" s="2">
        <f t="shared" si="50"/>
        <v>3.0239754029397021</v>
      </c>
      <c r="K429" s="2">
        <f t="shared" si="44"/>
        <v>3.0103873618572705</v>
      </c>
    </row>
    <row r="430" spans="1:11" ht="13.5" x14ac:dyDescent="0.25">
      <c r="A430" s="3">
        <f>TITRES_STAT!B433</f>
        <v>42633</v>
      </c>
      <c r="B430" s="6">
        <f>TITRES_STAT!D433</f>
        <v>2.9462999999999999</v>
      </c>
      <c r="C430" s="2">
        <f t="shared" si="45"/>
        <v>0</v>
      </c>
      <c r="D430" s="2">
        <f t="shared" si="46"/>
        <v>2.9619400000000007</v>
      </c>
      <c r="E430" s="2">
        <f t="shared" si="48"/>
        <v>2.9979000000000005</v>
      </c>
      <c r="F430" s="2">
        <f t="shared" si="49"/>
        <v>3.0369900000000007</v>
      </c>
      <c r="G430" s="2">
        <f t="shared" si="43"/>
        <v>3.0426300000000008</v>
      </c>
      <c r="H430" s="2">
        <f t="shared" si="47"/>
        <v>2.8362135000000008</v>
      </c>
      <c r="I430" s="2">
        <f t="array" ref="I430">SUMPRODUCT(B414:B433, (ROW(B414:B433)-ROW(B414)+1)) / (20*21/2)</f>
        <v>3.0021800000000001</v>
      </c>
      <c r="J430" s="2">
        <f t="shared" si="50"/>
        <v>3.016577745516873</v>
      </c>
      <c r="K430" s="2">
        <f t="shared" si="44"/>
        <v>3.0078741319805151</v>
      </c>
    </row>
    <row r="431" spans="1:11" ht="13.5" x14ac:dyDescent="0.25">
      <c r="A431" s="3">
        <f>TITRES_STAT!B434</f>
        <v>42634</v>
      </c>
      <c r="B431" s="6">
        <f>TITRES_STAT!D434</f>
        <v>2.9462999999999999</v>
      </c>
      <c r="C431" s="2">
        <f t="shared" si="45"/>
        <v>0</v>
      </c>
      <c r="D431" s="2">
        <f t="shared" si="46"/>
        <v>2.9462999999999999</v>
      </c>
      <c r="E431" s="2">
        <f t="shared" si="48"/>
        <v>2.9893000000000005</v>
      </c>
      <c r="F431" s="2">
        <f t="shared" si="49"/>
        <v>3.0287800000000002</v>
      </c>
      <c r="G431" s="2">
        <f t="shared" si="43"/>
        <v>3.0410660000000007</v>
      </c>
      <c r="H431" s="2">
        <f t="shared" si="47"/>
        <v>2.8364605000000007</v>
      </c>
      <c r="I431" s="2">
        <f t="array" ref="I431">SUMPRODUCT(B415:B434, (ROW(B415:B434)-ROW(B415)+1)) / (20*21/2)</f>
        <v>3.0024428571428574</v>
      </c>
      <c r="J431" s="2">
        <f t="shared" si="50"/>
        <v>3.0098846268962181</v>
      </c>
      <c r="K431" s="2">
        <f t="shared" si="44"/>
        <v>3.0054594601381419</v>
      </c>
    </row>
    <row r="432" spans="1:11" ht="13.5" x14ac:dyDescent="0.25">
      <c r="A432" s="3">
        <f>TITRES_STAT!B435</f>
        <v>42635</v>
      </c>
      <c r="B432" s="6">
        <f>TITRES_STAT!D435</f>
        <v>3.0323000000000002</v>
      </c>
      <c r="C432" s="2">
        <f t="shared" si="45"/>
        <v>8.6000000000000298E-2</v>
      </c>
      <c r="D432" s="2">
        <f t="shared" si="46"/>
        <v>2.9634999999999998</v>
      </c>
      <c r="E432" s="2">
        <f t="shared" si="48"/>
        <v>2.9885200000000003</v>
      </c>
      <c r="F432" s="2">
        <f t="shared" si="49"/>
        <v>3.0252600000000003</v>
      </c>
      <c r="G432" s="2">
        <f t="shared" si="43"/>
        <v>3.0412220000000008</v>
      </c>
      <c r="H432" s="2">
        <f t="shared" si="47"/>
        <v>2.8371374999999999</v>
      </c>
      <c r="I432" s="2">
        <f t="array" ref="I432">SUMPRODUCT(B416:B435, (ROW(B416:B435)-ROW(B416)+1)) / (20*21/2)</f>
        <v>3.0022233333333341</v>
      </c>
      <c r="J432" s="2">
        <f t="shared" si="50"/>
        <v>3.0120194243346732</v>
      </c>
      <c r="K432" s="2">
        <f t="shared" si="44"/>
        <v>3.0065120303288029</v>
      </c>
    </row>
    <row r="433" spans="1:11" ht="13.5" x14ac:dyDescent="0.25">
      <c r="A433" s="3">
        <f>TITRES_STAT!B436</f>
        <v>42636</v>
      </c>
      <c r="B433" s="6">
        <f>TITRES_STAT!D436</f>
        <v>3.0323000000000002</v>
      </c>
      <c r="C433" s="2">
        <f t="shared" si="45"/>
        <v>0</v>
      </c>
      <c r="D433" s="2">
        <f t="shared" si="46"/>
        <v>2.9806999999999997</v>
      </c>
      <c r="E433" s="2">
        <f t="shared" si="48"/>
        <v>2.9877400000000001</v>
      </c>
      <c r="F433" s="2">
        <f t="shared" si="49"/>
        <v>3.0217400000000003</v>
      </c>
      <c r="G433" s="2">
        <f t="shared" si="43"/>
        <v>3.0413780000000008</v>
      </c>
      <c r="H433" s="2">
        <f t="shared" si="47"/>
        <v>2.8378144999999999</v>
      </c>
      <c r="I433" s="2">
        <f t="array" ref="I433">SUMPRODUCT(B417:B436, (ROW(B417:B436)-ROW(B417)+1)) / (20*21/2)</f>
        <v>3.0023014285714291</v>
      </c>
      <c r="J433" s="2">
        <f t="shared" si="50"/>
        <v>3.0139509077313709</v>
      </c>
      <c r="K433" s="2">
        <f t="shared" si="44"/>
        <v>3.007523323257085</v>
      </c>
    </row>
    <row r="434" spans="1:11" ht="13.5" x14ac:dyDescent="0.25">
      <c r="A434" s="3">
        <f>TITRES_STAT!B437</f>
        <v>42639</v>
      </c>
      <c r="B434" s="6">
        <f>TITRES_STAT!D437</f>
        <v>3.0245000000000002</v>
      </c>
      <c r="C434" s="2">
        <f t="shared" si="45"/>
        <v>-7.8000000000000291E-3</v>
      </c>
      <c r="D434" s="2">
        <f t="shared" si="46"/>
        <v>2.99634</v>
      </c>
      <c r="E434" s="2">
        <f t="shared" si="48"/>
        <v>2.9869600000000003</v>
      </c>
      <c r="F434" s="2">
        <f t="shared" si="49"/>
        <v>3.0190050000000004</v>
      </c>
      <c r="G434" s="2">
        <f t="shared" ref="G434:G497" si="51">AVERAGE(B385:B434)</f>
        <v>3.0416900000000009</v>
      </c>
      <c r="H434" s="2">
        <f t="shared" si="47"/>
        <v>2.8384525000000003</v>
      </c>
      <c r="I434" s="2">
        <f t="array" ref="I434">SUMPRODUCT(B418:B437, (ROW(B418:B437)-ROW(B418)+1)) / (20*21/2)</f>
        <v>3.0020085714285711</v>
      </c>
      <c r="J434" s="2">
        <f t="shared" si="50"/>
        <v>3.0149555831855261</v>
      </c>
      <c r="K434" s="2">
        <f t="shared" si="44"/>
        <v>3.0081890752862193</v>
      </c>
    </row>
    <row r="435" spans="1:11" ht="13.5" x14ac:dyDescent="0.25">
      <c r="A435" s="3">
        <f>TITRES_STAT!B438</f>
        <v>42640</v>
      </c>
      <c r="B435" s="6">
        <f>TITRES_STAT!D438</f>
        <v>3.0167000000000002</v>
      </c>
      <c r="C435" s="2">
        <f t="shared" si="45"/>
        <v>-7.8000000000000291E-3</v>
      </c>
      <c r="D435" s="2">
        <f t="shared" si="46"/>
        <v>3.0104199999999999</v>
      </c>
      <c r="E435" s="2">
        <f t="shared" si="48"/>
        <v>2.9861800000000001</v>
      </c>
      <c r="F435" s="2">
        <f t="shared" si="49"/>
        <v>3.0158800000000001</v>
      </c>
      <c r="G435" s="2">
        <f t="shared" si="51"/>
        <v>3.0416900000000009</v>
      </c>
      <c r="H435" s="2">
        <f t="shared" si="47"/>
        <v>2.8390515000000005</v>
      </c>
      <c r="I435" s="2">
        <f t="array" ref="I435">SUMPRODUCT(B419:B438, (ROW(B419:B438)-ROW(B419)+1)) / (20*21/2)</f>
        <v>3.0020876190476189</v>
      </c>
      <c r="J435" s="2">
        <f t="shared" si="50"/>
        <v>3.0151217181202377</v>
      </c>
      <c r="K435" s="2">
        <f t="shared" ref="K435:K498" si="52">$K$4*B435+(1-$K$4)*K434</f>
        <v>3.0085228370397008</v>
      </c>
    </row>
    <row r="436" spans="1:11" ht="13.5" x14ac:dyDescent="0.25">
      <c r="A436" s="3">
        <f>TITRES_STAT!B439</f>
        <v>42641</v>
      </c>
      <c r="B436" s="6">
        <f>TITRES_STAT!D439</f>
        <v>3.0167000000000002</v>
      </c>
      <c r="C436" s="2">
        <f t="shared" si="45"/>
        <v>0</v>
      </c>
      <c r="D436" s="2">
        <f t="shared" si="46"/>
        <v>3.0245000000000002</v>
      </c>
      <c r="E436" s="2">
        <f t="shared" si="48"/>
        <v>2.9853999999999998</v>
      </c>
      <c r="F436" s="2">
        <f t="shared" si="49"/>
        <v>3.0119750000000001</v>
      </c>
      <c r="G436" s="2">
        <f t="shared" si="51"/>
        <v>3.0416900000000009</v>
      </c>
      <c r="H436" s="2">
        <f t="shared" si="47"/>
        <v>2.8396505000000007</v>
      </c>
      <c r="I436" s="2">
        <f t="array" ref="I436">SUMPRODUCT(B420:B439, (ROW(B420:B439)-ROW(B420)+1)) / (20*21/2)</f>
        <v>3.0014980952380954</v>
      </c>
      <c r="J436" s="2">
        <f t="shared" si="50"/>
        <v>3.0152720306802148</v>
      </c>
      <c r="K436" s="2">
        <f t="shared" si="52"/>
        <v>3.0088435100969675</v>
      </c>
    </row>
    <row r="437" spans="1:11" ht="13.5" x14ac:dyDescent="0.25">
      <c r="A437" s="3">
        <f>TITRES_STAT!B440</f>
        <v>42642</v>
      </c>
      <c r="B437" s="6">
        <f>TITRES_STAT!D440</f>
        <v>3.0089000000000001</v>
      </c>
      <c r="C437" s="2">
        <f t="shared" si="45"/>
        <v>-7.8000000000000291E-3</v>
      </c>
      <c r="D437" s="2">
        <f t="shared" si="46"/>
        <v>3.0198200000000002</v>
      </c>
      <c r="E437" s="2">
        <f t="shared" si="48"/>
        <v>2.99166</v>
      </c>
      <c r="F437" s="2">
        <f t="shared" si="49"/>
        <v>3.00807</v>
      </c>
      <c r="G437" s="2">
        <f t="shared" si="51"/>
        <v>3.0416900000000004</v>
      </c>
      <c r="H437" s="2">
        <f t="shared" si="47"/>
        <v>2.8402105</v>
      </c>
      <c r="I437" s="2">
        <f t="array" ref="I437">SUMPRODUCT(B421:B440, (ROW(B421:B440)-ROW(B421)+1)) / (20*21/2)</f>
        <v>3.0018742857142855</v>
      </c>
      <c r="J437" s="2">
        <f t="shared" si="50"/>
        <v>3.0146651706154324</v>
      </c>
      <c r="K437" s="2">
        <f t="shared" si="52"/>
        <v>3.0088457253872827</v>
      </c>
    </row>
    <row r="438" spans="1:11" ht="13.5" x14ac:dyDescent="0.25">
      <c r="A438" s="3">
        <f>TITRES_STAT!B441</f>
        <v>42643</v>
      </c>
      <c r="B438" s="6">
        <f>TITRES_STAT!D441</f>
        <v>3.0089000000000001</v>
      </c>
      <c r="C438" s="2">
        <f t="shared" si="45"/>
        <v>0</v>
      </c>
      <c r="D438" s="2">
        <f t="shared" si="46"/>
        <v>3.0151400000000002</v>
      </c>
      <c r="E438" s="2">
        <f t="shared" si="48"/>
        <v>2.9979199999999997</v>
      </c>
      <c r="F438" s="2">
        <f t="shared" si="49"/>
        <v>3.0072899999999998</v>
      </c>
      <c r="G438" s="2">
        <f t="shared" si="51"/>
        <v>3.04169</v>
      </c>
      <c r="H438" s="2">
        <f t="shared" si="47"/>
        <v>2.8407705000000005</v>
      </c>
      <c r="I438" s="2">
        <f t="array" ref="I438">SUMPRODUCT(B422:B441, (ROW(B422:B441)-ROW(B422)+1)) / (20*21/2)</f>
        <v>3.0053333333333327</v>
      </c>
      <c r="J438" s="2">
        <f t="shared" si="50"/>
        <v>3.0141161067472959</v>
      </c>
      <c r="K438" s="2">
        <f t="shared" si="52"/>
        <v>3.0088478538034678</v>
      </c>
    </row>
    <row r="439" spans="1:11" ht="13.5" x14ac:dyDescent="0.25">
      <c r="A439" s="3">
        <f>TITRES_STAT!B442</f>
        <v>42647</v>
      </c>
      <c r="B439" s="6">
        <f>TITRES_STAT!D442</f>
        <v>3.0011000000000001</v>
      </c>
      <c r="C439" s="2">
        <f t="shared" si="45"/>
        <v>-7.8000000000000291E-3</v>
      </c>
      <c r="D439" s="2">
        <f t="shared" si="46"/>
        <v>3.0104600000000006</v>
      </c>
      <c r="E439" s="2">
        <f t="shared" si="48"/>
        <v>3.0034000000000001</v>
      </c>
      <c r="F439" s="2">
        <f t="shared" si="49"/>
        <v>3.00495</v>
      </c>
      <c r="G439" s="2">
        <f t="shared" si="51"/>
        <v>3.0423160000000009</v>
      </c>
      <c r="H439" s="2">
        <f t="shared" si="47"/>
        <v>2.8412915000000005</v>
      </c>
      <c r="I439" s="2">
        <f t="array" ref="I439">SUMPRODUCT(B423:B442, (ROW(B423:B442)-ROW(B423)+1)) / (20*21/2)</f>
        <v>3.0020600000000006</v>
      </c>
      <c r="J439" s="2">
        <f t="shared" si="50"/>
        <v>3.0128764775332675</v>
      </c>
      <c r="K439" s="2">
        <f t="shared" si="52"/>
        <v>3.0085440163994104</v>
      </c>
    </row>
    <row r="440" spans="1:11" ht="13.5" x14ac:dyDescent="0.25">
      <c r="A440" s="3">
        <f>TITRES_STAT!B443</f>
        <v>42648</v>
      </c>
      <c r="B440" s="6">
        <f>TITRES_STAT!D443</f>
        <v>3.0089000000000001</v>
      </c>
      <c r="C440" s="2">
        <f t="shared" si="45"/>
        <v>7.8000000000000291E-3</v>
      </c>
      <c r="D440" s="2">
        <f t="shared" si="46"/>
        <v>3.0089000000000006</v>
      </c>
      <c r="E440" s="2">
        <f t="shared" si="48"/>
        <v>3.0096600000000002</v>
      </c>
      <c r="F440" s="2">
        <f t="shared" si="49"/>
        <v>3.0037799999999999</v>
      </c>
      <c r="G440" s="2">
        <f t="shared" si="51"/>
        <v>3.042472000000001</v>
      </c>
      <c r="H440" s="2">
        <f t="shared" si="47"/>
        <v>2.8418515000000006</v>
      </c>
      <c r="I440" s="2">
        <f t="array" ref="I440">SUMPRODUCT(B424:B443, (ROW(B424:B443)-ROW(B424)+1)) / (20*21/2)</f>
        <v>3.0043309523809523</v>
      </c>
      <c r="J440" s="2">
        <f t="shared" si="50"/>
        <v>3.0124977653872422</v>
      </c>
      <c r="K440" s="2">
        <f t="shared" si="52"/>
        <v>3.0085579765406103</v>
      </c>
    </row>
    <row r="441" spans="1:11" ht="13.5" x14ac:dyDescent="0.25">
      <c r="A441" s="3">
        <f>TITRES_STAT!B444</f>
        <v>42649</v>
      </c>
      <c r="B441" s="6">
        <f>TITRES_STAT!D444</f>
        <v>3.0400999999999998</v>
      </c>
      <c r="C441" s="2">
        <f t="shared" si="45"/>
        <v>3.1199999999999672E-2</v>
      </c>
      <c r="D441" s="2">
        <f t="shared" si="46"/>
        <v>3.0135800000000001</v>
      </c>
      <c r="E441" s="2">
        <f t="shared" si="48"/>
        <v>3.0190399999999999</v>
      </c>
      <c r="F441" s="2">
        <f t="shared" si="49"/>
        <v>3.0041700000000002</v>
      </c>
      <c r="G441" s="2">
        <f t="shared" si="51"/>
        <v>3.0432520000000007</v>
      </c>
      <c r="H441" s="2">
        <f t="shared" si="47"/>
        <v>2.842861000000001</v>
      </c>
      <c r="I441" s="2">
        <f t="array" ref="I441">SUMPRODUCT(B425:B444, (ROW(B425:B444)-ROW(B425)+1)) / (20*21/2)</f>
        <v>3.0066761904761905</v>
      </c>
      <c r="J441" s="2">
        <f t="shared" si="50"/>
        <v>3.0151265496360766</v>
      </c>
      <c r="K441" s="2">
        <f t="shared" si="52"/>
        <v>3.0097949186370569</v>
      </c>
    </row>
    <row r="442" spans="1:11" ht="13.5" x14ac:dyDescent="0.25">
      <c r="A442" s="3">
        <f>TITRES_STAT!B445</f>
        <v>42650</v>
      </c>
      <c r="B442" s="6">
        <f>TITRES_STAT!D445</f>
        <v>2.9698000000000002</v>
      </c>
      <c r="C442" s="2">
        <f t="shared" si="45"/>
        <v>-7.0299999999999585E-2</v>
      </c>
      <c r="D442" s="2">
        <f t="shared" si="46"/>
        <v>3.00576</v>
      </c>
      <c r="E442" s="2">
        <f t="shared" si="48"/>
        <v>3.0127899999999999</v>
      </c>
      <c r="F442" s="2">
        <f t="shared" si="49"/>
        <v>3.0006550000000001</v>
      </c>
      <c r="G442" s="2">
        <f t="shared" si="51"/>
        <v>3.0426260000000012</v>
      </c>
      <c r="H442" s="2">
        <f t="shared" si="47"/>
        <v>2.8432625000000007</v>
      </c>
      <c r="I442" s="2">
        <f t="array" ref="I442">SUMPRODUCT(B426:B445, (ROW(B426:B445)-ROW(B426)+1)) / (20*21/2)</f>
        <v>3.009058571428572</v>
      </c>
      <c r="J442" s="2">
        <f t="shared" si="50"/>
        <v>3.0108097353850214</v>
      </c>
      <c r="K442" s="2">
        <f t="shared" si="52"/>
        <v>3.0082264904552116</v>
      </c>
    </row>
    <row r="443" spans="1:11" ht="13.5" x14ac:dyDescent="0.25">
      <c r="A443" s="3">
        <f>TITRES_STAT!B446</f>
        <v>42653</v>
      </c>
      <c r="B443" s="6">
        <f>TITRES_STAT!D446</f>
        <v>3.0245000000000002</v>
      </c>
      <c r="C443" s="2">
        <f t="shared" si="45"/>
        <v>5.4699999999999971E-2</v>
      </c>
      <c r="D443" s="2">
        <f t="shared" si="46"/>
        <v>3.00888</v>
      </c>
      <c r="E443" s="2">
        <f t="shared" si="48"/>
        <v>3.0120100000000001</v>
      </c>
      <c r="F443" s="2">
        <f t="shared" si="49"/>
        <v>2.9998750000000003</v>
      </c>
      <c r="G443" s="2">
        <f t="shared" si="51"/>
        <v>3.0434080000000008</v>
      </c>
      <c r="H443" s="2">
        <f t="shared" si="47"/>
        <v>2.8439005000000011</v>
      </c>
      <c r="I443" s="2">
        <f t="array" ref="I443">SUMPRODUCT(B427:B446, (ROW(B427:B446)-ROW(B427)+1)) / (20*21/2)</f>
        <v>3.0106980952380948</v>
      </c>
      <c r="J443" s="2">
        <f t="shared" si="50"/>
        <v>3.0121135701102575</v>
      </c>
      <c r="K443" s="2">
        <f t="shared" si="52"/>
        <v>3.0088646673001054</v>
      </c>
    </row>
    <row r="444" spans="1:11" ht="13.5" x14ac:dyDescent="0.25">
      <c r="A444" s="3">
        <f>TITRES_STAT!B447</f>
        <v>42654</v>
      </c>
      <c r="B444" s="6">
        <f>TITRES_STAT!D447</f>
        <v>3.0245000000000002</v>
      </c>
      <c r="C444" s="2">
        <f t="shared" si="45"/>
        <v>0</v>
      </c>
      <c r="D444" s="2">
        <f t="shared" si="46"/>
        <v>3.0135599999999996</v>
      </c>
      <c r="E444" s="2">
        <f t="shared" si="48"/>
        <v>3.0120100000000001</v>
      </c>
      <c r="F444" s="2">
        <f t="shared" si="49"/>
        <v>2.9994850000000004</v>
      </c>
      <c r="G444" s="2">
        <f t="shared" si="51"/>
        <v>3.0441900000000004</v>
      </c>
      <c r="H444" s="2">
        <f t="shared" si="47"/>
        <v>2.8445385000000005</v>
      </c>
      <c r="I444" s="2">
        <f t="array" ref="I444">SUMPRODUCT(B428:B447, (ROW(B428:B447)-ROW(B428)+1)) / (20*21/2)</f>
        <v>3.0123747619047618</v>
      </c>
      <c r="J444" s="2">
        <f t="shared" si="50"/>
        <v>3.013293230099757</v>
      </c>
      <c r="K444" s="2">
        <f t="shared" si="52"/>
        <v>3.0094778176020625</v>
      </c>
    </row>
    <row r="445" spans="1:11" ht="13.5" x14ac:dyDescent="0.25">
      <c r="A445" s="3">
        <f>TITRES_STAT!B448</f>
        <v>42655</v>
      </c>
      <c r="B445" s="6">
        <f>TITRES_STAT!D448</f>
        <v>3.0245000000000002</v>
      </c>
      <c r="C445" s="2">
        <f t="shared" si="45"/>
        <v>0</v>
      </c>
      <c r="D445" s="2">
        <f t="shared" si="46"/>
        <v>3.01668</v>
      </c>
      <c r="E445" s="2">
        <f t="shared" si="48"/>
        <v>3.0127899999999999</v>
      </c>
      <c r="F445" s="2">
        <f t="shared" si="49"/>
        <v>2.9994850000000004</v>
      </c>
      <c r="G445" s="2">
        <f t="shared" si="51"/>
        <v>3.0446580000000001</v>
      </c>
      <c r="H445" s="2">
        <f t="shared" si="47"/>
        <v>2.8453600000000008</v>
      </c>
      <c r="I445" s="2">
        <f t="array" ref="I445">SUMPRODUCT(B429:B448, (ROW(B429:B448)-ROW(B429)+1)) / (20*21/2)</f>
        <v>3.0137161904761904</v>
      </c>
      <c r="J445" s="2">
        <f t="shared" si="50"/>
        <v>3.0143605415188279</v>
      </c>
      <c r="K445" s="2">
        <f t="shared" si="52"/>
        <v>3.0100669227941386</v>
      </c>
    </row>
    <row r="446" spans="1:11" ht="13.5" x14ac:dyDescent="0.25">
      <c r="A446" s="3">
        <f>TITRES_STAT!B449</f>
        <v>42656</v>
      </c>
      <c r="B446" s="6">
        <f>TITRES_STAT!D449</f>
        <v>3.0167000000000002</v>
      </c>
      <c r="C446" s="2">
        <f t="shared" si="45"/>
        <v>-7.8000000000000291E-3</v>
      </c>
      <c r="D446" s="2">
        <f t="shared" si="46"/>
        <v>3.012</v>
      </c>
      <c r="E446" s="2">
        <f t="shared" si="48"/>
        <v>3.0127899999999999</v>
      </c>
      <c r="F446" s="2">
        <f t="shared" si="49"/>
        <v>2.9990950000000001</v>
      </c>
      <c r="G446" s="2">
        <f t="shared" si="51"/>
        <v>3.0437199999999995</v>
      </c>
      <c r="H446" s="2">
        <f t="shared" si="47"/>
        <v>2.8462890000000005</v>
      </c>
      <c r="I446" s="2">
        <f t="array" ref="I446">SUMPRODUCT(B430:B449, (ROW(B430:B449)-ROW(B430)+1)) / (20*21/2)</f>
        <v>3.0214176190476199</v>
      </c>
      <c r="J446" s="2">
        <f t="shared" si="50"/>
        <v>3.0145833470884633</v>
      </c>
      <c r="K446" s="2">
        <f t="shared" si="52"/>
        <v>3.010327043468878</v>
      </c>
    </row>
    <row r="447" spans="1:11" ht="13.5" x14ac:dyDescent="0.25">
      <c r="A447" s="3">
        <f>TITRES_STAT!B450</f>
        <v>42657</v>
      </c>
      <c r="B447" s="6">
        <f>TITRES_STAT!D450</f>
        <v>3.0167000000000002</v>
      </c>
      <c r="C447" s="2">
        <f t="shared" si="45"/>
        <v>0</v>
      </c>
      <c r="D447" s="2">
        <f t="shared" si="46"/>
        <v>3.0213800000000002</v>
      </c>
      <c r="E447" s="2">
        <f t="shared" si="48"/>
        <v>3.0135700000000001</v>
      </c>
      <c r="F447" s="2">
        <f t="shared" si="49"/>
        <v>3.0026150000000005</v>
      </c>
      <c r="G447" s="2">
        <f t="shared" si="51"/>
        <v>3.0423139999999989</v>
      </c>
      <c r="H447" s="2">
        <f t="shared" si="47"/>
        <v>2.8470715000000006</v>
      </c>
      <c r="I447" s="2">
        <f t="array" ref="I447">SUMPRODUCT(B431:B450, (ROW(B431:B450)-ROW(B431)+1)) / (20*21/2)</f>
        <v>3.0239823809523814</v>
      </c>
      <c r="J447" s="2">
        <f t="shared" si="50"/>
        <v>3.0147849330800383</v>
      </c>
      <c r="K447" s="2">
        <f t="shared" si="52"/>
        <v>3.0105769633328436</v>
      </c>
    </row>
    <row r="448" spans="1:11" ht="13.5" x14ac:dyDescent="0.25">
      <c r="A448" s="3">
        <f>TITRES_STAT!B451</f>
        <v>42660</v>
      </c>
      <c r="B448" s="6">
        <f>TITRES_STAT!D451</f>
        <v>3.0167000000000002</v>
      </c>
      <c r="C448" s="2">
        <f t="shared" si="45"/>
        <v>0</v>
      </c>
      <c r="D448" s="2">
        <f t="shared" si="46"/>
        <v>3.0198200000000002</v>
      </c>
      <c r="E448" s="2">
        <f t="shared" si="48"/>
        <v>3.0143499999999999</v>
      </c>
      <c r="F448" s="2">
        <f t="shared" si="49"/>
        <v>3.0061350000000004</v>
      </c>
      <c r="G448" s="2">
        <f t="shared" si="51"/>
        <v>3.0409079999999995</v>
      </c>
      <c r="H448" s="2">
        <f t="shared" si="47"/>
        <v>2.8478540000000008</v>
      </c>
      <c r="I448" s="2">
        <f t="array" ref="I448">SUMPRODUCT(B432:B451, (ROW(B432:B451)-ROW(B432)+1)) / (20*21/2)</f>
        <v>3.0298242857142861</v>
      </c>
      <c r="J448" s="2">
        <f t="shared" si="50"/>
        <v>3.0149673204057486</v>
      </c>
      <c r="K448" s="2">
        <f t="shared" si="52"/>
        <v>3.0108170824178302</v>
      </c>
    </row>
    <row r="449" spans="1:11" ht="13.5" x14ac:dyDescent="0.25">
      <c r="A449" s="3">
        <f>TITRES_STAT!B452</f>
        <v>42661</v>
      </c>
      <c r="B449" s="6">
        <f>TITRES_STAT!D452</f>
        <v>3.0870000000000002</v>
      </c>
      <c r="C449" s="2">
        <f t="shared" si="45"/>
        <v>7.0300000000000029E-2</v>
      </c>
      <c r="D449" s="2">
        <f t="shared" si="46"/>
        <v>3.0323199999999999</v>
      </c>
      <c r="E449" s="2">
        <f t="shared" si="48"/>
        <v>3.0229399999999997</v>
      </c>
      <c r="F449" s="2">
        <f t="shared" si="49"/>
        <v>3.013170000000001</v>
      </c>
      <c r="G449" s="2">
        <f t="shared" si="51"/>
        <v>3.0402819999999995</v>
      </c>
      <c r="H449" s="2">
        <f t="shared" si="47"/>
        <v>2.8491345000000012</v>
      </c>
      <c r="I449" s="2">
        <f t="array" ref="I449">SUMPRODUCT(B433:B452, (ROW(B433:B452)-ROW(B433)+1)) / (20*21/2)</f>
        <v>3.0223761904761908</v>
      </c>
      <c r="J449" s="2">
        <f t="shared" si="50"/>
        <v>3.0218275756052013</v>
      </c>
      <c r="K449" s="2">
        <f t="shared" si="52"/>
        <v>3.0138046478132097</v>
      </c>
    </row>
    <row r="450" spans="1:11" ht="13.5" x14ac:dyDescent="0.25">
      <c r="A450" s="3">
        <f>TITRES_STAT!B453</f>
        <v>42662</v>
      </c>
      <c r="B450" s="6">
        <f>TITRES_STAT!D453</f>
        <v>3.0400999999999998</v>
      </c>
      <c r="C450" s="2">
        <f t="shared" si="45"/>
        <v>-4.6900000000000386E-2</v>
      </c>
      <c r="D450" s="2">
        <f t="shared" si="46"/>
        <v>3.0354399999999999</v>
      </c>
      <c r="E450" s="2">
        <f t="shared" si="48"/>
        <v>3.0260599999999998</v>
      </c>
      <c r="F450" s="2">
        <f t="shared" si="49"/>
        <v>3.0178600000000011</v>
      </c>
      <c r="G450" s="2">
        <f t="shared" si="51"/>
        <v>3.0387179999999989</v>
      </c>
      <c r="H450" s="2">
        <f t="shared" si="47"/>
        <v>2.8500340000000022</v>
      </c>
      <c r="I450" s="2">
        <f t="array" ref="I450">SUMPRODUCT(B434:B453, (ROW(B434:B453)-ROW(B434)+1)) / (20*21/2)</f>
        <v>3.0093852380952377</v>
      </c>
      <c r="J450" s="2">
        <f t="shared" si="50"/>
        <v>3.0235678064999441</v>
      </c>
      <c r="K450" s="2">
        <f t="shared" si="52"/>
        <v>3.0148358380950446</v>
      </c>
    </row>
    <row r="451" spans="1:11" ht="13.5" x14ac:dyDescent="0.25">
      <c r="A451" s="3">
        <f>TITRES_STAT!B454</f>
        <v>42663</v>
      </c>
      <c r="B451" s="6">
        <f>TITRES_STAT!D454</f>
        <v>3.0792000000000002</v>
      </c>
      <c r="C451" s="2">
        <f t="shared" si="45"/>
        <v>3.9100000000000357E-2</v>
      </c>
      <c r="D451" s="2">
        <f t="shared" si="46"/>
        <v>3.0479399999999996</v>
      </c>
      <c r="E451" s="2">
        <f t="shared" si="48"/>
        <v>3.0299700000000001</v>
      </c>
      <c r="F451" s="2">
        <f t="shared" si="49"/>
        <v>3.0245050000000009</v>
      </c>
      <c r="G451" s="2">
        <f t="shared" si="51"/>
        <v>3.0379359999999997</v>
      </c>
      <c r="H451" s="2">
        <f t="shared" si="47"/>
        <v>2.8508355000000023</v>
      </c>
      <c r="I451" s="2">
        <f t="array" ref="I451">SUMPRODUCT(B435:B454, (ROW(B435:B454)-ROW(B435)+1)) / (20*21/2)</f>
        <v>2.9978442857142862</v>
      </c>
      <c r="J451" s="2">
        <f t="shared" si="50"/>
        <v>3.0288661106428068</v>
      </c>
      <c r="K451" s="2">
        <f t="shared" si="52"/>
        <v>3.0173599228756309</v>
      </c>
    </row>
    <row r="452" spans="1:11" ht="13.5" x14ac:dyDescent="0.25">
      <c r="A452" s="3">
        <f>TITRES_STAT!B455</f>
        <v>42664</v>
      </c>
      <c r="B452" s="6">
        <f>TITRES_STAT!D455</f>
        <v>2.9462999999999999</v>
      </c>
      <c r="C452" s="2">
        <f t="shared" ref="C452:C515" si="53">B452-B451</f>
        <v>-0.13290000000000024</v>
      </c>
      <c r="D452" s="2">
        <f t="shared" si="46"/>
        <v>3.0338599999999998</v>
      </c>
      <c r="E452" s="2">
        <f t="shared" si="48"/>
        <v>3.0276200000000002</v>
      </c>
      <c r="F452" s="2">
        <f t="shared" si="49"/>
        <v>3.0202050000000007</v>
      </c>
      <c r="G452" s="2">
        <f t="shared" si="51"/>
        <v>3.0362160000000005</v>
      </c>
      <c r="H452" s="2">
        <f t="shared" si="47"/>
        <v>2.8509725000000019</v>
      </c>
      <c r="I452" s="2">
        <f t="array" ref="I452">SUMPRODUCT(B436:B455, (ROW(B436:B455)-ROW(B436)+1)) / (20*21/2)</f>
        <v>2.9869361904761909</v>
      </c>
      <c r="J452" s="2">
        <f t="shared" si="50"/>
        <v>3.0210026715339682</v>
      </c>
      <c r="K452" s="2">
        <f t="shared" si="52"/>
        <v>3.0145732592334493</v>
      </c>
    </row>
    <row r="453" spans="1:11" ht="13.5" x14ac:dyDescent="0.25">
      <c r="A453" s="3">
        <f>TITRES_STAT!B456</f>
        <v>42667</v>
      </c>
      <c r="B453" s="6">
        <f>TITRES_STAT!D456</f>
        <v>2.8837999999999999</v>
      </c>
      <c r="C453" s="2">
        <f t="shared" si="53"/>
        <v>-6.25E-2</v>
      </c>
      <c r="D453" s="2">
        <f t="shared" si="46"/>
        <v>3.0072800000000002</v>
      </c>
      <c r="E453" s="2">
        <f t="shared" si="48"/>
        <v>3.01355</v>
      </c>
      <c r="F453" s="2">
        <f t="shared" si="49"/>
        <v>3.0127800000000007</v>
      </c>
      <c r="G453" s="2">
        <f t="shared" si="51"/>
        <v>3.0321520000000008</v>
      </c>
      <c r="H453" s="2">
        <f t="shared" si="47"/>
        <v>2.8508340000000021</v>
      </c>
      <c r="I453" s="2">
        <f t="array" ref="I453">SUMPRODUCT(B437:B456, (ROW(B437:B456)-ROW(B437)+1)) / (20*21/2)</f>
        <v>2.9766238095238098</v>
      </c>
      <c r="J453" s="2">
        <f t="shared" si="50"/>
        <v>3.0079357504354949</v>
      </c>
      <c r="K453" s="2">
        <f t="shared" si="52"/>
        <v>3.0094448961262552</v>
      </c>
    </row>
    <row r="454" spans="1:11" ht="13.5" x14ac:dyDescent="0.25">
      <c r="A454" s="3">
        <f>TITRES_STAT!B457</f>
        <v>42668</v>
      </c>
      <c r="B454" s="6">
        <f>TITRES_STAT!D457</f>
        <v>2.8915999999999999</v>
      </c>
      <c r="C454" s="2">
        <f t="shared" si="53"/>
        <v>7.8000000000000291E-3</v>
      </c>
      <c r="D454" s="2">
        <f t="shared" ref="D454:D517" si="54">AVERAGE(B450:B454)</f>
        <v>2.9682000000000004</v>
      </c>
      <c r="E454" s="2">
        <f t="shared" si="48"/>
        <v>3.0002599999999999</v>
      </c>
      <c r="F454" s="2">
        <f t="shared" si="49"/>
        <v>3.0061350000000004</v>
      </c>
      <c r="G454" s="2">
        <f t="shared" si="51"/>
        <v>3.0290260000000004</v>
      </c>
      <c r="H454" s="2">
        <f t="shared" si="47"/>
        <v>2.8507345000000019</v>
      </c>
      <c r="I454" s="2">
        <f t="array" ref="I454">SUMPRODUCT(B438:B457, (ROW(B438:B457)-ROW(B438)+1)) / (20*21/2)</f>
        <v>2.9676595238095236</v>
      </c>
      <c r="J454" s="2">
        <f t="shared" si="50"/>
        <v>2.9968561551559239</v>
      </c>
      <c r="K454" s="2">
        <f t="shared" si="52"/>
        <v>3.0048235276507156</v>
      </c>
    </row>
    <row r="455" spans="1:11" ht="13.5" x14ac:dyDescent="0.25">
      <c r="A455" s="3">
        <f>TITRES_STAT!B458</f>
        <v>42669</v>
      </c>
      <c r="B455" s="6">
        <f>TITRES_STAT!D458</f>
        <v>2.8915999999999999</v>
      </c>
      <c r="C455" s="2">
        <f t="shared" si="53"/>
        <v>0</v>
      </c>
      <c r="D455" s="2">
        <f t="shared" si="54"/>
        <v>2.9385000000000003</v>
      </c>
      <c r="E455" s="2">
        <f t="shared" si="48"/>
        <v>2.9869700000000003</v>
      </c>
      <c r="F455" s="2">
        <f t="shared" si="49"/>
        <v>2.9998800000000001</v>
      </c>
      <c r="G455" s="2">
        <f t="shared" si="51"/>
        <v>3.0259000000000005</v>
      </c>
      <c r="H455" s="2">
        <f t="shared" si="47"/>
        <v>2.8507080000000027</v>
      </c>
      <c r="I455" s="2">
        <f t="array" ref="I455">SUMPRODUCT(B439:B458, (ROW(B439:B458)-ROW(B439)+1)) / (20*21/2)</f>
        <v>2.9711209523809528</v>
      </c>
      <c r="J455" s="2">
        <f t="shared" si="50"/>
        <v>2.9868317594267881</v>
      </c>
      <c r="K455" s="2">
        <f t="shared" si="52"/>
        <v>3.0003833893114717</v>
      </c>
    </row>
    <row r="456" spans="1:11" ht="13.5" x14ac:dyDescent="0.25">
      <c r="A456" s="3">
        <f>TITRES_STAT!B459</f>
        <v>42670</v>
      </c>
      <c r="B456" s="6">
        <f>TITRES_STAT!D459</f>
        <v>2.8915999999999999</v>
      </c>
      <c r="C456" s="2">
        <f t="shared" si="53"/>
        <v>0</v>
      </c>
      <c r="D456" s="2">
        <f t="shared" si="54"/>
        <v>2.9009800000000001</v>
      </c>
      <c r="E456" s="2">
        <f t="shared" si="48"/>
        <v>2.9744600000000001</v>
      </c>
      <c r="F456" s="2">
        <f t="shared" si="49"/>
        <v>2.9936249999999998</v>
      </c>
      <c r="G456" s="2">
        <f t="shared" si="51"/>
        <v>3.0215220000000005</v>
      </c>
      <c r="H456" s="2">
        <f t="shared" si="47"/>
        <v>2.8506450000000028</v>
      </c>
      <c r="I456" s="2">
        <f t="array" ref="I456">SUMPRODUCT(B440:B459, (ROW(B440:B459)-ROW(B440)+1)) / (20*21/2)</f>
        <v>2.9804604761904763</v>
      </c>
      <c r="J456" s="2">
        <f t="shared" si="50"/>
        <v>2.9777620680528085</v>
      </c>
      <c r="K456" s="2">
        <f t="shared" si="52"/>
        <v>2.996117374044355</v>
      </c>
    </row>
    <row r="457" spans="1:11" ht="13.5" x14ac:dyDescent="0.25">
      <c r="A457" s="3">
        <f>TITRES_STAT!B460</f>
        <v>42671</v>
      </c>
      <c r="B457" s="6">
        <f>TITRES_STAT!D460</f>
        <v>2.8995000000000002</v>
      </c>
      <c r="C457" s="2">
        <f t="shared" si="53"/>
        <v>7.9000000000002402E-3</v>
      </c>
      <c r="D457" s="2">
        <f t="shared" si="54"/>
        <v>2.8916200000000001</v>
      </c>
      <c r="E457" s="2">
        <f t="shared" si="48"/>
        <v>2.9627400000000002</v>
      </c>
      <c r="F457" s="2">
        <f t="shared" si="49"/>
        <v>2.9881549999999999</v>
      </c>
      <c r="G457" s="2">
        <f t="shared" si="51"/>
        <v>3.0185540000000008</v>
      </c>
      <c r="H457" s="2">
        <f t="shared" si="47"/>
        <v>2.8506580000000024</v>
      </c>
      <c r="I457" s="2">
        <f t="array" ref="I457">SUMPRODUCT(B441:B460, (ROW(B441:B460)-ROW(B441)+1)) / (20*21/2)</f>
        <v>2.9774861904761907</v>
      </c>
      <c r="J457" s="2">
        <f t="shared" si="50"/>
        <v>2.9703085377620648</v>
      </c>
      <c r="K457" s="2">
        <f t="shared" si="52"/>
        <v>2.992328457415165</v>
      </c>
    </row>
    <row r="458" spans="1:11" ht="13.5" x14ac:dyDescent="0.25">
      <c r="A458" s="3">
        <f>TITRES_STAT!B461</f>
        <v>42674</v>
      </c>
      <c r="B458" s="6">
        <f>TITRES_STAT!D461</f>
        <v>3.0245000000000002</v>
      </c>
      <c r="C458" s="2">
        <f t="shared" si="53"/>
        <v>0.125</v>
      </c>
      <c r="D458" s="2">
        <f t="shared" si="54"/>
        <v>2.9197599999999997</v>
      </c>
      <c r="E458" s="2">
        <f t="shared" si="48"/>
        <v>2.9635199999999999</v>
      </c>
      <c r="F458" s="2">
        <f t="shared" si="49"/>
        <v>2.9889350000000001</v>
      </c>
      <c r="G458" s="2">
        <f t="shared" si="51"/>
        <v>3.0166780000000006</v>
      </c>
      <c r="H458" s="2">
        <f t="shared" ref="H458:H521" si="55">AVERAGE(B259:B458)</f>
        <v>2.8512960000000023</v>
      </c>
      <c r="I458" s="2">
        <f t="array" ref="I458">SUMPRODUCT(B442:B461, (ROW(B442:B461)-ROW(B442)+1)) / (20*21/2)</f>
        <v>2.9769638095238093</v>
      </c>
      <c r="J458" s="2">
        <f t="shared" si="50"/>
        <v>2.975469629403773</v>
      </c>
      <c r="K458" s="2">
        <f t="shared" si="52"/>
        <v>2.9935900865361389</v>
      </c>
    </row>
    <row r="459" spans="1:11" ht="13.5" x14ac:dyDescent="0.25">
      <c r="A459" s="3">
        <f>TITRES_STAT!B462</f>
        <v>42675</v>
      </c>
      <c r="B459" s="6">
        <f>TITRES_STAT!D462</f>
        <v>3.0870000000000002</v>
      </c>
      <c r="C459" s="2">
        <f t="shared" si="53"/>
        <v>6.25E-2</v>
      </c>
      <c r="D459" s="2">
        <f t="shared" si="54"/>
        <v>2.9588399999999999</v>
      </c>
      <c r="E459" s="2">
        <f t="shared" si="48"/>
        <v>2.9635199999999999</v>
      </c>
      <c r="F459" s="2">
        <f t="shared" si="49"/>
        <v>2.9932300000000001</v>
      </c>
      <c r="G459" s="2">
        <f t="shared" si="51"/>
        <v>3.0160520000000006</v>
      </c>
      <c r="H459" s="2">
        <f t="shared" si="55"/>
        <v>2.8522100000000021</v>
      </c>
      <c r="I459" s="2">
        <f t="array" ref="I459">SUMPRODUCT(B443:B462, (ROW(B443:B462)-ROW(B443)+1)) / (20*21/2)</f>
        <v>2.9759590476190478</v>
      </c>
      <c r="J459" s="2">
        <f t="shared" si="50"/>
        <v>2.9860915694605565</v>
      </c>
      <c r="K459" s="2">
        <f t="shared" si="52"/>
        <v>2.9972532203974671</v>
      </c>
    </row>
    <row r="460" spans="1:11" ht="13.5" x14ac:dyDescent="0.25">
      <c r="A460" s="3">
        <f>TITRES_STAT!B463</f>
        <v>42676</v>
      </c>
      <c r="B460" s="6">
        <f>TITRES_STAT!D463</f>
        <v>2.9620000000000002</v>
      </c>
      <c r="C460" s="2">
        <f t="shared" si="53"/>
        <v>-0.125</v>
      </c>
      <c r="D460" s="2">
        <f t="shared" si="54"/>
        <v>2.9729199999999998</v>
      </c>
      <c r="E460" s="2">
        <f t="shared" ref="E460:E523" si="56">AVERAGE(B451:B460)</f>
        <v>2.9557099999999998</v>
      </c>
      <c r="F460" s="2">
        <f t="shared" si="49"/>
        <v>2.990885</v>
      </c>
      <c r="G460" s="2">
        <f t="shared" si="51"/>
        <v>3.0130819999999998</v>
      </c>
      <c r="H460" s="2">
        <f t="shared" si="55"/>
        <v>2.8524255000000016</v>
      </c>
      <c r="I460" s="2">
        <f t="array" ref="I460">SUMPRODUCT(B444:B463, (ROW(B444:B463)-ROW(B444)+1)) / (20*21/2)</f>
        <v>2.974917142857143</v>
      </c>
      <c r="J460" s="2">
        <f t="shared" si="50"/>
        <v>2.983797134273837</v>
      </c>
      <c r="K460" s="2">
        <f t="shared" si="52"/>
        <v>2.9958707411661942</v>
      </c>
    </row>
    <row r="461" spans="1:11" ht="13.5" x14ac:dyDescent="0.25">
      <c r="A461" s="3">
        <f>TITRES_STAT!B464</f>
        <v>42677</v>
      </c>
      <c r="B461" s="6">
        <f>TITRES_STAT!D464</f>
        <v>2.9853999999999998</v>
      </c>
      <c r="C461" s="2">
        <f t="shared" si="53"/>
        <v>2.3399999999999643E-2</v>
      </c>
      <c r="D461" s="2">
        <f t="shared" si="54"/>
        <v>2.9916800000000001</v>
      </c>
      <c r="E461" s="2">
        <f t="shared" si="56"/>
        <v>2.9463300000000001</v>
      </c>
      <c r="F461" s="2">
        <f t="shared" si="49"/>
        <v>2.9881500000000001</v>
      </c>
      <c r="G461" s="2">
        <f t="shared" si="51"/>
        <v>3.0105799999999991</v>
      </c>
      <c r="H461" s="2">
        <f t="shared" si="55"/>
        <v>2.8527580000000023</v>
      </c>
      <c r="I461" s="2">
        <f t="array" ref="I461">SUMPRODUCT(B445:B464, (ROW(B445:B464)-ROW(B445)+1)) / (20*21/2)</f>
        <v>2.9778223809523805</v>
      </c>
      <c r="J461" s="2">
        <f t="shared" si="50"/>
        <v>2.9839497881525192</v>
      </c>
      <c r="K461" s="2">
        <f t="shared" si="52"/>
        <v>2.9954601238655592</v>
      </c>
    </row>
    <row r="462" spans="1:11" ht="13.5" x14ac:dyDescent="0.25">
      <c r="A462" s="3">
        <f>TITRES_STAT!B465</f>
        <v>42678</v>
      </c>
      <c r="B462" s="6">
        <f>TITRES_STAT!D465</f>
        <v>2.9775999999999998</v>
      </c>
      <c r="C462" s="2">
        <f t="shared" si="53"/>
        <v>-7.8000000000000291E-3</v>
      </c>
      <c r="D462" s="2">
        <f t="shared" si="54"/>
        <v>3.0072999999999999</v>
      </c>
      <c r="E462" s="2">
        <f t="shared" si="56"/>
        <v>2.9494599999999997</v>
      </c>
      <c r="F462" s="2">
        <f t="shared" si="49"/>
        <v>2.9885400000000004</v>
      </c>
      <c r="G462" s="2">
        <f t="shared" si="51"/>
        <v>3.0080779999999994</v>
      </c>
      <c r="H462" s="2">
        <f t="shared" si="55"/>
        <v>2.8533450000000027</v>
      </c>
      <c r="I462" s="2">
        <f t="array" ref="I462">SUMPRODUCT(B446:B465, (ROW(B446:B465)-ROW(B446)+1)) / (20*21/2)</f>
        <v>2.9815076190476186</v>
      </c>
      <c r="J462" s="2">
        <f t="shared" si="50"/>
        <v>2.9833450464237079</v>
      </c>
      <c r="K462" s="2">
        <f t="shared" si="52"/>
        <v>2.9947597268512238</v>
      </c>
    </row>
    <row r="463" spans="1:11" ht="13.5" x14ac:dyDescent="0.25">
      <c r="A463" s="3">
        <f>TITRES_STAT!B466</f>
        <v>42681</v>
      </c>
      <c r="B463" s="6">
        <f>TITRES_STAT!D466</f>
        <v>2.9775999999999998</v>
      </c>
      <c r="C463" s="2">
        <f t="shared" si="53"/>
        <v>0</v>
      </c>
      <c r="D463" s="2">
        <f t="shared" si="54"/>
        <v>2.9979199999999997</v>
      </c>
      <c r="E463" s="2">
        <f t="shared" si="56"/>
        <v>2.9588399999999995</v>
      </c>
      <c r="F463" s="2">
        <f t="shared" si="49"/>
        <v>2.9861950000000004</v>
      </c>
      <c r="G463" s="2">
        <f t="shared" si="51"/>
        <v>3.0055759999999987</v>
      </c>
      <c r="H463" s="2">
        <f t="shared" si="55"/>
        <v>2.8541155000000034</v>
      </c>
      <c r="I463" s="2">
        <f t="array" ref="I463">SUMPRODUCT(B447:B466, (ROW(B447:B466)-ROW(B447)+1)) / (20*21/2)</f>
        <v>2.9851928571428572</v>
      </c>
      <c r="J463" s="2">
        <f t="shared" si="50"/>
        <v>2.9827978991452597</v>
      </c>
      <c r="K463" s="2">
        <f t="shared" si="52"/>
        <v>2.9940867963864704</v>
      </c>
    </row>
    <row r="464" spans="1:11" ht="13.5" x14ac:dyDescent="0.25">
      <c r="A464" s="3">
        <f>TITRES_STAT!B467</f>
        <v>42682</v>
      </c>
      <c r="B464" s="6">
        <f>TITRES_STAT!D467</f>
        <v>3.0167000000000002</v>
      </c>
      <c r="C464" s="2">
        <f t="shared" si="53"/>
        <v>3.9100000000000357E-2</v>
      </c>
      <c r="D464" s="2">
        <f t="shared" si="54"/>
        <v>2.98386</v>
      </c>
      <c r="E464" s="2">
        <f t="shared" si="56"/>
        <v>2.9713499999999997</v>
      </c>
      <c r="F464" s="2">
        <f t="shared" si="49"/>
        <v>2.9858050000000005</v>
      </c>
      <c r="G464" s="2">
        <f t="shared" si="51"/>
        <v>3.0043259999999985</v>
      </c>
      <c r="H464" s="2">
        <f t="shared" si="55"/>
        <v>2.8552645000000028</v>
      </c>
      <c r="I464" s="2">
        <f t="array" ref="I464">SUMPRODUCT(B448:B467, (ROW(B448:B467)-ROW(B448)+1)) / (20*21/2)</f>
        <v>2.9873552380952382</v>
      </c>
      <c r="J464" s="2">
        <f t="shared" si="50"/>
        <v>2.9860266706552347</v>
      </c>
      <c r="K464" s="2">
        <f t="shared" si="52"/>
        <v>2.9949735886850402</v>
      </c>
    </row>
    <row r="465" spans="1:11" ht="13.5" x14ac:dyDescent="0.25">
      <c r="A465" s="3">
        <f>TITRES_STAT!B468</f>
        <v>42683</v>
      </c>
      <c r="B465" s="6">
        <f>TITRES_STAT!D468</f>
        <v>3.0245000000000002</v>
      </c>
      <c r="C465" s="2">
        <f t="shared" si="53"/>
        <v>7.8000000000000291E-3</v>
      </c>
      <c r="D465" s="2">
        <f t="shared" si="54"/>
        <v>2.9963600000000001</v>
      </c>
      <c r="E465" s="2">
        <f t="shared" si="56"/>
        <v>2.9846399999999997</v>
      </c>
      <c r="F465" s="2">
        <f t="shared" si="49"/>
        <v>2.9858050000000009</v>
      </c>
      <c r="G465" s="2">
        <f t="shared" si="51"/>
        <v>3.0032319999999992</v>
      </c>
      <c r="H465" s="2">
        <f t="shared" si="55"/>
        <v>2.8558295000000027</v>
      </c>
      <c r="I465" s="2">
        <f t="array" ref="I465">SUMPRODUCT(B449:B468, (ROW(B449:B468)-ROW(B449)+1)) / (20*21/2)</f>
        <v>2.9813642857142852</v>
      </c>
      <c r="J465" s="2">
        <f t="shared" si="50"/>
        <v>2.9896907972594984</v>
      </c>
      <c r="K465" s="2">
        <f t="shared" si="52"/>
        <v>2.9961314871679798</v>
      </c>
    </row>
    <row r="466" spans="1:11" ht="13.5" x14ac:dyDescent="0.25">
      <c r="A466" s="3">
        <f>TITRES_STAT!B469</f>
        <v>42684</v>
      </c>
      <c r="B466" s="6">
        <f>TITRES_STAT!D469</f>
        <v>3.0245000000000002</v>
      </c>
      <c r="C466" s="2">
        <f t="shared" si="53"/>
        <v>0</v>
      </c>
      <c r="D466" s="2">
        <f t="shared" si="54"/>
        <v>3.0041799999999999</v>
      </c>
      <c r="E466" s="2">
        <f t="shared" si="56"/>
        <v>2.9979299999999998</v>
      </c>
      <c r="F466" s="2">
        <f t="shared" si="49"/>
        <v>2.9861950000000013</v>
      </c>
      <c r="G466" s="2">
        <f t="shared" si="51"/>
        <v>3.0018259999999986</v>
      </c>
      <c r="H466" s="2">
        <f t="shared" si="55"/>
        <v>2.8566875000000027</v>
      </c>
      <c r="I466" s="2">
        <f t="array" ref="I466">SUMPRODUCT(B450:B469, (ROW(B450:B469)-ROW(B450)+1)) / (20*21/2)</f>
        <v>2.9847533333333329</v>
      </c>
      <c r="J466" s="2">
        <f t="shared" si="50"/>
        <v>2.9930059594252607</v>
      </c>
      <c r="K466" s="2">
        <f t="shared" si="52"/>
        <v>2.9972439778672748</v>
      </c>
    </row>
    <row r="467" spans="1:11" ht="13.5" x14ac:dyDescent="0.25">
      <c r="A467" s="3">
        <f>TITRES_STAT!B470</f>
        <v>42685</v>
      </c>
      <c r="B467" s="6">
        <f>TITRES_STAT!D470</f>
        <v>3.0089000000000001</v>
      </c>
      <c r="C467" s="2">
        <f t="shared" si="53"/>
        <v>-1.5600000000000058E-2</v>
      </c>
      <c r="D467" s="2">
        <f t="shared" si="54"/>
        <v>3.01044</v>
      </c>
      <c r="E467" s="2">
        <f t="shared" si="56"/>
        <v>3.0088699999999999</v>
      </c>
      <c r="F467" s="2">
        <f t="shared" si="49"/>
        <v>2.9858050000000009</v>
      </c>
      <c r="G467" s="2">
        <f t="shared" si="51"/>
        <v>3.0002639999999992</v>
      </c>
      <c r="H467" s="2">
        <f t="shared" si="55"/>
        <v>2.8571745000000028</v>
      </c>
      <c r="I467" s="2">
        <f t="array" ref="I467">SUMPRODUCT(B451:B470, (ROW(B451:B470)-ROW(B451)+1)) / (20*21/2)</f>
        <v>2.9884771428571422</v>
      </c>
      <c r="J467" s="2">
        <f t="shared" si="50"/>
        <v>2.9945196775752358</v>
      </c>
      <c r="K467" s="2">
        <f t="shared" si="52"/>
        <v>2.9977010767744408</v>
      </c>
    </row>
    <row r="468" spans="1:11" ht="13.5" x14ac:dyDescent="0.25">
      <c r="A468" s="3">
        <f>TITRES_STAT!B471</f>
        <v>42688</v>
      </c>
      <c r="B468" s="6">
        <f>TITRES_STAT!D471</f>
        <v>2.9228999999999998</v>
      </c>
      <c r="C468" s="2">
        <f t="shared" si="53"/>
        <v>-8.6000000000000298E-2</v>
      </c>
      <c r="D468" s="2">
        <f t="shared" si="54"/>
        <v>2.9995000000000003</v>
      </c>
      <c r="E468" s="2">
        <f t="shared" si="56"/>
        <v>2.99871</v>
      </c>
      <c r="F468" s="2">
        <f t="shared" ref="F468:F531" si="57">AVERAGE(B449:B468)</f>
        <v>2.9811150000000004</v>
      </c>
      <c r="G468" s="2">
        <f t="shared" si="51"/>
        <v>2.9982319999999993</v>
      </c>
      <c r="H468" s="2">
        <f t="shared" si="55"/>
        <v>2.8576715000000026</v>
      </c>
      <c r="I468" s="2">
        <f t="array" ref="I468">SUMPRODUCT(B452:B471, (ROW(B452:B471)-ROW(B452)+1)) / (20*21/2)</f>
        <v>2.9923123809523813</v>
      </c>
      <c r="J468" s="2">
        <f t="shared" si="50"/>
        <v>2.9876987559014037</v>
      </c>
      <c r="K468" s="2">
        <f t="shared" si="52"/>
        <v>2.9947677012146587</v>
      </c>
    </row>
    <row r="469" spans="1:11" ht="13.5" x14ac:dyDescent="0.25">
      <c r="A469" s="3">
        <f>TITRES_STAT!B472</f>
        <v>42689</v>
      </c>
      <c r="B469" s="6">
        <f>TITRES_STAT!D472</f>
        <v>3.0167000000000002</v>
      </c>
      <c r="C469" s="2">
        <f t="shared" si="53"/>
        <v>9.3800000000000328E-2</v>
      </c>
      <c r="D469" s="2">
        <f t="shared" si="54"/>
        <v>2.9995000000000003</v>
      </c>
      <c r="E469" s="2">
        <f t="shared" si="56"/>
        <v>2.9916799999999997</v>
      </c>
      <c r="F469" s="2">
        <f t="shared" si="57"/>
        <v>2.9776000000000002</v>
      </c>
      <c r="G469" s="2">
        <f t="shared" si="51"/>
        <v>2.9976080000000001</v>
      </c>
      <c r="H469" s="2">
        <f t="shared" si="55"/>
        <v>2.858967500000003</v>
      </c>
      <c r="I469" s="2">
        <f t="array" ref="I469">SUMPRODUCT(B453:B472, (ROW(B453:B472)-ROW(B453)+1)) / (20*21/2)</f>
        <v>2.9919785714285716</v>
      </c>
      <c r="J469" s="2">
        <f t="shared" ref="J469:J532" si="58">$J$4*B469+J468*(1-$J$4)</f>
        <v>2.9904607791488891</v>
      </c>
      <c r="K469" s="2">
        <f t="shared" si="52"/>
        <v>2.9956277913631033</v>
      </c>
    </row>
    <row r="470" spans="1:11" ht="13.5" x14ac:dyDescent="0.25">
      <c r="A470" s="3">
        <f>TITRES_STAT!B473</f>
        <v>42690</v>
      </c>
      <c r="B470" s="6">
        <f>TITRES_STAT!D473</f>
        <v>3.0167000000000002</v>
      </c>
      <c r="C470" s="2">
        <f t="shared" si="53"/>
        <v>0</v>
      </c>
      <c r="D470" s="2">
        <f t="shared" si="54"/>
        <v>2.9979400000000003</v>
      </c>
      <c r="E470" s="2">
        <f t="shared" si="56"/>
        <v>2.99715</v>
      </c>
      <c r="F470" s="2">
        <f t="shared" si="57"/>
        <v>2.9764300000000001</v>
      </c>
      <c r="G470" s="2">
        <f t="shared" si="51"/>
        <v>2.997296</v>
      </c>
      <c r="H470" s="2">
        <f t="shared" si="55"/>
        <v>2.8599700000000023</v>
      </c>
      <c r="I470" s="2">
        <f t="array" ref="I470">SUMPRODUCT(B454:B473, (ROW(B454:B473)-ROW(B454)+1)) / (20*21/2)</f>
        <v>2.9959995238095245</v>
      </c>
      <c r="J470" s="2">
        <f t="shared" si="58"/>
        <v>2.9929597525632805</v>
      </c>
      <c r="K470" s="2">
        <f t="shared" si="52"/>
        <v>2.9964541524861188</v>
      </c>
    </row>
    <row r="471" spans="1:11" ht="13.5" x14ac:dyDescent="0.25">
      <c r="A471" s="3">
        <f>TITRES_STAT!B474</f>
        <v>42691</v>
      </c>
      <c r="B471" s="6">
        <f>TITRES_STAT!D474</f>
        <v>3.0167000000000002</v>
      </c>
      <c r="C471" s="2">
        <f t="shared" si="53"/>
        <v>0</v>
      </c>
      <c r="D471" s="2">
        <f t="shared" si="54"/>
        <v>2.9963799999999998</v>
      </c>
      <c r="E471" s="2">
        <f t="shared" si="56"/>
        <v>3.0002799999999996</v>
      </c>
      <c r="F471" s="2">
        <f t="shared" si="57"/>
        <v>2.9733050000000003</v>
      </c>
      <c r="G471" s="2">
        <f t="shared" si="51"/>
        <v>2.9969839999999999</v>
      </c>
      <c r="H471" s="2">
        <f t="shared" si="55"/>
        <v>2.8611190000000022</v>
      </c>
      <c r="I471" s="2">
        <f t="array" ref="I471">SUMPRODUCT(B455:B474, (ROW(B455:B474)-ROW(B455)+1)) / (20*21/2)</f>
        <v>2.998644761904762</v>
      </c>
      <c r="J471" s="2">
        <f t="shared" si="58"/>
        <v>2.9952207285096346</v>
      </c>
      <c r="K471" s="2">
        <f t="shared" si="52"/>
        <v>2.9972481072905848</v>
      </c>
    </row>
    <row r="472" spans="1:11" ht="13.5" x14ac:dyDescent="0.25">
      <c r="A472" s="3">
        <f>TITRES_STAT!B475</f>
        <v>42692</v>
      </c>
      <c r="B472" s="6">
        <f>TITRES_STAT!D475</f>
        <v>2.9698000000000002</v>
      </c>
      <c r="C472" s="2">
        <f t="shared" si="53"/>
        <v>-4.6899999999999942E-2</v>
      </c>
      <c r="D472" s="2">
        <f t="shared" si="54"/>
        <v>2.9885600000000005</v>
      </c>
      <c r="E472" s="2">
        <f t="shared" si="56"/>
        <v>2.9995000000000003</v>
      </c>
      <c r="F472" s="2">
        <f t="shared" si="57"/>
        <v>2.9744800000000002</v>
      </c>
      <c r="G472" s="2">
        <f t="shared" si="51"/>
        <v>2.9955780000000001</v>
      </c>
      <c r="H472" s="2">
        <f t="shared" si="55"/>
        <v>2.8622170000000025</v>
      </c>
      <c r="I472" s="2">
        <f t="array" ref="I472">SUMPRODUCT(B456:B475, (ROW(B456:B475)-ROW(B456)+1)) / (20*21/2)</f>
        <v>3.0007314285714282</v>
      </c>
      <c r="J472" s="2">
        <f t="shared" si="58"/>
        <v>2.9927997067468119</v>
      </c>
      <c r="K472" s="2">
        <f t="shared" si="52"/>
        <v>2.996171710926248</v>
      </c>
    </row>
    <row r="473" spans="1:11" ht="13.5" x14ac:dyDescent="0.25">
      <c r="A473" s="3">
        <f>TITRES_STAT!B476</f>
        <v>42695</v>
      </c>
      <c r="B473" s="6">
        <f>TITRES_STAT!D476</f>
        <v>3.0167000000000002</v>
      </c>
      <c r="C473" s="2">
        <f t="shared" si="53"/>
        <v>4.6899999999999942E-2</v>
      </c>
      <c r="D473" s="2">
        <f t="shared" si="54"/>
        <v>3.00732</v>
      </c>
      <c r="E473" s="2">
        <f t="shared" si="56"/>
        <v>3.0034100000000001</v>
      </c>
      <c r="F473" s="2">
        <f t="shared" si="57"/>
        <v>2.9811249999999996</v>
      </c>
      <c r="G473" s="2">
        <f t="shared" si="51"/>
        <v>2.9951099999999995</v>
      </c>
      <c r="H473" s="2">
        <f t="shared" si="55"/>
        <v>2.8635495000000026</v>
      </c>
      <c r="I473" s="2">
        <f t="array" ref="I473">SUMPRODUCT(B457:B476, (ROW(B457:B476)-ROW(B457)+1)) / (20*21/2)</f>
        <v>2.9948119047619053</v>
      </c>
      <c r="J473" s="2">
        <f t="shared" si="58"/>
        <v>2.9950759251518773</v>
      </c>
      <c r="K473" s="2">
        <f t="shared" si="52"/>
        <v>2.9969767418703168</v>
      </c>
    </row>
    <row r="474" spans="1:11" ht="13.5" x14ac:dyDescent="0.25">
      <c r="A474" s="3">
        <f>TITRES_STAT!B477</f>
        <v>42696</v>
      </c>
      <c r="B474" s="6">
        <f>TITRES_STAT!D477</f>
        <v>3.0089000000000001</v>
      </c>
      <c r="C474" s="2">
        <f t="shared" si="53"/>
        <v>-7.8000000000000291E-3</v>
      </c>
      <c r="D474" s="2">
        <f t="shared" si="54"/>
        <v>3.00576</v>
      </c>
      <c r="E474" s="2">
        <f t="shared" si="56"/>
        <v>3.0026300000000004</v>
      </c>
      <c r="F474" s="2">
        <f t="shared" si="57"/>
        <v>2.9869899999999996</v>
      </c>
      <c r="G474" s="2">
        <f t="shared" si="51"/>
        <v>2.9946420000000007</v>
      </c>
      <c r="H474" s="2">
        <f t="shared" si="55"/>
        <v>2.8648430000000022</v>
      </c>
      <c r="I474" s="2">
        <f t="array" ref="I474">SUMPRODUCT(B458:B477, (ROW(B458:B477)-ROW(B458)+1)) / (20*21/2)</f>
        <v>2.9887061904761913</v>
      </c>
      <c r="J474" s="2">
        <f t="shared" si="58"/>
        <v>2.9963925037088415</v>
      </c>
      <c r="K474" s="2">
        <f t="shared" si="52"/>
        <v>2.9974443206205006</v>
      </c>
    </row>
    <row r="475" spans="1:11" ht="13.5" x14ac:dyDescent="0.25">
      <c r="A475" s="3">
        <f>TITRES_STAT!B478</f>
        <v>42697</v>
      </c>
      <c r="B475" s="6">
        <f>TITRES_STAT!D478</f>
        <v>3.0089000000000001</v>
      </c>
      <c r="C475" s="2">
        <f t="shared" si="53"/>
        <v>0</v>
      </c>
      <c r="D475" s="2">
        <f t="shared" si="54"/>
        <v>3.0042</v>
      </c>
      <c r="E475" s="2">
        <f t="shared" si="56"/>
        <v>3.0010699999999999</v>
      </c>
      <c r="F475" s="2">
        <f t="shared" si="57"/>
        <v>2.9928549999999996</v>
      </c>
      <c r="G475" s="2">
        <f t="shared" si="51"/>
        <v>2.9943299999999997</v>
      </c>
      <c r="H475" s="2">
        <f t="shared" si="55"/>
        <v>2.8661365000000023</v>
      </c>
      <c r="I475" s="2">
        <f t="array" ref="I475">SUMPRODUCT(B459:B478, (ROW(B459:B478)-ROW(B459)+1)) / (20*21/2)</f>
        <v>2.9824519047619051</v>
      </c>
      <c r="J475" s="2">
        <f t="shared" si="58"/>
        <v>2.997583693831809</v>
      </c>
      <c r="K475" s="2">
        <f t="shared" si="52"/>
        <v>2.9978935629491086</v>
      </c>
    </row>
    <row r="476" spans="1:11" ht="13.5" x14ac:dyDescent="0.25">
      <c r="A476" s="3">
        <f>TITRES_STAT!B479</f>
        <v>42698</v>
      </c>
      <c r="B476" s="6">
        <f>TITRES_STAT!D479</f>
        <v>2.9306999999999999</v>
      </c>
      <c r="C476" s="2">
        <f t="shared" si="53"/>
        <v>-7.8200000000000269E-2</v>
      </c>
      <c r="D476" s="2">
        <f t="shared" si="54"/>
        <v>2.9870000000000001</v>
      </c>
      <c r="E476" s="2">
        <f t="shared" si="56"/>
        <v>2.9916899999999997</v>
      </c>
      <c r="F476" s="2">
        <f t="shared" si="57"/>
        <v>2.9948099999999998</v>
      </c>
      <c r="G476" s="2">
        <f t="shared" si="51"/>
        <v>2.9924540000000004</v>
      </c>
      <c r="H476" s="2">
        <f t="shared" si="55"/>
        <v>2.8672225000000022</v>
      </c>
      <c r="I476" s="2">
        <f t="array" ref="I476">SUMPRODUCT(B460:B479, (ROW(B460:B479)-ROW(B460)+1)) / (20*21/2)</f>
        <v>2.9766442857142859</v>
      </c>
      <c r="J476" s="2">
        <f t="shared" si="58"/>
        <v>2.99121381822878</v>
      </c>
      <c r="K476" s="2">
        <f t="shared" si="52"/>
        <v>2.9952585212648302</v>
      </c>
    </row>
    <row r="477" spans="1:11" ht="13.5" x14ac:dyDescent="0.25">
      <c r="A477" s="3">
        <f>TITRES_STAT!B480</f>
        <v>42699</v>
      </c>
      <c r="B477" s="6">
        <f>TITRES_STAT!D480</f>
        <v>2.9306999999999999</v>
      </c>
      <c r="C477" s="2">
        <f t="shared" si="53"/>
        <v>0</v>
      </c>
      <c r="D477" s="2">
        <f t="shared" si="54"/>
        <v>2.9791800000000004</v>
      </c>
      <c r="E477" s="2">
        <f t="shared" si="56"/>
        <v>2.9838700000000005</v>
      </c>
      <c r="F477" s="2">
        <f t="shared" si="57"/>
        <v>2.9963699999999998</v>
      </c>
      <c r="G477" s="2">
        <f t="shared" si="51"/>
        <v>2.9921419999999999</v>
      </c>
      <c r="H477" s="2">
        <f t="shared" si="55"/>
        <v>2.8681250000000023</v>
      </c>
      <c r="I477" s="2">
        <f t="array" ref="I477">SUMPRODUCT(B461:B480, (ROW(B461:B480)-ROW(B461)+1)) / (20*21/2)</f>
        <v>2.9753047619047623</v>
      </c>
      <c r="J477" s="2">
        <f t="shared" si="58"/>
        <v>2.9854505974450869</v>
      </c>
      <c r="K477" s="2">
        <f t="shared" si="52"/>
        <v>2.9927268145485626</v>
      </c>
    </row>
    <row r="478" spans="1:11" ht="13.5" x14ac:dyDescent="0.25">
      <c r="A478" s="3">
        <f>TITRES_STAT!B481</f>
        <v>42702</v>
      </c>
      <c r="B478" s="6">
        <f>TITRES_STAT!D481</f>
        <v>2.9306999999999999</v>
      </c>
      <c r="C478" s="2">
        <f t="shared" si="53"/>
        <v>0</v>
      </c>
      <c r="D478" s="2">
        <f t="shared" si="54"/>
        <v>2.9619799999999996</v>
      </c>
      <c r="E478" s="2">
        <f t="shared" si="56"/>
        <v>2.9846500000000007</v>
      </c>
      <c r="F478" s="2">
        <f t="shared" si="57"/>
        <v>2.9916799999999997</v>
      </c>
      <c r="G478" s="2">
        <f t="shared" si="51"/>
        <v>2.9918299999999998</v>
      </c>
      <c r="H478" s="2">
        <f t="shared" si="55"/>
        <v>2.8692110000000017</v>
      </c>
      <c r="I478" s="2">
        <f t="array" ref="I478">SUMPRODUCT(B462:B481, (ROW(B462:B481)-ROW(B462)+1)) / (20*21/2)</f>
        <v>2.9783947619047617</v>
      </c>
      <c r="J478" s="2">
        <f t="shared" si="58"/>
        <v>2.9802362548312691</v>
      </c>
      <c r="K478" s="2">
        <f t="shared" si="52"/>
        <v>2.9902943904486192</v>
      </c>
    </row>
    <row r="479" spans="1:11" ht="13.5" x14ac:dyDescent="0.25">
      <c r="A479" s="3">
        <f>TITRES_STAT!B482</f>
        <v>42703</v>
      </c>
      <c r="B479" s="6">
        <f>TITRES_STAT!D482</f>
        <v>2.9306999999999999</v>
      </c>
      <c r="C479" s="2">
        <f t="shared" si="53"/>
        <v>0</v>
      </c>
      <c r="D479" s="2">
        <f t="shared" si="54"/>
        <v>2.9463400000000002</v>
      </c>
      <c r="E479" s="2">
        <f t="shared" si="56"/>
        <v>2.9760500000000008</v>
      </c>
      <c r="F479" s="2">
        <f t="shared" si="57"/>
        <v>2.9838649999999998</v>
      </c>
      <c r="G479" s="2">
        <f t="shared" si="51"/>
        <v>2.991518000000001</v>
      </c>
      <c r="H479" s="2">
        <f t="shared" si="55"/>
        <v>2.8702970000000017</v>
      </c>
      <c r="I479" s="2">
        <f t="array" ref="I479">SUMPRODUCT(B463:B482, (ROW(B463:B482)-ROW(B463)+1)) / (20*21/2)</f>
        <v>2.9768690476190485</v>
      </c>
      <c r="J479" s="2">
        <f t="shared" si="58"/>
        <v>2.9755185162759101</v>
      </c>
      <c r="K479" s="2">
        <f t="shared" si="52"/>
        <v>2.9879573555290655</v>
      </c>
    </row>
    <row r="480" spans="1:11" ht="13.5" x14ac:dyDescent="0.25">
      <c r="A480" s="3">
        <f>TITRES_STAT!B483</f>
        <v>42704</v>
      </c>
      <c r="B480" s="6">
        <f>TITRES_STAT!D483</f>
        <v>2.9698000000000002</v>
      </c>
      <c r="C480" s="2">
        <f t="shared" si="53"/>
        <v>3.9100000000000357E-2</v>
      </c>
      <c r="D480" s="2">
        <f t="shared" si="54"/>
        <v>2.9385199999999996</v>
      </c>
      <c r="E480" s="2">
        <f t="shared" si="56"/>
        <v>2.9713600000000007</v>
      </c>
      <c r="F480" s="2">
        <f t="shared" si="57"/>
        <v>2.9842550000000001</v>
      </c>
      <c r="G480" s="2">
        <f t="shared" si="51"/>
        <v>2.9919880000000005</v>
      </c>
      <c r="H480" s="2">
        <f t="shared" si="55"/>
        <v>2.8717985000000015</v>
      </c>
      <c r="I480" s="2">
        <f t="array" ref="I480">SUMPRODUCT(B464:B483, (ROW(B464:B483)-ROW(B464)+1)) / (20*21/2)</f>
        <v>2.9761233333333332</v>
      </c>
      <c r="J480" s="2">
        <f t="shared" si="58"/>
        <v>2.9749738956782044</v>
      </c>
      <c r="K480" s="2">
        <f t="shared" si="52"/>
        <v>2.987245302371063</v>
      </c>
    </row>
    <row r="481" spans="1:11" ht="13.5" x14ac:dyDescent="0.25">
      <c r="A481" s="3">
        <f>TITRES_STAT!B484</f>
        <v>42705</v>
      </c>
      <c r="B481" s="6">
        <f>TITRES_STAT!D484</f>
        <v>3.0167000000000002</v>
      </c>
      <c r="C481" s="2">
        <f t="shared" si="53"/>
        <v>4.6899999999999942E-2</v>
      </c>
      <c r="D481" s="2">
        <f t="shared" si="54"/>
        <v>2.9557200000000003</v>
      </c>
      <c r="E481" s="2">
        <f t="shared" si="56"/>
        <v>2.9713599999999998</v>
      </c>
      <c r="F481" s="2">
        <f t="shared" si="57"/>
        <v>2.9858199999999999</v>
      </c>
      <c r="G481" s="2">
        <f t="shared" si="51"/>
        <v>2.9933960000000002</v>
      </c>
      <c r="H481" s="2">
        <f t="shared" si="55"/>
        <v>2.8735345000000012</v>
      </c>
      <c r="I481" s="2">
        <f t="array" ref="I481">SUMPRODUCT(B465:B484, (ROW(B465:B484)-ROW(B465)+1)) / (20*21/2)</f>
        <v>2.9709109523809527</v>
      </c>
      <c r="J481" s="2">
        <f t="shared" si="58"/>
        <v>2.978947810375518</v>
      </c>
      <c r="K481" s="2">
        <f t="shared" si="52"/>
        <v>2.98840038855259</v>
      </c>
    </row>
    <row r="482" spans="1:11" ht="13.5" x14ac:dyDescent="0.25">
      <c r="A482" s="3">
        <f>TITRES_STAT!B485</f>
        <v>42706</v>
      </c>
      <c r="B482" s="6">
        <f>TITRES_STAT!D485</f>
        <v>2.9698000000000002</v>
      </c>
      <c r="C482" s="2">
        <f t="shared" si="53"/>
        <v>-4.6899999999999942E-2</v>
      </c>
      <c r="D482" s="2">
        <f t="shared" si="54"/>
        <v>2.9635399999999996</v>
      </c>
      <c r="E482" s="2">
        <f t="shared" si="56"/>
        <v>2.9713599999999998</v>
      </c>
      <c r="F482" s="2">
        <f t="shared" si="57"/>
        <v>2.98543</v>
      </c>
      <c r="G482" s="2">
        <f t="shared" si="51"/>
        <v>2.9921460000000009</v>
      </c>
      <c r="H482" s="2">
        <f t="shared" si="55"/>
        <v>2.8748160000000009</v>
      </c>
      <c r="I482" s="2">
        <f t="array" ref="I482">SUMPRODUCT(B466:B485, (ROW(B466:B485)-ROW(B466)+1)) / (20*21/2)</f>
        <v>2.9735557142857147</v>
      </c>
      <c r="J482" s="2">
        <f t="shared" si="58"/>
        <v>2.9780765903397541</v>
      </c>
      <c r="K482" s="2">
        <f t="shared" si="52"/>
        <v>2.9876709615505277</v>
      </c>
    </row>
    <row r="483" spans="1:11" ht="13.5" x14ac:dyDescent="0.25">
      <c r="A483" s="3">
        <f>TITRES_STAT!B486</f>
        <v>42709</v>
      </c>
      <c r="B483" s="6">
        <f>TITRES_STAT!D486</f>
        <v>2.9775999999999998</v>
      </c>
      <c r="C483" s="2">
        <f t="shared" si="53"/>
        <v>7.799999999999585E-3</v>
      </c>
      <c r="D483" s="2">
        <f t="shared" si="54"/>
        <v>2.9729199999999998</v>
      </c>
      <c r="E483" s="2">
        <f t="shared" si="56"/>
        <v>2.9674499999999999</v>
      </c>
      <c r="F483" s="2">
        <f t="shared" si="57"/>
        <v>2.98543</v>
      </c>
      <c r="G483" s="2">
        <f t="shared" si="51"/>
        <v>2.9910520000000003</v>
      </c>
      <c r="H483" s="2">
        <f t="shared" si="55"/>
        <v>2.8761365000000012</v>
      </c>
      <c r="I483" s="2">
        <f t="array" ref="I483">SUMPRODUCT(B467:B486, (ROW(B467:B486)-ROW(B467)+1)) / (20*21/2)</f>
        <v>2.9755319047619042</v>
      </c>
      <c r="J483" s="2">
        <f t="shared" si="58"/>
        <v>2.9780312007835872</v>
      </c>
      <c r="K483" s="2">
        <f t="shared" si="52"/>
        <v>2.9872760218818799</v>
      </c>
    </row>
    <row r="484" spans="1:11" ht="13.5" x14ac:dyDescent="0.25">
      <c r="A484" s="3">
        <f>TITRES_STAT!B487</f>
        <v>42710</v>
      </c>
      <c r="B484" s="6">
        <f>TITRES_STAT!D487</f>
        <v>2.9306999999999999</v>
      </c>
      <c r="C484" s="2">
        <f t="shared" si="53"/>
        <v>-4.6899999999999942E-2</v>
      </c>
      <c r="D484" s="2">
        <f t="shared" si="54"/>
        <v>2.9729200000000002</v>
      </c>
      <c r="E484" s="2">
        <f t="shared" si="56"/>
        <v>2.9596299999999998</v>
      </c>
      <c r="F484" s="2">
        <f t="shared" si="57"/>
        <v>2.9811300000000007</v>
      </c>
      <c r="G484" s="2">
        <f t="shared" si="51"/>
        <v>2.9891759999999992</v>
      </c>
      <c r="H484" s="2">
        <f t="shared" si="55"/>
        <v>2.8770390000000008</v>
      </c>
      <c r="I484" s="2">
        <f t="array" ref="I484">SUMPRODUCT(B468:B487, (ROW(B468:B487)-ROW(B468)+1)) / (20*21/2)</f>
        <v>2.9746385714285712</v>
      </c>
      <c r="J484" s="2">
        <f t="shared" si="58"/>
        <v>2.9735234673756268</v>
      </c>
      <c r="K484" s="2">
        <f t="shared" si="52"/>
        <v>2.9850573543571004</v>
      </c>
    </row>
    <row r="485" spans="1:11" ht="13.5" x14ac:dyDescent="0.25">
      <c r="A485" s="3">
        <f>TITRES_STAT!B488</f>
        <v>42711</v>
      </c>
      <c r="B485" s="6">
        <f>TITRES_STAT!D488</f>
        <v>3.0089000000000001</v>
      </c>
      <c r="C485" s="2">
        <f t="shared" si="53"/>
        <v>7.8200000000000269E-2</v>
      </c>
      <c r="D485" s="2">
        <f t="shared" si="54"/>
        <v>2.9807399999999999</v>
      </c>
      <c r="E485" s="2">
        <f t="shared" si="56"/>
        <v>2.9596299999999998</v>
      </c>
      <c r="F485" s="2">
        <f t="shared" si="57"/>
        <v>2.9803500000000005</v>
      </c>
      <c r="G485" s="2">
        <f t="shared" si="51"/>
        <v>2.9890199999999991</v>
      </c>
      <c r="H485" s="2">
        <f t="shared" si="55"/>
        <v>2.8785160000000012</v>
      </c>
      <c r="I485" s="2">
        <f t="array" ref="I485">SUMPRODUCT(B469:B488, (ROW(B469:B488)-ROW(B469)+1)) / (20*21/2)</f>
        <v>2.9702076190476192</v>
      </c>
      <c r="J485" s="2">
        <f t="shared" si="58"/>
        <v>2.9768926609589004</v>
      </c>
      <c r="K485" s="2">
        <f t="shared" si="52"/>
        <v>2.9859923600685869</v>
      </c>
    </row>
    <row r="486" spans="1:11" ht="13.5" x14ac:dyDescent="0.25">
      <c r="A486" s="3">
        <f>TITRES_STAT!B489</f>
        <v>42712</v>
      </c>
      <c r="B486" s="6">
        <f>TITRES_STAT!D489</f>
        <v>3.0011000000000001</v>
      </c>
      <c r="C486" s="2">
        <f t="shared" si="53"/>
        <v>-7.8000000000000291E-3</v>
      </c>
      <c r="D486" s="2">
        <f t="shared" si="54"/>
        <v>2.9776200000000004</v>
      </c>
      <c r="E486" s="2">
        <f t="shared" si="56"/>
        <v>2.9666700000000001</v>
      </c>
      <c r="F486" s="2">
        <f t="shared" si="57"/>
        <v>2.9791800000000004</v>
      </c>
      <c r="G486" s="2">
        <f t="shared" si="51"/>
        <v>2.9887080000000004</v>
      </c>
      <c r="H486" s="2">
        <f t="shared" si="55"/>
        <v>2.8803205000000016</v>
      </c>
      <c r="I486" s="2">
        <f t="array" ref="I486">SUMPRODUCT(B470:B489, (ROW(B470:B489)-ROW(B470)+1)) / (20*21/2)</f>
        <v>2.9657395238095243</v>
      </c>
      <c r="J486" s="2">
        <f t="shared" si="58"/>
        <v>2.9791981218199579</v>
      </c>
      <c r="K486" s="2">
        <f t="shared" si="52"/>
        <v>2.9865848165364857</v>
      </c>
    </row>
    <row r="487" spans="1:11" ht="13.5" x14ac:dyDescent="0.25">
      <c r="A487" s="3">
        <f>TITRES_STAT!B490</f>
        <v>42713</v>
      </c>
      <c r="B487" s="6">
        <f>TITRES_STAT!D490</f>
        <v>2.9698000000000002</v>
      </c>
      <c r="C487" s="2">
        <f t="shared" si="53"/>
        <v>-3.1299999999999883E-2</v>
      </c>
      <c r="D487" s="2">
        <f t="shared" si="54"/>
        <v>2.9776199999999995</v>
      </c>
      <c r="E487" s="2">
        <f t="shared" si="56"/>
        <v>2.97058</v>
      </c>
      <c r="F487" s="2">
        <f t="shared" si="57"/>
        <v>2.9772250000000002</v>
      </c>
      <c r="G487" s="2">
        <f t="shared" si="51"/>
        <v>2.9879260000000003</v>
      </c>
      <c r="H487" s="2">
        <f t="shared" si="55"/>
        <v>2.881968500000001</v>
      </c>
      <c r="I487" s="2">
        <f t="array" ref="I487">SUMPRODUCT(B471:B490, (ROW(B471:B490)-ROW(B471)+1)) / (20*21/2)</f>
        <v>2.9616809523809526</v>
      </c>
      <c r="J487" s="2">
        <f t="shared" si="58"/>
        <v>2.9783030625990095</v>
      </c>
      <c r="K487" s="2">
        <f t="shared" si="52"/>
        <v>2.9859265884370156</v>
      </c>
    </row>
    <row r="488" spans="1:11" ht="13.5" x14ac:dyDescent="0.25">
      <c r="A488" s="3">
        <f>TITRES_STAT!B491</f>
        <v>42717</v>
      </c>
      <c r="B488" s="6">
        <f>TITRES_STAT!D491</f>
        <v>2.9306999999999999</v>
      </c>
      <c r="C488" s="2">
        <f t="shared" si="53"/>
        <v>-3.9100000000000357E-2</v>
      </c>
      <c r="D488" s="2">
        <f t="shared" si="54"/>
        <v>2.9682399999999998</v>
      </c>
      <c r="E488" s="2">
        <f t="shared" si="56"/>
        <v>2.9705799999999996</v>
      </c>
      <c r="F488" s="2">
        <f t="shared" si="57"/>
        <v>2.9776150000000006</v>
      </c>
      <c r="G488" s="2">
        <f t="shared" si="51"/>
        <v>2.9863620000000002</v>
      </c>
      <c r="H488" s="2">
        <f t="shared" si="55"/>
        <v>2.8830910000000007</v>
      </c>
      <c r="I488" s="2">
        <f t="array" ref="I488">SUMPRODUCT(B472:B491, (ROW(B472:B491)-ROW(B472)+1)) / (20*21/2)</f>
        <v>2.9662223809523809</v>
      </c>
      <c r="J488" s="2">
        <f t="shared" si="58"/>
        <v>2.97376943758958</v>
      </c>
      <c r="K488" s="2">
        <f t="shared" si="52"/>
        <v>2.9837608398708584</v>
      </c>
    </row>
    <row r="489" spans="1:11" ht="13.5" x14ac:dyDescent="0.25">
      <c r="A489" s="3">
        <f>TITRES_STAT!B492</f>
        <v>42718</v>
      </c>
      <c r="B489" s="6">
        <f>TITRES_STAT!D492</f>
        <v>2.9306999999999999</v>
      </c>
      <c r="C489" s="2">
        <f t="shared" si="53"/>
        <v>0</v>
      </c>
      <c r="D489" s="2">
        <f t="shared" si="54"/>
        <v>2.9682400000000002</v>
      </c>
      <c r="E489" s="2">
        <f t="shared" si="56"/>
        <v>2.9705800000000004</v>
      </c>
      <c r="F489" s="2">
        <f t="shared" si="57"/>
        <v>2.9733150000000004</v>
      </c>
      <c r="G489" s="2">
        <f t="shared" si="51"/>
        <v>2.9849540000000006</v>
      </c>
      <c r="H489" s="2">
        <f t="shared" si="55"/>
        <v>2.8842505000000007</v>
      </c>
      <c r="I489" s="2">
        <f t="array" ref="I489">SUMPRODUCT(B473:B492, (ROW(B473:B492)-ROW(B473)+1)) / (20*21/2)</f>
        <v>2.9767161904761905</v>
      </c>
      <c r="J489" s="2">
        <f t="shared" si="58"/>
        <v>2.9696675863905724</v>
      </c>
      <c r="K489" s="2">
        <f t="shared" si="52"/>
        <v>2.9816800226210209</v>
      </c>
    </row>
    <row r="490" spans="1:11" ht="13.5" x14ac:dyDescent="0.25">
      <c r="A490" s="3">
        <f>TITRES_STAT!B493</f>
        <v>42719</v>
      </c>
      <c r="B490" s="6">
        <f>TITRES_STAT!D493</f>
        <v>2.9306999999999999</v>
      </c>
      <c r="C490" s="2">
        <f t="shared" si="53"/>
        <v>0</v>
      </c>
      <c r="D490" s="2">
        <f t="shared" si="54"/>
        <v>2.9525999999999999</v>
      </c>
      <c r="E490" s="2">
        <f t="shared" si="56"/>
        <v>2.9666700000000006</v>
      </c>
      <c r="F490" s="2">
        <f t="shared" si="57"/>
        <v>2.9690150000000006</v>
      </c>
      <c r="G490" s="2">
        <f t="shared" si="51"/>
        <v>2.9833900000000004</v>
      </c>
      <c r="H490" s="2">
        <f t="shared" si="55"/>
        <v>2.8854100000000007</v>
      </c>
      <c r="I490" s="2">
        <f t="array" ref="I490">SUMPRODUCT(B474:B493, (ROW(B474:B493)-ROW(B474)+1)) / (20*21/2)</f>
        <v>2.9866890476190475</v>
      </c>
      <c r="J490" s="2">
        <f t="shared" si="58"/>
        <v>2.9659563876867083</v>
      </c>
      <c r="K490" s="2">
        <f t="shared" si="52"/>
        <v>2.9796808060476478</v>
      </c>
    </row>
    <row r="491" spans="1:11" ht="13.5" x14ac:dyDescent="0.25">
      <c r="A491" s="3">
        <f>TITRES_STAT!B494</f>
        <v>42720</v>
      </c>
      <c r="B491" s="6">
        <f>TITRES_STAT!D494</f>
        <v>3.0167000000000002</v>
      </c>
      <c r="C491" s="2">
        <f t="shared" si="53"/>
        <v>8.6000000000000298E-2</v>
      </c>
      <c r="D491" s="2">
        <f t="shared" si="54"/>
        <v>2.9557199999999999</v>
      </c>
      <c r="E491" s="2">
        <f t="shared" si="56"/>
        <v>2.9666700000000006</v>
      </c>
      <c r="F491" s="2">
        <f t="shared" si="57"/>
        <v>2.9690150000000002</v>
      </c>
      <c r="G491" s="2">
        <f t="shared" si="51"/>
        <v>2.9829220000000007</v>
      </c>
      <c r="H491" s="2">
        <f t="shared" si="55"/>
        <v>2.8865960000000008</v>
      </c>
      <c r="I491" s="2">
        <f t="array" ref="I491">SUMPRODUCT(B475:B494, (ROW(B475:B494)-ROW(B475)+1)) / (20*21/2)</f>
        <v>2.993383333333334</v>
      </c>
      <c r="J491" s="2">
        <f t="shared" si="58"/>
        <v>2.9707891126689265</v>
      </c>
      <c r="K491" s="2">
        <f t="shared" si="52"/>
        <v>2.9811325391438186</v>
      </c>
    </row>
    <row r="492" spans="1:11" ht="13.5" x14ac:dyDescent="0.25">
      <c r="A492" s="3">
        <f>TITRES_STAT!B495</f>
        <v>42723</v>
      </c>
      <c r="B492" s="6">
        <f>TITRES_STAT!D495</f>
        <v>3.0792000000000002</v>
      </c>
      <c r="C492" s="2">
        <f t="shared" si="53"/>
        <v>6.25E-2</v>
      </c>
      <c r="D492" s="2">
        <f t="shared" si="54"/>
        <v>2.9775999999999998</v>
      </c>
      <c r="E492" s="2">
        <f t="shared" si="56"/>
        <v>2.9776099999999999</v>
      </c>
      <c r="F492" s="2">
        <f t="shared" si="57"/>
        <v>2.9744850000000005</v>
      </c>
      <c r="G492" s="2">
        <f t="shared" si="51"/>
        <v>2.9851100000000006</v>
      </c>
      <c r="H492" s="2">
        <f t="shared" si="55"/>
        <v>2.8882045000000005</v>
      </c>
      <c r="I492" s="2">
        <f t="array" ref="I492">SUMPRODUCT(B476:B495, (ROW(B476:B495)-ROW(B476)+1)) / (20*21/2)</f>
        <v>2.9998919047619053</v>
      </c>
      <c r="J492" s="2">
        <f t="shared" si="58"/>
        <v>2.9811139590814095</v>
      </c>
      <c r="K492" s="2">
        <f t="shared" si="52"/>
        <v>2.9849783219224926</v>
      </c>
    </row>
    <row r="493" spans="1:11" ht="13.5" x14ac:dyDescent="0.25">
      <c r="A493" s="3">
        <f>TITRES_STAT!B496</f>
        <v>42724</v>
      </c>
      <c r="B493" s="6">
        <f>TITRES_STAT!D496</f>
        <v>3.0792000000000002</v>
      </c>
      <c r="C493" s="2">
        <f t="shared" si="53"/>
        <v>0</v>
      </c>
      <c r="D493" s="2">
        <f t="shared" si="54"/>
        <v>3.0072999999999999</v>
      </c>
      <c r="E493" s="2">
        <f t="shared" si="56"/>
        <v>2.9877699999999998</v>
      </c>
      <c r="F493" s="2">
        <f t="shared" si="57"/>
        <v>2.9776099999999999</v>
      </c>
      <c r="G493" s="2">
        <f t="shared" si="51"/>
        <v>2.9862040000000012</v>
      </c>
      <c r="H493" s="2">
        <f t="shared" si="55"/>
        <v>2.8898495000000008</v>
      </c>
      <c r="I493" s="2">
        <f t="array" ref="I493">SUMPRODUCT(B477:B496, (ROW(B477:B496)-ROW(B477)+1)) / (20*21/2)</f>
        <v>3.0062147619047614</v>
      </c>
      <c r="J493" s="2">
        <f t="shared" si="58"/>
        <v>2.9904554867879423</v>
      </c>
      <c r="K493" s="2">
        <f t="shared" si="52"/>
        <v>2.9886732896902379</v>
      </c>
    </row>
    <row r="494" spans="1:11" ht="13.5" x14ac:dyDescent="0.25">
      <c r="A494" s="3">
        <f>TITRES_STAT!B497</f>
        <v>42725</v>
      </c>
      <c r="B494" s="6">
        <f>TITRES_STAT!D497</f>
        <v>3.0478999999999998</v>
      </c>
      <c r="C494" s="2">
        <f t="shared" si="53"/>
        <v>-3.1300000000000328E-2</v>
      </c>
      <c r="D494" s="2">
        <f t="shared" si="54"/>
        <v>3.0307400000000002</v>
      </c>
      <c r="E494" s="2">
        <f t="shared" si="56"/>
        <v>2.9994900000000002</v>
      </c>
      <c r="F494" s="2">
        <f t="shared" si="57"/>
        <v>2.9795600000000002</v>
      </c>
      <c r="G494" s="2">
        <f t="shared" si="51"/>
        <v>2.9866720000000013</v>
      </c>
      <c r="H494" s="2">
        <f t="shared" si="55"/>
        <v>2.8915215000000014</v>
      </c>
      <c r="I494" s="2">
        <f t="array" ref="I494">SUMPRODUCT(B478:B497, (ROW(B478:B497)-ROW(B478)+1)) / (20*21/2)</f>
        <v>3.0119795238095239</v>
      </c>
      <c r="J494" s="2">
        <f t="shared" si="58"/>
        <v>2.9959263928081383</v>
      </c>
      <c r="K494" s="2">
        <f t="shared" si="52"/>
        <v>2.9909959057808169</v>
      </c>
    </row>
    <row r="495" spans="1:11" ht="13.5" x14ac:dyDescent="0.25">
      <c r="A495" s="3">
        <f>TITRES_STAT!B498</f>
        <v>42726</v>
      </c>
      <c r="B495" s="6">
        <f>TITRES_STAT!D498</f>
        <v>3.0478999999999998</v>
      </c>
      <c r="C495" s="2">
        <f t="shared" si="53"/>
        <v>0</v>
      </c>
      <c r="D495" s="2">
        <f t="shared" si="54"/>
        <v>3.0541800000000001</v>
      </c>
      <c r="E495" s="2">
        <f t="shared" si="56"/>
        <v>3.0033899999999996</v>
      </c>
      <c r="F495" s="2">
        <f t="shared" si="57"/>
        <v>2.9815099999999997</v>
      </c>
      <c r="G495" s="2">
        <f t="shared" si="51"/>
        <v>2.9871400000000019</v>
      </c>
      <c r="H495" s="2">
        <f t="shared" si="55"/>
        <v>2.8933035000000014</v>
      </c>
      <c r="I495" s="2">
        <f t="array" ref="I495">SUMPRODUCT(B479:B498, (ROW(B479:B498)-ROW(B479)+1)) / (20*21/2)</f>
        <v>3.0157004761904762</v>
      </c>
      <c r="J495" s="2">
        <f t="shared" si="58"/>
        <v>3.0008762601597443</v>
      </c>
      <c r="K495" s="2">
        <f t="shared" si="52"/>
        <v>2.9932274388874514</v>
      </c>
    </row>
    <row r="496" spans="1:11" ht="13.5" x14ac:dyDescent="0.25">
      <c r="A496" s="3">
        <f>TITRES_STAT!B499</f>
        <v>42727</v>
      </c>
      <c r="B496" s="6">
        <f>TITRES_STAT!D499</f>
        <v>3.0478999999999998</v>
      </c>
      <c r="C496" s="2">
        <f t="shared" si="53"/>
        <v>0</v>
      </c>
      <c r="D496" s="2">
        <f t="shared" si="54"/>
        <v>3.0604200000000001</v>
      </c>
      <c r="E496" s="2">
        <f t="shared" si="56"/>
        <v>3.0080699999999991</v>
      </c>
      <c r="F496" s="2">
        <f t="shared" si="57"/>
        <v>2.9873700000000003</v>
      </c>
      <c r="G496" s="2">
        <f t="shared" si="51"/>
        <v>2.9877640000000012</v>
      </c>
      <c r="H496" s="2">
        <f t="shared" si="55"/>
        <v>2.8951590000000014</v>
      </c>
      <c r="I496" s="2">
        <f t="array" ref="I496">SUMPRODUCT(B480:B499, (ROW(B480:B499)-ROW(B480)+1)) / (20*21/2)</f>
        <v>3.0167090476190475</v>
      </c>
      <c r="J496" s="2">
        <f t="shared" si="58"/>
        <v>3.0053547115731019</v>
      </c>
      <c r="K496" s="2">
        <f t="shared" si="52"/>
        <v>2.9953714608918651</v>
      </c>
    </row>
    <row r="497" spans="1:11" ht="13.5" x14ac:dyDescent="0.25">
      <c r="A497" s="3">
        <f>TITRES_STAT!B500</f>
        <v>42730</v>
      </c>
      <c r="B497" s="6">
        <f>TITRES_STAT!D500</f>
        <v>3.0478999999999998</v>
      </c>
      <c r="C497" s="2">
        <f t="shared" si="53"/>
        <v>0</v>
      </c>
      <c r="D497" s="2">
        <f t="shared" si="54"/>
        <v>3.0541600000000004</v>
      </c>
      <c r="E497" s="2">
        <f t="shared" si="56"/>
        <v>3.0158799999999992</v>
      </c>
      <c r="F497" s="2">
        <f t="shared" si="57"/>
        <v>2.9932299999999996</v>
      </c>
      <c r="G497" s="2">
        <f t="shared" si="51"/>
        <v>2.9883880000000009</v>
      </c>
      <c r="H497" s="2">
        <f t="shared" si="55"/>
        <v>2.8969775000000011</v>
      </c>
      <c r="I497" s="2">
        <f t="array" ref="I497">SUMPRODUCT(B481:B500, (ROW(B481:B500)-ROW(B481)+1)) / (20*21/2)</f>
        <v>3.0173452380952379</v>
      </c>
      <c r="J497" s="2">
        <f t="shared" si="58"/>
        <v>3.0094066438042351</v>
      </c>
      <c r="K497" s="2">
        <f t="shared" si="52"/>
        <v>2.997431403601988</v>
      </c>
    </row>
    <row r="498" spans="1:11" ht="13.5" x14ac:dyDescent="0.25">
      <c r="A498" s="3">
        <f>TITRES_STAT!B501</f>
        <v>42731</v>
      </c>
      <c r="B498" s="6">
        <f>TITRES_STAT!D501</f>
        <v>3.0323000000000002</v>
      </c>
      <c r="C498" s="2">
        <f t="shared" si="53"/>
        <v>-1.5599999999999614E-2</v>
      </c>
      <c r="D498" s="2">
        <f t="shared" si="54"/>
        <v>3.0447800000000003</v>
      </c>
      <c r="E498" s="2">
        <f t="shared" si="56"/>
        <v>3.0260399999999992</v>
      </c>
      <c r="F498" s="2">
        <f t="shared" si="57"/>
        <v>2.9983099999999996</v>
      </c>
      <c r="G498" s="2">
        <f t="shared" ref="G498:G561" si="59">AVERAGE(B449:B498)</f>
        <v>2.9887000000000006</v>
      </c>
      <c r="H498" s="2">
        <f t="shared" si="55"/>
        <v>2.8986815000000008</v>
      </c>
      <c r="I498" s="2">
        <f t="array" ref="I498">SUMPRODUCT(B482:B501, (ROW(B482:B501)-ROW(B482)+1)) / (20*21/2)</f>
        <v>3.0177952380952378</v>
      </c>
      <c r="J498" s="2">
        <f t="shared" si="58"/>
        <v>3.011586963441927</v>
      </c>
      <c r="K498" s="2">
        <f t="shared" si="52"/>
        <v>2.9987987995391649</v>
      </c>
    </row>
    <row r="499" spans="1:11" ht="13.5" x14ac:dyDescent="0.25">
      <c r="A499" s="3">
        <f>TITRES_STAT!B502</f>
        <v>42732</v>
      </c>
      <c r="B499" s="6">
        <f>TITRES_STAT!D502</f>
        <v>3.0089000000000001</v>
      </c>
      <c r="C499" s="2">
        <f t="shared" si="53"/>
        <v>-2.3400000000000087E-2</v>
      </c>
      <c r="D499" s="2">
        <f t="shared" si="54"/>
        <v>3.0369799999999998</v>
      </c>
      <c r="E499" s="2">
        <f t="shared" si="56"/>
        <v>3.0338599999999998</v>
      </c>
      <c r="F499" s="2">
        <f t="shared" si="57"/>
        <v>3.0022199999999999</v>
      </c>
      <c r="G499" s="2">
        <f t="shared" si="59"/>
        <v>2.9871380000000012</v>
      </c>
      <c r="H499" s="2">
        <f t="shared" si="55"/>
        <v>2.900268500000001</v>
      </c>
      <c r="I499" s="2">
        <f t="array" ref="I499">SUMPRODUCT(B483:B502, (ROW(B483:B502)-ROW(B483)+1)) / (20*21/2)</f>
        <v>3.0249776190476183</v>
      </c>
      <c r="J499" s="2">
        <f t="shared" si="58"/>
        <v>3.0113310621617435</v>
      </c>
      <c r="K499" s="2">
        <f t="shared" ref="K499:K562" si="60">$K$4*B499+(1-$K$4)*K498</f>
        <v>2.9991949250474335</v>
      </c>
    </row>
    <row r="500" spans="1:11" ht="13.5" x14ac:dyDescent="0.25">
      <c r="A500" s="3">
        <f>TITRES_STAT!B503</f>
        <v>42733</v>
      </c>
      <c r="B500" s="6">
        <f>TITRES_STAT!D503</f>
        <v>3.0089000000000001</v>
      </c>
      <c r="C500" s="2">
        <f t="shared" si="53"/>
        <v>0</v>
      </c>
      <c r="D500" s="2">
        <f t="shared" si="54"/>
        <v>3.0291800000000002</v>
      </c>
      <c r="E500" s="2">
        <f t="shared" si="56"/>
        <v>3.0416799999999999</v>
      </c>
      <c r="F500" s="2">
        <f t="shared" si="57"/>
        <v>3.0041749999999996</v>
      </c>
      <c r="G500" s="2">
        <f t="shared" si="59"/>
        <v>2.9865140000000001</v>
      </c>
      <c r="H500" s="2">
        <f t="shared" si="55"/>
        <v>2.9018555000000008</v>
      </c>
      <c r="I500" s="2">
        <f t="array" ref="I500">SUMPRODUCT(B484:B503, (ROW(B484:B503)-ROW(B484)+1)) / (20*21/2)</f>
        <v>3.0286580952380953</v>
      </c>
      <c r="J500" s="2">
        <f t="shared" si="58"/>
        <v>3.0110995324320537</v>
      </c>
      <c r="K500" s="2">
        <f t="shared" si="60"/>
        <v>2.9995755162220443</v>
      </c>
    </row>
    <row r="501" spans="1:11" ht="13.5" x14ac:dyDescent="0.25">
      <c r="A501" s="3">
        <f>TITRES_STAT!B504</f>
        <v>42734</v>
      </c>
      <c r="B501" s="6">
        <f>TITRES_STAT!D504</f>
        <v>3.0089000000000001</v>
      </c>
      <c r="C501" s="2">
        <f t="shared" si="53"/>
        <v>0</v>
      </c>
      <c r="D501" s="2">
        <f t="shared" si="54"/>
        <v>3.0213800000000002</v>
      </c>
      <c r="E501" s="2">
        <f t="shared" si="56"/>
        <v>3.0409000000000002</v>
      </c>
      <c r="F501" s="2">
        <f t="shared" si="57"/>
        <v>3.0037849999999997</v>
      </c>
      <c r="G501" s="2">
        <f t="shared" si="59"/>
        <v>2.9851080000000008</v>
      </c>
      <c r="H501" s="2">
        <f t="shared" si="55"/>
        <v>2.9034425000000015</v>
      </c>
      <c r="I501" s="2">
        <f t="array" ref="I501">SUMPRODUCT(B485:B504, (ROW(B485:B504)-ROW(B485)+1)) / (20*21/2)</f>
        <v>3.0320038095238093</v>
      </c>
      <c r="J501" s="2">
        <f t="shared" si="58"/>
        <v>3.0108900531528104</v>
      </c>
      <c r="K501" s="2">
        <f t="shared" si="60"/>
        <v>2.9999411822525528</v>
      </c>
    </row>
    <row r="502" spans="1:11" ht="13.5" x14ac:dyDescent="0.25">
      <c r="A502" s="3">
        <f>TITRES_STAT!B505</f>
        <v>42737</v>
      </c>
      <c r="B502" s="6">
        <f>TITRES_STAT!D505</f>
        <v>3.0792000000000002</v>
      </c>
      <c r="C502" s="2">
        <f t="shared" si="53"/>
        <v>7.0300000000000029E-2</v>
      </c>
      <c r="D502" s="2">
        <f t="shared" si="54"/>
        <v>3.0276400000000003</v>
      </c>
      <c r="E502" s="2">
        <f t="shared" si="56"/>
        <v>3.0409000000000002</v>
      </c>
      <c r="F502" s="2">
        <f t="shared" si="57"/>
        <v>3.0092549999999991</v>
      </c>
      <c r="G502" s="2">
        <f t="shared" si="59"/>
        <v>2.9877660000000015</v>
      </c>
      <c r="H502" s="2">
        <f t="shared" si="55"/>
        <v>2.9053810000000015</v>
      </c>
      <c r="I502" s="2">
        <f t="array" ref="I502">SUMPRODUCT(B486:B505, (ROW(B486:B505)-ROW(B486)+1)) / (20*21/2)</f>
        <v>3.0280961904761901</v>
      </c>
      <c r="J502" s="2">
        <f t="shared" si="58"/>
        <v>3.0173957623763528</v>
      </c>
      <c r="K502" s="2">
        <f t="shared" si="60"/>
        <v>3.0030493711838253</v>
      </c>
    </row>
    <row r="503" spans="1:11" ht="13.5" x14ac:dyDescent="0.25">
      <c r="A503" s="3">
        <f>TITRES_STAT!B506</f>
        <v>42738</v>
      </c>
      <c r="B503" s="6">
        <f>TITRES_STAT!D506</f>
        <v>3.0478999999999998</v>
      </c>
      <c r="C503" s="2">
        <f t="shared" si="53"/>
        <v>-3.1300000000000328E-2</v>
      </c>
      <c r="D503" s="2">
        <f t="shared" si="54"/>
        <v>3.0307599999999999</v>
      </c>
      <c r="E503" s="2">
        <f t="shared" si="56"/>
        <v>3.0377700000000001</v>
      </c>
      <c r="F503" s="2">
        <f t="shared" si="57"/>
        <v>3.0127699999999988</v>
      </c>
      <c r="G503" s="2">
        <f t="shared" si="59"/>
        <v>2.991048000000001</v>
      </c>
      <c r="H503" s="2">
        <f t="shared" si="55"/>
        <v>2.9075665000000015</v>
      </c>
      <c r="I503" s="2">
        <f t="array" ref="I503">SUMPRODUCT(B487:B506, (ROW(B487:B506)-ROW(B487)+1)) / (20*21/2)</f>
        <v>3.0310328571428569</v>
      </c>
      <c r="J503" s="2">
        <f t="shared" si="58"/>
        <v>3.0203009278643189</v>
      </c>
      <c r="K503" s="2">
        <f t="shared" si="60"/>
        <v>3.0048082193726948</v>
      </c>
    </row>
    <row r="504" spans="1:11" ht="13.5" x14ac:dyDescent="0.25">
      <c r="A504" s="3">
        <f>TITRES_STAT!B507</f>
        <v>42739</v>
      </c>
      <c r="B504" s="6">
        <f>TITRES_STAT!D507</f>
        <v>3.0478999999999998</v>
      </c>
      <c r="C504" s="2">
        <f t="shared" si="53"/>
        <v>0</v>
      </c>
      <c r="D504" s="2">
        <f t="shared" si="54"/>
        <v>3.0385600000000004</v>
      </c>
      <c r="E504" s="2">
        <f t="shared" si="56"/>
        <v>3.0377699999999996</v>
      </c>
      <c r="F504" s="2">
        <f t="shared" si="57"/>
        <v>3.018629999999999</v>
      </c>
      <c r="G504" s="2">
        <f t="shared" si="59"/>
        <v>2.9941740000000006</v>
      </c>
      <c r="H504" s="2">
        <f t="shared" si="55"/>
        <v>2.909422000000002</v>
      </c>
      <c r="I504" s="2">
        <f t="array" ref="I504">SUMPRODUCT(B488:B507, (ROW(B488:B507)-ROW(B488)+1)) / (20*21/2)</f>
        <v>3.0374704761904758</v>
      </c>
      <c r="J504" s="2">
        <f t="shared" si="58"/>
        <v>3.0229294109248599</v>
      </c>
      <c r="K504" s="2">
        <f t="shared" si="60"/>
        <v>3.0064980931227852</v>
      </c>
    </row>
    <row r="505" spans="1:11" ht="13.5" x14ac:dyDescent="0.25">
      <c r="A505" s="3">
        <f>TITRES_STAT!B508</f>
        <v>42740</v>
      </c>
      <c r="B505" s="6">
        <f>TITRES_STAT!D508</f>
        <v>2.9775999999999998</v>
      </c>
      <c r="C505" s="2">
        <f t="shared" si="53"/>
        <v>-7.0300000000000029E-2</v>
      </c>
      <c r="D505" s="2">
        <f t="shared" si="54"/>
        <v>3.0323000000000002</v>
      </c>
      <c r="E505" s="2">
        <f t="shared" si="56"/>
        <v>3.0307399999999998</v>
      </c>
      <c r="F505" s="2">
        <f t="shared" si="57"/>
        <v>3.0170649999999992</v>
      </c>
      <c r="G505" s="2">
        <f t="shared" si="59"/>
        <v>2.9958940000000007</v>
      </c>
      <c r="H505" s="2">
        <f t="shared" si="55"/>
        <v>2.9112190000000027</v>
      </c>
      <c r="I505" s="2">
        <f t="array" ref="I505">SUMPRODUCT(B489:B508, (ROW(B489:B508)-ROW(B489)+1)) / (20*21/2)</f>
        <v>3.0433499999999998</v>
      </c>
      <c r="J505" s="2">
        <f t="shared" si="58"/>
        <v>3.0186123241701113</v>
      </c>
      <c r="K505" s="2">
        <f t="shared" si="60"/>
        <v>3.0053648345689505</v>
      </c>
    </row>
    <row r="506" spans="1:11" ht="13.5" x14ac:dyDescent="0.25">
      <c r="A506" s="3">
        <f>TITRES_STAT!B509</f>
        <v>42741</v>
      </c>
      <c r="B506" s="6">
        <f>TITRES_STAT!D509</f>
        <v>3.0478999999999998</v>
      </c>
      <c r="C506" s="2">
        <f t="shared" si="53"/>
        <v>7.0300000000000029E-2</v>
      </c>
      <c r="D506" s="2">
        <f t="shared" si="54"/>
        <v>3.0400999999999998</v>
      </c>
      <c r="E506" s="2">
        <f t="shared" si="56"/>
        <v>3.0307399999999998</v>
      </c>
      <c r="F506" s="2">
        <f t="shared" si="57"/>
        <v>3.019404999999999</v>
      </c>
      <c r="G506" s="2">
        <f t="shared" si="59"/>
        <v>2.9990200000000011</v>
      </c>
      <c r="H506" s="2">
        <f t="shared" si="55"/>
        <v>2.9128910000000023</v>
      </c>
      <c r="I506" s="2">
        <f t="array" ref="I506">SUMPRODUCT(B490:B509, (ROW(B490:B509)-ROW(B490)+1)) / (20*21/2)</f>
        <v>3.0507233333333335</v>
      </c>
      <c r="J506" s="2">
        <f t="shared" si="58"/>
        <v>3.0214016266301007</v>
      </c>
      <c r="K506" s="2">
        <f t="shared" si="60"/>
        <v>3.0070328802721287</v>
      </c>
    </row>
    <row r="507" spans="1:11" ht="13.5" x14ac:dyDescent="0.25">
      <c r="A507" s="3">
        <f>TITRES_STAT!B510</f>
        <v>42744</v>
      </c>
      <c r="B507" s="6">
        <f>TITRES_STAT!D510</f>
        <v>3.0870000000000002</v>
      </c>
      <c r="C507" s="2">
        <f t="shared" si="53"/>
        <v>3.9100000000000357E-2</v>
      </c>
      <c r="D507" s="2">
        <f t="shared" si="54"/>
        <v>3.0416599999999998</v>
      </c>
      <c r="E507" s="2">
        <f t="shared" si="56"/>
        <v>3.0346499999999996</v>
      </c>
      <c r="F507" s="2">
        <f t="shared" si="57"/>
        <v>3.0252649999999992</v>
      </c>
      <c r="G507" s="2">
        <f t="shared" si="59"/>
        <v>3.0027699999999999</v>
      </c>
      <c r="H507" s="2">
        <f t="shared" si="55"/>
        <v>2.9149420000000021</v>
      </c>
      <c r="I507" s="2">
        <f t="array" ref="I507">SUMPRODUCT(B491:B510, (ROW(B491:B510)-ROW(B491)+1)) / (20*21/2)</f>
        <v>3.0661738095238094</v>
      </c>
      <c r="J507" s="2">
        <f t="shared" si="58"/>
        <v>3.0276490907605673</v>
      </c>
      <c r="K507" s="2">
        <f t="shared" si="60"/>
        <v>3.0101688457516533</v>
      </c>
    </row>
    <row r="508" spans="1:11" ht="13.5" x14ac:dyDescent="0.25">
      <c r="A508" s="3">
        <f>TITRES_STAT!B511</f>
        <v>42745</v>
      </c>
      <c r="B508" s="6">
        <f>TITRES_STAT!D511</f>
        <v>3.0870000000000002</v>
      </c>
      <c r="C508" s="2">
        <f t="shared" si="53"/>
        <v>0</v>
      </c>
      <c r="D508" s="2">
        <f t="shared" si="54"/>
        <v>3.04948</v>
      </c>
      <c r="E508" s="2">
        <f t="shared" si="56"/>
        <v>3.0401199999999995</v>
      </c>
      <c r="F508" s="2">
        <f t="shared" si="57"/>
        <v>3.0330799999999996</v>
      </c>
      <c r="G508" s="2">
        <f t="shared" si="59"/>
        <v>3.0040199999999997</v>
      </c>
      <c r="H508" s="2">
        <f t="shared" si="55"/>
        <v>2.917139500000002</v>
      </c>
      <c r="I508" s="2">
        <f t="array" ref="I508">SUMPRODUCT(B492:B511, (ROW(B492:B511)-ROW(B492)+1)) / (20*21/2)</f>
        <v>3.0818071428571425</v>
      </c>
      <c r="J508" s="2">
        <f t="shared" si="58"/>
        <v>3.0333015583071798</v>
      </c>
      <c r="K508" s="2">
        <f t="shared" si="60"/>
        <v>3.0131818321927653</v>
      </c>
    </row>
    <row r="509" spans="1:11" ht="13.5" x14ac:dyDescent="0.25">
      <c r="A509" s="3">
        <f>TITRES_STAT!B512</f>
        <v>42746</v>
      </c>
      <c r="B509" s="6">
        <f>TITRES_STAT!D512</f>
        <v>3.1105</v>
      </c>
      <c r="C509" s="2">
        <f t="shared" si="53"/>
        <v>2.3499999999999854E-2</v>
      </c>
      <c r="D509" s="2">
        <f t="shared" si="54"/>
        <v>3.0619999999999998</v>
      </c>
      <c r="E509" s="2">
        <f t="shared" si="56"/>
        <v>3.0502799999999999</v>
      </c>
      <c r="F509" s="2">
        <f t="shared" si="57"/>
        <v>3.0420699999999998</v>
      </c>
      <c r="G509" s="2">
        <f t="shared" si="59"/>
        <v>3.0044899999999988</v>
      </c>
      <c r="H509" s="2">
        <f t="shared" si="55"/>
        <v>2.9196010000000023</v>
      </c>
      <c r="I509" s="2">
        <f t="array" ref="I509">SUMPRODUCT(B493:B512, (ROW(B493:B512)-ROW(B493)+1)) / (20*21/2)</f>
        <v>3.097215714285714</v>
      </c>
      <c r="J509" s="2">
        <f t="shared" si="58"/>
        <v>3.0406537908493534</v>
      </c>
      <c r="K509" s="2">
        <f t="shared" si="60"/>
        <v>3.0169982309303038</v>
      </c>
    </row>
    <row r="510" spans="1:11" ht="13.5" x14ac:dyDescent="0.25">
      <c r="A510" s="3">
        <f>TITRES_STAT!B513</f>
        <v>42747</v>
      </c>
      <c r="B510" s="6">
        <f>TITRES_STAT!D513</f>
        <v>3.2042999999999999</v>
      </c>
      <c r="C510" s="2">
        <f t="shared" si="53"/>
        <v>9.3799999999999883E-2</v>
      </c>
      <c r="D510" s="2">
        <f t="shared" si="54"/>
        <v>3.1073399999999998</v>
      </c>
      <c r="E510" s="2">
        <f t="shared" si="56"/>
        <v>3.0698199999999995</v>
      </c>
      <c r="F510" s="2">
        <f t="shared" si="57"/>
        <v>3.0557500000000006</v>
      </c>
      <c r="G510" s="2">
        <f t="shared" si="59"/>
        <v>3.0093359999999989</v>
      </c>
      <c r="H510" s="2">
        <f t="shared" si="55"/>
        <v>2.9225315000000025</v>
      </c>
      <c r="I510" s="2">
        <f t="array" ref="I510">SUMPRODUCT(B494:B513, (ROW(B494:B513)-ROW(B494)+1)) / (20*21/2)</f>
        <v>3.1238219047619045</v>
      </c>
      <c r="J510" s="2">
        <f t="shared" si="58"/>
        <v>3.056239144101796</v>
      </c>
      <c r="K510" s="2">
        <f t="shared" si="60"/>
        <v>3.024343398344802</v>
      </c>
    </row>
    <row r="511" spans="1:11" ht="13.5" x14ac:dyDescent="0.25">
      <c r="A511" s="3">
        <f>TITRES_STAT!B514</f>
        <v>42748</v>
      </c>
      <c r="B511" s="6">
        <f>TITRES_STAT!D514</f>
        <v>3.2199</v>
      </c>
      <c r="C511" s="2">
        <f t="shared" si="53"/>
        <v>1.5600000000000058E-2</v>
      </c>
      <c r="D511" s="2">
        <f t="shared" si="54"/>
        <v>3.14174</v>
      </c>
      <c r="E511" s="2">
        <f t="shared" si="56"/>
        <v>3.0909199999999997</v>
      </c>
      <c r="F511" s="2">
        <f t="shared" si="57"/>
        <v>3.0659100000000006</v>
      </c>
      <c r="G511" s="2">
        <f t="shared" si="59"/>
        <v>3.014025999999999</v>
      </c>
      <c r="H511" s="2">
        <f t="shared" si="55"/>
        <v>2.9255770000000028</v>
      </c>
      <c r="I511" s="2">
        <f t="array" ref="I511">SUMPRODUCT(B495:B514, (ROW(B495:B514)-ROW(B495)+1)) / (20*21/2)</f>
        <v>3.1565733333333323</v>
      </c>
      <c r="J511" s="2">
        <f t="shared" si="58"/>
        <v>3.0718258922825776</v>
      </c>
      <c r="K511" s="2">
        <f t="shared" si="60"/>
        <v>3.0320122846842215</v>
      </c>
    </row>
    <row r="512" spans="1:11" ht="13.5" x14ac:dyDescent="0.25">
      <c r="A512" s="3">
        <f>TITRES_STAT!B515</f>
        <v>42751</v>
      </c>
      <c r="B512" s="6">
        <f>TITRES_STAT!D515</f>
        <v>3.2277</v>
      </c>
      <c r="C512" s="2">
        <f t="shared" si="53"/>
        <v>7.8000000000000291E-3</v>
      </c>
      <c r="D512" s="2">
        <f t="shared" si="54"/>
        <v>3.16988</v>
      </c>
      <c r="E512" s="2">
        <f t="shared" si="56"/>
        <v>3.1057699999999997</v>
      </c>
      <c r="F512" s="2">
        <f t="shared" si="57"/>
        <v>3.0733350000000006</v>
      </c>
      <c r="G512" s="2">
        <f t="shared" si="59"/>
        <v>3.0190279999999992</v>
      </c>
      <c r="H512" s="2">
        <f t="shared" si="55"/>
        <v>2.9286615000000027</v>
      </c>
      <c r="I512" s="2">
        <f t="array" ref="I512">SUMPRODUCT(B496:B515, (ROW(B496:B515)-ROW(B496)+1)) / (20*21/2)</f>
        <v>3.1800533333333334</v>
      </c>
      <c r="J512" s="2">
        <f t="shared" si="58"/>
        <v>3.0866710453985227</v>
      </c>
      <c r="K512" s="2">
        <f t="shared" si="60"/>
        <v>3.0396863127358209</v>
      </c>
    </row>
    <row r="513" spans="1:11" ht="13.5" x14ac:dyDescent="0.25">
      <c r="A513" s="3">
        <f>TITRES_STAT!B516</f>
        <v>42752</v>
      </c>
      <c r="B513" s="6">
        <f>TITRES_STAT!D516</f>
        <v>3.3527</v>
      </c>
      <c r="C513" s="2">
        <f t="shared" si="53"/>
        <v>0.125</v>
      </c>
      <c r="D513" s="2">
        <f t="shared" si="54"/>
        <v>3.2230200000000004</v>
      </c>
      <c r="E513" s="2">
        <f t="shared" si="56"/>
        <v>3.1362499999999995</v>
      </c>
      <c r="F513" s="2">
        <f t="shared" si="57"/>
        <v>3.0870100000000003</v>
      </c>
      <c r="G513" s="2">
        <f t="shared" si="59"/>
        <v>3.0265299999999993</v>
      </c>
      <c r="H513" s="2">
        <f t="shared" si="55"/>
        <v>2.9325910000000026</v>
      </c>
      <c r="I513" s="2">
        <f t="array" ref="I513">SUMPRODUCT(B497:B516, (ROW(B497:B516)-ROW(B497)+1)) / (20*21/2)</f>
        <v>3.1983676190476191</v>
      </c>
      <c r="J513" s="2">
        <f t="shared" si="58"/>
        <v>3.1120071363129491</v>
      </c>
      <c r="K513" s="2">
        <f t="shared" si="60"/>
        <v>3.0519613592952006</v>
      </c>
    </row>
    <row r="514" spans="1:11" ht="13.5" x14ac:dyDescent="0.25">
      <c r="A514" s="3">
        <f>TITRES_STAT!B517</f>
        <v>42753</v>
      </c>
      <c r="B514" s="6">
        <f>TITRES_STAT!D517</f>
        <v>3.4308999999999998</v>
      </c>
      <c r="C514" s="2">
        <f t="shared" si="53"/>
        <v>7.8199999999999825E-2</v>
      </c>
      <c r="D514" s="2">
        <f t="shared" si="54"/>
        <v>3.2871000000000001</v>
      </c>
      <c r="E514" s="2">
        <f t="shared" si="56"/>
        <v>3.1745499999999995</v>
      </c>
      <c r="F514" s="2">
        <f t="shared" si="57"/>
        <v>3.1061600000000005</v>
      </c>
      <c r="G514" s="2">
        <f t="shared" si="59"/>
        <v>3.0348139999999995</v>
      </c>
      <c r="H514" s="2">
        <f t="shared" si="55"/>
        <v>2.9363615000000025</v>
      </c>
      <c r="I514" s="2">
        <f t="array" ref="I514">SUMPRODUCT(B498:B517, (ROW(B498:B517)-ROW(B498)+1)) / (20*21/2)</f>
        <v>3.2161590476190471</v>
      </c>
      <c r="J514" s="2">
        <f t="shared" si="58"/>
        <v>3.1423778852355255</v>
      </c>
      <c r="K514" s="2">
        <f t="shared" si="60"/>
        <v>3.0668216981463692</v>
      </c>
    </row>
    <row r="515" spans="1:11" ht="13.5" x14ac:dyDescent="0.25">
      <c r="A515" s="3">
        <f>TITRES_STAT!B518</f>
        <v>42754</v>
      </c>
      <c r="B515" s="6">
        <f>TITRES_STAT!D518</f>
        <v>3.3527</v>
      </c>
      <c r="C515" s="2">
        <f t="shared" si="53"/>
        <v>-7.8199999999999825E-2</v>
      </c>
      <c r="D515" s="2">
        <f t="shared" si="54"/>
        <v>3.3167800000000001</v>
      </c>
      <c r="E515" s="2">
        <f t="shared" si="56"/>
        <v>3.2120599999999997</v>
      </c>
      <c r="F515" s="2">
        <f t="shared" si="57"/>
        <v>3.1214000000000004</v>
      </c>
      <c r="G515" s="2">
        <f t="shared" si="59"/>
        <v>3.0413779999999999</v>
      </c>
      <c r="H515" s="2">
        <f t="shared" si="55"/>
        <v>2.9397410000000024</v>
      </c>
      <c r="I515" s="2">
        <f t="array" ref="I515">SUMPRODUCT(B499:B518, (ROW(B499:B518)-ROW(B499)+1)) / (20*21/2)</f>
        <v>3.2319047619047621</v>
      </c>
      <c r="J515" s="2">
        <f t="shared" si="58"/>
        <v>3.1624085628321419</v>
      </c>
      <c r="K515" s="2">
        <f t="shared" si="60"/>
        <v>3.0780326119445509</v>
      </c>
    </row>
    <row r="516" spans="1:11" ht="13.5" x14ac:dyDescent="0.25">
      <c r="A516" s="3">
        <f>TITRES_STAT!B519</f>
        <v>42755</v>
      </c>
      <c r="B516" s="6">
        <f>TITRES_STAT!D519</f>
        <v>3.3136999999999999</v>
      </c>
      <c r="C516" s="2">
        <f t="shared" ref="C516:C579" si="61">B516-B515</f>
        <v>-3.9000000000000146E-2</v>
      </c>
      <c r="D516" s="2">
        <f t="shared" si="54"/>
        <v>3.3355400000000004</v>
      </c>
      <c r="E516" s="2">
        <f t="shared" si="56"/>
        <v>3.2386399999999993</v>
      </c>
      <c r="F516" s="2">
        <f t="shared" si="57"/>
        <v>3.13469</v>
      </c>
      <c r="G516" s="2">
        <f t="shared" si="59"/>
        <v>3.0471619999999997</v>
      </c>
      <c r="H516" s="2">
        <f t="shared" si="55"/>
        <v>2.942925500000003</v>
      </c>
      <c r="I516" s="2">
        <f t="array" ref="I516">SUMPRODUCT(B500:B519, (ROW(B500:B519)-ROW(B500)+1)) / (20*21/2)</f>
        <v>3.2463104761904753</v>
      </c>
      <c r="J516" s="2">
        <f t="shared" si="58"/>
        <v>3.1768172711338427</v>
      </c>
      <c r="K516" s="2">
        <f t="shared" si="60"/>
        <v>3.0872744702996666</v>
      </c>
    </row>
    <row r="517" spans="1:11" ht="13.5" x14ac:dyDescent="0.25">
      <c r="A517" s="3">
        <f>TITRES_STAT!B520</f>
        <v>42758</v>
      </c>
      <c r="B517" s="6">
        <f>TITRES_STAT!D520</f>
        <v>3.3214999999999999</v>
      </c>
      <c r="C517" s="2">
        <f t="shared" si="61"/>
        <v>7.8000000000000291E-3</v>
      </c>
      <c r="D517" s="2">
        <f t="shared" si="54"/>
        <v>3.3542999999999998</v>
      </c>
      <c r="E517" s="2">
        <f t="shared" si="56"/>
        <v>3.2620899999999997</v>
      </c>
      <c r="F517" s="2">
        <f t="shared" si="57"/>
        <v>3.1483699999999999</v>
      </c>
      <c r="G517" s="2">
        <f t="shared" si="59"/>
        <v>3.0534139999999996</v>
      </c>
      <c r="H517" s="2">
        <f t="shared" si="55"/>
        <v>2.9461490000000032</v>
      </c>
      <c r="I517" s="2">
        <f t="array" ref="I517">SUMPRODUCT(B501:B520, (ROW(B501:B520)-ROW(B501)+1)) / (20*21/2)</f>
        <v>3.2585123809523808</v>
      </c>
      <c r="J517" s="2">
        <f t="shared" si="58"/>
        <v>3.1905965786449051</v>
      </c>
      <c r="K517" s="2">
        <f t="shared" si="60"/>
        <v>3.0964597851898756</v>
      </c>
    </row>
    <row r="518" spans="1:11" ht="13.5" x14ac:dyDescent="0.25">
      <c r="A518" s="3">
        <f>TITRES_STAT!B521</f>
        <v>42759</v>
      </c>
      <c r="B518" s="6">
        <f>TITRES_STAT!D521</f>
        <v>3.3136999999999999</v>
      </c>
      <c r="C518" s="2">
        <f t="shared" si="61"/>
        <v>-7.8000000000000291E-3</v>
      </c>
      <c r="D518" s="2">
        <f t="shared" ref="D518:D581" si="62">AVERAGE(B514:B518)</f>
        <v>3.3465000000000003</v>
      </c>
      <c r="E518" s="2">
        <f t="shared" si="56"/>
        <v>3.2847599999999999</v>
      </c>
      <c r="F518" s="2">
        <f t="shared" si="57"/>
        <v>3.1624399999999993</v>
      </c>
      <c r="G518" s="2">
        <f t="shared" si="59"/>
        <v>3.0612300000000006</v>
      </c>
      <c r="H518" s="2">
        <f t="shared" si="55"/>
        <v>2.9493335000000034</v>
      </c>
      <c r="I518" s="2">
        <f t="array" ref="I518">SUMPRODUCT(B502:B521, (ROW(B502:B521)-ROW(B502)+1)) / (20*21/2)</f>
        <v>3.2603766666666663</v>
      </c>
      <c r="J518" s="2">
        <f t="shared" si="58"/>
        <v>3.2023207140120569</v>
      </c>
      <c r="K518" s="2">
        <f t="shared" si="60"/>
        <v>3.1049790093000769</v>
      </c>
    </row>
    <row r="519" spans="1:11" ht="13.5" x14ac:dyDescent="0.25">
      <c r="A519" s="3">
        <f>TITRES_STAT!B522</f>
        <v>42760</v>
      </c>
      <c r="B519" s="6">
        <f>TITRES_STAT!D522</f>
        <v>3.3136999999999999</v>
      </c>
      <c r="C519" s="2">
        <f t="shared" si="61"/>
        <v>0</v>
      </c>
      <c r="D519" s="2">
        <f t="shared" si="62"/>
        <v>3.3230600000000003</v>
      </c>
      <c r="E519" s="2">
        <f t="shared" si="56"/>
        <v>3.3050800000000002</v>
      </c>
      <c r="F519" s="2">
        <f t="shared" si="57"/>
        <v>3.1776799999999996</v>
      </c>
      <c r="G519" s="2">
        <f t="shared" si="59"/>
        <v>3.0671700000000004</v>
      </c>
      <c r="H519" s="2">
        <f t="shared" si="55"/>
        <v>2.9521510000000042</v>
      </c>
      <c r="I519" s="2">
        <f t="array" ref="I519">SUMPRODUCT(B503:B522, (ROW(B503:B522)-ROW(B503)+1)) / (20*21/2)</f>
        <v>3.2679685714285718</v>
      </c>
      <c r="J519" s="2">
        <f t="shared" si="58"/>
        <v>3.2129282650585278</v>
      </c>
      <c r="K519" s="2">
        <f t="shared" si="60"/>
        <v>3.1131641461902699</v>
      </c>
    </row>
    <row r="520" spans="1:11" ht="13.5" x14ac:dyDescent="0.25">
      <c r="A520" s="3">
        <f>TITRES_STAT!B523</f>
        <v>42761</v>
      </c>
      <c r="B520" s="6">
        <f>TITRES_STAT!D523</f>
        <v>3.3058000000000001</v>
      </c>
      <c r="C520" s="2">
        <f t="shared" si="61"/>
        <v>-7.8999999999997961E-3</v>
      </c>
      <c r="D520" s="2">
        <f t="shared" si="62"/>
        <v>3.3136800000000002</v>
      </c>
      <c r="E520" s="2">
        <f t="shared" si="56"/>
        <v>3.3152300000000006</v>
      </c>
      <c r="F520" s="2">
        <f t="shared" si="57"/>
        <v>3.1925249999999989</v>
      </c>
      <c r="G520" s="2">
        <f t="shared" si="59"/>
        <v>3.0729520000000008</v>
      </c>
      <c r="H520" s="2">
        <f t="shared" si="55"/>
        <v>2.955075500000004</v>
      </c>
      <c r="I520" s="2">
        <f t="array" ref="I520">SUMPRODUCT(B504:B523, (ROW(B504:B523)-ROW(B504)+1)) / (20*21/2)</f>
        <v>3.2745928571428569</v>
      </c>
      <c r="J520" s="2">
        <f t="shared" si="58"/>
        <v>3.2217731921958106</v>
      </c>
      <c r="K520" s="2">
        <f t="shared" si="60"/>
        <v>3.1207184933984951</v>
      </c>
    </row>
    <row r="521" spans="1:11" ht="13.5" x14ac:dyDescent="0.25">
      <c r="A521" s="3">
        <f>TITRES_STAT!B524</f>
        <v>42762</v>
      </c>
      <c r="B521" s="6">
        <f>TITRES_STAT!D524</f>
        <v>3.2121</v>
      </c>
      <c r="C521" s="2">
        <f t="shared" si="61"/>
        <v>-9.3700000000000117E-2</v>
      </c>
      <c r="D521" s="2">
        <f t="shared" si="62"/>
        <v>3.2933599999999998</v>
      </c>
      <c r="E521" s="2">
        <f t="shared" si="56"/>
        <v>3.3144500000000008</v>
      </c>
      <c r="F521" s="2">
        <f t="shared" si="57"/>
        <v>3.2026849999999998</v>
      </c>
      <c r="G521" s="2">
        <f t="shared" si="59"/>
        <v>3.0768600000000004</v>
      </c>
      <c r="H521" s="2">
        <f t="shared" si="55"/>
        <v>2.9579350000000035</v>
      </c>
      <c r="I521" s="2">
        <f t="array" ref="I521">SUMPRODUCT(B505:B524, (ROW(B505:B524)-ROW(B505)+1)) / (20*21/2)</f>
        <v>3.2711671428571432</v>
      </c>
      <c r="J521" s="2">
        <f t="shared" si="58"/>
        <v>3.2208519357962095</v>
      </c>
      <c r="K521" s="2">
        <f t="shared" si="60"/>
        <v>3.1243020818926714</v>
      </c>
    </row>
    <row r="522" spans="1:11" ht="13.5" x14ac:dyDescent="0.25">
      <c r="A522" s="3">
        <f>TITRES_STAT!B525</f>
        <v>42765</v>
      </c>
      <c r="B522" s="6">
        <f>TITRES_STAT!D525</f>
        <v>3.2824</v>
      </c>
      <c r="C522" s="2">
        <f t="shared" si="61"/>
        <v>7.0300000000000029E-2</v>
      </c>
      <c r="D522" s="2">
        <f t="shared" si="62"/>
        <v>3.2855399999999997</v>
      </c>
      <c r="E522" s="2">
        <f t="shared" si="56"/>
        <v>3.3199200000000006</v>
      </c>
      <c r="F522" s="2">
        <f t="shared" si="57"/>
        <v>3.2128449999999993</v>
      </c>
      <c r="G522" s="2">
        <f t="shared" si="59"/>
        <v>3.0831120000000003</v>
      </c>
      <c r="H522" s="2">
        <f t="shared" ref="H522:H585" si="63">AVERAGE(B323:B522)</f>
        <v>2.9615130000000041</v>
      </c>
      <c r="I522" s="2">
        <f t="array" ref="I522">SUMPRODUCT(B506:B525, (ROW(B506:B525)-ROW(B506)+1)) / (20*21/2)</f>
        <v>3.2611190476190477</v>
      </c>
      <c r="J522" s="2">
        <f t="shared" si="58"/>
        <v>3.2267136561965706</v>
      </c>
      <c r="K522" s="2">
        <f t="shared" si="60"/>
        <v>3.1305020002498218</v>
      </c>
    </row>
    <row r="523" spans="1:11" ht="13.5" x14ac:dyDescent="0.25">
      <c r="A523" s="3">
        <f>TITRES_STAT!B526</f>
        <v>42766</v>
      </c>
      <c r="B523" s="6">
        <f>TITRES_STAT!D526</f>
        <v>3.2824</v>
      </c>
      <c r="C523" s="2">
        <f t="shared" si="61"/>
        <v>0</v>
      </c>
      <c r="D523" s="2">
        <f t="shared" si="62"/>
        <v>3.27928</v>
      </c>
      <c r="E523" s="2">
        <f t="shared" si="56"/>
        <v>3.3128900000000003</v>
      </c>
      <c r="F523" s="2">
        <f t="shared" si="57"/>
        <v>3.224569999999999</v>
      </c>
      <c r="G523" s="2">
        <f t="shared" si="59"/>
        <v>3.0884260000000001</v>
      </c>
      <c r="H523" s="2">
        <f t="shared" si="63"/>
        <v>2.9650910000000037</v>
      </c>
      <c r="I523" s="2">
        <f t="array" ref="I523">SUMPRODUCT(B507:B526, (ROW(B507:B526)-ROW(B507)+1)) / (20*21/2)</f>
        <v>3.2481352380952373</v>
      </c>
      <c r="J523" s="2">
        <f t="shared" si="58"/>
        <v>3.2320171175111829</v>
      </c>
      <c r="K523" s="2">
        <f t="shared" si="60"/>
        <v>3.1364587845537506</v>
      </c>
    </row>
    <row r="524" spans="1:11" ht="13.5" x14ac:dyDescent="0.25">
      <c r="A524" s="3">
        <f>TITRES_STAT!B527</f>
        <v>42767</v>
      </c>
      <c r="B524" s="6">
        <f>TITRES_STAT!D527</f>
        <v>3.1886000000000001</v>
      </c>
      <c r="C524" s="2">
        <f t="shared" si="61"/>
        <v>-9.3799999999999883E-2</v>
      </c>
      <c r="D524" s="2">
        <f t="shared" si="62"/>
        <v>3.2542599999999999</v>
      </c>
      <c r="E524" s="2">
        <f t="shared" ref="E524:E587" si="64">AVERAGE(B515:B524)</f>
        <v>3.2886600000000001</v>
      </c>
      <c r="F524" s="2">
        <f t="shared" si="57"/>
        <v>3.2316049999999996</v>
      </c>
      <c r="G524" s="2">
        <f t="shared" si="59"/>
        <v>3.0920199999999998</v>
      </c>
      <c r="H524" s="2">
        <f t="shared" si="63"/>
        <v>2.9682365000000037</v>
      </c>
      <c r="I524" s="2">
        <f t="array" ref="I524">SUMPRODUCT(B508:B527, (ROW(B508:B527)-ROW(B508)+1)) / (20*21/2)</f>
        <v>3.2423285714285708</v>
      </c>
      <c r="J524" s="2">
        <f t="shared" si="58"/>
        <v>3.2278821539386895</v>
      </c>
      <c r="K524" s="2">
        <f t="shared" si="60"/>
        <v>3.1385035381006623</v>
      </c>
    </row>
    <row r="525" spans="1:11" ht="13.5" x14ac:dyDescent="0.25">
      <c r="A525" s="3">
        <f>TITRES_STAT!B528</f>
        <v>42768</v>
      </c>
      <c r="B525" s="6">
        <f>TITRES_STAT!D528</f>
        <v>3.1261000000000001</v>
      </c>
      <c r="C525" s="2">
        <f t="shared" si="61"/>
        <v>-6.25E-2</v>
      </c>
      <c r="D525" s="2">
        <f t="shared" si="62"/>
        <v>3.2183200000000007</v>
      </c>
      <c r="E525" s="2">
        <f t="shared" si="64"/>
        <v>3.2659999999999996</v>
      </c>
      <c r="F525" s="2">
        <f t="shared" si="57"/>
        <v>3.2390299999999996</v>
      </c>
      <c r="G525" s="2">
        <f t="shared" si="59"/>
        <v>3.0943640000000001</v>
      </c>
      <c r="H525" s="2">
        <f t="shared" si="63"/>
        <v>2.970703000000003</v>
      </c>
      <c r="I525" s="2">
        <f t="array" ref="I525">SUMPRODUCT(B509:B528, (ROW(B509:B528)-ROW(B509)+1)) / (20*21/2)</f>
        <v>3.2271419047619045</v>
      </c>
      <c r="J525" s="2">
        <f t="shared" si="58"/>
        <v>3.2181886154683381</v>
      </c>
      <c r="K525" s="2">
        <f t="shared" si="60"/>
        <v>3.1380171248418129</v>
      </c>
    </row>
    <row r="526" spans="1:11" ht="13.5" x14ac:dyDescent="0.25">
      <c r="A526" s="3">
        <f>TITRES_STAT!B529</f>
        <v>42769</v>
      </c>
      <c r="B526" s="6">
        <f>TITRES_STAT!D529</f>
        <v>3.1027</v>
      </c>
      <c r="C526" s="2">
        <f t="shared" si="61"/>
        <v>-2.3400000000000087E-2</v>
      </c>
      <c r="D526" s="2">
        <f t="shared" si="62"/>
        <v>3.1964399999999999</v>
      </c>
      <c r="E526" s="2">
        <f t="shared" si="64"/>
        <v>3.2448999999999999</v>
      </c>
      <c r="F526" s="2">
        <f t="shared" si="57"/>
        <v>3.2417699999999998</v>
      </c>
      <c r="G526" s="2">
        <f t="shared" si="59"/>
        <v>3.097804</v>
      </c>
      <c r="H526" s="2">
        <f t="shared" si="63"/>
        <v>2.9728325000000035</v>
      </c>
      <c r="I526" s="2">
        <f t="array" ref="I526">SUMPRODUCT(B510:B529, (ROW(B510:B529)-ROW(B510)+1)) / (20*21/2)</f>
        <v>3.2149361904761906</v>
      </c>
      <c r="J526" s="2">
        <f t="shared" si="58"/>
        <v>3.2071896997094487</v>
      </c>
      <c r="K526" s="2">
        <f t="shared" si="60"/>
        <v>3.1366321395538987</v>
      </c>
    </row>
    <row r="527" spans="1:11" ht="13.5" x14ac:dyDescent="0.25">
      <c r="A527" s="3">
        <f>TITRES_STAT!B530</f>
        <v>42772</v>
      </c>
      <c r="B527" s="6">
        <f>TITRES_STAT!D530</f>
        <v>3.1808000000000001</v>
      </c>
      <c r="C527" s="2">
        <f t="shared" si="61"/>
        <v>7.8100000000000058E-2</v>
      </c>
      <c r="D527" s="2">
        <f t="shared" si="62"/>
        <v>3.1761200000000001</v>
      </c>
      <c r="E527" s="2">
        <f t="shared" si="64"/>
        <v>3.2308299999999996</v>
      </c>
      <c r="F527" s="2">
        <f t="shared" si="57"/>
        <v>3.2464599999999999</v>
      </c>
      <c r="G527" s="2">
        <f t="shared" si="59"/>
        <v>3.1028059999999997</v>
      </c>
      <c r="H527" s="2">
        <f t="shared" si="63"/>
        <v>2.9753525000000032</v>
      </c>
      <c r="I527" s="2">
        <f t="array" ref="I527">SUMPRODUCT(B511:B530, (ROW(B511:B530)-ROW(B511)+1)) / (20*21/2)</f>
        <v>3.2034361904761908</v>
      </c>
      <c r="J527" s="2">
        <f t="shared" si="58"/>
        <v>3.2046763949752153</v>
      </c>
      <c r="K527" s="2">
        <f t="shared" si="60"/>
        <v>3.1383642125125695</v>
      </c>
    </row>
    <row r="528" spans="1:11" ht="13.5" x14ac:dyDescent="0.25">
      <c r="A528" s="3">
        <f>TITRES_STAT!B531</f>
        <v>42773</v>
      </c>
      <c r="B528" s="6">
        <f>TITRES_STAT!D531</f>
        <v>3.0870000000000002</v>
      </c>
      <c r="C528" s="2">
        <f t="shared" si="61"/>
        <v>-9.3799999999999883E-2</v>
      </c>
      <c r="D528" s="2">
        <f t="shared" si="62"/>
        <v>3.1370399999999998</v>
      </c>
      <c r="E528" s="2">
        <f t="shared" si="64"/>
        <v>3.2081600000000003</v>
      </c>
      <c r="F528" s="2">
        <f t="shared" si="57"/>
        <v>3.2464599999999999</v>
      </c>
      <c r="G528" s="2">
        <f t="shared" si="59"/>
        <v>3.1059319999999992</v>
      </c>
      <c r="H528" s="2">
        <f t="shared" si="63"/>
        <v>2.9772565000000033</v>
      </c>
      <c r="I528" s="2">
        <f t="array" ref="I528">SUMPRODUCT(B512:B531, (ROW(B512:B531)-ROW(B512)+1)) / (20*21/2)</f>
        <v>3.1848609523809523</v>
      </c>
      <c r="J528" s="2">
        <f t="shared" si="58"/>
        <v>3.1934691192632902</v>
      </c>
      <c r="K528" s="2">
        <f t="shared" si="60"/>
        <v>3.1363499296689397</v>
      </c>
    </row>
    <row r="529" spans="1:11" ht="13.5" x14ac:dyDescent="0.25">
      <c r="A529" s="3">
        <f>TITRES_STAT!B532</f>
        <v>42774</v>
      </c>
      <c r="B529" s="6">
        <f>TITRES_STAT!D532</f>
        <v>3.1183000000000001</v>
      </c>
      <c r="C529" s="2">
        <f t="shared" si="61"/>
        <v>3.1299999999999883E-2</v>
      </c>
      <c r="D529" s="2">
        <f t="shared" si="62"/>
        <v>3.1229799999999996</v>
      </c>
      <c r="E529" s="2">
        <f t="shared" si="64"/>
        <v>3.1886200000000002</v>
      </c>
      <c r="F529" s="2">
        <f t="shared" si="57"/>
        <v>3.2468500000000007</v>
      </c>
      <c r="G529" s="2">
        <f t="shared" si="59"/>
        <v>3.1096839999999997</v>
      </c>
      <c r="H529" s="2">
        <f t="shared" si="63"/>
        <v>2.9796470000000026</v>
      </c>
      <c r="I529" s="2">
        <f t="array" ref="I529">SUMPRODUCT(B513:B532, (ROW(B513:B532)-ROW(B513)+1)) / (20*21/2)</f>
        <v>3.1730666666666667</v>
      </c>
      <c r="J529" s="2">
        <f t="shared" si="58"/>
        <v>3.186310155523929</v>
      </c>
      <c r="K529" s="2">
        <f t="shared" si="60"/>
        <v>3.1356420892897656</v>
      </c>
    </row>
    <row r="530" spans="1:11" ht="13.5" x14ac:dyDescent="0.25">
      <c r="A530" s="3">
        <f>TITRES_STAT!B533</f>
        <v>42775</v>
      </c>
      <c r="B530" s="6">
        <f>TITRES_STAT!D533</f>
        <v>3.1261000000000001</v>
      </c>
      <c r="C530" s="2">
        <f t="shared" si="61"/>
        <v>7.8000000000000291E-3</v>
      </c>
      <c r="D530" s="2">
        <f t="shared" si="62"/>
        <v>3.1229799999999996</v>
      </c>
      <c r="E530" s="2">
        <f t="shared" si="64"/>
        <v>3.1706500000000006</v>
      </c>
      <c r="F530" s="2">
        <f t="shared" si="57"/>
        <v>3.2429399999999999</v>
      </c>
      <c r="G530" s="2">
        <f t="shared" si="59"/>
        <v>3.1128100000000001</v>
      </c>
      <c r="H530" s="2">
        <f t="shared" si="63"/>
        <v>2.9820765000000025</v>
      </c>
      <c r="I530" s="2">
        <f t="array" ref="I530">SUMPRODUCT(B514:B533, (ROW(B514:B533)-ROW(B514)+1)) / (20*21/2)</f>
        <v>3.1536400000000007</v>
      </c>
      <c r="J530" s="2">
        <f t="shared" si="58"/>
        <v>3.1805758549978407</v>
      </c>
      <c r="K530" s="2">
        <f t="shared" si="60"/>
        <v>3.135267889709775</v>
      </c>
    </row>
    <row r="531" spans="1:11" ht="13.5" x14ac:dyDescent="0.25">
      <c r="A531" s="3">
        <f>TITRES_STAT!B534</f>
        <v>42776</v>
      </c>
      <c r="B531" s="6">
        <f>TITRES_STAT!D534</f>
        <v>3.0478999999999998</v>
      </c>
      <c r="C531" s="2">
        <f t="shared" si="61"/>
        <v>-7.8200000000000269E-2</v>
      </c>
      <c r="D531" s="2">
        <f t="shared" si="62"/>
        <v>3.1120200000000002</v>
      </c>
      <c r="E531" s="2">
        <f t="shared" si="64"/>
        <v>3.1542300000000001</v>
      </c>
      <c r="F531" s="2">
        <f t="shared" si="57"/>
        <v>3.2343400000000009</v>
      </c>
      <c r="G531" s="2">
        <f t="shared" si="59"/>
        <v>3.1134340000000003</v>
      </c>
      <c r="H531" s="2">
        <f t="shared" si="63"/>
        <v>2.9837850000000028</v>
      </c>
      <c r="I531" s="2">
        <f t="array" ref="I531">SUMPRODUCT(B515:B534, (ROW(B515:B534)-ROW(B515)+1)) / (20*21/2)</f>
        <v>3.144709523809524</v>
      </c>
      <c r="J531" s="2">
        <f t="shared" si="58"/>
        <v>3.1679400592837603</v>
      </c>
      <c r="K531" s="2">
        <f t="shared" si="60"/>
        <v>3.1318416979564505</v>
      </c>
    </row>
    <row r="532" spans="1:11" ht="13.5" x14ac:dyDescent="0.25">
      <c r="A532" s="3">
        <f>TITRES_STAT!B535</f>
        <v>42779</v>
      </c>
      <c r="B532" s="6">
        <f>TITRES_STAT!D535</f>
        <v>3.1105</v>
      </c>
      <c r="C532" s="2">
        <f t="shared" si="61"/>
        <v>6.2600000000000211E-2</v>
      </c>
      <c r="D532" s="2">
        <f t="shared" si="62"/>
        <v>3.09796</v>
      </c>
      <c r="E532" s="2">
        <f t="shared" si="64"/>
        <v>3.1370400000000003</v>
      </c>
      <c r="F532" s="2">
        <f t="shared" ref="F532:F595" si="65">AVERAGE(B513:B532)</f>
        <v>3.2284800000000002</v>
      </c>
      <c r="G532" s="2">
        <f t="shared" si="59"/>
        <v>3.1162480000000001</v>
      </c>
      <c r="H532" s="2">
        <f t="shared" si="63"/>
        <v>2.9856230000000021</v>
      </c>
      <c r="I532" s="2">
        <f t="array" ref="I532">SUMPRODUCT(B516:B535, (ROW(B516:B535)-ROW(B516)+1)) / (20*21/2)</f>
        <v>3.1253533333333334</v>
      </c>
      <c r="J532" s="2">
        <f t="shared" si="58"/>
        <v>3.162469577447212</v>
      </c>
      <c r="K532" s="2">
        <f t="shared" si="60"/>
        <v>3.131004768624825</v>
      </c>
    </row>
    <row r="533" spans="1:11" ht="13.5" x14ac:dyDescent="0.25">
      <c r="A533" s="3">
        <f>TITRES_STAT!B536</f>
        <v>42780</v>
      </c>
      <c r="B533" s="6">
        <f>TITRES_STAT!D536</f>
        <v>3.0245000000000002</v>
      </c>
      <c r="C533" s="2">
        <f t="shared" si="61"/>
        <v>-8.5999999999999854E-2</v>
      </c>
      <c r="D533" s="2">
        <f t="shared" si="62"/>
        <v>3.0854600000000003</v>
      </c>
      <c r="E533" s="2">
        <f t="shared" si="64"/>
        <v>3.1112500000000001</v>
      </c>
      <c r="F533" s="2">
        <f t="shared" si="65"/>
        <v>3.2120699999999998</v>
      </c>
      <c r="G533" s="2">
        <f t="shared" si="59"/>
        <v>3.1171859999999993</v>
      </c>
      <c r="H533" s="2">
        <f t="shared" si="63"/>
        <v>2.9870310000000022</v>
      </c>
      <c r="I533" s="2">
        <f t="array" ref="I533">SUMPRODUCT(B517:B536, (ROW(B517:B536)-ROW(B517)+1)) / (20*21/2)</f>
        <v>3.1077090476190481</v>
      </c>
      <c r="J533" s="2">
        <f t="shared" ref="J533:J596" si="66">$J$4*B533+J532*(1-$J$4)</f>
        <v>3.1493296176903347</v>
      </c>
      <c r="K533" s="2">
        <f t="shared" si="60"/>
        <v>3.1268281110316947</v>
      </c>
    </row>
    <row r="534" spans="1:11" ht="13.5" x14ac:dyDescent="0.25">
      <c r="A534" s="3">
        <f>TITRES_STAT!B537</f>
        <v>42781</v>
      </c>
      <c r="B534" s="6">
        <f>TITRES_STAT!D537</f>
        <v>3.1183000000000001</v>
      </c>
      <c r="C534" s="2">
        <f t="shared" si="61"/>
        <v>9.3799999999999883E-2</v>
      </c>
      <c r="D534" s="2">
        <f t="shared" si="62"/>
        <v>3.0854599999999999</v>
      </c>
      <c r="E534" s="2">
        <f t="shared" si="64"/>
        <v>3.1042200000000002</v>
      </c>
      <c r="F534" s="2">
        <f t="shared" si="65"/>
        <v>3.1964399999999999</v>
      </c>
      <c r="G534" s="2">
        <f t="shared" si="59"/>
        <v>3.1209379999999993</v>
      </c>
      <c r="H534" s="2">
        <f t="shared" si="63"/>
        <v>2.9893115000000021</v>
      </c>
      <c r="I534" s="2">
        <f t="array" ref="I534">SUMPRODUCT(B518:B537, (ROW(B518:B537)-ROW(B518)+1)) / (20*21/2)</f>
        <v>3.0938290476190473</v>
      </c>
      <c r="J534" s="2">
        <f t="shared" si="66"/>
        <v>3.1463744160055409</v>
      </c>
      <c r="K534" s="2">
        <f t="shared" si="60"/>
        <v>3.1264936753049617</v>
      </c>
    </row>
    <row r="535" spans="1:11" ht="13.5" x14ac:dyDescent="0.25">
      <c r="A535" s="3">
        <f>TITRES_STAT!B538</f>
        <v>42782</v>
      </c>
      <c r="B535" s="6">
        <f>TITRES_STAT!D538</f>
        <v>2.9931999999999999</v>
      </c>
      <c r="C535" s="2">
        <f t="shared" si="61"/>
        <v>-0.12510000000000021</v>
      </c>
      <c r="D535" s="2">
        <f t="shared" si="62"/>
        <v>3.0588799999999998</v>
      </c>
      <c r="E535" s="2">
        <f t="shared" si="64"/>
        <v>3.0909300000000002</v>
      </c>
      <c r="F535" s="2">
        <f t="shared" si="65"/>
        <v>3.1784650000000001</v>
      </c>
      <c r="G535" s="2">
        <f t="shared" si="59"/>
        <v>3.120623999999999</v>
      </c>
      <c r="H535" s="2">
        <f t="shared" si="63"/>
        <v>2.9910765000000019</v>
      </c>
      <c r="I535" s="2">
        <f t="array" ref="I535">SUMPRODUCT(B519:B538, (ROW(B519:B538)-ROW(B519)+1)) / (20*21/2)</f>
        <v>3.0732100000000009</v>
      </c>
      <c r="J535" s="2">
        <f t="shared" si="66"/>
        <v>3.1317863763859659</v>
      </c>
      <c r="K535" s="2">
        <f t="shared" si="60"/>
        <v>3.121266472351826</v>
      </c>
    </row>
    <row r="536" spans="1:11" ht="13.5" x14ac:dyDescent="0.25">
      <c r="A536" s="3">
        <f>TITRES_STAT!B539</f>
        <v>42783</v>
      </c>
      <c r="B536" s="6">
        <f>TITRES_STAT!D539</f>
        <v>2.9931999999999999</v>
      </c>
      <c r="C536" s="2">
        <f t="shared" si="61"/>
        <v>0</v>
      </c>
      <c r="D536" s="2">
        <f t="shared" si="62"/>
        <v>3.0479399999999996</v>
      </c>
      <c r="E536" s="2">
        <f t="shared" si="64"/>
        <v>3.0799800000000004</v>
      </c>
      <c r="F536" s="2">
        <f t="shared" si="65"/>
        <v>3.1624400000000001</v>
      </c>
      <c r="G536" s="2">
        <f t="shared" si="59"/>
        <v>3.1204659999999991</v>
      </c>
      <c r="H536" s="2">
        <f t="shared" si="63"/>
        <v>2.9928415000000026</v>
      </c>
      <c r="I536" s="2">
        <f t="array" ref="I536">SUMPRODUCT(B520:B539, (ROW(B520:B539)-ROW(B520)+1)) / (20*21/2)</f>
        <v>3.0544147619047624</v>
      </c>
      <c r="J536" s="2">
        <f t="shared" si="66"/>
        <v>3.1185876738730167</v>
      </c>
      <c r="K536" s="2">
        <f t="shared" si="60"/>
        <v>3.1162442577497935</v>
      </c>
    </row>
    <row r="537" spans="1:11" ht="13.5" x14ac:dyDescent="0.25">
      <c r="A537" s="3">
        <f>TITRES_STAT!B540</f>
        <v>42786</v>
      </c>
      <c r="B537" s="6">
        <f>TITRES_STAT!D540</f>
        <v>3.0167000000000002</v>
      </c>
      <c r="C537" s="2">
        <f t="shared" si="61"/>
        <v>2.3500000000000298E-2</v>
      </c>
      <c r="D537" s="2">
        <f t="shared" si="62"/>
        <v>3.0291799999999998</v>
      </c>
      <c r="E537" s="2">
        <f t="shared" si="64"/>
        <v>3.0635700000000008</v>
      </c>
      <c r="F537" s="2">
        <f t="shared" si="65"/>
        <v>3.1472000000000002</v>
      </c>
      <c r="G537" s="2">
        <f t="shared" si="59"/>
        <v>3.1214039999999987</v>
      </c>
      <c r="H537" s="2">
        <f t="shared" si="63"/>
        <v>2.9947240000000028</v>
      </c>
      <c r="I537" s="2">
        <f t="array" ref="I537">SUMPRODUCT(B521:B540, (ROW(B521:B540)-ROW(B521)+1)) / (20*21/2)</f>
        <v>3.0374433333333339</v>
      </c>
      <c r="J537" s="2">
        <f t="shared" si="66"/>
        <v>3.1088840858851103</v>
      </c>
      <c r="K537" s="2">
        <f t="shared" si="60"/>
        <v>3.1123405613674486</v>
      </c>
    </row>
    <row r="538" spans="1:11" ht="13.5" x14ac:dyDescent="0.25">
      <c r="A538" s="3">
        <f>TITRES_STAT!B541</f>
        <v>42787</v>
      </c>
      <c r="B538" s="6">
        <f>TITRES_STAT!D541</f>
        <v>2.9306999999999999</v>
      </c>
      <c r="C538" s="2">
        <f t="shared" si="61"/>
        <v>-8.6000000000000298E-2</v>
      </c>
      <c r="D538" s="2">
        <f t="shared" si="62"/>
        <v>3.0104199999999999</v>
      </c>
      <c r="E538" s="2">
        <f t="shared" si="64"/>
        <v>3.0479400000000005</v>
      </c>
      <c r="F538" s="2">
        <f t="shared" si="65"/>
        <v>3.1280500000000004</v>
      </c>
      <c r="G538" s="2">
        <f t="shared" si="59"/>
        <v>3.1214040000000001</v>
      </c>
      <c r="H538" s="2">
        <f t="shared" si="63"/>
        <v>2.9965435000000027</v>
      </c>
      <c r="I538" s="2">
        <f t="array" ref="I538">SUMPRODUCT(B522:B541, (ROW(B522:B541)-ROW(B522)+1)) / (20*21/2)</f>
        <v>3.0297057142857149</v>
      </c>
      <c r="J538" s="2">
        <f t="shared" si="66"/>
        <v>3.0919141729436714</v>
      </c>
      <c r="K538" s="2">
        <f t="shared" si="60"/>
        <v>3.1052174020981371</v>
      </c>
    </row>
    <row r="539" spans="1:11" ht="13.5" x14ac:dyDescent="0.25">
      <c r="A539" s="3">
        <f>TITRES_STAT!B542</f>
        <v>42788</v>
      </c>
      <c r="B539" s="6">
        <f>TITRES_STAT!D542</f>
        <v>2.9306999999999999</v>
      </c>
      <c r="C539" s="2">
        <f t="shared" si="61"/>
        <v>0</v>
      </c>
      <c r="D539" s="2">
        <f t="shared" si="62"/>
        <v>2.9729000000000001</v>
      </c>
      <c r="E539" s="2">
        <f t="shared" si="64"/>
        <v>3.0291800000000002</v>
      </c>
      <c r="F539" s="2">
        <f t="shared" si="65"/>
        <v>3.1089000000000007</v>
      </c>
      <c r="G539" s="2">
        <f t="shared" si="59"/>
        <v>3.1214040000000001</v>
      </c>
      <c r="H539" s="2">
        <f t="shared" si="63"/>
        <v>2.9981795000000018</v>
      </c>
      <c r="I539" s="2">
        <f t="array" ref="I539">SUMPRODUCT(B523:B542, (ROW(B523:B542)-ROW(B523)+1)) / (20*21/2)</f>
        <v>3.0184690476190479</v>
      </c>
      <c r="J539" s="2">
        <f t="shared" si="66"/>
        <v>3.0765604421871315</v>
      </c>
      <c r="K539" s="2">
        <f t="shared" si="60"/>
        <v>3.0983735824080143</v>
      </c>
    </row>
    <row r="540" spans="1:11" ht="13.5" x14ac:dyDescent="0.25">
      <c r="A540" s="3">
        <f>TITRES_STAT!B543</f>
        <v>42789</v>
      </c>
      <c r="B540" s="6">
        <f>TITRES_STAT!D543</f>
        <v>2.9306999999999999</v>
      </c>
      <c r="C540" s="2">
        <f t="shared" si="61"/>
        <v>0</v>
      </c>
      <c r="D540" s="2">
        <f t="shared" si="62"/>
        <v>2.9603999999999999</v>
      </c>
      <c r="E540" s="2">
        <f t="shared" si="64"/>
        <v>3.0096400000000001</v>
      </c>
      <c r="F540" s="2">
        <f t="shared" si="65"/>
        <v>3.0901450000000006</v>
      </c>
      <c r="G540" s="2">
        <f t="shared" si="59"/>
        <v>3.1214040000000001</v>
      </c>
      <c r="H540" s="2">
        <f t="shared" si="63"/>
        <v>2.9993390000000018</v>
      </c>
      <c r="I540" s="2">
        <f t="array" ref="I540">SUMPRODUCT(B524:B543, (ROW(B524:B543)-ROW(B524)+1)) / (20*21/2)</f>
        <v>3.0005676190476196</v>
      </c>
      <c r="J540" s="2">
        <f t="shared" si="66"/>
        <v>3.0626689715026432</v>
      </c>
      <c r="K540" s="2">
        <f t="shared" si="60"/>
        <v>3.0917981478037788</v>
      </c>
    </row>
    <row r="541" spans="1:11" ht="13.5" x14ac:dyDescent="0.25">
      <c r="A541" s="3">
        <f>TITRES_STAT!B544</f>
        <v>42790</v>
      </c>
      <c r="B541" s="6">
        <f>TITRES_STAT!D544</f>
        <v>3.0089000000000001</v>
      </c>
      <c r="C541" s="2">
        <f t="shared" si="61"/>
        <v>7.8200000000000269E-2</v>
      </c>
      <c r="D541" s="2">
        <f t="shared" si="62"/>
        <v>2.9635400000000001</v>
      </c>
      <c r="E541" s="2">
        <f t="shared" si="64"/>
        <v>3.0057400000000003</v>
      </c>
      <c r="F541" s="2">
        <f t="shared" si="65"/>
        <v>3.0799850000000002</v>
      </c>
      <c r="G541" s="2">
        <f t="shared" si="59"/>
        <v>3.121248</v>
      </c>
      <c r="H541" s="2">
        <f t="shared" si="63"/>
        <v>3.0008160000000021</v>
      </c>
      <c r="I541" s="2">
        <f t="array" ref="I541">SUMPRODUCT(B525:B544, (ROW(B525:B544)-ROW(B525)+1)) / (20*21/2)</f>
        <v>2.9927919047619049</v>
      </c>
      <c r="J541" s="2">
        <f t="shared" si="66"/>
        <v>3.0575481170738201</v>
      </c>
      <c r="K541" s="2">
        <f t="shared" si="60"/>
        <v>3.0885472400467679</v>
      </c>
    </row>
    <row r="542" spans="1:11" ht="13.5" x14ac:dyDescent="0.25">
      <c r="A542" s="3">
        <f>TITRES_STAT!B545</f>
        <v>42793</v>
      </c>
      <c r="B542" s="6">
        <f>TITRES_STAT!D545</f>
        <v>2.9620000000000002</v>
      </c>
      <c r="C542" s="2">
        <f t="shared" si="61"/>
        <v>-4.6899999999999942E-2</v>
      </c>
      <c r="D542" s="2">
        <f t="shared" si="62"/>
        <v>2.9525999999999999</v>
      </c>
      <c r="E542" s="2">
        <f t="shared" si="64"/>
        <v>2.9908900000000003</v>
      </c>
      <c r="F542" s="2">
        <f t="shared" si="65"/>
        <v>3.0639650000000005</v>
      </c>
      <c r="G542" s="2">
        <f t="shared" si="59"/>
        <v>3.1189040000000006</v>
      </c>
      <c r="H542" s="2">
        <f t="shared" si="63"/>
        <v>3.0020585000000022</v>
      </c>
      <c r="I542" s="2">
        <f t="array" ref="I542">SUMPRODUCT(B526:B545, (ROW(B526:B545)-ROW(B526)+1)) / (20*21/2)</f>
        <v>2.9831142857142861</v>
      </c>
      <c r="J542" s="2">
        <f t="shared" si="66"/>
        <v>3.0484482964001232</v>
      </c>
      <c r="K542" s="2">
        <f t="shared" si="60"/>
        <v>3.0835846031821892</v>
      </c>
    </row>
    <row r="543" spans="1:11" ht="13.5" x14ac:dyDescent="0.25">
      <c r="A543" s="3">
        <f>TITRES_STAT!B546</f>
        <v>42794</v>
      </c>
      <c r="B543" s="6">
        <f>TITRES_STAT!D546</f>
        <v>2.8759999999999999</v>
      </c>
      <c r="C543" s="2">
        <f t="shared" si="61"/>
        <v>-8.6000000000000298E-2</v>
      </c>
      <c r="D543" s="2">
        <f t="shared" si="62"/>
        <v>2.9416599999999997</v>
      </c>
      <c r="E543" s="2">
        <f t="shared" si="64"/>
        <v>2.9760400000000002</v>
      </c>
      <c r="F543" s="2">
        <f t="shared" si="65"/>
        <v>3.0436450000000006</v>
      </c>
      <c r="G543" s="2">
        <f t="shared" si="59"/>
        <v>3.1148400000000005</v>
      </c>
      <c r="H543" s="2">
        <f t="shared" si="63"/>
        <v>3.0029075000000018</v>
      </c>
      <c r="I543" s="2">
        <f t="array" ref="I543">SUMPRODUCT(B527:B546, (ROW(B527:B546)-ROW(B527)+1)) / (20*21/2)</f>
        <v>2.9736242857142856</v>
      </c>
      <c r="J543" s="2">
        <f t="shared" si="66"/>
        <v>3.0320246491239211</v>
      </c>
      <c r="K543" s="2">
        <f t="shared" si="60"/>
        <v>3.0754440305083777</v>
      </c>
    </row>
    <row r="544" spans="1:11" ht="13.5" x14ac:dyDescent="0.25">
      <c r="A544" s="3">
        <f>TITRES_STAT!B547</f>
        <v>42795</v>
      </c>
      <c r="B544" s="6">
        <f>TITRES_STAT!D547</f>
        <v>2.9620000000000002</v>
      </c>
      <c r="C544" s="2">
        <f t="shared" si="61"/>
        <v>8.6000000000000298E-2</v>
      </c>
      <c r="D544" s="2">
        <f t="shared" si="62"/>
        <v>2.9479199999999999</v>
      </c>
      <c r="E544" s="2">
        <f t="shared" si="64"/>
        <v>2.9604100000000004</v>
      </c>
      <c r="F544" s="2">
        <f t="shared" si="65"/>
        <v>3.0323150000000005</v>
      </c>
      <c r="G544" s="2">
        <f t="shared" si="59"/>
        <v>3.1131219999999997</v>
      </c>
      <c r="H544" s="2">
        <f t="shared" si="63"/>
        <v>3.004516500000002</v>
      </c>
      <c r="I544" s="2">
        <f t="array" ref="I544">SUMPRODUCT(B528:B547, (ROW(B528:B547)-ROW(B528)+1)) / (20*21/2)</f>
        <v>2.9657333333333336</v>
      </c>
      <c r="J544" s="2">
        <f t="shared" si="66"/>
        <v>3.0253556349216431</v>
      </c>
      <c r="K544" s="2">
        <f t="shared" si="60"/>
        <v>3.0709952449982456</v>
      </c>
    </row>
    <row r="545" spans="1:11" ht="13.5" x14ac:dyDescent="0.25">
      <c r="A545" s="3">
        <f>TITRES_STAT!B548</f>
        <v>42796</v>
      </c>
      <c r="B545" s="6">
        <f>TITRES_STAT!D548</f>
        <v>2.9306999999999999</v>
      </c>
      <c r="C545" s="2">
        <f t="shared" si="61"/>
        <v>-3.1300000000000328E-2</v>
      </c>
      <c r="D545" s="2">
        <f t="shared" si="62"/>
        <v>2.9479199999999999</v>
      </c>
      <c r="E545" s="2">
        <f t="shared" si="64"/>
        <v>2.9541600000000003</v>
      </c>
      <c r="F545" s="2">
        <f t="shared" si="65"/>
        <v>3.0225450000000005</v>
      </c>
      <c r="G545" s="2">
        <f t="shared" si="59"/>
        <v>3.1107780000000003</v>
      </c>
      <c r="H545" s="2">
        <f t="shared" si="63"/>
        <v>3.0062990000000012</v>
      </c>
      <c r="I545" s="2">
        <f t="array" ref="I545">SUMPRODUCT(B529:B548, (ROW(B529:B548)-ROW(B529)+1)) / (20*21/2)</f>
        <v>2.9553095238095235</v>
      </c>
      <c r="J545" s="2">
        <f t="shared" si="66"/>
        <v>3.0163408125481532</v>
      </c>
      <c r="K545" s="2">
        <f t="shared" si="60"/>
        <v>3.0654934706845891</v>
      </c>
    </row>
    <row r="546" spans="1:11" ht="13.5" x14ac:dyDescent="0.25">
      <c r="A546" s="3">
        <f>TITRES_STAT!B549</f>
        <v>42797</v>
      </c>
      <c r="B546" s="6">
        <f>TITRES_STAT!D549</f>
        <v>2.9228999999999998</v>
      </c>
      <c r="C546" s="2">
        <f t="shared" si="61"/>
        <v>-7.8000000000000291E-3</v>
      </c>
      <c r="D546" s="2">
        <f t="shared" si="62"/>
        <v>2.93072</v>
      </c>
      <c r="E546" s="2">
        <f t="shared" si="64"/>
        <v>2.94713</v>
      </c>
      <c r="F546" s="2">
        <f t="shared" si="65"/>
        <v>3.0135550000000006</v>
      </c>
      <c r="G546" s="2">
        <f t="shared" si="59"/>
        <v>3.1082779999999999</v>
      </c>
      <c r="H546" s="2">
        <f t="shared" si="63"/>
        <v>3.0080425000000015</v>
      </c>
      <c r="I546" s="2">
        <f t="array" ref="I546">SUMPRODUCT(B530:B549, (ROW(B530:B549)-ROW(B530)+1)) / (20*21/2)</f>
        <v>2.9458161904761906</v>
      </c>
      <c r="J546" s="2">
        <f t="shared" si="66"/>
        <v>3.007441687543567</v>
      </c>
      <c r="K546" s="2">
        <f t="shared" si="60"/>
        <v>3.0599015698734289</v>
      </c>
    </row>
    <row r="547" spans="1:11" ht="13.5" x14ac:dyDescent="0.25">
      <c r="A547" s="3">
        <f>TITRES_STAT!B550</f>
        <v>42800</v>
      </c>
      <c r="B547" s="6">
        <f>TITRES_STAT!D550</f>
        <v>2.9306999999999999</v>
      </c>
      <c r="C547" s="2">
        <f t="shared" si="61"/>
        <v>7.8000000000000291E-3</v>
      </c>
      <c r="D547" s="2">
        <f t="shared" si="62"/>
        <v>2.9244599999999998</v>
      </c>
      <c r="E547" s="2">
        <f t="shared" si="64"/>
        <v>2.9385300000000001</v>
      </c>
      <c r="F547" s="2">
        <f t="shared" si="65"/>
        <v>3.0010500000000007</v>
      </c>
      <c r="G547" s="2">
        <f t="shared" si="59"/>
        <v>3.1059339999999995</v>
      </c>
      <c r="H547" s="2">
        <f t="shared" si="63"/>
        <v>3.0094950000000016</v>
      </c>
      <c r="I547" s="2">
        <f t="array" ref="I547">SUMPRODUCT(B531:B550, (ROW(B531:B550)-ROW(B531)+1)) / (20*21/2)</f>
        <v>2.9374023809523813</v>
      </c>
      <c r="J547" s="2">
        <f t="shared" si="66"/>
        <v>3.0001329553965608</v>
      </c>
      <c r="K547" s="2">
        <f t="shared" si="60"/>
        <v>3.0548348416430984</v>
      </c>
    </row>
    <row r="548" spans="1:11" ht="13.5" x14ac:dyDescent="0.25">
      <c r="A548" s="3">
        <f>TITRES_STAT!B551</f>
        <v>42801</v>
      </c>
      <c r="B548" s="6">
        <f>TITRES_STAT!D551</f>
        <v>2.8915999999999999</v>
      </c>
      <c r="C548" s="2">
        <f t="shared" si="61"/>
        <v>-3.9099999999999913E-2</v>
      </c>
      <c r="D548" s="2">
        <f t="shared" si="62"/>
        <v>2.9275799999999998</v>
      </c>
      <c r="E548" s="2">
        <f t="shared" si="64"/>
        <v>2.9346199999999998</v>
      </c>
      <c r="F548" s="2">
        <f t="shared" si="65"/>
        <v>2.9912800000000006</v>
      </c>
      <c r="G548" s="2">
        <f t="shared" si="59"/>
        <v>3.1031200000000001</v>
      </c>
      <c r="H548" s="2">
        <f t="shared" si="63"/>
        <v>3.0111190000000012</v>
      </c>
      <c r="I548" s="2">
        <f t="array" ref="I548">SUMPRODUCT(B532:B551, (ROW(B532:B551)-ROW(B532)+1)) / (20*21/2)</f>
        <v>2.9301052380952379</v>
      </c>
      <c r="J548" s="2">
        <f t="shared" si="66"/>
        <v>2.9897964834540312</v>
      </c>
      <c r="K548" s="2">
        <f t="shared" si="60"/>
        <v>3.0484334753041531</v>
      </c>
    </row>
    <row r="549" spans="1:11" ht="13.5" x14ac:dyDescent="0.25">
      <c r="A549" s="3">
        <f>TITRES_STAT!B552</f>
        <v>42802</v>
      </c>
      <c r="B549" s="6">
        <f>TITRES_STAT!D552</f>
        <v>2.8915999999999999</v>
      </c>
      <c r="C549" s="2">
        <f t="shared" si="61"/>
        <v>0</v>
      </c>
      <c r="D549" s="2">
        <f t="shared" si="62"/>
        <v>2.9135</v>
      </c>
      <c r="E549" s="2">
        <f t="shared" si="64"/>
        <v>2.9307099999999999</v>
      </c>
      <c r="F549" s="2">
        <f t="shared" si="65"/>
        <v>2.9799449999999998</v>
      </c>
      <c r="G549" s="2">
        <f t="shared" si="59"/>
        <v>3.1007739999999999</v>
      </c>
      <c r="H549" s="2">
        <f t="shared" si="63"/>
        <v>3.0123760000000015</v>
      </c>
      <c r="I549" s="2">
        <f t="array" ref="I549">SUMPRODUCT(B533:B552, (ROW(B533:B552)-ROW(B533)+1)) / (20*21/2)</f>
        <v>2.9272761904761904</v>
      </c>
      <c r="J549" s="2">
        <f t="shared" si="66"/>
        <v>2.9804444374107901</v>
      </c>
      <c r="K549" s="2">
        <f t="shared" si="60"/>
        <v>3.0422831429392843</v>
      </c>
    </row>
    <row r="550" spans="1:11" ht="13.5" x14ac:dyDescent="0.25">
      <c r="A550" s="3">
        <f>TITRES_STAT!B553</f>
        <v>42803</v>
      </c>
      <c r="B550" s="6">
        <f>TITRES_STAT!D553</f>
        <v>2.8915999999999999</v>
      </c>
      <c r="C550" s="2">
        <f t="shared" si="61"/>
        <v>0</v>
      </c>
      <c r="D550" s="2">
        <f t="shared" si="62"/>
        <v>2.9056800000000003</v>
      </c>
      <c r="E550" s="2">
        <f t="shared" si="64"/>
        <v>2.9267999999999996</v>
      </c>
      <c r="F550" s="2">
        <f t="shared" si="65"/>
        <v>2.9682199999999996</v>
      </c>
      <c r="G550" s="2">
        <f t="shared" si="59"/>
        <v>3.0984280000000002</v>
      </c>
      <c r="H550" s="2">
        <f t="shared" si="63"/>
        <v>3.0136330000000013</v>
      </c>
      <c r="I550" s="2">
        <f t="array" ref="I550">SUMPRODUCT(B534:B553, (ROW(B534:B553)-ROW(B534)+1)) / (20*21/2)</f>
        <v>2.9253033333333334</v>
      </c>
      <c r="J550" s="2">
        <f t="shared" si="66"/>
        <v>2.9719830624192864</v>
      </c>
      <c r="K550" s="2">
        <f t="shared" si="60"/>
        <v>3.0363740000789199</v>
      </c>
    </row>
    <row r="551" spans="1:11" ht="13.5" x14ac:dyDescent="0.25">
      <c r="A551" s="3">
        <f>TITRES_STAT!B554</f>
        <v>42804</v>
      </c>
      <c r="B551" s="6">
        <f>TITRES_STAT!D554</f>
        <v>2.8915999999999999</v>
      </c>
      <c r="C551" s="2">
        <f t="shared" si="61"/>
        <v>0</v>
      </c>
      <c r="D551" s="2">
        <f t="shared" si="62"/>
        <v>2.8994200000000001</v>
      </c>
      <c r="E551" s="2">
        <f t="shared" si="64"/>
        <v>2.9150700000000001</v>
      </c>
      <c r="F551" s="2">
        <f t="shared" si="65"/>
        <v>2.9604049999999997</v>
      </c>
      <c r="G551" s="2">
        <f t="shared" si="59"/>
        <v>3.0960820000000009</v>
      </c>
      <c r="H551" s="2">
        <f t="shared" si="63"/>
        <v>3.0147800000000018</v>
      </c>
      <c r="I551" s="2">
        <f t="array" ref="I551">SUMPRODUCT(B535:B554, (ROW(B535:B554)-ROW(B535)+1)) / (20*21/2)</f>
        <v>2.9237771428571433</v>
      </c>
      <c r="J551" s="2">
        <f t="shared" si="66"/>
        <v>2.9643275326650689</v>
      </c>
      <c r="K551" s="2">
        <f t="shared" si="60"/>
        <v>3.0306965883111188</v>
      </c>
    </row>
    <row r="552" spans="1:11" ht="13.5" x14ac:dyDescent="0.25">
      <c r="A552" s="3">
        <f>TITRES_STAT!B555</f>
        <v>42807</v>
      </c>
      <c r="B552" s="6">
        <f>TITRES_STAT!D555</f>
        <v>2.9306999999999999</v>
      </c>
      <c r="C552" s="2">
        <f t="shared" si="61"/>
        <v>3.9099999999999913E-2</v>
      </c>
      <c r="D552" s="2">
        <f t="shared" si="62"/>
        <v>2.8994200000000001</v>
      </c>
      <c r="E552" s="2">
        <f t="shared" si="64"/>
        <v>2.91194</v>
      </c>
      <c r="F552" s="2">
        <f t="shared" si="65"/>
        <v>2.9514149999999999</v>
      </c>
      <c r="G552" s="2">
        <f t="shared" si="59"/>
        <v>3.0931120000000005</v>
      </c>
      <c r="H552" s="2">
        <f t="shared" si="63"/>
        <v>3.0158660000000022</v>
      </c>
      <c r="I552" s="2">
        <f t="array" ref="I552">SUMPRODUCT(B536:B555, (ROW(B536:B555)-ROW(B536)+1)) / (20*21/2)</f>
        <v>2.9305919047619047</v>
      </c>
      <c r="J552" s="2">
        <f t="shared" si="66"/>
        <v>2.961124910506491</v>
      </c>
      <c r="K552" s="2">
        <f t="shared" si="60"/>
        <v>3.0267751534753886</v>
      </c>
    </row>
    <row r="553" spans="1:11" ht="13.5" x14ac:dyDescent="0.25">
      <c r="A553" s="3">
        <f>TITRES_STAT!B556</f>
        <v>42808</v>
      </c>
      <c r="B553" s="6">
        <f>TITRES_STAT!D556</f>
        <v>2.9306999999999999</v>
      </c>
      <c r="C553" s="2">
        <f t="shared" si="61"/>
        <v>0</v>
      </c>
      <c r="D553" s="2">
        <f t="shared" si="62"/>
        <v>2.9072399999999998</v>
      </c>
      <c r="E553" s="2">
        <f t="shared" si="64"/>
        <v>2.9174100000000003</v>
      </c>
      <c r="F553" s="2">
        <f t="shared" si="65"/>
        <v>2.9467249999999998</v>
      </c>
      <c r="G553" s="2">
        <f t="shared" si="59"/>
        <v>3.0907680000000011</v>
      </c>
      <c r="H553" s="2">
        <f t="shared" si="63"/>
        <v>3.0170620000000015</v>
      </c>
      <c r="I553" s="2">
        <f t="array" ref="I553">SUMPRODUCT(B537:B556, (ROW(B537:B556)-ROW(B537)+1)) / (20*21/2)</f>
        <v>2.9373319047619049</v>
      </c>
      <c r="J553" s="2">
        <f t="shared" si="66"/>
        <v>2.9582272999820636</v>
      </c>
      <c r="K553" s="2">
        <f t="shared" si="60"/>
        <v>3.0230075003979224</v>
      </c>
    </row>
    <row r="554" spans="1:11" ht="13.5" x14ac:dyDescent="0.25">
      <c r="A554" s="3">
        <f>TITRES_STAT!B557</f>
        <v>42809</v>
      </c>
      <c r="B554" s="6">
        <f>TITRES_STAT!D557</f>
        <v>2.9306999999999999</v>
      </c>
      <c r="C554" s="2">
        <f t="shared" si="61"/>
        <v>0</v>
      </c>
      <c r="D554" s="2">
        <f t="shared" si="62"/>
        <v>2.9150599999999995</v>
      </c>
      <c r="E554" s="2">
        <f t="shared" si="64"/>
        <v>2.9142800000000002</v>
      </c>
      <c r="F554" s="2">
        <f t="shared" si="65"/>
        <v>2.9373449999999997</v>
      </c>
      <c r="G554" s="2">
        <f t="shared" si="59"/>
        <v>3.0884240000000012</v>
      </c>
      <c r="H554" s="2">
        <f t="shared" si="63"/>
        <v>3.0184045000000013</v>
      </c>
      <c r="I554" s="2">
        <f t="array" ref="I554">SUMPRODUCT(B538:B557, (ROW(B538:B557)-ROW(B538)+1)) / (20*21/2)</f>
        <v>2.949206666666667</v>
      </c>
      <c r="J554" s="2">
        <f t="shared" si="66"/>
        <v>2.9556056523647243</v>
      </c>
      <c r="K554" s="2">
        <f t="shared" si="60"/>
        <v>3.0193875984215333</v>
      </c>
    </row>
    <row r="555" spans="1:11" ht="13.5" x14ac:dyDescent="0.25">
      <c r="A555" s="3">
        <f>TITRES_STAT!B558</f>
        <v>42810</v>
      </c>
      <c r="B555" s="6">
        <f>TITRES_STAT!D558</f>
        <v>3.0089000000000001</v>
      </c>
      <c r="C555" s="2">
        <f t="shared" si="61"/>
        <v>7.8200000000000269E-2</v>
      </c>
      <c r="D555" s="2">
        <f t="shared" si="62"/>
        <v>2.93852</v>
      </c>
      <c r="E555" s="2">
        <f t="shared" si="64"/>
        <v>2.9221000000000008</v>
      </c>
      <c r="F555" s="2">
        <f t="shared" si="65"/>
        <v>2.9381299999999997</v>
      </c>
      <c r="G555" s="2">
        <f t="shared" si="59"/>
        <v>3.0890500000000021</v>
      </c>
      <c r="H555" s="2">
        <f t="shared" si="63"/>
        <v>3.0197345000000024</v>
      </c>
      <c r="I555" s="2">
        <f t="array" ref="I555">SUMPRODUCT(B539:B558, (ROW(B539:B558)-ROW(B539)+1)) / (20*21/2)</f>
        <v>2.9660676190476196</v>
      </c>
      <c r="J555" s="2">
        <f t="shared" si="66"/>
        <v>2.960681304520465</v>
      </c>
      <c r="K555" s="2">
        <f t="shared" si="60"/>
        <v>3.0189763200520616</v>
      </c>
    </row>
    <row r="556" spans="1:11" ht="13.5" x14ac:dyDescent="0.25">
      <c r="A556" s="3">
        <f>TITRES_STAT!B559</f>
        <v>42811</v>
      </c>
      <c r="B556" s="6">
        <f>TITRES_STAT!D559</f>
        <v>3.0089000000000001</v>
      </c>
      <c r="C556" s="2">
        <f t="shared" si="61"/>
        <v>0</v>
      </c>
      <c r="D556" s="2">
        <f t="shared" si="62"/>
        <v>2.9619800000000001</v>
      </c>
      <c r="E556" s="2">
        <f t="shared" si="64"/>
        <v>2.9307000000000003</v>
      </c>
      <c r="F556" s="2">
        <f t="shared" si="65"/>
        <v>2.9389149999999993</v>
      </c>
      <c r="G556" s="2">
        <f t="shared" si="59"/>
        <v>3.0882700000000018</v>
      </c>
      <c r="H556" s="2">
        <f t="shared" si="63"/>
        <v>3.0205145000000022</v>
      </c>
      <c r="I556" s="2">
        <f t="array" ref="I556">SUMPRODUCT(B540:B559, (ROW(B540:B559)-ROW(B540)+1)) / (20*21/2)</f>
        <v>2.9827780952380953</v>
      </c>
      <c r="J556" s="2">
        <f t="shared" si="66"/>
        <v>2.9652735612328018</v>
      </c>
      <c r="K556" s="2">
        <f t="shared" si="60"/>
        <v>3.0185811702460987</v>
      </c>
    </row>
    <row r="557" spans="1:11" ht="13.5" x14ac:dyDescent="0.25">
      <c r="A557" s="3">
        <f>TITRES_STAT!B560</f>
        <v>42815</v>
      </c>
      <c r="B557" s="6">
        <f>TITRES_STAT!D560</f>
        <v>3.0636000000000001</v>
      </c>
      <c r="C557" s="2">
        <f t="shared" si="61"/>
        <v>5.4699999999999971E-2</v>
      </c>
      <c r="D557" s="2">
        <f t="shared" si="62"/>
        <v>2.9885600000000005</v>
      </c>
      <c r="E557" s="2">
        <f t="shared" si="64"/>
        <v>2.9439900000000003</v>
      </c>
      <c r="F557" s="2">
        <f t="shared" si="65"/>
        <v>2.9412599999999993</v>
      </c>
      <c r="G557" s="2">
        <f t="shared" si="59"/>
        <v>3.0878020000000017</v>
      </c>
      <c r="H557" s="2">
        <f t="shared" si="63"/>
        <v>3.0211650000000021</v>
      </c>
      <c r="I557" s="2">
        <f t="array" ref="I557">SUMPRODUCT(B541:B560, (ROW(B541:B560)-ROW(B541)+1)) / (20*21/2)</f>
        <v>2.9985580952380961</v>
      </c>
      <c r="J557" s="2">
        <f t="shared" si="66"/>
        <v>2.974637983972535</v>
      </c>
      <c r="K557" s="2">
        <f t="shared" si="60"/>
        <v>3.0203466145501734</v>
      </c>
    </row>
    <row r="558" spans="1:11" ht="13.5" x14ac:dyDescent="0.25">
      <c r="A558" s="3">
        <f>TITRES_STAT!B561</f>
        <v>42816</v>
      </c>
      <c r="B558" s="6">
        <f>TITRES_STAT!D561</f>
        <v>3.1183000000000001</v>
      </c>
      <c r="C558" s="2">
        <f t="shared" si="61"/>
        <v>5.4699999999999971E-2</v>
      </c>
      <c r="D558" s="2">
        <f t="shared" si="62"/>
        <v>3.0260799999999999</v>
      </c>
      <c r="E558" s="2">
        <f t="shared" si="64"/>
        <v>2.9666600000000001</v>
      </c>
      <c r="F558" s="2">
        <f t="shared" si="65"/>
        <v>2.9506399999999995</v>
      </c>
      <c r="G558" s="2">
        <f t="shared" si="59"/>
        <v>3.0884280000000013</v>
      </c>
      <c r="H558" s="2">
        <f t="shared" si="63"/>
        <v>3.022089000000002</v>
      </c>
      <c r="I558" s="2">
        <f t="array" ref="I558">SUMPRODUCT(B542:B561, (ROW(B542:B561)-ROW(B542)+1)) / (20*21/2)</f>
        <v>3.0134076190476193</v>
      </c>
      <c r="J558" s="2">
        <f t="shared" si="66"/>
        <v>2.9883200807370556</v>
      </c>
      <c r="K558" s="2">
        <f t="shared" si="60"/>
        <v>3.0241879237835003</v>
      </c>
    </row>
    <row r="559" spans="1:11" ht="13.5" x14ac:dyDescent="0.25">
      <c r="A559" s="3">
        <f>TITRES_STAT!B562</f>
        <v>42817</v>
      </c>
      <c r="B559" s="6">
        <f>TITRES_STAT!D562</f>
        <v>3.1261000000000001</v>
      </c>
      <c r="C559" s="2">
        <f t="shared" si="61"/>
        <v>7.8000000000000291E-3</v>
      </c>
      <c r="D559" s="2">
        <f t="shared" si="62"/>
        <v>3.0651600000000001</v>
      </c>
      <c r="E559" s="2">
        <f t="shared" si="64"/>
        <v>2.9901100000000005</v>
      </c>
      <c r="F559" s="2">
        <f t="shared" si="65"/>
        <v>2.9604099999999995</v>
      </c>
      <c r="G559" s="2">
        <f t="shared" si="59"/>
        <v>3.0887400000000014</v>
      </c>
      <c r="H559" s="2">
        <f t="shared" si="63"/>
        <v>3.0230885000000018</v>
      </c>
      <c r="I559" s="2">
        <f t="array" ref="I559">SUMPRODUCT(B543:B562, (ROW(B543:B562)-ROW(B543)+1)) / (20*21/2)</f>
        <v>3.027699047619048</v>
      </c>
      <c r="J559" s="2">
        <f t="shared" si="66"/>
        <v>3.0014419778097166</v>
      </c>
      <c r="K559" s="2">
        <f t="shared" si="60"/>
        <v>3.0281844757919907</v>
      </c>
    </row>
    <row r="560" spans="1:11" ht="13.5" x14ac:dyDescent="0.25">
      <c r="A560" s="3">
        <f>TITRES_STAT!B563</f>
        <v>42818</v>
      </c>
      <c r="B560" s="6">
        <f>TITRES_STAT!D563</f>
        <v>3.1261000000000001</v>
      </c>
      <c r="C560" s="2">
        <f t="shared" si="61"/>
        <v>0</v>
      </c>
      <c r="D560" s="2">
        <f t="shared" si="62"/>
        <v>3.0886000000000005</v>
      </c>
      <c r="E560" s="2">
        <f t="shared" si="64"/>
        <v>3.0135600000000005</v>
      </c>
      <c r="F560" s="2">
        <f t="shared" si="65"/>
        <v>2.97018</v>
      </c>
      <c r="G560" s="2">
        <f t="shared" si="59"/>
        <v>3.0871760000000013</v>
      </c>
      <c r="H560" s="2">
        <f t="shared" si="63"/>
        <v>3.0240880000000017</v>
      </c>
      <c r="I560" s="2">
        <f t="array" ref="I560">SUMPRODUCT(B544:B563, (ROW(B544:B563)-ROW(B544)+1)) / (20*21/2)</f>
        <v>3.0412090476190476</v>
      </c>
      <c r="J560" s="2">
        <f t="shared" si="66"/>
        <v>3.0133141703992674</v>
      </c>
      <c r="K560" s="2">
        <f t="shared" si="60"/>
        <v>3.0320243002707361</v>
      </c>
    </row>
    <row r="561" spans="1:11" ht="13.5" x14ac:dyDescent="0.25">
      <c r="A561" s="3">
        <f>TITRES_STAT!B564</f>
        <v>42821</v>
      </c>
      <c r="B561" s="6">
        <f>TITRES_STAT!D564</f>
        <v>3.1261000000000001</v>
      </c>
      <c r="C561" s="2">
        <f t="shared" si="61"/>
        <v>0</v>
      </c>
      <c r="D561" s="2">
        <f t="shared" si="62"/>
        <v>3.1120400000000004</v>
      </c>
      <c r="E561" s="2">
        <f t="shared" si="64"/>
        <v>3.0370100000000004</v>
      </c>
      <c r="F561" s="2">
        <f t="shared" si="65"/>
        <v>2.9760400000000002</v>
      </c>
      <c r="G561" s="2">
        <f t="shared" si="59"/>
        <v>3.0853000000000019</v>
      </c>
      <c r="H561" s="2">
        <f t="shared" si="63"/>
        <v>3.0254910000000019</v>
      </c>
      <c r="I561" s="2">
        <f t="array" ref="I561">SUMPRODUCT(B545:B564, (ROW(B545:B564)-ROW(B545)+1)) / (20*21/2)</f>
        <v>3.0535280952380957</v>
      </c>
      <c r="J561" s="2">
        <f t="shared" si="66"/>
        <v>3.0240556779802894</v>
      </c>
      <c r="K561" s="2">
        <f t="shared" si="60"/>
        <v>3.0357135433973741</v>
      </c>
    </row>
    <row r="562" spans="1:11" ht="13.5" x14ac:dyDescent="0.25">
      <c r="A562" s="3">
        <f>TITRES_STAT!B565</f>
        <v>42822</v>
      </c>
      <c r="B562" s="6">
        <f>TITRES_STAT!D565</f>
        <v>3.1261000000000001</v>
      </c>
      <c r="C562" s="2">
        <f t="shared" si="61"/>
        <v>0</v>
      </c>
      <c r="D562" s="2">
        <f t="shared" si="62"/>
        <v>3.1245400000000005</v>
      </c>
      <c r="E562" s="2">
        <f t="shared" si="64"/>
        <v>3.0565500000000005</v>
      </c>
      <c r="F562" s="2">
        <f t="shared" si="65"/>
        <v>2.984245</v>
      </c>
      <c r="G562" s="2">
        <f t="shared" ref="G562:G625" si="67">AVERAGE(B513:B562)</f>
        <v>3.0832680000000017</v>
      </c>
      <c r="H562" s="2">
        <f t="shared" si="63"/>
        <v>3.0266370000000014</v>
      </c>
      <c r="I562" s="2">
        <f t="array" ref="I562">SUMPRODUCT(B546:B565, (ROW(B546:B565)-ROW(B546)+1)) / (20*21/2)</f>
        <v>3.0650657142857143</v>
      </c>
      <c r="J562" s="2">
        <f t="shared" si="66"/>
        <v>3.0337741848393094</v>
      </c>
      <c r="K562" s="2">
        <f t="shared" si="60"/>
        <v>3.0392581103229674</v>
      </c>
    </row>
    <row r="563" spans="1:11" ht="13.5" x14ac:dyDescent="0.25">
      <c r="A563" s="3">
        <f>TITRES_STAT!B566</f>
        <v>42823</v>
      </c>
      <c r="B563" s="6">
        <f>TITRES_STAT!D566</f>
        <v>3.1261000000000001</v>
      </c>
      <c r="C563" s="2">
        <f t="shared" si="61"/>
        <v>0</v>
      </c>
      <c r="D563" s="2">
        <f t="shared" si="62"/>
        <v>3.1261000000000001</v>
      </c>
      <c r="E563" s="2">
        <f t="shared" si="64"/>
        <v>3.0760900000000002</v>
      </c>
      <c r="F563" s="2">
        <f t="shared" si="65"/>
        <v>2.99675</v>
      </c>
      <c r="G563" s="2">
        <f t="shared" si="67"/>
        <v>3.0787360000000019</v>
      </c>
      <c r="H563" s="2">
        <f t="shared" si="63"/>
        <v>3.0277830000000012</v>
      </c>
      <c r="I563" s="2">
        <f t="array" ref="I563">SUMPRODUCT(B547:B566, (ROW(B547:B566)-ROW(B547)+1)) / (20*21/2)</f>
        <v>3.0756728571428575</v>
      </c>
      <c r="J563" s="2">
        <f t="shared" si="66"/>
        <v>3.0425671196165176</v>
      </c>
      <c r="K563" s="2">
        <f t="shared" ref="K563:K626" si="68">$K$4*B563+(1-$K$4)*K562</f>
        <v>3.0426636746240274</v>
      </c>
    </row>
    <row r="564" spans="1:11" ht="13.5" x14ac:dyDescent="0.25">
      <c r="A564" s="3">
        <f>TITRES_STAT!B567</f>
        <v>42824</v>
      </c>
      <c r="B564" s="6">
        <f>TITRES_STAT!D567</f>
        <v>3.1261000000000001</v>
      </c>
      <c r="C564" s="2">
        <f t="shared" si="61"/>
        <v>0</v>
      </c>
      <c r="D564" s="2">
        <f t="shared" si="62"/>
        <v>3.1261000000000001</v>
      </c>
      <c r="E564" s="2">
        <f t="shared" si="64"/>
        <v>3.0956300000000008</v>
      </c>
      <c r="F564" s="2">
        <f t="shared" si="65"/>
        <v>3.0049549999999998</v>
      </c>
      <c r="G564" s="2">
        <f t="shared" si="67"/>
        <v>3.0726400000000011</v>
      </c>
      <c r="H564" s="2">
        <f t="shared" si="63"/>
        <v>3.0293325000000011</v>
      </c>
      <c r="I564" s="2">
        <f t="array" ref="I564">SUMPRODUCT(B548:B567, (ROW(B548:B567)-ROW(B548)+1)) / (20*21/2)</f>
        <v>3.0853123809523813</v>
      </c>
      <c r="J564" s="2">
        <f t="shared" si="66"/>
        <v>3.0505226320339922</v>
      </c>
      <c r="K564" s="2">
        <f t="shared" si="68"/>
        <v>3.0459356873838694</v>
      </c>
    </row>
    <row r="565" spans="1:11" ht="13.5" x14ac:dyDescent="0.25">
      <c r="A565" s="3">
        <f>TITRES_STAT!B568</f>
        <v>42825</v>
      </c>
      <c r="B565" s="6">
        <f>TITRES_STAT!D568</f>
        <v>3.1261000000000001</v>
      </c>
      <c r="C565" s="2">
        <f t="shared" si="61"/>
        <v>0</v>
      </c>
      <c r="D565" s="2">
        <f t="shared" si="62"/>
        <v>3.1261000000000001</v>
      </c>
      <c r="E565" s="2">
        <f t="shared" si="64"/>
        <v>3.1073500000000007</v>
      </c>
      <c r="F565" s="2">
        <f t="shared" si="65"/>
        <v>3.0147250000000008</v>
      </c>
      <c r="G565" s="2">
        <f t="shared" si="67"/>
        <v>3.0681080000000014</v>
      </c>
      <c r="H565" s="2">
        <f t="shared" si="63"/>
        <v>3.0306620000000009</v>
      </c>
      <c r="I565" s="2">
        <f t="array" ref="I565">SUMPRODUCT(B549:B568, (ROW(B549:B568)-ROW(B549)+1)) / (20*21/2)</f>
        <v>3.0940214285714291</v>
      </c>
      <c r="J565" s="2">
        <f t="shared" si="66"/>
        <v>3.0577204766021833</v>
      </c>
      <c r="K565" s="2">
        <f t="shared" si="68"/>
        <v>3.0490793859178353</v>
      </c>
    </row>
    <row r="566" spans="1:11" ht="13.5" x14ac:dyDescent="0.25">
      <c r="A566" s="3">
        <f>TITRES_STAT!B569</f>
        <v>42828</v>
      </c>
      <c r="B566" s="6">
        <f>TITRES_STAT!D569</f>
        <v>3.1261000000000001</v>
      </c>
      <c r="C566" s="2">
        <f t="shared" si="61"/>
        <v>0</v>
      </c>
      <c r="D566" s="2">
        <f t="shared" si="62"/>
        <v>3.1261000000000001</v>
      </c>
      <c r="E566" s="2">
        <f t="shared" si="64"/>
        <v>3.1190700000000007</v>
      </c>
      <c r="F566" s="2">
        <f t="shared" si="65"/>
        <v>3.0248850000000003</v>
      </c>
      <c r="G566" s="2">
        <f t="shared" si="67"/>
        <v>3.0643560000000014</v>
      </c>
      <c r="H566" s="2">
        <f t="shared" si="63"/>
        <v>3.0318080000000003</v>
      </c>
      <c r="I566" s="2">
        <f t="array" ref="I566">SUMPRODUCT(B550:B569, (ROW(B550:B569)-ROW(B550)+1)) / (20*21/2)</f>
        <v>3.092680476190476</v>
      </c>
      <c r="J566" s="2">
        <f t="shared" si="66"/>
        <v>3.0642328121638798</v>
      </c>
      <c r="K566" s="2">
        <f t="shared" si="68"/>
        <v>3.0520998021563517</v>
      </c>
    </row>
    <row r="567" spans="1:11" ht="13.5" x14ac:dyDescent="0.25">
      <c r="A567" s="3">
        <f>TITRES_STAT!B570</f>
        <v>42829</v>
      </c>
      <c r="B567" s="6">
        <f>TITRES_STAT!D570</f>
        <v>3.1261000000000001</v>
      </c>
      <c r="C567" s="2">
        <f t="shared" si="61"/>
        <v>0</v>
      </c>
      <c r="D567" s="2">
        <f t="shared" si="62"/>
        <v>3.1261000000000001</v>
      </c>
      <c r="E567" s="2">
        <f t="shared" si="64"/>
        <v>3.1253200000000008</v>
      </c>
      <c r="F567" s="2">
        <f t="shared" si="65"/>
        <v>3.0346550000000003</v>
      </c>
      <c r="G567" s="2">
        <f t="shared" si="67"/>
        <v>3.0604480000000014</v>
      </c>
      <c r="H567" s="2">
        <f t="shared" si="63"/>
        <v>3.0331374999999996</v>
      </c>
      <c r="I567" s="2">
        <f t="array" ref="I567">SUMPRODUCT(B551:B570, (ROW(B551:B570)-ROW(B551)+1)) / (20*21/2)</f>
        <v>3.0921552380952377</v>
      </c>
      <c r="J567" s="2">
        <f t="shared" si="66"/>
        <v>3.0701249252911289</v>
      </c>
      <c r="K567" s="2">
        <f t="shared" si="68"/>
        <v>3.0550017706992398</v>
      </c>
    </row>
    <row r="568" spans="1:11" ht="13.5" x14ac:dyDescent="0.25">
      <c r="A568" s="3">
        <f>TITRES_STAT!B571</f>
        <v>42830</v>
      </c>
      <c r="B568" s="6">
        <f>TITRES_STAT!D571</f>
        <v>3.1261000000000001</v>
      </c>
      <c r="C568" s="2">
        <f t="shared" si="61"/>
        <v>0</v>
      </c>
      <c r="D568" s="2">
        <f t="shared" si="62"/>
        <v>3.1261000000000001</v>
      </c>
      <c r="E568" s="2">
        <f t="shared" si="64"/>
        <v>3.1261000000000005</v>
      </c>
      <c r="F568" s="2">
        <f t="shared" si="65"/>
        <v>3.0463800000000005</v>
      </c>
      <c r="G568" s="2">
        <f t="shared" si="67"/>
        <v>3.056696000000001</v>
      </c>
      <c r="H568" s="2">
        <f t="shared" si="63"/>
        <v>3.0342104999999999</v>
      </c>
      <c r="I568" s="2">
        <f t="array" ref="I568">SUMPRODUCT(B552:B571, (ROW(B552:B571)-ROW(B552)+1)) / (20*21/2)</f>
        <v>3.0975904761904758</v>
      </c>
      <c r="J568" s="2">
        <f t="shared" si="66"/>
        <v>3.0754558847872122</v>
      </c>
      <c r="K568" s="2">
        <f t="shared" si="68"/>
        <v>3.0577899365541716</v>
      </c>
    </row>
    <row r="569" spans="1:11" ht="13.5" x14ac:dyDescent="0.25">
      <c r="A569" s="3">
        <f>TITRES_STAT!B572</f>
        <v>42831</v>
      </c>
      <c r="B569" s="6">
        <f>TITRES_STAT!D572</f>
        <v>3.0323000000000002</v>
      </c>
      <c r="C569" s="2">
        <f t="shared" si="61"/>
        <v>-9.3799999999999883E-2</v>
      </c>
      <c r="D569" s="2">
        <f t="shared" si="62"/>
        <v>3.1073399999999998</v>
      </c>
      <c r="E569" s="2">
        <f t="shared" si="64"/>
        <v>3.1167200000000004</v>
      </c>
      <c r="F569" s="2">
        <f t="shared" si="65"/>
        <v>3.0534150000000002</v>
      </c>
      <c r="G569" s="2">
        <f t="shared" si="67"/>
        <v>3.0510680000000008</v>
      </c>
      <c r="H569" s="2">
        <f t="shared" si="63"/>
        <v>3.0348144999999995</v>
      </c>
      <c r="I569" s="2">
        <f t="array" ref="I569">SUMPRODUCT(B553:B572, (ROW(B553:B572)-ROW(B553)+1)) / (20*21/2)</f>
        <v>3.0989652380952379</v>
      </c>
      <c r="J569" s="2">
        <f t="shared" si="66"/>
        <v>3.0713458005217631</v>
      </c>
      <c r="K569" s="2">
        <f t="shared" si="68"/>
        <v>3.0567903311991063</v>
      </c>
    </row>
    <row r="570" spans="1:11" ht="13.5" x14ac:dyDescent="0.25">
      <c r="A570" s="3">
        <f>TITRES_STAT!B573</f>
        <v>42832</v>
      </c>
      <c r="B570" s="6">
        <f>TITRES_STAT!D573</f>
        <v>3.0478999999999998</v>
      </c>
      <c r="C570" s="2">
        <f t="shared" si="61"/>
        <v>1.5599999999999614E-2</v>
      </c>
      <c r="D570" s="2">
        <f t="shared" si="62"/>
        <v>3.0916999999999999</v>
      </c>
      <c r="E570" s="2">
        <f t="shared" si="64"/>
        <v>3.1089000000000002</v>
      </c>
      <c r="F570" s="2">
        <f t="shared" si="65"/>
        <v>3.0612300000000006</v>
      </c>
      <c r="G570" s="2">
        <f t="shared" si="67"/>
        <v>3.0459100000000006</v>
      </c>
      <c r="H570" s="2">
        <f t="shared" si="63"/>
        <v>3.0355330000000005</v>
      </c>
      <c r="I570" s="2">
        <f t="array" ref="I570">SUMPRODUCT(B554:B573, (ROW(B554:B573)-ROW(B554)+1)) / (20*21/2)</f>
        <v>3.0995957142857145</v>
      </c>
      <c r="J570" s="2">
        <f t="shared" si="66"/>
        <v>3.0691128671387378</v>
      </c>
      <c r="K570" s="2">
        <f t="shared" si="68"/>
        <v>3.0564416907599257</v>
      </c>
    </row>
    <row r="571" spans="1:11" ht="13.5" x14ac:dyDescent="0.25">
      <c r="A571" s="3">
        <f>TITRES_STAT!B574</f>
        <v>42835</v>
      </c>
      <c r="B571" s="6">
        <f>TITRES_STAT!D574</f>
        <v>3.1183000000000001</v>
      </c>
      <c r="C571" s="2">
        <f t="shared" si="61"/>
        <v>7.040000000000024E-2</v>
      </c>
      <c r="D571" s="2">
        <f t="shared" si="62"/>
        <v>3.0901400000000003</v>
      </c>
      <c r="E571" s="2">
        <f t="shared" si="64"/>
        <v>3.1081200000000004</v>
      </c>
      <c r="F571" s="2">
        <f t="shared" si="65"/>
        <v>3.072565</v>
      </c>
      <c r="G571" s="2">
        <f t="shared" si="67"/>
        <v>3.0440339999999999</v>
      </c>
      <c r="H571" s="2">
        <f t="shared" si="63"/>
        <v>3.0366035</v>
      </c>
      <c r="I571" s="2">
        <f t="array" ref="I571">SUMPRODUCT(B555:B574, (ROW(B555:B574)-ROW(B555)+1)) / (20*21/2)</f>
        <v>3.0957580952380952</v>
      </c>
      <c r="J571" s="2">
        <f t="shared" si="66"/>
        <v>3.0737973559826677</v>
      </c>
      <c r="K571" s="2">
        <f t="shared" si="68"/>
        <v>3.0588675068085562</v>
      </c>
    </row>
    <row r="572" spans="1:11" ht="13.5" x14ac:dyDescent="0.25">
      <c r="A572" s="3">
        <f>TITRES_STAT!B575</f>
        <v>42836</v>
      </c>
      <c r="B572" s="6">
        <f>TITRES_STAT!D575</f>
        <v>3.0870000000000002</v>
      </c>
      <c r="C572" s="2">
        <f t="shared" si="61"/>
        <v>-3.1299999999999883E-2</v>
      </c>
      <c r="D572" s="2">
        <f t="shared" si="62"/>
        <v>3.0823200000000002</v>
      </c>
      <c r="E572" s="2">
        <f t="shared" si="64"/>
        <v>3.1042100000000001</v>
      </c>
      <c r="F572" s="2">
        <f t="shared" si="65"/>
        <v>3.0803800000000008</v>
      </c>
      <c r="G572" s="2">
        <f t="shared" si="67"/>
        <v>3.0401259999999994</v>
      </c>
      <c r="H572" s="2">
        <f t="shared" si="63"/>
        <v>3.0379209999999999</v>
      </c>
      <c r="I572" s="2">
        <f t="array" ref="I572">SUMPRODUCT(B556:B575, (ROW(B556:B575)-ROW(B556)+1)) / (20*21/2)</f>
        <v>3.0913623809523809</v>
      </c>
      <c r="J572" s="2">
        <f t="shared" si="66"/>
        <v>3.0750547506509851</v>
      </c>
      <c r="K572" s="2">
        <f t="shared" si="68"/>
        <v>3.0599707418356719</v>
      </c>
    </row>
    <row r="573" spans="1:11" ht="13.5" x14ac:dyDescent="0.25">
      <c r="A573" s="3">
        <f>TITRES_STAT!B576</f>
        <v>42837</v>
      </c>
      <c r="B573" s="6">
        <f>TITRES_STAT!D576</f>
        <v>3.0870000000000002</v>
      </c>
      <c r="C573" s="2">
        <f t="shared" si="61"/>
        <v>0</v>
      </c>
      <c r="D573" s="2">
        <f t="shared" si="62"/>
        <v>3.0744999999999996</v>
      </c>
      <c r="E573" s="2">
        <f t="shared" si="64"/>
        <v>3.1002999999999998</v>
      </c>
      <c r="F573" s="2">
        <f t="shared" si="65"/>
        <v>3.0881950000000002</v>
      </c>
      <c r="G573" s="2">
        <f t="shared" si="67"/>
        <v>3.036217999999999</v>
      </c>
      <c r="H573" s="2">
        <f t="shared" si="63"/>
        <v>3.0388715000000004</v>
      </c>
      <c r="I573" s="2">
        <f t="array" ref="I573">SUMPRODUCT(B557:B576, (ROW(B557:B576)-ROW(B557)+1)) / (20*21/2)</f>
        <v>3.0860380952380946</v>
      </c>
      <c r="J573" s="2">
        <f t="shared" si="66"/>
        <v>3.0761923934461293</v>
      </c>
      <c r="K573" s="2">
        <f t="shared" si="68"/>
        <v>3.0610307127440772</v>
      </c>
    </row>
    <row r="574" spans="1:11" ht="13.5" x14ac:dyDescent="0.25">
      <c r="A574" s="3">
        <f>TITRES_STAT!B577</f>
        <v>42838</v>
      </c>
      <c r="B574" s="6">
        <f>TITRES_STAT!D577</f>
        <v>3.0478999999999998</v>
      </c>
      <c r="C574" s="2">
        <f t="shared" si="61"/>
        <v>-3.9100000000000357E-2</v>
      </c>
      <c r="D574" s="2">
        <f t="shared" si="62"/>
        <v>3.07762</v>
      </c>
      <c r="E574" s="2">
        <f t="shared" si="64"/>
        <v>3.0924799999999997</v>
      </c>
      <c r="F574" s="2">
        <f t="shared" si="65"/>
        <v>3.0940550000000004</v>
      </c>
      <c r="G574" s="2">
        <f t="shared" si="67"/>
        <v>3.0334039999999987</v>
      </c>
      <c r="H574" s="2">
        <f t="shared" si="63"/>
        <v>3.0398100000000006</v>
      </c>
      <c r="I574" s="2">
        <f t="array" ref="I574">SUMPRODUCT(B558:B577, (ROW(B558:B577)-ROW(B558)+1)) / (20*21/2)</f>
        <v>3.0805652380952382</v>
      </c>
      <c r="J574" s="2">
        <f t="shared" si="66"/>
        <v>3.0734978797845929</v>
      </c>
      <c r="K574" s="2">
        <f t="shared" si="68"/>
        <v>3.0605157828325447</v>
      </c>
    </row>
    <row r="575" spans="1:11" ht="13.5" x14ac:dyDescent="0.25">
      <c r="A575" s="3">
        <f>TITRES_STAT!B578</f>
        <v>42839</v>
      </c>
      <c r="B575" s="6">
        <f>TITRES_STAT!D578</f>
        <v>3.0478999999999998</v>
      </c>
      <c r="C575" s="2">
        <f t="shared" si="61"/>
        <v>0</v>
      </c>
      <c r="D575" s="2">
        <f t="shared" si="62"/>
        <v>3.0776200000000005</v>
      </c>
      <c r="E575" s="2">
        <f t="shared" si="64"/>
        <v>3.0846599999999995</v>
      </c>
      <c r="F575" s="2">
        <f t="shared" si="65"/>
        <v>3.0960050000000003</v>
      </c>
      <c r="G575" s="2">
        <f t="shared" si="67"/>
        <v>3.0318399999999981</v>
      </c>
      <c r="H575" s="2">
        <f t="shared" si="63"/>
        <v>3.0407485000000007</v>
      </c>
      <c r="I575" s="2">
        <f t="array" ref="I575">SUMPRODUCT(B559:B578, (ROW(B559:B578)-ROW(B559)+1)) / (20*21/2)</f>
        <v>3.0752042857142858</v>
      </c>
      <c r="J575" s="2">
        <f t="shared" si="66"/>
        <v>3.0710599864717745</v>
      </c>
      <c r="K575" s="2">
        <f t="shared" si="68"/>
        <v>3.0600210462508763</v>
      </c>
    </row>
    <row r="576" spans="1:11" ht="13.5" x14ac:dyDescent="0.25">
      <c r="A576" s="3">
        <f>TITRES_STAT!B579</f>
        <v>42842</v>
      </c>
      <c r="B576" s="6">
        <f>TITRES_STAT!D579</f>
        <v>3.0400999999999998</v>
      </c>
      <c r="C576" s="2">
        <f t="shared" si="61"/>
        <v>-7.8000000000000291E-3</v>
      </c>
      <c r="D576" s="2">
        <f t="shared" si="62"/>
        <v>3.0619799999999997</v>
      </c>
      <c r="E576" s="2">
        <f t="shared" si="64"/>
        <v>3.0760599999999996</v>
      </c>
      <c r="F576" s="2">
        <f t="shared" si="65"/>
        <v>3.0975650000000003</v>
      </c>
      <c r="G576" s="2">
        <f t="shared" si="67"/>
        <v>3.0305879999999985</v>
      </c>
      <c r="H576" s="2">
        <f t="shared" si="63"/>
        <v>3.0416480000000004</v>
      </c>
      <c r="I576" s="2">
        <f t="array" ref="I576">SUMPRODUCT(B560:B579, (ROW(B560:B579)-ROW(B560)+1)) / (20*21/2)</f>
        <v>3.0813871428571429</v>
      </c>
      <c r="J576" s="2">
        <f t="shared" si="66"/>
        <v>3.0681114163316057</v>
      </c>
      <c r="K576" s="2">
        <f t="shared" si="68"/>
        <v>3.059239828750842</v>
      </c>
    </row>
    <row r="577" spans="1:11" ht="13.5" x14ac:dyDescent="0.25">
      <c r="A577" s="3">
        <f>TITRES_STAT!B580</f>
        <v>42843</v>
      </c>
      <c r="B577" s="6">
        <f>TITRES_STAT!D580</f>
        <v>3.0400999999999998</v>
      </c>
      <c r="C577" s="2">
        <f t="shared" si="61"/>
        <v>0</v>
      </c>
      <c r="D577" s="2">
        <f t="shared" si="62"/>
        <v>3.0525999999999995</v>
      </c>
      <c r="E577" s="2">
        <f t="shared" si="64"/>
        <v>3.0674599999999996</v>
      </c>
      <c r="F577" s="2">
        <f t="shared" si="65"/>
        <v>3.0963900000000004</v>
      </c>
      <c r="G577" s="2">
        <f t="shared" si="67"/>
        <v>3.0277739999999982</v>
      </c>
      <c r="H577" s="2">
        <f t="shared" si="63"/>
        <v>3.0425110000000006</v>
      </c>
      <c r="I577" s="2">
        <f t="array" ref="I577">SUMPRODUCT(B561:B580, (ROW(B561:B580)-ROW(B561)+1)) / (20*21/2)</f>
        <v>3.0874209523809522</v>
      </c>
      <c r="J577" s="2">
        <f t="shared" si="66"/>
        <v>3.0654436623952623</v>
      </c>
      <c r="K577" s="2">
        <f t="shared" si="68"/>
        <v>3.0584892472312015</v>
      </c>
    </row>
    <row r="578" spans="1:11" ht="13.5" x14ac:dyDescent="0.25">
      <c r="A578" s="3">
        <f>TITRES_STAT!B581</f>
        <v>42844</v>
      </c>
      <c r="B578" s="6">
        <f>TITRES_STAT!D581</f>
        <v>3.0400999999999998</v>
      </c>
      <c r="C578" s="2">
        <f t="shared" si="61"/>
        <v>0</v>
      </c>
      <c r="D578" s="2">
        <f t="shared" si="62"/>
        <v>3.0432199999999994</v>
      </c>
      <c r="E578" s="2">
        <f t="shared" si="64"/>
        <v>3.0588599999999992</v>
      </c>
      <c r="F578" s="2">
        <f t="shared" si="65"/>
        <v>3.092480000000001</v>
      </c>
      <c r="G578" s="2">
        <f t="shared" si="67"/>
        <v>3.0268359999999976</v>
      </c>
      <c r="H578" s="2">
        <f t="shared" si="63"/>
        <v>3.0425890000000009</v>
      </c>
      <c r="I578" s="2">
        <f t="array" ref="I578">SUMPRODUCT(B562:B581, (ROW(B562:B581)-ROW(B562)+1)) / (20*21/2)</f>
        <v>3.0903247619047614</v>
      </c>
      <c r="J578" s="2">
        <f t="shared" si="66"/>
        <v>3.0630299802623804</v>
      </c>
      <c r="K578" s="2">
        <f t="shared" si="68"/>
        <v>3.0577681002809585</v>
      </c>
    </row>
    <row r="579" spans="1:11" ht="13.5" x14ac:dyDescent="0.25">
      <c r="A579" s="3">
        <f>TITRES_STAT!B582</f>
        <v>42845</v>
      </c>
      <c r="B579" s="6">
        <f>TITRES_STAT!D582</f>
        <v>3.1574</v>
      </c>
      <c r="C579" s="2">
        <f t="shared" si="61"/>
        <v>0.11730000000000018</v>
      </c>
      <c r="D579" s="2">
        <f t="shared" si="62"/>
        <v>3.0651199999999994</v>
      </c>
      <c r="E579" s="2">
        <f t="shared" si="64"/>
        <v>3.0713699999999995</v>
      </c>
      <c r="F579" s="2">
        <f t="shared" si="65"/>
        <v>3.0940450000000008</v>
      </c>
      <c r="G579" s="2">
        <f t="shared" si="67"/>
        <v>3.0276179999999981</v>
      </c>
      <c r="H579" s="2">
        <f t="shared" si="63"/>
        <v>3.0432535000000014</v>
      </c>
      <c r="I579" s="2">
        <f t="array" ref="I579">SUMPRODUCT(B563:B582, (ROW(B563:B582)-ROW(B563)+1)) / (20*21/2)</f>
        <v>3.0932285714285714</v>
      </c>
      <c r="J579" s="2">
        <f t="shared" si="66"/>
        <v>3.0720176011897729</v>
      </c>
      <c r="K579" s="2">
        <f t="shared" si="68"/>
        <v>3.0616752336032738</v>
      </c>
    </row>
    <row r="580" spans="1:11" ht="13.5" x14ac:dyDescent="0.25">
      <c r="A580" s="3">
        <f>TITRES_STAT!B583</f>
        <v>42846</v>
      </c>
      <c r="B580" s="6">
        <f>TITRES_STAT!D583</f>
        <v>3.1574</v>
      </c>
      <c r="C580" s="2">
        <f t="shared" ref="C580:C643" si="69">B580-B579</f>
        <v>0</v>
      </c>
      <c r="D580" s="2">
        <f t="shared" si="62"/>
        <v>3.0870199999999999</v>
      </c>
      <c r="E580" s="2">
        <f t="shared" si="64"/>
        <v>3.0823199999999997</v>
      </c>
      <c r="F580" s="2">
        <f t="shared" si="65"/>
        <v>3.0956100000000011</v>
      </c>
      <c r="G580" s="2">
        <f t="shared" si="67"/>
        <v>3.0282439999999982</v>
      </c>
      <c r="H580" s="2">
        <f t="shared" si="63"/>
        <v>3.043918000000001</v>
      </c>
      <c r="I580" s="2">
        <f t="array" ref="I580">SUMPRODUCT(B564:B583, (ROW(B564:B583)-ROW(B564)+1)) / (20*21/2)</f>
        <v>3.0961323809523806</v>
      </c>
      <c r="J580" s="2">
        <f t="shared" si="66"/>
        <v>3.0801492582193184</v>
      </c>
      <c r="K580" s="2">
        <f t="shared" si="68"/>
        <v>3.0654291460109886</v>
      </c>
    </row>
    <row r="581" spans="1:11" ht="13.5" x14ac:dyDescent="0.25">
      <c r="A581" s="3">
        <f>TITRES_STAT!B584</f>
        <v>42849</v>
      </c>
      <c r="B581" s="6">
        <f>TITRES_STAT!D584</f>
        <v>3.1261000000000001</v>
      </c>
      <c r="C581" s="2">
        <f t="shared" si="69"/>
        <v>-3.1299999999999883E-2</v>
      </c>
      <c r="D581" s="2">
        <f t="shared" si="62"/>
        <v>3.1042200000000002</v>
      </c>
      <c r="E581" s="2">
        <f t="shared" si="64"/>
        <v>3.0830999999999995</v>
      </c>
      <c r="F581" s="2">
        <f t="shared" si="65"/>
        <v>3.0956100000000011</v>
      </c>
      <c r="G581" s="2">
        <f t="shared" si="67"/>
        <v>3.0298079999999987</v>
      </c>
      <c r="H581" s="2">
        <f t="shared" si="63"/>
        <v>3.044426000000001</v>
      </c>
      <c r="I581" s="2">
        <f t="array" ref="I581">SUMPRODUCT(B565:B584, (ROW(B565:B584)-ROW(B565)+1)) / (20*21/2)</f>
        <v>3.0901028571428566</v>
      </c>
      <c r="J581" s="2">
        <f t="shared" si="66"/>
        <v>3.0845255193412884</v>
      </c>
      <c r="K581" s="2">
        <f t="shared" si="68"/>
        <v>3.0678083951870283</v>
      </c>
    </row>
    <row r="582" spans="1:11" ht="13.5" x14ac:dyDescent="0.25">
      <c r="A582" s="3">
        <f>TITRES_STAT!B585</f>
        <v>42850</v>
      </c>
      <c r="B582" s="6">
        <f>TITRES_STAT!D585</f>
        <v>3.1261000000000001</v>
      </c>
      <c r="C582" s="2">
        <f t="shared" si="69"/>
        <v>0</v>
      </c>
      <c r="D582" s="2">
        <f t="shared" ref="D582:D645" si="70">AVERAGE(B578:B582)</f>
        <v>3.1214200000000005</v>
      </c>
      <c r="E582" s="2">
        <f t="shared" si="64"/>
        <v>3.0870099999999998</v>
      </c>
      <c r="F582" s="2">
        <f t="shared" si="65"/>
        <v>3.0956100000000006</v>
      </c>
      <c r="G582" s="2">
        <f t="shared" si="67"/>
        <v>3.0301199999999988</v>
      </c>
      <c r="H582" s="2">
        <f t="shared" si="63"/>
        <v>3.044934</v>
      </c>
      <c r="I582" s="2">
        <f t="array" ref="I582">SUMPRODUCT(B566:B585, (ROW(B566:B585)-ROW(B566)+1)) / (20*21/2)</f>
        <v>3.0845199999999999</v>
      </c>
      <c r="J582" s="2">
        <f t="shared" si="66"/>
        <v>3.0884849936897369</v>
      </c>
      <c r="K582" s="2">
        <f t="shared" si="68"/>
        <v>3.0700943404738115</v>
      </c>
    </row>
    <row r="583" spans="1:11" ht="13.5" x14ac:dyDescent="0.25">
      <c r="A583" s="3">
        <f>TITRES_STAT!B586</f>
        <v>42851</v>
      </c>
      <c r="B583" s="6">
        <f>TITRES_STAT!D586</f>
        <v>3.1261000000000001</v>
      </c>
      <c r="C583" s="2">
        <f t="shared" si="69"/>
        <v>0</v>
      </c>
      <c r="D583" s="2">
        <f t="shared" si="70"/>
        <v>3.1386200000000004</v>
      </c>
      <c r="E583" s="2">
        <f t="shared" si="64"/>
        <v>3.0909199999999997</v>
      </c>
      <c r="F583" s="2">
        <f t="shared" si="65"/>
        <v>3.0956100000000006</v>
      </c>
      <c r="G583" s="2">
        <f t="shared" si="67"/>
        <v>3.0321519999999991</v>
      </c>
      <c r="H583" s="2">
        <f t="shared" si="63"/>
        <v>3.045442</v>
      </c>
      <c r="I583" s="2">
        <f t="array" ref="I583">SUMPRODUCT(B567:B586, (ROW(B567:B586)-ROW(B567)+1)) / (20*21/2)</f>
        <v>3.0883171428571434</v>
      </c>
      <c r="J583" s="2">
        <f t="shared" si="66"/>
        <v>3.0920673752430954</v>
      </c>
      <c r="K583" s="2">
        <f t="shared" si="68"/>
        <v>3.0722906408473873</v>
      </c>
    </row>
    <row r="584" spans="1:11" ht="13.5" x14ac:dyDescent="0.25">
      <c r="A584" s="3">
        <f>TITRES_STAT!B587</f>
        <v>42852</v>
      </c>
      <c r="B584" s="6">
        <f>TITRES_STAT!D587</f>
        <v>3.0323000000000002</v>
      </c>
      <c r="C584" s="2">
        <f t="shared" si="69"/>
        <v>-9.3799999999999883E-2</v>
      </c>
      <c r="D584" s="2">
        <f t="shared" si="70"/>
        <v>3.1136000000000004</v>
      </c>
      <c r="E584" s="2">
        <f t="shared" si="64"/>
        <v>3.0893600000000001</v>
      </c>
      <c r="F584" s="2">
        <f t="shared" si="65"/>
        <v>3.0909200000000006</v>
      </c>
      <c r="G584" s="2">
        <f t="shared" si="67"/>
        <v>3.0304319999999989</v>
      </c>
      <c r="H584" s="2">
        <f t="shared" si="63"/>
        <v>3.0455589999999995</v>
      </c>
      <c r="I584" s="2">
        <f t="array" ref="I584">SUMPRODUCT(B568:B587, (ROW(B568:B587)-ROW(B568)+1)) / (20*21/2)</f>
        <v>3.099561904761905</v>
      </c>
      <c r="J584" s="2">
        <f t="shared" si="66"/>
        <v>3.0863752442675625</v>
      </c>
      <c r="K584" s="2">
        <f t="shared" si="68"/>
        <v>3.0707223804219996</v>
      </c>
    </row>
    <row r="585" spans="1:11" ht="13.5" x14ac:dyDescent="0.25">
      <c r="A585" s="3">
        <f>TITRES_STAT!B588</f>
        <v>42853</v>
      </c>
      <c r="B585" s="6">
        <f>TITRES_STAT!D588</f>
        <v>3.0323000000000002</v>
      </c>
      <c r="C585" s="2">
        <f t="shared" si="69"/>
        <v>0</v>
      </c>
      <c r="D585" s="2">
        <f t="shared" si="70"/>
        <v>3.0885799999999994</v>
      </c>
      <c r="E585" s="2">
        <f t="shared" si="64"/>
        <v>3.0878000000000001</v>
      </c>
      <c r="F585" s="2">
        <f t="shared" si="65"/>
        <v>3.0862300000000005</v>
      </c>
      <c r="G585" s="2">
        <f t="shared" si="67"/>
        <v>3.031213999999999</v>
      </c>
      <c r="H585" s="2">
        <f t="shared" si="63"/>
        <v>3.0456369999999993</v>
      </c>
      <c r="I585" s="2">
        <f t="array" ref="I585">SUMPRODUCT(B569:B588, (ROW(B569:B588)-ROW(B569)+1)) / (20*21/2)</f>
        <v>3.1015009523809529</v>
      </c>
      <c r="J585" s="2">
        <f t="shared" si="66"/>
        <v>3.0812252210039848</v>
      </c>
      <c r="K585" s="2">
        <f t="shared" si="68"/>
        <v>3.0692156204054508</v>
      </c>
    </row>
    <row r="586" spans="1:11" ht="13.5" x14ac:dyDescent="0.25">
      <c r="A586" s="3">
        <f>TITRES_STAT!B589</f>
        <v>42857</v>
      </c>
      <c r="B586" s="6">
        <f>TITRES_STAT!D589</f>
        <v>3.1261000000000001</v>
      </c>
      <c r="C586" s="2">
        <f t="shared" si="69"/>
        <v>9.3799999999999883E-2</v>
      </c>
      <c r="D586" s="2">
        <f t="shared" si="70"/>
        <v>3.0885800000000003</v>
      </c>
      <c r="E586" s="2">
        <f t="shared" si="64"/>
        <v>3.0964</v>
      </c>
      <c r="F586" s="2">
        <f t="shared" si="65"/>
        <v>3.0862300000000005</v>
      </c>
      <c r="G586" s="2">
        <f t="shared" si="67"/>
        <v>3.0338719999999988</v>
      </c>
      <c r="H586" s="2">
        <f t="shared" ref="H586:H649" si="71">AVERAGE(B387:B586)</f>
        <v>3.0461839999999989</v>
      </c>
      <c r="I586" s="2">
        <f t="array" ref="I586">SUMPRODUCT(B570:B589, (ROW(B570:B589)-ROW(B570)+1)) / (20*21/2)</f>
        <v>3.1035142857142861</v>
      </c>
      <c r="J586" s="2">
        <f t="shared" si="66"/>
        <v>3.0854990094797961</v>
      </c>
      <c r="K586" s="2">
        <f t="shared" si="68"/>
        <v>3.0714463803895509</v>
      </c>
    </row>
    <row r="587" spans="1:11" ht="13.5" x14ac:dyDescent="0.25">
      <c r="A587" s="3">
        <f>TITRES_STAT!B590</f>
        <v>42858</v>
      </c>
      <c r="B587" s="6">
        <f>TITRES_STAT!D590</f>
        <v>3.2042999999999999</v>
      </c>
      <c r="C587" s="2">
        <f t="shared" si="69"/>
        <v>7.8199999999999825E-2</v>
      </c>
      <c r="D587" s="2">
        <f t="shared" si="70"/>
        <v>3.1042200000000002</v>
      </c>
      <c r="E587" s="2">
        <f t="shared" si="64"/>
        <v>3.1128200000000001</v>
      </c>
      <c r="F587" s="2">
        <f t="shared" si="65"/>
        <v>3.0901400000000003</v>
      </c>
      <c r="G587" s="2">
        <f t="shared" si="67"/>
        <v>3.0376239999999983</v>
      </c>
      <c r="H587" s="2">
        <f t="shared" si="71"/>
        <v>3.0471609999999987</v>
      </c>
      <c r="I587" s="2">
        <f t="array" ref="I587">SUMPRODUCT(B571:B590, (ROW(B571:B590)-ROW(B571)+1)) / (20*21/2)</f>
        <v>3.1051552380952385</v>
      </c>
      <c r="J587" s="2">
        <f t="shared" si="66"/>
        <v>3.0968133895293395</v>
      </c>
      <c r="K587" s="2">
        <f t="shared" si="68"/>
        <v>3.0766563262566273</v>
      </c>
    </row>
    <row r="588" spans="1:11" ht="13.5" x14ac:dyDescent="0.25">
      <c r="A588" s="3">
        <f>TITRES_STAT!B591</f>
        <v>42859</v>
      </c>
      <c r="B588" s="6">
        <f>TITRES_STAT!D591</f>
        <v>3.1105</v>
      </c>
      <c r="C588" s="2">
        <f t="shared" si="69"/>
        <v>-9.3799999999999883E-2</v>
      </c>
      <c r="D588" s="2">
        <f t="shared" si="70"/>
        <v>3.1010999999999997</v>
      </c>
      <c r="E588" s="2">
        <f t="shared" ref="E588:E651" si="72">AVERAGE(B579:B588)</f>
        <v>3.1198600000000001</v>
      </c>
      <c r="F588" s="2">
        <f t="shared" si="65"/>
        <v>3.0893600000000001</v>
      </c>
      <c r="G588" s="2">
        <f t="shared" si="67"/>
        <v>3.0412199999999983</v>
      </c>
      <c r="H588" s="2">
        <f t="shared" si="71"/>
        <v>3.0476689999999977</v>
      </c>
      <c r="I588" s="2">
        <f t="array" ref="I588">SUMPRODUCT(B572:B591, (ROW(B572:B591)-ROW(B572)+1)) / (20*21/2)</f>
        <v>3.1042600000000005</v>
      </c>
      <c r="J588" s="2">
        <f t="shared" si="66"/>
        <v>3.0981168762408311</v>
      </c>
      <c r="K588" s="2">
        <f t="shared" si="68"/>
        <v>3.0779835291485242</v>
      </c>
    </row>
    <row r="589" spans="1:11" ht="13.5" x14ac:dyDescent="0.25">
      <c r="A589" s="3">
        <f>TITRES_STAT!B592</f>
        <v>42860</v>
      </c>
      <c r="B589" s="6">
        <f>TITRES_STAT!D592</f>
        <v>3.1105</v>
      </c>
      <c r="C589" s="2">
        <f t="shared" si="69"/>
        <v>0</v>
      </c>
      <c r="D589" s="2">
        <f t="shared" si="70"/>
        <v>3.1167400000000001</v>
      </c>
      <c r="E589" s="2">
        <f t="shared" si="72"/>
        <v>3.1151700000000004</v>
      </c>
      <c r="F589" s="2">
        <f t="shared" si="65"/>
        <v>3.0932700000000004</v>
      </c>
      <c r="G589" s="2">
        <f t="shared" si="67"/>
        <v>3.0448159999999986</v>
      </c>
      <c r="H589" s="2">
        <f t="shared" si="71"/>
        <v>3.0483724999999988</v>
      </c>
      <c r="I589" s="2">
        <f t="array" ref="I589">SUMPRODUCT(B573:B592, (ROW(B573:B592)-ROW(B573)+1)) / (20*21/2)</f>
        <v>3.1035138095238097</v>
      </c>
      <c r="J589" s="2">
        <f t="shared" si="66"/>
        <v>3.0992962213607522</v>
      </c>
      <c r="K589" s="2">
        <f t="shared" si="68"/>
        <v>3.07925868486819</v>
      </c>
    </row>
    <row r="590" spans="1:11" ht="13.5" x14ac:dyDescent="0.25">
      <c r="A590" s="3">
        <f>TITRES_STAT!B593</f>
        <v>42863</v>
      </c>
      <c r="B590" s="6">
        <f>TITRES_STAT!D593</f>
        <v>3.1105</v>
      </c>
      <c r="C590" s="2">
        <f t="shared" si="69"/>
        <v>0</v>
      </c>
      <c r="D590" s="2">
        <f t="shared" si="70"/>
        <v>3.1323799999999999</v>
      </c>
      <c r="E590" s="2">
        <f t="shared" si="72"/>
        <v>3.1104800000000004</v>
      </c>
      <c r="F590" s="2">
        <f t="shared" si="65"/>
        <v>3.0964</v>
      </c>
      <c r="G590" s="2">
        <f t="shared" si="67"/>
        <v>3.0484119999999986</v>
      </c>
      <c r="H590" s="2">
        <f t="shared" si="71"/>
        <v>3.0489194999999989</v>
      </c>
      <c r="I590" s="2">
        <f t="array" ref="I590">SUMPRODUCT(B574:B593, (ROW(B574:B593)-ROW(B574)+1)) / (20*21/2)</f>
        <v>3.1027676190476194</v>
      </c>
      <c r="J590" s="2">
        <f t="shared" si="66"/>
        <v>3.1003632478978238</v>
      </c>
      <c r="K590" s="2">
        <f t="shared" si="68"/>
        <v>3.0804838344812024</v>
      </c>
    </row>
    <row r="591" spans="1:11" ht="13.5" x14ac:dyDescent="0.25">
      <c r="A591" s="3">
        <f>TITRES_STAT!B594</f>
        <v>42864</v>
      </c>
      <c r="B591" s="6">
        <f>TITRES_STAT!D594</f>
        <v>3.0870000000000002</v>
      </c>
      <c r="C591" s="2">
        <f t="shared" si="69"/>
        <v>-2.3499999999999854E-2</v>
      </c>
      <c r="D591" s="2">
        <f t="shared" si="70"/>
        <v>3.1245599999999998</v>
      </c>
      <c r="E591" s="2">
        <f t="shared" si="72"/>
        <v>3.1065700000000005</v>
      </c>
      <c r="F591" s="2">
        <f t="shared" si="65"/>
        <v>3.0948350000000007</v>
      </c>
      <c r="G591" s="2">
        <f t="shared" si="67"/>
        <v>3.0499739999999984</v>
      </c>
      <c r="H591" s="2">
        <f t="shared" si="71"/>
        <v>3.049348999999999</v>
      </c>
      <c r="I591" s="2">
        <f t="array" ref="I591">SUMPRODUCT(B575:B594, (ROW(B575:B594)-ROW(B575)+1)) / (20*21/2)</f>
        <v>3.1020214285714292</v>
      </c>
      <c r="J591" s="2">
        <f t="shared" si="66"/>
        <v>3.0990905576218406</v>
      </c>
      <c r="K591" s="2">
        <f t="shared" si="68"/>
        <v>3.0807393703839008</v>
      </c>
    </row>
    <row r="592" spans="1:11" ht="13.5" x14ac:dyDescent="0.25">
      <c r="A592" s="3">
        <f>TITRES_STAT!B595</f>
        <v>42865</v>
      </c>
      <c r="B592" s="6">
        <f>TITRES_STAT!D595</f>
        <v>3.0870000000000002</v>
      </c>
      <c r="C592" s="2">
        <f t="shared" si="69"/>
        <v>0</v>
      </c>
      <c r="D592" s="2">
        <f t="shared" si="70"/>
        <v>3.1010999999999997</v>
      </c>
      <c r="E592" s="2">
        <f t="shared" si="72"/>
        <v>3.1026600000000002</v>
      </c>
      <c r="F592" s="2">
        <f t="shared" si="65"/>
        <v>3.0948350000000007</v>
      </c>
      <c r="G592" s="2">
        <f t="shared" si="67"/>
        <v>3.0524739999999984</v>
      </c>
      <c r="H592" s="2">
        <f t="shared" si="71"/>
        <v>3.0497784999999995</v>
      </c>
      <c r="I592" s="2">
        <f t="array" ref="I592">SUMPRODUCT(B576:B595, (ROW(B576:B595)-ROW(B576)+1)) / (20*21/2)</f>
        <v>3.1010890476190482</v>
      </c>
      <c r="J592" s="2">
        <f t="shared" si="66"/>
        <v>3.0979390759435703</v>
      </c>
      <c r="K592" s="2">
        <f t="shared" si="68"/>
        <v>3.0809848852708068</v>
      </c>
    </row>
    <row r="593" spans="1:11" ht="13.5" x14ac:dyDescent="0.25">
      <c r="A593" s="3">
        <f>TITRES_STAT!B596</f>
        <v>42866</v>
      </c>
      <c r="B593" s="6">
        <f>TITRES_STAT!D596</f>
        <v>3.0870000000000002</v>
      </c>
      <c r="C593" s="2">
        <f t="shared" si="69"/>
        <v>0</v>
      </c>
      <c r="D593" s="2">
        <f t="shared" si="70"/>
        <v>3.0964</v>
      </c>
      <c r="E593" s="2">
        <f t="shared" si="72"/>
        <v>3.0987499999999999</v>
      </c>
      <c r="F593" s="2">
        <f t="shared" si="65"/>
        <v>3.0948350000000007</v>
      </c>
      <c r="G593" s="2">
        <f t="shared" si="67"/>
        <v>3.0566939999999989</v>
      </c>
      <c r="H593" s="2">
        <f t="shared" si="71"/>
        <v>3.0502864999999999</v>
      </c>
      <c r="I593" s="2">
        <f t="array" ref="I593">SUMPRODUCT(B577:B596, (ROW(B577:B596)-ROW(B577)+1)) / (20*21/2)</f>
        <v>3.0999704761904758</v>
      </c>
      <c r="J593" s="2">
        <f t="shared" si="66"/>
        <v>3.0968972591870401</v>
      </c>
      <c r="K593" s="2">
        <f t="shared" si="68"/>
        <v>3.0812207721229323</v>
      </c>
    </row>
    <row r="594" spans="1:11" ht="13.5" x14ac:dyDescent="0.25">
      <c r="A594" s="3">
        <f>TITRES_STAT!B597</f>
        <v>42867</v>
      </c>
      <c r="B594" s="6">
        <f>TITRES_STAT!D597</f>
        <v>3.0870000000000002</v>
      </c>
      <c r="C594" s="2">
        <f t="shared" si="69"/>
        <v>0</v>
      </c>
      <c r="D594" s="2">
        <f t="shared" si="70"/>
        <v>3.0916999999999999</v>
      </c>
      <c r="E594" s="2">
        <f t="shared" si="72"/>
        <v>3.1042200000000002</v>
      </c>
      <c r="F594" s="2">
        <f t="shared" si="65"/>
        <v>3.0967900000000008</v>
      </c>
      <c r="G594" s="2">
        <f t="shared" si="67"/>
        <v>3.0591939999999984</v>
      </c>
      <c r="H594" s="2">
        <f t="shared" si="71"/>
        <v>3.0507944999999994</v>
      </c>
      <c r="I594" s="2">
        <f t="array" ref="I594">SUMPRODUCT(B578:B597, (ROW(B578:B597)-ROW(B578)+1)) / (20*21/2)</f>
        <v>3.0986285714285717</v>
      </c>
      <c r="J594" s="2">
        <f t="shared" si="66"/>
        <v>3.0959546630739885</v>
      </c>
      <c r="K594" s="2">
        <f t="shared" si="68"/>
        <v>3.0814474085102685</v>
      </c>
    </row>
    <row r="595" spans="1:11" ht="13.5" x14ac:dyDescent="0.25">
      <c r="A595" s="3">
        <f>TITRES_STAT!B598</f>
        <v>42870</v>
      </c>
      <c r="B595" s="6">
        <f>TITRES_STAT!D598</f>
        <v>3.0870000000000002</v>
      </c>
      <c r="C595" s="2">
        <f t="shared" si="69"/>
        <v>0</v>
      </c>
      <c r="D595" s="2">
        <f t="shared" si="70"/>
        <v>3.0870000000000002</v>
      </c>
      <c r="E595" s="2">
        <f t="shared" si="72"/>
        <v>3.1096899999999996</v>
      </c>
      <c r="F595" s="2">
        <f t="shared" si="65"/>
        <v>3.098745000000001</v>
      </c>
      <c r="G595" s="2">
        <f t="shared" si="67"/>
        <v>3.0623199999999984</v>
      </c>
      <c r="H595" s="2">
        <f t="shared" si="71"/>
        <v>3.0512239999999995</v>
      </c>
      <c r="I595" s="2">
        <f t="array" ref="I595">SUMPRODUCT(B579:B598, (ROW(B579:B598)-ROW(B579)+1)) / (20*21/2)</f>
        <v>3.0970633333333337</v>
      </c>
      <c r="J595" s="2">
        <f t="shared" si="66"/>
        <v>3.0951018380193229</v>
      </c>
      <c r="K595" s="2">
        <f t="shared" si="68"/>
        <v>3.0816651571961406</v>
      </c>
    </row>
    <row r="596" spans="1:11" ht="13.5" x14ac:dyDescent="0.25">
      <c r="A596" s="3">
        <f>TITRES_STAT!B599</f>
        <v>42871</v>
      </c>
      <c r="B596" s="6">
        <f>TITRES_STAT!D599</f>
        <v>3.0870000000000002</v>
      </c>
      <c r="C596" s="2">
        <f t="shared" si="69"/>
        <v>0</v>
      </c>
      <c r="D596" s="2">
        <f t="shared" si="70"/>
        <v>3.0870000000000002</v>
      </c>
      <c r="E596" s="2">
        <f t="shared" si="72"/>
        <v>3.1057800000000002</v>
      </c>
      <c r="F596" s="2">
        <f t="shared" ref="F596:F659" si="73">AVERAGE(B577:B596)</f>
        <v>3.1010900000000015</v>
      </c>
      <c r="G596" s="2">
        <f t="shared" si="67"/>
        <v>3.0656019999999984</v>
      </c>
      <c r="H596" s="2">
        <f t="shared" si="71"/>
        <v>3.0513409999999999</v>
      </c>
      <c r="I596" s="2">
        <f t="array" ref="I596">SUMPRODUCT(B580:B599, (ROW(B580:B599)-ROW(B580)+1)) / (20*21/2)</f>
        <v>3.0908080952380952</v>
      </c>
      <c r="J596" s="2">
        <f t="shared" si="66"/>
        <v>3.0943302343984351</v>
      </c>
      <c r="K596" s="2">
        <f t="shared" si="68"/>
        <v>3.081874366717861</v>
      </c>
    </row>
    <row r="597" spans="1:11" ht="13.5" x14ac:dyDescent="0.25">
      <c r="A597" s="3">
        <f>TITRES_STAT!B600</f>
        <v>42872</v>
      </c>
      <c r="B597" s="6">
        <f>TITRES_STAT!D600</f>
        <v>3.0870000000000002</v>
      </c>
      <c r="C597" s="2">
        <f t="shared" si="69"/>
        <v>0</v>
      </c>
      <c r="D597" s="2">
        <f t="shared" si="70"/>
        <v>3.0870000000000002</v>
      </c>
      <c r="E597" s="2">
        <f t="shared" si="72"/>
        <v>3.0940500000000002</v>
      </c>
      <c r="F597" s="2">
        <f t="shared" si="73"/>
        <v>3.1034350000000015</v>
      </c>
      <c r="G597" s="2">
        <f t="shared" si="67"/>
        <v>3.0687279999999983</v>
      </c>
      <c r="H597" s="2">
        <f t="shared" si="71"/>
        <v>3.0513409999999999</v>
      </c>
      <c r="I597" s="2">
        <f t="array" ref="I597">SUMPRODUCT(B581:B600, (ROW(B581:B600)-ROW(B581)+1)) / (20*21/2)</f>
        <v>3.0851114285714289</v>
      </c>
      <c r="J597" s="2">
        <f t="shared" ref="J597:J660" si="74">$J$4*B597+J596*(1-$J$4)</f>
        <v>3.0936321168366794</v>
      </c>
      <c r="K597" s="2">
        <f t="shared" si="68"/>
        <v>3.0820753719446117</v>
      </c>
    </row>
    <row r="598" spans="1:11" ht="13.5" x14ac:dyDescent="0.25">
      <c r="A598" s="3">
        <f>TITRES_STAT!B601</f>
        <v>42873</v>
      </c>
      <c r="B598" s="6">
        <f>TITRES_STAT!D601</f>
        <v>3.0870000000000002</v>
      </c>
      <c r="C598" s="2">
        <f t="shared" si="69"/>
        <v>0</v>
      </c>
      <c r="D598" s="2">
        <f t="shared" si="70"/>
        <v>3.0870000000000002</v>
      </c>
      <c r="E598" s="2">
        <f t="shared" si="72"/>
        <v>3.0916999999999999</v>
      </c>
      <c r="F598" s="2">
        <f t="shared" si="73"/>
        <v>3.1057800000000015</v>
      </c>
      <c r="G598" s="2">
        <f t="shared" si="67"/>
        <v>3.0726359999999984</v>
      </c>
      <c r="H598" s="2">
        <f t="shared" si="71"/>
        <v>3.0513409999999999</v>
      </c>
      <c r="I598" s="2">
        <f t="array" ref="I598">SUMPRODUCT(B582:B601, (ROW(B582:B601)-ROW(B582)+1)) / (20*21/2)</f>
        <v>3.0829542857142855</v>
      </c>
      <c r="J598" s="2">
        <f t="shared" si="74"/>
        <v>3.0930004866617575</v>
      </c>
      <c r="K598" s="2">
        <f t="shared" si="68"/>
        <v>3.0822684946134506</v>
      </c>
    </row>
    <row r="599" spans="1:11" ht="13.5" x14ac:dyDescent="0.25">
      <c r="A599" s="3">
        <f>TITRES_STAT!B602</f>
        <v>42874</v>
      </c>
      <c r="B599" s="6">
        <f>TITRES_STAT!D602</f>
        <v>3.0400999999999998</v>
      </c>
      <c r="C599" s="2">
        <f t="shared" si="69"/>
        <v>-4.6900000000000386E-2</v>
      </c>
      <c r="D599" s="2">
        <f t="shared" si="70"/>
        <v>3.0776200000000005</v>
      </c>
      <c r="E599" s="2">
        <f t="shared" si="72"/>
        <v>3.08466</v>
      </c>
      <c r="F599" s="2">
        <f t="shared" si="73"/>
        <v>3.099915000000002</v>
      </c>
      <c r="G599" s="2">
        <f t="shared" si="67"/>
        <v>3.0756059999999978</v>
      </c>
      <c r="H599" s="2">
        <f t="shared" si="71"/>
        <v>3.0509500000000003</v>
      </c>
      <c r="I599" s="2">
        <f t="array" ref="I599">SUMPRODUCT(B583:B602, (ROW(B583:B602)-ROW(B583)+1)) / (20*21/2)</f>
        <v>3.0773338095238087</v>
      </c>
      <c r="J599" s="2">
        <f t="shared" si="74"/>
        <v>3.0879623450749234</v>
      </c>
      <c r="K599" s="2">
        <f t="shared" si="68"/>
        <v>3.0806148281580215</v>
      </c>
    </row>
    <row r="600" spans="1:11" ht="13.5" x14ac:dyDescent="0.25">
      <c r="A600" s="3">
        <f>TITRES_STAT!B603</f>
        <v>42877</v>
      </c>
      <c r="B600" s="6">
        <f>TITRES_STAT!D603</f>
        <v>3.0400999999999998</v>
      </c>
      <c r="C600" s="2">
        <f t="shared" si="69"/>
        <v>0</v>
      </c>
      <c r="D600" s="2">
        <f t="shared" si="70"/>
        <v>3.0682400000000003</v>
      </c>
      <c r="E600" s="2">
        <f t="shared" si="72"/>
        <v>3.07762</v>
      </c>
      <c r="F600" s="2">
        <f t="shared" si="73"/>
        <v>3.094050000000002</v>
      </c>
      <c r="G600" s="2">
        <f t="shared" si="67"/>
        <v>3.0785759999999982</v>
      </c>
      <c r="H600" s="2">
        <f t="shared" si="71"/>
        <v>3.0505590000000011</v>
      </c>
      <c r="I600" s="2">
        <f t="array" ref="I600">SUMPRODUCT(B584:B603, (ROW(B584:B603)-ROW(B584)+1)) / (20*21/2)</f>
        <v>3.0721599999999998</v>
      </c>
      <c r="J600" s="2">
        <f t="shared" si="74"/>
        <v>3.0834040264963596</v>
      </c>
      <c r="K600" s="2">
        <f t="shared" si="68"/>
        <v>3.0790260113675112</v>
      </c>
    </row>
    <row r="601" spans="1:11" ht="13.5" x14ac:dyDescent="0.25">
      <c r="A601" s="3">
        <f>TITRES_STAT!B604</f>
        <v>42878</v>
      </c>
      <c r="B601" s="6">
        <f>TITRES_STAT!D604</f>
        <v>3.0714000000000001</v>
      </c>
      <c r="C601" s="2">
        <f t="shared" si="69"/>
        <v>3.1300000000000328E-2</v>
      </c>
      <c r="D601" s="2">
        <f t="shared" si="70"/>
        <v>3.0651200000000003</v>
      </c>
      <c r="E601" s="2">
        <f t="shared" si="72"/>
        <v>3.07606</v>
      </c>
      <c r="F601" s="2">
        <f t="shared" si="73"/>
        <v>3.0913150000000011</v>
      </c>
      <c r="G601" s="2">
        <f t="shared" si="67"/>
        <v>3.0821719999999986</v>
      </c>
      <c r="H601" s="2">
        <f t="shared" si="71"/>
        <v>3.0503245000000017</v>
      </c>
      <c r="I601" s="2">
        <f t="array" ref="I601">SUMPRODUCT(B585:B604, (ROW(B585:B604)-ROW(B585)+1)) / (20*21/2)</f>
        <v>3.0689185714285712</v>
      </c>
      <c r="J601" s="2">
        <f t="shared" si="74"/>
        <v>3.0822607858776587</v>
      </c>
      <c r="K601" s="2">
        <f t="shared" si="68"/>
        <v>3.0787269520981972</v>
      </c>
    </row>
    <row r="602" spans="1:11" ht="13.5" x14ac:dyDescent="0.25">
      <c r="A602" s="3">
        <f>TITRES_STAT!B605</f>
        <v>42879</v>
      </c>
      <c r="B602" s="6">
        <f>TITRES_STAT!D605</f>
        <v>3.0323000000000002</v>
      </c>
      <c r="C602" s="2">
        <f t="shared" si="69"/>
        <v>-3.9099999999999913E-2</v>
      </c>
      <c r="D602" s="2">
        <f t="shared" si="70"/>
        <v>3.0541800000000001</v>
      </c>
      <c r="E602" s="2">
        <f t="shared" si="72"/>
        <v>3.0705900000000002</v>
      </c>
      <c r="F602" s="2">
        <f t="shared" si="73"/>
        <v>3.0866250000000011</v>
      </c>
      <c r="G602" s="2">
        <f t="shared" si="67"/>
        <v>3.0842039999999984</v>
      </c>
      <c r="H602" s="2">
        <f t="shared" si="71"/>
        <v>3.0503245000000017</v>
      </c>
      <c r="I602" s="2">
        <f t="array" ref="I602">SUMPRODUCT(B586:B605, (ROW(B586:B605)-ROW(B586)+1)) / (20*21/2)</f>
        <v>3.0656028571428573</v>
      </c>
      <c r="J602" s="2">
        <f t="shared" si="74"/>
        <v>3.0775026157940721</v>
      </c>
      <c r="K602" s="2">
        <f t="shared" si="68"/>
        <v>3.0769062873100328</v>
      </c>
    </row>
    <row r="603" spans="1:11" ht="13.5" x14ac:dyDescent="0.25">
      <c r="A603" s="3">
        <f>TITRES_STAT!B606</f>
        <v>42880</v>
      </c>
      <c r="B603" s="6">
        <f>TITRES_STAT!D606</f>
        <v>3.0323000000000002</v>
      </c>
      <c r="C603" s="2">
        <f t="shared" si="69"/>
        <v>0</v>
      </c>
      <c r="D603" s="2">
        <f t="shared" si="70"/>
        <v>3.0432399999999999</v>
      </c>
      <c r="E603" s="2">
        <f t="shared" si="72"/>
        <v>3.0651199999999998</v>
      </c>
      <c r="F603" s="2">
        <f t="shared" si="73"/>
        <v>3.0819350000000005</v>
      </c>
      <c r="G603" s="2">
        <f t="shared" si="67"/>
        <v>3.0862359999999991</v>
      </c>
      <c r="H603" s="2">
        <f t="shared" si="71"/>
        <v>3.0500510000000016</v>
      </c>
      <c r="I603" s="2">
        <f t="array" ref="I603">SUMPRODUCT(B587:B606, (ROW(B587:B606)-ROW(B587)+1)) / (20*21/2)</f>
        <v>3.0622128571428573</v>
      </c>
      <c r="J603" s="2">
        <f t="shared" si="74"/>
        <v>3.0731976047660652</v>
      </c>
      <c r="K603" s="2">
        <f t="shared" si="68"/>
        <v>3.075157021141012</v>
      </c>
    </row>
    <row r="604" spans="1:11" ht="13.5" x14ac:dyDescent="0.25">
      <c r="A604" s="3">
        <f>TITRES_STAT!B607</f>
        <v>42881</v>
      </c>
      <c r="B604" s="6">
        <f>TITRES_STAT!D607</f>
        <v>3.0478999999999998</v>
      </c>
      <c r="C604" s="2">
        <f t="shared" si="69"/>
        <v>1.5599999999999614E-2</v>
      </c>
      <c r="D604" s="2">
        <f t="shared" si="70"/>
        <v>3.0447999999999995</v>
      </c>
      <c r="E604" s="2">
        <f t="shared" si="72"/>
        <v>3.06121</v>
      </c>
      <c r="F604" s="2">
        <f t="shared" si="73"/>
        <v>3.0827150000000008</v>
      </c>
      <c r="G604" s="2">
        <f t="shared" si="67"/>
        <v>3.0885799999999994</v>
      </c>
      <c r="H604" s="2">
        <f t="shared" si="71"/>
        <v>3.0500510000000016</v>
      </c>
      <c r="I604" s="2">
        <f t="array" ref="I604">SUMPRODUCT(B588:B607, (ROW(B588:B607)-ROW(B588)+1)) / (20*21/2)</f>
        <v>3.0591952380952376</v>
      </c>
      <c r="J604" s="2">
        <f t="shared" si="74"/>
        <v>3.0707883090740591</v>
      </c>
      <c r="K604" s="2">
        <f t="shared" si="68"/>
        <v>3.0740881183511681</v>
      </c>
    </row>
    <row r="605" spans="1:11" ht="13.5" x14ac:dyDescent="0.25">
      <c r="A605" s="3">
        <f>TITRES_STAT!B608</f>
        <v>42884</v>
      </c>
      <c r="B605" s="6">
        <f>TITRES_STAT!D608</f>
        <v>3.0478999999999998</v>
      </c>
      <c r="C605" s="2">
        <f t="shared" si="69"/>
        <v>0</v>
      </c>
      <c r="D605" s="2">
        <f t="shared" si="70"/>
        <v>3.04636</v>
      </c>
      <c r="E605" s="2">
        <f t="shared" si="72"/>
        <v>3.0572999999999997</v>
      </c>
      <c r="F605" s="2">
        <f t="shared" si="73"/>
        <v>3.0834950000000001</v>
      </c>
      <c r="G605" s="2">
        <f t="shared" si="67"/>
        <v>3.0893599999999992</v>
      </c>
      <c r="H605" s="2">
        <f t="shared" si="71"/>
        <v>3.0500510000000007</v>
      </c>
      <c r="I605" s="2">
        <f t="array" ref="I605">SUMPRODUCT(B589:B608, (ROW(B589:B608)-ROW(B589)+1)) / (20*21/2)</f>
        <v>3.0569223809523804</v>
      </c>
      <c r="J605" s="2">
        <f t="shared" si="74"/>
        <v>3.0686084701146248</v>
      </c>
      <c r="K605" s="2">
        <f t="shared" si="68"/>
        <v>3.0730611333177889</v>
      </c>
    </row>
    <row r="606" spans="1:11" ht="13.5" x14ac:dyDescent="0.25">
      <c r="A606" s="3">
        <f>TITRES_STAT!B609</f>
        <v>42885</v>
      </c>
      <c r="B606" s="6">
        <f>TITRES_STAT!D609</f>
        <v>3.0478999999999998</v>
      </c>
      <c r="C606" s="2">
        <f t="shared" si="69"/>
        <v>0</v>
      </c>
      <c r="D606" s="2">
        <f t="shared" si="70"/>
        <v>3.0416600000000003</v>
      </c>
      <c r="E606" s="2">
        <f t="shared" si="72"/>
        <v>3.0533899999999994</v>
      </c>
      <c r="F606" s="2">
        <f t="shared" si="73"/>
        <v>3.0795850000000002</v>
      </c>
      <c r="G606" s="2">
        <f t="shared" si="67"/>
        <v>3.0901399999999999</v>
      </c>
      <c r="H606" s="2">
        <f t="shared" si="71"/>
        <v>3.0497380000000009</v>
      </c>
      <c r="I606" s="2">
        <f t="array" ref="I606">SUMPRODUCT(B590:B609, (ROW(B590:B609)-ROW(B590)+1)) / (20*21/2)</f>
        <v>3.0549476190476197</v>
      </c>
      <c r="J606" s="2">
        <f t="shared" si="74"/>
        <v>3.0666362348656127</v>
      </c>
      <c r="K606" s="2">
        <f t="shared" si="68"/>
        <v>3.0720744222072871</v>
      </c>
    </row>
    <row r="607" spans="1:11" ht="13.5" x14ac:dyDescent="0.25">
      <c r="A607" s="3">
        <f>TITRES_STAT!B610</f>
        <v>42886</v>
      </c>
      <c r="B607" s="6">
        <f>TITRES_STAT!D610</f>
        <v>3.0478999999999998</v>
      </c>
      <c r="C607" s="2">
        <f t="shared" si="69"/>
        <v>0</v>
      </c>
      <c r="D607" s="2">
        <f t="shared" si="70"/>
        <v>3.0447800000000003</v>
      </c>
      <c r="E607" s="2">
        <f t="shared" si="72"/>
        <v>3.0494799999999995</v>
      </c>
      <c r="F607" s="2">
        <f t="shared" si="73"/>
        <v>3.0717650000000001</v>
      </c>
      <c r="G607" s="2">
        <f t="shared" si="67"/>
        <v>3.0898260000000004</v>
      </c>
      <c r="H607" s="2">
        <f t="shared" si="71"/>
        <v>3.0497380000000014</v>
      </c>
      <c r="I607" s="2">
        <f t="array" ref="I607">SUMPRODUCT(B591:B610, (ROW(B591:B610)-ROW(B591)+1)) / (20*21/2)</f>
        <v>3.0532709523809514</v>
      </c>
      <c r="J607" s="2">
        <f t="shared" si="74"/>
        <v>3.0648518315450781</v>
      </c>
      <c r="K607" s="2">
        <f t="shared" si="68"/>
        <v>3.0711264056501384</v>
      </c>
    </row>
    <row r="608" spans="1:11" ht="13.5" x14ac:dyDescent="0.25">
      <c r="A608" s="3">
        <f>TITRES_STAT!B611</f>
        <v>42887</v>
      </c>
      <c r="B608" s="6">
        <f>TITRES_STAT!D611</f>
        <v>3.0478999999999998</v>
      </c>
      <c r="C608" s="2">
        <f t="shared" si="69"/>
        <v>0</v>
      </c>
      <c r="D608" s="2">
        <f t="shared" si="70"/>
        <v>3.0478999999999998</v>
      </c>
      <c r="E608" s="2">
        <f t="shared" si="72"/>
        <v>3.0455699999999992</v>
      </c>
      <c r="F608" s="2">
        <f t="shared" si="73"/>
        <v>3.0686349999999996</v>
      </c>
      <c r="G608" s="2">
        <f t="shared" si="67"/>
        <v>3.0884180000000003</v>
      </c>
      <c r="H608" s="2">
        <f t="shared" si="71"/>
        <v>3.049386000000001</v>
      </c>
      <c r="I608" s="2">
        <f t="array" ref="I608">SUMPRODUCT(B592:B611, (ROW(B592:B611)-ROW(B592)+1)) / (20*21/2)</f>
        <v>3.0414733333333333</v>
      </c>
      <c r="J608" s="2">
        <f t="shared" si="74"/>
        <v>3.0632373713979275</v>
      </c>
      <c r="K608" s="2">
        <f t="shared" si="68"/>
        <v>3.0702155662128781</v>
      </c>
    </row>
    <row r="609" spans="1:11" ht="13.5" x14ac:dyDescent="0.25">
      <c r="A609" s="3">
        <f>TITRES_STAT!B612</f>
        <v>42888</v>
      </c>
      <c r="B609" s="6">
        <f>TITRES_STAT!D612</f>
        <v>3.0478999999999998</v>
      </c>
      <c r="C609" s="2">
        <f t="shared" si="69"/>
        <v>0</v>
      </c>
      <c r="D609" s="2">
        <f t="shared" si="70"/>
        <v>3.0478999999999998</v>
      </c>
      <c r="E609" s="2">
        <f t="shared" si="72"/>
        <v>3.0463499999999994</v>
      </c>
      <c r="F609" s="2">
        <f t="shared" si="73"/>
        <v>3.065504999999999</v>
      </c>
      <c r="G609" s="2">
        <f t="shared" si="67"/>
        <v>3.0868540000000002</v>
      </c>
      <c r="H609" s="2">
        <f t="shared" si="71"/>
        <v>3.0490340000000007</v>
      </c>
      <c r="I609" s="2">
        <f t="array" ref="I609">SUMPRODUCT(B593:B612, (ROW(B593:B612)-ROW(B593)+1)) / (20*21/2)</f>
        <v>3.030382857142857</v>
      </c>
      <c r="J609" s="2">
        <f t="shared" si="74"/>
        <v>3.0617766693600297</v>
      </c>
      <c r="K609" s="2">
        <f t="shared" si="68"/>
        <v>3.0693404459692357</v>
      </c>
    </row>
    <row r="610" spans="1:11" ht="13.5" x14ac:dyDescent="0.25">
      <c r="A610" s="3">
        <f>TITRES_STAT!B613</f>
        <v>42891</v>
      </c>
      <c r="B610" s="6">
        <f>TITRES_STAT!D613</f>
        <v>3.0478999999999998</v>
      </c>
      <c r="C610" s="2">
        <f t="shared" si="69"/>
        <v>0</v>
      </c>
      <c r="D610" s="2">
        <f t="shared" si="70"/>
        <v>3.0478999999999998</v>
      </c>
      <c r="E610" s="2">
        <f t="shared" si="72"/>
        <v>3.0471299999999992</v>
      </c>
      <c r="F610" s="2">
        <f t="shared" si="73"/>
        <v>3.0623749999999994</v>
      </c>
      <c r="G610" s="2">
        <f t="shared" si="67"/>
        <v>3.0852900000000005</v>
      </c>
      <c r="H610" s="2">
        <f t="shared" si="71"/>
        <v>3.0487210000000005</v>
      </c>
      <c r="I610" s="2">
        <f t="array" ref="I610">SUMPRODUCT(B594:B613, (ROW(B594:B613)-ROW(B594)+1)) / (20*21/2)</f>
        <v>3.0281899999999999</v>
      </c>
      <c r="J610" s="2">
        <f t="shared" si="74"/>
        <v>3.0604550818019316</v>
      </c>
      <c r="K610" s="2">
        <f t="shared" si="68"/>
        <v>3.0684996441665207</v>
      </c>
    </row>
    <row r="611" spans="1:11" ht="13.5" x14ac:dyDescent="0.25">
      <c r="A611" s="3">
        <f>TITRES_STAT!B614</f>
        <v>42892</v>
      </c>
      <c r="B611" s="6">
        <f>TITRES_STAT!D614</f>
        <v>2.9384999999999999</v>
      </c>
      <c r="C611" s="2">
        <f t="shared" si="69"/>
        <v>-0.10939999999999994</v>
      </c>
      <c r="D611" s="2">
        <f t="shared" si="70"/>
        <v>3.0260199999999999</v>
      </c>
      <c r="E611" s="2">
        <f t="shared" si="72"/>
        <v>3.0338399999999996</v>
      </c>
      <c r="F611" s="2">
        <f t="shared" si="73"/>
        <v>3.0549499999999994</v>
      </c>
      <c r="G611" s="2">
        <f t="shared" si="67"/>
        <v>3.081538000000001</v>
      </c>
      <c r="H611" s="2">
        <f t="shared" si="71"/>
        <v>3.0478609999999997</v>
      </c>
      <c r="I611" s="2">
        <f t="array" ref="I611">SUMPRODUCT(B595:B614, (ROW(B595:B614)-ROW(B595)+1)) / (20*21/2)</f>
        <v>3.0262947619047615</v>
      </c>
      <c r="J611" s="2">
        <f t="shared" si="74"/>
        <v>3.0488403121065093</v>
      </c>
      <c r="K611" s="2">
        <f t="shared" si="68"/>
        <v>3.0634016189050883</v>
      </c>
    </row>
    <row r="612" spans="1:11" ht="13.5" x14ac:dyDescent="0.25">
      <c r="A612" s="3">
        <f>TITRES_STAT!B615</f>
        <v>42893</v>
      </c>
      <c r="B612" s="6">
        <f>TITRES_STAT!D615</f>
        <v>2.9384999999999999</v>
      </c>
      <c r="C612" s="2">
        <f t="shared" si="69"/>
        <v>0</v>
      </c>
      <c r="D612" s="2">
        <f t="shared" si="70"/>
        <v>3.0041399999999996</v>
      </c>
      <c r="E612" s="2">
        <f t="shared" si="72"/>
        <v>3.0244599999999999</v>
      </c>
      <c r="F612" s="2">
        <f t="shared" si="73"/>
        <v>3.0475249999999994</v>
      </c>
      <c r="G612" s="2">
        <f t="shared" si="67"/>
        <v>3.077786000000001</v>
      </c>
      <c r="H612" s="2">
        <f t="shared" si="71"/>
        <v>3.0470399999999995</v>
      </c>
      <c r="I612" s="2">
        <f t="array" ref="I612">SUMPRODUCT(B596:B615, (ROW(B596:B615)-ROW(B596)+1)) / (20*21/2)</f>
        <v>3.0246971428571432</v>
      </c>
      <c r="J612" s="2">
        <f t="shared" si="74"/>
        <v>3.0383317109535084</v>
      </c>
      <c r="K612" s="2">
        <f t="shared" si="68"/>
        <v>3.0585035162029279</v>
      </c>
    </row>
    <row r="613" spans="1:11" ht="13.5" x14ac:dyDescent="0.25">
      <c r="A613" s="3">
        <f>TITRES_STAT!B616</f>
        <v>42894</v>
      </c>
      <c r="B613" s="6">
        <f>TITRES_STAT!D616</f>
        <v>3.0245000000000002</v>
      </c>
      <c r="C613" s="2">
        <f t="shared" si="69"/>
        <v>8.6000000000000298E-2</v>
      </c>
      <c r="D613" s="2">
        <f t="shared" si="70"/>
        <v>2.99946</v>
      </c>
      <c r="E613" s="2">
        <f t="shared" si="72"/>
        <v>3.0236799999999997</v>
      </c>
      <c r="F613" s="2">
        <f t="shared" si="73"/>
        <v>3.0443999999999996</v>
      </c>
      <c r="G613" s="2">
        <f t="shared" si="67"/>
        <v>3.0757540000000012</v>
      </c>
      <c r="H613" s="2">
        <f t="shared" si="71"/>
        <v>3.0466489999999999</v>
      </c>
      <c r="I613" s="2">
        <f t="array" ref="I613">SUMPRODUCT(B597:B616, (ROW(B597:B616)-ROW(B597)+1)) / (20*21/2)</f>
        <v>3.0233971428571431</v>
      </c>
      <c r="J613" s="2">
        <f t="shared" si="74"/>
        <v>3.0370144051484123</v>
      </c>
      <c r="K613" s="2">
        <f t="shared" si="68"/>
        <v>3.057170044979284</v>
      </c>
    </row>
    <row r="614" spans="1:11" ht="13.5" x14ac:dyDescent="0.25">
      <c r="A614" s="3">
        <f>TITRES_STAT!B617</f>
        <v>42895</v>
      </c>
      <c r="B614" s="6">
        <f>TITRES_STAT!D617</f>
        <v>3.0245000000000002</v>
      </c>
      <c r="C614" s="2">
        <f t="shared" si="69"/>
        <v>0</v>
      </c>
      <c r="D614" s="2">
        <f t="shared" si="70"/>
        <v>2.9947799999999996</v>
      </c>
      <c r="E614" s="2">
        <f t="shared" si="72"/>
        <v>3.0213399999999999</v>
      </c>
      <c r="F614" s="2">
        <f t="shared" si="73"/>
        <v>3.0412749999999997</v>
      </c>
      <c r="G614" s="2">
        <f t="shared" si="67"/>
        <v>3.073722000000001</v>
      </c>
      <c r="H614" s="2">
        <f t="shared" si="71"/>
        <v>3.0463754999999999</v>
      </c>
      <c r="I614" s="2">
        <f t="array" ref="I614">SUMPRODUCT(B598:B617, (ROW(B598:B617)-ROW(B598)+1)) / (20*21/2)</f>
        <v>3.0186709523809521</v>
      </c>
      <c r="J614" s="2">
        <f t="shared" si="74"/>
        <v>3.0358225570390398</v>
      </c>
      <c r="K614" s="2">
        <f t="shared" si="68"/>
        <v>3.0558888667448025</v>
      </c>
    </row>
    <row r="615" spans="1:11" ht="13.5" x14ac:dyDescent="0.25">
      <c r="A615" s="3">
        <f>TITRES_STAT!B618</f>
        <v>42898</v>
      </c>
      <c r="B615" s="6">
        <f>TITRES_STAT!D618</f>
        <v>3.0245000000000002</v>
      </c>
      <c r="C615" s="2">
        <f t="shared" si="69"/>
        <v>0</v>
      </c>
      <c r="D615" s="2">
        <f t="shared" si="70"/>
        <v>2.9901</v>
      </c>
      <c r="E615" s="2">
        <f t="shared" si="72"/>
        <v>3.0190000000000001</v>
      </c>
      <c r="F615" s="2">
        <f t="shared" si="73"/>
        <v>3.0381499999999999</v>
      </c>
      <c r="G615" s="2">
        <f t="shared" si="67"/>
        <v>3.0716900000000003</v>
      </c>
      <c r="H615" s="2">
        <f t="shared" si="71"/>
        <v>3.0461020000000008</v>
      </c>
      <c r="I615" s="2">
        <f t="array" ref="I615">SUMPRODUCT(B599:B618, (ROW(B599:B618)-ROW(B599)+1)) / (20*21/2)</f>
        <v>3.0181523809523805</v>
      </c>
      <c r="J615" s="2">
        <f t="shared" si="74"/>
        <v>3.034744218273417</v>
      </c>
      <c r="K615" s="2">
        <f t="shared" si="68"/>
        <v>3.054657930794026</v>
      </c>
    </row>
    <row r="616" spans="1:11" ht="13.5" x14ac:dyDescent="0.25">
      <c r="A616" s="3">
        <f>TITRES_STAT!B619</f>
        <v>42899</v>
      </c>
      <c r="B616" s="6">
        <f>TITRES_STAT!D619</f>
        <v>3.0245000000000002</v>
      </c>
      <c r="C616" s="2">
        <f t="shared" si="69"/>
        <v>0</v>
      </c>
      <c r="D616" s="2">
        <f t="shared" si="70"/>
        <v>3.0072999999999999</v>
      </c>
      <c r="E616" s="2">
        <f t="shared" si="72"/>
        <v>3.0166599999999999</v>
      </c>
      <c r="F616" s="2">
        <f t="shared" si="73"/>
        <v>3.0350250000000001</v>
      </c>
      <c r="G616" s="2">
        <f t="shared" si="67"/>
        <v>3.069658</v>
      </c>
      <c r="H616" s="2">
        <f t="shared" si="71"/>
        <v>3.0457505000000009</v>
      </c>
      <c r="I616" s="2">
        <f t="array" ref="I616">SUMPRODUCT(B600:B619, (ROW(B600:B619)-ROW(B600)+1)) / (20*21/2)</f>
        <v>3.0179314285714289</v>
      </c>
      <c r="J616" s="2">
        <f t="shared" si="74"/>
        <v>3.0337685784378534</v>
      </c>
      <c r="K616" s="2">
        <f t="shared" si="68"/>
        <v>3.0534752668413194</v>
      </c>
    </row>
    <row r="617" spans="1:11" ht="13.5" x14ac:dyDescent="0.25">
      <c r="A617" s="3">
        <f>TITRES_STAT!B620</f>
        <v>42900</v>
      </c>
      <c r="B617" s="6">
        <f>TITRES_STAT!D620</f>
        <v>2.9853999999999998</v>
      </c>
      <c r="C617" s="2">
        <f t="shared" si="69"/>
        <v>-3.9100000000000357E-2</v>
      </c>
      <c r="D617" s="2">
        <f t="shared" si="70"/>
        <v>3.01668</v>
      </c>
      <c r="E617" s="2">
        <f t="shared" si="72"/>
        <v>3.0104099999999994</v>
      </c>
      <c r="F617" s="2">
        <f t="shared" si="73"/>
        <v>3.0299450000000001</v>
      </c>
      <c r="G617" s="2">
        <f t="shared" si="67"/>
        <v>3.0668439999999997</v>
      </c>
      <c r="H617" s="2">
        <f t="shared" si="71"/>
        <v>3.045242500000001</v>
      </c>
      <c r="I617" s="2">
        <f t="array" ref="I617">SUMPRODUCT(B601:B620, (ROW(B601:B620)-ROW(B601)+1)) / (20*21/2)</f>
        <v>3.0177847619047622</v>
      </c>
      <c r="J617" s="2">
        <f t="shared" si="74"/>
        <v>3.0291620471580578</v>
      </c>
      <c r="K617" s="2">
        <f t="shared" si="68"/>
        <v>3.0508056485338169</v>
      </c>
    </row>
    <row r="618" spans="1:11" ht="13.5" x14ac:dyDescent="0.25">
      <c r="A618" s="3">
        <f>TITRES_STAT!B621</f>
        <v>42901</v>
      </c>
      <c r="B618" s="6">
        <f>TITRES_STAT!D621</f>
        <v>3.0245000000000002</v>
      </c>
      <c r="C618" s="2">
        <f t="shared" si="69"/>
        <v>3.9100000000000357E-2</v>
      </c>
      <c r="D618" s="2">
        <f t="shared" si="70"/>
        <v>3.01668</v>
      </c>
      <c r="E618" s="2">
        <f t="shared" si="72"/>
        <v>3.0080699999999996</v>
      </c>
      <c r="F618" s="2">
        <f t="shared" si="73"/>
        <v>3.0268199999999998</v>
      </c>
      <c r="G618" s="2">
        <f t="shared" si="67"/>
        <v>3.0648119999999994</v>
      </c>
      <c r="H618" s="2">
        <f t="shared" si="71"/>
        <v>3.045242500000001</v>
      </c>
      <c r="I618" s="2">
        <f t="array" ref="I618">SUMPRODUCT(B602:B621, (ROW(B602:B621)-ROW(B602)+1)) / (20*21/2)</f>
        <v>3.0147314285714288</v>
      </c>
      <c r="J618" s="2">
        <f t="shared" si="74"/>
        <v>3.0287180426668141</v>
      </c>
      <c r="K618" s="2">
        <f t="shared" si="68"/>
        <v>3.0497740544736676</v>
      </c>
    </row>
    <row r="619" spans="1:11" ht="13.5" x14ac:dyDescent="0.25">
      <c r="A619" s="3">
        <f>TITRES_STAT!B622</f>
        <v>42902</v>
      </c>
      <c r="B619" s="6">
        <f>TITRES_STAT!D622</f>
        <v>3.0245000000000002</v>
      </c>
      <c r="C619" s="2">
        <f t="shared" si="69"/>
        <v>0</v>
      </c>
      <c r="D619" s="2">
        <f t="shared" si="70"/>
        <v>3.01668</v>
      </c>
      <c r="E619" s="2">
        <f t="shared" si="72"/>
        <v>3.0057299999999998</v>
      </c>
      <c r="F619" s="2">
        <f t="shared" si="73"/>
        <v>3.0260400000000005</v>
      </c>
      <c r="G619" s="2">
        <f t="shared" si="67"/>
        <v>3.0646559999999994</v>
      </c>
      <c r="H619" s="2">
        <f t="shared" si="71"/>
        <v>3.045125500000001</v>
      </c>
      <c r="I619" s="2">
        <f t="array" ref="I619">SUMPRODUCT(B603:B622, (ROW(B603:B622)-ROW(B603)+1)) / (20*21/2)</f>
        <v>3.0120504761904763</v>
      </c>
      <c r="J619" s="2">
        <f t="shared" si="74"/>
        <v>3.0283163243175939</v>
      </c>
      <c r="K619" s="2">
        <f t="shared" si="68"/>
        <v>3.0487829150825436</v>
      </c>
    </row>
    <row r="620" spans="1:11" ht="13.5" x14ac:dyDescent="0.25">
      <c r="A620" s="3">
        <f>TITRES_STAT!B623</f>
        <v>42905</v>
      </c>
      <c r="B620" s="6">
        <f>TITRES_STAT!D623</f>
        <v>3.0245000000000002</v>
      </c>
      <c r="C620" s="2">
        <f t="shared" si="69"/>
        <v>0</v>
      </c>
      <c r="D620" s="2">
        <f t="shared" si="70"/>
        <v>3.01668</v>
      </c>
      <c r="E620" s="2">
        <f t="shared" si="72"/>
        <v>3.00339</v>
      </c>
      <c r="F620" s="2">
        <f t="shared" si="73"/>
        <v>3.0252600000000003</v>
      </c>
      <c r="G620" s="2">
        <f t="shared" si="67"/>
        <v>3.0641879999999988</v>
      </c>
      <c r="H620" s="2">
        <f t="shared" si="71"/>
        <v>3.0450865000000009</v>
      </c>
      <c r="I620" s="2">
        <f t="array" ref="I620">SUMPRODUCT(B604:B623, (ROW(B604:B623)-ROW(B604)+1)) / (20*21/2)</f>
        <v>3.0095557142857143</v>
      </c>
      <c r="J620" s="2">
        <f t="shared" si="74"/>
        <v>3.0279528648587757</v>
      </c>
      <c r="K620" s="2">
        <f t="shared" si="68"/>
        <v>3.0478306439028362</v>
      </c>
    </row>
    <row r="621" spans="1:11" ht="13.5" x14ac:dyDescent="0.25">
      <c r="A621" s="3">
        <f>TITRES_STAT!B624</f>
        <v>42906</v>
      </c>
      <c r="B621" s="6">
        <f>TITRES_STAT!D624</f>
        <v>2.9931999999999999</v>
      </c>
      <c r="C621" s="2">
        <f t="shared" si="69"/>
        <v>-3.1300000000000328E-2</v>
      </c>
      <c r="D621" s="2">
        <f t="shared" si="70"/>
        <v>3.0104199999999999</v>
      </c>
      <c r="E621" s="2">
        <f t="shared" si="72"/>
        <v>3.0088599999999999</v>
      </c>
      <c r="F621" s="2">
        <f t="shared" si="73"/>
        <v>3.0213500000000009</v>
      </c>
      <c r="G621" s="2">
        <f t="shared" si="67"/>
        <v>3.061685999999999</v>
      </c>
      <c r="H621" s="2">
        <f t="shared" si="71"/>
        <v>3.0448910000000007</v>
      </c>
      <c r="I621" s="2">
        <f t="array" ref="I621">SUMPRODUCT(B605:B624, (ROW(B605:B624)-ROW(B605)+1)) / (20*21/2)</f>
        <v>3.007247142857143</v>
      </c>
      <c r="J621" s="2">
        <f t="shared" si="74"/>
        <v>3.0246430682055592</v>
      </c>
      <c r="K621" s="2">
        <f t="shared" si="68"/>
        <v>3.0456882657105684</v>
      </c>
    </row>
    <row r="622" spans="1:11" ht="13.5" x14ac:dyDescent="0.25">
      <c r="A622" s="3">
        <f>TITRES_STAT!B625</f>
        <v>42907</v>
      </c>
      <c r="B622" s="6">
        <f>TITRES_STAT!D625</f>
        <v>2.9931999999999999</v>
      </c>
      <c r="C622" s="2">
        <f t="shared" si="69"/>
        <v>0</v>
      </c>
      <c r="D622" s="2">
        <f t="shared" si="70"/>
        <v>3.0119800000000003</v>
      </c>
      <c r="E622" s="2">
        <f t="shared" si="72"/>
        <v>3.0143300000000002</v>
      </c>
      <c r="F622" s="2">
        <f t="shared" si="73"/>
        <v>3.0193950000000012</v>
      </c>
      <c r="G622" s="2">
        <f t="shared" si="67"/>
        <v>3.0598099999999993</v>
      </c>
      <c r="H622" s="2">
        <f t="shared" si="71"/>
        <v>3.0446565000000008</v>
      </c>
      <c r="I622" s="2">
        <f t="array" ref="I622">SUMPRODUCT(B606:B625, (ROW(B606:B625)-ROW(B606)+1)) / (20*21/2)</f>
        <v>3.0081800000000007</v>
      </c>
      <c r="J622" s="2">
        <f t="shared" si="74"/>
        <v>3.0216484902812204</v>
      </c>
      <c r="K622" s="2">
        <f t="shared" si="68"/>
        <v>3.0436299023493696</v>
      </c>
    </row>
    <row r="623" spans="1:11" ht="13.5" x14ac:dyDescent="0.25">
      <c r="A623" s="3">
        <f>TITRES_STAT!B626</f>
        <v>42908</v>
      </c>
      <c r="B623" s="6">
        <f>TITRES_STAT!D626</f>
        <v>2.9931999999999999</v>
      </c>
      <c r="C623" s="2">
        <f t="shared" si="69"/>
        <v>0</v>
      </c>
      <c r="D623" s="2">
        <f t="shared" si="70"/>
        <v>3.0057200000000002</v>
      </c>
      <c r="E623" s="2">
        <f t="shared" si="72"/>
        <v>3.0112000000000001</v>
      </c>
      <c r="F623" s="2">
        <f t="shared" si="73"/>
        <v>3.017440000000001</v>
      </c>
      <c r="G623" s="2">
        <f t="shared" si="67"/>
        <v>3.0579339999999995</v>
      </c>
      <c r="H623" s="2">
        <f t="shared" si="71"/>
        <v>3.0444220000000008</v>
      </c>
      <c r="I623" s="2">
        <f t="array" ref="I623">SUMPRODUCT(B607:B626, (ROW(B607:B626)-ROW(B607)+1)) / (20*21/2)</f>
        <v>3.0084814285714292</v>
      </c>
      <c r="J623" s="2">
        <f t="shared" si="74"/>
        <v>3.0189391102544376</v>
      </c>
      <c r="K623" s="2">
        <f t="shared" si="68"/>
        <v>3.0416522591199828</v>
      </c>
    </row>
    <row r="624" spans="1:11" ht="13.5" x14ac:dyDescent="0.25">
      <c r="A624" s="3">
        <f>TITRES_STAT!B627</f>
        <v>42909</v>
      </c>
      <c r="B624" s="6">
        <f>TITRES_STAT!D627</f>
        <v>2.9931999999999999</v>
      </c>
      <c r="C624" s="2">
        <f t="shared" si="69"/>
        <v>0</v>
      </c>
      <c r="D624" s="2">
        <f t="shared" si="70"/>
        <v>2.99946</v>
      </c>
      <c r="E624" s="2">
        <f t="shared" si="72"/>
        <v>3.0080700000000009</v>
      </c>
      <c r="F624" s="2">
        <f t="shared" si="73"/>
        <v>3.0147050000000011</v>
      </c>
      <c r="G624" s="2">
        <f t="shared" si="67"/>
        <v>3.0568400000000002</v>
      </c>
      <c r="H624" s="2">
        <f t="shared" si="71"/>
        <v>3.0442265000000015</v>
      </c>
      <c r="I624" s="2">
        <f t="array" ref="I624">SUMPRODUCT(B608:B627, (ROW(B608:B627)-ROW(B608)+1)) / (20*21/2)</f>
        <v>3.0096742857142864</v>
      </c>
      <c r="J624" s="2">
        <f t="shared" si="74"/>
        <v>3.0164877664206817</v>
      </c>
      <c r="K624" s="2">
        <f t="shared" si="68"/>
        <v>3.0397521705270423</v>
      </c>
    </row>
    <row r="625" spans="1:11" ht="13.5" x14ac:dyDescent="0.25">
      <c r="A625" s="3">
        <f>TITRES_STAT!B628</f>
        <v>42914</v>
      </c>
      <c r="B625" s="6">
        <f>TITRES_STAT!D628</f>
        <v>3.0245000000000002</v>
      </c>
      <c r="C625" s="2">
        <f t="shared" si="69"/>
        <v>3.1300000000000328E-2</v>
      </c>
      <c r="D625" s="2">
        <f t="shared" si="70"/>
        <v>2.99946</v>
      </c>
      <c r="E625" s="2">
        <f t="shared" si="72"/>
        <v>3.0080700000000005</v>
      </c>
      <c r="F625" s="2">
        <f t="shared" si="73"/>
        <v>3.013535000000001</v>
      </c>
      <c r="G625" s="2">
        <f t="shared" si="67"/>
        <v>3.0563720000000001</v>
      </c>
      <c r="H625" s="2">
        <f t="shared" si="71"/>
        <v>3.0442265000000011</v>
      </c>
      <c r="I625" s="2">
        <f t="array" ref="I625">SUMPRODUCT(B609:B628, (ROW(B609:B628)-ROW(B609)+1)) / (20*21/2)</f>
        <v>3.0054833333333337</v>
      </c>
      <c r="J625" s="2">
        <f t="shared" si="74"/>
        <v>3.0172508362853789</v>
      </c>
      <c r="K625" s="2">
        <f t="shared" si="68"/>
        <v>3.0391540461926487</v>
      </c>
    </row>
    <row r="626" spans="1:11" ht="13.5" x14ac:dyDescent="0.25">
      <c r="A626" s="3">
        <f>TITRES_STAT!B629</f>
        <v>42915</v>
      </c>
      <c r="B626" s="6">
        <f>TITRES_STAT!D629</f>
        <v>3.0167000000000002</v>
      </c>
      <c r="C626" s="2">
        <f t="shared" si="69"/>
        <v>-7.8000000000000291E-3</v>
      </c>
      <c r="D626" s="2">
        <f t="shared" si="70"/>
        <v>3.0041599999999997</v>
      </c>
      <c r="E626" s="2">
        <f t="shared" si="72"/>
        <v>3.0072900000000002</v>
      </c>
      <c r="F626" s="2">
        <f t="shared" si="73"/>
        <v>3.011975000000001</v>
      </c>
      <c r="G626" s="2">
        <f t="shared" ref="G626:G689" si="75">AVERAGE(B577:B626)</f>
        <v>3.0559040000000004</v>
      </c>
      <c r="H626" s="2">
        <f t="shared" si="71"/>
        <v>3.0441875000000009</v>
      </c>
      <c r="I626" s="2">
        <f t="array" ref="I626">SUMPRODUCT(B610:B629, (ROW(B610:B629)-ROW(B610)+1)) / (20*21/2)</f>
        <v>3.0096119047619041</v>
      </c>
      <c r="J626" s="2">
        <f t="shared" si="74"/>
        <v>3.0171983756867711</v>
      </c>
      <c r="K626" s="2">
        <f t="shared" si="68"/>
        <v>3.0382734953615644</v>
      </c>
    </row>
    <row r="627" spans="1:11" ht="13.5" x14ac:dyDescent="0.25">
      <c r="A627" s="3">
        <f>TITRES_STAT!B630</f>
        <v>42916</v>
      </c>
      <c r="B627" s="6">
        <f>TITRES_STAT!D630</f>
        <v>3.0245000000000002</v>
      </c>
      <c r="C627" s="2">
        <f t="shared" si="69"/>
        <v>7.8000000000000291E-3</v>
      </c>
      <c r="D627" s="2">
        <f t="shared" si="70"/>
        <v>3.0104199999999999</v>
      </c>
      <c r="E627" s="2">
        <f t="shared" si="72"/>
        <v>3.0112000000000001</v>
      </c>
      <c r="F627" s="2">
        <f t="shared" si="73"/>
        <v>3.0108050000000008</v>
      </c>
      <c r="G627" s="2">
        <f t="shared" si="75"/>
        <v>3.0555920000000003</v>
      </c>
      <c r="H627" s="2">
        <f t="shared" si="71"/>
        <v>3.0445785000000005</v>
      </c>
      <c r="I627" s="2">
        <f t="array" ref="I627">SUMPRODUCT(B611:B630, (ROW(B611:B630)-ROW(B611)+1)) / (20*21/2)</f>
        <v>3.0057966666666669</v>
      </c>
      <c r="J627" s="2">
        <f t="shared" si="74"/>
        <v>3.0178937684785074</v>
      </c>
      <c r="K627" s="2">
        <f t="shared" ref="K627:K690" si="76">$K$4*B627+(1-$K$4)*K626</f>
        <v>3.0377333582885622</v>
      </c>
    </row>
    <row r="628" spans="1:11" ht="13.5" x14ac:dyDescent="0.25">
      <c r="A628" s="3">
        <f>TITRES_STAT!B631</f>
        <v>42919</v>
      </c>
      <c r="B628" s="6">
        <f>TITRES_STAT!D631</f>
        <v>2.9668000000000001</v>
      </c>
      <c r="C628" s="2">
        <f t="shared" si="69"/>
        <v>-5.7700000000000085E-2</v>
      </c>
      <c r="D628" s="2">
        <f t="shared" si="70"/>
        <v>3.0051399999999999</v>
      </c>
      <c r="E628" s="2">
        <f t="shared" si="72"/>
        <v>3.0054299999999996</v>
      </c>
      <c r="F628" s="2">
        <f t="shared" si="73"/>
        <v>3.0067500000000007</v>
      </c>
      <c r="G628" s="2">
        <f t="shared" si="75"/>
        <v>3.0541260000000006</v>
      </c>
      <c r="H628" s="2">
        <f t="shared" si="71"/>
        <v>3.0446810000000011</v>
      </c>
      <c r="I628" s="2">
        <f t="array" ref="I628">SUMPRODUCT(B612:B631, (ROW(B612:B631)-ROW(B612)+1)) / (20*21/2)</f>
        <v>2.9999866666666666</v>
      </c>
      <c r="J628" s="2">
        <f t="shared" si="74"/>
        <v>3.0130276952900785</v>
      </c>
      <c r="K628" s="2">
        <f t="shared" si="76"/>
        <v>3.0349516579635205</v>
      </c>
    </row>
    <row r="629" spans="1:11" ht="13.5" x14ac:dyDescent="0.25">
      <c r="A629" s="3">
        <f>TITRES_STAT!B632</f>
        <v>42920</v>
      </c>
      <c r="B629" s="6">
        <f>TITRES_STAT!D632</f>
        <v>3.0501</v>
      </c>
      <c r="C629" s="2">
        <f t="shared" si="69"/>
        <v>8.329999999999993E-2</v>
      </c>
      <c r="D629" s="2">
        <f t="shared" si="70"/>
        <v>3.0165199999999999</v>
      </c>
      <c r="E629" s="2">
        <f t="shared" si="72"/>
        <v>3.0079899999999999</v>
      </c>
      <c r="F629" s="2">
        <f t="shared" si="73"/>
        <v>3.0068600000000005</v>
      </c>
      <c r="G629" s="2">
        <f t="shared" si="75"/>
        <v>3.0519800000000004</v>
      </c>
      <c r="H629" s="2">
        <f t="shared" si="71"/>
        <v>3.0452000000000008</v>
      </c>
      <c r="I629" s="2">
        <f t="array" ref="I629">SUMPRODUCT(B613:B632, (ROW(B613:B632)-ROW(B613)+1)) / (20*21/2)</f>
        <v>2.9965419047619046</v>
      </c>
      <c r="J629" s="2">
        <f t="shared" si="74"/>
        <v>3.0165583909767379</v>
      </c>
      <c r="K629" s="2">
        <f t="shared" si="76"/>
        <v>3.0355457105924022</v>
      </c>
    </row>
    <row r="630" spans="1:11" ht="13.5" x14ac:dyDescent="0.25">
      <c r="A630" s="3">
        <f>TITRES_STAT!B633</f>
        <v>42921</v>
      </c>
      <c r="B630" s="6">
        <f>TITRES_STAT!D633</f>
        <v>2.9668000000000001</v>
      </c>
      <c r="C630" s="2">
        <f t="shared" si="69"/>
        <v>-8.329999999999993E-2</v>
      </c>
      <c r="D630" s="2">
        <f t="shared" si="70"/>
        <v>3.0049799999999998</v>
      </c>
      <c r="E630" s="2">
        <f t="shared" si="72"/>
        <v>3.0022199999999999</v>
      </c>
      <c r="F630" s="2">
        <f t="shared" si="73"/>
        <v>3.0028050000000004</v>
      </c>
      <c r="G630" s="2">
        <f t="shared" si="75"/>
        <v>3.0481680000000004</v>
      </c>
      <c r="H630" s="2">
        <f t="shared" si="71"/>
        <v>3.0453025000000014</v>
      </c>
      <c r="I630" s="2">
        <f t="array" ref="I630">SUMPRODUCT(B614:B633, (ROW(B614:B633)-ROW(B614)+1)) / (20*21/2)</f>
        <v>2.9961338095238093</v>
      </c>
      <c r="J630" s="2">
        <f t="shared" si="74"/>
        <v>3.011819496598001</v>
      </c>
      <c r="K630" s="2">
        <f t="shared" si="76"/>
        <v>3.0328498003730924</v>
      </c>
    </row>
    <row r="631" spans="1:11" ht="13.5" x14ac:dyDescent="0.25">
      <c r="A631" s="3">
        <f>TITRES_STAT!B634</f>
        <v>42922</v>
      </c>
      <c r="B631" s="6">
        <f>TITRES_STAT!D634</f>
        <v>2.9418000000000002</v>
      </c>
      <c r="C631" s="2">
        <f t="shared" si="69"/>
        <v>-2.4999999999999911E-2</v>
      </c>
      <c r="D631" s="2">
        <f t="shared" si="70"/>
        <v>2.9900000000000007</v>
      </c>
      <c r="E631" s="2">
        <f t="shared" si="72"/>
        <v>2.99708</v>
      </c>
      <c r="F631" s="2">
        <f t="shared" si="73"/>
        <v>3.0029700000000004</v>
      </c>
      <c r="G631" s="2">
        <f t="shared" si="75"/>
        <v>3.0444820000000004</v>
      </c>
      <c r="H631" s="2">
        <f t="shared" si="71"/>
        <v>3.0452800000000009</v>
      </c>
      <c r="I631" s="2">
        <f t="array" ref="I631">SUMPRODUCT(B615:B634, (ROW(B615:B634)-ROW(B615)+1)) / (20*21/2)</f>
        <v>2.9958419047619049</v>
      </c>
      <c r="J631" s="2">
        <f t="shared" si="74"/>
        <v>3.0051509731124773</v>
      </c>
      <c r="K631" s="2">
        <f t="shared" si="76"/>
        <v>3.0292792199663046</v>
      </c>
    </row>
    <row r="632" spans="1:11" ht="13.5" x14ac:dyDescent="0.25">
      <c r="A632" s="3">
        <f>TITRES_STAT!B635</f>
        <v>42923</v>
      </c>
      <c r="B632" s="6">
        <f>TITRES_STAT!D635</f>
        <v>2.9668000000000001</v>
      </c>
      <c r="C632" s="2">
        <f t="shared" si="69"/>
        <v>2.4999999999999911E-2</v>
      </c>
      <c r="D632" s="2">
        <f t="shared" si="70"/>
        <v>2.9784599999999997</v>
      </c>
      <c r="E632" s="2">
        <f t="shared" si="72"/>
        <v>2.99444</v>
      </c>
      <c r="F632" s="2">
        <f t="shared" si="73"/>
        <v>3.0043850000000005</v>
      </c>
      <c r="G632" s="2">
        <f t="shared" si="75"/>
        <v>3.0412960000000004</v>
      </c>
      <c r="H632" s="2">
        <f t="shared" si="71"/>
        <v>3.0449525000000004</v>
      </c>
      <c r="I632" s="2">
        <f t="array" ref="I632">SUMPRODUCT(B616:B635, (ROW(B616:B635)-ROW(B616)+1)) / (20*21/2)</f>
        <v>2.9956661904761903</v>
      </c>
      <c r="J632" s="2">
        <f t="shared" si="74"/>
        <v>3.0014984994827176</v>
      </c>
      <c r="K632" s="2">
        <f t="shared" si="76"/>
        <v>3.0268290544774299</v>
      </c>
    </row>
    <row r="633" spans="1:11" ht="13.5" x14ac:dyDescent="0.25">
      <c r="A633" s="3">
        <f>TITRES_STAT!B636</f>
        <v>42926</v>
      </c>
      <c r="B633" s="6">
        <f>TITRES_STAT!D636</f>
        <v>3.0001000000000002</v>
      </c>
      <c r="C633" s="2">
        <f t="shared" si="69"/>
        <v>3.3300000000000107E-2</v>
      </c>
      <c r="D633" s="2">
        <f t="shared" si="70"/>
        <v>2.9851199999999998</v>
      </c>
      <c r="E633" s="2">
        <f t="shared" si="72"/>
        <v>2.9951300000000001</v>
      </c>
      <c r="F633" s="2">
        <f t="shared" si="73"/>
        <v>3.0031650000000005</v>
      </c>
      <c r="G633" s="2">
        <f t="shared" si="75"/>
        <v>3.0387760000000004</v>
      </c>
      <c r="H633" s="2">
        <f t="shared" si="71"/>
        <v>3.0447915000000001</v>
      </c>
      <c r="I633" s="2">
        <f t="array" ref="I633">SUMPRODUCT(B617:B636, (ROW(B617:B636)-ROW(B617)+1)) / (20*21/2)</f>
        <v>2.9956066666666663</v>
      </c>
      <c r="J633" s="2">
        <f t="shared" si="74"/>
        <v>3.0013653090557924</v>
      </c>
      <c r="K633" s="2">
        <f t="shared" si="76"/>
        <v>3.0257808562626289</v>
      </c>
    </row>
    <row r="634" spans="1:11" ht="13.5" x14ac:dyDescent="0.25">
      <c r="A634" s="3">
        <f>TITRES_STAT!B637</f>
        <v>42927</v>
      </c>
      <c r="B634" s="6">
        <f>TITRES_STAT!D637</f>
        <v>3.0001000000000002</v>
      </c>
      <c r="C634" s="2">
        <f t="shared" si="69"/>
        <v>0</v>
      </c>
      <c r="D634" s="2">
        <f t="shared" si="70"/>
        <v>2.9751199999999995</v>
      </c>
      <c r="E634" s="2">
        <f t="shared" si="72"/>
        <v>2.9958199999999997</v>
      </c>
      <c r="F634" s="2">
        <f t="shared" si="73"/>
        <v>3.001945000000001</v>
      </c>
      <c r="G634" s="2">
        <f t="shared" si="75"/>
        <v>3.0381320000000009</v>
      </c>
      <c r="H634" s="2">
        <f t="shared" si="71"/>
        <v>3.0446694999999999</v>
      </c>
      <c r="I634" s="2">
        <f t="array" ref="I634">SUMPRODUCT(B618:B637, (ROW(B618:B637)-ROW(B618)+1)) / (20*21/2)</f>
        <v>2.9956633333333333</v>
      </c>
      <c r="J634" s="2">
        <f t="shared" si="74"/>
        <v>3.0012448034314314</v>
      </c>
      <c r="K634" s="2">
        <f t="shared" si="76"/>
        <v>3.024773763860173</v>
      </c>
    </row>
    <row r="635" spans="1:11" ht="13.5" x14ac:dyDescent="0.25">
      <c r="A635" s="3">
        <f>TITRES_STAT!B638</f>
        <v>42928</v>
      </c>
      <c r="B635" s="6">
        <f>TITRES_STAT!D638</f>
        <v>3.0001000000000002</v>
      </c>
      <c r="C635" s="2">
        <f t="shared" si="69"/>
        <v>0</v>
      </c>
      <c r="D635" s="2">
        <f t="shared" si="70"/>
        <v>2.9817799999999997</v>
      </c>
      <c r="E635" s="2">
        <f t="shared" si="72"/>
        <v>2.9933799999999997</v>
      </c>
      <c r="F635" s="2">
        <f t="shared" si="73"/>
        <v>3.000725000000001</v>
      </c>
      <c r="G635" s="2">
        <f t="shared" si="75"/>
        <v>3.0374880000000015</v>
      </c>
      <c r="H635" s="2">
        <f t="shared" si="71"/>
        <v>3.0445865000000003</v>
      </c>
      <c r="I635" s="2">
        <f t="array" ref="I635">SUMPRODUCT(B619:B638, (ROW(B619:B638)-ROW(B619)+1)) / (20*21/2)</f>
        <v>2.9956499999999999</v>
      </c>
      <c r="J635" s="2">
        <f t="shared" si="74"/>
        <v>3.0011357745331999</v>
      </c>
      <c r="K635" s="2">
        <f t="shared" si="76"/>
        <v>3.0238061652774215</v>
      </c>
    </row>
    <row r="636" spans="1:11" ht="13.5" x14ac:dyDescent="0.25">
      <c r="A636" s="3">
        <f>TITRES_STAT!B639</f>
        <v>42929</v>
      </c>
      <c r="B636" s="6">
        <f>TITRES_STAT!D639</f>
        <v>3.0001000000000002</v>
      </c>
      <c r="C636" s="2">
        <f t="shared" si="69"/>
        <v>0</v>
      </c>
      <c r="D636" s="2">
        <f t="shared" si="70"/>
        <v>2.9934400000000001</v>
      </c>
      <c r="E636" s="2">
        <f t="shared" si="72"/>
        <v>2.9917199999999999</v>
      </c>
      <c r="F636" s="2">
        <f t="shared" si="73"/>
        <v>2.9995050000000005</v>
      </c>
      <c r="G636" s="2">
        <f t="shared" si="75"/>
        <v>3.034968000000001</v>
      </c>
      <c r="H636" s="2">
        <f t="shared" si="71"/>
        <v>3.0445035000000003</v>
      </c>
      <c r="I636" s="2">
        <f t="array" ref="I636">SUMPRODUCT(B620:B639, (ROW(B620:B639)-ROW(B620)+1)) / (20*21/2)</f>
        <v>2.9957528571428567</v>
      </c>
      <c r="J636" s="2">
        <f t="shared" si="74"/>
        <v>3.0010371293395619</v>
      </c>
      <c r="K636" s="2">
        <f t="shared" si="76"/>
        <v>3.0228765117371306</v>
      </c>
    </row>
    <row r="637" spans="1:11" ht="13.5" x14ac:dyDescent="0.25">
      <c r="A637" s="3">
        <f>TITRES_STAT!B640</f>
        <v>42930</v>
      </c>
      <c r="B637" s="6">
        <f>TITRES_STAT!D640</f>
        <v>3.0001000000000002</v>
      </c>
      <c r="C637" s="2">
        <f t="shared" si="69"/>
        <v>0</v>
      </c>
      <c r="D637" s="2">
        <f t="shared" si="70"/>
        <v>3.0001000000000002</v>
      </c>
      <c r="E637" s="2">
        <f t="shared" si="72"/>
        <v>2.9892799999999999</v>
      </c>
      <c r="F637" s="2">
        <f t="shared" si="73"/>
        <v>3.0002400000000007</v>
      </c>
      <c r="G637" s="2">
        <f t="shared" si="75"/>
        <v>3.0308840000000017</v>
      </c>
      <c r="H637" s="2">
        <f t="shared" si="71"/>
        <v>3.0444595000000003</v>
      </c>
      <c r="I637" s="2">
        <f t="array" ref="I637">SUMPRODUCT(B621:B640, (ROW(B621:B640)-ROW(B621)+1)) / (20*21/2)</f>
        <v>2.9959719047619044</v>
      </c>
      <c r="J637" s="2">
        <f t="shared" si="74"/>
        <v>3.0009478789262705</v>
      </c>
      <c r="K637" s="2">
        <f t="shared" si="76"/>
        <v>3.0219833151984199</v>
      </c>
    </row>
    <row r="638" spans="1:11" ht="13.5" x14ac:dyDescent="0.25">
      <c r="A638" s="3">
        <f>TITRES_STAT!B641</f>
        <v>42933</v>
      </c>
      <c r="B638" s="6">
        <f>TITRES_STAT!D641</f>
        <v>3.0001000000000002</v>
      </c>
      <c r="C638" s="2">
        <f t="shared" si="69"/>
        <v>0</v>
      </c>
      <c r="D638" s="2">
        <f t="shared" si="70"/>
        <v>3.0001000000000002</v>
      </c>
      <c r="E638" s="2">
        <f t="shared" si="72"/>
        <v>2.99261</v>
      </c>
      <c r="F638" s="2">
        <f t="shared" si="73"/>
        <v>2.9990200000000007</v>
      </c>
      <c r="G638" s="2">
        <f t="shared" si="75"/>
        <v>3.0286760000000017</v>
      </c>
      <c r="H638" s="2">
        <f t="shared" si="71"/>
        <v>3.0444154999999999</v>
      </c>
      <c r="I638" s="2">
        <f t="array" ref="I638">SUMPRODUCT(B622:B641, (ROW(B622:B641)-ROW(B622)+1)) / (20*21/2)</f>
        <v>2.9963071428571428</v>
      </c>
      <c r="J638" s="2">
        <f t="shared" si="74"/>
        <v>3.0008671285523403</v>
      </c>
      <c r="K638" s="2">
        <f t="shared" si="76"/>
        <v>3.0211251459749526</v>
      </c>
    </row>
    <row r="639" spans="1:11" ht="13.5" x14ac:dyDescent="0.25">
      <c r="A639" s="3">
        <f>TITRES_STAT!B642</f>
        <v>42934</v>
      </c>
      <c r="B639" s="6">
        <f>TITRES_STAT!D642</f>
        <v>3.0001000000000002</v>
      </c>
      <c r="C639" s="2">
        <f t="shared" si="69"/>
        <v>0</v>
      </c>
      <c r="D639" s="2">
        <f t="shared" si="70"/>
        <v>3.0001000000000002</v>
      </c>
      <c r="E639" s="2">
        <f t="shared" si="72"/>
        <v>2.9876099999999997</v>
      </c>
      <c r="F639" s="2">
        <f t="shared" si="73"/>
        <v>2.9978000000000011</v>
      </c>
      <c r="G639" s="2">
        <f t="shared" si="75"/>
        <v>3.0264680000000017</v>
      </c>
      <c r="H639" s="2">
        <f t="shared" si="71"/>
        <v>3.0444105000000001</v>
      </c>
      <c r="I639" s="2">
        <f t="array" ref="I639">SUMPRODUCT(B623:B642, (ROW(B623:B642)-ROW(B623)+1)) / (20*21/2)</f>
        <v>2.9966095238095241</v>
      </c>
      <c r="J639" s="2">
        <f t="shared" si="74"/>
        <v>3.000794068690213</v>
      </c>
      <c r="K639" s="2">
        <f t="shared" si="76"/>
        <v>3.0203006304465232</v>
      </c>
    </row>
    <row r="640" spans="1:11" ht="13.5" x14ac:dyDescent="0.25">
      <c r="A640" s="3">
        <f>TITRES_STAT!B643</f>
        <v>42935</v>
      </c>
      <c r="B640" s="6">
        <f>TITRES_STAT!D643</f>
        <v>3.0001000000000002</v>
      </c>
      <c r="C640" s="2">
        <f t="shared" si="69"/>
        <v>0</v>
      </c>
      <c r="D640" s="2">
        <f t="shared" si="70"/>
        <v>3.0001000000000002</v>
      </c>
      <c r="E640" s="2">
        <f t="shared" si="72"/>
        <v>2.9909399999999997</v>
      </c>
      <c r="F640" s="2">
        <f t="shared" si="73"/>
        <v>2.9965800000000011</v>
      </c>
      <c r="G640" s="2">
        <f t="shared" si="75"/>
        <v>3.0242600000000017</v>
      </c>
      <c r="H640" s="2">
        <f t="shared" si="71"/>
        <v>3.0443664999999998</v>
      </c>
      <c r="I640" s="2">
        <f t="array" ref="I640">SUMPRODUCT(B624:B643, (ROW(B624:B643)-ROW(B624)+1)) / (20*21/2)</f>
        <v>2.9960885714285719</v>
      </c>
      <c r="J640" s="2">
        <f t="shared" si="74"/>
        <v>3.0007279669101932</v>
      </c>
      <c r="K640" s="2">
        <f t="shared" si="76"/>
        <v>3.0195084488603854</v>
      </c>
    </row>
    <row r="641" spans="1:11" ht="13.5" x14ac:dyDescent="0.25">
      <c r="A641" s="3">
        <f>TITRES_STAT!B644</f>
        <v>42936</v>
      </c>
      <c r="B641" s="6">
        <f>TITRES_STAT!D644</f>
        <v>3.0001000000000002</v>
      </c>
      <c r="C641" s="2">
        <f t="shared" si="69"/>
        <v>0</v>
      </c>
      <c r="D641" s="2">
        <f t="shared" si="70"/>
        <v>3.0001000000000002</v>
      </c>
      <c r="E641" s="2">
        <f t="shared" si="72"/>
        <v>2.9967700000000002</v>
      </c>
      <c r="F641" s="2">
        <f t="shared" si="73"/>
        <v>2.9969250000000018</v>
      </c>
      <c r="G641" s="2">
        <f t="shared" si="75"/>
        <v>3.0225220000000013</v>
      </c>
      <c r="H641" s="2">
        <f t="shared" si="71"/>
        <v>3.0441665000000002</v>
      </c>
      <c r="I641" s="2">
        <f t="array" ref="I641">SUMPRODUCT(B625:B644, (ROW(B625:B644)-ROW(B625)+1)) / (20*21/2)</f>
        <v>2.995574285714286</v>
      </c>
      <c r="J641" s="2">
        <f t="shared" si="74"/>
        <v>3.0006681605377938</v>
      </c>
      <c r="K641" s="2">
        <f t="shared" si="76"/>
        <v>3.0187473332188017</v>
      </c>
    </row>
    <row r="642" spans="1:11" ht="13.5" x14ac:dyDescent="0.25">
      <c r="A642" s="3">
        <f>TITRES_STAT!B645</f>
        <v>42937</v>
      </c>
      <c r="B642" s="6">
        <f>TITRES_STAT!D645</f>
        <v>3.0001000000000002</v>
      </c>
      <c r="C642" s="2">
        <f t="shared" si="69"/>
        <v>0</v>
      </c>
      <c r="D642" s="2">
        <f t="shared" si="70"/>
        <v>3.0001000000000002</v>
      </c>
      <c r="E642" s="2">
        <f t="shared" si="72"/>
        <v>3.0001000000000002</v>
      </c>
      <c r="F642" s="2">
        <f t="shared" si="73"/>
        <v>2.9972700000000012</v>
      </c>
      <c r="G642" s="2">
        <f t="shared" si="75"/>
        <v>3.0207840000000008</v>
      </c>
      <c r="H642" s="2">
        <f t="shared" si="71"/>
        <v>3.0443179999999996</v>
      </c>
      <c r="I642" s="2">
        <f t="array" ref="I642">SUMPRODUCT(B626:B645, (ROW(B626:B645)-ROW(B626)+1)) / (20*21/2)</f>
        <v>2.9950666666666668</v>
      </c>
      <c r="J642" s="2">
        <f t="shared" si="74"/>
        <v>3.0006140500103853</v>
      </c>
      <c r="K642" s="2">
        <f t="shared" si="76"/>
        <v>3.0180160652494372</v>
      </c>
    </row>
    <row r="643" spans="1:11" ht="13.5" x14ac:dyDescent="0.25">
      <c r="A643" s="3">
        <f>TITRES_STAT!B646</f>
        <v>42940</v>
      </c>
      <c r="B643" s="6">
        <f>TITRES_STAT!D646</f>
        <v>2.9918</v>
      </c>
      <c r="C643" s="2">
        <f t="shared" si="69"/>
        <v>-8.3000000000001961E-3</v>
      </c>
      <c r="D643" s="2">
        <f t="shared" si="70"/>
        <v>2.99844</v>
      </c>
      <c r="E643" s="2">
        <f t="shared" si="72"/>
        <v>2.9992700000000001</v>
      </c>
      <c r="F643" s="2">
        <f t="shared" si="73"/>
        <v>2.9972000000000012</v>
      </c>
      <c r="G643" s="2">
        <f t="shared" si="75"/>
        <v>3.0188800000000016</v>
      </c>
      <c r="H643" s="2">
        <f t="shared" si="71"/>
        <v>3.0441545000000003</v>
      </c>
      <c r="I643" s="2">
        <f t="array" ref="I643">SUMPRODUCT(B627:B646, (ROW(B627:B646)-ROW(B627)+1)) / (20*21/2)</f>
        <v>2.994714761904762</v>
      </c>
      <c r="J643" s="2">
        <f t="shared" si="74"/>
        <v>2.999774616676063</v>
      </c>
      <c r="K643" s="2">
        <f t="shared" si="76"/>
        <v>3.0169879842592633</v>
      </c>
    </row>
    <row r="644" spans="1:11" ht="13.5" x14ac:dyDescent="0.25">
      <c r="A644" s="3">
        <f>TITRES_STAT!B647</f>
        <v>42942</v>
      </c>
      <c r="B644" s="6">
        <f>TITRES_STAT!D647</f>
        <v>2.9918</v>
      </c>
      <c r="C644" s="2">
        <f t="shared" ref="C644:C707" si="77">B644-B643</f>
        <v>0</v>
      </c>
      <c r="D644" s="2">
        <f t="shared" si="70"/>
        <v>2.9967800000000002</v>
      </c>
      <c r="E644" s="2">
        <f t="shared" si="72"/>
        <v>2.9984400000000004</v>
      </c>
      <c r="F644" s="2">
        <f t="shared" si="73"/>
        <v>2.9971300000000012</v>
      </c>
      <c r="G644" s="2">
        <f t="shared" si="75"/>
        <v>3.0169760000000019</v>
      </c>
      <c r="H644" s="2">
        <f t="shared" si="71"/>
        <v>3.0439910000000001</v>
      </c>
      <c r="I644" s="2">
        <f t="array" ref="I644">SUMPRODUCT(B628:B647, (ROW(B628:B647)-ROW(B628)+1)) / (20*21/2)</f>
        <v>2.9873385714285718</v>
      </c>
      <c r="J644" s="2">
        <f t="shared" si="74"/>
        <v>2.9990151293735812</v>
      </c>
      <c r="K644" s="2">
        <f t="shared" si="76"/>
        <v>3.0160002201706648</v>
      </c>
    </row>
    <row r="645" spans="1:11" ht="13.5" x14ac:dyDescent="0.25">
      <c r="A645" s="3">
        <f>TITRES_STAT!B648</f>
        <v>42943</v>
      </c>
      <c r="B645" s="6">
        <f>TITRES_STAT!D648</f>
        <v>2.9918</v>
      </c>
      <c r="C645" s="2">
        <f t="shared" si="77"/>
        <v>0</v>
      </c>
      <c r="D645" s="2">
        <f t="shared" si="70"/>
        <v>2.99512</v>
      </c>
      <c r="E645" s="2">
        <f t="shared" si="72"/>
        <v>2.9976100000000008</v>
      </c>
      <c r="F645" s="2">
        <f t="shared" si="73"/>
        <v>2.9954950000000009</v>
      </c>
      <c r="G645" s="2">
        <f t="shared" si="75"/>
        <v>3.0150720000000022</v>
      </c>
      <c r="H645" s="2">
        <f t="shared" si="71"/>
        <v>3.0438275000000004</v>
      </c>
      <c r="I645" s="2">
        <f t="array" ref="I645">SUMPRODUCT(B629:B648, (ROW(B629:B648)-ROW(B629)+1)) / (20*21/2)</f>
        <v>2.987618095238096</v>
      </c>
      <c r="J645" s="2">
        <f t="shared" si="74"/>
        <v>2.9983279741951452</v>
      </c>
      <c r="K645" s="2">
        <f t="shared" si="76"/>
        <v>3.015051191928678</v>
      </c>
    </row>
    <row r="646" spans="1:11" ht="13.5" x14ac:dyDescent="0.25">
      <c r="A646" s="3">
        <f>TITRES_STAT!B649</f>
        <v>42944</v>
      </c>
      <c r="B646" s="6">
        <f>TITRES_STAT!D649</f>
        <v>2.9918</v>
      </c>
      <c r="C646" s="2">
        <f t="shared" si="77"/>
        <v>0</v>
      </c>
      <c r="D646" s="2">
        <f t="shared" ref="D646:D709" si="78">AVERAGE(B642:B646)</f>
        <v>2.9934599999999998</v>
      </c>
      <c r="E646" s="2">
        <f t="shared" si="72"/>
        <v>2.9967800000000007</v>
      </c>
      <c r="F646" s="2">
        <f t="shared" si="73"/>
        <v>2.9942500000000005</v>
      </c>
      <c r="G646" s="2">
        <f t="shared" si="75"/>
        <v>3.0131680000000021</v>
      </c>
      <c r="H646" s="2">
        <f t="shared" si="71"/>
        <v>3.0437030000000003</v>
      </c>
      <c r="I646" s="2">
        <f t="array" ref="I646">SUMPRODUCT(B630:B649, (ROW(B630:B649)-ROW(B630)+1)) / (20*21/2)</f>
        <v>2.9877785714285721</v>
      </c>
      <c r="J646" s="2">
        <f t="shared" si="74"/>
        <v>2.9977062623670361</v>
      </c>
      <c r="K646" s="2">
        <f t="shared" si="76"/>
        <v>3.0141393804804948</v>
      </c>
    </row>
    <row r="647" spans="1:11" ht="13.5" x14ac:dyDescent="0.25">
      <c r="A647" s="3">
        <f>TITRES_STAT!B650</f>
        <v>42947</v>
      </c>
      <c r="B647" s="6">
        <f>TITRES_STAT!D650</f>
        <v>2.9167999999999998</v>
      </c>
      <c r="C647" s="2">
        <f t="shared" si="77"/>
        <v>-7.5000000000000178E-2</v>
      </c>
      <c r="D647" s="2">
        <f t="shared" si="78"/>
        <v>2.9767999999999999</v>
      </c>
      <c r="E647" s="2">
        <f t="shared" si="72"/>
        <v>2.9884500000000003</v>
      </c>
      <c r="F647" s="2">
        <f t="shared" si="73"/>
        <v>2.9888650000000001</v>
      </c>
      <c r="G647" s="2">
        <f t="shared" si="75"/>
        <v>3.0097640000000023</v>
      </c>
      <c r="H647" s="2">
        <f t="shared" si="71"/>
        <v>3.0432035000000002</v>
      </c>
      <c r="I647" s="2">
        <f t="array" ref="I647">SUMPRODUCT(B631:B650, (ROW(B631:B650)-ROW(B631)+1)) / (20*21/2)</f>
        <v>2.9882166666666672</v>
      </c>
      <c r="J647" s="2">
        <f t="shared" si="74"/>
        <v>2.990000904046366</v>
      </c>
      <c r="K647" s="2">
        <f t="shared" si="76"/>
        <v>3.0103221498734167</v>
      </c>
    </row>
    <row r="648" spans="1:11" ht="13.5" x14ac:dyDescent="0.25">
      <c r="A648" s="3">
        <f>TITRES_STAT!B651</f>
        <v>42948</v>
      </c>
      <c r="B648" s="6">
        <f>TITRES_STAT!D651</f>
        <v>2.9918</v>
      </c>
      <c r="C648" s="2">
        <f t="shared" si="77"/>
        <v>7.5000000000000178E-2</v>
      </c>
      <c r="D648" s="2">
        <f t="shared" si="78"/>
        <v>2.9767999999999999</v>
      </c>
      <c r="E648" s="2">
        <f t="shared" si="72"/>
        <v>2.9876200000000006</v>
      </c>
      <c r="F648" s="2">
        <f t="shared" si="73"/>
        <v>2.9901150000000003</v>
      </c>
      <c r="G648" s="2">
        <f t="shared" si="75"/>
        <v>3.0078600000000022</v>
      </c>
      <c r="H648" s="2">
        <f t="shared" si="71"/>
        <v>3.0430790000000001</v>
      </c>
      <c r="I648" s="2">
        <f t="array" ref="I648">SUMPRODUCT(B632:B651, (ROW(B632:B651)-ROW(B632)+1)) / (20*21/2)</f>
        <v>2.9885357142857143</v>
      </c>
      <c r="J648" s="2">
        <f t="shared" si="74"/>
        <v>2.9901722465181408</v>
      </c>
      <c r="K648" s="2">
        <f t="shared" si="76"/>
        <v>3.0095957910548514</v>
      </c>
    </row>
    <row r="649" spans="1:11" ht="13.5" x14ac:dyDescent="0.25">
      <c r="A649" s="3">
        <f>TITRES_STAT!B652</f>
        <v>42949</v>
      </c>
      <c r="B649" s="6">
        <f>TITRES_STAT!D652</f>
        <v>2.9918</v>
      </c>
      <c r="C649" s="2">
        <f t="shared" si="77"/>
        <v>0</v>
      </c>
      <c r="D649" s="2">
        <f t="shared" si="78"/>
        <v>2.9767999999999999</v>
      </c>
      <c r="E649" s="2">
        <f t="shared" si="72"/>
        <v>2.9867900000000001</v>
      </c>
      <c r="F649" s="2">
        <f t="shared" si="73"/>
        <v>2.9871999999999996</v>
      </c>
      <c r="G649" s="2">
        <f t="shared" si="75"/>
        <v>3.0068940000000026</v>
      </c>
      <c r="H649" s="2">
        <f t="shared" si="71"/>
        <v>3.0426029999999997</v>
      </c>
      <c r="I649" s="2">
        <f t="array" ref="I649">SUMPRODUCT(B633:B652, (ROW(B633:B652)-ROW(B633)+1)) / (20*21/2)</f>
        <v>2.9886166666666667</v>
      </c>
      <c r="J649" s="2">
        <f t="shared" si="74"/>
        <v>2.9903272706592703</v>
      </c>
      <c r="K649" s="2">
        <f t="shared" si="76"/>
        <v>3.0088979168958376</v>
      </c>
    </row>
    <row r="650" spans="1:11" ht="13.5" x14ac:dyDescent="0.25">
      <c r="A650" s="3">
        <f>TITRES_STAT!B653</f>
        <v>42950</v>
      </c>
      <c r="B650" s="6">
        <f>TITRES_STAT!D653</f>
        <v>2.9918</v>
      </c>
      <c r="C650" s="2">
        <f t="shared" si="77"/>
        <v>0</v>
      </c>
      <c r="D650" s="2">
        <f t="shared" si="78"/>
        <v>2.9767999999999999</v>
      </c>
      <c r="E650" s="2">
        <f t="shared" si="72"/>
        <v>2.9859600000000004</v>
      </c>
      <c r="F650" s="2">
        <f t="shared" si="73"/>
        <v>2.9884499999999994</v>
      </c>
      <c r="G650" s="2">
        <f t="shared" si="75"/>
        <v>3.005928000000003</v>
      </c>
      <c r="H650" s="2">
        <f t="shared" ref="H650:H713" si="79">AVERAGE(B451:B650)</f>
        <v>3.0423615000000002</v>
      </c>
      <c r="I650" s="2">
        <f t="array" ref="I650">SUMPRODUCT(B634:B653, (ROW(B634:B653)-ROW(B634)+1)) / (20*21/2)</f>
        <v>2.9869880952380949</v>
      </c>
      <c r="J650" s="2">
        <f t="shared" si="74"/>
        <v>2.990467530596483</v>
      </c>
      <c r="K650" s="2">
        <f t="shared" si="76"/>
        <v>3.0082274103509028</v>
      </c>
    </row>
    <row r="651" spans="1:11" ht="13.5" x14ac:dyDescent="0.25">
      <c r="A651" s="3">
        <f>TITRES_STAT!B654</f>
        <v>42951</v>
      </c>
      <c r="B651" s="6">
        <f>TITRES_STAT!D654</f>
        <v>2.9918</v>
      </c>
      <c r="C651" s="2">
        <f t="shared" si="77"/>
        <v>0</v>
      </c>
      <c r="D651" s="2">
        <f t="shared" si="78"/>
        <v>2.9767999999999999</v>
      </c>
      <c r="E651" s="2">
        <f t="shared" si="72"/>
        <v>2.9851300000000007</v>
      </c>
      <c r="F651" s="2">
        <f t="shared" si="73"/>
        <v>2.9909499999999993</v>
      </c>
      <c r="G651" s="2">
        <f t="shared" si="75"/>
        <v>3.004336000000003</v>
      </c>
      <c r="H651" s="2">
        <f t="shared" si="79"/>
        <v>3.0419244999999999</v>
      </c>
      <c r="I651" s="2">
        <f t="array" ref="I651">SUMPRODUCT(B635:B654, (ROW(B635:B654)-ROW(B635)+1)) / (20*21/2)</f>
        <v>2.9870690476190473</v>
      </c>
      <c r="J651" s="2">
        <f t="shared" si="74"/>
        <v>2.9905944324444373</v>
      </c>
      <c r="K651" s="2">
        <f t="shared" si="76"/>
        <v>3.0075831981802792</v>
      </c>
    </row>
    <row r="652" spans="1:11" ht="13.5" x14ac:dyDescent="0.25">
      <c r="A652" s="3">
        <f>TITRES_STAT!B655</f>
        <v>42954</v>
      </c>
      <c r="B652" s="6">
        <f>TITRES_STAT!D655</f>
        <v>2.9918</v>
      </c>
      <c r="C652" s="2">
        <f t="shared" si="77"/>
        <v>0</v>
      </c>
      <c r="D652" s="2">
        <f t="shared" si="78"/>
        <v>2.9918</v>
      </c>
      <c r="E652" s="2">
        <f t="shared" ref="E652:E715" si="80">AVERAGE(B643:B652)</f>
        <v>2.9843000000000006</v>
      </c>
      <c r="F652" s="2">
        <f t="shared" si="73"/>
        <v>2.9921999999999995</v>
      </c>
      <c r="G652" s="2">
        <f t="shared" si="75"/>
        <v>3.0035260000000026</v>
      </c>
      <c r="H652" s="2">
        <f t="shared" si="79"/>
        <v>3.0421520000000002</v>
      </c>
      <c r="I652" s="2">
        <f t="array" ref="I652">SUMPRODUCT(B636:B655, (ROW(B636:B655)-ROW(B636)+1)) / (20*21/2)</f>
        <v>2.9863895238095237</v>
      </c>
      <c r="J652" s="2">
        <f t="shared" si="74"/>
        <v>2.9907092484021103</v>
      </c>
      <c r="K652" s="2">
        <f t="shared" si="76"/>
        <v>3.0069642492320332</v>
      </c>
    </row>
    <row r="653" spans="1:11" ht="13.5" x14ac:dyDescent="0.25">
      <c r="A653" s="3">
        <f>TITRES_STAT!B656</f>
        <v>42955</v>
      </c>
      <c r="B653" s="6">
        <f>TITRES_STAT!D656</f>
        <v>2.9750999999999999</v>
      </c>
      <c r="C653" s="2">
        <f t="shared" si="77"/>
        <v>-1.6700000000000159E-2</v>
      </c>
      <c r="D653" s="2">
        <f t="shared" si="78"/>
        <v>2.9884599999999999</v>
      </c>
      <c r="E653" s="2">
        <f t="shared" si="80"/>
        <v>2.9826300000000008</v>
      </c>
      <c r="F653" s="2">
        <f t="shared" si="73"/>
        <v>2.9909499999999993</v>
      </c>
      <c r="G653" s="2">
        <f t="shared" si="75"/>
        <v>3.0023820000000025</v>
      </c>
      <c r="H653" s="2">
        <f t="shared" si="79"/>
        <v>3.0426085</v>
      </c>
      <c r="I653" s="2">
        <f t="array" ref="I653">SUMPRODUCT(B637:B656, (ROW(B637:B656)-ROW(B637)+1)) / (20*21/2)</f>
        <v>2.9810276190476195</v>
      </c>
      <c r="J653" s="2">
        <f t="shared" si="74"/>
        <v>2.9892226533161947</v>
      </c>
      <c r="K653" s="2">
        <f t="shared" si="76"/>
        <v>3.0057146708307774</v>
      </c>
    </row>
    <row r="654" spans="1:11" ht="13.5" x14ac:dyDescent="0.25">
      <c r="A654" s="3">
        <f>TITRES_STAT!B657</f>
        <v>42956</v>
      </c>
      <c r="B654" s="6">
        <f>TITRES_STAT!D657</f>
        <v>2.9918</v>
      </c>
      <c r="C654" s="2">
        <f t="shared" si="77"/>
        <v>1.6700000000000159E-2</v>
      </c>
      <c r="D654" s="2">
        <f t="shared" si="78"/>
        <v>2.9884599999999999</v>
      </c>
      <c r="E654" s="2">
        <f t="shared" si="80"/>
        <v>2.9826300000000003</v>
      </c>
      <c r="F654" s="2">
        <f t="shared" si="73"/>
        <v>2.9905349999999995</v>
      </c>
      <c r="G654" s="2">
        <f t="shared" si="75"/>
        <v>3.0012600000000025</v>
      </c>
      <c r="H654" s="2">
        <f t="shared" si="79"/>
        <v>3.0431094999999999</v>
      </c>
      <c r="I654" s="2">
        <f t="array" ref="I654">SUMPRODUCT(B638:B657, (ROW(B638:B657)-ROW(B638)+1)) / (20*21/2)</f>
        <v>2.9823357142857141</v>
      </c>
      <c r="J654" s="2">
        <f t="shared" si="74"/>
        <v>2.9894681149051285</v>
      </c>
      <c r="K654" s="2">
        <f t="shared" si="76"/>
        <v>3.0051689974648648</v>
      </c>
    </row>
    <row r="655" spans="1:11" ht="13.5" x14ac:dyDescent="0.25">
      <c r="A655" s="3">
        <f>TITRES_STAT!B658</f>
        <v>42957</v>
      </c>
      <c r="B655" s="6">
        <f>TITRES_STAT!D658</f>
        <v>2.9834000000000001</v>
      </c>
      <c r="C655" s="2">
        <f t="shared" si="77"/>
        <v>-8.3999999999999631E-3</v>
      </c>
      <c r="D655" s="2">
        <f t="shared" si="78"/>
        <v>2.98678</v>
      </c>
      <c r="E655" s="2">
        <f t="shared" si="80"/>
        <v>2.9817900000000002</v>
      </c>
      <c r="F655" s="2">
        <f t="shared" si="73"/>
        <v>2.9897</v>
      </c>
      <c r="G655" s="2">
        <f t="shared" si="75"/>
        <v>2.9999700000000025</v>
      </c>
      <c r="H655" s="2">
        <f t="shared" si="79"/>
        <v>3.0435684999999997</v>
      </c>
      <c r="I655" s="2">
        <f t="array" ref="I655">SUMPRODUCT(B639:B658, (ROW(B639:B658)-ROW(B639)+1)) / (20*21/2)</f>
        <v>2.9836438095238096</v>
      </c>
      <c r="J655" s="2">
        <f t="shared" si="74"/>
        <v>2.9888901991998784</v>
      </c>
      <c r="K655" s="2">
        <f t="shared" si="76"/>
        <v>3.0043153112897718</v>
      </c>
    </row>
    <row r="656" spans="1:11" ht="13.5" x14ac:dyDescent="0.25">
      <c r="A656" s="3">
        <f>TITRES_STAT!B659</f>
        <v>42958</v>
      </c>
      <c r="B656" s="6">
        <f>TITRES_STAT!D659</f>
        <v>2.9333999999999998</v>
      </c>
      <c r="C656" s="2">
        <f t="shared" si="77"/>
        <v>-5.0000000000000266E-2</v>
      </c>
      <c r="D656" s="2">
        <f t="shared" si="78"/>
        <v>2.9750999999999999</v>
      </c>
      <c r="E656" s="2">
        <f t="shared" si="80"/>
        <v>2.9759500000000001</v>
      </c>
      <c r="F656" s="2">
        <f t="shared" si="73"/>
        <v>2.9863649999999997</v>
      </c>
      <c r="G656" s="2">
        <f t="shared" si="75"/>
        <v>2.9976800000000021</v>
      </c>
      <c r="H656" s="2">
        <f t="shared" si="79"/>
        <v>3.0437775</v>
      </c>
      <c r="I656" s="2">
        <f t="array" ref="I656">SUMPRODUCT(B640:B659, (ROW(B640:B659)-ROW(B640)+1)) / (20*21/2)</f>
        <v>2.9833614285714285</v>
      </c>
      <c r="J656" s="2">
        <f t="shared" si="74"/>
        <v>2.9836054183236995</v>
      </c>
      <c r="K656" s="2">
        <f t="shared" si="76"/>
        <v>3.0015343186901728</v>
      </c>
    </row>
    <row r="657" spans="1:11" ht="13.5" x14ac:dyDescent="0.25">
      <c r="A657" s="3">
        <f>TITRES_STAT!B660</f>
        <v>42961</v>
      </c>
      <c r="B657" s="6">
        <f>TITRES_STAT!D660</f>
        <v>3.0001000000000002</v>
      </c>
      <c r="C657" s="2">
        <f t="shared" si="77"/>
        <v>6.6700000000000426E-2</v>
      </c>
      <c r="D657" s="2">
        <f t="shared" si="78"/>
        <v>2.9767600000000001</v>
      </c>
      <c r="E657" s="2">
        <f t="shared" si="80"/>
        <v>2.98428</v>
      </c>
      <c r="F657" s="2">
        <f t="shared" si="73"/>
        <v>2.9863649999999997</v>
      </c>
      <c r="G657" s="2">
        <f t="shared" si="75"/>
        <v>2.9967240000000017</v>
      </c>
      <c r="H657" s="2">
        <f t="shared" si="79"/>
        <v>3.0442804999999997</v>
      </c>
      <c r="I657" s="2">
        <f t="array" ref="I657">SUMPRODUCT(B641:B660, (ROW(B641:B660)-ROW(B641)+1)) / (20*21/2)</f>
        <v>2.9911014285714286</v>
      </c>
      <c r="J657" s="2">
        <f t="shared" si="74"/>
        <v>2.9851763308642996</v>
      </c>
      <c r="K657" s="2">
        <f t="shared" si="76"/>
        <v>3.0014780708984015</v>
      </c>
    </row>
    <row r="658" spans="1:11" ht="13.5" x14ac:dyDescent="0.25">
      <c r="A658" s="3">
        <f>TITRES_STAT!B661</f>
        <v>42962</v>
      </c>
      <c r="B658" s="6">
        <f>TITRES_STAT!D661</f>
        <v>3.0001000000000002</v>
      </c>
      <c r="C658" s="2">
        <f t="shared" si="77"/>
        <v>0</v>
      </c>
      <c r="D658" s="2">
        <f t="shared" si="78"/>
        <v>2.98176</v>
      </c>
      <c r="E658" s="2">
        <f t="shared" si="80"/>
        <v>2.9851099999999997</v>
      </c>
      <c r="F658" s="2">
        <f t="shared" si="73"/>
        <v>2.9863650000000002</v>
      </c>
      <c r="G658" s="2">
        <f t="shared" si="75"/>
        <v>2.9957680000000009</v>
      </c>
      <c r="H658" s="2">
        <f t="shared" si="79"/>
        <v>3.0441585</v>
      </c>
      <c r="I658" s="2">
        <f t="array" ref="I658">SUMPRODUCT(B642:B661, (ROW(B642:B661)-ROW(B642)+1)) / (20*21/2)</f>
        <v>2.9985238095238094</v>
      </c>
      <c r="J658" s="2">
        <f t="shared" si="74"/>
        <v>2.9865976326867476</v>
      </c>
      <c r="K658" s="2">
        <f t="shared" si="76"/>
        <v>3.0014240289023859</v>
      </c>
    </row>
    <row r="659" spans="1:11" ht="13.5" x14ac:dyDescent="0.25">
      <c r="A659" s="3">
        <f>TITRES_STAT!B662</f>
        <v>42963</v>
      </c>
      <c r="B659" s="6">
        <f>TITRES_STAT!D662</f>
        <v>2.9834000000000001</v>
      </c>
      <c r="C659" s="2">
        <f t="shared" si="77"/>
        <v>-1.6700000000000159E-2</v>
      </c>
      <c r="D659" s="2">
        <f t="shared" si="78"/>
        <v>2.9800800000000001</v>
      </c>
      <c r="E659" s="2">
        <f t="shared" si="80"/>
        <v>2.9842699999999995</v>
      </c>
      <c r="F659" s="2">
        <f t="shared" si="73"/>
        <v>2.9855300000000002</v>
      </c>
      <c r="G659" s="2">
        <f t="shared" si="75"/>
        <v>2.9944780000000009</v>
      </c>
      <c r="H659" s="2">
        <f t="shared" si="79"/>
        <v>3.0436404999999995</v>
      </c>
      <c r="I659" s="2">
        <f t="array" ref="I659">SUMPRODUCT(B643:B662, (ROW(B643:B662)-ROW(B643)+1)) / (20*21/2)</f>
        <v>3.0056285714285713</v>
      </c>
      <c r="J659" s="2">
        <f t="shared" si="74"/>
        <v>2.9862930962403906</v>
      </c>
      <c r="K659" s="2">
        <f t="shared" si="76"/>
        <v>3.0007172042395474</v>
      </c>
    </row>
    <row r="660" spans="1:11" ht="13.5" x14ac:dyDescent="0.25">
      <c r="A660" s="3">
        <f>TITRES_STAT!B663</f>
        <v>42964</v>
      </c>
      <c r="B660" s="6">
        <f>TITRES_STAT!D663</f>
        <v>3.0668000000000002</v>
      </c>
      <c r="C660" s="2">
        <f t="shared" si="77"/>
        <v>8.3400000000000141E-2</v>
      </c>
      <c r="D660" s="2">
        <f t="shared" si="78"/>
        <v>2.9967600000000001</v>
      </c>
      <c r="E660" s="2">
        <f t="shared" si="80"/>
        <v>2.9917699999999998</v>
      </c>
      <c r="F660" s="2">
        <f t="shared" ref="F660:F723" si="81">AVERAGE(B641:B660)</f>
        <v>2.9888650000000005</v>
      </c>
      <c r="G660" s="2">
        <f t="shared" si="75"/>
        <v>2.9948560000000004</v>
      </c>
      <c r="H660" s="2">
        <f t="shared" si="79"/>
        <v>3.0441644999999991</v>
      </c>
      <c r="I660" s="2">
        <f t="array" ref="I660">SUMPRODUCT(B644:B663, (ROW(B644:B663)-ROW(B644)+1)) / (20*21/2)</f>
        <v>3.010034761904762</v>
      </c>
      <c r="J660" s="2">
        <f t="shared" si="74"/>
        <v>2.9939604204079728</v>
      </c>
      <c r="K660" s="2">
        <f t="shared" si="76"/>
        <v>3.0033086864262319</v>
      </c>
    </row>
    <row r="661" spans="1:11" ht="13.5" x14ac:dyDescent="0.25">
      <c r="A661" s="3">
        <f>TITRES_STAT!B664</f>
        <v>42965</v>
      </c>
      <c r="B661" s="6">
        <f>TITRES_STAT!D664</f>
        <v>3.0668000000000002</v>
      </c>
      <c r="C661" s="2">
        <f t="shared" si="77"/>
        <v>0</v>
      </c>
      <c r="D661" s="2">
        <f t="shared" si="78"/>
        <v>3.0234400000000003</v>
      </c>
      <c r="E661" s="2">
        <f t="shared" si="80"/>
        <v>2.9992700000000001</v>
      </c>
      <c r="F661" s="2">
        <f t="shared" si="81"/>
        <v>2.9922000000000009</v>
      </c>
      <c r="G661" s="2">
        <f t="shared" si="75"/>
        <v>2.9974220000000003</v>
      </c>
      <c r="H661" s="2">
        <f t="shared" si="79"/>
        <v>3.0445714999999982</v>
      </c>
      <c r="I661" s="2">
        <f t="array" ref="I661">SUMPRODUCT(B645:B664, (ROW(B645:B664)-ROW(B645)+1)) / (20*21/2)</f>
        <v>3.0142028571428572</v>
      </c>
      <c r="J661" s="2">
        <f t="shared" ref="J661:J724" si="82">$J$4*B661+J660*(1-$J$4)</f>
        <v>3.0008975232262611</v>
      </c>
      <c r="K661" s="2">
        <f t="shared" si="76"/>
        <v>3.0057985418604973</v>
      </c>
    </row>
    <row r="662" spans="1:11" ht="13.5" x14ac:dyDescent="0.25">
      <c r="A662" s="3">
        <f>TITRES_STAT!B665</f>
        <v>42968</v>
      </c>
      <c r="B662" s="6">
        <f>TITRES_STAT!D665</f>
        <v>3.0668000000000002</v>
      </c>
      <c r="C662" s="2">
        <f t="shared" si="77"/>
        <v>0</v>
      </c>
      <c r="D662" s="2">
        <f t="shared" si="78"/>
        <v>3.0367800000000003</v>
      </c>
      <c r="E662" s="2">
        <f t="shared" si="80"/>
        <v>3.0067700000000004</v>
      </c>
      <c r="F662" s="2">
        <f t="shared" si="81"/>
        <v>2.9955350000000012</v>
      </c>
      <c r="G662" s="2">
        <f t="shared" si="75"/>
        <v>2.9999880000000001</v>
      </c>
      <c r="H662" s="2">
        <f t="shared" si="79"/>
        <v>3.0450174999999979</v>
      </c>
      <c r="I662" s="2">
        <f t="array" ref="I662">SUMPRODUCT(B646:B665, (ROW(B646:B665)-ROW(B646)+1)) / (20*21/2)</f>
        <v>3.0220947619047624</v>
      </c>
      <c r="J662" s="2">
        <f t="shared" si="82"/>
        <v>3.0071739495856651</v>
      </c>
      <c r="K662" s="2">
        <f t="shared" si="76"/>
        <v>3.0081907559051837</v>
      </c>
    </row>
    <row r="663" spans="1:11" ht="13.5" x14ac:dyDescent="0.25">
      <c r="A663" s="3">
        <f>TITRES_STAT!B666</f>
        <v>42969</v>
      </c>
      <c r="B663" s="6">
        <f>TITRES_STAT!D666</f>
        <v>3.0417999999999998</v>
      </c>
      <c r="C663" s="2">
        <f t="shared" si="77"/>
        <v>-2.5000000000000355E-2</v>
      </c>
      <c r="D663" s="2">
        <f t="shared" si="78"/>
        <v>3.0451200000000003</v>
      </c>
      <c r="E663" s="2">
        <f t="shared" si="80"/>
        <v>3.0134400000000001</v>
      </c>
      <c r="F663" s="2">
        <f t="shared" si="81"/>
        <v>2.9980350000000011</v>
      </c>
      <c r="G663" s="2">
        <f t="shared" si="75"/>
        <v>3.0003340000000005</v>
      </c>
      <c r="H663" s="2">
        <f t="shared" si="79"/>
        <v>3.0453384999999975</v>
      </c>
      <c r="I663" s="2">
        <f t="array" ref="I663">SUMPRODUCT(B647:B666, (ROW(B647:B666)-ROW(B647)+1)) / (20*21/2)</f>
        <v>3.0295504761904768</v>
      </c>
      <c r="J663" s="2">
        <f t="shared" si="82"/>
        <v>3.0104716686727446</v>
      </c>
      <c r="K663" s="2">
        <f t="shared" si="76"/>
        <v>3.0095087654775297</v>
      </c>
    </row>
    <row r="664" spans="1:11" ht="13.5" x14ac:dyDescent="0.25">
      <c r="A664" s="3">
        <f>TITRES_STAT!B667</f>
        <v>42970</v>
      </c>
      <c r="B664" s="6">
        <f>TITRES_STAT!D667</f>
        <v>3.0417999999999998</v>
      </c>
      <c r="C664" s="2">
        <f t="shared" si="77"/>
        <v>0</v>
      </c>
      <c r="D664" s="2">
        <f t="shared" si="78"/>
        <v>3.0568</v>
      </c>
      <c r="E664" s="2">
        <f t="shared" si="80"/>
        <v>3.0184399999999996</v>
      </c>
      <c r="F664" s="2">
        <f t="shared" si="81"/>
        <v>3.0005350000000011</v>
      </c>
      <c r="G664" s="2">
        <f t="shared" si="75"/>
        <v>3.00068</v>
      </c>
      <c r="H664" s="2">
        <f t="shared" si="79"/>
        <v>3.0454639999999977</v>
      </c>
      <c r="I664" s="2">
        <f t="array" ref="I664">SUMPRODUCT(B648:B667, (ROW(B648:B667)-ROW(B648)+1)) / (20*21/2)</f>
        <v>3.0357795238095235</v>
      </c>
      <c r="J664" s="2">
        <f t="shared" si="82"/>
        <v>3.0134553192753404</v>
      </c>
      <c r="K664" s="2">
        <f t="shared" si="76"/>
        <v>3.0107750883999795</v>
      </c>
    </row>
    <row r="665" spans="1:11" ht="13.5" x14ac:dyDescent="0.25">
      <c r="A665" s="3">
        <f>TITRES_STAT!B668</f>
        <v>42971</v>
      </c>
      <c r="B665" s="6">
        <f>TITRES_STAT!D668</f>
        <v>3.0834000000000001</v>
      </c>
      <c r="C665" s="2">
        <f t="shared" si="77"/>
        <v>4.1600000000000303E-2</v>
      </c>
      <c r="D665" s="2">
        <f t="shared" si="78"/>
        <v>3.06012</v>
      </c>
      <c r="E665" s="2">
        <f t="shared" si="80"/>
        <v>3.0284399999999998</v>
      </c>
      <c r="F665" s="2">
        <f t="shared" si="81"/>
        <v>3.0051150000000009</v>
      </c>
      <c r="G665" s="2">
        <f t="shared" si="75"/>
        <v>3.0018580000000004</v>
      </c>
      <c r="H665" s="2">
        <f t="shared" si="79"/>
        <v>3.0457584999999976</v>
      </c>
      <c r="I665" s="2">
        <f t="array" ref="I665">SUMPRODUCT(B649:B668, (ROW(B649:B668)-ROW(B649)+1)) / (20*21/2)</f>
        <v>3.0412547619047618</v>
      </c>
      <c r="J665" s="2">
        <f t="shared" si="82"/>
        <v>3.0201167174395938</v>
      </c>
      <c r="K665" s="2">
        <f t="shared" si="76"/>
        <v>3.0136231241489999</v>
      </c>
    </row>
    <row r="666" spans="1:11" ht="13.5" x14ac:dyDescent="0.25">
      <c r="A666" s="3">
        <f>TITRES_STAT!B669</f>
        <v>42972</v>
      </c>
      <c r="B666" s="6">
        <f>TITRES_STAT!D669</f>
        <v>3.0834000000000001</v>
      </c>
      <c r="C666" s="2">
        <f t="shared" si="77"/>
        <v>0</v>
      </c>
      <c r="D666" s="2">
        <f t="shared" si="78"/>
        <v>3.0634399999999999</v>
      </c>
      <c r="E666" s="2">
        <f t="shared" si="80"/>
        <v>3.0434399999999999</v>
      </c>
      <c r="F666" s="2">
        <f t="shared" si="81"/>
        <v>3.0096950000000002</v>
      </c>
      <c r="G666" s="2">
        <f t="shared" si="75"/>
        <v>3.0030360000000007</v>
      </c>
      <c r="H666" s="2">
        <f t="shared" si="79"/>
        <v>3.0460529999999979</v>
      </c>
      <c r="I666" s="2">
        <f t="array" ref="I666">SUMPRODUCT(B650:B669, (ROW(B650:B669)-ROW(B650)+1)) / (20*21/2)</f>
        <v>3.0391904761904764</v>
      </c>
      <c r="J666" s="2">
        <f t="shared" si="82"/>
        <v>3.0261436967310607</v>
      </c>
      <c r="K666" s="2">
        <f t="shared" si="76"/>
        <v>3.0163594722215881</v>
      </c>
    </row>
    <row r="667" spans="1:11" ht="13.5" x14ac:dyDescent="0.25">
      <c r="A667" s="3">
        <f>TITRES_STAT!B670</f>
        <v>42975</v>
      </c>
      <c r="B667" s="6">
        <f>TITRES_STAT!D670</f>
        <v>3.0750999999999999</v>
      </c>
      <c r="C667" s="2">
        <f t="shared" si="77"/>
        <v>-8.3000000000001961E-3</v>
      </c>
      <c r="D667" s="2">
        <f t="shared" si="78"/>
        <v>3.0650999999999997</v>
      </c>
      <c r="E667" s="2">
        <f t="shared" si="80"/>
        <v>3.0509399999999998</v>
      </c>
      <c r="F667" s="2">
        <f t="shared" si="81"/>
        <v>3.0176100000000003</v>
      </c>
      <c r="G667" s="2">
        <f t="shared" si="75"/>
        <v>3.0048300000000006</v>
      </c>
      <c r="H667" s="2">
        <f t="shared" si="79"/>
        <v>3.046383999999998</v>
      </c>
      <c r="I667" s="2">
        <f t="array" ref="I667">SUMPRODUCT(B651:B670, (ROW(B651:B670)-ROW(B651)+1)) / (20*21/2)</f>
        <v>3.0370866666666663</v>
      </c>
      <c r="J667" s="2">
        <f t="shared" si="82"/>
        <v>3.0308062018042929</v>
      </c>
      <c r="K667" s="2">
        <f t="shared" si="76"/>
        <v>3.0186630223305455</v>
      </c>
    </row>
    <row r="668" spans="1:11" ht="13.5" x14ac:dyDescent="0.25">
      <c r="A668" s="3">
        <f>TITRES_STAT!B671</f>
        <v>42976</v>
      </c>
      <c r="B668" s="6">
        <f>TITRES_STAT!D671</f>
        <v>3.0750999999999999</v>
      </c>
      <c r="C668" s="2">
        <f t="shared" si="77"/>
        <v>0</v>
      </c>
      <c r="D668" s="2">
        <f t="shared" si="78"/>
        <v>3.0717599999999998</v>
      </c>
      <c r="E668" s="2">
        <f t="shared" si="80"/>
        <v>3.05844</v>
      </c>
      <c r="F668" s="2">
        <f t="shared" si="81"/>
        <v>3.0217749999999999</v>
      </c>
      <c r="G668" s="2">
        <f t="shared" si="75"/>
        <v>3.0058419999999999</v>
      </c>
      <c r="H668" s="2">
        <f t="shared" si="79"/>
        <v>3.0471449999999982</v>
      </c>
      <c r="I668" s="2">
        <f t="array" ref="I668">SUMPRODUCT(B652:B671, (ROW(B652:B671)-ROW(B652)+1)) / (20*21/2)</f>
        <v>3.0389147619047621</v>
      </c>
      <c r="J668" s="2">
        <f t="shared" si="82"/>
        <v>3.0350246587753129</v>
      </c>
      <c r="K668" s="2">
        <f t="shared" si="76"/>
        <v>3.0208762371411124</v>
      </c>
    </row>
    <row r="669" spans="1:11" ht="13.5" x14ac:dyDescent="0.25">
      <c r="A669" s="3">
        <f>TITRES_STAT!B672</f>
        <v>42977</v>
      </c>
      <c r="B669" s="6">
        <f>TITRES_STAT!D672</f>
        <v>3.0001000000000002</v>
      </c>
      <c r="C669" s="2">
        <f t="shared" si="77"/>
        <v>-7.4999999999999734E-2</v>
      </c>
      <c r="D669" s="2">
        <f t="shared" si="78"/>
        <v>3.0634199999999998</v>
      </c>
      <c r="E669" s="2">
        <f t="shared" si="80"/>
        <v>3.0601099999999999</v>
      </c>
      <c r="F669" s="2">
        <f t="shared" si="81"/>
        <v>3.0221899999999997</v>
      </c>
      <c r="G669" s="2">
        <f t="shared" si="75"/>
        <v>3.0053540000000005</v>
      </c>
      <c r="H669" s="2">
        <f t="shared" si="79"/>
        <v>3.0470619999999982</v>
      </c>
      <c r="I669" s="2">
        <f t="array" ref="I669">SUMPRODUCT(B653:B672, (ROW(B653:B672)-ROW(B653)+1)) / (20*21/2)</f>
        <v>3.0405047619047623</v>
      </c>
      <c r="J669" s="2">
        <f t="shared" si="82"/>
        <v>3.0316985007967121</v>
      </c>
      <c r="K669" s="2">
        <f t="shared" si="76"/>
        <v>3.0200614827434218</v>
      </c>
    </row>
    <row r="670" spans="1:11" ht="13.5" x14ac:dyDescent="0.25">
      <c r="A670" s="3">
        <f>TITRES_STAT!B673</f>
        <v>42978</v>
      </c>
      <c r="B670" s="6">
        <f>TITRES_STAT!D673</f>
        <v>3.0001000000000002</v>
      </c>
      <c r="C670" s="2">
        <f t="shared" si="77"/>
        <v>0</v>
      </c>
      <c r="D670" s="2">
        <f t="shared" si="78"/>
        <v>3.0467599999999999</v>
      </c>
      <c r="E670" s="2">
        <f t="shared" si="80"/>
        <v>3.0534399999999997</v>
      </c>
      <c r="F670" s="2">
        <f t="shared" si="81"/>
        <v>3.022605</v>
      </c>
      <c r="G670" s="2">
        <f t="shared" si="75"/>
        <v>3.0048660000000007</v>
      </c>
      <c r="H670" s="2">
        <f t="shared" si="79"/>
        <v>3.0469789999999977</v>
      </c>
      <c r="I670" s="2">
        <f t="array" ref="I670">SUMPRODUCT(B654:B673, (ROW(B654:B673)-ROW(B654)+1)) / (20*21/2)</f>
        <v>3.0418566666666673</v>
      </c>
      <c r="J670" s="2">
        <f t="shared" si="82"/>
        <v>3.0286891197684542</v>
      </c>
      <c r="K670" s="2">
        <f t="shared" si="76"/>
        <v>3.0192786794985822</v>
      </c>
    </row>
    <row r="671" spans="1:11" ht="13.5" x14ac:dyDescent="0.25">
      <c r="A671" s="3">
        <f>TITRES_STAT!B674</f>
        <v>42982</v>
      </c>
      <c r="B671" s="6">
        <f>TITRES_STAT!D674</f>
        <v>3.0417999999999998</v>
      </c>
      <c r="C671" s="2">
        <f t="shared" si="77"/>
        <v>4.1699999999999626E-2</v>
      </c>
      <c r="D671" s="2">
        <f t="shared" si="78"/>
        <v>3.03844</v>
      </c>
      <c r="E671" s="2">
        <f t="shared" si="80"/>
        <v>3.0509399999999998</v>
      </c>
      <c r="F671" s="2">
        <f t="shared" si="81"/>
        <v>3.0251050000000004</v>
      </c>
      <c r="G671" s="2">
        <f t="shared" si="75"/>
        <v>3.0058380000000007</v>
      </c>
      <c r="H671" s="2">
        <f t="shared" si="79"/>
        <v>3.0471044999999979</v>
      </c>
      <c r="I671" s="2">
        <f t="array" ref="I671">SUMPRODUCT(B655:B674, (ROW(B655:B674)-ROW(B655)+1)) / (20*21/2)</f>
        <v>3.0428909523809526</v>
      </c>
      <c r="J671" s="2">
        <f t="shared" si="82"/>
        <v>3.0299377750286016</v>
      </c>
      <c r="K671" s="2">
        <f t="shared" si="76"/>
        <v>3.0201618685378535</v>
      </c>
    </row>
    <row r="672" spans="1:11" ht="13.5" x14ac:dyDescent="0.25">
      <c r="A672" s="3">
        <f>TITRES_STAT!B675</f>
        <v>42983</v>
      </c>
      <c r="B672" s="6">
        <f>TITRES_STAT!D675</f>
        <v>3.0417999999999998</v>
      </c>
      <c r="C672" s="2">
        <f t="shared" si="77"/>
        <v>0</v>
      </c>
      <c r="D672" s="2">
        <f t="shared" si="78"/>
        <v>3.0317800000000004</v>
      </c>
      <c r="E672" s="2">
        <f t="shared" si="80"/>
        <v>3.0484399999999994</v>
      </c>
      <c r="F672" s="2">
        <f t="shared" si="81"/>
        <v>3.0276050000000003</v>
      </c>
      <c r="G672" s="2">
        <f t="shared" si="75"/>
        <v>3.0068100000000002</v>
      </c>
      <c r="H672" s="2">
        <f t="shared" si="79"/>
        <v>3.047464499999998</v>
      </c>
      <c r="I672" s="2">
        <f t="array" ref="I672">SUMPRODUCT(B656:B675, (ROW(B656:B675)-ROW(B656)+1)) / (20*21/2)</f>
        <v>3.0436871428571428</v>
      </c>
      <c r="J672" s="2">
        <f t="shared" si="82"/>
        <v>3.0310675107401637</v>
      </c>
      <c r="K672" s="2">
        <f t="shared" si="76"/>
        <v>3.0210104227128398</v>
      </c>
    </row>
    <row r="673" spans="1:11" ht="13.5" x14ac:dyDescent="0.25">
      <c r="A673" s="3">
        <f>TITRES_STAT!B676</f>
        <v>42984</v>
      </c>
      <c r="B673" s="6">
        <f>TITRES_STAT!D676</f>
        <v>3.0417999999999998</v>
      </c>
      <c r="C673" s="2">
        <f t="shared" si="77"/>
        <v>0</v>
      </c>
      <c r="D673" s="2">
        <f t="shared" si="78"/>
        <v>3.0251200000000003</v>
      </c>
      <c r="E673" s="2">
        <f t="shared" si="80"/>
        <v>3.0484399999999994</v>
      </c>
      <c r="F673" s="2">
        <f t="shared" si="81"/>
        <v>3.0309400000000002</v>
      </c>
      <c r="G673" s="2">
        <f t="shared" si="75"/>
        <v>3.0077819999999997</v>
      </c>
      <c r="H673" s="2">
        <f t="shared" si="79"/>
        <v>3.0475899999999978</v>
      </c>
      <c r="I673" s="2">
        <f t="array" ref="I673">SUMPRODUCT(B657:B676, (ROW(B657:B676)-ROW(B657)+1)) / (20*21/2)</f>
        <v>3.0434052380952386</v>
      </c>
      <c r="J673" s="2">
        <f t="shared" si="82"/>
        <v>3.0320896525744341</v>
      </c>
      <c r="K673" s="2">
        <f t="shared" si="76"/>
        <v>3.0218257002535127</v>
      </c>
    </row>
    <row r="674" spans="1:11" ht="13.5" x14ac:dyDescent="0.25">
      <c r="A674" s="3">
        <f>TITRES_STAT!B677</f>
        <v>42985</v>
      </c>
      <c r="B674" s="6">
        <f>TITRES_STAT!D677</f>
        <v>3.0417999999999998</v>
      </c>
      <c r="C674" s="2">
        <f t="shared" si="77"/>
        <v>0</v>
      </c>
      <c r="D674" s="2">
        <f t="shared" si="78"/>
        <v>3.0334600000000003</v>
      </c>
      <c r="E674" s="2">
        <f t="shared" si="80"/>
        <v>3.0484399999999994</v>
      </c>
      <c r="F674" s="2">
        <f t="shared" si="81"/>
        <v>3.0334400000000001</v>
      </c>
      <c r="G674" s="2">
        <f t="shared" si="75"/>
        <v>3.0087539999999997</v>
      </c>
      <c r="H674" s="2">
        <f t="shared" si="79"/>
        <v>3.0477544999999977</v>
      </c>
      <c r="I674" s="2">
        <f t="array" ref="I674">SUMPRODUCT(B658:B677, (ROW(B658:B677)-ROW(B658)+1)) / (20*21/2)</f>
        <v>3.0426471428571427</v>
      </c>
      <c r="J674" s="2">
        <f t="shared" si="82"/>
        <v>3.0330144475673451</v>
      </c>
      <c r="K674" s="2">
        <f t="shared" si="76"/>
        <v>3.0226090061259243</v>
      </c>
    </row>
    <row r="675" spans="1:11" ht="13.5" x14ac:dyDescent="0.25">
      <c r="A675" s="3">
        <f>TITRES_STAT!B678</f>
        <v>42986</v>
      </c>
      <c r="B675" s="6">
        <f>TITRES_STAT!D678</f>
        <v>3.0417999999999998</v>
      </c>
      <c r="C675" s="2">
        <f t="shared" si="77"/>
        <v>0</v>
      </c>
      <c r="D675" s="2">
        <f t="shared" si="78"/>
        <v>3.0417999999999998</v>
      </c>
      <c r="E675" s="2">
        <f t="shared" si="80"/>
        <v>3.0442799999999992</v>
      </c>
      <c r="F675" s="2">
        <f t="shared" si="81"/>
        <v>3.0363600000000006</v>
      </c>
      <c r="G675" s="2">
        <f t="shared" si="75"/>
        <v>3.0090999999999997</v>
      </c>
      <c r="H675" s="2">
        <f t="shared" si="79"/>
        <v>3.0479189999999972</v>
      </c>
      <c r="I675" s="2">
        <f t="array" ref="I675">SUMPRODUCT(B659:B678, (ROW(B659:B678)-ROW(B659)+1)) / (20*21/2)</f>
        <v>3.0417304761904758</v>
      </c>
      <c r="J675" s="2">
        <f t="shared" si="82"/>
        <v>3.0338511668466457</v>
      </c>
      <c r="K675" s="2">
        <f t="shared" si="76"/>
        <v>3.0233615941209862</v>
      </c>
    </row>
    <row r="676" spans="1:11" ht="13.5" x14ac:dyDescent="0.25">
      <c r="A676" s="3">
        <f>TITRES_STAT!B679</f>
        <v>42989</v>
      </c>
      <c r="B676" s="6">
        <f>TITRES_STAT!D679</f>
        <v>3.0333999999999999</v>
      </c>
      <c r="C676" s="2">
        <f t="shared" si="77"/>
        <v>-8.3999999999999631E-3</v>
      </c>
      <c r="D676" s="2">
        <f t="shared" si="78"/>
        <v>3.0401199999999999</v>
      </c>
      <c r="E676" s="2">
        <f t="shared" si="80"/>
        <v>3.0392799999999993</v>
      </c>
      <c r="F676" s="2">
        <f t="shared" si="81"/>
        <v>3.041360000000001</v>
      </c>
      <c r="G676" s="2">
        <f t="shared" si="75"/>
        <v>3.0094340000000002</v>
      </c>
      <c r="H676" s="2">
        <f t="shared" si="79"/>
        <v>3.0484324999999974</v>
      </c>
      <c r="I676" s="2">
        <f t="array" ref="I676">SUMPRODUCT(B660:B679, (ROW(B660:B679)-ROW(B660)+1)) / (20*21/2)</f>
        <v>3.0406552380952374</v>
      </c>
      <c r="J676" s="2">
        <f t="shared" si="82"/>
        <v>3.033808198575537</v>
      </c>
      <c r="K676" s="2">
        <f t="shared" si="76"/>
        <v>3.0237552570966337</v>
      </c>
    </row>
    <row r="677" spans="1:11" ht="13.5" x14ac:dyDescent="0.25">
      <c r="A677" s="3">
        <f>TITRES_STAT!B680</f>
        <v>42990</v>
      </c>
      <c r="B677" s="6">
        <f>TITRES_STAT!D680</f>
        <v>3.0333999999999999</v>
      </c>
      <c r="C677" s="2">
        <f t="shared" si="77"/>
        <v>0</v>
      </c>
      <c r="D677" s="2">
        <f t="shared" si="78"/>
        <v>3.03844</v>
      </c>
      <c r="E677" s="2">
        <f t="shared" si="80"/>
        <v>3.03511</v>
      </c>
      <c r="F677" s="2">
        <f t="shared" si="81"/>
        <v>3.043025000000001</v>
      </c>
      <c r="G677" s="2">
        <f t="shared" si="75"/>
        <v>3.0096119999999997</v>
      </c>
      <c r="H677" s="2">
        <f t="shared" si="79"/>
        <v>3.0489459999999973</v>
      </c>
      <c r="I677" s="2">
        <f t="array" ref="I677">SUMPRODUCT(B661:B680, (ROW(B661:B680)-ROW(B661)+1)) / (20*21/2)</f>
        <v>3.0393419047619048</v>
      </c>
      <c r="J677" s="2">
        <f t="shared" si="82"/>
        <v>3.0337693225207243</v>
      </c>
      <c r="K677" s="2">
        <f t="shared" si="76"/>
        <v>3.0241334823085304</v>
      </c>
    </row>
    <row r="678" spans="1:11" ht="13.5" x14ac:dyDescent="0.25">
      <c r="A678" s="3">
        <f>TITRES_STAT!B681</f>
        <v>42991</v>
      </c>
      <c r="B678" s="6">
        <f>TITRES_STAT!D681</f>
        <v>3.0333999999999999</v>
      </c>
      <c r="C678" s="2">
        <f t="shared" si="77"/>
        <v>0</v>
      </c>
      <c r="D678" s="2">
        <f t="shared" si="78"/>
        <v>3.0367600000000001</v>
      </c>
      <c r="E678" s="2">
        <f t="shared" si="80"/>
        <v>3.0309400000000002</v>
      </c>
      <c r="F678" s="2">
        <f t="shared" si="81"/>
        <v>3.044690000000001</v>
      </c>
      <c r="G678" s="2">
        <f t="shared" si="75"/>
        <v>3.0109440000000003</v>
      </c>
      <c r="H678" s="2">
        <f t="shared" si="79"/>
        <v>3.0494594999999975</v>
      </c>
      <c r="I678" s="2">
        <f t="array" ref="I678">SUMPRODUCT(B662:B681, (ROW(B662:B681)-ROW(B662)+1)) / (20*21/2)</f>
        <v>3.0381876190476187</v>
      </c>
      <c r="J678" s="2">
        <f t="shared" si="82"/>
        <v>3.033734148947322</v>
      </c>
      <c r="K678" s="2">
        <f t="shared" si="76"/>
        <v>3.0244968751591763</v>
      </c>
    </row>
    <row r="679" spans="1:11" ht="13.5" x14ac:dyDescent="0.25">
      <c r="A679" s="3">
        <f>TITRES_STAT!B682</f>
        <v>42992</v>
      </c>
      <c r="B679" s="6">
        <f>TITRES_STAT!D682</f>
        <v>3.0333999999999999</v>
      </c>
      <c r="C679" s="2">
        <f t="shared" si="77"/>
        <v>0</v>
      </c>
      <c r="D679" s="2">
        <f t="shared" si="78"/>
        <v>3.0350799999999998</v>
      </c>
      <c r="E679" s="2">
        <f t="shared" si="80"/>
        <v>3.0342700000000002</v>
      </c>
      <c r="F679" s="2">
        <f t="shared" si="81"/>
        <v>3.0471900000000005</v>
      </c>
      <c r="G679" s="2">
        <f t="shared" si="75"/>
        <v>3.0106099999999998</v>
      </c>
      <c r="H679" s="2">
        <f t="shared" si="79"/>
        <v>3.0499729999999983</v>
      </c>
      <c r="I679" s="2">
        <f t="array" ref="I679">SUMPRODUCT(B663:B682, (ROW(B663:B682)-ROW(B663)+1)) / (20*21/2)</f>
        <v>3.0371923809523809</v>
      </c>
      <c r="J679" s="2">
        <f t="shared" si="82"/>
        <v>3.0337023252380533</v>
      </c>
      <c r="K679" s="2">
        <f t="shared" si="76"/>
        <v>3.0248460173097969</v>
      </c>
    </row>
    <row r="680" spans="1:11" ht="13.5" x14ac:dyDescent="0.25">
      <c r="A680" s="3">
        <f>TITRES_STAT!B683</f>
        <v>42993</v>
      </c>
      <c r="B680" s="6">
        <f>TITRES_STAT!D683</f>
        <v>3.0333999999999999</v>
      </c>
      <c r="C680" s="2">
        <f t="shared" si="77"/>
        <v>0</v>
      </c>
      <c r="D680" s="2">
        <f t="shared" si="78"/>
        <v>3.0333999999999999</v>
      </c>
      <c r="E680" s="2">
        <f t="shared" si="80"/>
        <v>3.0376000000000003</v>
      </c>
      <c r="F680" s="2">
        <f t="shared" si="81"/>
        <v>3.0455200000000007</v>
      </c>
      <c r="G680" s="2">
        <f t="shared" si="75"/>
        <v>3.0119419999999995</v>
      </c>
      <c r="H680" s="2">
        <f t="shared" si="79"/>
        <v>3.0502909999999979</v>
      </c>
      <c r="I680" s="2">
        <f t="array" ref="I680">SUMPRODUCT(B664:B683, (ROW(B664:B683)-ROW(B664)+1)) / (20*21/2)</f>
        <v>3.0355657142857138</v>
      </c>
      <c r="J680" s="2">
        <f t="shared" si="82"/>
        <v>3.0336735323582387</v>
      </c>
      <c r="K680" s="2">
        <f t="shared" si="76"/>
        <v>3.0251814676113735</v>
      </c>
    </row>
    <row r="681" spans="1:11" ht="13.5" x14ac:dyDescent="0.25">
      <c r="A681" s="3">
        <f>TITRES_STAT!B684</f>
        <v>42996</v>
      </c>
      <c r="B681" s="6">
        <f>TITRES_STAT!D684</f>
        <v>3.0333999999999999</v>
      </c>
      <c r="C681" s="2">
        <f t="shared" si="77"/>
        <v>0</v>
      </c>
      <c r="D681" s="2">
        <f t="shared" si="78"/>
        <v>3.0333999999999999</v>
      </c>
      <c r="E681" s="2">
        <f t="shared" si="80"/>
        <v>3.0367600000000001</v>
      </c>
      <c r="F681" s="2">
        <f t="shared" si="81"/>
        <v>3.0438499999999999</v>
      </c>
      <c r="G681" s="2">
        <f t="shared" si="75"/>
        <v>3.0137739999999997</v>
      </c>
      <c r="H681" s="2">
        <f t="shared" si="79"/>
        <v>3.0503744999999984</v>
      </c>
      <c r="I681" s="2">
        <f t="array" ref="I681">SUMPRODUCT(B665:B684, (ROW(B665:B684)-ROW(B665)+1)) / (20*21/2)</f>
        <v>3.0340185714285712</v>
      </c>
      <c r="J681" s="2">
        <f t="shared" si="82"/>
        <v>3.0336474816574537</v>
      </c>
      <c r="K681" s="2">
        <f t="shared" si="76"/>
        <v>3.0255037629991626</v>
      </c>
    </row>
    <row r="682" spans="1:11" ht="13.5" x14ac:dyDescent="0.25">
      <c r="A682" s="3">
        <f>TITRES_STAT!B685</f>
        <v>42997</v>
      </c>
      <c r="B682" s="6">
        <f>TITRES_STAT!D685</f>
        <v>3.0333999999999999</v>
      </c>
      <c r="C682" s="2">
        <f t="shared" si="77"/>
        <v>0</v>
      </c>
      <c r="D682" s="2">
        <f t="shared" si="78"/>
        <v>3.0333999999999999</v>
      </c>
      <c r="E682" s="2">
        <f t="shared" si="80"/>
        <v>3.03592</v>
      </c>
      <c r="F682" s="2">
        <f t="shared" si="81"/>
        <v>3.0421800000000001</v>
      </c>
      <c r="G682" s="2">
        <f t="shared" si="75"/>
        <v>3.0151060000000003</v>
      </c>
      <c r="H682" s="2">
        <f t="shared" si="79"/>
        <v>3.0506924999999985</v>
      </c>
      <c r="I682" s="2">
        <f t="array" ref="I682">SUMPRODUCT(B666:B685, (ROW(B666:B685)-ROW(B666)+1)) / (20*21/2)</f>
        <v>3.0325509523809524</v>
      </c>
      <c r="J682" s="2">
        <f t="shared" si="82"/>
        <v>3.0336239119757913</v>
      </c>
      <c r="K682" s="2">
        <f t="shared" si="76"/>
        <v>3.0258134193521364</v>
      </c>
    </row>
    <row r="683" spans="1:11" ht="13.5" x14ac:dyDescent="0.25">
      <c r="A683" s="3">
        <f>TITRES_STAT!B686</f>
        <v>42998</v>
      </c>
      <c r="B683" s="6">
        <f>TITRES_STAT!D686</f>
        <v>3.0251000000000001</v>
      </c>
      <c r="C683" s="2">
        <f t="shared" si="77"/>
        <v>-8.299999999999752E-3</v>
      </c>
      <c r="D683" s="2">
        <f t="shared" si="78"/>
        <v>3.0317400000000001</v>
      </c>
      <c r="E683" s="2">
        <f t="shared" si="80"/>
        <v>3.0342500000000001</v>
      </c>
      <c r="F683" s="2">
        <f t="shared" si="81"/>
        <v>3.0413450000000002</v>
      </c>
      <c r="G683" s="2">
        <f t="shared" si="75"/>
        <v>3.0156059999999996</v>
      </c>
      <c r="H683" s="2">
        <f t="shared" si="79"/>
        <v>3.0509299999999979</v>
      </c>
      <c r="I683" s="2">
        <f t="array" ref="I683">SUMPRODUCT(B667:B686, (ROW(B667:B686)-ROW(B667)+1)) / (20*21/2)</f>
        <v>3.0313609523809522</v>
      </c>
      <c r="J683" s="2">
        <f t="shared" si="82"/>
        <v>3.0328121108352399</v>
      </c>
      <c r="K683" s="2">
        <f t="shared" si="76"/>
        <v>3.0257854421226411</v>
      </c>
    </row>
    <row r="684" spans="1:11" ht="13.5" x14ac:dyDescent="0.25">
      <c r="A684" s="3">
        <f>TITRES_STAT!B687</f>
        <v>43000</v>
      </c>
      <c r="B684" s="6">
        <f>TITRES_STAT!D687</f>
        <v>3.0251000000000001</v>
      </c>
      <c r="C684" s="2">
        <f t="shared" si="77"/>
        <v>0</v>
      </c>
      <c r="D684" s="2">
        <f t="shared" si="78"/>
        <v>3.0300799999999999</v>
      </c>
      <c r="E684" s="2">
        <f t="shared" si="80"/>
        <v>3.0325800000000003</v>
      </c>
      <c r="F684" s="2">
        <f t="shared" si="81"/>
        <v>3.0405100000000003</v>
      </c>
      <c r="G684" s="2">
        <f t="shared" si="75"/>
        <v>3.0161059999999997</v>
      </c>
      <c r="H684" s="2">
        <f t="shared" si="79"/>
        <v>3.0514019999999977</v>
      </c>
      <c r="I684" s="2">
        <f t="array" ref="I684">SUMPRODUCT(B668:B687, (ROW(B668:B687)-ROW(B668)+1)) / (20*21/2)</f>
        <v>3.0304485714285714</v>
      </c>
      <c r="J684" s="2">
        <f t="shared" si="82"/>
        <v>3.0320776240890268</v>
      </c>
      <c r="K684" s="2">
        <f t="shared" si="76"/>
        <v>3.0257585620394005</v>
      </c>
    </row>
    <row r="685" spans="1:11" ht="13.5" x14ac:dyDescent="0.25">
      <c r="A685" s="3">
        <f>TITRES_STAT!B688</f>
        <v>43003</v>
      </c>
      <c r="B685" s="6">
        <f>TITRES_STAT!D688</f>
        <v>3.0251000000000001</v>
      </c>
      <c r="C685" s="2">
        <f t="shared" si="77"/>
        <v>0</v>
      </c>
      <c r="D685" s="2">
        <f t="shared" si="78"/>
        <v>3.0284199999999997</v>
      </c>
      <c r="E685" s="2">
        <f t="shared" si="80"/>
        <v>3.03091</v>
      </c>
      <c r="F685" s="2">
        <f t="shared" si="81"/>
        <v>3.037595</v>
      </c>
      <c r="G685" s="2">
        <f t="shared" si="75"/>
        <v>3.0166059999999999</v>
      </c>
      <c r="H685" s="2">
        <f t="shared" si="79"/>
        <v>3.0514829999999979</v>
      </c>
      <c r="I685" s="2">
        <f t="array" ref="I685">SUMPRODUCT(B669:B688, (ROW(B669:B688)-ROW(B669)+1)) / (20*21/2)</f>
        <v>3.0297742857142858</v>
      </c>
      <c r="J685" s="2">
        <f t="shared" si="82"/>
        <v>3.0314130884615005</v>
      </c>
      <c r="K685" s="2">
        <f t="shared" si="76"/>
        <v>3.0257327360770714</v>
      </c>
    </row>
    <row r="686" spans="1:11" ht="13.5" x14ac:dyDescent="0.25">
      <c r="A686" s="3">
        <f>TITRES_STAT!B689</f>
        <v>43004</v>
      </c>
      <c r="B686" s="6">
        <f>TITRES_STAT!D689</f>
        <v>3.0251000000000001</v>
      </c>
      <c r="C686" s="2">
        <f t="shared" si="77"/>
        <v>0</v>
      </c>
      <c r="D686" s="2">
        <f t="shared" si="78"/>
        <v>3.0267600000000003</v>
      </c>
      <c r="E686" s="2">
        <f t="shared" si="80"/>
        <v>3.0300800000000003</v>
      </c>
      <c r="F686" s="2">
        <f t="shared" si="81"/>
        <v>3.0346800000000003</v>
      </c>
      <c r="G686" s="2">
        <f t="shared" si="75"/>
        <v>3.0171060000000001</v>
      </c>
      <c r="H686" s="2">
        <f t="shared" si="79"/>
        <v>3.0516029999999974</v>
      </c>
      <c r="I686" s="2">
        <f t="array" ref="I686">SUMPRODUCT(B670:B689, (ROW(B670:B689)-ROW(B670)+1)) / (20*21/2)</f>
        <v>3.0293380952380957</v>
      </c>
      <c r="J686" s="2">
        <f t="shared" si="82"/>
        <v>3.0308118419413579</v>
      </c>
      <c r="K686" s="2">
        <f t="shared" si="76"/>
        <v>3.0257079228975785</v>
      </c>
    </row>
    <row r="687" spans="1:11" ht="13.5" x14ac:dyDescent="0.25">
      <c r="A687" s="3">
        <f>TITRES_STAT!B690</f>
        <v>43005</v>
      </c>
      <c r="B687" s="6">
        <f>TITRES_STAT!D690</f>
        <v>3.0251000000000001</v>
      </c>
      <c r="C687" s="2">
        <f t="shared" si="77"/>
        <v>0</v>
      </c>
      <c r="D687" s="2">
        <f t="shared" si="78"/>
        <v>3.0251000000000001</v>
      </c>
      <c r="E687" s="2">
        <f t="shared" si="80"/>
        <v>3.0292500000000002</v>
      </c>
      <c r="F687" s="2">
        <f t="shared" si="81"/>
        <v>3.0321800000000003</v>
      </c>
      <c r="G687" s="2">
        <f t="shared" si="75"/>
        <v>3.0176060000000002</v>
      </c>
      <c r="H687" s="2">
        <f t="shared" si="79"/>
        <v>3.051879499999997</v>
      </c>
      <c r="I687" s="2">
        <f t="array" ref="I687">SUMPRODUCT(B671:B690, (ROW(B671:B690)-ROW(B671)+1)) / (20*21/2)</f>
        <v>3.0256114285714286</v>
      </c>
      <c r="J687" s="2">
        <f t="shared" si="82"/>
        <v>3.0302678569945622</v>
      </c>
      <c r="K687" s="2">
        <f t="shared" si="76"/>
        <v>3.0256840827839482</v>
      </c>
    </row>
    <row r="688" spans="1:11" ht="13.5" x14ac:dyDescent="0.25">
      <c r="A688" s="3">
        <f>TITRES_STAT!B691</f>
        <v>43006</v>
      </c>
      <c r="B688" s="6">
        <f>TITRES_STAT!D691</f>
        <v>3.0251000000000001</v>
      </c>
      <c r="C688" s="2">
        <f t="shared" si="77"/>
        <v>0</v>
      </c>
      <c r="D688" s="2">
        <f t="shared" si="78"/>
        <v>3.0251000000000001</v>
      </c>
      <c r="E688" s="2">
        <f t="shared" si="80"/>
        <v>3.0284200000000006</v>
      </c>
      <c r="F688" s="2">
        <f t="shared" si="81"/>
        <v>3.0296800000000004</v>
      </c>
      <c r="G688" s="2">
        <f t="shared" si="75"/>
        <v>3.0181060000000008</v>
      </c>
      <c r="H688" s="2">
        <f t="shared" si="79"/>
        <v>3.0523514999999977</v>
      </c>
      <c r="I688" s="2">
        <f t="array" ref="I688">SUMPRODUCT(B672:B691, (ROW(B672:B691)-ROW(B672)+1)) / (20*21/2)</f>
        <v>3.0227147619047616</v>
      </c>
      <c r="J688" s="2">
        <f t="shared" si="82"/>
        <v>3.0297756801379374</v>
      </c>
      <c r="K688" s="2">
        <f t="shared" si="76"/>
        <v>3.0256611775767346</v>
      </c>
    </row>
    <row r="689" spans="1:11" ht="13.5" x14ac:dyDescent="0.25">
      <c r="A689" s="3">
        <f>TITRES_STAT!B692</f>
        <v>43007</v>
      </c>
      <c r="B689" s="6">
        <f>TITRES_STAT!D692</f>
        <v>3.0251000000000001</v>
      </c>
      <c r="C689" s="2">
        <f t="shared" si="77"/>
        <v>0</v>
      </c>
      <c r="D689" s="2">
        <f t="shared" si="78"/>
        <v>3.0251000000000001</v>
      </c>
      <c r="E689" s="2">
        <f t="shared" si="80"/>
        <v>3.0275900000000009</v>
      </c>
      <c r="F689" s="2">
        <f t="shared" si="81"/>
        <v>3.0309300000000006</v>
      </c>
      <c r="G689" s="2">
        <f t="shared" si="75"/>
        <v>3.018606000000001</v>
      </c>
      <c r="H689" s="2">
        <f t="shared" si="79"/>
        <v>3.052823499999997</v>
      </c>
      <c r="I689" s="2">
        <f t="array" ref="I689">SUMPRODUCT(B673:B692, (ROW(B673:B692)-ROW(B673)+1)) / (20*21/2)</f>
        <v>3.0200166666666663</v>
      </c>
      <c r="J689" s="2">
        <f t="shared" si="82"/>
        <v>3.0293303772676579</v>
      </c>
      <c r="K689" s="2">
        <f t="shared" si="76"/>
        <v>3.0256391706129415</v>
      </c>
    </row>
    <row r="690" spans="1:11" ht="13.5" x14ac:dyDescent="0.25">
      <c r="A690" s="3">
        <f>TITRES_STAT!B693</f>
        <v>43010</v>
      </c>
      <c r="B690" s="6">
        <f>TITRES_STAT!D693</f>
        <v>2.9918</v>
      </c>
      <c r="C690" s="2">
        <f t="shared" si="77"/>
        <v>-3.3300000000000107E-2</v>
      </c>
      <c r="D690" s="2">
        <f t="shared" si="78"/>
        <v>3.01844</v>
      </c>
      <c r="E690" s="2">
        <f t="shared" si="80"/>
        <v>3.0234300000000007</v>
      </c>
      <c r="F690" s="2">
        <f t="shared" si="81"/>
        <v>3.0305150000000003</v>
      </c>
      <c r="G690" s="2">
        <f t="shared" ref="G690:G753" si="83">AVERAGE(B641:B690)</f>
        <v>3.0184400000000009</v>
      </c>
      <c r="H690" s="2">
        <f t="shared" si="79"/>
        <v>3.0531289999999971</v>
      </c>
      <c r="I690" s="2">
        <f t="array" ref="I690">SUMPRODUCT(B674:B693, (ROW(B674:B693)-ROW(B674)+1)) / (20*21/2)</f>
        <v>3.0175171428571428</v>
      </c>
      <c r="J690" s="2">
        <f t="shared" si="82"/>
        <v>3.0257560556231193</v>
      </c>
      <c r="K690" s="2">
        <f t="shared" si="76"/>
        <v>3.0243121443143948</v>
      </c>
    </row>
    <row r="691" spans="1:11" ht="13.5" x14ac:dyDescent="0.25">
      <c r="A691" s="3">
        <f>TITRES_STAT!B694</f>
        <v>43011</v>
      </c>
      <c r="B691" s="6">
        <f>TITRES_STAT!D694</f>
        <v>3.0001000000000002</v>
      </c>
      <c r="C691" s="2">
        <f t="shared" si="77"/>
        <v>8.3000000000001961E-3</v>
      </c>
      <c r="D691" s="2">
        <f t="shared" si="78"/>
        <v>3.0134400000000001</v>
      </c>
      <c r="E691" s="2">
        <f t="shared" si="80"/>
        <v>3.0201000000000007</v>
      </c>
      <c r="F691" s="2">
        <f t="shared" si="81"/>
        <v>3.0284300000000006</v>
      </c>
      <c r="G691" s="2">
        <f t="shared" si="83"/>
        <v>3.0184400000000009</v>
      </c>
      <c r="H691" s="2">
        <f t="shared" si="79"/>
        <v>3.053045999999997</v>
      </c>
      <c r="I691" s="2">
        <f t="array" ref="I691">SUMPRODUCT(B675:B694, (ROW(B675:B694)-ROW(B675)+1)) / (20*21/2)</f>
        <v>3.0152161904761909</v>
      </c>
      <c r="J691" s="2">
        <f t="shared" si="82"/>
        <v>3.023312621754251</v>
      </c>
      <c r="K691" s="2">
        <f t="shared" ref="K691:K754" si="84">$K$4*B691+(1-$K$4)*K690</f>
        <v>3.0233626484589284</v>
      </c>
    </row>
    <row r="692" spans="1:11" ht="13.5" x14ac:dyDescent="0.25">
      <c r="A692" s="3">
        <f>TITRES_STAT!B695</f>
        <v>43012</v>
      </c>
      <c r="B692" s="6">
        <f>TITRES_STAT!D695</f>
        <v>3.0001000000000002</v>
      </c>
      <c r="C692" s="2">
        <f t="shared" si="77"/>
        <v>0</v>
      </c>
      <c r="D692" s="2">
        <f t="shared" si="78"/>
        <v>3.0084399999999998</v>
      </c>
      <c r="E692" s="2">
        <f t="shared" si="80"/>
        <v>3.0167700000000002</v>
      </c>
      <c r="F692" s="2">
        <f t="shared" si="81"/>
        <v>3.026345000000001</v>
      </c>
      <c r="G692" s="2">
        <f t="shared" si="83"/>
        <v>3.0184400000000009</v>
      </c>
      <c r="H692" s="2">
        <f t="shared" si="79"/>
        <v>3.0526504999999973</v>
      </c>
      <c r="I692" s="2">
        <f t="array" ref="I692">SUMPRODUCT(B676:B695, (ROW(B676:B695)-ROW(B676)+1)) / (20*21/2)</f>
        <v>3.0123233333333332</v>
      </c>
      <c r="J692" s="2">
        <f t="shared" si="82"/>
        <v>3.0211018958728939</v>
      </c>
      <c r="K692" s="2">
        <f t="shared" si="84"/>
        <v>3.022450387735049</v>
      </c>
    </row>
    <row r="693" spans="1:11" ht="13.5" x14ac:dyDescent="0.25">
      <c r="A693" s="3">
        <f>TITRES_STAT!B696</f>
        <v>43013</v>
      </c>
      <c r="B693" s="6">
        <f>TITRES_STAT!D696</f>
        <v>3.0001000000000002</v>
      </c>
      <c r="C693" s="2">
        <f t="shared" si="77"/>
        <v>0</v>
      </c>
      <c r="D693" s="2">
        <f t="shared" si="78"/>
        <v>3.0034399999999999</v>
      </c>
      <c r="E693" s="2">
        <f t="shared" si="80"/>
        <v>3.0142700000000002</v>
      </c>
      <c r="F693" s="2">
        <f t="shared" si="81"/>
        <v>3.0242600000000008</v>
      </c>
      <c r="G693" s="2">
        <f t="shared" si="83"/>
        <v>3.018606000000001</v>
      </c>
      <c r="H693" s="2">
        <f t="shared" si="79"/>
        <v>3.0522549999999971</v>
      </c>
      <c r="I693" s="2">
        <f t="array" ref="I693">SUMPRODUCT(B677:B696, (ROW(B677:B696)-ROW(B677)+1)) / (20*21/2)</f>
        <v>3.009668571428572</v>
      </c>
      <c r="J693" s="2">
        <f t="shared" si="82"/>
        <v>3.0191017153135711</v>
      </c>
      <c r="K693" s="2">
        <f t="shared" si="84"/>
        <v>3.021573901941518</v>
      </c>
    </row>
    <row r="694" spans="1:11" ht="13.5" x14ac:dyDescent="0.25">
      <c r="A694" s="3">
        <f>TITRES_STAT!B697</f>
        <v>43014</v>
      </c>
      <c r="B694" s="6">
        <f>TITRES_STAT!D697</f>
        <v>3.0001000000000002</v>
      </c>
      <c r="C694" s="2">
        <f t="shared" si="77"/>
        <v>0</v>
      </c>
      <c r="D694" s="2">
        <f t="shared" si="78"/>
        <v>2.99844</v>
      </c>
      <c r="E694" s="2">
        <f t="shared" si="80"/>
        <v>3.0117699999999998</v>
      </c>
      <c r="F694" s="2">
        <f t="shared" si="81"/>
        <v>3.0221750000000012</v>
      </c>
      <c r="G694" s="2">
        <f t="shared" si="83"/>
        <v>3.0187720000000007</v>
      </c>
      <c r="H694" s="2">
        <f t="shared" si="79"/>
        <v>3.0520159999999974</v>
      </c>
      <c r="I694" s="2">
        <f t="array" ref="I694">SUMPRODUCT(B678:B697, (ROW(B678:B697)-ROW(B678)+1)) / (20*21/2)</f>
        <v>3.0000690476190481</v>
      </c>
      <c r="J694" s="2">
        <f t="shared" si="82"/>
        <v>3.0172920281408504</v>
      </c>
      <c r="K694" s="2">
        <f t="shared" si="84"/>
        <v>3.0207317881398903</v>
      </c>
    </row>
    <row r="695" spans="1:11" ht="13.5" x14ac:dyDescent="0.25">
      <c r="A695" s="3">
        <f>TITRES_STAT!B698</f>
        <v>43017</v>
      </c>
      <c r="B695" s="6">
        <f>TITRES_STAT!D698</f>
        <v>2.9918</v>
      </c>
      <c r="C695" s="2">
        <f t="shared" si="77"/>
        <v>-8.3000000000001961E-3</v>
      </c>
      <c r="D695" s="2">
        <f t="shared" si="78"/>
        <v>2.99844</v>
      </c>
      <c r="E695" s="2">
        <f t="shared" si="80"/>
        <v>3.0084400000000002</v>
      </c>
      <c r="F695" s="2">
        <f t="shared" si="81"/>
        <v>3.0196750000000008</v>
      </c>
      <c r="G695" s="2">
        <f t="shared" si="83"/>
        <v>3.0187720000000007</v>
      </c>
      <c r="H695" s="2">
        <f t="shared" si="79"/>
        <v>3.0517354999999982</v>
      </c>
      <c r="I695" s="2">
        <f t="array" ref="I695">SUMPRODUCT(B679:B698, (ROW(B679:B698)-ROW(B679)+1)) / (20*21/2)</f>
        <v>2.9910247619047623</v>
      </c>
      <c r="J695" s="2">
        <f t="shared" si="82"/>
        <v>3.0148642159369601</v>
      </c>
      <c r="K695" s="2">
        <f t="shared" si="84"/>
        <v>3.0195972082128359</v>
      </c>
    </row>
    <row r="696" spans="1:11" ht="13.5" x14ac:dyDescent="0.25">
      <c r="A696" s="3">
        <f>TITRES_STAT!B699</f>
        <v>43018</v>
      </c>
      <c r="B696" s="6">
        <f>TITRES_STAT!D699</f>
        <v>2.9918</v>
      </c>
      <c r="C696" s="2">
        <f t="shared" si="77"/>
        <v>0</v>
      </c>
      <c r="D696" s="2">
        <f t="shared" si="78"/>
        <v>2.9967800000000002</v>
      </c>
      <c r="E696" s="2">
        <f t="shared" si="80"/>
        <v>3.0051100000000002</v>
      </c>
      <c r="F696" s="2">
        <f t="shared" si="81"/>
        <v>3.0175950000000009</v>
      </c>
      <c r="G696" s="2">
        <f t="shared" si="83"/>
        <v>3.0187720000000002</v>
      </c>
      <c r="H696" s="2">
        <f t="shared" si="79"/>
        <v>3.051454999999998</v>
      </c>
      <c r="I696" s="2">
        <f t="array" ref="I696">SUMPRODUCT(B680:B699, (ROW(B680:B699)-ROW(B680)+1)) / (20*21/2)</f>
        <v>2.9888785714285717</v>
      </c>
      <c r="J696" s="2">
        <f t="shared" si="82"/>
        <v>3.0126676239429639</v>
      </c>
      <c r="K696" s="2">
        <f t="shared" si="84"/>
        <v>3.0185071216162545</v>
      </c>
    </row>
    <row r="697" spans="1:11" ht="13.5" x14ac:dyDescent="0.25">
      <c r="A697" s="3">
        <f>TITRES_STAT!B700</f>
        <v>43019</v>
      </c>
      <c r="B697" s="6">
        <f>TITRES_STAT!D700</f>
        <v>2.9167999999999998</v>
      </c>
      <c r="C697" s="2">
        <f t="shared" si="77"/>
        <v>-7.5000000000000178E-2</v>
      </c>
      <c r="D697" s="2">
        <f t="shared" si="78"/>
        <v>2.9801200000000003</v>
      </c>
      <c r="E697" s="2">
        <f t="shared" si="80"/>
        <v>2.9942800000000003</v>
      </c>
      <c r="F697" s="2">
        <f t="shared" si="81"/>
        <v>3.0117650000000009</v>
      </c>
      <c r="G697" s="2">
        <f t="shared" si="83"/>
        <v>3.0187719999999998</v>
      </c>
      <c r="H697" s="2">
        <f t="shared" si="79"/>
        <v>3.0507994999999983</v>
      </c>
      <c r="I697" s="2">
        <f t="array" ref="I697">SUMPRODUCT(B681:B700, (ROW(B681:B700)-ROW(B681)+1)) / (20*21/2)</f>
        <v>2.9869704761904763</v>
      </c>
      <c r="J697" s="2">
        <f t="shared" si="82"/>
        <v>3.003537374043634</v>
      </c>
      <c r="K697" s="2">
        <f t="shared" si="84"/>
        <v>3.0145186070430681</v>
      </c>
    </row>
    <row r="698" spans="1:11" ht="13.5" x14ac:dyDescent="0.25">
      <c r="A698" s="3">
        <f>TITRES_STAT!B701</f>
        <v>43020</v>
      </c>
      <c r="B698" s="6">
        <f>TITRES_STAT!D701</f>
        <v>2.9167999999999998</v>
      </c>
      <c r="C698" s="2">
        <f t="shared" si="77"/>
        <v>0</v>
      </c>
      <c r="D698" s="2">
        <f t="shared" si="78"/>
        <v>2.9634600000000004</v>
      </c>
      <c r="E698" s="2">
        <f t="shared" si="80"/>
        <v>2.9834499999999999</v>
      </c>
      <c r="F698" s="2">
        <f t="shared" si="81"/>
        <v>3.0059350000000009</v>
      </c>
      <c r="G698" s="2">
        <f t="shared" si="83"/>
        <v>3.0172719999999993</v>
      </c>
      <c r="H698" s="2">
        <f t="shared" si="79"/>
        <v>3.0502219999999975</v>
      </c>
      <c r="I698" s="2">
        <f t="array" ref="I698">SUMPRODUCT(B682:B701, (ROW(B682:B701)-ROW(B682)+1)) / (20*21/2)</f>
        <v>2.9853004761904764</v>
      </c>
      <c r="J698" s="2">
        <f t="shared" si="82"/>
        <v>2.9952766717537642</v>
      </c>
      <c r="K698" s="2">
        <f t="shared" si="84"/>
        <v>3.0106865048060851</v>
      </c>
    </row>
    <row r="699" spans="1:11" ht="13.5" x14ac:dyDescent="0.25">
      <c r="A699" s="3">
        <f>TITRES_STAT!B702</f>
        <v>43021</v>
      </c>
      <c r="B699" s="6">
        <f>TITRES_STAT!D702</f>
        <v>2.9834000000000001</v>
      </c>
      <c r="C699" s="2">
        <f t="shared" si="77"/>
        <v>6.6600000000000215E-2</v>
      </c>
      <c r="D699" s="2">
        <f t="shared" si="78"/>
        <v>2.9601199999999999</v>
      </c>
      <c r="E699" s="2">
        <f t="shared" si="80"/>
        <v>2.9792800000000002</v>
      </c>
      <c r="F699" s="2">
        <f t="shared" si="81"/>
        <v>3.003435000000001</v>
      </c>
      <c r="G699" s="2">
        <f t="shared" si="83"/>
        <v>3.0171039999999989</v>
      </c>
      <c r="H699" s="2">
        <f t="shared" si="79"/>
        <v>3.0500944999999975</v>
      </c>
      <c r="I699" s="2">
        <f t="array" ref="I699">SUMPRODUCT(B683:B702, (ROW(B683:B702)-ROW(B683)+1)) / (20*21/2)</f>
        <v>2.9775257142857146</v>
      </c>
      <c r="J699" s="2">
        <f t="shared" si="82"/>
        <v>2.9941455601581675</v>
      </c>
      <c r="K699" s="2">
        <f t="shared" si="84"/>
        <v>3.0096164457940815</v>
      </c>
    </row>
    <row r="700" spans="1:11" ht="13.5" x14ac:dyDescent="0.25">
      <c r="A700" s="3">
        <f>TITRES_STAT!B703</f>
        <v>43024</v>
      </c>
      <c r="B700" s="6">
        <f>TITRES_STAT!D703</f>
        <v>2.9834000000000001</v>
      </c>
      <c r="C700" s="2">
        <f t="shared" si="77"/>
        <v>0</v>
      </c>
      <c r="D700" s="2">
        <f t="shared" si="78"/>
        <v>2.95844</v>
      </c>
      <c r="E700" s="2">
        <f t="shared" si="80"/>
        <v>2.97844</v>
      </c>
      <c r="F700" s="2">
        <f t="shared" si="81"/>
        <v>3.000935000000001</v>
      </c>
      <c r="G700" s="2">
        <f t="shared" si="83"/>
        <v>3.016935999999999</v>
      </c>
      <c r="H700" s="2">
        <f t="shared" si="79"/>
        <v>3.049966999999997</v>
      </c>
      <c r="I700" s="2">
        <f t="array" ref="I700">SUMPRODUCT(B684:B703, (ROW(B684:B703)-ROW(B684)+1)) / (20*21/2)</f>
        <v>2.9703061904761907</v>
      </c>
      <c r="J700" s="2">
        <f t="shared" si="82"/>
        <v>2.9931221734764373</v>
      </c>
      <c r="K700" s="2">
        <f t="shared" si="84"/>
        <v>3.0085883498805881</v>
      </c>
    </row>
    <row r="701" spans="1:11" ht="13.5" x14ac:dyDescent="0.25">
      <c r="A701" s="3">
        <f>TITRES_STAT!B704</f>
        <v>43025</v>
      </c>
      <c r="B701" s="6">
        <f>TITRES_STAT!D704</f>
        <v>2.9834000000000001</v>
      </c>
      <c r="C701" s="2">
        <f t="shared" si="77"/>
        <v>0</v>
      </c>
      <c r="D701" s="2">
        <f t="shared" si="78"/>
        <v>2.9567600000000001</v>
      </c>
      <c r="E701" s="2">
        <f t="shared" si="80"/>
        <v>2.9767699999999997</v>
      </c>
      <c r="F701" s="2">
        <f t="shared" si="81"/>
        <v>2.9984350000000015</v>
      </c>
      <c r="G701" s="2">
        <f t="shared" si="83"/>
        <v>3.016767999999999</v>
      </c>
      <c r="H701" s="2">
        <f t="shared" si="79"/>
        <v>3.0498394999999969</v>
      </c>
      <c r="I701" s="2">
        <f t="array" ref="I701">SUMPRODUCT(B685:B704, (ROW(B685:B704)-ROW(B685)+1)) / (20*21/2)</f>
        <v>2.963602380952381</v>
      </c>
      <c r="J701" s="2">
        <f t="shared" si="82"/>
        <v>2.9921962521929668</v>
      </c>
      <c r="K701" s="2">
        <f t="shared" si="84"/>
        <v>3.0076005714538985</v>
      </c>
    </row>
    <row r="702" spans="1:11" ht="13.5" x14ac:dyDescent="0.25">
      <c r="A702" s="3">
        <f>TITRES_STAT!B705</f>
        <v>43026</v>
      </c>
      <c r="B702" s="6">
        <f>TITRES_STAT!D705</f>
        <v>2.9167999999999998</v>
      </c>
      <c r="C702" s="2">
        <f t="shared" si="77"/>
        <v>-6.6600000000000215E-2</v>
      </c>
      <c r="D702" s="2">
        <f t="shared" si="78"/>
        <v>2.9567600000000001</v>
      </c>
      <c r="E702" s="2">
        <f t="shared" si="80"/>
        <v>2.9684399999999997</v>
      </c>
      <c r="F702" s="2">
        <f t="shared" si="81"/>
        <v>2.9926050000000006</v>
      </c>
      <c r="G702" s="2">
        <f t="shared" si="83"/>
        <v>3.0152679999999994</v>
      </c>
      <c r="H702" s="2">
        <f t="shared" si="79"/>
        <v>3.0490274999999967</v>
      </c>
      <c r="I702" s="2">
        <f t="array" ref="I702">SUMPRODUCT(B686:B705, (ROW(B686:B705)-ROW(B686)+1)) / (20*21/2)</f>
        <v>2.957414285714286</v>
      </c>
      <c r="J702" s="2">
        <f t="shared" si="82"/>
        <v>2.9850156567460173</v>
      </c>
      <c r="K702" s="2">
        <f t="shared" si="84"/>
        <v>3.0040397647302162</v>
      </c>
    </row>
    <row r="703" spans="1:11" ht="13.5" x14ac:dyDescent="0.25">
      <c r="A703" s="3">
        <f>TITRES_STAT!B706</f>
        <v>43027</v>
      </c>
      <c r="B703" s="6">
        <f>TITRES_STAT!D706</f>
        <v>2.9167999999999998</v>
      </c>
      <c r="C703" s="2">
        <f t="shared" si="77"/>
        <v>0</v>
      </c>
      <c r="D703" s="2">
        <f t="shared" si="78"/>
        <v>2.9567600000000001</v>
      </c>
      <c r="E703" s="2">
        <f t="shared" si="80"/>
        <v>2.9601099999999998</v>
      </c>
      <c r="F703" s="2">
        <f t="shared" si="81"/>
        <v>2.9871900000000009</v>
      </c>
      <c r="G703" s="2">
        <f t="shared" si="83"/>
        <v>3.0141019999999985</v>
      </c>
      <c r="H703" s="2">
        <f t="shared" si="79"/>
        <v>3.0483719999999965</v>
      </c>
      <c r="I703" s="2">
        <f t="array" ref="I703">SUMPRODUCT(B687:B706, (ROW(B687:B706)-ROW(B687)+1)) / (20*21/2)</f>
        <v>2.9517419047619051</v>
      </c>
      <c r="J703" s="2">
        <f t="shared" si="82"/>
        <v>2.9785189275321109</v>
      </c>
      <c r="K703" s="2">
        <f t="shared" si="84"/>
        <v>3.0006185974858943</v>
      </c>
    </row>
    <row r="704" spans="1:11" ht="13.5" x14ac:dyDescent="0.25">
      <c r="A704" s="3">
        <f>TITRES_STAT!B707</f>
        <v>43028</v>
      </c>
      <c r="B704" s="6">
        <f>TITRES_STAT!D707</f>
        <v>2.9167999999999998</v>
      </c>
      <c r="C704" s="2">
        <f t="shared" si="77"/>
        <v>0</v>
      </c>
      <c r="D704" s="2">
        <f t="shared" si="78"/>
        <v>2.9434399999999998</v>
      </c>
      <c r="E704" s="2">
        <f t="shared" si="80"/>
        <v>2.9517799999999994</v>
      </c>
      <c r="F704" s="2">
        <f t="shared" si="81"/>
        <v>2.9817750000000007</v>
      </c>
      <c r="G704" s="2">
        <f t="shared" si="83"/>
        <v>3.0126019999999984</v>
      </c>
      <c r="H704" s="2">
        <f t="shared" si="79"/>
        <v>3.0477164999999968</v>
      </c>
      <c r="I704" s="2">
        <f t="array" ref="I704">SUMPRODUCT(B688:B707, (ROW(B688:B707)-ROW(B688)+1)) / (20*21/2)</f>
        <v>2.9465852380952384</v>
      </c>
      <c r="J704" s="2">
        <f t="shared" si="82"/>
        <v>2.9726409344338149</v>
      </c>
      <c r="K704" s="2">
        <f t="shared" si="84"/>
        <v>2.9973315936629183</v>
      </c>
    </row>
    <row r="705" spans="1:11" ht="13.5" x14ac:dyDescent="0.25">
      <c r="A705" s="3">
        <f>TITRES_STAT!B708</f>
        <v>43031</v>
      </c>
      <c r="B705" s="6">
        <f>TITRES_STAT!D708</f>
        <v>2.9167999999999998</v>
      </c>
      <c r="C705" s="2">
        <f t="shared" si="77"/>
        <v>0</v>
      </c>
      <c r="D705" s="2">
        <f t="shared" si="78"/>
        <v>2.9301200000000001</v>
      </c>
      <c r="E705" s="2">
        <f t="shared" si="80"/>
        <v>2.9442799999999996</v>
      </c>
      <c r="F705" s="2">
        <f t="shared" si="81"/>
        <v>2.976360000000001</v>
      </c>
      <c r="G705" s="2">
        <f t="shared" si="83"/>
        <v>3.0112699999999983</v>
      </c>
      <c r="H705" s="2">
        <f t="shared" si="79"/>
        <v>3.047412499999997</v>
      </c>
      <c r="I705" s="2">
        <f t="array" ref="I705">SUMPRODUCT(B689:B708, (ROW(B689:B708)-ROW(B689)+1)) / (20*21/2)</f>
        <v>2.9419442857142859</v>
      </c>
      <c r="J705" s="2">
        <f t="shared" si="82"/>
        <v>2.9673227502020234</v>
      </c>
      <c r="K705" s="2">
        <f t="shared" si="84"/>
        <v>2.9941734919506473</v>
      </c>
    </row>
    <row r="706" spans="1:11" ht="13.5" x14ac:dyDescent="0.25">
      <c r="A706" s="3">
        <f>TITRES_STAT!B709</f>
        <v>43032</v>
      </c>
      <c r="B706" s="6">
        <f>TITRES_STAT!D709</f>
        <v>2.9167999999999998</v>
      </c>
      <c r="C706" s="2">
        <f t="shared" si="77"/>
        <v>0</v>
      </c>
      <c r="D706" s="2">
        <f t="shared" si="78"/>
        <v>2.9167999999999998</v>
      </c>
      <c r="E706" s="2">
        <f t="shared" si="80"/>
        <v>2.9367799999999993</v>
      </c>
      <c r="F706" s="2">
        <f t="shared" si="81"/>
        <v>2.9709450000000013</v>
      </c>
      <c r="G706" s="2">
        <f t="shared" si="83"/>
        <v>3.0109379999999986</v>
      </c>
      <c r="H706" s="2">
        <f t="shared" si="79"/>
        <v>3.0467569999999973</v>
      </c>
      <c r="I706" s="2">
        <f t="array" ref="I706">SUMPRODUCT(B690:B709, (ROW(B690:B709)-ROW(B690)+1)) / (20*21/2)</f>
        <v>2.9370190476190476</v>
      </c>
      <c r="J706" s="2">
        <f t="shared" si="82"/>
        <v>2.9625110597065927</v>
      </c>
      <c r="K706" s="2">
        <f t="shared" si="84"/>
        <v>2.9911392373643477</v>
      </c>
    </row>
    <row r="707" spans="1:11" ht="13.5" x14ac:dyDescent="0.25">
      <c r="A707" s="3">
        <f>TITRES_STAT!B710</f>
        <v>43033</v>
      </c>
      <c r="B707" s="6">
        <f>TITRES_STAT!D710</f>
        <v>2.9167999999999998</v>
      </c>
      <c r="C707" s="2">
        <f t="shared" si="77"/>
        <v>0</v>
      </c>
      <c r="D707" s="2">
        <f t="shared" si="78"/>
        <v>2.9167999999999998</v>
      </c>
      <c r="E707" s="2">
        <f t="shared" si="80"/>
        <v>2.9367799999999993</v>
      </c>
      <c r="F707" s="2">
        <f t="shared" si="81"/>
        <v>2.9655300000000011</v>
      </c>
      <c r="G707" s="2">
        <f t="shared" si="83"/>
        <v>3.0092719999999984</v>
      </c>
      <c r="H707" s="2">
        <f t="shared" si="79"/>
        <v>3.0459059999999969</v>
      </c>
      <c r="I707" s="2">
        <f t="array" ref="I707">SUMPRODUCT(B691:B710, (ROW(B691:B710)-ROW(B691)+1)) / (20*21/2)</f>
        <v>2.9326495238095238</v>
      </c>
      <c r="J707" s="2">
        <f t="shared" si="82"/>
        <v>2.9581576254488215</v>
      </c>
      <c r="K707" s="2">
        <f t="shared" si="84"/>
        <v>2.9882239731539815</v>
      </c>
    </row>
    <row r="708" spans="1:11" ht="13.5" x14ac:dyDescent="0.25">
      <c r="A708" s="3">
        <f>TITRES_STAT!B711</f>
        <v>43034</v>
      </c>
      <c r="B708" s="6">
        <f>TITRES_STAT!D711</f>
        <v>2.9167999999999998</v>
      </c>
      <c r="C708" s="2">
        <f t="shared" ref="C708:C771" si="85">B708-B707</f>
        <v>0</v>
      </c>
      <c r="D708" s="2">
        <f t="shared" si="78"/>
        <v>2.9167999999999998</v>
      </c>
      <c r="E708" s="2">
        <f t="shared" si="80"/>
        <v>2.9367799999999997</v>
      </c>
      <c r="F708" s="2">
        <f t="shared" si="81"/>
        <v>2.9601150000000009</v>
      </c>
      <c r="G708" s="2">
        <f t="shared" si="83"/>
        <v>3.0076059999999991</v>
      </c>
      <c r="H708" s="2">
        <f t="shared" si="79"/>
        <v>3.045054999999997</v>
      </c>
      <c r="I708" s="2">
        <f t="array" ref="I708">SUMPRODUCT(B692:B711, (ROW(B692:B711)-ROW(B692)+1)) / (20*21/2)</f>
        <v>2.928677142857143</v>
      </c>
      <c r="J708" s="2">
        <f t="shared" si="82"/>
        <v>2.954218803977505</v>
      </c>
      <c r="K708" s="2">
        <f t="shared" si="84"/>
        <v>2.9854230330302962</v>
      </c>
    </row>
    <row r="709" spans="1:11" ht="13.5" x14ac:dyDescent="0.25">
      <c r="A709" s="3">
        <f>TITRES_STAT!B712</f>
        <v>43035</v>
      </c>
      <c r="B709" s="6">
        <f>TITRES_STAT!D712</f>
        <v>2.9083999999999999</v>
      </c>
      <c r="C709" s="2">
        <f t="shared" si="85"/>
        <v>-8.3999999999999631E-3</v>
      </c>
      <c r="D709" s="2">
        <f t="shared" si="78"/>
        <v>2.9151199999999999</v>
      </c>
      <c r="E709" s="2">
        <f t="shared" si="80"/>
        <v>2.9292799999999994</v>
      </c>
      <c r="F709" s="2">
        <f t="shared" si="81"/>
        <v>2.9542800000000011</v>
      </c>
      <c r="G709" s="2">
        <f t="shared" si="83"/>
        <v>3.0061059999999991</v>
      </c>
      <c r="H709" s="2">
        <f t="shared" si="79"/>
        <v>3.0440444999999969</v>
      </c>
      <c r="I709" s="2">
        <f t="array" ref="I709">SUMPRODUCT(B693:B712, (ROW(B693:B712)-ROW(B693)+1)) / (20*21/2)</f>
        <v>2.9251414285714281</v>
      </c>
      <c r="J709" s="2">
        <f t="shared" si="82"/>
        <v>2.9498551083605995</v>
      </c>
      <c r="K709" s="2">
        <f t="shared" si="84"/>
        <v>2.982402521931069</v>
      </c>
    </row>
    <row r="710" spans="1:11" ht="13.5" x14ac:dyDescent="0.25">
      <c r="A710" s="3">
        <f>TITRES_STAT!B713</f>
        <v>43038</v>
      </c>
      <c r="B710" s="6">
        <f>TITRES_STAT!D713</f>
        <v>2.9083999999999999</v>
      </c>
      <c r="C710" s="2">
        <f t="shared" si="85"/>
        <v>0</v>
      </c>
      <c r="D710" s="2">
        <f t="shared" ref="D710:D773" si="86">AVERAGE(B706:B710)</f>
        <v>2.91344</v>
      </c>
      <c r="E710" s="2">
        <f t="shared" si="80"/>
        <v>2.9217799999999996</v>
      </c>
      <c r="F710" s="2">
        <f t="shared" si="81"/>
        <v>2.9501100000000009</v>
      </c>
      <c r="G710" s="2">
        <f t="shared" si="83"/>
        <v>3.002937999999999</v>
      </c>
      <c r="H710" s="2">
        <f t="shared" si="79"/>
        <v>3.0425649999999966</v>
      </c>
      <c r="I710" s="2">
        <f t="array" ref="I710">SUMPRODUCT(B694:B713, (ROW(B694:B713)-ROW(B694)+1)) / (20*21/2)</f>
        <v>2.922042380952381</v>
      </c>
      <c r="J710" s="2">
        <f t="shared" si="82"/>
        <v>2.9459070028024472</v>
      </c>
      <c r="K710" s="2">
        <f t="shared" si="84"/>
        <v>2.9795004622474974</v>
      </c>
    </row>
    <row r="711" spans="1:11" ht="13.5" x14ac:dyDescent="0.25">
      <c r="A711" s="3">
        <f>TITRES_STAT!B714</f>
        <v>43039</v>
      </c>
      <c r="B711" s="6">
        <f>TITRES_STAT!D714</f>
        <v>2.9083999999999999</v>
      </c>
      <c r="C711" s="2">
        <f t="shared" si="85"/>
        <v>0</v>
      </c>
      <c r="D711" s="2">
        <f t="shared" si="86"/>
        <v>2.9117600000000001</v>
      </c>
      <c r="E711" s="2">
        <f t="shared" si="80"/>
        <v>2.9142799999999998</v>
      </c>
      <c r="F711" s="2">
        <f t="shared" si="81"/>
        <v>2.9455250000000008</v>
      </c>
      <c r="G711" s="2">
        <f t="shared" si="83"/>
        <v>2.9997699999999994</v>
      </c>
      <c r="H711" s="2">
        <f t="shared" si="79"/>
        <v>3.0410074999999965</v>
      </c>
      <c r="I711" s="2">
        <f t="array" ref="I711">SUMPRODUCT(B695:B714, (ROW(B695:B714)-ROW(B695)+1)) / (20*21/2)</f>
        <v>2.9193799999999999</v>
      </c>
      <c r="J711" s="2">
        <f t="shared" si="82"/>
        <v>2.9423349072974521</v>
      </c>
      <c r="K711" s="2">
        <f t="shared" si="84"/>
        <v>2.9767122088260267</v>
      </c>
    </row>
    <row r="712" spans="1:11" ht="13.5" x14ac:dyDescent="0.25">
      <c r="A712" s="3">
        <f>TITRES_STAT!B715</f>
        <v>43040</v>
      </c>
      <c r="B712" s="6">
        <f>TITRES_STAT!D715</f>
        <v>2.9083999999999999</v>
      </c>
      <c r="C712" s="2">
        <f t="shared" si="85"/>
        <v>0</v>
      </c>
      <c r="D712" s="2">
        <f t="shared" si="86"/>
        <v>2.9100799999999998</v>
      </c>
      <c r="E712" s="2">
        <f t="shared" si="80"/>
        <v>2.91344</v>
      </c>
      <c r="F712" s="2">
        <f t="shared" si="81"/>
        <v>2.9409400000000003</v>
      </c>
      <c r="G712" s="2">
        <f t="shared" si="83"/>
        <v>2.9966019999999993</v>
      </c>
      <c r="H712" s="2">
        <f t="shared" si="79"/>
        <v>3.0394109999999968</v>
      </c>
      <c r="I712" s="2">
        <f t="array" ref="I712">SUMPRODUCT(B696:B715, (ROW(B696:B715)-ROW(B696)+1)) / (20*21/2)</f>
        <v>2.9171542857142856</v>
      </c>
      <c r="J712" s="2">
        <f t="shared" si="82"/>
        <v>2.9391030113643613</v>
      </c>
      <c r="K712" s="2">
        <f t="shared" si="84"/>
        <v>2.9740332986759865</v>
      </c>
    </row>
    <row r="713" spans="1:11" ht="13.5" x14ac:dyDescent="0.25">
      <c r="A713" s="3">
        <f>TITRES_STAT!B716</f>
        <v>43041</v>
      </c>
      <c r="B713" s="6">
        <f>TITRES_STAT!D716</f>
        <v>2.9083999999999999</v>
      </c>
      <c r="C713" s="2">
        <f t="shared" si="85"/>
        <v>0</v>
      </c>
      <c r="D713" s="2">
        <f t="shared" si="86"/>
        <v>2.9083999999999999</v>
      </c>
      <c r="E713" s="2">
        <f t="shared" si="80"/>
        <v>2.9126000000000003</v>
      </c>
      <c r="F713" s="2">
        <f t="shared" si="81"/>
        <v>2.9363550000000003</v>
      </c>
      <c r="G713" s="2">
        <f t="shared" si="83"/>
        <v>2.9939339999999994</v>
      </c>
      <c r="H713" s="2">
        <f t="shared" si="79"/>
        <v>3.0371894999999962</v>
      </c>
      <c r="I713" s="2">
        <f t="array" ref="I713">SUMPRODUCT(B697:B716, (ROW(B697:B716)-ROW(B697)+1)) / (20*21/2)</f>
        <v>2.9161257142857142</v>
      </c>
      <c r="J713" s="2">
        <f t="shared" si="82"/>
        <v>2.9361789150439459</v>
      </c>
      <c r="K713" s="2">
        <f t="shared" si="84"/>
        <v>2.9714594438259478</v>
      </c>
    </row>
    <row r="714" spans="1:11" ht="13.5" x14ac:dyDescent="0.25">
      <c r="A714" s="3">
        <f>TITRES_STAT!B717</f>
        <v>43042</v>
      </c>
      <c r="B714" s="6">
        <f>TITRES_STAT!D717</f>
        <v>2.9083999999999999</v>
      </c>
      <c r="C714" s="2">
        <f t="shared" si="85"/>
        <v>0</v>
      </c>
      <c r="D714" s="2">
        <f t="shared" si="86"/>
        <v>2.9083999999999999</v>
      </c>
      <c r="E714" s="2">
        <f t="shared" si="80"/>
        <v>2.9117600000000001</v>
      </c>
      <c r="F714" s="2">
        <f t="shared" si="81"/>
        <v>2.9317700000000002</v>
      </c>
      <c r="G714" s="2">
        <f t="shared" si="83"/>
        <v>2.9912659999999995</v>
      </c>
      <c r="H714" s="2">
        <f t="shared" ref="H714:H777" si="87">AVERAGE(B515:B714)</f>
        <v>3.0345769999999961</v>
      </c>
      <c r="I714" s="2">
        <f t="array" ref="I714">SUMPRODUCT(B698:B717, (ROW(B698:B717)-ROW(B698)+1)) / (20*21/2)</f>
        <v>2.9146542857142856</v>
      </c>
      <c r="J714" s="2">
        <f t="shared" si="82"/>
        <v>2.9335333040873794</v>
      </c>
      <c r="K714" s="2">
        <f t="shared" si="84"/>
        <v>2.9689865244602243</v>
      </c>
    </row>
    <row r="715" spans="1:11" ht="13.5" x14ac:dyDescent="0.25">
      <c r="A715" s="3">
        <f>TITRES_STAT!B718</f>
        <v>43045</v>
      </c>
      <c r="B715" s="6">
        <f>TITRES_STAT!D718</f>
        <v>2.9083999999999999</v>
      </c>
      <c r="C715" s="2">
        <f t="shared" si="85"/>
        <v>0</v>
      </c>
      <c r="D715" s="2">
        <f t="shared" si="86"/>
        <v>2.9083999999999999</v>
      </c>
      <c r="E715" s="2">
        <f t="shared" si="80"/>
        <v>2.91092</v>
      </c>
      <c r="F715" s="2">
        <f t="shared" si="81"/>
        <v>2.9276</v>
      </c>
      <c r="G715" s="2">
        <f t="shared" si="83"/>
        <v>2.9877659999999993</v>
      </c>
      <c r="H715" s="2">
        <f t="shared" si="87"/>
        <v>3.0323554999999964</v>
      </c>
      <c r="I715" s="2">
        <f t="array" ref="I715">SUMPRODUCT(B699:B718, (ROW(B699:B718)-ROW(B699)+1)) / (20*21/2)</f>
        <v>2.9283085714285715</v>
      </c>
      <c r="J715" s="2">
        <f t="shared" si="82"/>
        <v>2.9311396560790572</v>
      </c>
      <c r="K715" s="2">
        <f t="shared" si="84"/>
        <v>2.9666105823245292</v>
      </c>
    </row>
    <row r="716" spans="1:11" ht="13.5" x14ac:dyDescent="0.25">
      <c r="A716" s="3">
        <f>TITRES_STAT!B719</f>
        <v>43046</v>
      </c>
      <c r="B716" s="6">
        <f>TITRES_STAT!D719</f>
        <v>2.9167999999999998</v>
      </c>
      <c r="C716" s="2">
        <f t="shared" si="85"/>
        <v>8.3999999999999631E-3</v>
      </c>
      <c r="D716" s="2">
        <f t="shared" si="86"/>
        <v>2.9100799999999998</v>
      </c>
      <c r="E716" s="2">
        <f t="shared" ref="E716:E779" si="88">AVERAGE(B707:B716)</f>
        <v>2.91092</v>
      </c>
      <c r="F716" s="2">
        <f t="shared" si="81"/>
        <v>2.9238499999999998</v>
      </c>
      <c r="G716" s="2">
        <f t="shared" si="83"/>
        <v>2.9844339999999994</v>
      </c>
      <c r="H716" s="2">
        <f t="shared" si="87"/>
        <v>3.0303709999999966</v>
      </c>
      <c r="I716" s="2">
        <f t="array" ref="I716">SUMPRODUCT(B700:B719, (ROW(B700:B719)-ROW(B700)+1)) / (20*21/2)</f>
        <v>2.949972380952381</v>
      </c>
      <c r="J716" s="2">
        <f t="shared" si="82"/>
        <v>2.929773974547718</v>
      </c>
      <c r="K716" s="2">
        <f t="shared" si="84"/>
        <v>2.96465722615494</v>
      </c>
    </row>
    <row r="717" spans="1:11" ht="13.5" x14ac:dyDescent="0.25">
      <c r="A717" s="3">
        <f>TITRES_STAT!B720</f>
        <v>43047</v>
      </c>
      <c r="B717" s="6">
        <f>TITRES_STAT!D720</f>
        <v>2.9083999999999999</v>
      </c>
      <c r="C717" s="2">
        <f t="shared" si="85"/>
        <v>-8.3999999999999631E-3</v>
      </c>
      <c r="D717" s="2">
        <f t="shared" si="86"/>
        <v>2.9100799999999998</v>
      </c>
      <c r="E717" s="2">
        <f t="shared" si="88"/>
        <v>2.9100799999999998</v>
      </c>
      <c r="F717" s="2">
        <f t="shared" si="81"/>
        <v>2.9234299999999998</v>
      </c>
      <c r="G717" s="2">
        <f t="shared" si="83"/>
        <v>2.9810999999999996</v>
      </c>
      <c r="H717" s="2">
        <f t="shared" si="87"/>
        <v>3.0283054999999965</v>
      </c>
      <c r="I717" s="2">
        <f t="array" ref="I717">SUMPRODUCT(B701:B720, (ROW(B701:B720)-ROW(B701)+1)) / (20*21/2)</f>
        <v>2.9636599999999995</v>
      </c>
      <c r="J717" s="2">
        <f t="shared" si="82"/>
        <v>2.9277383579241256</v>
      </c>
      <c r="K717" s="2">
        <f t="shared" si="84"/>
        <v>2.9624510604233736</v>
      </c>
    </row>
    <row r="718" spans="1:11" ht="13.5" x14ac:dyDescent="0.25">
      <c r="A718" s="3">
        <f>TITRES_STAT!B721</f>
        <v>43048</v>
      </c>
      <c r="B718" s="6">
        <f>TITRES_STAT!D721</f>
        <v>3.0668000000000002</v>
      </c>
      <c r="C718" s="2">
        <f t="shared" si="85"/>
        <v>0.15840000000000032</v>
      </c>
      <c r="D718" s="2">
        <f t="shared" si="86"/>
        <v>2.9417599999999999</v>
      </c>
      <c r="E718" s="2">
        <f t="shared" si="88"/>
        <v>2.9250799999999999</v>
      </c>
      <c r="F718" s="2">
        <f t="shared" si="81"/>
        <v>2.93093</v>
      </c>
      <c r="G718" s="2">
        <f t="shared" si="83"/>
        <v>2.9809339999999995</v>
      </c>
      <c r="H718" s="2">
        <f t="shared" si="87"/>
        <v>3.0270709999999967</v>
      </c>
      <c r="I718" s="2">
        <f t="array" ref="I718">SUMPRODUCT(B702:B721, (ROW(B702:B721)-ROW(B702)+1)) / (20*21/2)</f>
        <v>2.9840142857142857</v>
      </c>
      <c r="J718" s="2">
        <f t="shared" si="82"/>
        <v>2.9409823238361139</v>
      </c>
      <c r="K718" s="2">
        <f t="shared" si="84"/>
        <v>2.9665431757008887</v>
      </c>
    </row>
    <row r="719" spans="1:11" ht="13.5" x14ac:dyDescent="0.25">
      <c r="A719" s="3">
        <f>TITRES_STAT!B722</f>
        <v>43049</v>
      </c>
      <c r="B719" s="6">
        <f>TITRES_STAT!D722</f>
        <v>3.1583999999999999</v>
      </c>
      <c r="C719" s="2">
        <f t="shared" si="85"/>
        <v>9.1599999999999682E-2</v>
      </c>
      <c r="D719" s="2">
        <f t="shared" si="86"/>
        <v>2.9917600000000002</v>
      </c>
      <c r="E719" s="2">
        <f t="shared" si="88"/>
        <v>2.9500799999999998</v>
      </c>
      <c r="F719" s="2">
        <f t="shared" si="81"/>
        <v>2.9396800000000001</v>
      </c>
      <c r="G719" s="2">
        <f t="shared" si="83"/>
        <v>2.9840999999999998</v>
      </c>
      <c r="H719" s="2">
        <f t="shared" si="87"/>
        <v>3.026294499999997</v>
      </c>
      <c r="I719" s="2">
        <f t="array" ref="I719">SUMPRODUCT(B703:B722, (ROW(B703:B722)-ROW(B703)+1)) / (20*21/2)</f>
        <v>2.9963923809523809</v>
      </c>
      <c r="J719" s="2">
        <f t="shared" si="82"/>
        <v>2.9616887691850557</v>
      </c>
      <c r="K719" s="2">
        <f t="shared" si="84"/>
        <v>2.9740669727322264</v>
      </c>
    </row>
    <row r="720" spans="1:11" ht="13.5" x14ac:dyDescent="0.25">
      <c r="A720" s="3">
        <f>TITRES_STAT!B723</f>
        <v>43052</v>
      </c>
      <c r="B720" s="6">
        <f>TITRES_STAT!D723</f>
        <v>3.0834000000000001</v>
      </c>
      <c r="C720" s="2">
        <f t="shared" si="85"/>
        <v>-7.4999999999999734E-2</v>
      </c>
      <c r="D720" s="2">
        <f t="shared" si="86"/>
        <v>3.0267600000000003</v>
      </c>
      <c r="E720" s="2">
        <f t="shared" si="88"/>
        <v>2.9675800000000003</v>
      </c>
      <c r="F720" s="2">
        <f t="shared" si="81"/>
        <v>2.94468</v>
      </c>
      <c r="G720" s="2">
        <f t="shared" si="83"/>
        <v>2.9857659999999999</v>
      </c>
      <c r="H720" s="2">
        <f t="shared" si="87"/>
        <v>3.025182499999997</v>
      </c>
      <c r="I720" s="2">
        <f t="array" ref="I720">SUMPRODUCT(B704:B723, (ROW(B704:B723)-ROW(B704)+1)) / (20*21/2)</f>
        <v>3.0071866666666667</v>
      </c>
      <c r="J720" s="2">
        <f t="shared" si="82"/>
        <v>2.9732803149769556</v>
      </c>
      <c r="K720" s="2">
        <f t="shared" si="84"/>
        <v>2.9783545424290017</v>
      </c>
    </row>
    <row r="721" spans="1:11" ht="13.5" x14ac:dyDescent="0.25">
      <c r="A721" s="3">
        <f>TITRES_STAT!B724</f>
        <v>43053</v>
      </c>
      <c r="B721" s="6">
        <f>TITRES_STAT!D724</f>
        <v>3.1583999999999999</v>
      </c>
      <c r="C721" s="2">
        <f t="shared" si="85"/>
        <v>7.4999999999999734E-2</v>
      </c>
      <c r="D721" s="2">
        <f t="shared" si="86"/>
        <v>3.0750799999999998</v>
      </c>
      <c r="E721" s="2">
        <f t="shared" si="88"/>
        <v>2.9925800000000002</v>
      </c>
      <c r="F721" s="2">
        <f t="shared" si="81"/>
        <v>2.95343</v>
      </c>
      <c r="G721" s="2">
        <f t="shared" si="83"/>
        <v>2.9880979999999995</v>
      </c>
      <c r="H721" s="2">
        <f t="shared" si="87"/>
        <v>3.0249139999999968</v>
      </c>
      <c r="I721" s="2">
        <f t="array" ref="I721">SUMPRODUCT(B705:B724, (ROW(B705:B724)-ROW(B705)+1)) / (20*21/2)</f>
        <v>3.0084938095238098</v>
      </c>
      <c r="J721" s="2">
        <f t="shared" si="82"/>
        <v>2.9909107611696264</v>
      </c>
      <c r="K721" s="2">
        <f t="shared" si="84"/>
        <v>2.9854151486082565</v>
      </c>
    </row>
    <row r="722" spans="1:11" ht="13.5" x14ac:dyDescent="0.25">
      <c r="A722" s="3">
        <f>TITRES_STAT!B725</f>
        <v>43054</v>
      </c>
      <c r="B722" s="6">
        <f>TITRES_STAT!D725</f>
        <v>3.0834000000000001</v>
      </c>
      <c r="C722" s="2">
        <f t="shared" si="85"/>
        <v>-7.4999999999999734E-2</v>
      </c>
      <c r="D722" s="2">
        <f t="shared" si="86"/>
        <v>3.11008</v>
      </c>
      <c r="E722" s="2">
        <f t="shared" si="88"/>
        <v>3.0100800000000003</v>
      </c>
      <c r="F722" s="2">
        <f t="shared" si="81"/>
        <v>2.9617599999999999</v>
      </c>
      <c r="G722" s="2">
        <f t="shared" si="83"/>
        <v>2.9889299999999999</v>
      </c>
      <c r="H722" s="2">
        <f t="shared" si="87"/>
        <v>3.0239189999999967</v>
      </c>
      <c r="I722" s="2">
        <f t="array" ref="I722">SUMPRODUCT(B706:B725, (ROW(B706:B725)-ROW(B706)+1)) / (20*21/2)</f>
        <v>3.01028380952381</v>
      </c>
      <c r="J722" s="2">
        <f t="shared" si="82"/>
        <v>2.9997192601058522</v>
      </c>
      <c r="K722" s="2">
        <f t="shared" si="84"/>
        <v>2.9892576918000895</v>
      </c>
    </row>
    <row r="723" spans="1:11" ht="13.5" x14ac:dyDescent="0.25">
      <c r="A723" s="3">
        <f>TITRES_STAT!B726</f>
        <v>43055</v>
      </c>
      <c r="B723" s="6">
        <f>TITRES_STAT!D726</f>
        <v>3.0750999999999999</v>
      </c>
      <c r="C723" s="2">
        <f t="shared" si="85"/>
        <v>-8.3000000000001961E-3</v>
      </c>
      <c r="D723" s="2">
        <f t="shared" si="86"/>
        <v>3.1117399999999997</v>
      </c>
      <c r="E723" s="2">
        <f t="shared" si="88"/>
        <v>3.0267500000000003</v>
      </c>
      <c r="F723" s="2">
        <f t="shared" si="81"/>
        <v>2.9696749999999996</v>
      </c>
      <c r="G723" s="2">
        <f t="shared" si="83"/>
        <v>2.9895959999999997</v>
      </c>
      <c r="H723" s="2">
        <f t="shared" si="87"/>
        <v>3.0228824999999966</v>
      </c>
      <c r="I723" s="2">
        <f t="array" ref="I723">SUMPRODUCT(B707:B726, (ROW(B707:B726)-ROW(B707)+1)) / (20*21/2)</f>
        <v>3.0109166666666667</v>
      </c>
      <c r="J723" s="2">
        <f t="shared" si="82"/>
        <v>3.0068983781910092</v>
      </c>
      <c r="K723" s="2">
        <f t="shared" si="84"/>
        <v>2.9926240568275371</v>
      </c>
    </row>
    <row r="724" spans="1:11" ht="13.5" x14ac:dyDescent="0.25">
      <c r="A724" s="3">
        <f>TITRES_STAT!B727</f>
        <v>43056</v>
      </c>
      <c r="B724" s="6">
        <f>TITRES_STAT!D727</f>
        <v>2.9834000000000001</v>
      </c>
      <c r="C724" s="2">
        <f t="shared" si="85"/>
        <v>-9.1699999999999893E-2</v>
      </c>
      <c r="D724" s="2">
        <f t="shared" si="86"/>
        <v>3.0767399999999996</v>
      </c>
      <c r="E724" s="2">
        <f t="shared" si="88"/>
        <v>3.0342500000000001</v>
      </c>
      <c r="F724" s="2">
        <f t="shared" ref="F724:F787" si="89">AVERAGE(B705:B724)</f>
        <v>2.9730049999999997</v>
      </c>
      <c r="G724" s="2">
        <f t="shared" si="83"/>
        <v>2.9884279999999994</v>
      </c>
      <c r="H724" s="2">
        <f t="shared" si="87"/>
        <v>3.0218564999999962</v>
      </c>
      <c r="I724" s="2">
        <f t="array" ref="I724">SUMPRODUCT(B708:B727, (ROW(B708:B727)-ROW(B708)+1)) / (20*21/2)</f>
        <v>3.016794285714286</v>
      </c>
      <c r="J724" s="2">
        <f t="shared" si="82"/>
        <v>3.0046604374109132</v>
      </c>
      <c r="K724" s="2">
        <f t="shared" si="84"/>
        <v>2.9922623291088102</v>
      </c>
    </row>
    <row r="725" spans="1:11" ht="13.5" x14ac:dyDescent="0.25">
      <c r="A725" s="3">
        <f>TITRES_STAT!B728</f>
        <v>43059</v>
      </c>
      <c r="B725" s="6">
        <f>TITRES_STAT!D728</f>
        <v>2.9918</v>
      </c>
      <c r="C725" s="2">
        <f t="shared" si="85"/>
        <v>8.3999999999999631E-3</v>
      </c>
      <c r="D725" s="2">
        <f t="shared" si="86"/>
        <v>3.0584199999999999</v>
      </c>
      <c r="E725" s="2">
        <f t="shared" si="88"/>
        <v>3.0425900000000001</v>
      </c>
      <c r="F725" s="2">
        <f t="shared" si="89"/>
        <v>2.9767549999999998</v>
      </c>
      <c r="G725" s="2">
        <f t="shared" si="83"/>
        <v>2.987428</v>
      </c>
      <c r="H725" s="2">
        <f t="shared" si="87"/>
        <v>3.021184999999996</v>
      </c>
      <c r="I725" s="2">
        <f t="array" ref="I725">SUMPRODUCT(B709:B728, (ROW(B709:B728)-ROW(B709)+1)) / (20*21/2)</f>
        <v>3.022076666666667</v>
      </c>
      <c r="J725" s="2">
        <f t="shared" ref="J725:J788" si="90">$J$4*B725+J724*(1-$J$4)</f>
        <v>3.0034356338479693</v>
      </c>
      <c r="K725" s="2">
        <f t="shared" si="84"/>
        <v>2.9922441985555235</v>
      </c>
    </row>
    <row r="726" spans="1:11" ht="13.5" x14ac:dyDescent="0.25">
      <c r="A726" s="3">
        <f>TITRES_STAT!B729</f>
        <v>43060</v>
      </c>
      <c r="B726" s="6">
        <f>TITRES_STAT!D729</f>
        <v>2.9834000000000001</v>
      </c>
      <c r="C726" s="2">
        <f t="shared" si="85"/>
        <v>-8.3999999999999631E-3</v>
      </c>
      <c r="D726" s="2">
        <f t="shared" si="86"/>
        <v>3.0234199999999998</v>
      </c>
      <c r="E726" s="2">
        <f t="shared" si="88"/>
        <v>3.0492499999999998</v>
      </c>
      <c r="F726" s="2">
        <f t="shared" si="89"/>
        <v>2.9800849999999999</v>
      </c>
      <c r="G726" s="2">
        <f t="shared" si="83"/>
        <v>2.9864279999999996</v>
      </c>
      <c r="H726" s="2">
        <f t="shared" si="87"/>
        <v>3.0205884999999957</v>
      </c>
      <c r="I726" s="2">
        <f t="array" ref="I726">SUMPRODUCT(B710:B729, (ROW(B710:B729)-ROW(B710)+1)) / (20*21/2)</f>
        <v>3.0267638095238101</v>
      </c>
      <c r="J726" s="2">
        <f t="shared" si="90"/>
        <v>3.0015274782434007</v>
      </c>
      <c r="K726" s="2">
        <f t="shared" si="84"/>
        <v>2.9918973672396207</v>
      </c>
    </row>
    <row r="727" spans="1:11" ht="13.5" x14ac:dyDescent="0.25">
      <c r="A727" s="3">
        <f>TITRES_STAT!B730</f>
        <v>43061</v>
      </c>
      <c r="B727" s="6">
        <f>TITRES_STAT!D730</f>
        <v>3.0417999999999998</v>
      </c>
      <c r="C727" s="2">
        <f t="shared" si="85"/>
        <v>5.8399999999999785E-2</v>
      </c>
      <c r="D727" s="2">
        <f t="shared" si="86"/>
        <v>3.0150999999999999</v>
      </c>
      <c r="E727" s="2">
        <f t="shared" si="88"/>
        <v>3.0625899999999997</v>
      </c>
      <c r="F727" s="2">
        <f t="shared" si="89"/>
        <v>2.986335</v>
      </c>
      <c r="G727" s="2">
        <f t="shared" si="83"/>
        <v>2.9865959999999996</v>
      </c>
      <c r="H727" s="2">
        <f t="shared" si="87"/>
        <v>3.0198934999999953</v>
      </c>
      <c r="I727" s="2">
        <f t="array" ref="I727">SUMPRODUCT(B711:B730, (ROW(B711:B730)-ROW(B711)+1)) / (20*21/2)</f>
        <v>3.0268442857142857</v>
      </c>
      <c r="J727" s="2">
        <f t="shared" si="90"/>
        <v>3.0053629565059343</v>
      </c>
      <c r="K727" s="2">
        <f t="shared" si="84"/>
        <v>2.9938543332302241</v>
      </c>
    </row>
    <row r="728" spans="1:11" ht="13.5" x14ac:dyDescent="0.25">
      <c r="A728" s="3">
        <f>TITRES_STAT!B731</f>
        <v>43062</v>
      </c>
      <c r="B728" s="6">
        <f>TITRES_STAT!D731</f>
        <v>3.0417999999999998</v>
      </c>
      <c r="C728" s="2">
        <f t="shared" si="85"/>
        <v>0</v>
      </c>
      <c r="D728" s="2">
        <f t="shared" si="86"/>
        <v>3.0084400000000002</v>
      </c>
      <c r="E728" s="2">
        <f t="shared" si="88"/>
        <v>3.0600899999999998</v>
      </c>
      <c r="F728" s="2">
        <f t="shared" si="89"/>
        <v>2.9925850000000001</v>
      </c>
      <c r="G728" s="2">
        <f t="shared" si="83"/>
        <v>2.9867639999999995</v>
      </c>
      <c r="H728" s="2">
        <f t="shared" si="87"/>
        <v>3.0196674999999957</v>
      </c>
      <c r="I728" s="2">
        <f t="array" ref="I728">SUMPRODUCT(B712:B731, (ROW(B712:B731)-ROW(B712)+1)) / (20*21/2)</f>
        <v>3.0185547619047615</v>
      </c>
      <c r="J728" s="2">
        <f t="shared" si="90"/>
        <v>3.0088331511244171</v>
      </c>
      <c r="K728" s="2">
        <f t="shared" si="84"/>
        <v>2.9957345554564898</v>
      </c>
    </row>
    <row r="729" spans="1:11" ht="13.5" x14ac:dyDescent="0.25">
      <c r="A729" s="3">
        <f>TITRES_STAT!B732</f>
        <v>43063</v>
      </c>
      <c r="B729" s="6">
        <f>TITRES_STAT!D732</f>
        <v>3.0417999999999998</v>
      </c>
      <c r="C729" s="2">
        <f t="shared" si="85"/>
        <v>0</v>
      </c>
      <c r="D729" s="2">
        <f t="shared" si="86"/>
        <v>3.0201199999999999</v>
      </c>
      <c r="E729" s="2">
        <f t="shared" si="88"/>
        <v>3.0484299999999993</v>
      </c>
      <c r="F729" s="2">
        <f t="shared" si="89"/>
        <v>2.9992550000000002</v>
      </c>
      <c r="G729" s="2">
        <f t="shared" si="83"/>
        <v>2.9869319999999995</v>
      </c>
      <c r="H729" s="2">
        <f t="shared" si="87"/>
        <v>3.0192849999999964</v>
      </c>
      <c r="I729" s="2">
        <f t="array" ref="I729">SUMPRODUCT(B713:B732, (ROW(B713:B732)-ROW(B713)+1)) / (20*21/2)</f>
        <v>3.0173680952380955</v>
      </c>
      <c r="J729" s="2">
        <f t="shared" si="90"/>
        <v>3.01197285101733</v>
      </c>
      <c r="K729" s="2">
        <f t="shared" si="84"/>
        <v>2.997541043477804</v>
      </c>
    </row>
    <row r="730" spans="1:11" ht="13.5" x14ac:dyDescent="0.25">
      <c r="A730" s="3">
        <f>TITRES_STAT!B733</f>
        <v>43066</v>
      </c>
      <c r="B730" s="6">
        <f>TITRES_STAT!D733</f>
        <v>3.0001000000000002</v>
      </c>
      <c r="C730" s="2">
        <f t="shared" si="85"/>
        <v>-4.1699999999999626E-2</v>
      </c>
      <c r="D730" s="2">
        <f t="shared" si="86"/>
        <v>3.0217800000000001</v>
      </c>
      <c r="E730" s="2">
        <f t="shared" si="88"/>
        <v>3.0400999999999998</v>
      </c>
      <c r="F730" s="2">
        <f t="shared" si="89"/>
        <v>3.0038400000000007</v>
      </c>
      <c r="G730" s="2">
        <f t="shared" si="83"/>
        <v>2.9862659999999992</v>
      </c>
      <c r="H730" s="2">
        <f t="shared" si="87"/>
        <v>3.0186549999999968</v>
      </c>
      <c r="I730" s="2">
        <f t="array" ref="I730">SUMPRODUCT(B714:B733, (ROW(B714:B733)-ROW(B714)+1)) / (20*21/2)</f>
        <v>3.0157842857142856</v>
      </c>
      <c r="J730" s="2">
        <f t="shared" si="90"/>
        <v>3.0108421033013939</v>
      </c>
      <c r="K730" s="2">
        <f t="shared" si="84"/>
        <v>2.9976413947139688</v>
      </c>
    </row>
    <row r="731" spans="1:11" ht="13.5" x14ac:dyDescent="0.25">
      <c r="A731" s="3">
        <f>TITRES_STAT!B734</f>
        <v>43067</v>
      </c>
      <c r="B731" s="6">
        <f>TITRES_STAT!D734</f>
        <v>2.9167999999999998</v>
      </c>
      <c r="C731" s="2">
        <f t="shared" si="85"/>
        <v>-8.3300000000000374E-2</v>
      </c>
      <c r="D731" s="2">
        <f t="shared" si="86"/>
        <v>3.0084599999999999</v>
      </c>
      <c r="E731" s="2">
        <f t="shared" si="88"/>
        <v>3.0159399999999996</v>
      </c>
      <c r="F731" s="2">
        <f t="shared" si="89"/>
        <v>3.0042600000000008</v>
      </c>
      <c r="G731" s="2">
        <f t="shared" si="83"/>
        <v>2.9839339999999996</v>
      </c>
      <c r="H731" s="2">
        <f t="shared" si="87"/>
        <v>3.0179994999999966</v>
      </c>
      <c r="I731" s="2">
        <f t="array" ref="I731">SUMPRODUCT(B715:B734, (ROW(B715:B734)-ROW(B715)+1)) / (20*21/2)</f>
        <v>3.0138033333333336</v>
      </c>
      <c r="J731" s="2">
        <f t="shared" si="90"/>
        <v>3.0018857125107852</v>
      </c>
      <c r="K731" s="2">
        <f t="shared" si="84"/>
        <v>2.994471143940872</v>
      </c>
    </row>
    <row r="732" spans="1:11" ht="13.5" x14ac:dyDescent="0.25">
      <c r="A732" s="3">
        <f>TITRES_STAT!B735</f>
        <v>43068</v>
      </c>
      <c r="B732" s="6">
        <f>TITRES_STAT!D735</f>
        <v>2.9918</v>
      </c>
      <c r="C732" s="2">
        <f t="shared" si="85"/>
        <v>7.5000000000000178E-2</v>
      </c>
      <c r="D732" s="2">
        <f t="shared" si="86"/>
        <v>2.9984600000000001</v>
      </c>
      <c r="E732" s="2">
        <f t="shared" si="88"/>
        <v>3.00678</v>
      </c>
      <c r="F732" s="2">
        <f t="shared" si="89"/>
        <v>3.008430000000001</v>
      </c>
      <c r="G732" s="2">
        <f t="shared" si="83"/>
        <v>2.9831019999999997</v>
      </c>
      <c r="H732" s="2">
        <f t="shared" si="87"/>
        <v>3.0174059999999967</v>
      </c>
      <c r="I732" s="2">
        <f t="array" ref="I732">SUMPRODUCT(B716:B735, (ROW(B716:B735)-ROW(B716)+1)) / (20*21/2)</f>
        <v>3.0106252380952379</v>
      </c>
      <c r="J732" s="2">
        <f t="shared" si="90"/>
        <v>3.000925168462139</v>
      </c>
      <c r="K732" s="2">
        <f t="shared" si="84"/>
        <v>2.9943663931980931</v>
      </c>
    </row>
    <row r="733" spans="1:11" ht="13.5" x14ac:dyDescent="0.25">
      <c r="A733" s="3">
        <f>TITRES_STAT!B736</f>
        <v>43069</v>
      </c>
      <c r="B733" s="6">
        <f>TITRES_STAT!D736</f>
        <v>2.9918</v>
      </c>
      <c r="C733" s="2">
        <f t="shared" si="85"/>
        <v>0</v>
      </c>
      <c r="D733" s="2">
        <f t="shared" si="86"/>
        <v>2.9884599999999999</v>
      </c>
      <c r="E733" s="2">
        <f t="shared" si="88"/>
        <v>2.9984500000000001</v>
      </c>
      <c r="F733" s="2">
        <f t="shared" si="89"/>
        <v>3.0126000000000004</v>
      </c>
      <c r="G733" s="2">
        <f t="shared" si="83"/>
        <v>2.9824360000000003</v>
      </c>
      <c r="H733" s="2">
        <f t="shared" si="87"/>
        <v>3.0172424999999969</v>
      </c>
      <c r="I733" s="2">
        <f t="array" ref="I733">SUMPRODUCT(B717:B736, (ROW(B717:B736)-ROW(B717)+1)) / (20*21/2)</f>
        <v>3.0070900000000003</v>
      </c>
      <c r="J733" s="2">
        <f t="shared" si="90"/>
        <v>3.0000561047990781</v>
      </c>
      <c r="K733" s="2">
        <f t="shared" si="84"/>
        <v>2.9942657503275796</v>
      </c>
    </row>
    <row r="734" spans="1:11" ht="13.5" x14ac:dyDescent="0.25">
      <c r="A734" s="3">
        <f>TITRES_STAT!B737</f>
        <v>43073</v>
      </c>
      <c r="B734" s="6">
        <f>TITRES_STAT!D737</f>
        <v>2.9918</v>
      </c>
      <c r="C734" s="2">
        <f t="shared" si="85"/>
        <v>0</v>
      </c>
      <c r="D734" s="2">
        <f t="shared" si="86"/>
        <v>2.9784599999999997</v>
      </c>
      <c r="E734" s="2">
        <f t="shared" si="88"/>
        <v>2.9992900000000002</v>
      </c>
      <c r="F734" s="2">
        <f t="shared" si="89"/>
        <v>3.0167700000000002</v>
      </c>
      <c r="G734" s="2">
        <f t="shared" si="83"/>
        <v>2.9817700000000009</v>
      </c>
      <c r="H734" s="2">
        <f t="shared" si="87"/>
        <v>3.0166099999999978</v>
      </c>
      <c r="I734" s="2">
        <f t="array" ref="I734">SUMPRODUCT(B718:B737, (ROW(B718:B737)-ROW(B718)+1)) / (20*21/2)</f>
        <v>2.9976852380952383</v>
      </c>
      <c r="J734" s="2">
        <f t="shared" si="90"/>
        <v>2.9992698091039278</v>
      </c>
      <c r="K734" s="2">
        <f t="shared" si="84"/>
        <v>2.994169054236302</v>
      </c>
    </row>
    <row r="735" spans="1:11" ht="13.5" x14ac:dyDescent="0.25">
      <c r="A735" s="3">
        <f>TITRES_STAT!B738</f>
        <v>43074</v>
      </c>
      <c r="B735" s="6">
        <f>TITRES_STAT!D738</f>
        <v>2.9834000000000001</v>
      </c>
      <c r="C735" s="2">
        <f t="shared" si="85"/>
        <v>-8.3999999999999631E-3</v>
      </c>
      <c r="D735" s="2">
        <f t="shared" si="86"/>
        <v>2.9751199999999995</v>
      </c>
      <c r="E735" s="2">
        <f t="shared" si="88"/>
        <v>2.9984500000000005</v>
      </c>
      <c r="F735" s="2">
        <f t="shared" si="89"/>
        <v>3.0205200000000003</v>
      </c>
      <c r="G735" s="2">
        <f t="shared" si="83"/>
        <v>2.9809360000000011</v>
      </c>
      <c r="H735" s="2">
        <f t="shared" si="87"/>
        <v>3.0165609999999976</v>
      </c>
      <c r="I735" s="2">
        <f t="array" ref="I735">SUMPRODUCT(B719:B738, (ROW(B719:B738)-ROW(B719)+1)) / (20*21/2)</f>
        <v>2.992962857142857</v>
      </c>
      <c r="J735" s="2">
        <f t="shared" si="90"/>
        <v>2.9977583987130778</v>
      </c>
      <c r="K735" s="2">
        <f t="shared" si="84"/>
        <v>2.9937467383838978</v>
      </c>
    </row>
    <row r="736" spans="1:11" ht="13.5" x14ac:dyDescent="0.25">
      <c r="A736" s="3">
        <f>TITRES_STAT!B739</f>
        <v>43075</v>
      </c>
      <c r="B736" s="6">
        <f>TITRES_STAT!D739</f>
        <v>2.9834000000000001</v>
      </c>
      <c r="C736" s="2">
        <f t="shared" si="85"/>
        <v>0</v>
      </c>
      <c r="D736" s="2">
        <f t="shared" si="86"/>
        <v>2.9884399999999998</v>
      </c>
      <c r="E736" s="2">
        <f t="shared" si="88"/>
        <v>2.9984500000000001</v>
      </c>
      <c r="F736" s="2">
        <f t="shared" si="89"/>
        <v>3.0238500000000004</v>
      </c>
      <c r="G736" s="2">
        <f t="shared" si="83"/>
        <v>2.9801020000000005</v>
      </c>
      <c r="H736" s="2">
        <f t="shared" si="87"/>
        <v>3.0165119999999974</v>
      </c>
      <c r="I736" s="2">
        <f t="array" ref="I736">SUMPRODUCT(B720:B739, (ROW(B720:B739)-ROW(B720)+1)) / (20*21/2)</f>
        <v>2.9839152380952378</v>
      </c>
      <c r="J736" s="2">
        <f t="shared" si="90"/>
        <v>2.9963909321689748</v>
      </c>
      <c r="K736" s="2">
        <f t="shared" si="84"/>
        <v>2.9933409839374705</v>
      </c>
    </row>
    <row r="737" spans="1:11" ht="13.5" x14ac:dyDescent="0.25">
      <c r="A737" s="3">
        <f>TITRES_STAT!B740</f>
        <v>43076</v>
      </c>
      <c r="B737" s="6">
        <f>TITRES_STAT!D740</f>
        <v>2.9251</v>
      </c>
      <c r="C737" s="2">
        <f t="shared" si="85"/>
        <v>-5.8300000000000018E-2</v>
      </c>
      <c r="D737" s="2">
        <f t="shared" si="86"/>
        <v>2.9751000000000003</v>
      </c>
      <c r="E737" s="2">
        <f t="shared" si="88"/>
        <v>2.9867800000000004</v>
      </c>
      <c r="F737" s="2">
        <f t="shared" si="89"/>
        <v>3.0246850000000003</v>
      </c>
      <c r="G737" s="2">
        <f t="shared" si="83"/>
        <v>2.9781020000000002</v>
      </c>
      <c r="H737" s="2">
        <f t="shared" si="87"/>
        <v>3.0160539999999982</v>
      </c>
      <c r="I737" s="2">
        <f t="array" ref="I737">SUMPRODUCT(B721:B740, (ROW(B721:B740)-ROW(B721)+1)) / (20*21/2)</f>
        <v>2.9735976190476188</v>
      </c>
      <c r="J737" s="2">
        <f t="shared" si="90"/>
        <v>2.9896013195814533</v>
      </c>
      <c r="K737" s="2">
        <f t="shared" si="84"/>
        <v>2.9906648669203149</v>
      </c>
    </row>
    <row r="738" spans="1:11" ht="13.5" x14ac:dyDescent="0.25">
      <c r="A738" s="3">
        <f>TITRES_STAT!B741</f>
        <v>43077</v>
      </c>
      <c r="B738" s="6">
        <f>TITRES_STAT!D741</f>
        <v>2.9750999999999999</v>
      </c>
      <c r="C738" s="2">
        <f t="shared" si="85"/>
        <v>4.9999999999999822E-2</v>
      </c>
      <c r="D738" s="2">
        <f t="shared" si="86"/>
        <v>2.9717600000000002</v>
      </c>
      <c r="E738" s="2">
        <f t="shared" si="88"/>
        <v>2.9801100000000003</v>
      </c>
      <c r="F738" s="2">
        <f t="shared" si="89"/>
        <v>3.0201000000000002</v>
      </c>
      <c r="G738" s="2">
        <f t="shared" si="83"/>
        <v>2.9771020000000004</v>
      </c>
      <c r="H738" s="2">
        <f t="shared" si="87"/>
        <v>3.0162759999999982</v>
      </c>
      <c r="I738" s="2">
        <f t="array" ref="I738">SUMPRODUCT(B722:B741, (ROW(B722:B741)-ROW(B722)+1)) / (20*21/2)</f>
        <v>2.9649433333333333</v>
      </c>
      <c r="J738" s="2">
        <f t="shared" si="90"/>
        <v>2.9882202415260766</v>
      </c>
      <c r="K738" s="2">
        <f t="shared" si="84"/>
        <v>2.9900544799822635</v>
      </c>
    </row>
    <row r="739" spans="1:11" ht="13.5" x14ac:dyDescent="0.25">
      <c r="A739" s="3">
        <f>TITRES_STAT!B742</f>
        <v>43080</v>
      </c>
      <c r="B739" s="6">
        <f>TITRES_STAT!D742</f>
        <v>2.9251</v>
      </c>
      <c r="C739" s="2">
        <f t="shared" si="85"/>
        <v>-4.9999999999999822E-2</v>
      </c>
      <c r="D739" s="2">
        <f t="shared" si="86"/>
        <v>2.9584199999999998</v>
      </c>
      <c r="E739" s="2">
        <f t="shared" si="88"/>
        <v>2.9684400000000002</v>
      </c>
      <c r="F739" s="2">
        <f t="shared" si="89"/>
        <v>3.0084349999999995</v>
      </c>
      <c r="G739" s="2">
        <f t="shared" si="83"/>
        <v>2.9751019999999992</v>
      </c>
      <c r="H739" s="2">
        <f t="shared" si="87"/>
        <v>3.0162479999999983</v>
      </c>
      <c r="I739" s="2">
        <f t="array" ref="I739">SUMPRODUCT(B723:B742, (ROW(B723:B742)-ROW(B723)+1)) / (20*21/2)</f>
        <v>2.9638319047619044</v>
      </c>
      <c r="J739" s="2">
        <f t="shared" si="90"/>
        <v>2.9822087899521641</v>
      </c>
      <c r="K739" s="2">
        <f t="shared" si="84"/>
        <v>2.9875072454731555</v>
      </c>
    </row>
    <row r="740" spans="1:11" ht="13.5" x14ac:dyDescent="0.25">
      <c r="A740" s="3">
        <f>TITRES_STAT!B743</f>
        <v>43081</v>
      </c>
      <c r="B740" s="6">
        <f>TITRES_STAT!D743</f>
        <v>2.9001000000000001</v>
      </c>
      <c r="C740" s="2">
        <f t="shared" si="85"/>
        <v>-2.4999999999999911E-2</v>
      </c>
      <c r="D740" s="2">
        <f t="shared" si="86"/>
        <v>2.9417599999999999</v>
      </c>
      <c r="E740" s="2">
        <f t="shared" si="88"/>
        <v>2.9584400000000004</v>
      </c>
      <c r="F740" s="2">
        <f t="shared" si="89"/>
        <v>2.9992700000000001</v>
      </c>
      <c r="G740" s="2">
        <f t="shared" si="83"/>
        <v>2.9732679999999991</v>
      </c>
      <c r="H740" s="2">
        <f t="shared" si="87"/>
        <v>3.0160949999999982</v>
      </c>
      <c r="I740" s="2">
        <f t="array" ref="I740">SUMPRODUCT(B724:B743, (ROW(B724:B743)-ROW(B724)+1)) / (20*21/2)</f>
        <v>2.9568838095238097</v>
      </c>
      <c r="J740" s="2">
        <f t="shared" si="90"/>
        <v>2.9743889051948154</v>
      </c>
      <c r="K740" s="2">
        <f t="shared" si="84"/>
        <v>2.9840795103565614</v>
      </c>
    </row>
    <row r="741" spans="1:11" ht="13.5" x14ac:dyDescent="0.25">
      <c r="A741" s="3">
        <f>TITRES_STAT!B744</f>
        <v>43082</v>
      </c>
      <c r="B741" s="6">
        <f>TITRES_STAT!D744</f>
        <v>2.9083999999999999</v>
      </c>
      <c r="C741" s="2">
        <f t="shared" si="85"/>
        <v>8.299999999999752E-3</v>
      </c>
      <c r="D741" s="2">
        <f t="shared" si="86"/>
        <v>2.9267600000000003</v>
      </c>
      <c r="E741" s="2">
        <f t="shared" si="88"/>
        <v>2.9576000000000002</v>
      </c>
      <c r="F741" s="2">
        <f t="shared" si="89"/>
        <v>2.9867699999999999</v>
      </c>
      <c r="G741" s="2">
        <f t="shared" si="83"/>
        <v>2.9714339999999995</v>
      </c>
      <c r="H741" s="2">
        <f t="shared" si="87"/>
        <v>3.0155924999999981</v>
      </c>
      <c r="I741" s="2">
        <f t="array" ref="I741">SUMPRODUCT(B725:B744, (ROW(B725:B744)-ROW(B725)+1)) / (20*21/2)</f>
        <v>2.9507295238095237</v>
      </c>
      <c r="J741" s="2">
        <f t="shared" si="90"/>
        <v>2.9681042475572137</v>
      </c>
      <c r="K741" s="2">
        <f t="shared" si="84"/>
        <v>2.9811116864210101</v>
      </c>
    </row>
    <row r="742" spans="1:11" ht="13.5" x14ac:dyDescent="0.25">
      <c r="A742" s="3">
        <f>TITRES_STAT!B745</f>
        <v>43083</v>
      </c>
      <c r="B742" s="6">
        <f>TITRES_STAT!D745</f>
        <v>2.9750999999999999</v>
      </c>
      <c r="C742" s="2">
        <f t="shared" si="85"/>
        <v>6.6699999999999982E-2</v>
      </c>
      <c r="D742" s="2">
        <f t="shared" si="86"/>
        <v>2.93676</v>
      </c>
      <c r="E742" s="2">
        <f t="shared" si="88"/>
        <v>2.9559300000000004</v>
      </c>
      <c r="F742" s="2">
        <f t="shared" si="89"/>
        <v>2.9813549999999998</v>
      </c>
      <c r="G742" s="2">
        <f t="shared" si="83"/>
        <v>2.9709339999999993</v>
      </c>
      <c r="H742" s="2">
        <f t="shared" si="87"/>
        <v>3.0156579999999975</v>
      </c>
      <c r="I742" s="2">
        <f t="array" ref="I742">SUMPRODUCT(B726:B745, (ROW(B726:B745)-ROW(B726)+1)) / (20*21/2)</f>
        <v>2.9449323809523809</v>
      </c>
      <c r="J742" s="2">
        <f t="shared" si="90"/>
        <v>2.9687705096946218</v>
      </c>
      <c r="K742" s="2">
        <f t="shared" si="84"/>
        <v>2.9808759340123432</v>
      </c>
    </row>
    <row r="743" spans="1:11" ht="13.5" x14ac:dyDescent="0.25">
      <c r="A743" s="3">
        <f>TITRES_STAT!B746</f>
        <v>43084</v>
      </c>
      <c r="B743" s="6">
        <f>TITRES_STAT!D746</f>
        <v>2.9083999999999999</v>
      </c>
      <c r="C743" s="2">
        <f t="shared" si="85"/>
        <v>-6.6699999999999982E-2</v>
      </c>
      <c r="D743" s="2">
        <f t="shared" si="86"/>
        <v>2.9234200000000001</v>
      </c>
      <c r="E743" s="2">
        <f t="shared" si="88"/>
        <v>2.9475899999999999</v>
      </c>
      <c r="F743" s="2">
        <f t="shared" si="89"/>
        <v>2.9730200000000004</v>
      </c>
      <c r="G743" s="2">
        <f t="shared" si="83"/>
        <v>2.9690999999999996</v>
      </c>
      <c r="H743" s="2">
        <f t="shared" si="87"/>
        <v>3.0158199999999975</v>
      </c>
      <c r="I743" s="2">
        <f t="array" ref="I743">SUMPRODUCT(B727:B746, (ROW(B727:B746)-ROW(B727)+1)) / (20*21/2)</f>
        <v>2.9395323809523806</v>
      </c>
      <c r="J743" s="2">
        <f t="shared" si="90"/>
        <v>2.963020937342753</v>
      </c>
      <c r="K743" s="2">
        <f t="shared" si="84"/>
        <v>2.978033740521663</v>
      </c>
    </row>
    <row r="744" spans="1:11" ht="13.5" x14ac:dyDescent="0.25">
      <c r="A744" s="3">
        <f>TITRES_STAT!B747</f>
        <v>43087</v>
      </c>
      <c r="B744" s="6">
        <f>TITRES_STAT!D747</f>
        <v>2.9083999999999999</v>
      </c>
      <c r="C744" s="2">
        <f t="shared" si="85"/>
        <v>0</v>
      </c>
      <c r="D744" s="2">
        <f t="shared" si="86"/>
        <v>2.92008</v>
      </c>
      <c r="E744" s="2">
        <f t="shared" si="88"/>
        <v>2.9392500000000004</v>
      </c>
      <c r="F744" s="2">
        <f t="shared" si="89"/>
        <v>2.9692700000000003</v>
      </c>
      <c r="G744" s="2">
        <f t="shared" si="83"/>
        <v>2.9672659999999995</v>
      </c>
      <c r="H744" s="2">
        <f t="shared" si="87"/>
        <v>3.0155519999999978</v>
      </c>
      <c r="I744" s="2">
        <f t="array" ref="I744">SUMPRODUCT(B728:B747, (ROW(B728:B747)-ROW(B728)+1)) / (20*21/2)</f>
        <v>2.9352895238095238</v>
      </c>
      <c r="J744" s="2">
        <f t="shared" si="90"/>
        <v>2.9578189433101096</v>
      </c>
      <c r="K744" s="2">
        <f t="shared" si="84"/>
        <v>2.9753030055992449</v>
      </c>
    </row>
    <row r="745" spans="1:11" ht="13.5" x14ac:dyDescent="0.25">
      <c r="A745" s="3">
        <f>TITRES_STAT!B748</f>
        <v>43088</v>
      </c>
      <c r="B745" s="6">
        <f>TITRES_STAT!D748</f>
        <v>2.9083999999999999</v>
      </c>
      <c r="C745" s="2">
        <f t="shared" si="85"/>
        <v>0</v>
      </c>
      <c r="D745" s="2">
        <f t="shared" si="86"/>
        <v>2.9217400000000002</v>
      </c>
      <c r="E745" s="2">
        <f t="shared" si="88"/>
        <v>2.9317500000000001</v>
      </c>
      <c r="F745" s="2">
        <f t="shared" si="89"/>
        <v>2.9651000000000005</v>
      </c>
      <c r="G745" s="2">
        <f t="shared" si="83"/>
        <v>2.965598</v>
      </c>
      <c r="H745" s="2">
        <f t="shared" si="87"/>
        <v>3.0154404999999973</v>
      </c>
      <c r="I745" s="2">
        <f t="array" ref="I745">SUMPRODUCT(B729:B748, (ROW(B729:B748)-ROW(B729)+1)) / (20*21/2)</f>
        <v>2.9316419047619049</v>
      </c>
      <c r="J745" s="2">
        <f t="shared" si="90"/>
        <v>2.9531123772805752</v>
      </c>
      <c r="K745" s="2">
        <f t="shared" si="84"/>
        <v>2.9726793583208431</v>
      </c>
    </row>
    <row r="746" spans="1:11" ht="13.5" x14ac:dyDescent="0.25">
      <c r="A746" s="3">
        <f>TITRES_STAT!B749</f>
        <v>43089</v>
      </c>
      <c r="B746" s="6">
        <f>TITRES_STAT!D749</f>
        <v>2.9083999999999999</v>
      </c>
      <c r="C746" s="2">
        <f t="shared" si="85"/>
        <v>0</v>
      </c>
      <c r="D746" s="2">
        <f t="shared" si="86"/>
        <v>2.9217400000000002</v>
      </c>
      <c r="E746" s="2">
        <f t="shared" si="88"/>
        <v>2.9242500000000002</v>
      </c>
      <c r="F746" s="2">
        <f t="shared" si="89"/>
        <v>2.9613499999999999</v>
      </c>
      <c r="G746" s="2">
        <f t="shared" si="83"/>
        <v>2.9639299999999995</v>
      </c>
      <c r="H746" s="2">
        <f t="shared" si="87"/>
        <v>3.0153679999999978</v>
      </c>
      <c r="I746" s="2">
        <f t="array" ref="I746">SUMPRODUCT(B730:B749, (ROW(B730:B749)-ROW(B730)+1)) / (20*21/2)</f>
        <v>2.9285895238095234</v>
      </c>
      <c r="J746" s="2">
        <f t="shared" si="90"/>
        <v>2.948854055634806</v>
      </c>
      <c r="K746" s="2">
        <f t="shared" si="84"/>
        <v>2.9701585991710062</v>
      </c>
    </row>
    <row r="747" spans="1:11" ht="13.5" x14ac:dyDescent="0.25">
      <c r="A747" s="3">
        <f>TITRES_STAT!B750</f>
        <v>43090</v>
      </c>
      <c r="B747" s="6">
        <f>TITRES_STAT!D750</f>
        <v>2.9167999999999998</v>
      </c>
      <c r="C747" s="2">
        <f t="shared" si="85"/>
        <v>8.3999999999999631E-3</v>
      </c>
      <c r="D747" s="2">
        <f t="shared" si="86"/>
        <v>2.9100799999999998</v>
      </c>
      <c r="E747" s="2">
        <f t="shared" si="88"/>
        <v>2.9234199999999997</v>
      </c>
      <c r="F747" s="2">
        <f t="shared" si="89"/>
        <v>2.9551000000000003</v>
      </c>
      <c r="G747" s="2">
        <f t="shared" si="83"/>
        <v>2.9639299999999991</v>
      </c>
      <c r="H747" s="2">
        <f t="shared" si="87"/>
        <v>3.0152984999999979</v>
      </c>
      <c r="I747" s="2">
        <f t="array" ref="I747">SUMPRODUCT(B731:B750, (ROW(B731:B750)-ROW(B731)+1)) / (20*21/2)</f>
        <v>2.9316847619047617</v>
      </c>
      <c r="J747" s="2">
        <f t="shared" si="90"/>
        <v>2.9458012884314915</v>
      </c>
      <c r="K747" s="2">
        <f t="shared" si="84"/>
        <v>2.9680661050858688</v>
      </c>
    </row>
    <row r="748" spans="1:11" ht="13.5" x14ac:dyDescent="0.25">
      <c r="A748" s="3">
        <f>TITRES_STAT!B751</f>
        <v>43091</v>
      </c>
      <c r="B748" s="6">
        <f>TITRES_STAT!D751</f>
        <v>2.9167999999999998</v>
      </c>
      <c r="C748" s="2">
        <f t="shared" si="85"/>
        <v>0</v>
      </c>
      <c r="D748" s="2">
        <f t="shared" si="86"/>
        <v>2.9117600000000001</v>
      </c>
      <c r="E748" s="2">
        <f t="shared" si="88"/>
        <v>2.9175899999999997</v>
      </c>
      <c r="F748" s="2">
        <f t="shared" si="89"/>
        <v>2.9488500000000002</v>
      </c>
      <c r="G748" s="2">
        <f t="shared" si="83"/>
        <v>2.9639299999999995</v>
      </c>
      <c r="H748" s="2">
        <f t="shared" si="87"/>
        <v>3.0154244999999973</v>
      </c>
      <c r="I748" s="2">
        <f t="array" ref="I748">SUMPRODUCT(B732:B751, (ROW(B732:B751)-ROW(B732)+1)) / (20*21/2)</f>
        <v>2.9444228571428566</v>
      </c>
      <c r="J748" s="2">
        <f t="shared" si="90"/>
        <v>2.9430392609618252</v>
      </c>
      <c r="K748" s="2">
        <f t="shared" si="84"/>
        <v>2.9660556695923055</v>
      </c>
    </row>
    <row r="749" spans="1:11" ht="13.5" x14ac:dyDescent="0.25">
      <c r="A749" s="3">
        <f>TITRES_STAT!B752</f>
        <v>43094</v>
      </c>
      <c r="B749" s="6">
        <f>TITRES_STAT!D752</f>
        <v>2.9167999999999998</v>
      </c>
      <c r="C749" s="2">
        <f t="shared" si="85"/>
        <v>0</v>
      </c>
      <c r="D749" s="2">
        <f t="shared" si="86"/>
        <v>2.91344</v>
      </c>
      <c r="E749" s="2">
        <f t="shared" si="88"/>
        <v>2.9167599999999996</v>
      </c>
      <c r="F749" s="2">
        <f t="shared" si="89"/>
        <v>2.9426000000000001</v>
      </c>
      <c r="G749" s="2">
        <f t="shared" si="83"/>
        <v>2.9625979999999994</v>
      </c>
      <c r="H749" s="2">
        <f t="shared" si="87"/>
        <v>3.0155504999999976</v>
      </c>
      <c r="I749" s="2">
        <f t="array" ref="I749">SUMPRODUCT(B733:B752, (ROW(B733:B752)-ROW(B733)+1)) / (20*21/2)</f>
        <v>2.9556166666666672</v>
      </c>
      <c r="J749" s="2">
        <f t="shared" si="90"/>
        <v>2.9405402837273655</v>
      </c>
      <c r="K749" s="2">
        <f t="shared" si="84"/>
        <v>2.9641240747063331</v>
      </c>
    </row>
    <row r="750" spans="1:11" ht="13.5" x14ac:dyDescent="0.25">
      <c r="A750" s="3">
        <f>TITRES_STAT!B753</f>
        <v>43095</v>
      </c>
      <c r="B750" s="6">
        <f>TITRES_STAT!D753</f>
        <v>2.9750999999999999</v>
      </c>
      <c r="C750" s="2">
        <f t="shared" si="85"/>
        <v>5.8300000000000018E-2</v>
      </c>
      <c r="D750" s="2">
        <f t="shared" si="86"/>
        <v>2.9267799999999999</v>
      </c>
      <c r="E750" s="2">
        <f t="shared" si="88"/>
        <v>2.9242599999999994</v>
      </c>
      <c r="F750" s="2">
        <f t="shared" si="89"/>
        <v>2.9413500000000004</v>
      </c>
      <c r="G750" s="2">
        <f t="shared" si="83"/>
        <v>2.9624319999999993</v>
      </c>
      <c r="H750" s="2">
        <f t="shared" si="87"/>
        <v>3.0159679999999973</v>
      </c>
      <c r="I750" s="2">
        <f t="array" ref="I750">SUMPRODUCT(B734:B753, (ROW(B734:B753)-ROW(B734)+1)) / (20*21/2)</f>
        <v>2.9672438095238092</v>
      </c>
      <c r="J750" s="2">
        <f t="shared" si="90"/>
        <v>2.9438316852771402</v>
      </c>
      <c r="K750" s="2">
        <f t="shared" si="84"/>
        <v>2.9645545031492224</v>
      </c>
    </row>
    <row r="751" spans="1:11" ht="13.5" x14ac:dyDescent="0.25">
      <c r="A751" s="3">
        <f>TITRES_STAT!B754</f>
        <v>43096</v>
      </c>
      <c r="B751" s="6">
        <f>TITRES_STAT!D754</f>
        <v>3.0750999999999999</v>
      </c>
      <c r="C751" s="2">
        <f t="shared" si="85"/>
        <v>0.10000000000000009</v>
      </c>
      <c r="D751" s="2">
        <f t="shared" si="86"/>
        <v>2.9601199999999999</v>
      </c>
      <c r="E751" s="2">
        <f t="shared" si="88"/>
        <v>2.9409299999999998</v>
      </c>
      <c r="F751" s="2">
        <f t="shared" si="89"/>
        <v>2.949265</v>
      </c>
      <c r="G751" s="2">
        <f t="shared" si="83"/>
        <v>2.964265999999999</v>
      </c>
      <c r="H751" s="2">
        <f t="shared" si="87"/>
        <v>3.0168854999999981</v>
      </c>
      <c r="I751" s="2">
        <f t="array" ref="I751">SUMPRODUCT(B735:B754, (ROW(B735:B754)-ROW(B735)+1)) / (20*21/2)</f>
        <v>2.9784742857142859</v>
      </c>
      <c r="J751" s="2">
        <f t="shared" si="90"/>
        <v>2.9563334295364605</v>
      </c>
      <c r="K751" s="2">
        <f t="shared" si="84"/>
        <v>2.9688896206727824</v>
      </c>
    </row>
    <row r="752" spans="1:11" ht="13.5" x14ac:dyDescent="0.25">
      <c r="A752" s="3">
        <f>TITRES_STAT!B755</f>
        <v>43097</v>
      </c>
      <c r="B752" s="6">
        <f>TITRES_STAT!D755</f>
        <v>3.0668000000000002</v>
      </c>
      <c r="C752" s="2">
        <f t="shared" si="85"/>
        <v>-8.299999999999752E-3</v>
      </c>
      <c r="D752" s="2">
        <f t="shared" si="86"/>
        <v>2.9901200000000001</v>
      </c>
      <c r="E752" s="2">
        <f t="shared" si="88"/>
        <v>2.9500999999999999</v>
      </c>
      <c r="F752" s="2">
        <f t="shared" si="89"/>
        <v>2.9530150000000002</v>
      </c>
      <c r="G752" s="2">
        <f t="shared" si="83"/>
        <v>2.9672659999999991</v>
      </c>
      <c r="H752" s="2">
        <f t="shared" si="87"/>
        <v>3.0175659999999978</v>
      </c>
      <c r="I752" s="2">
        <f t="array" ref="I752">SUMPRODUCT(B736:B755, (ROW(B736:B755)-ROW(B736)+1)) / (20*21/2)</f>
        <v>2.9861366666666669</v>
      </c>
      <c r="J752" s="2">
        <f t="shared" si="90"/>
        <v>2.9668540552948928</v>
      </c>
      <c r="K752" s="2">
        <f t="shared" si="84"/>
        <v>2.9727292433914969</v>
      </c>
    </row>
    <row r="753" spans="1:11" ht="13.5" x14ac:dyDescent="0.25">
      <c r="A753" s="3">
        <f>TITRES_STAT!B756</f>
        <v>43098</v>
      </c>
      <c r="B753" s="6">
        <f>TITRES_STAT!D756</f>
        <v>3.0750999999999999</v>
      </c>
      <c r="C753" s="2">
        <f t="shared" si="85"/>
        <v>8.299999999999752E-3</v>
      </c>
      <c r="D753" s="2">
        <f t="shared" si="86"/>
        <v>3.0217799999999997</v>
      </c>
      <c r="E753" s="2">
        <f t="shared" si="88"/>
        <v>2.9667699999999999</v>
      </c>
      <c r="F753" s="2">
        <f t="shared" si="89"/>
        <v>2.9571800000000001</v>
      </c>
      <c r="G753" s="2">
        <f t="shared" si="83"/>
        <v>2.9704319999999989</v>
      </c>
      <c r="H753" s="2">
        <f t="shared" si="87"/>
        <v>3.0182879999999979</v>
      </c>
      <c r="I753" s="2">
        <f t="array" ref="I753">SUMPRODUCT(B737:B756, (ROW(B737:B756)-ROW(B737)+1)) / (20*21/2)</f>
        <v>3.0006638095238096</v>
      </c>
      <c r="J753" s="2">
        <f t="shared" si="90"/>
        <v>2.9771631928858557</v>
      </c>
      <c r="K753" s="2">
        <f t="shared" si="84"/>
        <v>2.9767437828663406</v>
      </c>
    </row>
    <row r="754" spans="1:11" ht="13.5" x14ac:dyDescent="0.25">
      <c r="A754" s="3">
        <f>TITRES_STAT!B757</f>
        <v>43102</v>
      </c>
      <c r="B754" s="6">
        <f>TITRES_STAT!D757</f>
        <v>3.0750999999999999</v>
      </c>
      <c r="C754" s="2">
        <f t="shared" si="85"/>
        <v>0</v>
      </c>
      <c r="D754" s="2">
        <f t="shared" si="86"/>
        <v>3.0534399999999997</v>
      </c>
      <c r="E754" s="2">
        <f t="shared" si="88"/>
        <v>2.9834399999999999</v>
      </c>
      <c r="F754" s="2">
        <f t="shared" si="89"/>
        <v>2.9613450000000001</v>
      </c>
      <c r="G754" s="2">
        <f t="shared" ref="G754:G817" si="91">AVERAGE(B705:B754)</f>
        <v>2.9735979999999991</v>
      </c>
      <c r="H754" s="2">
        <f t="shared" si="87"/>
        <v>3.0190099999999984</v>
      </c>
      <c r="I754" s="2">
        <f t="array" ref="I754">SUMPRODUCT(B738:B757, (ROW(B738:B757)-ROW(B738)+1)) / (20*21/2)</f>
        <v>3.0169366666666666</v>
      </c>
      <c r="J754" s="2">
        <f t="shared" si="90"/>
        <v>2.986490507849108</v>
      </c>
      <c r="K754" s="2">
        <f t="shared" si="84"/>
        <v>2.980600889420602</v>
      </c>
    </row>
    <row r="755" spans="1:11" ht="13.5" x14ac:dyDescent="0.25">
      <c r="A755" s="3">
        <f>TITRES_STAT!B758</f>
        <v>43103</v>
      </c>
      <c r="B755" s="6">
        <f>TITRES_STAT!D758</f>
        <v>3.0417999999999998</v>
      </c>
      <c r="C755" s="2">
        <f t="shared" si="85"/>
        <v>-3.3300000000000107E-2</v>
      </c>
      <c r="D755" s="2">
        <f t="shared" si="86"/>
        <v>3.0667799999999996</v>
      </c>
      <c r="E755" s="2">
        <f t="shared" si="88"/>
        <v>2.9967799999999998</v>
      </c>
      <c r="F755" s="2">
        <f t="shared" si="89"/>
        <v>2.9642650000000001</v>
      </c>
      <c r="G755" s="2">
        <f t="shared" si="91"/>
        <v>2.976097999999999</v>
      </c>
      <c r="H755" s="2">
        <f t="shared" si="87"/>
        <v>3.0191744999999988</v>
      </c>
      <c r="I755" s="2">
        <f t="array" ref="I755">SUMPRODUCT(B739:B758, (ROW(B739:B758)-ROW(B739)+1)) / (20*21/2)</f>
        <v>3.0361395238095241</v>
      </c>
      <c r="J755" s="2">
        <f t="shared" si="90"/>
        <v>2.9917580785301454</v>
      </c>
      <c r="K755" s="2">
        <f t="shared" ref="K755:K818" si="92">$K$4*B755+(1-$K$4)*K754</f>
        <v>2.9830008545413627</v>
      </c>
    </row>
    <row r="756" spans="1:11" ht="13.5" x14ac:dyDescent="0.25">
      <c r="A756" s="3">
        <f>TITRES_STAT!B759</f>
        <v>43104</v>
      </c>
      <c r="B756" s="6">
        <f>TITRES_STAT!D759</f>
        <v>3.1168</v>
      </c>
      <c r="C756" s="2">
        <f t="shared" si="85"/>
        <v>7.5000000000000178E-2</v>
      </c>
      <c r="D756" s="2">
        <f t="shared" si="86"/>
        <v>3.0751199999999996</v>
      </c>
      <c r="E756" s="2">
        <f t="shared" si="88"/>
        <v>3.01762</v>
      </c>
      <c r="F756" s="2">
        <f t="shared" si="89"/>
        <v>2.9709349999999999</v>
      </c>
      <c r="G756" s="2">
        <f t="shared" si="91"/>
        <v>2.9800979999999995</v>
      </c>
      <c r="H756" s="2">
        <f t="shared" si="87"/>
        <v>3.0197139999999991</v>
      </c>
      <c r="I756" s="2">
        <f t="array" ref="I756">SUMPRODUCT(B740:B759, (ROW(B740:B759)-ROW(B740)+1)) / (20*21/2)</f>
        <v>3.0567314285714287</v>
      </c>
      <c r="J756" s="2">
        <f t="shared" si="90"/>
        <v>3.003666832955846</v>
      </c>
      <c r="K756" s="2">
        <f t="shared" si="92"/>
        <v>2.9882478798534664</v>
      </c>
    </row>
    <row r="757" spans="1:11" ht="13.5" x14ac:dyDescent="0.25">
      <c r="A757" s="3">
        <f>TITRES_STAT!B760</f>
        <v>43105</v>
      </c>
      <c r="B757" s="6">
        <f>TITRES_STAT!D760</f>
        <v>3.1417999999999999</v>
      </c>
      <c r="C757" s="2">
        <f t="shared" si="85"/>
        <v>2.4999999999999911E-2</v>
      </c>
      <c r="D757" s="2">
        <f t="shared" si="86"/>
        <v>3.0901199999999998</v>
      </c>
      <c r="E757" s="2">
        <f t="shared" si="88"/>
        <v>3.0401199999999999</v>
      </c>
      <c r="F757" s="2">
        <f t="shared" si="89"/>
        <v>2.9817699999999996</v>
      </c>
      <c r="G757" s="2">
        <f t="shared" si="91"/>
        <v>2.9845979999999992</v>
      </c>
      <c r="H757" s="2">
        <f t="shared" si="87"/>
        <v>3.0201049999999996</v>
      </c>
      <c r="I757" s="2">
        <f t="array" ref="I757">SUMPRODUCT(B741:B760, (ROW(B741:B760)-ROW(B741)+1)) / (20*21/2)</f>
        <v>3.075974285714286</v>
      </c>
      <c r="J757" s="2">
        <f t="shared" si="90"/>
        <v>3.0168223726743371</v>
      </c>
      <c r="K757" s="2">
        <f t="shared" si="92"/>
        <v>2.9942695316239187</v>
      </c>
    </row>
    <row r="758" spans="1:11" ht="13.5" x14ac:dyDescent="0.25">
      <c r="A758" s="3">
        <f>TITRES_STAT!B761</f>
        <v>43108</v>
      </c>
      <c r="B758" s="6">
        <f>TITRES_STAT!D761</f>
        <v>3.1833999999999998</v>
      </c>
      <c r="C758" s="2">
        <f t="shared" si="85"/>
        <v>4.1599999999999859E-2</v>
      </c>
      <c r="D758" s="2">
        <f t="shared" si="86"/>
        <v>3.1117799999999995</v>
      </c>
      <c r="E758" s="2">
        <f t="shared" si="88"/>
        <v>3.0667799999999996</v>
      </c>
      <c r="F758" s="2">
        <f t="shared" si="89"/>
        <v>2.9921849999999997</v>
      </c>
      <c r="G758" s="2">
        <f t="shared" si="91"/>
        <v>2.9899299999999993</v>
      </c>
      <c r="H758" s="2">
        <f t="shared" si="87"/>
        <v>3.0204304999999998</v>
      </c>
      <c r="I758" s="2">
        <f t="array" ref="I758">SUMPRODUCT(B742:B761, (ROW(B742:B761)-ROW(B742)+1)) / (20*21/2)</f>
        <v>3.094549047619048</v>
      </c>
      <c r="J758" s="2">
        <f t="shared" si="90"/>
        <v>3.0326869086101143</v>
      </c>
      <c r="K758" s="2">
        <f t="shared" si="92"/>
        <v>3.001686412736706</v>
      </c>
    </row>
    <row r="759" spans="1:11" ht="13.5" x14ac:dyDescent="0.25">
      <c r="A759" s="3">
        <f>TITRES_STAT!B762</f>
        <v>43109</v>
      </c>
      <c r="B759" s="6">
        <f>TITRES_STAT!D762</f>
        <v>3.2084000000000001</v>
      </c>
      <c r="C759" s="2">
        <f t="shared" si="85"/>
        <v>2.5000000000000355E-2</v>
      </c>
      <c r="D759" s="2">
        <f t="shared" si="86"/>
        <v>3.1384400000000001</v>
      </c>
      <c r="E759" s="2">
        <f t="shared" si="88"/>
        <v>3.0959399999999997</v>
      </c>
      <c r="F759" s="2">
        <f t="shared" si="89"/>
        <v>3.0063499999999994</v>
      </c>
      <c r="G759" s="2">
        <f t="shared" si="91"/>
        <v>2.9959299999999995</v>
      </c>
      <c r="H759" s="2">
        <f t="shared" si="87"/>
        <v>3.020842</v>
      </c>
      <c r="I759" s="2">
        <f t="array" ref="I759">SUMPRODUCT(B743:B762, (ROW(B743:B762)-ROW(B743)+1)) / (20*21/2)</f>
        <v>3.111655238095238</v>
      </c>
      <c r="J759" s="2">
        <f t="shared" si="90"/>
        <v>3.0494214887424844</v>
      </c>
      <c r="K759" s="2">
        <f t="shared" si="92"/>
        <v>3.0097928279235018</v>
      </c>
    </row>
    <row r="760" spans="1:11" ht="13.5" x14ac:dyDescent="0.25">
      <c r="A760" s="3">
        <f>TITRES_STAT!B763</f>
        <v>43110</v>
      </c>
      <c r="B760" s="6">
        <f>TITRES_STAT!D763</f>
        <v>3.2084000000000001</v>
      </c>
      <c r="C760" s="2">
        <f t="shared" si="85"/>
        <v>0</v>
      </c>
      <c r="D760" s="2">
        <f t="shared" si="86"/>
        <v>3.1717600000000004</v>
      </c>
      <c r="E760" s="2">
        <f t="shared" si="88"/>
        <v>3.1192699999999998</v>
      </c>
      <c r="F760" s="2">
        <f t="shared" si="89"/>
        <v>3.0217649999999994</v>
      </c>
      <c r="G760" s="2">
        <f t="shared" si="91"/>
        <v>3.0019300000000002</v>
      </c>
      <c r="H760" s="2">
        <f t="shared" si="87"/>
        <v>3.0212535000000003</v>
      </c>
      <c r="I760" s="2">
        <f t="array" ref="I760">SUMPRODUCT(B744:B763, (ROW(B744:B763)-ROW(B744)+1)) / (20*21/2)</f>
        <v>3.1307819047619052</v>
      </c>
      <c r="J760" s="2">
        <f t="shared" si="90"/>
        <v>3.0645622993384385</v>
      </c>
      <c r="K760" s="2">
        <f t="shared" si="92"/>
        <v>3.0175813444755213</v>
      </c>
    </row>
    <row r="761" spans="1:11" ht="13.5" x14ac:dyDescent="0.25">
      <c r="A761" s="3">
        <f>TITRES_STAT!B764</f>
        <v>43111</v>
      </c>
      <c r="B761" s="6">
        <f>TITRES_STAT!D764</f>
        <v>3.2168000000000001</v>
      </c>
      <c r="C761" s="2">
        <f t="shared" si="85"/>
        <v>8.3999999999999631E-3</v>
      </c>
      <c r="D761" s="2">
        <f t="shared" si="86"/>
        <v>3.1917599999999999</v>
      </c>
      <c r="E761" s="2">
        <f t="shared" si="88"/>
        <v>3.1334399999999998</v>
      </c>
      <c r="F761" s="2">
        <f t="shared" si="89"/>
        <v>3.0371849999999996</v>
      </c>
      <c r="G761" s="2">
        <f t="shared" si="91"/>
        <v>3.0080980000000004</v>
      </c>
      <c r="H761" s="2">
        <f t="shared" si="87"/>
        <v>3.0217070000000006</v>
      </c>
      <c r="I761" s="2">
        <f t="array" ref="I761">SUMPRODUCT(B745:B764, (ROW(B745:B764)-ROW(B745)+1)) / (20*21/2)</f>
        <v>3.1482814285714289</v>
      </c>
      <c r="J761" s="2">
        <f t="shared" si="90"/>
        <v>3.079061127972873</v>
      </c>
      <c r="K761" s="2">
        <f t="shared" si="92"/>
        <v>3.0253938407705991</v>
      </c>
    </row>
    <row r="762" spans="1:11" ht="13.5" x14ac:dyDescent="0.25">
      <c r="A762" s="3">
        <f>TITRES_STAT!B765</f>
        <v>43112</v>
      </c>
      <c r="B762" s="6">
        <f>TITRES_STAT!D765</f>
        <v>3.2168000000000001</v>
      </c>
      <c r="C762" s="2">
        <f t="shared" si="85"/>
        <v>0</v>
      </c>
      <c r="D762" s="2">
        <f t="shared" si="86"/>
        <v>3.2067600000000001</v>
      </c>
      <c r="E762" s="2">
        <f t="shared" si="88"/>
        <v>3.1484399999999999</v>
      </c>
      <c r="F762" s="2">
        <f t="shared" si="89"/>
        <v>3.0492699999999995</v>
      </c>
      <c r="G762" s="2">
        <f t="shared" si="91"/>
        <v>3.014266000000001</v>
      </c>
      <c r="H762" s="2">
        <f t="shared" si="87"/>
        <v>3.0221605000000005</v>
      </c>
      <c r="I762" s="2">
        <f t="array" ref="I762">SUMPRODUCT(B746:B765, (ROW(B746:B765)-ROW(B746)+1)) / (20*21/2)</f>
        <v>3.16415380952381</v>
      </c>
      <c r="J762" s="2">
        <f t="shared" si="90"/>
        <v>3.0921791157849805</v>
      </c>
      <c r="K762" s="2">
        <f t="shared" si="92"/>
        <v>3.0328999646619486</v>
      </c>
    </row>
    <row r="763" spans="1:11" ht="13.5" x14ac:dyDescent="0.25">
      <c r="A763" s="3">
        <f>TITRES_STAT!B766</f>
        <v>43115</v>
      </c>
      <c r="B763" s="6">
        <f>TITRES_STAT!D766</f>
        <v>3.2501000000000002</v>
      </c>
      <c r="C763" s="2">
        <f t="shared" si="85"/>
        <v>3.3300000000000107E-2</v>
      </c>
      <c r="D763" s="2">
        <f t="shared" si="86"/>
        <v>3.2201</v>
      </c>
      <c r="E763" s="2">
        <f t="shared" si="88"/>
        <v>3.16594</v>
      </c>
      <c r="F763" s="2">
        <f t="shared" si="89"/>
        <v>3.0663549999999997</v>
      </c>
      <c r="G763" s="2">
        <f t="shared" si="91"/>
        <v>3.0211000000000006</v>
      </c>
      <c r="H763" s="2">
        <f t="shared" si="87"/>
        <v>3.0227805000000005</v>
      </c>
      <c r="I763" s="2">
        <f t="array" ref="I763">SUMPRODUCT(B747:B766, (ROW(B747:B766)-ROW(B747)+1)) / (20*21/2)</f>
        <v>3.1776085714285718</v>
      </c>
      <c r="J763" s="2">
        <f t="shared" si="90"/>
        <v>3.1072191999959347</v>
      </c>
      <c r="K763" s="2">
        <f t="shared" si="92"/>
        <v>3.0414176131065784</v>
      </c>
    </row>
    <row r="764" spans="1:11" ht="13.5" x14ac:dyDescent="0.25">
      <c r="A764" s="3">
        <f>TITRES_STAT!B767</f>
        <v>43116</v>
      </c>
      <c r="B764" s="6">
        <f>TITRES_STAT!D767</f>
        <v>3.2501000000000002</v>
      </c>
      <c r="C764" s="2">
        <f t="shared" si="85"/>
        <v>0</v>
      </c>
      <c r="D764" s="2">
        <f t="shared" si="86"/>
        <v>3.22844</v>
      </c>
      <c r="E764" s="2">
        <f t="shared" si="88"/>
        <v>3.18344</v>
      </c>
      <c r="F764" s="2">
        <f t="shared" si="89"/>
        <v>3.08344</v>
      </c>
      <c r="G764" s="2">
        <f t="shared" si="91"/>
        <v>3.0279340000000006</v>
      </c>
      <c r="H764" s="2">
        <f t="shared" si="87"/>
        <v>3.0234005000000006</v>
      </c>
      <c r="I764" s="2">
        <f t="array" ref="I764">SUMPRODUCT(B748:B767, (ROW(B748:B767)-ROW(B748)+1)) / (20*21/2)</f>
        <v>3.1886757142857141</v>
      </c>
      <c r="J764" s="2">
        <f t="shared" si="90"/>
        <v>3.1208268952344174</v>
      </c>
      <c r="K764" s="2">
        <f t="shared" si="92"/>
        <v>3.0496012361220068</v>
      </c>
    </row>
    <row r="765" spans="1:11" ht="13.5" x14ac:dyDescent="0.25">
      <c r="A765" s="3">
        <f>TITRES_STAT!B768</f>
        <v>43117</v>
      </c>
      <c r="B765" s="6">
        <f>TITRES_STAT!D768</f>
        <v>3.2501000000000002</v>
      </c>
      <c r="C765" s="2">
        <f t="shared" si="85"/>
        <v>0</v>
      </c>
      <c r="D765" s="2">
        <f t="shared" si="86"/>
        <v>3.2367800000000004</v>
      </c>
      <c r="E765" s="2">
        <f t="shared" si="88"/>
        <v>3.2042700000000002</v>
      </c>
      <c r="F765" s="2">
        <f t="shared" si="89"/>
        <v>3.1005250000000002</v>
      </c>
      <c r="G765" s="2">
        <f t="shared" si="91"/>
        <v>3.034768000000001</v>
      </c>
      <c r="H765" s="2">
        <f t="shared" si="87"/>
        <v>3.0240205000000007</v>
      </c>
      <c r="I765" s="2">
        <f t="array" ref="I765">SUMPRODUCT(B749:B768, (ROW(B749:B768)-ROW(B749)+1)) / (20*21/2)</f>
        <v>3.1974447619047623</v>
      </c>
      <c r="J765" s="2">
        <f t="shared" si="90"/>
        <v>3.1331386194978061</v>
      </c>
      <c r="K765" s="2">
        <f t="shared" si="92"/>
        <v>3.0574639327446733</v>
      </c>
    </row>
    <row r="766" spans="1:11" ht="13.5" x14ac:dyDescent="0.25">
      <c r="A766" s="3">
        <f>TITRES_STAT!B769</f>
        <v>43118</v>
      </c>
      <c r="B766" s="6">
        <f>TITRES_STAT!D769</f>
        <v>3.2418</v>
      </c>
      <c r="C766" s="2">
        <f t="shared" si="85"/>
        <v>-8.3000000000001961E-3</v>
      </c>
      <c r="D766" s="2">
        <f t="shared" si="86"/>
        <v>3.2417799999999999</v>
      </c>
      <c r="E766" s="2">
        <f t="shared" si="88"/>
        <v>3.2167699999999995</v>
      </c>
      <c r="F766" s="2">
        <f t="shared" si="89"/>
        <v>3.1171949999999997</v>
      </c>
      <c r="G766" s="2">
        <f t="shared" si="91"/>
        <v>3.041268000000001</v>
      </c>
      <c r="H766" s="2">
        <f t="shared" si="87"/>
        <v>3.0245990000000011</v>
      </c>
      <c r="I766" s="2">
        <f t="array" ref="I766">SUMPRODUCT(B750:B769, (ROW(B750:B769)-ROW(B750)+1)) / (20*21/2)</f>
        <v>3.2047457142857141</v>
      </c>
      <c r="J766" s="2">
        <f t="shared" si="90"/>
        <v>3.1434873224027773</v>
      </c>
      <c r="K766" s="2">
        <f t="shared" si="92"/>
        <v>3.0646927981272354</v>
      </c>
    </row>
    <row r="767" spans="1:11" ht="13.5" x14ac:dyDescent="0.25">
      <c r="A767" s="3">
        <f>TITRES_STAT!B770</f>
        <v>43119</v>
      </c>
      <c r="B767" s="6">
        <f>TITRES_STAT!D770</f>
        <v>3.2334000000000001</v>
      </c>
      <c r="C767" s="2">
        <f t="shared" si="85"/>
        <v>-8.3999999999999631E-3</v>
      </c>
      <c r="D767" s="2">
        <f t="shared" si="86"/>
        <v>3.2450999999999999</v>
      </c>
      <c r="E767" s="2">
        <f t="shared" si="88"/>
        <v>3.2259300000000004</v>
      </c>
      <c r="F767" s="2">
        <f t="shared" si="89"/>
        <v>3.1330250000000004</v>
      </c>
      <c r="G767" s="2">
        <f t="shared" si="91"/>
        <v>3.0477680000000005</v>
      </c>
      <c r="H767" s="2">
        <f t="shared" si="87"/>
        <v>3.0251355000000006</v>
      </c>
      <c r="I767" s="2">
        <f t="array" ref="I767">SUMPRODUCT(B751:B770, (ROW(B751:B770)-ROW(B751)+1)) / (20*21/2)</f>
        <v>3.2018452380952382</v>
      </c>
      <c r="J767" s="2">
        <f t="shared" si="90"/>
        <v>3.1520504345548939</v>
      </c>
      <c r="K767" s="2">
        <f t="shared" si="92"/>
        <v>3.0713087668281278</v>
      </c>
    </row>
    <row r="768" spans="1:11" ht="13.5" x14ac:dyDescent="0.25">
      <c r="A768" s="3">
        <f>TITRES_STAT!B771</f>
        <v>43122</v>
      </c>
      <c r="B768" s="6">
        <f>TITRES_STAT!D771</f>
        <v>3.2250999999999999</v>
      </c>
      <c r="C768" s="2">
        <f t="shared" si="85"/>
        <v>-8.3000000000001961E-3</v>
      </c>
      <c r="D768" s="2">
        <f t="shared" si="86"/>
        <v>3.2401000000000004</v>
      </c>
      <c r="E768" s="2">
        <f t="shared" si="88"/>
        <v>3.2301000000000002</v>
      </c>
      <c r="F768" s="2">
        <f t="shared" si="89"/>
        <v>3.1484399999999999</v>
      </c>
      <c r="G768" s="2">
        <f t="shared" si="91"/>
        <v>3.0509340000000003</v>
      </c>
      <c r="H768" s="2">
        <f t="shared" si="87"/>
        <v>3.025630500000001</v>
      </c>
      <c r="I768" s="2">
        <f t="array" ref="I768">SUMPRODUCT(B752:B771, (ROW(B752:B771)-ROW(B752)+1)) / (20*21/2)</f>
        <v>3.1981909523809522</v>
      </c>
      <c r="J768" s="2">
        <f t="shared" si="90"/>
        <v>3.1590075360258565</v>
      </c>
      <c r="K768" s="2">
        <f t="shared" si="92"/>
        <v>3.0773397955799662</v>
      </c>
    </row>
    <row r="769" spans="1:11" ht="13.5" x14ac:dyDescent="0.25">
      <c r="A769" s="3">
        <f>TITRES_STAT!B772</f>
        <v>43123</v>
      </c>
      <c r="B769" s="6">
        <f>TITRES_STAT!D772</f>
        <v>3.2250999999999999</v>
      </c>
      <c r="C769" s="2">
        <f t="shared" si="85"/>
        <v>0</v>
      </c>
      <c r="D769" s="2">
        <f t="shared" si="86"/>
        <v>3.2351000000000001</v>
      </c>
      <c r="E769" s="2">
        <f t="shared" si="88"/>
        <v>3.23177</v>
      </c>
      <c r="F769" s="2">
        <f t="shared" si="89"/>
        <v>3.1638550000000003</v>
      </c>
      <c r="G769" s="2">
        <f t="shared" si="91"/>
        <v>3.0522680000000002</v>
      </c>
      <c r="H769" s="2">
        <f t="shared" si="87"/>
        <v>3.0265945000000003</v>
      </c>
      <c r="I769" s="2">
        <f t="array" ref="I769">SUMPRODUCT(B753:B772, (ROW(B753:B772)-ROW(B753)+1)) / (20*21/2)</f>
        <v>3.1942590476190476</v>
      </c>
      <c r="J769" s="2">
        <f t="shared" si="90"/>
        <v>3.1653020564043466</v>
      </c>
      <c r="K769" s="2">
        <f t="shared" si="92"/>
        <v>3.0831343134003597</v>
      </c>
    </row>
    <row r="770" spans="1:11" ht="13.5" x14ac:dyDescent="0.25">
      <c r="A770" s="3">
        <f>TITRES_STAT!B773</f>
        <v>43124</v>
      </c>
      <c r="B770" s="6">
        <f>TITRES_STAT!D773</f>
        <v>3.1334</v>
      </c>
      <c r="C770" s="2">
        <f t="shared" si="85"/>
        <v>-9.1699999999999893E-2</v>
      </c>
      <c r="D770" s="2">
        <f t="shared" si="86"/>
        <v>3.2117599999999995</v>
      </c>
      <c r="E770" s="2">
        <f t="shared" si="88"/>
        <v>3.2242700000000006</v>
      </c>
      <c r="F770" s="2">
        <f t="shared" si="89"/>
        <v>3.1717700000000004</v>
      </c>
      <c r="G770" s="2">
        <f t="shared" si="91"/>
        <v>3.0532680000000001</v>
      </c>
      <c r="H770" s="2">
        <f t="shared" si="87"/>
        <v>3.0270220000000005</v>
      </c>
      <c r="I770" s="2">
        <f t="array" ref="I770">SUMPRODUCT(B754:B773, (ROW(B754:B773)-ROW(B754)+1)) / (20*21/2)</f>
        <v>3.1987433333333333</v>
      </c>
      <c r="J770" s="2">
        <f t="shared" si="90"/>
        <v>3.162263765318218</v>
      </c>
      <c r="K770" s="2">
        <f t="shared" si="92"/>
        <v>3.0851055167964239</v>
      </c>
    </row>
    <row r="771" spans="1:11" ht="13.5" x14ac:dyDescent="0.25">
      <c r="A771" s="3">
        <f>TITRES_STAT!B774</f>
        <v>43125</v>
      </c>
      <c r="B771" s="6">
        <f>TITRES_STAT!D774</f>
        <v>3.1334</v>
      </c>
      <c r="C771" s="2">
        <f t="shared" si="85"/>
        <v>0</v>
      </c>
      <c r="D771" s="2">
        <f t="shared" si="86"/>
        <v>3.19008</v>
      </c>
      <c r="E771" s="2">
        <f t="shared" si="88"/>
        <v>3.2159300000000002</v>
      </c>
      <c r="F771" s="2">
        <f t="shared" si="89"/>
        <v>3.1746850000000006</v>
      </c>
      <c r="G771" s="2">
        <f t="shared" si="91"/>
        <v>3.0527679999999999</v>
      </c>
      <c r="H771" s="2">
        <f t="shared" si="87"/>
        <v>3.0270975000000004</v>
      </c>
      <c r="I771" s="2">
        <f t="array" ref="I771">SUMPRODUCT(B755:B774, (ROW(B755:B774)-ROW(B755)+1)) / (20*21/2)</f>
        <v>3.2009228571428565</v>
      </c>
      <c r="J771" s="2">
        <f t="shared" si="90"/>
        <v>3.1595148352879114</v>
      </c>
      <c r="K771" s="2">
        <f t="shared" si="92"/>
        <v>3.0869994180985247</v>
      </c>
    </row>
    <row r="772" spans="1:11" ht="13.5" x14ac:dyDescent="0.25">
      <c r="A772" s="3">
        <f>TITRES_STAT!B775</f>
        <v>43126</v>
      </c>
      <c r="B772" s="6">
        <f>TITRES_STAT!D775</f>
        <v>3.1334</v>
      </c>
      <c r="C772" s="2">
        <f t="shared" ref="C772:C835" si="93">B772-B771</f>
        <v>0</v>
      </c>
      <c r="D772" s="2">
        <f t="shared" si="86"/>
        <v>3.17008</v>
      </c>
      <c r="E772" s="2">
        <f t="shared" si="88"/>
        <v>3.2075900000000006</v>
      </c>
      <c r="F772" s="2">
        <f t="shared" si="89"/>
        <v>3.1780150000000007</v>
      </c>
      <c r="G772" s="2">
        <f t="shared" si="91"/>
        <v>3.0537679999999998</v>
      </c>
      <c r="H772" s="2">
        <f t="shared" si="87"/>
        <v>3.0273295000000013</v>
      </c>
      <c r="I772" s="2">
        <f t="array" ref="I772">SUMPRODUCT(B756:B775, (ROW(B756:B775)-ROW(B756)+1)) / (20*21/2)</f>
        <v>3.2024676190476193</v>
      </c>
      <c r="J772" s="2">
        <f t="shared" si="90"/>
        <v>3.1570277081176341</v>
      </c>
      <c r="K772" s="2">
        <f t="shared" si="92"/>
        <v>3.0888190487613274</v>
      </c>
    </row>
    <row r="773" spans="1:11" ht="13.5" x14ac:dyDescent="0.25">
      <c r="A773" s="3">
        <f>TITRES_STAT!B776</f>
        <v>43129</v>
      </c>
      <c r="B773" s="6">
        <f>TITRES_STAT!D776</f>
        <v>3.2250999999999999</v>
      </c>
      <c r="C773" s="2">
        <f t="shared" si="93"/>
        <v>9.1699999999999893E-2</v>
      </c>
      <c r="D773" s="2">
        <f t="shared" si="86"/>
        <v>3.1700799999999996</v>
      </c>
      <c r="E773" s="2">
        <f t="shared" si="88"/>
        <v>3.2050900000000007</v>
      </c>
      <c r="F773" s="2">
        <f t="shared" si="89"/>
        <v>3.1855150000000001</v>
      </c>
      <c r="G773" s="2">
        <f t="shared" si="91"/>
        <v>3.0567679999999999</v>
      </c>
      <c r="H773" s="2">
        <f t="shared" si="87"/>
        <v>3.0280200000000006</v>
      </c>
      <c r="I773" s="2">
        <f t="array" ref="I773">SUMPRODUCT(B757:B776, (ROW(B757:B776)-ROW(B757)+1)) / (20*21/2)</f>
        <v>3.1992571428571424</v>
      </c>
      <c r="J773" s="2">
        <f t="shared" si="90"/>
        <v>3.1635107835350023</v>
      </c>
      <c r="K773" s="2">
        <f t="shared" si="92"/>
        <v>3.0941633997902951</v>
      </c>
    </row>
    <row r="774" spans="1:11" ht="13.5" x14ac:dyDescent="0.25">
      <c r="A774" s="3">
        <f>TITRES_STAT!B777</f>
        <v>43130</v>
      </c>
      <c r="B774" s="6">
        <f>TITRES_STAT!D777</f>
        <v>3.2084000000000001</v>
      </c>
      <c r="C774" s="2">
        <f t="shared" si="93"/>
        <v>-1.6699999999999715E-2</v>
      </c>
      <c r="D774" s="2">
        <f t="shared" ref="D774:D837" si="94">AVERAGE(B770:B774)</f>
        <v>3.1667399999999999</v>
      </c>
      <c r="E774" s="2">
        <f t="shared" si="88"/>
        <v>3.2009200000000009</v>
      </c>
      <c r="F774" s="2">
        <f t="shared" si="89"/>
        <v>3.1921799999999996</v>
      </c>
      <c r="G774" s="2">
        <f t="shared" si="91"/>
        <v>3.0612680000000001</v>
      </c>
      <c r="H774" s="2">
        <f t="shared" si="87"/>
        <v>3.0288225000000004</v>
      </c>
      <c r="I774" s="2">
        <f t="array" ref="I774">SUMPRODUCT(B758:B777, (ROW(B758:B777)-ROW(B758)+1)) / (20*21/2)</f>
        <v>3.1958085714285716</v>
      </c>
      <c r="J774" s="2">
        <f t="shared" si="90"/>
        <v>3.1677859470078595</v>
      </c>
      <c r="K774" s="2">
        <f t="shared" si="92"/>
        <v>3.0986432664651855</v>
      </c>
    </row>
    <row r="775" spans="1:11" ht="13.5" x14ac:dyDescent="0.25">
      <c r="A775" s="3">
        <f>TITRES_STAT!B778</f>
        <v>43131</v>
      </c>
      <c r="B775" s="6">
        <f>TITRES_STAT!D778</f>
        <v>3.2084000000000001</v>
      </c>
      <c r="C775" s="2">
        <f t="shared" si="93"/>
        <v>0</v>
      </c>
      <c r="D775" s="2">
        <f t="shared" si="94"/>
        <v>3.18174</v>
      </c>
      <c r="E775" s="2">
        <f t="shared" si="88"/>
        <v>3.1967500000000006</v>
      </c>
      <c r="F775" s="2">
        <f t="shared" si="89"/>
        <v>3.20051</v>
      </c>
      <c r="G775" s="2">
        <f t="shared" si="91"/>
        <v>3.0656000000000008</v>
      </c>
      <c r="H775" s="2">
        <f t="shared" si="87"/>
        <v>3.0296250000000002</v>
      </c>
      <c r="I775" s="2">
        <f t="array" ref="I775">SUMPRODUCT(B759:B778, (ROW(B759:B778)-ROW(B759)+1)) / (20*21/2)</f>
        <v>3.1922409523809527</v>
      </c>
      <c r="J775" s="2">
        <f t="shared" si="90"/>
        <v>3.1716539520547302</v>
      </c>
      <c r="K775" s="2">
        <f t="shared" si="92"/>
        <v>3.1029474520940017</v>
      </c>
    </row>
    <row r="776" spans="1:11" ht="13.5" x14ac:dyDescent="0.25">
      <c r="A776" s="3">
        <f>TITRES_STAT!B779</f>
        <v>43132</v>
      </c>
      <c r="B776" s="6">
        <f>TITRES_STAT!D779</f>
        <v>3.1667999999999998</v>
      </c>
      <c r="C776" s="2">
        <f t="shared" si="93"/>
        <v>-4.1600000000000303E-2</v>
      </c>
      <c r="D776" s="2">
        <f t="shared" si="94"/>
        <v>3.1884200000000003</v>
      </c>
      <c r="E776" s="2">
        <f t="shared" si="88"/>
        <v>3.1892500000000004</v>
      </c>
      <c r="F776" s="2">
        <f t="shared" si="89"/>
        <v>3.2030099999999999</v>
      </c>
      <c r="G776" s="2">
        <f t="shared" si="91"/>
        <v>3.0692680000000006</v>
      </c>
      <c r="H776" s="2">
        <f t="shared" si="87"/>
        <v>3.0302585</v>
      </c>
      <c r="I776" s="2">
        <f t="array" ref="I776">SUMPRODUCT(B760:B779, (ROW(B760:B779)-ROW(B760)+1)) / (20*21/2)</f>
        <v>3.1887523809523812</v>
      </c>
      <c r="J776" s="2">
        <f t="shared" si="90"/>
        <v>3.1711916709066608</v>
      </c>
      <c r="K776" s="2">
        <f t="shared" si="92"/>
        <v>3.1054514735805117</v>
      </c>
    </row>
    <row r="777" spans="1:11" ht="13.5" x14ac:dyDescent="0.25">
      <c r="A777" s="3">
        <f>TITRES_STAT!B780</f>
        <v>43133</v>
      </c>
      <c r="B777" s="6">
        <f>TITRES_STAT!D780</f>
        <v>3.1667999999999998</v>
      </c>
      <c r="C777" s="2">
        <f t="shared" si="93"/>
        <v>0</v>
      </c>
      <c r="D777" s="2">
        <f t="shared" si="94"/>
        <v>3.1951000000000001</v>
      </c>
      <c r="E777" s="2">
        <f t="shared" si="88"/>
        <v>3.1825900000000003</v>
      </c>
      <c r="F777" s="2">
        <f t="shared" si="89"/>
        <v>3.2042600000000001</v>
      </c>
      <c r="G777" s="2">
        <f t="shared" si="91"/>
        <v>3.0717680000000005</v>
      </c>
      <c r="H777" s="2">
        <f t="shared" si="87"/>
        <v>3.0308920000000001</v>
      </c>
      <c r="I777" s="2">
        <f t="array" ref="I777">SUMPRODUCT(B761:B780, (ROW(B761:B780)-ROW(B761)+1)) / (20*21/2)</f>
        <v>3.187842857142857</v>
      </c>
      <c r="J777" s="2">
        <f t="shared" si="90"/>
        <v>3.170773416534598</v>
      </c>
      <c r="K777" s="2">
        <f t="shared" si="92"/>
        <v>3.1078572981459818</v>
      </c>
    </row>
    <row r="778" spans="1:11" ht="13.5" x14ac:dyDescent="0.25">
      <c r="A778" s="3">
        <f>TITRES_STAT!B781</f>
        <v>43136</v>
      </c>
      <c r="B778" s="6">
        <f>TITRES_STAT!D781</f>
        <v>3.1667999999999998</v>
      </c>
      <c r="C778" s="2">
        <f t="shared" si="93"/>
        <v>0</v>
      </c>
      <c r="D778" s="2">
        <f t="shared" si="94"/>
        <v>3.18344</v>
      </c>
      <c r="E778" s="2">
        <f t="shared" si="88"/>
        <v>3.1767599999999994</v>
      </c>
      <c r="F778" s="2">
        <f t="shared" si="89"/>
        <v>3.20343</v>
      </c>
      <c r="G778" s="2">
        <f t="shared" si="91"/>
        <v>3.0742680000000009</v>
      </c>
      <c r="H778" s="2">
        <f t="shared" ref="H778:H841" si="95">AVERAGE(B579:B778)</f>
        <v>3.0315255000000003</v>
      </c>
      <c r="I778" s="2">
        <f t="array" ref="I778">SUMPRODUCT(B762:B781, (ROW(B762:B781)-ROW(B762)+1)) / (20*21/2)</f>
        <v>3.1838314285714282</v>
      </c>
      <c r="J778" s="2">
        <f t="shared" si="90"/>
        <v>3.1703949959122553</v>
      </c>
      <c r="K778" s="2">
        <f t="shared" si="92"/>
        <v>3.110168776650061</v>
      </c>
    </row>
    <row r="779" spans="1:11" ht="13.5" x14ac:dyDescent="0.25">
      <c r="A779" s="3">
        <f>TITRES_STAT!B782</f>
        <v>43137</v>
      </c>
      <c r="B779" s="6">
        <f>TITRES_STAT!D782</f>
        <v>3.1667999999999998</v>
      </c>
      <c r="C779" s="2">
        <f t="shared" si="93"/>
        <v>0</v>
      </c>
      <c r="D779" s="2">
        <f t="shared" si="94"/>
        <v>3.1751200000000002</v>
      </c>
      <c r="E779" s="2">
        <f t="shared" si="88"/>
        <v>3.1709299999999994</v>
      </c>
      <c r="F779" s="2">
        <f t="shared" si="89"/>
        <v>3.2013500000000001</v>
      </c>
      <c r="G779" s="2">
        <f t="shared" si="91"/>
        <v>3.0767680000000008</v>
      </c>
      <c r="H779" s="2">
        <f t="shared" si="95"/>
        <v>3.0315725000000002</v>
      </c>
      <c r="I779" s="2">
        <f t="array" ref="I779">SUMPRODUCT(B763:B782, (ROW(B763:B782)-ROW(B763)+1)) / (20*21/2)</f>
        <v>3.1793076190476182</v>
      </c>
      <c r="J779" s="2">
        <f t="shared" si="90"/>
        <v>3.1700526153491833</v>
      </c>
      <c r="K779" s="2">
        <f t="shared" si="92"/>
        <v>3.1123896089382939</v>
      </c>
    </row>
    <row r="780" spans="1:11" ht="13.5" x14ac:dyDescent="0.25">
      <c r="A780" s="3">
        <f>TITRES_STAT!B783</f>
        <v>43138</v>
      </c>
      <c r="B780" s="6">
        <f>TITRES_STAT!D783</f>
        <v>3.1918000000000002</v>
      </c>
      <c r="C780" s="2">
        <f t="shared" si="93"/>
        <v>2.5000000000000355E-2</v>
      </c>
      <c r="D780" s="2">
        <f t="shared" si="94"/>
        <v>3.1718000000000002</v>
      </c>
      <c r="E780" s="2">
        <f t="shared" ref="E780:E843" si="96">AVERAGE(B771:B780)</f>
        <v>3.1767699999999994</v>
      </c>
      <c r="F780" s="2">
        <f t="shared" si="89"/>
        <v>3.20052</v>
      </c>
      <c r="G780" s="2">
        <f t="shared" si="91"/>
        <v>3.0806020000000007</v>
      </c>
      <c r="H780" s="2">
        <f t="shared" si="95"/>
        <v>3.0317444999999998</v>
      </c>
      <c r="I780" s="2">
        <f t="array" ref="I780">SUMPRODUCT(B764:B783, (ROW(B764:B783)-ROW(B764)+1)) / (20*21/2)</f>
        <v>3.1751014285714279</v>
      </c>
      <c r="J780" s="2">
        <f t="shared" si="90"/>
        <v>3.1721237948397372</v>
      </c>
      <c r="K780" s="2">
        <f t="shared" si="92"/>
        <v>3.1155037419211058</v>
      </c>
    </row>
    <row r="781" spans="1:11" ht="13.5" x14ac:dyDescent="0.25">
      <c r="A781" s="3">
        <f>TITRES_STAT!B784</f>
        <v>43139</v>
      </c>
      <c r="B781" s="6">
        <f>TITRES_STAT!D784</f>
        <v>3.1583999999999999</v>
      </c>
      <c r="C781" s="2">
        <f t="shared" si="93"/>
        <v>-3.3400000000000318E-2</v>
      </c>
      <c r="D781" s="2">
        <f t="shared" si="94"/>
        <v>3.1701199999999998</v>
      </c>
      <c r="E781" s="2">
        <f t="shared" si="96"/>
        <v>3.1792699999999998</v>
      </c>
      <c r="F781" s="2">
        <f t="shared" si="89"/>
        <v>3.1976000000000004</v>
      </c>
      <c r="G781" s="2">
        <f t="shared" si="91"/>
        <v>3.0854340000000002</v>
      </c>
      <c r="H781" s="2">
        <f t="shared" si="95"/>
        <v>3.0319060000000002</v>
      </c>
      <c r="I781" s="2">
        <f t="array" ref="I781">SUMPRODUCT(B765:B784, (ROW(B765:B784)-ROW(B765)+1)) / (20*21/2)</f>
        <v>3.1705809523809525</v>
      </c>
      <c r="J781" s="2">
        <f t="shared" si="90"/>
        <v>3.1708167667597618</v>
      </c>
      <c r="K781" s="2">
        <f t="shared" si="92"/>
        <v>3.1171859481202779</v>
      </c>
    </row>
    <row r="782" spans="1:11" ht="13.5" x14ac:dyDescent="0.25">
      <c r="A782" s="3">
        <f>TITRES_STAT!B785</f>
        <v>43140</v>
      </c>
      <c r="B782" s="6">
        <f>TITRES_STAT!D785</f>
        <v>3.1501000000000001</v>
      </c>
      <c r="C782" s="2">
        <f t="shared" si="93"/>
        <v>-8.299999999999752E-3</v>
      </c>
      <c r="D782" s="2">
        <f t="shared" si="94"/>
        <v>3.1667800000000002</v>
      </c>
      <c r="E782" s="2">
        <f t="shared" si="96"/>
        <v>3.1809399999999997</v>
      </c>
      <c r="F782" s="2">
        <f t="shared" si="89"/>
        <v>3.1942650000000006</v>
      </c>
      <c r="G782" s="2">
        <f t="shared" si="91"/>
        <v>3.0886</v>
      </c>
      <c r="H782" s="2">
        <f t="shared" si="95"/>
        <v>3.0320260000000001</v>
      </c>
      <c r="I782" s="2">
        <f t="array" ref="I782">SUMPRODUCT(B766:B785, (ROW(B766:B785)-ROW(B766)+1)) / (20*21/2)</f>
        <v>3.1594333333333333</v>
      </c>
      <c r="J782" s="2">
        <f t="shared" si="90"/>
        <v>3.1688437413540704</v>
      </c>
      <c r="K782" s="2">
        <f t="shared" si="92"/>
        <v>3.1184766952528165</v>
      </c>
    </row>
    <row r="783" spans="1:11" ht="13.5" x14ac:dyDescent="0.25">
      <c r="A783" s="3">
        <f>TITRES_STAT!B786</f>
        <v>43143</v>
      </c>
      <c r="B783" s="6">
        <f>TITRES_STAT!D786</f>
        <v>3.1501000000000001</v>
      </c>
      <c r="C783" s="2">
        <f t="shared" si="93"/>
        <v>0</v>
      </c>
      <c r="D783" s="2">
        <f t="shared" si="94"/>
        <v>3.16344</v>
      </c>
      <c r="E783" s="2">
        <f t="shared" si="96"/>
        <v>3.1734400000000003</v>
      </c>
      <c r="F783" s="2">
        <f t="shared" si="89"/>
        <v>3.1892650000000007</v>
      </c>
      <c r="G783" s="2">
        <f t="shared" si="91"/>
        <v>3.0917660000000002</v>
      </c>
      <c r="H783" s="2">
        <f t="shared" si="95"/>
        <v>3.0321459999999996</v>
      </c>
      <c r="I783" s="2">
        <f t="array" ref="I783">SUMPRODUCT(B767:B786, (ROW(B767:B786)-ROW(B767)+1)) / (20*21/2)</f>
        <v>3.1491585714285715</v>
      </c>
      <c r="J783" s="2">
        <f t="shared" si="90"/>
        <v>3.1670586231298734</v>
      </c>
      <c r="K783" s="2">
        <f t="shared" si="92"/>
        <v>3.1197168248507454</v>
      </c>
    </row>
    <row r="784" spans="1:11" ht="13.5" x14ac:dyDescent="0.25">
      <c r="A784" s="3">
        <f>TITRES_STAT!B787</f>
        <v>43144</v>
      </c>
      <c r="B784" s="6">
        <f>TITRES_STAT!D787</f>
        <v>3.1417999999999999</v>
      </c>
      <c r="C784" s="2">
        <f t="shared" si="93"/>
        <v>-8.3000000000001961E-3</v>
      </c>
      <c r="D784" s="2">
        <f t="shared" si="94"/>
        <v>3.1584399999999997</v>
      </c>
      <c r="E784" s="2">
        <f t="shared" si="96"/>
        <v>3.1667800000000002</v>
      </c>
      <c r="F784" s="2">
        <f t="shared" si="89"/>
        <v>3.183850000000001</v>
      </c>
      <c r="G784" s="2">
        <f t="shared" si="91"/>
        <v>3.0947660000000003</v>
      </c>
      <c r="H784" s="2">
        <f t="shared" si="95"/>
        <v>3.0326934999999997</v>
      </c>
      <c r="I784" s="2">
        <f t="array" ref="I784">SUMPRODUCT(B768:B787, (ROW(B768:B787)-ROW(B768)+1)) / (20*21/2)</f>
        <v>3.1468599999999993</v>
      </c>
      <c r="J784" s="2">
        <f t="shared" si="90"/>
        <v>3.1646530399746475</v>
      </c>
      <c r="K784" s="2">
        <f t="shared" si="92"/>
        <v>3.1205828317193438</v>
      </c>
    </row>
    <row r="785" spans="1:11" ht="13.5" x14ac:dyDescent="0.25">
      <c r="A785" s="3">
        <f>TITRES_STAT!B788</f>
        <v>43145</v>
      </c>
      <c r="B785" s="6">
        <f>TITRES_STAT!D788</f>
        <v>3.0668000000000002</v>
      </c>
      <c r="C785" s="2">
        <f t="shared" si="93"/>
        <v>-7.4999999999999734E-2</v>
      </c>
      <c r="D785" s="2">
        <f t="shared" si="94"/>
        <v>3.1334400000000002</v>
      </c>
      <c r="E785" s="2">
        <f t="shared" si="96"/>
        <v>3.1526199999999998</v>
      </c>
      <c r="F785" s="2">
        <f t="shared" si="89"/>
        <v>3.1746850000000011</v>
      </c>
      <c r="G785" s="2">
        <f t="shared" si="91"/>
        <v>3.0964339999999999</v>
      </c>
      <c r="H785" s="2">
        <f t="shared" si="95"/>
        <v>3.0328659999999998</v>
      </c>
      <c r="I785" s="2">
        <f t="array" ref="I785">SUMPRODUCT(B769:B788, (ROW(B769:B788)-ROW(B769)+1)) / (20*21/2)</f>
        <v>3.1441976190476191</v>
      </c>
      <c r="J785" s="2">
        <f t="shared" si="90"/>
        <v>3.1553337028342052</v>
      </c>
      <c r="K785" s="2">
        <f t="shared" si="92"/>
        <v>3.1184737010636834</v>
      </c>
    </row>
    <row r="786" spans="1:11" ht="13.5" x14ac:dyDescent="0.25">
      <c r="A786" s="3">
        <f>TITRES_STAT!B789</f>
        <v>43146</v>
      </c>
      <c r="B786" s="6">
        <f>TITRES_STAT!D789</f>
        <v>3.0668000000000002</v>
      </c>
      <c r="C786" s="2">
        <f t="shared" si="93"/>
        <v>0</v>
      </c>
      <c r="D786" s="2">
        <f t="shared" si="94"/>
        <v>3.1151200000000001</v>
      </c>
      <c r="E786" s="2">
        <f t="shared" si="96"/>
        <v>3.1426200000000004</v>
      </c>
      <c r="F786" s="2">
        <f t="shared" si="89"/>
        <v>3.1659350000000002</v>
      </c>
      <c r="G786" s="2">
        <f t="shared" si="91"/>
        <v>3.0981019999999999</v>
      </c>
      <c r="H786" s="2">
        <f t="shared" si="95"/>
        <v>3.0325694999999997</v>
      </c>
      <c r="I786" s="2">
        <f t="array" ref="I786">SUMPRODUCT(B770:B789, (ROW(B770:B789)-ROW(B770)+1)) / (20*21/2)</f>
        <v>3.1411814285714286</v>
      </c>
      <c r="J786" s="2">
        <f t="shared" si="90"/>
        <v>3.1469019216119003</v>
      </c>
      <c r="K786" s="2">
        <f t="shared" si="92"/>
        <v>3.1164472814141275</v>
      </c>
    </row>
    <row r="787" spans="1:11" ht="13.5" x14ac:dyDescent="0.25">
      <c r="A787" s="3">
        <f>TITRES_STAT!B790</f>
        <v>43147</v>
      </c>
      <c r="B787" s="6">
        <f>TITRES_STAT!D790</f>
        <v>3.1417999999999999</v>
      </c>
      <c r="C787" s="2">
        <f t="shared" si="93"/>
        <v>7.4999999999999734E-2</v>
      </c>
      <c r="D787" s="2">
        <f t="shared" si="94"/>
        <v>3.1134600000000003</v>
      </c>
      <c r="E787" s="2">
        <f t="shared" si="96"/>
        <v>3.1401200000000005</v>
      </c>
      <c r="F787" s="2">
        <f t="shared" si="89"/>
        <v>3.1613550000000004</v>
      </c>
      <c r="G787" s="2">
        <f t="shared" si="91"/>
        <v>3.1024359999999995</v>
      </c>
      <c r="H787" s="2">
        <f t="shared" si="95"/>
        <v>3.0322569999999995</v>
      </c>
      <c r="I787" s="2">
        <f t="array" ref="I787">SUMPRODUCT(B771:B790, (ROW(B771:B790)-ROW(B771)+1)) / (20*21/2)</f>
        <v>3.1386414285714284</v>
      </c>
      <c r="J787" s="2">
        <f t="shared" si="90"/>
        <v>3.146416024315529</v>
      </c>
      <c r="K787" s="2">
        <f t="shared" si="92"/>
        <v>3.1174415056723972</v>
      </c>
    </row>
    <row r="788" spans="1:11" ht="13.5" x14ac:dyDescent="0.25">
      <c r="A788" s="3">
        <f>TITRES_STAT!B791</f>
        <v>43150</v>
      </c>
      <c r="B788" s="6">
        <f>TITRES_STAT!D791</f>
        <v>3.1334</v>
      </c>
      <c r="C788" s="2">
        <f t="shared" si="93"/>
        <v>-8.3999999999999631E-3</v>
      </c>
      <c r="D788" s="2">
        <f t="shared" si="94"/>
        <v>3.1101200000000002</v>
      </c>
      <c r="E788" s="2">
        <f t="shared" si="96"/>
        <v>3.1367800000000003</v>
      </c>
      <c r="F788" s="2">
        <f t="shared" ref="F788:F851" si="97">AVERAGE(B769:B788)</f>
        <v>3.1567700000000007</v>
      </c>
      <c r="G788" s="2">
        <f t="shared" si="91"/>
        <v>3.1056019999999989</v>
      </c>
      <c r="H788" s="2">
        <f t="shared" si="95"/>
        <v>3.0323715</v>
      </c>
      <c r="I788" s="2">
        <f t="array" ref="I788">SUMPRODUCT(B772:B791, (ROW(B772:B791)-ROW(B772)+1)) / (20*21/2)</f>
        <v>3.1361409523809525</v>
      </c>
      <c r="J788" s="2">
        <f t="shared" si="90"/>
        <v>3.1451764029521456</v>
      </c>
      <c r="K788" s="2">
        <f t="shared" si="92"/>
        <v>3.1180673289793619</v>
      </c>
    </row>
    <row r="789" spans="1:11" ht="13.5" x14ac:dyDescent="0.25">
      <c r="A789" s="3">
        <f>TITRES_STAT!B792</f>
        <v>43151</v>
      </c>
      <c r="B789" s="6">
        <f>TITRES_STAT!D792</f>
        <v>3.1251000000000002</v>
      </c>
      <c r="C789" s="2">
        <f t="shared" si="93"/>
        <v>-8.299999999999752E-3</v>
      </c>
      <c r="D789" s="2">
        <f t="shared" si="94"/>
        <v>3.1067800000000001</v>
      </c>
      <c r="E789" s="2">
        <f t="shared" si="96"/>
        <v>3.1326100000000001</v>
      </c>
      <c r="F789" s="2">
        <f t="shared" si="97"/>
        <v>3.15177</v>
      </c>
      <c r="G789" s="2">
        <f t="shared" si="91"/>
        <v>3.1096019999999989</v>
      </c>
      <c r="H789" s="2">
        <f t="shared" si="95"/>
        <v>3.0324444999999995</v>
      </c>
      <c r="I789" s="2">
        <f t="array" ref="I789">SUMPRODUCT(B773:B792, (ROW(B773:B792)-ROW(B773)+1)) / (20*21/2)</f>
        <v>3.13368</v>
      </c>
      <c r="J789" s="2">
        <f t="shared" ref="J789:J852" si="98">$J$4*B789+J788*(1-$J$4)</f>
        <v>3.1432643645757508</v>
      </c>
      <c r="K789" s="2">
        <f t="shared" si="92"/>
        <v>3.1183431199997793</v>
      </c>
    </row>
    <row r="790" spans="1:11" ht="13.5" x14ac:dyDescent="0.25">
      <c r="A790" s="3">
        <f>TITRES_STAT!B793</f>
        <v>43152</v>
      </c>
      <c r="B790" s="6">
        <f>TITRES_STAT!D793</f>
        <v>3.1251000000000002</v>
      </c>
      <c r="C790" s="2">
        <f t="shared" si="93"/>
        <v>0</v>
      </c>
      <c r="D790" s="2">
        <f t="shared" si="94"/>
        <v>3.1184400000000001</v>
      </c>
      <c r="E790" s="2">
        <f t="shared" si="96"/>
        <v>3.1259399999999999</v>
      </c>
      <c r="F790" s="2">
        <f t="shared" si="97"/>
        <v>3.1513550000000006</v>
      </c>
      <c r="G790" s="2">
        <f t="shared" si="91"/>
        <v>3.114101999999999</v>
      </c>
      <c r="H790" s="2">
        <f t="shared" si="95"/>
        <v>3.0325174999999991</v>
      </c>
      <c r="I790" s="2">
        <f t="array" ref="I790">SUMPRODUCT(B774:B793, (ROW(B774:B793)-ROW(B774)+1)) / (20*21/2)</f>
        <v>3.1312585714285714</v>
      </c>
      <c r="J790" s="2">
        <f t="shared" si="98"/>
        <v>3.1415344250923463</v>
      </c>
      <c r="K790" s="2">
        <f t="shared" si="92"/>
        <v>3.1186080956860627</v>
      </c>
    </row>
    <row r="791" spans="1:11" ht="13.5" x14ac:dyDescent="0.25">
      <c r="A791" s="3">
        <f>TITRES_STAT!B794</f>
        <v>43153</v>
      </c>
      <c r="B791" s="6">
        <f>TITRES_STAT!D794</f>
        <v>3.1251000000000002</v>
      </c>
      <c r="C791" s="2">
        <f t="shared" si="93"/>
        <v>0</v>
      </c>
      <c r="D791" s="2">
        <f t="shared" si="94"/>
        <v>3.1300999999999997</v>
      </c>
      <c r="E791" s="2">
        <f t="shared" si="96"/>
        <v>3.1226099999999999</v>
      </c>
      <c r="F791" s="2">
        <f t="shared" si="97"/>
        <v>3.1509400000000012</v>
      </c>
      <c r="G791" s="2">
        <f t="shared" si="91"/>
        <v>3.1184359999999987</v>
      </c>
      <c r="H791" s="2">
        <f t="shared" si="95"/>
        <v>3.0327079999999982</v>
      </c>
      <c r="I791" s="2">
        <f t="array" ref="I791">SUMPRODUCT(B775:B794, (ROW(B775:B794)-ROW(B775)+1)) / (20*21/2)</f>
        <v>3.1293133333333332</v>
      </c>
      <c r="J791" s="2">
        <f t="shared" si="98"/>
        <v>3.1399692417502183</v>
      </c>
      <c r="K791" s="2">
        <f t="shared" si="92"/>
        <v>3.1188626801689625</v>
      </c>
    </row>
    <row r="792" spans="1:11" ht="13.5" x14ac:dyDescent="0.25">
      <c r="A792" s="3">
        <f>TITRES_STAT!B795</f>
        <v>43154</v>
      </c>
      <c r="B792" s="6">
        <f>TITRES_STAT!D795</f>
        <v>3.1251000000000002</v>
      </c>
      <c r="C792" s="2">
        <f t="shared" si="93"/>
        <v>0</v>
      </c>
      <c r="D792" s="2">
        <f t="shared" si="94"/>
        <v>3.12676</v>
      </c>
      <c r="E792" s="2">
        <f t="shared" si="96"/>
        <v>3.1201099999999999</v>
      </c>
      <c r="F792" s="2">
        <f t="shared" si="97"/>
        <v>3.1505250000000009</v>
      </c>
      <c r="G792" s="2">
        <f t="shared" si="91"/>
        <v>3.1214359999999988</v>
      </c>
      <c r="H792" s="2">
        <f t="shared" si="95"/>
        <v>3.0328984999999982</v>
      </c>
      <c r="I792" s="2">
        <f t="array" ref="I792">SUMPRODUCT(B776:B795, (ROW(B776:B795)-ROW(B776)+1)) / (20*21/2)</f>
        <v>3.1269742857142862</v>
      </c>
      <c r="J792" s="2">
        <f t="shared" si="98"/>
        <v>3.1385531234882929</v>
      </c>
      <c r="K792" s="2">
        <f t="shared" si="92"/>
        <v>3.1191072809466505</v>
      </c>
    </row>
    <row r="793" spans="1:11" ht="13.5" x14ac:dyDescent="0.25">
      <c r="A793" s="3">
        <f>TITRES_STAT!B796</f>
        <v>43157</v>
      </c>
      <c r="B793" s="6">
        <f>TITRES_STAT!D796</f>
        <v>3.1251000000000002</v>
      </c>
      <c r="C793" s="2">
        <f t="shared" si="93"/>
        <v>0</v>
      </c>
      <c r="D793" s="2">
        <f t="shared" si="94"/>
        <v>3.1251000000000002</v>
      </c>
      <c r="E793" s="2">
        <f t="shared" si="96"/>
        <v>3.11761</v>
      </c>
      <c r="F793" s="2">
        <f t="shared" si="97"/>
        <v>3.145525000000001</v>
      </c>
      <c r="G793" s="2">
        <f t="shared" si="91"/>
        <v>3.1257699999999988</v>
      </c>
      <c r="H793" s="2">
        <f t="shared" si="95"/>
        <v>3.0330889999999981</v>
      </c>
      <c r="I793" s="2">
        <f t="array" ref="I793">SUMPRODUCT(B777:B796, (ROW(B777:B796)-ROW(B777)+1)) / (20*21/2)</f>
        <v>3.1211000000000002</v>
      </c>
      <c r="J793" s="2">
        <f t="shared" si="98"/>
        <v>3.1372718736322653</v>
      </c>
      <c r="K793" s="2">
        <f t="shared" si="92"/>
        <v>3.119342289536978</v>
      </c>
    </row>
    <row r="794" spans="1:11" ht="13.5" x14ac:dyDescent="0.25">
      <c r="A794" s="3">
        <f>TITRES_STAT!B797</f>
        <v>43158</v>
      </c>
      <c r="B794" s="6">
        <f>TITRES_STAT!D797</f>
        <v>3.1251000000000002</v>
      </c>
      <c r="C794" s="2">
        <f t="shared" si="93"/>
        <v>0</v>
      </c>
      <c r="D794" s="2">
        <f t="shared" si="94"/>
        <v>3.1251000000000002</v>
      </c>
      <c r="E794" s="2">
        <f t="shared" si="96"/>
        <v>3.1159400000000002</v>
      </c>
      <c r="F794" s="2">
        <f t="shared" si="97"/>
        <v>3.1413600000000015</v>
      </c>
      <c r="G794" s="2">
        <f t="shared" si="91"/>
        <v>3.1301039999999989</v>
      </c>
      <c r="H794" s="2">
        <f t="shared" si="95"/>
        <v>3.0332794999999986</v>
      </c>
      <c r="I794" s="2">
        <f t="array" ref="I794">SUMPRODUCT(B778:B797, (ROW(B778:B797)-ROW(B778)+1)) / (20*21/2)</f>
        <v>3.1156623809523811</v>
      </c>
      <c r="J794" s="2">
        <f t="shared" si="98"/>
        <v>3.1361126475720495</v>
      </c>
      <c r="K794" s="2">
        <f t="shared" si="92"/>
        <v>3.1195680821041556</v>
      </c>
    </row>
    <row r="795" spans="1:11" ht="13.5" x14ac:dyDescent="0.25">
      <c r="A795" s="3">
        <f>TITRES_STAT!B798</f>
        <v>43159</v>
      </c>
      <c r="B795" s="6">
        <f>TITRES_STAT!D798</f>
        <v>3.1168</v>
      </c>
      <c r="C795" s="2">
        <f t="shared" si="93"/>
        <v>-8.3000000000001961E-3</v>
      </c>
      <c r="D795" s="2">
        <f t="shared" si="94"/>
        <v>3.12344</v>
      </c>
      <c r="E795" s="2">
        <f t="shared" si="96"/>
        <v>3.12094</v>
      </c>
      <c r="F795" s="2">
        <f t="shared" si="97"/>
        <v>3.1367800000000008</v>
      </c>
      <c r="G795" s="2">
        <f t="shared" si="91"/>
        <v>3.1342719999999993</v>
      </c>
      <c r="H795" s="2">
        <f t="shared" si="95"/>
        <v>3.0334284999999981</v>
      </c>
      <c r="I795" s="2">
        <f t="array" ref="I795">SUMPRODUCT(B779:B798, (ROW(B779:B798)-ROW(B779)+1)) / (20*21/2)</f>
        <v>3.1066900000000004</v>
      </c>
      <c r="J795" s="2">
        <f t="shared" si="98"/>
        <v>3.1342733478032829</v>
      </c>
      <c r="K795" s="2">
        <f t="shared" si="92"/>
        <v>3.1194595298647769</v>
      </c>
    </row>
    <row r="796" spans="1:11" ht="13.5" x14ac:dyDescent="0.25">
      <c r="A796" s="3">
        <f>TITRES_STAT!B799</f>
        <v>43160</v>
      </c>
      <c r="B796" s="6">
        <f>TITRES_STAT!D799</f>
        <v>3.0750999999999999</v>
      </c>
      <c r="C796" s="2">
        <f t="shared" si="93"/>
        <v>-4.170000000000007E-2</v>
      </c>
      <c r="D796" s="2">
        <f t="shared" si="94"/>
        <v>3.1134399999999998</v>
      </c>
      <c r="E796" s="2">
        <f t="shared" si="96"/>
        <v>3.1217700000000002</v>
      </c>
      <c r="F796" s="2">
        <f t="shared" si="97"/>
        <v>3.1321950000000012</v>
      </c>
      <c r="G796" s="2">
        <f t="shared" si="91"/>
        <v>3.137605999999999</v>
      </c>
      <c r="H796" s="2">
        <f t="shared" si="95"/>
        <v>3.0333689999999986</v>
      </c>
      <c r="I796" s="2">
        <f t="array" ref="I796">SUMPRODUCT(B780:B799, (ROW(B780:B799)-ROW(B780)+1)) / (20*21/2)</f>
        <v>3.0983528571428574</v>
      </c>
      <c r="J796" s="2">
        <f t="shared" si="98"/>
        <v>3.1286377908696372</v>
      </c>
      <c r="K796" s="2">
        <f t="shared" si="92"/>
        <v>3.1177199404583154</v>
      </c>
    </row>
    <row r="797" spans="1:11" ht="13.5" x14ac:dyDescent="0.25">
      <c r="A797" s="3">
        <f>TITRES_STAT!B800</f>
        <v>43161</v>
      </c>
      <c r="B797" s="6">
        <f>TITRES_STAT!D800</f>
        <v>3.0750999999999999</v>
      </c>
      <c r="C797" s="2">
        <f t="shared" si="93"/>
        <v>0</v>
      </c>
      <c r="D797" s="2">
        <f t="shared" si="94"/>
        <v>3.10344</v>
      </c>
      <c r="E797" s="2">
        <f t="shared" si="96"/>
        <v>3.1151</v>
      </c>
      <c r="F797" s="2">
        <f t="shared" si="97"/>
        <v>3.1276100000000011</v>
      </c>
      <c r="G797" s="2">
        <f t="shared" si="91"/>
        <v>3.1407719999999997</v>
      </c>
      <c r="H797" s="2">
        <f t="shared" si="95"/>
        <v>3.0333094999999992</v>
      </c>
      <c r="I797" s="2">
        <f t="array" ref="I797">SUMPRODUCT(B781:B800, (ROW(B781:B800)-ROW(B781)+1)) / (20*21/2)</f>
        <v>3.0906509523809524</v>
      </c>
      <c r="J797" s="2">
        <f t="shared" si="98"/>
        <v>3.1235389536439575</v>
      </c>
      <c r="K797" s="2">
        <f t="shared" si="92"/>
        <v>3.116048570244264</v>
      </c>
    </row>
    <row r="798" spans="1:11" ht="13.5" x14ac:dyDescent="0.25">
      <c r="A798" s="3">
        <f>TITRES_STAT!B801</f>
        <v>43164</v>
      </c>
      <c r="B798" s="6">
        <f>TITRES_STAT!D801</f>
        <v>3.0333999999999999</v>
      </c>
      <c r="C798" s="2">
        <f t="shared" si="93"/>
        <v>-4.170000000000007E-2</v>
      </c>
      <c r="D798" s="2">
        <f t="shared" si="94"/>
        <v>3.0850999999999997</v>
      </c>
      <c r="E798" s="2">
        <f t="shared" si="96"/>
        <v>3.1051000000000002</v>
      </c>
      <c r="F798" s="2">
        <f t="shared" si="97"/>
        <v>3.1209400000000009</v>
      </c>
      <c r="G798" s="2">
        <f t="shared" si="91"/>
        <v>3.1431039999999992</v>
      </c>
      <c r="H798" s="2">
        <f t="shared" si="95"/>
        <v>3.0330414999999995</v>
      </c>
      <c r="I798" s="2">
        <f t="array" ref="I798">SUMPRODUCT(B782:B801, (ROW(B782:B801)-ROW(B782)+1)) / (20*21/2)</f>
        <v>3.0876747619047613</v>
      </c>
      <c r="J798" s="2">
        <f t="shared" si="98"/>
        <v>3.1149542913921522</v>
      </c>
      <c r="K798" s="2">
        <f t="shared" si="92"/>
        <v>3.1128074498425282</v>
      </c>
    </row>
    <row r="799" spans="1:11" ht="13.5" x14ac:dyDescent="0.25">
      <c r="A799" s="3">
        <f>TITRES_STAT!B802</f>
        <v>43165</v>
      </c>
      <c r="B799" s="6">
        <f>TITRES_STAT!D802</f>
        <v>3.0333999999999999</v>
      </c>
      <c r="C799" s="2">
        <f t="shared" si="93"/>
        <v>0</v>
      </c>
      <c r="D799" s="2">
        <f t="shared" si="94"/>
        <v>3.0667599999999999</v>
      </c>
      <c r="E799" s="2">
        <f t="shared" si="96"/>
        <v>3.0959300000000001</v>
      </c>
      <c r="F799" s="2">
        <f t="shared" si="97"/>
        <v>3.1142700000000003</v>
      </c>
      <c r="G799" s="2">
        <f t="shared" si="91"/>
        <v>3.1454359999999992</v>
      </c>
      <c r="H799" s="2">
        <f t="shared" si="95"/>
        <v>3.0330079999999997</v>
      </c>
      <c r="I799" s="2">
        <f t="array" ref="I799">SUMPRODUCT(B783:B802, (ROW(B783:B802)-ROW(B783)+1)) / (20*21/2)</f>
        <v>3.0858857142857143</v>
      </c>
      <c r="J799" s="2">
        <f t="shared" si="98"/>
        <v>3.1071872160214706</v>
      </c>
      <c r="K799" s="2">
        <f t="shared" si="92"/>
        <v>3.1096934322016447</v>
      </c>
    </row>
    <row r="800" spans="1:11" ht="13.5" x14ac:dyDescent="0.25">
      <c r="A800" s="3">
        <f>TITRES_STAT!B803</f>
        <v>43166</v>
      </c>
      <c r="B800" s="6">
        <f>TITRES_STAT!D803</f>
        <v>3.0333999999999999</v>
      </c>
      <c r="C800" s="2">
        <f t="shared" si="93"/>
        <v>0</v>
      </c>
      <c r="D800" s="2">
        <f t="shared" si="94"/>
        <v>3.0500800000000003</v>
      </c>
      <c r="E800" s="2">
        <f t="shared" si="96"/>
        <v>3.0867599999999999</v>
      </c>
      <c r="F800" s="2">
        <f t="shared" si="97"/>
        <v>3.1063500000000004</v>
      </c>
      <c r="G800" s="2">
        <f t="shared" si="91"/>
        <v>3.1466019999999997</v>
      </c>
      <c r="H800" s="2">
        <f t="shared" si="95"/>
        <v>3.0329744999999999</v>
      </c>
      <c r="I800" s="2">
        <f t="array" ref="I800">SUMPRODUCT(B784:B803, (ROW(B784:B803)-ROW(B784)+1)) / (20*21/2)</f>
        <v>3.0844142857142858</v>
      </c>
      <c r="J800" s="2">
        <f t="shared" si="98"/>
        <v>3.1001598621146638</v>
      </c>
      <c r="K800" s="2">
        <f t="shared" si="92"/>
        <v>3.1067015328996193</v>
      </c>
    </row>
    <row r="801" spans="1:11" ht="13.5" x14ac:dyDescent="0.25">
      <c r="A801" s="3">
        <f>TITRES_STAT!B804</f>
        <v>43167</v>
      </c>
      <c r="B801" s="6">
        <f>TITRES_STAT!D804</f>
        <v>3.0750999999999999</v>
      </c>
      <c r="C801" s="2">
        <f t="shared" si="93"/>
        <v>4.170000000000007E-2</v>
      </c>
      <c r="D801" s="2">
        <f t="shared" si="94"/>
        <v>3.0500799999999999</v>
      </c>
      <c r="E801" s="2">
        <f t="shared" si="96"/>
        <v>3.0817600000000001</v>
      </c>
      <c r="F801" s="2">
        <f t="shared" si="97"/>
        <v>3.102185</v>
      </c>
      <c r="G801" s="2">
        <f t="shared" si="91"/>
        <v>3.1466019999999997</v>
      </c>
      <c r="H801" s="2">
        <f t="shared" si="95"/>
        <v>3.0329929999999994</v>
      </c>
      <c r="I801" s="2">
        <f t="array" ref="I801">SUMPRODUCT(B785:B804, (ROW(B785:B804)-ROW(B785)+1)) / (20*21/2)</f>
        <v>3.0832604761904761</v>
      </c>
      <c r="J801" s="2">
        <f t="shared" si="98"/>
        <v>3.0977732085799339</v>
      </c>
      <c r="K801" s="2">
        <f t="shared" si="92"/>
        <v>3.1054622570996346</v>
      </c>
    </row>
    <row r="802" spans="1:11" ht="13.5" x14ac:dyDescent="0.25">
      <c r="A802" s="3">
        <f>TITRES_STAT!B805</f>
        <v>43168</v>
      </c>
      <c r="B802" s="6">
        <f>TITRES_STAT!D805</f>
        <v>3.0834000000000001</v>
      </c>
      <c r="C802" s="2">
        <f t="shared" si="93"/>
        <v>8.3000000000001961E-3</v>
      </c>
      <c r="D802" s="2">
        <f t="shared" si="94"/>
        <v>3.0517400000000001</v>
      </c>
      <c r="E802" s="2">
        <f t="shared" si="96"/>
        <v>3.0775899999999998</v>
      </c>
      <c r="F802" s="2">
        <f t="shared" si="97"/>
        <v>3.0988499999999997</v>
      </c>
      <c r="G802" s="2">
        <f t="shared" si="91"/>
        <v>3.1469339999999999</v>
      </c>
      <c r="H802" s="2">
        <f t="shared" si="95"/>
        <v>3.0332484999999991</v>
      </c>
      <c r="I802" s="2">
        <f t="array" ref="I802">SUMPRODUCT(B786:B805, (ROW(B786:B805)-ROW(B786)+1)) / (20*21/2)</f>
        <v>3.0815942857142855</v>
      </c>
      <c r="J802" s="2">
        <f t="shared" si="98"/>
        <v>3.0964043315723213</v>
      </c>
      <c r="K802" s="2">
        <f t="shared" si="92"/>
        <v>3.1045970705467076</v>
      </c>
    </row>
    <row r="803" spans="1:11" ht="13.5" x14ac:dyDescent="0.25">
      <c r="A803" s="3">
        <f>TITRES_STAT!B806</f>
        <v>43171</v>
      </c>
      <c r="B803" s="6">
        <f>TITRES_STAT!D806</f>
        <v>3.0834000000000001</v>
      </c>
      <c r="C803" s="2">
        <f t="shared" si="93"/>
        <v>0</v>
      </c>
      <c r="D803" s="2">
        <f t="shared" si="94"/>
        <v>3.0617400000000004</v>
      </c>
      <c r="E803" s="2">
        <f t="shared" si="96"/>
        <v>3.07342</v>
      </c>
      <c r="F803" s="2">
        <f t="shared" si="97"/>
        <v>3.0955149999999998</v>
      </c>
      <c r="G803" s="2">
        <f t="shared" si="91"/>
        <v>3.1471</v>
      </c>
      <c r="H803" s="2">
        <f t="shared" si="95"/>
        <v>3.0335039999999989</v>
      </c>
      <c r="I803" s="2">
        <f t="array" ref="I803">SUMPRODUCT(B787:B806, (ROW(B787:B806)-ROW(B787)+1)) / (20*21/2)</f>
        <v>3.0798885714285715</v>
      </c>
      <c r="J803" s="2">
        <f t="shared" si="98"/>
        <v>3.0951658238035291</v>
      </c>
      <c r="K803" s="2">
        <f t="shared" si="92"/>
        <v>3.1037658128782093</v>
      </c>
    </row>
    <row r="804" spans="1:11" ht="13.5" x14ac:dyDescent="0.25">
      <c r="A804" s="3">
        <f>TITRES_STAT!B807</f>
        <v>43172</v>
      </c>
      <c r="B804" s="6">
        <f>TITRES_STAT!D807</f>
        <v>3.0834000000000001</v>
      </c>
      <c r="C804" s="2">
        <f t="shared" si="93"/>
        <v>0</v>
      </c>
      <c r="D804" s="2">
        <f t="shared" si="94"/>
        <v>3.0717400000000006</v>
      </c>
      <c r="E804" s="2">
        <f t="shared" si="96"/>
        <v>3.0692500000000003</v>
      </c>
      <c r="F804" s="2">
        <f t="shared" si="97"/>
        <v>3.0925949999999998</v>
      </c>
      <c r="G804" s="2">
        <f t="shared" si="91"/>
        <v>3.1472660000000001</v>
      </c>
      <c r="H804" s="2">
        <f t="shared" si="95"/>
        <v>3.0336814999999984</v>
      </c>
      <c r="I804" s="2">
        <f t="array" ref="I804">SUMPRODUCT(B788:B807, (ROW(B788:B807)-ROW(B788)+1)) / (20*21/2)</f>
        <v>3.0781433333333337</v>
      </c>
      <c r="J804" s="2">
        <f t="shared" si="98"/>
        <v>3.0940452691555738</v>
      </c>
      <c r="K804" s="2">
        <f t="shared" si="92"/>
        <v>3.1029671535496521</v>
      </c>
    </row>
    <row r="805" spans="1:11" ht="13.5" x14ac:dyDescent="0.25">
      <c r="A805" s="3">
        <f>TITRES_STAT!B808</f>
        <v>43173</v>
      </c>
      <c r="B805" s="6">
        <f>TITRES_STAT!D808</f>
        <v>3.0750999999999999</v>
      </c>
      <c r="C805" s="2">
        <f t="shared" si="93"/>
        <v>-8.3000000000001961E-3</v>
      </c>
      <c r="D805" s="2">
        <f t="shared" si="94"/>
        <v>3.0800800000000002</v>
      </c>
      <c r="E805" s="2">
        <f t="shared" si="96"/>
        <v>3.0650800000000005</v>
      </c>
      <c r="F805" s="2">
        <f t="shared" si="97"/>
        <v>3.0930099999999996</v>
      </c>
      <c r="G805" s="2">
        <f t="shared" si="91"/>
        <v>3.147932</v>
      </c>
      <c r="H805" s="2">
        <f t="shared" si="95"/>
        <v>3.0338174999999992</v>
      </c>
      <c r="I805" s="2">
        <f t="array" ref="I805">SUMPRODUCT(B789:B808, (ROW(B789:B808)-ROW(B789)+1)) / (20*21/2)</f>
        <v>3.0767157142857147</v>
      </c>
      <c r="J805" s="2">
        <f t="shared" si="98"/>
        <v>3.0922409578074239</v>
      </c>
      <c r="K805" s="2">
        <f t="shared" si="92"/>
        <v>3.1018743239986857</v>
      </c>
    </row>
    <row r="806" spans="1:11" ht="13.5" x14ac:dyDescent="0.25">
      <c r="A806" s="3">
        <f>TITRES_STAT!B809</f>
        <v>43174</v>
      </c>
      <c r="B806" s="6">
        <f>TITRES_STAT!D809</f>
        <v>3.0750999999999999</v>
      </c>
      <c r="C806" s="2">
        <f t="shared" si="93"/>
        <v>0</v>
      </c>
      <c r="D806" s="2">
        <f t="shared" si="94"/>
        <v>3.0800799999999997</v>
      </c>
      <c r="E806" s="2">
        <f t="shared" si="96"/>
        <v>3.06508</v>
      </c>
      <c r="F806" s="2">
        <f t="shared" si="97"/>
        <v>3.0934249999999994</v>
      </c>
      <c r="G806" s="2">
        <f t="shared" si="91"/>
        <v>3.1470980000000002</v>
      </c>
      <c r="H806" s="2">
        <f t="shared" si="95"/>
        <v>3.0339534999999991</v>
      </c>
      <c r="I806" s="2">
        <f t="array" ref="I806">SUMPRODUCT(B790:B809, (ROW(B790:B809)-ROW(B790)+1)) / (20*21/2)</f>
        <v>3.0755657142857147</v>
      </c>
      <c r="J806" s="2">
        <f t="shared" si="98"/>
        <v>3.0906084856352884</v>
      </c>
      <c r="K806" s="2">
        <f t="shared" si="92"/>
        <v>3.1008243505085415</v>
      </c>
    </row>
    <row r="807" spans="1:11" ht="13.5" x14ac:dyDescent="0.25">
      <c r="A807" s="3">
        <f>TITRES_STAT!B810</f>
        <v>43175</v>
      </c>
      <c r="B807" s="6">
        <f>TITRES_STAT!D810</f>
        <v>3.0750999999999999</v>
      </c>
      <c r="C807" s="2">
        <f t="shared" si="93"/>
        <v>0</v>
      </c>
      <c r="D807" s="2">
        <f t="shared" si="94"/>
        <v>3.0784199999999999</v>
      </c>
      <c r="E807" s="2">
        <f t="shared" si="96"/>
        <v>3.06508</v>
      </c>
      <c r="F807" s="2">
        <f t="shared" si="97"/>
        <v>3.0900899999999991</v>
      </c>
      <c r="G807" s="2">
        <f t="shared" si="91"/>
        <v>3.1457640000000002</v>
      </c>
      <c r="H807" s="2">
        <f t="shared" si="95"/>
        <v>3.0340894999999994</v>
      </c>
      <c r="I807" s="2">
        <f t="array" ref="I807">SUMPRODUCT(B791:B810, (ROW(B791:B810)-ROW(B791)+1)) / (20*21/2)</f>
        <v>3.0746538095238098</v>
      </c>
      <c r="J807" s="2">
        <f t="shared" si="98"/>
        <v>3.0891314870033564</v>
      </c>
      <c r="K807" s="2">
        <f t="shared" si="92"/>
        <v>3.0998155524493831</v>
      </c>
    </row>
    <row r="808" spans="1:11" ht="13.5" x14ac:dyDescent="0.25">
      <c r="A808" s="3">
        <f>TITRES_STAT!B811</f>
        <v>43178</v>
      </c>
      <c r="B808" s="6">
        <f>TITRES_STAT!D811</f>
        <v>3.0750999999999999</v>
      </c>
      <c r="C808" s="2">
        <f t="shared" si="93"/>
        <v>0</v>
      </c>
      <c r="D808" s="2">
        <f t="shared" si="94"/>
        <v>3.0767599999999993</v>
      </c>
      <c r="E808" s="2">
        <f t="shared" si="96"/>
        <v>3.0692499999999998</v>
      </c>
      <c r="F808" s="2">
        <f t="shared" si="97"/>
        <v>3.0871749999999993</v>
      </c>
      <c r="G808" s="2">
        <f t="shared" si="91"/>
        <v>3.1435979999999999</v>
      </c>
      <c r="H808" s="2">
        <f t="shared" si="95"/>
        <v>3.0342254999999998</v>
      </c>
      <c r="I808" s="2">
        <f t="array" ref="I808">SUMPRODUCT(B792:B811, (ROW(B792:B811)-ROW(B792)+1)) / (20*21/2)</f>
        <v>3.0739800000000002</v>
      </c>
      <c r="J808" s="2">
        <f t="shared" si="98"/>
        <v>3.0877951549077989</v>
      </c>
      <c r="K808" s="2">
        <f t="shared" si="92"/>
        <v>3.0988463150984273</v>
      </c>
    </row>
    <row r="809" spans="1:11" ht="13.5" x14ac:dyDescent="0.25">
      <c r="A809" s="3">
        <f>TITRES_STAT!B812</f>
        <v>43180</v>
      </c>
      <c r="B809" s="6">
        <f>TITRES_STAT!D812</f>
        <v>3.0750999999999999</v>
      </c>
      <c r="C809" s="2">
        <f t="shared" si="93"/>
        <v>0</v>
      </c>
      <c r="D809" s="2">
        <f t="shared" si="94"/>
        <v>3.0750999999999999</v>
      </c>
      <c r="E809" s="2">
        <f t="shared" si="96"/>
        <v>3.0734199999999996</v>
      </c>
      <c r="F809" s="2">
        <f t="shared" si="97"/>
        <v>3.0846749999999994</v>
      </c>
      <c r="G809" s="2">
        <f t="shared" si="91"/>
        <v>3.1409320000000003</v>
      </c>
      <c r="H809" s="2">
        <f t="shared" si="95"/>
        <v>3.0343615000000002</v>
      </c>
      <c r="I809" s="2">
        <f t="array" ref="I809">SUMPRODUCT(B793:B812, (ROW(B793:B812)-ROW(B793)+1)) / (20*21/2)</f>
        <v>3.0703728571428575</v>
      </c>
      <c r="J809" s="2">
        <f t="shared" si="98"/>
        <v>3.0865860925356277</v>
      </c>
      <c r="K809" s="2">
        <f t="shared" si="92"/>
        <v>3.0979150870553522</v>
      </c>
    </row>
    <row r="810" spans="1:11" ht="13.5" x14ac:dyDescent="0.25">
      <c r="A810" s="3">
        <f>TITRES_STAT!B813</f>
        <v>43181</v>
      </c>
      <c r="B810" s="6">
        <f>TITRES_STAT!D813</f>
        <v>3.0750999999999999</v>
      </c>
      <c r="C810" s="2">
        <f t="shared" si="93"/>
        <v>0</v>
      </c>
      <c r="D810" s="2">
        <f t="shared" si="94"/>
        <v>3.0750999999999999</v>
      </c>
      <c r="E810" s="2">
        <f t="shared" si="96"/>
        <v>3.0775899999999998</v>
      </c>
      <c r="F810" s="2">
        <f t="shared" si="97"/>
        <v>3.0821749999999994</v>
      </c>
      <c r="G810" s="2">
        <f t="shared" si="91"/>
        <v>3.1382660000000002</v>
      </c>
      <c r="H810" s="2">
        <f t="shared" si="95"/>
        <v>3.0344975000000005</v>
      </c>
      <c r="I810" s="2">
        <f t="array" ref="I810">SUMPRODUCT(B794:B813, (ROW(B794:B813)-ROW(B794)+1)) / (20*21/2)</f>
        <v>3.0671623809523809</v>
      </c>
      <c r="J810" s="2">
        <f t="shared" si="98"/>
        <v>3.0854921789608061</v>
      </c>
      <c r="K810" s="2">
        <f t="shared" si="92"/>
        <v>3.0970203777590641</v>
      </c>
    </row>
    <row r="811" spans="1:11" ht="13.5" x14ac:dyDescent="0.25">
      <c r="A811" s="3">
        <f>TITRES_STAT!B814</f>
        <v>43182</v>
      </c>
      <c r="B811" s="6">
        <f>TITRES_STAT!D814</f>
        <v>3.0750999999999999</v>
      </c>
      <c r="C811" s="2">
        <f t="shared" si="93"/>
        <v>0</v>
      </c>
      <c r="D811" s="2">
        <f t="shared" si="94"/>
        <v>3.0750999999999999</v>
      </c>
      <c r="E811" s="2">
        <f t="shared" si="96"/>
        <v>3.0775899999999994</v>
      </c>
      <c r="F811" s="2">
        <f t="shared" si="97"/>
        <v>3.0796749999999991</v>
      </c>
      <c r="G811" s="2">
        <f t="shared" si="91"/>
        <v>3.1354320000000002</v>
      </c>
      <c r="H811" s="2">
        <f t="shared" si="95"/>
        <v>3.0351805000000009</v>
      </c>
      <c r="I811" s="2">
        <f t="array" ref="I811">SUMPRODUCT(B795:B814, (ROW(B795:B814)-ROW(B795)+1)) / (20*21/2)</f>
        <v>3.06752</v>
      </c>
      <c r="J811" s="2">
        <f t="shared" si="98"/>
        <v>3.0845024476312055</v>
      </c>
      <c r="K811" s="2">
        <f t="shared" si="92"/>
        <v>3.0961607551018462</v>
      </c>
    </row>
    <row r="812" spans="1:11" ht="13.5" x14ac:dyDescent="0.25">
      <c r="A812" s="3">
        <f>TITRES_STAT!B815</f>
        <v>43185</v>
      </c>
      <c r="B812" s="6">
        <f>TITRES_STAT!D815</f>
        <v>3.0417999999999998</v>
      </c>
      <c r="C812" s="2">
        <f t="shared" si="93"/>
        <v>-3.3300000000000107E-2</v>
      </c>
      <c r="D812" s="2">
        <f t="shared" si="94"/>
        <v>3.0684399999999998</v>
      </c>
      <c r="E812" s="2">
        <f t="shared" si="96"/>
        <v>3.0734299999999992</v>
      </c>
      <c r="F812" s="2">
        <f t="shared" si="97"/>
        <v>3.0755099999999995</v>
      </c>
      <c r="G812" s="2">
        <f t="shared" si="91"/>
        <v>3.1319319999999999</v>
      </c>
      <c r="H812" s="2">
        <f t="shared" si="95"/>
        <v>3.0356970000000003</v>
      </c>
      <c r="I812" s="2">
        <f t="array" ref="I812">SUMPRODUCT(B796:B815, (ROW(B796:B815)-ROW(B796)+1)) / (20*21/2)</f>
        <v>3.0665252380952386</v>
      </c>
      <c r="J812" s="2">
        <f t="shared" si="98"/>
        <v>3.0804355478568053</v>
      </c>
      <c r="K812" s="2">
        <f t="shared" si="92"/>
        <v>3.0940289607841267</v>
      </c>
    </row>
    <row r="813" spans="1:11" ht="13.5" x14ac:dyDescent="0.25">
      <c r="A813" s="3">
        <f>TITRES_STAT!B816</f>
        <v>43186</v>
      </c>
      <c r="B813" s="6">
        <f>TITRES_STAT!D816</f>
        <v>3.0417999999999998</v>
      </c>
      <c r="C813" s="2">
        <f t="shared" si="93"/>
        <v>0</v>
      </c>
      <c r="D813" s="2">
        <f t="shared" si="94"/>
        <v>3.0617800000000002</v>
      </c>
      <c r="E813" s="2">
        <f t="shared" si="96"/>
        <v>3.0692699999999991</v>
      </c>
      <c r="F813" s="2">
        <f t="shared" si="97"/>
        <v>3.071345</v>
      </c>
      <c r="G813" s="2">
        <f t="shared" si="91"/>
        <v>3.1277659999999998</v>
      </c>
      <c r="H813" s="2">
        <f t="shared" si="95"/>
        <v>3.0357835</v>
      </c>
      <c r="I813" s="2">
        <f t="array" ref="I813">SUMPRODUCT(B797:B816, (ROW(B797:B816)-ROW(B797)+1)) / (20*21/2)</f>
        <v>3.0666085714285716</v>
      </c>
      <c r="J813" s="2">
        <f t="shared" si="98"/>
        <v>3.0767559718704431</v>
      </c>
      <c r="K813" s="2">
        <f t="shared" si="92"/>
        <v>3.091980766243573</v>
      </c>
    </row>
    <row r="814" spans="1:11" ht="13.5" x14ac:dyDescent="0.25">
      <c r="A814" s="3">
        <f>TITRES_STAT!B817</f>
        <v>43187</v>
      </c>
      <c r="B814" s="6">
        <f>TITRES_STAT!D817</f>
        <v>3.0750999999999999</v>
      </c>
      <c r="C814" s="2">
        <f t="shared" si="93"/>
        <v>3.3300000000000107E-2</v>
      </c>
      <c r="D814" s="2">
        <f t="shared" si="94"/>
        <v>3.0617800000000002</v>
      </c>
      <c r="E814" s="2">
        <f t="shared" si="96"/>
        <v>3.0684399999999994</v>
      </c>
      <c r="F814" s="2">
        <f t="shared" si="97"/>
        <v>3.068845</v>
      </c>
      <c r="G814" s="2">
        <f t="shared" si="91"/>
        <v>3.1242659999999995</v>
      </c>
      <c r="H814" s="2">
        <f t="shared" si="95"/>
        <v>3.0360365000000002</v>
      </c>
      <c r="I814" s="2">
        <f t="array" ref="I814">SUMPRODUCT(B798:B817, (ROW(B798:B817)-ROW(B798)+1)) / (20*21/2)</f>
        <v>3.0667314285714284</v>
      </c>
      <c r="J814" s="2">
        <f t="shared" si="98"/>
        <v>3.0765982602637343</v>
      </c>
      <c r="K814" s="2">
        <f t="shared" si="92"/>
        <v>3.091318775410492</v>
      </c>
    </row>
    <row r="815" spans="1:11" ht="13.5" x14ac:dyDescent="0.25">
      <c r="A815" s="3">
        <f>TITRES_STAT!B818</f>
        <v>43188</v>
      </c>
      <c r="B815" s="6">
        <f>TITRES_STAT!D818</f>
        <v>3.0583999999999998</v>
      </c>
      <c r="C815" s="2">
        <f t="shared" si="93"/>
        <v>-1.6700000000000159E-2</v>
      </c>
      <c r="D815" s="2">
        <f t="shared" si="94"/>
        <v>3.0584399999999996</v>
      </c>
      <c r="E815" s="2">
        <f t="shared" si="96"/>
        <v>3.0667699999999991</v>
      </c>
      <c r="F815" s="2">
        <f t="shared" si="97"/>
        <v>3.065925</v>
      </c>
      <c r="G815" s="2">
        <f t="shared" si="91"/>
        <v>3.1204320000000001</v>
      </c>
      <c r="H815" s="2">
        <f t="shared" si="95"/>
        <v>3.0362060000000004</v>
      </c>
      <c r="I815" s="2">
        <f t="array" ref="I815">SUMPRODUCT(B799:B818, (ROW(B799:B818)-ROW(B799)+1)) / (20*21/2)</f>
        <v>3.0660938095238088</v>
      </c>
      <c r="J815" s="2">
        <f t="shared" si="98"/>
        <v>3.0748650926195689</v>
      </c>
      <c r="K815" s="2">
        <f t="shared" si="92"/>
        <v>3.0900278430414532</v>
      </c>
    </row>
    <row r="816" spans="1:11" ht="13.5" x14ac:dyDescent="0.25">
      <c r="A816" s="3">
        <f>TITRES_STAT!B819</f>
        <v>43189</v>
      </c>
      <c r="B816" s="6">
        <f>TITRES_STAT!D819</f>
        <v>3.0668000000000002</v>
      </c>
      <c r="C816" s="2">
        <f t="shared" si="93"/>
        <v>8.4000000000004071E-3</v>
      </c>
      <c r="D816" s="2">
        <f t="shared" si="94"/>
        <v>3.0567799999999998</v>
      </c>
      <c r="E816" s="2">
        <f t="shared" si="96"/>
        <v>3.0659399999999994</v>
      </c>
      <c r="F816" s="2">
        <f t="shared" si="97"/>
        <v>3.0655100000000002</v>
      </c>
      <c r="G816" s="2">
        <f t="shared" si="91"/>
        <v>3.1169319999999998</v>
      </c>
      <c r="H816" s="2">
        <f t="shared" si="95"/>
        <v>3.0364175000000002</v>
      </c>
      <c r="I816" s="2">
        <f t="array" ref="I816">SUMPRODUCT(B800:B819, (ROW(B800:B819)-ROW(B800)+1)) / (20*21/2)</f>
        <v>3.0653371428571425</v>
      </c>
      <c r="J816" s="2">
        <f t="shared" si="98"/>
        <v>3.0740969885605622</v>
      </c>
      <c r="K816" s="2">
        <f t="shared" si="92"/>
        <v>3.0891169472359064</v>
      </c>
    </row>
    <row r="817" spans="1:11" ht="13.5" x14ac:dyDescent="0.25">
      <c r="A817" s="3">
        <f>TITRES_STAT!B820</f>
        <v>43192</v>
      </c>
      <c r="B817" s="6">
        <f>TITRES_STAT!D820</f>
        <v>3.0668000000000002</v>
      </c>
      <c r="C817" s="2">
        <f t="shared" si="93"/>
        <v>0</v>
      </c>
      <c r="D817" s="2">
        <f t="shared" si="94"/>
        <v>3.0617800000000002</v>
      </c>
      <c r="E817" s="2">
        <f t="shared" si="96"/>
        <v>3.0651099999999998</v>
      </c>
      <c r="F817" s="2">
        <f t="shared" si="97"/>
        <v>3.0650950000000003</v>
      </c>
      <c r="G817" s="2">
        <f t="shared" si="91"/>
        <v>3.1135999999999999</v>
      </c>
      <c r="H817" s="2">
        <f t="shared" si="95"/>
        <v>3.0368245000000003</v>
      </c>
      <c r="I817" s="2">
        <f t="array" ref="I817">SUMPRODUCT(B801:B820, (ROW(B801:B820)-ROW(B801)+1)) / (20*21/2)</f>
        <v>3.0644614285714282</v>
      </c>
      <c r="J817" s="2">
        <f t="shared" si="98"/>
        <v>3.0734020372690805</v>
      </c>
      <c r="K817" s="2">
        <f t="shared" si="92"/>
        <v>3.0882417728344986</v>
      </c>
    </row>
    <row r="818" spans="1:11" ht="13.5" x14ac:dyDescent="0.25">
      <c r="A818" s="3">
        <f>TITRES_STAT!B821</f>
        <v>43193</v>
      </c>
      <c r="B818" s="6">
        <f>TITRES_STAT!D821</f>
        <v>3.0583999999999998</v>
      </c>
      <c r="C818" s="2">
        <f t="shared" si="93"/>
        <v>-8.4000000000004071E-3</v>
      </c>
      <c r="D818" s="2">
        <f t="shared" si="94"/>
        <v>3.0651000000000002</v>
      </c>
      <c r="E818" s="2">
        <f t="shared" si="96"/>
        <v>3.0634399999999999</v>
      </c>
      <c r="F818" s="2">
        <f t="shared" si="97"/>
        <v>3.0663450000000001</v>
      </c>
      <c r="G818" s="2">
        <f t="shared" ref="G818:G881" si="99">AVERAGE(B769:B818)</f>
        <v>3.1102660000000011</v>
      </c>
      <c r="H818" s="2">
        <f t="shared" si="95"/>
        <v>3.0369939999999995</v>
      </c>
      <c r="I818" s="2">
        <f t="array" ref="I818">SUMPRODUCT(B802:B821, (ROW(B802:B821)-ROW(B802)+1)) / (20*21/2)</f>
        <v>3.0634666666666672</v>
      </c>
      <c r="J818" s="2">
        <f t="shared" si="98"/>
        <v>3.0719732718148824</v>
      </c>
      <c r="K818" s="2">
        <f t="shared" si="92"/>
        <v>3.0870715072331456</v>
      </c>
    </row>
    <row r="819" spans="1:11" ht="13.5" x14ac:dyDescent="0.25">
      <c r="A819" s="3">
        <f>TITRES_STAT!B822</f>
        <v>43194</v>
      </c>
      <c r="B819" s="6">
        <f>TITRES_STAT!D822</f>
        <v>3.0583999999999998</v>
      </c>
      <c r="C819" s="2">
        <f t="shared" si="93"/>
        <v>0</v>
      </c>
      <c r="D819" s="2">
        <f t="shared" si="94"/>
        <v>3.0617599999999996</v>
      </c>
      <c r="E819" s="2">
        <f t="shared" si="96"/>
        <v>3.0617700000000001</v>
      </c>
      <c r="F819" s="2">
        <f t="shared" si="97"/>
        <v>3.0675949999999998</v>
      </c>
      <c r="G819" s="2">
        <f t="shared" si="99"/>
        <v>3.1069320000000009</v>
      </c>
      <c r="H819" s="2">
        <f t="shared" si="95"/>
        <v>3.0371634999999997</v>
      </c>
      <c r="I819" s="2">
        <f t="array" ref="I819">SUMPRODUCT(B803:B822, (ROW(B803:B822)-ROW(B803)+1)) / (20*21/2)</f>
        <v>3.0585895238095238</v>
      </c>
      <c r="J819" s="2">
        <f t="shared" si="98"/>
        <v>3.0706805792610838</v>
      </c>
      <c r="K819" s="2">
        <f t="shared" ref="K819:K882" si="100">$K$4*B819+(1-$K$4)*K818</f>
        <v>3.085947134400473</v>
      </c>
    </row>
    <row r="820" spans="1:11" ht="13.5" x14ac:dyDescent="0.25">
      <c r="A820" s="3">
        <f>TITRES_STAT!B823</f>
        <v>43195</v>
      </c>
      <c r="B820" s="6">
        <f>TITRES_STAT!D823</f>
        <v>3.0583999999999998</v>
      </c>
      <c r="C820" s="2">
        <f t="shared" si="93"/>
        <v>0</v>
      </c>
      <c r="D820" s="2">
        <f t="shared" si="94"/>
        <v>3.0617599999999996</v>
      </c>
      <c r="E820" s="2">
        <f t="shared" si="96"/>
        <v>3.0600999999999994</v>
      </c>
      <c r="F820" s="2">
        <f t="shared" si="97"/>
        <v>3.068845</v>
      </c>
      <c r="G820" s="2">
        <f t="shared" si="99"/>
        <v>3.1054320000000017</v>
      </c>
      <c r="H820" s="2">
        <f t="shared" si="95"/>
        <v>3.0373329999999994</v>
      </c>
      <c r="I820" s="2">
        <f t="array" ref="I820">SUMPRODUCT(B804:B823, (ROW(B804:B823)-ROW(B804)+1)) / (20*21/2)</f>
        <v>3.0579914285714289</v>
      </c>
      <c r="J820" s="2">
        <f t="shared" si="98"/>
        <v>3.0695110002838382</v>
      </c>
      <c r="K820" s="2">
        <f t="shared" si="100"/>
        <v>3.0848668546200622</v>
      </c>
    </row>
    <row r="821" spans="1:11" ht="13.5" x14ac:dyDescent="0.25">
      <c r="A821" s="3">
        <f>TITRES_STAT!B824</f>
        <v>43196</v>
      </c>
      <c r="B821" s="6">
        <f>TITRES_STAT!D824</f>
        <v>3.0583999999999998</v>
      </c>
      <c r="C821" s="2">
        <f t="shared" si="93"/>
        <v>0</v>
      </c>
      <c r="D821" s="2">
        <f t="shared" si="94"/>
        <v>3.0600799999999992</v>
      </c>
      <c r="E821" s="2">
        <f t="shared" si="96"/>
        <v>3.0584299999999995</v>
      </c>
      <c r="F821" s="2">
        <f t="shared" si="97"/>
        <v>3.0680099999999997</v>
      </c>
      <c r="G821" s="2">
        <f t="shared" si="99"/>
        <v>3.1039320000000021</v>
      </c>
      <c r="H821" s="2">
        <f t="shared" si="95"/>
        <v>3.0376589999999992</v>
      </c>
      <c r="I821" s="2">
        <f t="array" ref="I821">SUMPRODUCT(B805:B824, (ROW(B805:B824)-ROW(B805)+1)) / (20*21/2)</f>
        <v>3.0575123809523808</v>
      </c>
      <c r="J821" s="2">
        <f t="shared" si="98"/>
        <v>3.0684528097806156</v>
      </c>
      <c r="K821" s="2">
        <f t="shared" si="100"/>
        <v>3.0838289387526086</v>
      </c>
    </row>
    <row r="822" spans="1:11" ht="13.5" x14ac:dyDescent="0.25">
      <c r="A822" s="3">
        <f>TITRES_STAT!B825</f>
        <v>43200</v>
      </c>
      <c r="B822" s="6">
        <f>TITRES_STAT!D825</f>
        <v>3.0167999999999999</v>
      </c>
      <c r="C822" s="2">
        <f t="shared" si="93"/>
        <v>-4.1599999999999859E-2</v>
      </c>
      <c r="D822" s="2">
        <f t="shared" si="94"/>
        <v>3.0500799999999999</v>
      </c>
      <c r="E822" s="2">
        <f t="shared" si="96"/>
        <v>3.0559299999999996</v>
      </c>
      <c r="F822" s="2">
        <f t="shared" si="97"/>
        <v>3.0646799999999992</v>
      </c>
      <c r="G822" s="2">
        <f t="shared" si="99"/>
        <v>3.1016000000000012</v>
      </c>
      <c r="H822" s="2">
        <f t="shared" si="95"/>
        <v>3.0377769999999993</v>
      </c>
      <c r="I822" s="2">
        <f t="array" ref="I822">SUMPRODUCT(B806:B825, (ROW(B806:B825)-ROW(B806)+1)) / (20*21/2)</f>
        <v>3.0571523809523811</v>
      </c>
      <c r="J822" s="2">
        <f t="shared" si="98"/>
        <v>3.0635334945634143</v>
      </c>
      <c r="K822" s="2">
        <f t="shared" si="100"/>
        <v>3.0812003529191729</v>
      </c>
    </row>
    <row r="823" spans="1:11" ht="13.5" x14ac:dyDescent="0.25">
      <c r="A823" s="3">
        <f>TITRES_STAT!B826</f>
        <v>43201</v>
      </c>
      <c r="B823" s="6">
        <f>TITRES_STAT!D826</f>
        <v>3.0583999999999998</v>
      </c>
      <c r="C823" s="2">
        <f t="shared" si="93"/>
        <v>4.1599999999999859E-2</v>
      </c>
      <c r="D823" s="2">
        <f t="shared" si="94"/>
        <v>3.0500799999999999</v>
      </c>
      <c r="E823" s="2">
        <f t="shared" si="96"/>
        <v>3.0575899999999998</v>
      </c>
      <c r="F823" s="2">
        <f t="shared" si="97"/>
        <v>3.0634299999999994</v>
      </c>
      <c r="G823" s="2">
        <f t="shared" si="99"/>
        <v>3.0982660000000015</v>
      </c>
      <c r="H823" s="2">
        <f t="shared" si="95"/>
        <v>3.0381029999999991</v>
      </c>
      <c r="I823" s="2">
        <f t="array" ref="I823">SUMPRODUCT(B807:B826, (ROW(B807:B826)-ROW(B807)+1)) / (20*21/2)</f>
        <v>3.0568719047619051</v>
      </c>
      <c r="J823" s="2">
        <f t="shared" si="98"/>
        <v>3.0630445903192793</v>
      </c>
      <c r="K823" s="2">
        <f t="shared" si="100"/>
        <v>3.0803062214321466</v>
      </c>
    </row>
    <row r="824" spans="1:11" ht="13.5" x14ac:dyDescent="0.25">
      <c r="A824" s="3">
        <f>TITRES_STAT!B827</f>
        <v>43202</v>
      </c>
      <c r="B824" s="6">
        <f>TITRES_STAT!D827</f>
        <v>3.0583999999999998</v>
      </c>
      <c r="C824" s="2">
        <f t="shared" si="93"/>
        <v>0</v>
      </c>
      <c r="D824" s="2">
        <f t="shared" si="94"/>
        <v>3.0500799999999999</v>
      </c>
      <c r="E824" s="2">
        <f t="shared" si="96"/>
        <v>3.0559199999999995</v>
      </c>
      <c r="F824" s="2">
        <f t="shared" si="97"/>
        <v>3.0621799999999992</v>
      </c>
      <c r="G824" s="2">
        <f t="shared" si="99"/>
        <v>3.0952660000000018</v>
      </c>
      <c r="H824" s="2">
        <f t="shared" si="95"/>
        <v>3.0384289999999994</v>
      </c>
      <c r="I824" s="2">
        <f t="array" ref="I824">SUMPRODUCT(B808:B827, (ROW(B808:B827)-ROW(B808)+1)) / (20*21/2)</f>
        <v>3.0566709523809523</v>
      </c>
      <c r="J824" s="2">
        <f t="shared" si="98"/>
        <v>3.0626022483841098</v>
      </c>
      <c r="K824" s="2">
        <f t="shared" si="100"/>
        <v>3.0794471539250035</v>
      </c>
    </row>
    <row r="825" spans="1:11" ht="13.5" x14ac:dyDescent="0.25">
      <c r="A825" s="3">
        <f>TITRES_STAT!B828</f>
        <v>43203</v>
      </c>
      <c r="B825" s="6">
        <f>TITRES_STAT!D828</f>
        <v>3.0583999999999998</v>
      </c>
      <c r="C825" s="2">
        <f t="shared" si="93"/>
        <v>0</v>
      </c>
      <c r="D825" s="2">
        <f t="shared" si="94"/>
        <v>3.0500799999999999</v>
      </c>
      <c r="E825" s="2">
        <f t="shared" si="96"/>
        <v>3.0559199999999995</v>
      </c>
      <c r="F825" s="2">
        <f t="shared" si="97"/>
        <v>3.0613449999999989</v>
      </c>
      <c r="G825" s="2">
        <f t="shared" si="99"/>
        <v>3.0922660000000017</v>
      </c>
      <c r="H825" s="2">
        <f t="shared" si="95"/>
        <v>3.0385984999999995</v>
      </c>
      <c r="I825" s="2">
        <f t="array" ref="I825">SUMPRODUCT(B809:B828, (ROW(B809:B828)-ROW(B809)+1)) / (20*21/2)</f>
        <v>3.0509971428571427</v>
      </c>
      <c r="J825" s="2">
        <f t="shared" si="98"/>
        <v>3.06220203425229</v>
      </c>
      <c r="K825" s="2">
        <f t="shared" si="100"/>
        <v>3.0786217753397089</v>
      </c>
    </row>
    <row r="826" spans="1:11" ht="13.5" x14ac:dyDescent="0.25">
      <c r="A826" s="3">
        <f>TITRES_STAT!B829</f>
        <v>43206</v>
      </c>
      <c r="B826" s="6">
        <f>TITRES_STAT!D829</f>
        <v>3.0583999999999998</v>
      </c>
      <c r="C826" s="2">
        <f t="shared" si="93"/>
        <v>0</v>
      </c>
      <c r="D826" s="2">
        <f t="shared" si="94"/>
        <v>3.0500799999999999</v>
      </c>
      <c r="E826" s="2">
        <f t="shared" si="96"/>
        <v>3.0550799999999994</v>
      </c>
      <c r="F826" s="2">
        <f t="shared" si="97"/>
        <v>3.0605099999999994</v>
      </c>
      <c r="G826" s="2">
        <f t="shared" si="99"/>
        <v>3.090098000000002</v>
      </c>
      <c r="H826" s="2">
        <f t="shared" si="95"/>
        <v>3.0388069999999994</v>
      </c>
      <c r="I826" s="2">
        <f t="array" ref="I826">SUMPRODUCT(B810:B829, (ROW(B810:B829)-ROW(B810)+1)) / (20*21/2)</f>
        <v>3.0456804761904754</v>
      </c>
      <c r="J826" s="2">
        <f t="shared" si="98"/>
        <v>3.0618399357520723</v>
      </c>
      <c r="K826" s="2">
        <f t="shared" si="100"/>
        <v>3.077828764542073</v>
      </c>
    </row>
    <row r="827" spans="1:11" ht="13.5" x14ac:dyDescent="0.25">
      <c r="A827" s="3">
        <f>TITRES_STAT!B830</f>
        <v>43207</v>
      </c>
      <c r="B827" s="6">
        <f>TITRES_STAT!D830</f>
        <v>3.0583999999999998</v>
      </c>
      <c r="C827" s="2">
        <f t="shared" si="93"/>
        <v>0</v>
      </c>
      <c r="D827" s="2">
        <f t="shared" si="94"/>
        <v>3.0583999999999998</v>
      </c>
      <c r="E827" s="2">
        <f t="shared" si="96"/>
        <v>3.0542399999999992</v>
      </c>
      <c r="F827" s="2">
        <f t="shared" si="97"/>
        <v>3.0596749999999995</v>
      </c>
      <c r="G827" s="2">
        <f t="shared" si="99"/>
        <v>3.0879300000000018</v>
      </c>
      <c r="H827" s="2">
        <f t="shared" si="95"/>
        <v>3.0389764999999995</v>
      </c>
      <c r="I827" s="2">
        <f t="array" ref="I827">SUMPRODUCT(B811:B830, (ROW(B811:B830)-ROW(B811)+1)) / (20*21/2)</f>
        <v>3.0407209523809517</v>
      </c>
      <c r="J827" s="2">
        <f t="shared" si="98"/>
        <v>3.0615123228233037</v>
      </c>
      <c r="K827" s="2">
        <f t="shared" si="100"/>
        <v>3.0770668522070896</v>
      </c>
    </row>
    <row r="828" spans="1:11" ht="13.5" x14ac:dyDescent="0.25">
      <c r="A828" s="3">
        <f>TITRES_STAT!B831</f>
        <v>43208</v>
      </c>
      <c r="B828" s="6">
        <f>TITRES_STAT!D831</f>
        <v>3.0001000000000002</v>
      </c>
      <c r="C828" s="2">
        <f t="shared" si="93"/>
        <v>-5.8299999999999574E-2</v>
      </c>
      <c r="D828" s="2">
        <f t="shared" si="94"/>
        <v>3.0467399999999998</v>
      </c>
      <c r="E828" s="2">
        <f t="shared" si="96"/>
        <v>3.0484099999999996</v>
      </c>
      <c r="F828" s="2">
        <f t="shared" si="97"/>
        <v>3.0559249999999993</v>
      </c>
      <c r="G828" s="2">
        <f t="shared" si="99"/>
        <v>3.0845960000000021</v>
      </c>
      <c r="H828" s="2">
        <f t="shared" si="95"/>
        <v>3.0391429999999997</v>
      </c>
      <c r="I828" s="2">
        <f t="array" ref="I828">SUMPRODUCT(B812:B831, (ROW(B812:B831)-ROW(B812)+1)) / (20*21/2)</f>
        <v>3.0416709523809522</v>
      </c>
      <c r="J828" s="2">
        <f t="shared" si="98"/>
        <v>3.0556635301734656</v>
      </c>
      <c r="K828" s="2">
        <f t="shared" si="100"/>
        <v>3.0740485442773999</v>
      </c>
    </row>
    <row r="829" spans="1:11" ht="13.5" x14ac:dyDescent="0.25">
      <c r="A829" s="3">
        <f>TITRES_STAT!B832</f>
        <v>43209</v>
      </c>
      <c r="B829" s="6">
        <f>TITRES_STAT!D832</f>
        <v>3.0001000000000002</v>
      </c>
      <c r="C829" s="2">
        <f t="shared" si="93"/>
        <v>0</v>
      </c>
      <c r="D829" s="2">
        <f t="shared" si="94"/>
        <v>3.0350799999999998</v>
      </c>
      <c r="E829" s="2">
        <f t="shared" si="96"/>
        <v>3.0425799999999996</v>
      </c>
      <c r="F829" s="2">
        <f t="shared" si="97"/>
        <v>3.0521750000000001</v>
      </c>
      <c r="G829" s="2">
        <f t="shared" si="99"/>
        <v>3.0812620000000019</v>
      </c>
      <c r="H829" s="2">
        <f t="shared" si="95"/>
        <v>3.0388929999999994</v>
      </c>
      <c r="I829" s="2">
        <f t="array" ref="I829">SUMPRODUCT(B813:B832, (ROW(B813:B832)-ROW(B813)+1)) / (20*21/2)</f>
        <v>3.0419099999999997</v>
      </c>
      <c r="J829" s="2">
        <f t="shared" si="98"/>
        <v>3.0503717653950404</v>
      </c>
      <c r="K829" s="2">
        <f t="shared" si="100"/>
        <v>3.0711486013645608</v>
      </c>
    </row>
    <row r="830" spans="1:11" ht="13.5" x14ac:dyDescent="0.25">
      <c r="A830" s="3">
        <f>TITRES_STAT!B833</f>
        <v>43210</v>
      </c>
      <c r="B830" s="6">
        <f>TITRES_STAT!D833</f>
        <v>3.0001000000000002</v>
      </c>
      <c r="C830" s="2">
        <f t="shared" si="93"/>
        <v>0</v>
      </c>
      <c r="D830" s="2">
        <f t="shared" si="94"/>
        <v>3.0234199999999998</v>
      </c>
      <c r="E830" s="2">
        <f t="shared" si="96"/>
        <v>3.0367499999999996</v>
      </c>
      <c r="F830" s="2">
        <f t="shared" si="97"/>
        <v>3.0484249999999999</v>
      </c>
      <c r="G830" s="2">
        <f t="shared" si="99"/>
        <v>3.0774280000000021</v>
      </c>
      <c r="H830" s="2">
        <f t="shared" si="95"/>
        <v>3.0390594999999991</v>
      </c>
      <c r="I830" s="2">
        <f t="array" ref="I830">SUMPRODUCT(B814:B833, (ROW(B814:B833)-ROW(B814)+1)) / (20*21/2)</f>
        <v>3.0413190476190484</v>
      </c>
      <c r="J830" s="2">
        <f t="shared" si="98"/>
        <v>3.0455839782145606</v>
      </c>
      <c r="K830" s="2">
        <f t="shared" si="100"/>
        <v>3.068362381703206</v>
      </c>
    </row>
    <row r="831" spans="1:11" ht="13.5" x14ac:dyDescent="0.25">
      <c r="A831" s="3">
        <f>TITRES_STAT!B834</f>
        <v>43213</v>
      </c>
      <c r="B831" s="6">
        <f>TITRES_STAT!D834</f>
        <v>3.0583999999999998</v>
      </c>
      <c r="C831" s="2">
        <f t="shared" si="93"/>
        <v>5.8299999999999574E-2</v>
      </c>
      <c r="D831" s="2">
        <f t="shared" si="94"/>
        <v>3.0234200000000002</v>
      </c>
      <c r="E831" s="2">
        <f t="shared" si="96"/>
        <v>3.0367499999999996</v>
      </c>
      <c r="F831" s="2">
        <f t="shared" si="97"/>
        <v>3.04759</v>
      </c>
      <c r="G831" s="2">
        <f t="shared" si="99"/>
        <v>3.0754280000000023</v>
      </c>
      <c r="H831" s="2">
        <f t="shared" si="95"/>
        <v>3.0396424999999989</v>
      </c>
      <c r="I831" s="2">
        <f t="array" ref="I831">SUMPRODUCT(B815:B834, (ROW(B815:B834)-ROW(B815)+1)) / (20*21/2)</f>
        <v>3.0407280952380957</v>
      </c>
      <c r="J831" s="2">
        <f t="shared" si="98"/>
        <v>3.0468045517179361</v>
      </c>
      <c r="K831" s="2">
        <f t="shared" si="100"/>
        <v>3.067971700067786</v>
      </c>
    </row>
    <row r="832" spans="1:11" ht="13.5" x14ac:dyDescent="0.25">
      <c r="A832" s="3">
        <f>TITRES_STAT!B835</f>
        <v>43214</v>
      </c>
      <c r="B832" s="6">
        <f>TITRES_STAT!D835</f>
        <v>3.0501</v>
      </c>
      <c r="C832" s="2">
        <f t="shared" si="93"/>
        <v>-8.299999999999752E-3</v>
      </c>
      <c r="D832" s="2">
        <f t="shared" si="94"/>
        <v>3.0217600000000004</v>
      </c>
      <c r="E832" s="2">
        <f t="shared" si="96"/>
        <v>3.0400799999999997</v>
      </c>
      <c r="F832" s="2">
        <f t="shared" si="97"/>
        <v>3.0480050000000003</v>
      </c>
      <c r="G832" s="2">
        <f t="shared" si="99"/>
        <v>3.0734280000000016</v>
      </c>
      <c r="H832" s="2">
        <f t="shared" si="95"/>
        <v>3.040058999999999</v>
      </c>
      <c r="I832" s="2">
        <f t="array" ref="I832">SUMPRODUCT(B816:B835, (ROW(B816:B835)-ROW(B816)+1)) / (20*21/2)</f>
        <v>3.0410861904761908</v>
      </c>
      <c r="J832" s="2">
        <f t="shared" si="98"/>
        <v>3.0471184039352757</v>
      </c>
      <c r="K832" s="2">
        <f t="shared" si="100"/>
        <v>3.067270849084736</v>
      </c>
    </row>
    <row r="833" spans="1:11" ht="13.5" x14ac:dyDescent="0.25">
      <c r="A833" s="3">
        <f>TITRES_STAT!B836</f>
        <v>43215</v>
      </c>
      <c r="B833" s="6">
        <f>TITRES_STAT!D836</f>
        <v>3.0417999999999998</v>
      </c>
      <c r="C833" s="2">
        <f t="shared" si="93"/>
        <v>-8.3000000000001961E-3</v>
      </c>
      <c r="D833" s="2">
        <f t="shared" si="94"/>
        <v>3.0301</v>
      </c>
      <c r="E833" s="2">
        <f t="shared" si="96"/>
        <v>3.0384199999999995</v>
      </c>
      <c r="F833" s="2">
        <f t="shared" si="97"/>
        <v>3.0480050000000003</v>
      </c>
      <c r="G833" s="2">
        <f t="shared" si="99"/>
        <v>3.0712620000000017</v>
      </c>
      <c r="H833" s="2">
        <f t="shared" si="95"/>
        <v>3.0402674999999988</v>
      </c>
      <c r="I833" s="2">
        <f t="array" ref="I833">SUMPRODUCT(B817:B836, (ROW(B817:B836)-ROW(B817)+1)) / (20*21/2)</f>
        <v>3.0422742857142859</v>
      </c>
      <c r="J833" s="2">
        <f t="shared" si="98"/>
        <v>3.0466118892747733</v>
      </c>
      <c r="K833" s="2">
        <f t="shared" si="100"/>
        <v>3.0662719922578838</v>
      </c>
    </row>
    <row r="834" spans="1:11" ht="13.5" x14ac:dyDescent="0.25">
      <c r="A834" s="3">
        <f>TITRES_STAT!B837</f>
        <v>43216</v>
      </c>
      <c r="B834" s="6">
        <f>TITRES_STAT!D837</f>
        <v>3.0417999999999998</v>
      </c>
      <c r="C834" s="2">
        <f t="shared" si="93"/>
        <v>0</v>
      </c>
      <c r="D834" s="2">
        <f t="shared" si="94"/>
        <v>3.0384400000000005</v>
      </c>
      <c r="E834" s="2">
        <f t="shared" si="96"/>
        <v>3.0367599999999997</v>
      </c>
      <c r="F834" s="2">
        <f t="shared" si="97"/>
        <v>3.0463400000000003</v>
      </c>
      <c r="G834" s="2">
        <f t="shared" si="99"/>
        <v>3.0692620000000015</v>
      </c>
      <c r="H834" s="2">
        <f t="shared" si="95"/>
        <v>3.0404759999999986</v>
      </c>
      <c r="I834" s="2">
        <f t="array" ref="I834">SUMPRODUCT(B818:B837, (ROW(B818:B837)-ROW(B818)+1)) / (20*21/2)</f>
        <v>3.0435023809523809</v>
      </c>
      <c r="J834" s="2">
        <f t="shared" si="98"/>
        <v>3.0461536141057475</v>
      </c>
      <c r="K834" s="2">
        <f t="shared" si="100"/>
        <v>3.0653123062869865</v>
      </c>
    </row>
    <row r="835" spans="1:11" ht="13.5" x14ac:dyDescent="0.25">
      <c r="A835" s="3">
        <f>TITRES_STAT!B838</f>
        <v>43217</v>
      </c>
      <c r="B835" s="6">
        <f>TITRES_STAT!D838</f>
        <v>3.0501</v>
      </c>
      <c r="C835" s="2">
        <f t="shared" si="93"/>
        <v>8.3000000000001961E-3</v>
      </c>
      <c r="D835" s="2">
        <f t="shared" si="94"/>
        <v>3.0484400000000003</v>
      </c>
      <c r="E835" s="2">
        <f t="shared" si="96"/>
        <v>3.0359299999999996</v>
      </c>
      <c r="F835" s="2">
        <f t="shared" si="97"/>
        <v>3.0459250000000004</v>
      </c>
      <c r="G835" s="2">
        <f t="shared" si="99"/>
        <v>3.0689280000000014</v>
      </c>
      <c r="H835" s="2">
        <f t="shared" si="95"/>
        <v>3.0407259999999989</v>
      </c>
      <c r="I835" s="2">
        <f t="array" ref="I835">SUMPRODUCT(B819:B838, (ROW(B819:B838)-ROW(B819)+1)) / (20*21/2)</f>
        <v>3.0447704761904761</v>
      </c>
      <c r="J835" s="2">
        <f t="shared" si="98"/>
        <v>3.0465294603813908</v>
      </c>
      <c r="K835" s="2">
        <f t="shared" si="100"/>
        <v>3.0647157452561244</v>
      </c>
    </row>
    <row r="836" spans="1:11" ht="13.5" x14ac:dyDescent="0.25">
      <c r="A836" s="3">
        <f>TITRES_STAT!B839</f>
        <v>43220</v>
      </c>
      <c r="B836" s="6">
        <f>TITRES_STAT!D839</f>
        <v>3.0583999999999998</v>
      </c>
      <c r="C836" s="2">
        <f t="shared" ref="C836:C899" si="101">B836-B835</f>
        <v>8.299999999999752E-3</v>
      </c>
      <c r="D836" s="2">
        <f t="shared" si="94"/>
        <v>3.0484400000000003</v>
      </c>
      <c r="E836" s="2">
        <f t="shared" si="96"/>
        <v>3.0359299999999996</v>
      </c>
      <c r="F836" s="2">
        <f t="shared" si="97"/>
        <v>3.0455050000000004</v>
      </c>
      <c r="G836" s="2">
        <f t="shared" si="99"/>
        <v>3.068760000000001</v>
      </c>
      <c r="H836" s="2">
        <f t="shared" si="95"/>
        <v>3.0410174999999993</v>
      </c>
      <c r="I836" s="2">
        <f t="array" ref="I836">SUMPRODUCT(B820:B839, (ROW(B820:B839)-ROW(B820)+1)) / (20*21/2)</f>
        <v>3.0428671428571423</v>
      </c>
      <c r="J836" s="2">
        <f t="shared" si="98"/>
        <v>3.0476599879641153</v>
      </c>
      <c r="K836" s="2">
        <f t="shared" si="100"/>
        <v>3.0644680689715704</v>
      </c>
    </row>
    <row r="837" spans="1:11" ht="13.5" x14ac:dyDescent="0.25">
      <c r="A837" s="3">
        <f>TITRES_STAT!B840</f>
        <v>43222</v>
      </c>
      <c r="B837" s="6">
        <f>TITRES_STAT!D840</f>
        <v>3.0583999999999998</v>
      </c>
      <c r="C837" s="2">
        <f t="shared" si="101"/>
        <v>0</v>
      </c>
      <c r="D837" s="2">
        <f t="shared" si="94"/>
        <v>3.0500999999999996</v>
      </c>
      <c r="E837" s="2">
        <f t="shared" si="96"/>
        <v>3.0359299999999996</v>
      </c>
      <c r="F837" s="2">
        <f t="shared" si="97"/>
        <v>3.0450850000000003</v>
      </c>
      <c r="G837" s="2">
        <f t="shared" si="99"/>
        <v>3.067092000000001</v>
      </c>
      <c r="H837" s="2">
        <f t="shared" si="95"/>
        <v>3.0413089999999996</v>
      </c>
      <c r="I837" s="2">
        <f t="array" ref="I837">SUMPRODUCT(B821:B840, (ROW(B821:B840)-ROW(B821)+1)) / (20*21/2)</f>
        <v>3.0355699999999999</v>
      </c>
      <c r="J837" s="2">
        <f t="shared" si="98"/>
        <v>3.0486828462532474</v>
      </c>
      <c r="K837" s="2">
        <f t="shared" si="100"/>
        <v>3.0642301054824892</v>
      </c>
    </row>
    <row r="838" spans="1:11" ht="13.5" x14ac:dyDescent="0.25">
      <c r="A838" s="3">
        <f>TITRES_STAT!B841</f>
        <v>43223</v>
      </c>
      <c r="B838" s="6">
        <f>TITRES_STAT!D841</f>
        <v>3.0583999999999998</v>
      </c>
      <c r="C838" s="2">
        <f t="shared" si="101"/>
        <v>0</v>
      </c>
      <c r="D838" s="2">
        <f t="shared" ref="D838:D901" si="102">AVERAGE(B834:B838)</f>
        <v>3.05342</v>
      </c>
      <c r="E838" s="2">
        <f t="shared" si="96"/>
        <v>3.0417599999999996</v>
      </c>
      <c r="F838" s="2">
        <f t="shared" si="97"/>
        <v>3.0450849999999998</v>
      </c>
      <c r="G838" s="2">
        <f t="shared" si="99"/>
        <v>3.065592000000001</v>
      </c>
      <c r="H838" s="2">
        <f t="shared" si="95"/>
        <v>3.041600499999999</v>
      </c>
      <c r="I838" s="2">
        <f t="array" ref="I838">SUMPRODUCT(B822:B841, (ROW(B822:B841)-ROW(B822)+1)) / (20*21/2)</f>
        <v>3.0334709523809518</v>
      </c>
      <c r="J838" s="2">
        <f t="shared" si="98"/>
        <v>3.0496082894672236</v>
      </c>
      <c r="K838" s="2">
        <f t="shared" si="100"/>
        <v>3.0640014738949404</v>
      </c>
    </row>
    <row r="839" spans="1:11" ht="13.5" x14ac:dyDescent="0.25">
      <c r="A839" s="3">
        <f>TITRES_STAT!B842</f>
        <v>43224</v>
      </c>
      <c r="B839" s="6">
        <f>TITRES_STAT!D842</f>
        <v>3.0251000000000001</v>
      </c>
      <c r="C839" s="2">
        <f t="shared" si="101"/>
        <v>-3.3299999999999663E-2</v>
      </c>
      <c r="D839" s="2">
        <f t="shared" si="102"/>
        <v>3.0500799999999995</v>
      </c>
      <c r="E839" s="2">
        <f t="shared" si="96"/>
        <v>3.04426</v>
      </c>
      <c r="F839" s="2">
        <f t="shared" si="97"/>
        <v>3.0434200000000002</v>
      </c>
      <c r="G839" s="2">
        <f t="shared" si="99"/>
        <v>3.0635920000000012</v>
      </c>
      <c r="H839" s="2">
        <f t="shared" si="95"/>
        <v>3.0417254999999987</v>
      </c>
      <c r="I839" s="2">
        <f t="array" ref="I839">SUMPRODUCT(B823:B842, (ROW(B823:B842)-ROW(B823)+1)) / (20*21/2)</f>
        <v>3.0323604761904761</v>
      </c>
      <c r="J839" s="2">
        <f t="shared" si="98"/>
        <v>3.0472741666608214</v>
      </c>
      <c r="K839" s="2">
        <f t="shared" si="100"/>
        <v>3.0624759258990606</v>
      </c>
    </row>
    <row r="840" spans="1:11" ht="13.5" x14ac:dyDescent="0.25">
      <c r="A840" s="3">
        <f>TITRES_STAT!B843</f>
        <v>43227</v>
      </c>
      <c r="B840" s="6">
        <f>TITRES_STAT!D843</f>
        <v>2.9668000000000001</v>
      </c>
      <c r="C840" s="2">
        <f t="shared" si="101"/>
        <v>-5.8300000000000018E-2</v>
      </c>
      <c r="D840" s="2">
        <f t="shared" si="102"/>
        <v>3.0334200000000004</v>
      </c>
      <c r="E840" s="2">
        <f t="shared" si="96"/>
        <v>3.0409299999999995</v>
      </c>
      <c r="F840" s="2">
        <f t="shared" si="97"/>
        <v>3.03884</v>
      </c>
      <c r="G840" s="2">
        <f t="shared" si="99"/>
        <v>3.0604260000000014</v>
      </c>
      <c r="H840" s="2">
        <f t="shared" si="95"/>
        <v>3.041558999999999</v>
      </c>
      <c r="I840" s="2">
        <f t="array" ref="I840">SUMPRODUCT(B824:B843, (ROW(B824:B843)-ROW(B824)+1)) / (20*21/2)</f>
        <v>3.0335914285714289</v>
      </c>
      <c r="J840" s="2">
        <f t="shared" si="98"/>
        <v>3.039609960312172</v>
      </c>
      <c r="K840" s="2">
        <f t="shared" si="100"/>
        <v>3.0587239288049801</v>
      </c>
    </row>
    <row r="841" spans="1:11" ht="13.5" x14ac:dyDescent="0.25">
      <c r="A841" s="3">
        <f>TITRES_STAT!B844</f>
        <v>43228</v>
      </c>
      <c r="B841" s="6">
        <f>TITRES_STAT!D844</f>
        <v>3.0167999999999999</v>
      </c>
      <c r="C841" s="2">
        <f t="shared" si="101"/>
        <v>4.9999999999999822E-2</v>
      </c>
      <c r="D841" s="2">
        <f t="shared" si="102"/>
        <v>3.0250999999999997</v>
      </c>
      <c r="E841" s="2">
        <f t="shared" si="96"/>
        <v>3.0367699999999997</v>
      </c>
      <c r="F841" s="2">
        <f t="shared" si="97"/>
        <v>3.0367599999999997</v>
      </c>
      <c r="G841" s="2">
        <f t="shared" si="99"/>
        <v>3.0582600000000015</v>
      </c>
      <c r="H841" s="2">
        <f t="shared" si="95"/>
        <v>3.0416424999999987</v>
      </c>
      <c r="I841" s="2">
        <f t="array" ref="I841">SUMPRODUCT(B825:B844, (ROW(B825:B844)-ROW(B825)+1)) / (20*21/2)</f>
        <v>3.0356523809523814</v>
      </c>
      <c r="J841" s="2">
        <f t="shared" si="98"/>
        <v>3.0374375831395843</v>
      </c>
      <c r="K841" s="2">
        <f t="shared" si="100"/>
        <v>3.0570798531655692</v>
      </c>
    </row>
    <row r="842" spans="1:11" ht="13.5" x14ac:dyDescent="0.25">
      <c r="A842" s="3">
        <f>TITRES_STAT!B845</f>
        <v>43229</v>
      </c>
      <c r="B842" s="6">
        <f>TITRES_STAT!D845</f>
        <v>3.0251000000000001</v>
      </c>
      <c r="C842" s="2">
        <f t="shared" si="101"/>
        <v>8.3000000000001961E-3</v>
      </c>
      <c r="D842" s="2">
        <f t="shared" si="102"/>
        <v>3.01844</v>
      </c>
      <c r="E842" s="2">
        <f t="shared" si="96"/>
        <v>3.0342699999999994</v>
      </c>
      <c r="F842" s="2">
        <f t="shared" si="97"/>
        <v>3.0371750000000004</v>
      </c>
      <c r="G842" s="2">
        <f t="shared" si="99"/>
        <v>3.0562600000000022</v>
      </c>
      <c r="H842" s="2">
        <f t="shared" ref="H842:H905" si="103">AVERAGE(B643:B842)</f>
        <v>3.0417674999999984</v>
      </c>
      <c r="I842" s="2">
        <f t="array" ref="I842">SUMPRODUCT(B826:B845, (ROW(B826:B845)-ROW(B826)+1)) / (20*21/2)</f>
        <v>3.0400942857142859</v>
      </c>
      <c r="J842" s="2">
        <f t="shared" si="98"/>
        <v>3.0362625752215289</v>
      </c>
      <c r="K842" s="2">
        <f t="shared" si="100"/>
        <v>3.0558257412767236</v>
      </c>
    </row>
    <row r="843" spans="1:11" ht="13.5" x14ac:dyDescent="0.25">
      <c r="A843" s="3">
        <f>TITRES_STAT!B846</f>
        <v>43230</v>
      </c>
      <c r="B843" s="6">
        <f>TITRES_STAT!D846</f>
        <v>3.0501</v>
      </c>
      <c r="C843" s="2">
        <f t="shared" si="101"/>
        <v>2.4999999999999911E-2</v>
      </c>
      <c r="D843" s="2">
        <f t="shared" si="102"/>
        <v>3.0167800000000002</v>
      </c>
      <c r="E843" s="2">
        <f t="shared" si="96"/>
        <v>3.0350999999999999</v>
      </c>
      <c r="F843" s="2">
        <f t="shared" si="97"/>
        <v>3.0367600000000001</v>
      </c>
      <c r="G843" s="2">
        <f t="shared" si="99"/>
        <v>3.0547600000000017</v>
      </c>
      <c r="H843" s="2">
        <f t="shared" si="103"/>
        <v>3.0420589999999987</v>
      </c>
      <c r="I843" s="2">
        <f t="array" ref="I843">SUMPRODUCT(B827:B846, (ROW(B827:B846)-ROW(B827)+1)) / (20*21/2)</f>
        <v>3.0444171428571432</v>
      </c>
      <c r="J843" s="2">
        <f t="shared" si="98"/>
        <v>3.037580425200431</v>
      </c>
      <c r="K843" s="2">
        <f t="shared" si="100"/>
        <v>3.0556012024031269</v>
      </c>
    </row>
    <row r="844" spans="1:11" ht="13.5" x14ac:dyDescent="0.25">
      <c r="A844" s="3">
        <f>TITRES_STAT!B847</f>
        <v>43231</v>
      </c>
      <c r="B844" s="6">
        <f>TITRES_STAT!D847</f>
        <v>3.0583999999999998</v>
      </c>
      <c r="C844" s="2">
        <f t="shared" si="101"/>
        <v>8.299999999999752E-3</v>
      </c>
      <c r="D844" s="2">
        <f t="shared" si="102"/>
        <v>3.0234399999999999</v>
      </c>
      <c r="E844" s="2">
        <f t="shared" ref="E844:E907" si="104">AVERAGE(B835:B844)</f>
        <v>3.0367599999999997</v>
      </c>
      <c r="F844" s="2">
        <f t="shared" si="97"/>
        <v>3.0367599999999997</v>
      </c>
      <c r="G844" s="2">
        <f t="shared" si="99"/>
        <v>3.0534260000000017</v>
      </c>
      <c r="H844" s="2">
        <f t="shared" si="103"/>
        <v>3.0423919999999987</v>
      </c>
      <c r="I844" s="2">
        <f t="array" ref="I844">SUMPRODUCT(B828:B847, (ROW(B828:B847)-ROW(B828)+1)) / (20*21/2)</f>
        <v>3.0486209523809524</v>
      </c>
      <c r="J844" s="2">
        <f t="shared" si="98"/>
        <v>3.0395632418480094</v>
      </c>
      <c r="K844" s="2">
        <f t="shared" si="100"/>
        <v>3.0557109591716318</v>
      </c>
    </row>
    <row r="845" spans="1:11" ht="13.5" x14ac:dyDescent="0.25">
      <c r="A845" s="3">
        <f>TITRES_STAT!B848</f>
        <v>43234</v>
      </c>
      <c r="B845" s="6">
        <f>TITRES_STAT!D848</f>
        <v>3.0834000000000001</v>
      </c>
      <c r="C845" s="2">
        <f t="shared" si="101"/>
        <v>2.5000000000000355E-2</v>
      </c>
      <c r="D845" s="2">
        <f t="shared" si="102"/>
        <v>3.0467600000000004</v>
      </c>
      <c r="E845" s="2">
        <f t="shared" si="104"/>
        <v>3.0400900000000002</v>
      </c>
      <c r="F845" s="2">
        <f t="shared" si="97"/>
        <v>3.0380099999999999</v>
      </c>
      <c r="G845" s="2">
        <f t="shared" si="99"/>
        <v>3.0527580000000016</v>
      </c>
      <c r="H845" s="2">
        <f t="shared" si="103"/>
        <v>3.0428499999999987</v>
      </c>
      <c r="I845" s="2">
        <f t="array" ref="I845">SUMPRODUCT(B829:B848, (ROW(B829:B848)-ROW(B829)+1)) / (20*21/2)</f>
        <v>3.052705714285715</v>
      </c>
      <c r="J845" s="2">
        <f t="shared" si="98"/>
        <v>3.0437381711958178</v>
      </c>
      <c r="K845" s="2">
        <f t="shared" si="100"/>
        <v>3.0567968039099993</v>
      </c>
    </row>
    <row r="846" spans="1:11" ht="13.5" x14ac:dyDescent="0.25">
      <c r="A846" s="3">
        <f>TITRES_STAT!B849</f>
        <v>43235</v>
      </c>
      <c r="B846" s="6">
        <f>TITRES_STAT!D849</f>
        <v>3.0834000000000001</v>
      </c>
      <c r="C846" s="2">
        <f t="shared" si="101"/>
        <v>0</v>
      </c>
      <c r="D846" s="2">
        <f t="shared" si="102"/>
        <v>3.0600800000000006</v>
      </c>
      <c r="E846" s="2">
        <f t="shared" si="104"/>
        <v>3.0425899999999997</v>
      </c>
      <c r="F846" s="2">
        <f t="shared" si="97"/>
        <v>3.0392599999999996</v>
      </c>
      <c r="G846" s="2">
        <f t="shared" si="99"/>
        <v>3.0529240000000022</v>
      </c>
      <c r="H846" s="2">
        <f t="shared" si="103"/>
        <v>3.0433079999999983</v>
      </c>
      <c r="I846" s="2">
        <f t="array" ref="I846">SUMPRODUCT(B830:B849, (ROW(B830:B849)-ROW(B830)+1)) / (20*21/2)</f>
        <v>3.0563938095238097</v>
      </c>
      <c r="J846" s="2">
        <f t="shared" si="98"/>
        <v>3.0475154882247875</v>
      </c>
      <c r="K846" s="2">
        <f t="shared" si="100"/>
        <v>3.0578400665017638</v>
      </c>
    </row>
    <row r="847" spans="1:11" ht="13.5" x14ac:dyDescent="0.25">
      <c r="A847" s="3">
        <f>TITRES_STAT!B850</f>
        <v>43236</v>
      </c>
      <c r="B847" s="6">
        <f>TITRES_STAT!D850</f>
        <v>3.0834000000000001</v>
      </c>
      <c r="C847" s="2">
        <f t="shared" si="101"/>
        <v>0</v>
      </c>
      <c r="D847" s="2">
        <f t="shared" si="102"/>
        <v>3.0717400000000006</v>
      </c>
      <c r="E847" s="2">
        <f t="shared" si="104"/>
        <v>3.0450900000000001</v>
      </c>
      <c r="F847" s="2">
        <f t="shared" si="97"/>
        <v>3.0405099999999998</v>
      </c>
      <c r="G847" s="2">
        <f t="shared" si="99"/>
        <v>3.0530900000000027</v>
      </c>
      <c r="H847" s="2">
        <f t="shared" si="103"/>
        <v>3.0441409999999984</v>
      </c>
      <c r="I847" s="2">
        <f t="array" ref="I847">SUMPRODUCT(B831:B850, (ROW(B831:B850)-ROW(B831)+1)) / (20*21/2)</f>
        <v>3.0596852380952382</v>
      </c>
      <c r="J847" s="2">
        <f t="shared" si="98"/>
        <v>3.050933060774808</v>
      </c>
      <c r="K847" s="2">
        <f t="shared" si="100"/>
        <v>3.0588424168350277</v>
      </c>
    </row>
    <row r="848" spans="1:11" ht="13.5" x14ac:dyDescent="0.25">
      <c r="A848" s="3">
        <f>TITRES_STAT!B851</f>
        <v>43237</v>
      </c>
      <c r="B848" s="6">
        <f>TITRES_STAT!D851</f>
        <v>3.0834000000000001</v>
      </c>
      <c r="C848" s="2">
        <f t="shared" si="101"/>
        <v>0</v>
      </c>
      <c r="D848" s="2">
        <f t="shared" si="102"/>
        <v>3.0784000000000007</v>
      </c>
      <c r="E848" s="2">
        <f t="shared" si="104"/>
        <v>3.0475900000000005</v>
      </c>
      <c r="F848" s="2">
        <f t="shared" si="97"/>
        <v>3.0446749999999994</v>
      </c>
      <c r="G848" s="2">
        <f t="shared" si="99"/>
        <v>3.0540900000000022</v>
      </c>
      <c r="H848" s="2">
        <f t="shared" si="103"/>
        <v>3.0445989999999985</v>
      </c>
      <c r="I848" s="2">
        <f t="array" ref="I848">SUMPRODUCT(B832:B851, (ROW(B832:B851)-ROW(B832)+1)) / (20*21/2)</f>
        <v>3.0625800000000005</v>
      </c>
      <c r="J848" s="2">
        <f t="shared" si="98"/>
        <v>3.0540251502248266</v>
      </c>
      <c r="K848" s="2">
        <f t="shared" si="100"/>
        <v>3.0598054593120851</v>
      </c>
    </row>
    <row r="849" spans="1:11" ht="13.5" x14ac:dyDescent="0.25">
      <c r="A849" s="3">
        <f>TITRES_STAT!B852</f>
        <v>43238</v>
      </c>
      <c r="B849" s="6">
        <f>TITRES_STAT!D852</f>
        <v>3.0834000000000001</v>
      </c>
      <c r="C849" s="2">
        <f t="shared" si="101"/>
        <v>0</v>
      </c>
      <c r="D849" s="2">
        <f t="shared" si="102"/>
        <v>3.0834000000000001</v>
      </c>
      <c r="E849" s="2">
        <f t="shared" si="104"/>
        <v>3.0534200000000005</v>
      </c>
      <c r="F849" s="2">
        <f t="shared" si="97"/>
        <v>3.0488399999999993</v>
      </c>
      <c r="G849" s="2">
        <f t="shared" si="99"/>
        <v>3.0550900000000025</v>
      </c>
      <c r="H849" s="2">
        <f t="shared" si="103"/>
        <v>3.0450569999999981</v>
      </c>
      <c r="I849" s="2">
        <f t="array" ref="I849">SUMPRODUCT(B833:B852, (ROW(B833:B852)-ROW(B833)+1)) / (20*21/2)</f>
        <v>3.0566319047619053</v>
      </c>
      <c r="J849" s="2">
        <f t="shared" si="98"/>
        <v>3.0568227549653191</v>
      </c>
      <c r="K849" s="2">
        <f t="shared" si="100"/>
        <v>3.0607307354174935</v>
      </c>
    </row>
    <row r="850" spans="1:11" ht="13.5" x14ac:dyDescent="0.25">
      <c r="A850" s="3">
        <f>TITRES_STAT!B853</f>
        <v>43241</v>
      </c>
      <c r="B850" s="6">
        <f>TITRES_STAT!D853</f>
        <v>3.0834000000000001</v>
      </c>
      <c r="C850" s="2">
        <f t="shared" si="101"/>
        <v>0</v>
      </c>
      <c r="D850" s="2">
        <f t="shared" si="102"/>
        <v>3.0834000000000001</v>
      </c>
      <c r="E850" s="2">
        <f t="shared" si="104"/>
        <v>3.0650800000000009</v>
      </c>
      <c r="F850" s="2">
        <f t="shared" si="97"/>
        <v>3.0530049999999989</v>
      </c>
      <c r="G850" s="2">
        <f t="shared" si="99"/>
        <v>3.0560900000000029</v>
      </c>
      <c r="H850" s="2">
        <f t="shared" si="103"/>
        <v>3.0455149999999982</v>
      </c>
      <c r="I850" s="2">
        <f t="array" ref="I850">SUMPRODUCT(B834:B853, (ROW(B834:B853)-ROW(B834)+1)) / (20*21/2)</f>
        <v>3.0581042857142857</v>
      </c>
      <c r="J850" s="2">
        <f t="shared" si="98"/>
        <v>3.0593539211590981</v>
      </c>
      <c r="K850" s="2">
        <f t="shared" si="100"/>
        <v>3.0616197261854348</v>
      </c>
    </row>
    <row r="851" spans="1:11" ht="13.5" x14ac:dyDescent="0.25">
      <c r="A851" s="3">
        <f>TITRES_STAT!B854</f>
        <v>43242</v>
      </c>
      <c r="B851" s="6">
        <f>TITRES_STAT!D854</f>
        <v>3.0834000000000001</v>
      </c>
      <c r="C851" s="2">
        <f t="shared" si="101"/>
        <v>0</v>
      </c>
      <c r="D851" s="2">
        <f t="shared" si="102"/>
        <v>3.0834000000000001</v>
      </c>
      <c r="E851" s="2">
        <f t="shared" si="104"/>
        <v>3.071740000000001</v>
      </c>
      <c r="F851" s="2">
        <f t="shared" si="97"/>
        <v>3.0542549999999986</v>
      </c>
      <c r="G851" s="2">
        <f t="shared" si="99"/>
        <v>3.0562560000000025</v>
      </c>
      <c r="H851" s="2">
        <f t="shared" si="103"/>
        <v>3.0459729999999983</v>
      </c>
      <c r="I851" s="2">
        <f t="array" ref="I851">SUMPRODUCT(B835:B854, (ROW(B835:B854)-ROW(B835)+1)) / (20*21/2)</f>
        <v>3.0570766666666667</v>
      </c>
      <c r="J851" s="2">
        <f t="shared" si="98"/>
        <v>3.0616440239058509</v>
      </c>
      <c r="K851" s="2">
        <f t="shared" si="100"/>
        <v>3.0624738545703196</v>
      </c>
    </row>
    <row r="852" spans="1:11" ht="13.5" x14ac:dyDescent="0.25">
      <c r="A852" s="3">
        <f>TITRES_STAT!B855</f>
        <v>43243</v>
      </c>
      <c r="B852" s="6">
        <f>TITRES_STAT!D855</f>
        <v>2.9918</v>
      </c>
      <c r="C852" s="2">
        <f t="shared" si="101"/>
        <v>-9.1600000000000126E-2</v>
      </c>
      <c r="D852" s="2">
        <f t="shared" si="102"/>
        <v>3.06508</v>
      </c>
      <c r="E852" s="2">
        <f t="shared" si="104"/>
        <v>3.068410000000001</v>
      </c>
      <c r="F852" s="2">
        <f t="shared" ref="F852:F915" si="105">AVERAGE(B833:B852)</f>
        <v>3.0513399999999988</v>
      </c>
      <c r="G852" s="2">
        <f t="shared" si="99"/>
        <v>3.0544240000000027</v>
      </c>
      <c r="H852" s="2">
        <f t="shared" si="103"/>
        <v>3.0459729999999983</v>
      </c>
      <c r="I852" s="2">
        <f t="array" ref="I852">SUMPRODUCT(B836:B855, (ROW(B836:B855)-ROW(B836)+1)) / (20*21/2)</f>
        <v>3.0560490476190476</v>
      </c>
      <c r="J852" s="2">
        <f t="shared" si="98"/>
        <v>3.0549922121052937</v>
      </c>
      <c r="K852" s="2">
        <f t="shared" si="100"/>
        <v>3.05970233086168</v>
      </c>
    </row>
    <row r="853" spans="1:11" ht="13.5" x14ac:dyDescent="0.25">
      <c r="A853" s="3">
        <f>TITRES_STAT!B856</f>
        <v>43244</v>
      </c>
      <c r="B853" s="6">
        <f>TITRES_STAT!D856</f>
        <v>3.0668000000000002</v>
      </c>
      <c r="C853" s="2">
        <f t="shared" si="101"/>
        <v>7.5000000000000178E-2</v>
      </c>
      <c r="D853" s="2">
        <f t="shared" si="102"/>
        <v>3.06176</v>
      </c>
      <c r="E853" s="2">
        <f t="shared" si="104"/>
        <v>3.0700800000000008</v>
      </c>
      <c r="F853" s="2">
        <f t="shared" si="105"/>
        <v>3.052589999999999</v>
      </c>
      <c r="G853" s="2">
        <f t="shared" si="99"/>
        <v>3.0540920000000025</v>
      </c>
      <c r="H853" s="2">
        <f t="shared" si="103"/>
        <v>3.0464314999999984</v>
      </c>
      <c r="I853" s="2">
        <f t="array" ref="I853">SUMPRODUCT(B837:B856, (ROW(B837:B856)-ROW(B837)+1)) / (20*21/2)</f>
        <v>3.0526800000000001</v>
      </c>
      <c r="J853" s="2">
        <f t="shared" ref="J853:J916" si="106">$J$4*B853+J852*(1-$J$4)</f>
        <v>3.0561167633333612</v>
      </c>
      <c r="K853" s="2">
        <f t="shared" si="100"/>
        <v>3.0599806708278887</v>
      </c>
    </row>
    <row r="854" spans="1:11" ht="13.5" x14ac:dyDescent="0.25">
      <c r="A854" s="3">
        <f>TITRES_STAT!B857</f>
        <v>43245</v>
      </c>
      <c r="B854" s="6">
        <f>TITRES_STAT!D857</f>
        <v>3.0417999999999998</v>
      </c>
      <c r="C854" s="2">
        <f t="shared" si="101"/>
        <v>-2.5000000000000355E-2</v>
      </c>
      <c r="D854" s="2">
        <f t="shared" si="102"/>
        <v>3.0534400000000002</v>
      </c>
      <c r="E854" s="2">
        <f t="shared" si="104"/>
        <v>3.0684200000000006</v>
      </c>
      <c r="F854" s="2">
        <f t="shared" si="105"/>
        <v>3.052589999999999</v>
      </c>
      <c r="G854" s="2">
        <f t="shared" si="99"/>
        <v>3.0532600000000021</v>
      </c>
      <c r="H854" s="2">
        <f t="shared" si="103"/>
        <v>3.0466814999999974</v>
      </c>
      <c r="I854" s="2">
        <f t="array" ref="I854">SUMPRODUCT(B838:B857, (ROW(B838:B857)-ROW(B838)+1)) / (20*21/2)</f>
        <v>3.0423661904761907</v>
      </c>
      <c r="J854" s="2">
        <f t="shared" si="106"/>
        <v>3.0547532620635174</v>
      </c>
      <c r="K854" s="2">
        <f t="shared" si="100"/>
        <v>3.0592677033444424</v>
      </c>
    </row>
    <row r="855" spans="1:11" ht="13.5" x14ac:dyDescent="0.25">
      <c r="A855" s="3">
        <f>TITRES_STAT!B858</f>
        <v>43248</v>
      </c>
      <c r="B855" s="6">
        <f>TITRES_STAT!D858</f>
        <v>3.0417999999999998</v>
      </c>
      <c r="C855" s="2">
        <f t="shared" si="101"/>
        <v>0</v>
      </c>
      <c r="D855" s="2">
        <f t="shared" si="102"/>
        <v>3.0451200000000003</v>
      </c>
      <c r="E855" s="2">
        <f t="shared" si="104"/>
        <v>3.06426</v>
      </c>
      <c r="F855" s="2">
        <f t="shared" si="105"/>
        <v>3.0521749999999996</v>
      </c>
      <c r="G855" s="2">
        <f t="shared" si="99"/>
        <v>3.0525940000000014</v>
      </c>
      <c r="H855" s="2">
        <f t="shared" si="103"/>
        <v>3.0469734999999973</v>
      </c>
      <c r="I855" s="2">
        <f t="array" ref="I855">SUMPRODUCT(B839:B858, (ROW(B839:B858)-ROW(B839)+1)) / (20*21/2)</f>
        <v>3.0413314285714281</v>
      </c>
      <c r="J855" s="2">
        <f t="shared" si="106"/>
        <v>3.0535196180574684</v>
      </c>
      <c r="K855" s="2">
        <f t="shared" si="100"/>
        <v>3.0585826953701507</v>
      </c>
    </row>
    <row r="856" spans="1:11" ht="13.5" x14ac:dyDescent="0.25">
      <c r="A856" s="3">
        <f>TITRES_STAT!B859</f>
        <v>43249</v>
      </c>
      <c r="B856" s="6">
        <f>TITRES_STAT!D859</f>
        <v>3.0167999999999999</v>
      </c>
      <c r="C856" s="2">
        <f t="shared" si="101"/>
        <v>-2.4999999999999911E-2</v>
      </c>
      <c r="D856" s="2">
        <f t="shared" si="102"/>
        <v>3.0318000000000001</v>
      </c>
      <c r="E856" s="2">
        <f t="shared" si="104"/>
        <v>3.0575999999999999</v>
      </c>
      <c r="F856" s="2">
        <f t="shared" si="105"/>
        <v>3.0500949999999998</v>
      </c>
      <c r="G856" s="2">
        <f t="shared" si="99"/>
        <v>3.0514280000000009</v>
      </c>
      <c r="H856" s="2">
        <f t="shared" si="103"/>
        <v>3.0473904999999979</v>
      </c>
      <c r="I856" s="2">
        <f t="array" ref="I856">SUMPRODUCT(B840:B859, (ROW(B840:B859)-ROW(B840)+1)) / (20*21/2)</f>
        <v>3.0451776190476192</v>
      </c>
      <c r="J856" s="2">
        <f t="shared" si="106"/>
        <v>3.0500225115758051</v>
      </c>
      <c r="K856" s="2">
        <f t="shared" si="100"/>
        <v>3.0569441582968118</v>
      </c>
    </row>
    <row r="857" spans="1:11" ht="13.5" x14ac:dyDescent="0.25">
      <c r="A857" s="3">
        <f>TITRES_STAT!B860</f>
        <v>43250</v>
      </c>
      <c r="B857" s="6">
        <f>TITRES_STAT!D860</f>
        <v>2.9418000000000002</v>
      </c>
      <c r="C857" s="2">
        <f t="shared" si="101"/>
        <v>-7.4999999999999734E-2</v>
      </c>
      <c r="D857" s="2">
        <f t="shared" si="102"/>
        <v>3.0217999999999998</v>
      </c>
      <c r="E857" s="2">
        <f t="shared" si="104"/>
        <v>3.0434399999999995</v>
      </c>
      <c r="F857" s="2">
        <f t="shared" si="105"/>
        <v>3.0442650000000002</v>
      </c>
      <c r="G857" s="2">
        <f t="shared" si="99"/>
        <v>3.0487620000000004</v>
      </c>
      <c r="H857" s="2">
        <f t="shared" si="103"/>
        <v>3.0470989999999976</v>
      </c>
      <c r="I857" s="2">
        <f t="array" ref="I857">SUMPRODUCT(B841:B860, (ROW(B841:B860)-ROW(B841)+1)) / (20*21/2)</f>
        <v>3.0471652380952383</v>
      </c>
      <c r="J857" s="2">
        <f t="shared" si="106"/>
        <v>3.0397156057114429</v>
      </c>
      <c r="K857" s="2">
        <f t="shared" si="100"/>
        <v>3.0524287011087017</v>
      </c>
    </row>
    <row r="858" spans="1:11" ht="13.5" x14ac:dyDescent="0.25">
      <c r="A858" s="3">
        <f>TITRES_STAT!B861</f>
        <v>43251</v>
      </c>
      <c r="B858" s="6">
        <f>TITRES_STAT!D861</f>
        <v>3.0333999999999999</v>
      </c>
      <c r="C858" s="2">
        <f t="shared" si="101"/>
        <v>9.1599999999999682E-2</v>
      </c>
      <c r="D858" s="2">
        <f t="shared" si="102"/>
        <v>3.0151200000000005</v>
      </c>
      <c r="E858" s="2">
        <f t="shared" si="104"/>
        <v>3.03844</v>
      </c>
      <c r="F858" s="2">
        <f t="shared" si="105"/>
        <v>3.0430150000000005</v>
      </c>
      <c r="G858" s="2">
        <f t="shared" si="99"/>
        <v>3.0479280000000002</v>
      </c>
      <c r="H858" s="2">
        <f t="shared" si="103"/>
        <v>3.0472654999999982</v>
      </c>
      <c r="I858" s="2">
        <f t="array" ref="I858">SUMPRODUCT(B842:B861, (ROW(B842:B861)-ROW(B842)+1)) / (20*21/2)</f>
        <v>3.0486766666666663</v>
      </c>
      <c r="J858" s="2">
        <f t="shared" si="106"/>
        <v>3.0391141194532105</v>
      </c>
      <c r="K858" s="2">
        <f t="shared" si="100"/>
        <v>3.0516824775358113</v>
      </c>
    </row>
    <row r="859" spans="1:11" ht="13.5" x14ac:dyDescent="0.25">
      <c r="A859" s="3">
        <f>TITRES_STAT!B862</f>
        <v>43252</v>
      </c>
      <c r="B859" s="6">
        <f>TITRES_STAT!D862</f>
        <v>3.0834000000000001</v>
      </c>
      <c r="C859" s="2">
        <f t="shared" si="101"/>
        <v>5.0000000000000266E-2</v>
      </c>
      <c r="D859" s="2">
        <f t="shared" si="102"/>
        <v>3.0234399999999999</v>
      </c>
      <c r="E859" s="2">
        <f t="shared" si="104"/>
        <v>3.0384400000000005</v>
      </c>
      <c r="F859" s="2">
        <f t="shared" si="105"/>
        <v>3.0459299999999998</v>
      </c>
      <c r="G859" s="2">
        <f t="shared" si="99"/>
        <v>3.0480940000000003</v>
      </c>
      <c r="H859" s="2">
        <f t="shared" si="103"/>
        <v>3.0477654999999984</v>
      </c>
      <c r="I859" s="2">
        <f t="array" ref="I859">SUMPRODUCT(B843:B862, (ROW(B843:B862)-ROW(B843)+1)) / (20*21/2)</f>
        <v>3.0475690476190476</v>
      </c>
      <c r="J859" s="2">
        <f t="shared" si="106"/>
        <v>3.0433318223624282</v>
      </c>
      <c r="K859" s="2">
        <f t="shared" si="100"/>
        <v>3.0529263019461714</v>
      </c>
    </row>
    <row r="860" spans="1:11" ht="13.5" x14ac:dyDescent="0.25">
      <c r="A860" s="3">
        <f>TITRES_STAT!B863</f>
        <v>43255</v>
      </c>
      <c r="B860" s="6">
        <f>TITRES_STAT!D863</f>
        <v>3.0668000000000002</v>
      </c>
      <c r="C860" s="2">
        <f t="shared" si="101"/>
        <v>-1.6599999999999948E-2</v>
      </c>
      <c r="D860" s="2">
        <f t="shared" si="102"/>
        <v>3.0284400000000007</v>
      </c>
      <c r="E860" s="2">
        <f t="shared" si="104"/>
        <v>3.0367800000000007</v>
      </c>
      <c r="F860" s="2">
        <f t="shared" si="105"/>
        <v>3.0509300000000001</v>
      </c>
      <c r="G860" s="2">
        <f t="shared" si="99"/>
        <v>3.0479280000000002</v>
      </c>
      <c r="H860" s="2">
        <f t="shared" si="103"/>
        <v>3.0477654999999984</v>
      </c>
      <c r="I860" s="2">
        <f t="array" ref="I860">SUMPRODUCT(B844:B863, (ROW(B844:B863)-ROW(B844)+1)) / (20*21/2)</f>
        <v>3.0463819047619052</v>
      </c>
      <c r="J860" s="2">
        <f t="shared" si="106"/>
        <v>3.0455668868993397</v>
      </c>
      <c r="K860" s="2">
        <f t="shared" si="100"/>
        <v>3.0534703685365177</v>
      </c>
    </row>
    <row r="861" spans="1:11" ht="13.5" x14ac:dyDescent="0.25">
      <c r="A861" s="3">
        <f>TITRES_STAT!B864</f>
        <v>43256</v>
      </c>
      <c r="B861" s="6">
        <f>TITRES_STAT!D864</f>
        <v>3.0668000000000002</v>
      </c>
      <c r="C861" s="2">
        <f t="shared" si="101"/>
        <v>0</v>
      </c>
      <c r="D861" s="2">
        <f t="shared" si="102"/>
        <v>3.0384400000000005</v>
      </c>
      <c r="E861" s="2">
        <f t="shared" si="104"/>
        <v>3.03512</v>
      </c>
      <c r="F861" s="2">
        <f t="shared" si="105"/>
        <v>3.053430000000001</v>
      </c>
      <c r="G861" s="2">
        <f t="shared" si="99"/>
        <v>3.0477619999999996</v>
      </c>
      <c r="H861" s="2">
        <f t="shared" si="103"/>
        <v>3.0477654999999984</v>
      </c>
      <c r="I861" s="2">
        <f t="array" ref="I861">SUMPRODUCT(B845:B864, (ROW(B845:B864)-ROW(B845)+1)) / (20*21/2)</f>
        <v>3.0412628571428573</v>
      </c>
      <c r="J861" s="2">
        <f t="shared" si="106"/>
        <v>3.047589088147022</v>
      </c>
      <c r="K861" s="2">
        <f t="shared" si="100"/>
        <v>3.0539930991821445</v>
      </c>
    </row>
    <row r="862" spans="1:11" ht="13.5" x14ac:dyDescent="0.25">
      <c r="A862" s="3">
        <f>TITRES_STAT!B865</f>
        <v>43257</v>
      </c>
      <c r="B862" s="6">
        <f>TITRES_STAT!D865</f>
        <v>3.0417999999999998</v>
      </c>
      <c r="C862" s="2">
        <f t="shared" si="101"/>
        <v>-2.5000000000000355E-2</v>
      </c>
      <c r="D862" s="2">
        <f t="shared" si="102"/>
        <v>3.05844</v>
      </c>
      <c r="E862" s="2">
        <f t="shared" si="104"/>
        <v>3.0401199999999999</v>
      </c>
      <c r="F862" s="2">
        <f t="shared" si="105"/>
        <v>3.0542650000000005</v>
      </c>
      <c r="G862" s="2">
        <f t="shared" si="99"/>
        <v>3.0477620000000001</v>
      </c>
      <c r="H862" s="2">
        <f t="shared" si="103"/>
        <v>3.0476404999999973</v>
      </c>
      <c r="I862" s="2">
        <f t="array" ref="I862">SUMPRODUCT(B846:B865, (ROW(B846:B865)-ROW(B846)+1)) / (20*21/2)</f>
        <v>3.0364214285714279</v>
      </c>
      <c r="J862" s="2">
        <f t="shared" si="106"/>
        <v>3.0470377464187344</v>
      </c>
      <c r="K862" s="2">
        <f t="shared" si="100"/>
        <v>3.0535149384299038</v>
      </c>
    </row>
    <row r="863" spans="1:11" ht="13.5" x14ac:dyDescent="0.25">
      <c r="A863" s="3">
        <f>TITRES_STAT!B866</f>
        <v>43258</v>
      </c>
      <c r="B863" s="6">
        <f>TITRES_STAT!D866</f>
        <v>3.0417999999999998</v>
      </c>
      <c r="C863" s="2">
        <f t="shared" si="101"/>
        <v>0</v>
      </c>
      <c r="D863" s="2">
        <f t="shared" si="102"/>
        <v>3.0601200000000004</v>
      </c>
      <c r="E863" s="2">
        <f t="shared" si="104"/>
        <v>3.03762</v>
      </c>
      <c r="F863" s="2">
        <f t="shared" si="105"/>
        <v>3.0538500000000006</v>
      </c>
      <c r="G863" s="2">
        <f t="shared" si="99"/>
        <v>3.0477620000000001</v>
      </c>
      <c r="H863" s="2">
        <f t="shared" si="103"/>
        <v>3.0476404999999973</v>
      </c>
      <c r="I863" s="2">
        <f t="array" ref="I863">SUMPRODUCT(B847:B866, (ROW(B847:B866)-ROW(B847)+1)) / (20*21/2)</f>
        <v>3.0359480952380951</v>
      </c>
      <c r="J863" s="2">
        <f t="shared" si="106"/>
        <v>3.046538913426474</v>
      </c>
      <c r="K863" s="2">
        <f t="shared" si="100"/>
        <v>3.0530555290797117</v>
      </c>
    </row>
    <row r="864" spans="1:11" ht="13.5" x14ac:dyDescent="0.25">
      <c r="A864" s="3">
        <f>TITRES_STAT!B867</f>
        <v>43259</v>
      </c>
      <c r="B864" s="6">
        <f>TITRES_STAT!D867</f>
        <v>3.0001000000000002</v>
      </c>
      <c r="C864" s="2">
        <f t="shared" si="101"/>
        <v>-4.1699999999999626E-2</v>
      </c>
      <c r="D864" s="2">
        <f t="shared" si="102"/>
        <v>3.0434600000000001</v>
      </c>
      <c r="E864" s="2">
        <f t="shared" si="104"/>
        <v>3.0334499999999998</v>
      </c>
      <c r="F864" s="2">
        <f t="shared" si="105"/>
        <v>3.0509350000000004</v>
      </c>
      <c r="G864" s="2">
        <f t="shared" si="99"/>
        <v>3.046262</v>
      </c>
      <c r="H864" s="2">
        <f t="shared" si="103"/>
        <v>3.047431999999997</v>
      </c>
      <c r="I864" s="2">
        <f t="array" ref="I864">SUMPRODUCT(B848:B867, (ROW(B848:B867)-ROW(B848)+1)) / (20*21/2)</f>
        <v>3.0356728571428579</v>
      </c>
      <c r="J864" s="2">
        <f t="shared" si="106"/>
        <v>3.04211615976681</v>
      </c>
      <c r="K864" s="2">
        <f t="shared" si="100"/>
        <v>3.0509788416648211</v>
      </c>
    </row>
    <row r="865" spans="1:11" ht="13.5" x14ac:dyDescent="0.25">
      <c r="A865" s="3">
        <f>TITRES_STAT!B868</f>
        <v>43262</v>
      </c>
      <c r="B865" s="6">
        <f>TITRES_STAT!D868</f>
        <v>3.0001000000000002</v>
      </c>
      <c r="C865" s="2">
        <f t="shared" si="101"/>
        <v>0</v>
      </c>
      <c r="D865" s="2">
        <f t="shared" si="102"/>
        <v>3.0301199999999997</v>
      </c>
      <c r="E865" s="2">
        <f t="shared" si="104"/>
        <v>3.02928</v>
      </c>
      <c r="F865" s="2">
        <f t="shared" si="105"/>
        <v>3.0467700000000009</v>
      </c>
      <c r="G865" s="2">
        <f t="shared" si="99"/>
        <v>3.0450959999999996</v>
      </c>
      <c r="H865" s="2">
        <f t="shared" si="103"/>
        <v>3.047015499999997</v>
      </c>
      <c r="I865" s="2">
        <f t="array" ref="I865">SUMPRODUCT(B849:B868, (ROW(B849:B868)-ROW(B849)+1)) / (20*21/2)</f>
        <v>3.0347957142857149</v>
      </c>
      <c r="J865" s="2">
        <f t="shared" si="106"/>
        <v>3.0381146207413998</v>
      </c>
      <c r="K865" s="2">
        <f t="shared" si="100"/>
        <v>3.0489835929720832</v>
      </c>
    </row>
    <row r="866" spans="1:11" ht="13.5" x14ac:dyDescent="0.25">
      <c r="A866" s="3">
        <f>TITRES_STAT!B869</f>
        <v>43263</v>
      </c>
      <c r="B866" s="6">
        <f>TITRES_STAT!D869</f>
        <v>3.0417999999999998</v>
      </c>
      <c r="C866" s="2">
        <f t="shared" si="101"/>
        <v>4.1699999999999626E-2</v>
      </c>
      <c r="D866" s="2">
        <f t="shared" si="102"/>
        <v>3.0251200000000003</v>
      </c>
      <c r="E866" s="2">
        <f t="shared" si="104"/>
        <v>3.0317799999999999</v>
      </c>
      <c r="F866" s="2">
        <f t="shared" si="105"/>
        <v>3.0446900000000006</v>
      </c>
      <c r="G866" s="2">
        <f t="shared" si="99"/>
        <v>3.0445959999999999</v>
      </c>
      <c r="H866" s="2">
        <f t="shared" si="103"/>
        <v>3.0468074999999963</v>
      </c>
      <c r="I866" s="2">
        <f t="array" ref="I866">SUMPRODUCT(B850:B869, (ROW(B850:B869)-ROW(B850)+1)) / (20*21/2)</f>
        <v>3.030985238095238</v>
      </c>
      <c r="J866" s="2">
        <f t="shared" si="106"/>
        <v>3.0384656092422189</v>
      </c>
      <c r="K866" s="2">
        <f t="shared" si="100"/>
        <v>3.0487018834437665</v>
      </c>
    </row>
    <row r="867" spans="1:11" ht="13.5" x14ac:dyDescent="0.25">
      <c r="A867" s="3">
        <f>TITRES_STAT!B870</f>
        <v>43264</v>
      </c>
      <c r="B867" s="6">
        <f>TITRES_STAT!D870</f>
        <v>3.0417999999999998</v>
      </c>
      <c r="C867" s="2">
        <f t="shared" si="101"/>
        <v>0</v>
      </c>
      <c r="D867" s="2">
        <f t="shared" si="102"/>
        <v>3.0251200000000003</v>
      </c>
      <c r="E867" s="2">
        <f t="shared" si="104"/>
        <v>3.0417799999999997</v>
      </c>
      <c r="F867" s="2">
        <f t="shared" si="105"/>
        <v>3.0426100000000007</v>
      </c>
      <c r="G867" s="2">
        <f t="shared" si="99"/>
        <v>3.0440959999999997</v>
      </c>
      <c r="H867" s="2">
        <f t="shared" si="103"/>
        <v>3.0466409999999962</v>
      </c>
      <c r="I867" s="2">
        <f t="array" ref="I867">SUMPRODUCT(B851:B870, (ROW(B851:B870)-ROW(B851)+1)) / (20*21/2)</f>
        <v>3.0275714285714286</v>
      </c>
      <c r="J867" s="2">
        <f t="shared" si="106"/>
        <v>3.0387831702667696</v>
      </c>
      <c r="K867" s="2">
        <f t="shared" si="100"/>
        <v>3.0484312213479328</v>
      </c>
    </row>
    <row r="868" spans="1:11" ht="13.5" x14ac:dyDescent="0.25">
      <c r="A868" s="3">
        <f>TITRES_STAT!B871</f>
        <v>43265</v>
      </c>
      <c r="B868" s="6">
        <f>TITRES_STAT!D871</f>
        <v>3.0333999999999999</v>
      </c>
      <c r="C868" s="2">
        <f t="shared" si="101"/>
        <v>-8.3999999999999631E-3</v>
      </c>
      <c r="D868" s="2">
        <f t="shared" si="102"/>
        <v>3.0234399999999999</v>
      </c>
      <c r="E868" s="2">
        <f t="shared" si="104"/>
        <v>3.0417800000000002</v>
      </c>
      <c r="F868" s="2">
        <f t="shared" si="105"/>
        <v>3.0401100000000008</v>
      </c>
      <c r="G868" s="2">
        <f t="shared" si="99"/>
        <v>3.0435959999999995</v>
      </c>
      <c r="H868" s="2">
        <f t="shared" si="103"/>
        <v>3.0464324999999963</v>
      </c>
      <c r="I868" s="2">
        <f t="array" ref="I868">SUMPRODUCT(B852:B871, (ROW(B852:B871)-ROW(B852)+1)) / (20*21/2)</f>
        <v>3.0271161904761898</v>
      </c>
      <c r="J868" s="2">
        <f t="shared" si="106"/>
        <v>3.0382704873842199</v>
      </c>
      <c r="K868" s="2">
        <f t="shared" si="100"/>
        <v>3.0478417616872293</v>
      </c>
    </row>
    <row r="869" spans="1:11" ht="13.5" x14ac:dyDescent="0.25">
      <c r="A869" s="3">
        <f>TITRES_STAT!B872</f>
        <v>43269</v>
      </c>
      <c r="B869" s="6">
        <f>TITRES_STAT!D872</f>
        <v>3.0001000000000002</v>
      </c>
      <c r="C869" s="2">
        <f t="shared" si="101"/>
        <v>-3.3299999999999663E-2</v>
      </c>
      <c r="D869" s="2">
        <f t="shared" si="102"/>
        <v>3.0234399999999999</v>
      </c>
      <c r="E869" s="2">
        <f t="shared" si="104"/>
        <v>3.0334499999999998</v>
      </c>
      <c r="F869" s="2">
        <f t="shared" si="105"/>
        <v>3.0359450000000008</v>
      </c>
      <c r="G869" s="2">
        <f t="shared" si="99"/>
        <v>3.0424299999999995</v>
      </c>
      <c r="H869" s="2">
        <f t="shared" si="103"/>
        <v>3.0464324999999963</v>
      </c>
      <c r="I869" s="2">
        <f t="array" ref="I869">SUMPRODUCT(B853:B872, (ROW(B853:B872)-ROW(B853)+1)) / (20*21/2)</f>
        <v>3.0243771428571433</v>
      </c>
      <c r="J869" s="2">
        <f t="shared" si="106"/>
        <v>3.0346352028714372</v>
      </c>
      <c r="K869" s="2">
        <f t="shared" si="100"/>
        <v>3.0459695357387107</v>
      </c>
    </row>
    <row r="870" spans="1:11" ht="13.5" x14ac:dyDescent="0.25">
      <c r="A870" s="3">
        <f>TITRES_STAT!B873</f>
        <v>43270</v>
      </c>
      <c r="B870" s="6">
        <f>TITRES_STAT!D873</f>
        <v>3.0001000000000002</v>
      </c>
      <c r="C870" s="2">
        <f t="shared" si="101"/>
        <v>0</v>
      </c>
      <c r="D870" s="2">
        <f t="shared" si="102"/>
        <v>3.0234399999999999</v>
      </c>
      <c r="E870" s="2">
        <f t="shared" si="104"/>
        <v>3.0267799999999996</v>
      </c>
      <c r="F870" s="2">
        <f t="shared" si="105"/>
        <v>3.0317800000000013</v>
      </c>
      <c r="G870" s="2">
        <f t="shared" si="99"/>
        <v>3.0412639999999995</v>
      </c>
      <c r="H870" s="2">
        <f t="shared" si="103"/>
        <v>3.0464324999999959</v>
      </c>
      <c r="I870" s="2">
        <f t="array" ref="I870">SUMPRODUCT(B854:B873, (ROW(B854:B873)-ROW(B854)+1)) / (20*21/2)</f>
        <v>3.0164933333333335</v>
      </c>
      <c r="J870" s="2">
        <f t="shared" si="106"/>
        <v>3.0313461359313005</v>
      </c>
      <c r="K870" s="2">
        <f t="shared" si="100"/>
        <v>3.0441707304156242</v>
      </c>
    </row>
    <row r="871" spans="1:11" ht="13.5" x14ac:dyDescent="0.25">
      <c r="A871" s="3">
        <f>TITRES_STAT!B874</f>
        <v>43271</v>
      </c>
      <c r="B871" s="6">
        <f>TITRES_STAT!D874</f>
        <v>3.0270000000000001</v>
      </c>
      <c r="C871" s="2">
        <f t="shared" si="101"/>
        <v>2.6899999999999924E-2</v>
      </c>
      <c r="D871" s="2">
        <f t="shared" si="102"/>
        <v>3.0204800000000001</v>
      </c>
      <c r="E871" s="2">
        <f t="shared" si="104"/>
        <v>3.0228000000000002</v>
      </c>
      <c r="F871" s="2">
        <f t="shared" si="105"/>
        <v>3.028960000000001</v>
      </c>
      <c r="G871" s="2">
        <f t="shared" si="99"/>
        <v>3.0406359999999988</v>
      </c>
      <c r="H871" s="2">
        <f t="shared" si="103"/>
        <v>3.0463584999999962</v>
      </c>
      <c r="I871" s="2">
        <f t="array" ref="I871">SUMPRODUCT(B855:B874, (ROW(B855:B874)-ROW(B855)+1)) / (20*21/2)</f>
        <v>3.0083342857142861</v>
      </c>
      <c r="J871" s="2">
        <f t="shared" si="106"/>
        <v>3.0309322182235574</v>
      </c>
      <c r="K871" s="2">
        <f t="shared" si="100"/>
        <v>3.0434973684385409</v>
      </c>
    </row>
    <row r="872" spans="1:11" ht="13.5" x14ac:dyDescent="0.25">
      <c r="A872" s="3">
        <f>TITRES_STAT!B875</f>
        <v>43272</v>
      </c>
      <c r="B872" s="6">
        <f>TITRES_STAT!D875</f>
        <v>3.0002</v>
      </c>
      <c r="C872" s="2">
        <f t="shared" si="101"/>
        <v>-2.6800000000000157E-2</v>
      </c>
      <c r="D872" s="2">
        <f t="shared" si="102"/>
        <v>3.0121600000000002</v>
      </c>
      <c r="E872" s="2">
        <f t="shared" si="104"/>
        <v>3.01864</v>
      </c>
      <c r="F872" s="2">
        <f t="shared" si="105"/>
        <v>3.0293800000000006</v>
      </c>
      <c r="G872" s="2">
        <f t="shared" si="99"/>
        <v>3.0403039999999995</v>
      </c>
      <c r="H872" s="2">
        <f t="shared" si="103"/>
        <v>3.046150499999996</v>
      </c>
      <c r="I872" s="2">
        <f t="array" ref="I872">SUMPRODUCT(B856:B875, (ROW(B856:B875)-ROW(B856)+1)) / (20*21/2)</f>
        <v>3.0040709523809519</v>
      </c>
      <c r="J872" s="2">
        <f t="shared" si="106"/>
        <v>3.0280053402975042</v>
      </c>
      <c r="K872" s="2">
        <f t="shared" si="100"/>
        <v>3.0417994324213433</v>
      </c>
    </row>
    <row r="873" spans="1:11" ht="13.5" x14ac:dyDescent="0.25">
      <c r="A873" s="3">
        <f>TITRES_STAT!B876</f>
        <v>43273</v>
      </c>
      <c r="B873" s="6">
        <f>TITRES_STAT!D876</f>
        <v>2.9466000000000001</v>
      </c>
      <c r="C873" s="2">
        <f t="shared" si="101"/>
        <v>-5.359999999999987E-2</v>
      </c>
      <c r="D873" s="2">
        <f t="shared" si="102"/>
        <v>2.9948000000000001</v>
      </c>
      <c r="E873" s="2">
        <f t="shared" si="104"/>
        <v>3.0091200000000002</v>
      </c>
      <c r="F873" s="2">
        <f t="shared" si="105"/>
        <v>3.0233700000000008</v>
      </c>
      <c r="G873" s="2">
        <f t="shared" si="99"/>
        <v>3.0380679999999991</v>
      </c>
      <c r="H873" s="2">
        <f t="shared" si="103"/>
        <v>3.0456744999999961</v>
      </c>
      <c r="I873" s="2">
        <f t="array" ref="I873">SUMPRODUCT(B857:B876, (ROW(B857:B876)-ROW(B857)+1)) / (20*21/2)</f>
        <v>3.0060857142857138</v>
      </c>
      <c r="J873" s="2">
        <f t="shared" si="106"/>
        <v>3.0202524507453612</v>
      </c>
      <c r="K873" s="2">
        <f t="shared" si="100"/>
        <v>3.0380661213459965</v>
      </c>
    </row>
    <row r="874" spans="1:11" ht="13.5" x14ac:dyDescent="0.25">
      <c r="A874" s="3">
        <f>TITRES_STAT!B877</f>
        <v>43276</v>
      </c>
      <c r="B874" s="6">
        <f>TITRES_STAT!D877</f>
        <v>2.9377</v>
      </c>
      <c r="C874" s="2">
        <f t="shared" si="101"/>
        <v>-8.90000000000013E-3</v>
      </c>
      <c r="D874" s="2">
        <f t="shared" si="102"/>
        <v>2.9823200000000001</v>
      </c>
      <c r="E874" s="2">
        <f t="shared" si="104"/>
        <v>3.0028800000000002</v>
      </c>
      <c r="F874" s="2">
        <f t="shared" si="105"/>
        <v>3.0181650000000007</v>
      </c>
      <c r="G874" s="2">
        <f t="shared" si="99"/>
        <v>3.0356539999999992</v>
      </c>
      <c r="H874" s="2">
        <f t="shared" si="103"/>
        <v>3.0451539999999961</v>
      </c>
      <c r="I874" s="2">
        <f t="array" ref="I874">SUMPRODUCT(B858:B877, (ROW(B858:B877)-ROW(B858)+1)) / (20*21/2)</f>
        <v>2.9995047619047619</v>
      </c>
      <c r="J874" s="2">
        <f t="shared" si="106"/>
        <v>3.0123903125791363</v>
      </c>
      <c r="K874" s="2">
        <f t="shared" si="100"/>
        <v>3.0341301950187027</v>
      </c>
    </row>
    <row r="875" spans="1:11" ht="13.5" x14ac:dyDescent="0.25">
      <c r="A875" s="3">
        <f>TITRES_STAT!B878</f>
        <v>43277</v>
      </c>
      <c r="B875" s="6">
        <f>TITRES_STAT!D878</f>
        <v>2.9733999999999998</v>
      </c>
      <c r="C875" s="2">
        <f t="shared" si="101"/>
        <v>3.5699999999999843E-2</v>
      </c>
      <c r="D875" s="2">
        <f t="shared" si="102"/>
        <v>2.9769800000000002</v>
      </c>
      <c r="E875" s="2">
        <f t="shared" si="104"/>
        <v>3.00021</v>
      </c>
      <c r="F875" s="2">
        <f t="shared" si="105"/>
        <v>3.0147450000000005</v>
      </c>
      <c r="G875" s="2">
        <f t="shared" si="99"/>
        <v>3.0339539999999987</v>
      </c>
      <c r="H875" s="2">
        <f t="shared" si="103"/>
        <v>3.0448119999999954</v>
      </c>
      <c r="I875" s="2">
        <f t="array" ref="I875">SUMPRODUCT(B859:B878, (ROW(B859:B878)-ROW(B859)+1)) / (20*21/2)</f>
        <v>2.9843961904761906</v>
      </c>
      <c r="J875" s="2">
        <f t="shared" si="106"/>
        <v>3.0086769494763614</v>
      </c>
      <c r="K875" s="2">
        <f t="shared" si="100"/>
        <v>3.0317486187434599</v>
      </c>
    </row>
    <row r="876" spans="1:11" ht="13.5" x14ac:dyDescent="0.25">
      <c r="A876" s="3">
        <f>TITRES_STAT!B879</f>
        <v>43278</v>
      </c>
      <c r="B876" s="6">
        <f>TITRES_STAT!D879</f>
        <v>3.0358999999999998</v>
      </c>
      <c r="C876" s="2">
        <f t="shared" si="101"/>
        <v>6.25E-2</v>
      </c>
      <c r="D876" s="2">
        <f t="shared" si="102"/>
        <v>2.9787599999999999</v>
      </c>
      <c r="E876" s="2">
        <f t="shared" si="104"/>
        <v>2.9996199999999993</v>
      </c>
      <c r="F876" s="2">
        <f t="shared" si="105"/>
        <v>3.0156999999999998</v>
      </c>
      <c r="G876" s="2">
        <f t="shared" si="99"/>
        <v>3.0335039999999989</v>
      </c>
      <c r="H876" s="2">
        <f t="shared" si="103"/>
        <v>3.0448244999999958</v>
      </c>
      <c r="I876" s="2">
        <f t="array" ref="I876">SUMPRODUCT(B860:B879, (ROW(B860:B879)-ROW(B860)+1)) / (20*21/2)</f>
        <v>2.9539738095238093</v>
      </c>
      <c r="J876" s="2">
        <f t="shared" si="106"/>
        <v>3.0112696209548035</v>
      </c>
      <c r="K876" s="2">
        <f t="shared" si="100"/>
        <v>3.0319114180084226</v>
      </c>
    </row>
    <row r="877" spans="1:11" ht="13.5" x14ac:dyDescent="0.25">
      <c r="A877" s="3">
        <f>TITRES_STAT!B880</f>
        <v>43279</v>
      </c>
      <c r="B877" s="6">
        <f>TITRES_STAT!D880</f>
        <v>2.9466000000000001</v>
      </c>
      <c r="C877" s="2">
        <f t="shared" si="101"/>
        <v>-8.9299999999999713E-2</v>
      </c>
      <c r="D877" s="2">
        <f t="shared" si="102"/>
        <v>2.9680399999999998</v>
      </c>
      <c r="E877" s="2">
        <f t="shared" si="104"/>
        <v>2.9901</v>
      </c>
      <c r="F877" s="2">
        <f t="shared" si="105"/>
        <v>3.0159399999999996</v>
      </c>
      <c r="G877" s="2">
        <f t="shared" si="99"/>
        <v>3.031267999999999</v>
      </c>
      <c r="H877" s="2">
        <f t="shared" si="103"/>
        <v>3.044390499999996</v>
      </c>
      <c r="I877" s="2">
        <f t="array" ref="I877">SUMPRODUCT(B861:B880, (ROW(B861:B880)-ROW(B861)+1)) / (20*21/2)</f>
        <v>2.9347880952380945</v>
      </c>
      <c r="J877" s="2">
        <f t="shared" si="106"/>
        <v>3.0051106094352988</v>
      </c>
      <c r="K877" s="2">
        <f t="shared" si="100"/>
        <v>3.0285658722041706</v>
      </c>
    </row>
    <row r="878" spans="1:11" ht="13.5" x14ac:dyDescent="0.25">
      <c r="A878" s="3">
        <f>TITRES_STAT!B881</f>
        <v>43280</v>
      </c>
      <c r="B878" s="6">
        <f>TITRES_STAT!D881</f>
        <v>2.8573</v>
      </c>
      <c r="C878" s="2">
        <f t="shared" si="101"/>
        <v>-8.9300000000000157E-2</v>
      </c>
      <c r="D878" s="2">
        <f t="shared" si="102"/>
        <v>2.95018</v>
      </c>
      <c r="E878" s="2">
        <f t="shared" si="104"/>
        <v>2.9724899999999996</v>
      </c>
      <c r="F878" s="2">
        <f t="shared" si="105"/>
        <v>3.0071349999999999</v>
      </c>
      <c r="G878" s="2">
        <f t="shared" si="99"/>
        <v>3.028411999999999</v>
      </c>
      <c r="H878" s="2">
        <f t="shared" si="103"/>
        <v>3.0435099999999959</v>
      </c>
      <c r="I878" s="2">
        <f t="array" ref="I878">SUMPRODUCT(B862:B881, (ROW(B862:B881)-ROW(B862)+1)) / (20*21/2)</f>
        <v>2.9237399999999996</v>
      </c>
      <c r="J878" s="2">
        <f t="shared" si="106"/>
        <v>2.991033408536699</v>
      </c>
      <c r="K878" s="2">
        <f t="shared" si="100"/>
        <v>3.0218495634902816</v>
      </c>
    </row>
    <row r="879" spans="1:11" ht="13.5" x14ac:dyDescent="0.25">
      <c r="A879" s="3">
        <f>TITRES_STAT!B882</f>
        <v>43283</v>
      </c>
      <c r="B879" s="6">
        <f>TITRES_STAT!D882</f>
        <v>2.6877</v>
      </c>
      <c r="C879" s="2">
        <f t="shared" si="101"/>
        <v>-0.16959999999999997</v>
      </c>
      <c r="D879" s="2">
        <f t="shared" si="102"/>
        <v>2.9001799999999998</v>
      </c>
      <c r="E879" s="2">
        <f t="shared" si="104"/>
        <v>2.9412499999999993</v>
      </c>
      <c r="F879" s="2">
        <f t="shared" si="105"/>
        <v>2.9873500000000002</v>
      </c>
      <c r="G879" s="2">
        <f t="shared" si="99"/>
        <v>3.0221639999999992</v>
      </c>
      <c r="H879" s="2">
        <f t="shared" si="103"/>
        <v>3.0417814999999964</v>
      </c>
      <c r="I879" s="2">
        <f t="array" ref="I879">SUMPRODUCT(B863:B882, (ROW(B863:B882)-ROW(B863)+1)) / (20*21/2)</f>
        <v>2.9136895238095231</v>
      </c>
      <c r="J879" s="2">
        <f t="shared" si="106"/>
        <v>2.962144512485585</v>
      </c>
      <c r="K879" s="2">
        <f t="shared" si="100"/>
        <v>3.0087456590396822</v>
      </c>
    </row>
    <row r="880" spans="1:11" ht="13.5" x14ac:dyDescent="0.25">
      <c r="A880" s="3">
        <f>TITRES_STAT!B883</f>
        <v>43284</v>
      </c>
      <c r="B880" s="6">
        <f>TITRES_STAT!D883</f>
        <v>2.7858999999999998</v>
      </c>
      <c r="C880" s="2">
        <f t="shared" si="101"/>
        <v>9.8199999999999843E-2</v>
      </c>
      <c r="D880" s="2">
        <f t="shared" si="102"/>
        <v>2.8626800000000001</v>
      </c>
      <c r="E880" s="2">
        <f t="shared" si="104"/>
        <v>2.9198299999999997</v>
      </c>
      <c r="F880" s="2">
        <f t="shared" si="105"/>
        <v>2.973304999999999</v>
      </c>
      <c r="G880" s="2">
        <f t="shared" si="99"/>
        <v>3.0178799999999995</v>
      </c>
      <c r="H880" s="2">
        <f t="shared" si="103"/>
        <v>3.0405439999999957</v>
      </c>
      <c r="I880" s="2">
        <f t="array" ref="I880">SUMPRODUCT(B864:B883, (ROW(B864:B883)-ROW(B864)+1)) / (20*21/2)</f>
        <v>2.9053747619047616</v>
      </c>
      <c r="J880" s="2">
        <f t="shared" si="106"/>
        <v>2.9453593208202911</v>
      </c>
      <c r="K880" s="2">
        <f t="shared" si="100"/>
        <v>3.0000066135871455</v>
      </c>
    </row>
    <row r="881" spans="1:11" ht="13.5" x14ac:dyDescent="0.25">
      <c r="A881" s="3">
        <f>TITRES_STAT!B884</f>
        <v>43285</v>
      </c>
      <c r="B881" s="6">
        <f>TITRES_STAT!D884</f>
        <v>2.8573</v>
      </c>
      <c r="C881" s="2">
        <f t="shared" si="101"/>
        <v>7.140000000000013E-2</v>
      </c>
      <c r="D881" s="2">
        <f t="shared" si="102"/>
        <v>2.8269600000000001</v>
      </c>
      <c r="E881" s="2">
        <f t="shared" si="104"/>
        <v>2.9028599999999996</v>
      </c>
      <c r="F881" s="2">
        <f t="shared" si="105"/>
        <v>2.9628299999999999</v>
      </c>
      <c r="G881" s="2">
        <f t="shared" si="99"/>
        <v>3.0138579999999995</v>
      </c>
      <c r="H881" s="2">
        <f t="shared" si="103"/>
        <v>3.0396634999999965</v>
      </c>
      <c r="I881" s="2">
        <f t="array" ref="I881">SUMPRODUCT(B865:B884, (ROW(B865:B884)-ROW(B865)+1)) / (20*21/2)</f>
        <v>2.9055433333333336</v>
      </c>
      <c r="J881" s="2">
        <f t="shared" si="106"/>
        <v>2.936972718837406</v>
      </c>
      <c r="K881" s="2">
        <f t="shared" si="100"/>
        <v>2.9944102757994142</v>
      </c>
    </row>
    <row r="882" spans="1:11" ht="13.5" x14ac:dyDescent="0.25">
      <c r="A882" s="3">
        <f>TITRES_STAT!B885</f>
        <v>43286</v>
      </c>
      <c r="B882" s="6">
        <f>TITRES_STAT!D885</f>
        <v>2.8573</v>
      </c>
      <c r="C882" s="2">
        <f t="shared" si="101"/>
        <v>0</v>
      </c>
      <c r="D882" s="2">
        <f t="shared" si="102"/>
        <v>2.8090999999999999</v>
      </c>
      <c r="E882" s="2">
        <f t="shared" si="104"/>
        <v>2.8885699999999992</v>
      </c>
      <c r="F882" s="2">
        <f t="shared" si="105"/>
        <v>2.9536049999999996</v>
      </c>
      <c r="G882" s="2">
        <f t="shared" ref="G882:G945" si="107">AVERAGE(B833:B882)</f>
        <v>3.0100020000000001</v>
      </c>
      <c r="H882" s="2">
        <f t="shared" si="103"/>
        <v>3.0387829999999965</v>
      </c>
      <c r="I882" s="2">
        <f t="array" ref="I882">SUMPRODUCT(B866:B885, (ROW(B866:B885)-ROW(B866)+1)) / (20*21/2)</f>
        <v>2.9042714285714282</v>
      </c>
      <c r="J882" s="2">
        <f t="shared" si="106"/>
        <v>2.9293848408528911</v>
      </c>
      <c r="K882" s="2">
        <f t="shared" si="100"/>
        <v>2.9890334022386527</v>
      </c>
    </row>
    <row r="883" spans="1:11" ht="13.5" x14ac:dyDescent="0.25">
      <c r="A883" s="3">
        <f>TITRES_STAT!B886</f>
        <v>43287</v>
      </c>
      <c r="B883" s="6">
        <f>TITRES_STAT!D886</f>
        <v>2.8662999999999998</v>
      </c>
      <c r="C883" s="2">
        <f t="shared" si="101"/>
        <v>8.999999999999897E-3</v>
      </c>
      <c r="D883" s="2">
        <f t="shared" si="102"/>
        <v>2.8109000000000002</v>
      </c>
      <c r="E883" s="2">
        <f t="shared" si="104"/>
        <v>2.8805399999999994</v>
      </c>
      <c r="F883" s="2">
        <f t="shared" si="105"/>
        <v>2.9448300000000001</v>
      </c>
      <c r="G883" s="2">
        <f t="shared" si="107"/>
        <v>3.0064920000000002</v>
      </c>
      <c r="H883" s="2">
        <f t="shared" si="103"/>
        <v>3.0379889999999961</v>
      </c>
      <c r="I883" s="2">
        <f t="array" ref="I883">SUMPRODUCT(B867:B886, (ROW(B867:B886)-ROW(B867)+1)) / (20*21/2)</f>
        <v>2.9033390476190473</v>
      </c>
      <c r="J883" s="2">
        <f t="shared" si="106"/>
        <v>2.9233767607716632</v>
      </c>
      <c r="K883" s="2">
        <f t="shared" ref="K883:K946" si="108">$K$4*B883+(1-$K$4)*K882</f>
        <v>2.9842203276410588</v>
      </c>
    </row>
    <row r="884" spans="1:11" ht="13.5" x14ac:dyDescent="0.25">
      <c r="A884" s="3">
        <f>TITRES_STAT!B887</f>
        <v>43290</v>
      </c>
      <c r="B884" s="6">
        <f>TITRES_STAT!D887</f>
        <v>2.9466000000000001</v>
      </c>
      <c r="C884" s="2">
        <f t="shared" si="101"/>
        <v>8.030000000000026E-2</v>
      </c>
      <c r="D884" s="2">
        <f t="shared" si="102"/>
        <v>2.8626800000000001</v>
      </c>
      <c r="E884" s="2">
        <f t="shared" si="104"/>
        <v>2.8814299999999995</v>
      </c>
      <c r="F884" s="2">
        <f t="shared" si="105"/>
        <v>2.9421550000000005</v>
      </c>
      <c r="G884" s="2">
        <f t="shared" si="107"/>
        <v>3.004588</v>
      </c>
      <c r="H884" s="2">
        <f t="shared" si="103"/>
        <v>3.0375964999999963</v>
      </c>
      <c r="I884" s="2">
        <f t="array" ref="I884">SUMPRODUCT(B868:B887, (ROW(B868:B887)-ROW(B868)+1)) / (20*21/2)</f>
        <v>2.9003923809523804</v>
      </c>
      <c r="J884" s="2">
        <f t="shared" si="106"/>
        <v>2.9255884978410283</v>
      </c>
      <c r="K884" s="2">
        <f t="shared" si="108"/>
        <v>2.9827450206747428</v>
      </c>
    </row>
    <row r="885" spans="1:11" ht="13.5" x14ac:dyDescent="0.25">
      <c r="A885" s="3">
        <f>TITRES_STAT!B888</f>
        <v>43291</v>
      </c>
      <c r="B885" s="6">
        <f>TITRES_STAT!D888</f>
        <v>2.9287999999999998</v>
      </c>
      <c r="C885" s="2">
        <f t="shared" si="101"/>
        <v>-1.780000000000026E-2</v>
      </c>
      <c r="D885" s="2">
        <f t="shared" si="102"/>
        <v>2.8912599999999999</v>
      </c>
      <c r="E885" s="2">
        <f t="shared" si="104"/>
        <v>2.8769699999999996</v>
      </c>
      <c r="F885" s="2">
        <f t="shared" si="105"/>
        <v>2.9385900000000005</v>
      </c>
      <c r="G885" s="2">
        <f t="shared" si="107"/>
        <v>3.0021620000000002</v>
      </c>
      <c r="H885" s="2">
        <f t="shared" si="103"/>
        <v>3.0371149999999965</v>
      </c>
      <c r="I885" s="2">
        <f t="array" ref="I885">SUMPRODUCT(B869:B888, (ROW(B869:B888)-ROW(B869)+1)) / (20*21/2)</f>
        <v>2.8981114285714282</v>
      </c>
      <c r="J885" s="2">
        <f t="shared" si="106"/>
        <v>2.9258943551895018</v>
      </c>
      <c r="K885" s="2">
        <f t="shared" si="108"/>
        <v>2.9806295296678904</v>
      </c>
    </row>
    <row r="886" spans="1:11" ht="13.5" x14ac:dyDescent="0.25">
      <c r="A886" s="3">
        <f>TITRES_STAT!B889</f>
        <v>43292</v>
      </c>
      <c r="B886" s="6">
        <f>TITRES_STAT!D889</f>
        <v>2.9287999999999998</v>
      </c>
      <c r="C886" s="2">
        <f t="shared" si="101"/>
        <v>0</v>
      </c>
      <c r="D886" s="2">
        <f t="shared" si="102"/>
        <v>2.9055599999999999</v>
      </c>
      <c r="E886" s="2">
        <f t="shared" si="104"/>
        <v>2.8662599999999996</v>
      </c>
      <c r="F886" s="2">
        <f t="shared" si="105"/>
        <v>2.9329399999999999</v>
      </c>
      <c r="G886" s="2">
        <f t="shared" si="107"/>
        <v>2.9995699999999998</v>
      </c>
      <c r="H886" s="2">
        <f t="shared" si="103"/>
        <v>3.0366334999999971</v>
      </c>
      <c r="I886" s="2">
        <f t="array" ref="I886">SUMPRODUCT(B870:B889, (ROW(B870:B889)-ROW(B870)+1)) / (20*21/2)</f>
        <v>2.8964561904761905</v>
      </c>
      <c r="J886" s="2">
        <f t="shared" si="106"/>
        <v>2.9261710832666918</v>
      </c>
      <c r="K886" s="2">
        <f t="shared" si="108"/>
        <v>2.9785969990926793</v>
      </c>
    </row>
    <row r="887" spans="1:11" ht="13.5" x14ac:dyDescent="0.25">
      <c r="A887" s="3">
        <f>TITRES_STAT!B890</f>
        <v>43293</v>
      </c>
      <c r="B887" s="6">
        <f>TITRES_STAT!D890</f>
        <v>2.9020000000000001</v>
      </c>
      <c r="C887" s="2">
        <f t="shared" si="101"/>
        <v>-2.6799999999999713E-2</v>
      </c>
      <c r="D887" s="2">
        <f t="shared" si="102"/>
        <v>2.9145000000000003</v>
      </c>
      <c r="E887" s="2">
        <f t="shared" si="104"/>
        <v>2.8617999999999997</v>
      </c>
      <c r="F887" s="2">
        <f t="shared" si="105"/>
        <v>2.9259500000000003</v>
      </c>
      <c r="G887" s="2">
        <f t="shared" si="107"/>
        <v>2.996442</v>
      </c>
      <c r="H887" s="2">
        <f t="shared" si="103"/>
        <v>3.0360179999999972</v>
      </c>
      <c r="I887" s="2">
        <f t="array" ref="I887">SUMPRODUCT(B871:B890, (ROW(B871:B890)-ROW(B871)+1)) / (20*21/2)</f>
        <v>2.8893157142857144</v>
      </c>
      <c r="J887" s="2">
        <f t="shared" si="106"/>
        <v>2.9238690753365306</v>
      </c>
      <c r="K887" s="2">
        <f t="shared" si="108"/>
        <v>2.9755931952066921</v>
      </c>
    </row>
    <row r="888" spans="1:11" ht="13.5" x14ac:dyDescent="0.25">
      <c r="A888" s="3">
        <f>TITRES_STAT!B891</f>
        <v>43294</v>
      </c>
      <c r="B888" s="6">
        <f>TITRES_STAT!D891</f>
        <v>2.9020000000000001</v>
      </c>
      <c r="C888" s="2">
        <f t="shared" si="101"/>
        <v>0</v>
      </c>
      <c r="D888" s="2">
        <f t="shared" si="102"/>
        <v>2.92164</v>
      </c>
      <c r="E888" s="2">
        <f t="shared" si="104"/>
        <v>2.8662700000000001</v>
      </c>
      <c r="F888" s="2">
        <f t="shared" si="105"/>
        <v>2.9193800000000003</v>
      </c>
      <c r="G888" s="2">
        <f t="shared" si="107"/>
        <v>2.9933139999999998</v>
      </c>
      <c r="H888" s="2">
        <f t="shared" si="103"/>
        <v>3.0354024999999978</v>
      </c>
      <c r="I888" s="2">
        <f t="array" ref="I888">SUMPRODUCT(B872:B891, (ROW(B872:B891)-ROW(B872)+1)) / (20*21/2)</f>
        <v>2.8854923809523809</v>
      </c>
      <c r="J888" s="2">
        <f t="shared" si="106"/>
        <v>2.9217863062568612</v>
      </c>
      <c r="K888" s="2">
        <f t="shared" si="108"/>
        <v>2.9727071875515279</v>
      </c>
    </row>
    <row r="889" spans="1:11" ht="13.5" x14ac:dyDescent="0.25">
      <c r="A889" s="3">
        <f>TITRES_STAT!B892</f>
        <v>43297</v>
      </c>
      <c r="B889" s="6">
        <f>TITRES_STAT!D892</f>
        <v>2.9020000000000001</v>
      </c>
      <c r="C889" s="2">
        <f t="shared" si="101"/>
        <v>0</v>
      </c>
      <c r="D889" s="2">
        <f t="shared" si="102"/>
        <v>2.9127200000000002</v>
      </c>
      <c r="E889" s="2">
        <f t="shared" si="104"/>
        <v>2.8877000000000002</v>
      </c>
      <c r="F889" s="2">
        <f t="shared" si="105"/>
        <v>2.9144750000000004</v>
      </c>
      <c r="G889" s="2">
        <f t="shared" si="107"/>
        <v>2.9908519999999985</v>
      </c>
      <c r="H889" s="2">
        <f t="shared" si="103"/>
        <v>3.0347869999999979</v>
      </c>
      <c r="I889" s="2">
        <f t="array" ref="I889">SUMPRODUCT(B873:B892, (ROW(B873:B892)-ROW(B873)+1)) / (20*21/2)</f>
        <v>2.8815771428571431</v>
      </c>
      <c r="J889" s="2">
        <f t="shared" si="106"/>
        <v>2.9199018961371603</v>
      </c>
      <c r="K889" s="2">
        <f t="shared" si="108"/>
        <v>2.9699343566671543</v>
      </c>
    </row>
    <row r="890" spans="1:11" ht="13.5" x14ac:dyDescent="0.25">
      <c r="A890" s="3">
        <f>TITRES_STAT!B893</f>
        <v>43298</v>
      </c>
      <c r="B890" s="6">
        <f>TITRES_STAT!D893</f>
        <v>2.8395000000000001</v>
      </c>
      <c r="C890" s="2">
        <f t="shared" si="101"/>
        <v>-6.25E-2</v>
      </c>
      <c r="D890" s="2">
        <f t="shared" si="102"/>
        <v>2.8948600000000004</v>
      </c>
      <c r="E890" s="2">
        <f t="shared" si="104"/>
        <v>2.8930600000000002</v>
      </c>
      <c r="F890" s="2">
        <f t="shared" si="105"/>
        <v>2.9064450000000006</v>
      </c>
      <c r="G890" s="2">
        <f t="shared" si="107"/>
        <v>2.9883059999999988</v>
      </c>
      <c r="H890" s="2">
        <f t="shared" si="103"/>
        <v>3.0340254999999985</v>
      </c>
      <c r="I890" s="2">
        <f t="array" ref="I890">SUMPRODUCT(B874:B893, (ROW(B874:B893)-ROW(B874)+1)) / (20*21/2)</f>
        <v>2.8842947619047621</v>
      </c>
      <c r="J890" s="2">
        <f t="shared" si="106"/>
        <v>2.9122445726955259</v>
      </c>
      <c r="K890" s="2">
        <f t="shared" si="108"/>
        <v>2.964819283856678</v>
      </c>
    </row>
    <row r="891" spans="1:11" ht="13.5" x14ac:dyDescent="0.25">
      <c r="A891" s="3">
        <f>TITRES_STAT!B894</f>
        <v>43299</v>
      </c>
      <c r="B891" s="6">
        <f>TITRES_STAT!D894</f>
        <v>2.8662999999999998</v>
      </c>
      <c r="C891" s="2">
        <f t="shared" si="101"/>
        <v>2.6799999999999713E-2</v>
      </c>
      <c r="D891" s="2">
        <f t="shared" si="102"/>
        <v>2.8823599999999998</v>
      </c>
      <c r="E891" s="2">
        <f t="shared" si="104"/>
        <v>2.8939600000000003</v>
      </c>
      <c r="F891" s="2">
        <f t="shared" si="105"/>
        <v>2.8984100000000002</v>
      </c>
      <c r="G891" s="2">
        <f t="shared" si="107"/>
        <v>2.9852959999999991</v>
      </c>
      <c r="H891" s="2">
        <f t="shared" si="103"/>
        <v>3.0333564999999982</v>
      </c>
      <c r="I891" s="2">
        <f t="array" ref="I891">SUMPRODUCT(B875:B894, (ROW(B875:B894)-ROW(B875)+1)) / (20*21/2)</f>
        <v>2.8845971428571429</v>
      </c>
      <c r="J891" s="2">
        <f t="shared" si="106"/>
        <v>2.907868899105476</v>
      </c>
      <c r="K891" s="2">
        <f t="shared" si="108"/>
        <v>2.9609557825289654</v>
      </c>
    </row>
    <row r="892" spans="1:11" ht="13.5" x14ac:dyDescent="0.25">
      <c r="A892" s="3">
        <f>TITRES_STAT!B895</f>
        <v>43300</v>
      </c>
      <c r="B892" s="6">
        <f>TITRES_STAT!D895</f>
        <v>2.8573</v>
      </c>
      <c r="C892" s="2">
        <f t="shared" si="101"/>
        <v>-8.999999999999897E-3</v>
      </c>
      <c r="D892" s="2">
        <f t="shared" si="102"/>
        <v>2.8734199999999999</v>
      </c>
      <c r="E892" s="2">
        <f t="shared" si="104"/>
        <v>2.8939600000000003</v>
      </c>
      <c r="F892" s="2">
        <f t="shared" si="105"/>
        <v>2.8912650000000002</v>
      </c>
      <c r="G892" s="2">
        <f t="shared" si="107"/>
        <v>2.9819399999999998</v>
      </c>
      <c r="H892" s="2">
        <f t="shared" si="103"/>
        <v>3.0326424999999984</v>
      </c>
      <c r="I892" s="2">
        <f t="array" ref="I892">SUMPRODUCT(B876:B895, (ROW(B876:B895)-ROW(B876)+1)) / (20*21/2)</f>
        <v>2.8842547619047618</v>
      </c>
      <c r="J892" s="2">
        <f t="shared" si="106"/>
        <v>2.9030528134763829</v>
      </c>
      <c r="K892" s="2">
        <f t="shared" si="108"/>
        <v>2.9568908498807707</v>
      </c>
    </row>
    <row r="893" spans="1:11" ht="13.5" x14ac:dyDescent="0.25">
      <c r="A893" s="3">
        <f>TITRES_STAT!B896</f>
        <v>43301</v>
      </c>
      <c r="B893" s="6">
        <f>TITRES_STAT!D896</f>
        <v>2.9198</v>
      </c>
      <c r="C893" s="2">
        <f t="shared" si="101"/>
        <v>6.25E-2</v>
      </c>
      <c r="D893" s="2">
        <f t="shared" si="102"/>
        <v>2.8769800000000005</v>
      </c>
      <c r="E893" s="2">
        <f t="shared" si="104"/>
        <v>2.8993099999999998</v>
      </c>
      <c r="F893" s="2">
        <f t="shared" si="105"/>
        <v>2.8899250000000007</v>
      </c>
      <c r="G893" s="2">
        <f t="shared" si="107"/>
        <v>2.9793339999999997</v>
      </c>
      <c r="H893" s="2">
        <f t="shared" si="103"/>
        <v>3.0322409999999986</v>
      </c>
      <c r="I893" s="2">
        <f t="array" ref="I893">SUMPRODUCT(B877:B896, (ROW(B877:B896)-ROW(B877)+1)) / (20*21/2)</f>
        <v>2.8834899999999997</v>
      </c>
      <c r="J893" s="2">
        <f t="shared" si="106"/>
        <v>2.9046477836214892</v>
      </c>
      <c r="K893" s="2">
        <f t="shared" si="108"/>
        <v>2.9554363067481915</v>
      </c>
    </row>
    <row r="894" spans="1:11" ht="13.5" x14ac:dyDescent="0.25">
      <c r="A894" s="3">
        <f>TITRES_STAT!B897</f>
        <v>43304</v>
      </c>
      <c r="B894" s="6">
        <f>TITRES_STAT!D897</f>
        <v>2.8931</v>
      </c>
      <c r="C894" s="2">
        <f t="shared" si="101"/>
        <v>-2.6699999999999946E-2</v>
      </c>
      <c r="D894" s="2">
        <f t="shared" si="102"/>
        <v>2.8752000000000004</v>
      </c>
      <c r="E894" s="2">
        <f t="shared" si="104"/>
        <v>2.8939599999999999</v>
      </c>
      <c r="F894" s="2">
        <f t="shared" si="105"/>
        <v>2.8876949999999999</v>
      </c>
      <c r="G894" s="2">
        <f t="shared" si="107"/>
        <v>2.9760279999999995</v>
      </c>
      <c r="H894" s="2">
        <f t="shared" si="103"/>
        <v>3.0317059999999985</v>
      </c>
      <c r="I894" s="2">
        <f t="array" ref="I894">SUMPRODUCT(B878:B897, (ROW(B878:B897)-ROW(B878)+1)) / (20*21/2)</f>
        <v>2.875833333333333</v>
      </c>
      <c r="J894" s="2">
        <f t="shared" si="106"/>
        <v>2.903547994705157</v>
      </c>
      <c r="K894" s="2">
        <f t="shared" si="108"/>
        <v>2.9529917456992427</v>
      </c>
    </row>
    <row r="895" spans="1:11" ht="13.5" x14ac:dyDescent="0.25">
      <c r="A895" s="3">
        <f>TITRES_STAT!B898</f>
        <v>43305</v>
      </c>
      <c r="B895" s="6">
        <f>TITRES_STAT!D898</f>
        <v>2.8841000000000001</v>
      </c>
      <c r="C895" s="2">
        <f t="shared" si="101"/>
        <v>-8.999999999999897E-3</v>
      </c>
      <c r="D895" s="2">
        <f t="shared" si="102"/>
        <v>2.8841200000000002</v>
      </c>
      <c r="E895" s="2">
        <f t="shared" si="104"/>
        <v>2.8894899999999999</v>
      </c>
      <c r="F895" s="2">
        <f t="shared" si="105"/>
        <v>2.8832300000000002</v>
      </c>
      <c r="G895" s="2">
        <f t="shared" si="107"/>
        <v>2.9720420000000001</v>
      </c>
      <c r="H895" s="2">
        <f t="shared" si="103"/>
        <v>3.0311674999999991</v>
      </c>
      <c r="I895" s="2">
        <f t="array" ref="I895">SUMPRODUCT(B879:B898, (ROW(B879:B898)-ROW(B879)+1)) / (20*21/2)</f>
        <v>2.8646519047619048</v>
      </c>
      <c r="J895" s="2">
        <f t="shared" si="106"/>
        <v>2.9016958047332371</v>
      </c>
      <c r="K895" s="2">
        <f t="shared" si="108"/>
        <v>2.950290108612998</v>
      </c>
    </row>
    <row r="896" spans="1:11" ht="13.5" x14ac:dyDescent="0.25">
      <c r="A896" s="3">
        <f>TITRES_STAT!B899</f>
        <v>43307</v>
      </c>
      <c r="B896" s="6">
        <f>TITRES_STAT!D899</f>
        <v>2.8752</v>
      </c>
      <c r="C896" s="2">
        <f t="shared" si="101"/>
        <v>-8.90000000000013E-3</v>
      </c>
      <c r="D896" s="2">
        <f t="shared" si="102"/>
        <v>2.8858999999999999</v>
      </c>
      <c r="E896" s="2">
        <f t="shared" si="104"/>
        <v>2.8841299999999999</v>
      </c>
      <c r="F896" s="2">
        <f t="shared" si="105"/>
        <v>2.8751950000000006</v>
      </c>
      <c r="G896" s="2">
        <f t="shared" si="107"/>
        <v>2.9678780000000002</v>
      </c>
      <c r="H896" s="2">
        <f t="shared" si="103"/>
        <v>3.0305844999999989</v>
      </c>
      <c r="I896" s="2">
        <f t="array" ref="I896">SUMPRODUCT(B880:B899, (ROW(B880:B899)-ROW(B880)+1)) / (20*21/2)</f>
        <v>2.8582280952380952</v>
      </c>
      <c r="J896" s="2">
        <f t="shared" si="106"/>
        <v>2.8991723947586432</v>
      </c>
      <c r="K896" s="2">
        <f t="shared" si="108"/>
        <v>2.9473453984713118</v>
      </c>
    </row>
    <row r="897" spans="1:11" ht="13.5" x14ac:dyDescent="0.25">
      <c r="A897" s="3">
        <f>TITRES_STAT!B900</f>
        <v>43308</v>
      </c>
      <c r="B897" s="6">
        <f>TITRES_STAT!D900</f>
        <v>2.7948</v>
      </c>
      <c r="C897" s="2">
        <f t="shared" si="101"/>
        <v>-8.0400000000000027E-2</v>
      </c>
      <c r="D897" s="2">
        <f t="shared" si="102"/>
        <v>2.8733999999999997</v>
      </c>
      <c r="E897" s="2">
        <f t="shared" si="104"/>
        <v>2.8734099999999998</v>
      </c>
      <c r="F897" s="2">
        <f t="shared" si="105"/>
        <v>2.8676050000000002</v>
      </c>
      <c r="G897" s="2">
        <f t="shared" si="107"/>
        <v>2.9621060000000003</v>
      </c>
      <c r="H897" s="2">
        <f t="shared" si="103"/>
        <v>3.0299744999999989</v>
      </c>
      <c r="I897" s="2">
        <f t="array" ref="I897">SUMPRODUCT(B881:B900, (ROW(B881:B900)-ROW(B881)+1)) / (20*21/2)</f>
        <v>2.8487419047619049</v>
      </c>
      <c r="J897" s="2">
        <f t="shared" si="106"/>
        <v>2.8892321666863916</v>
      </c>
      <c r="K897" s="2">
        <f t="shared" si="108"/>
        <v>2.9413632259822409</v>
      </c>
    </row>
    <row r="898" spans="1:11" ht="13.5" x14ac:dyDescent="0.25">
      <c r="A898" s="3">
        <f>TITRES_STAT!B901</f>
        <v>43311</v>
      </c>
      <c r="B898" s="6">
        <f>TITRES_STAT!D901</f>
        <v>2.7502</v>
      </c>
      <c r="C898" s="2">
        <f t="shared" si="101"/>
        <v>-4.4599999999999973E-2</v>
      </c>
      <c r="D898" s="2">
        <f t="shared" si="102"/>
        <v>2.83948</v>
      </c>
      <c r="E898" s="2">
        <f t="shared" si="104"/>
        <v>2.8582299999999998</v>
      </c>
      <c r="F898" s="2">
        <f t="shared" si="105"/>
        <v>2.8622500000000004</v>
      </c>
      <c r="G898" s="2">
        <f t="shared" si="107"/>
        <v>2.955442000000001</v>
      </c>
      <c r="H898" s="2">
        <f t="shared" si="103"/>
        <v>3.0291414999999988</v>
      </c>
      <c r="I898" s="2">
        <f t="array" ref="I898">SUMPRODUCT(B882:B901, (ROW(B882:B901)-ROW(B882)+1)) / (20*21/2)</f>
        <v>2.8342457142857138</v>
      </c>
      <c r="J898" s="2">
        <f t="shared" si="106"/>
        <v>2.8759910079543545</v>
      </c>
      <c r="K898" s="2">
        <f t="shared" si="108"/>
        <v>2.933866628884898</v>
      </c>
    </row>
    <row r="899" spans="1:11" ht="13.5" x14ac:dyDescent="0.25">
      <c r="A899" s="3">
        <f>TITRES_STAT!B902</f>
        <v>43312</v>
      </c>
      <c r="B899" s="6">
        <f>TITRES_STAT!D902</f>
        <v>2.7948</v>
      </c>
      <c r="C899" s="2">
        <f t="shared" si="101"/>
        <v>4.4599999999999973E-2</v>
      </c>
      <c r="D899" s="2">
        <f t="shared" si="102"/>
        <v>2.81982</v>
      </c>
      <c r="E899" s="2">
        <f t="shared" si="104"/>
        <v>2.8475099999999998</v>
      </c>
      <c r="F899" s="2">
        <f t="shared" si="105"/>
        <v>2.8676050000000002</v>
      </c>
      <c r="G899" s="2">
        <f t="shared" si="107"/>
        <v>2.9496700000000011</v>
      </c>
      <c r="H899" s="2">
        <f t="shared" si="103"/>
        <v>3.0281984999999993</v>
      </c>
      <c r="I899" s="2">
        <f t="array" ref="I899">SUMPRODUCT(B883:B902, (ROW(B883:B902)-ROW(B883)+1)) / (20*21/2)</f>
        <v>2.8178771428571432</v>
      </c>
      <c r="J899" s="2">
        <f t="shared" si="106"/>
        <v>2.8682585310063207</v>
      </c>
      <c r="K899" s="2">
        <f t="shared" si="108"/>
        <v>2.9284130355952942</v>
      </c>
    </row>
    <row r="900" spans="1:11" ht="13.5" x14ac:dyDescent="0.25">
      <c r="A900" s="3">
        <f>TITRES_STAT!B903</f>
        <v>43313</v>
      </c>
      <c r="B900" s="6">
        <f>TITRES_STAT!D903</f>
        <v>2.7679999999999998</v>
      </c>
      <c r="C900" s="2">
        <f t="shared" ref="C900:C963" si="109">B900-B899</f>
        <v>-2.6800000000000157E-2</v>
      </c>
      <c r="D900" s="2">
        <f t="shared" si="102"/>
        <v>2.7966000000000002</v>
      </c>
      <c r="E900" s="2">
        <f t="shared" si="104"/>
        <v>2.8403599999999996</v>
      </c>
      <c r="F900" s="2">
        <f t="shared" si="105"/>
        <v>2.8667100000000003</v>
      </c>
      <c r="G900" s="2">
        <f t="shared" si="107"/>
        <v>2.9433620000000009</v>
      </c>
      <c r="H900" s="2">
        <f t="shared" si="103"/>
        <v>3.0271214999999994</v>
      </c>
      <c r="I900" s="2">
        <f t="array" ref="I900">SUMPRODUCT(B884:B903, (ROW(B884:B903)-ROW(B884)+1)) / (20*21/2)</f>
        <v>2.8006114285714281</v>
      </c>
      <c r="J900" s="2">
        <f t="shared" si="106"/>
        <v>2.8587100994819092</v>
      </c>
      <c r="K900" s="2">
        <f t="shared" si="108"/>
        <v>2.9221223283170472</v>
      </c>
    </row>
    <row r="901" spans="1:11" ht="13.5" x14ac:dyDescent="0.25">
      <c r="A901" s="3">
        <f>TITRES_STAT!B904</f>
        <v>43314</v>
      </c>
      <c r="B901" s="6">
        <f>TITRES_STAT!D904</f>
        <v>2.7145000000000001</v>
      </c>
      <c r="C901" s="2">
        <f t="shared" si="109"/>
        <v>-5.3499999999999659E-2</v>
      </c>
      <c r="D901" s="2">
        <f t="shared" si="102"/>
        <v>2.7644600000000006</v>
      </c>
      <c r="E901" s="2">
        <f t="shared" si="104"/>
        <v>2.82518</v>
      </c>
      <c r="F901" s="2">
        <f t="shared" si="105"/>
        <v>2.8595700000000002</v>
      </c>
      <c r="G901" s="2">
        <f t="shared" si="107"/>
        <v>2.9359840000000004</v>
      </c>
      <c r="H901" s="2">
        <f t="shared" si="103"/>
        <v>3.0257769999999993</v>
      </c>
      <c r="I901" s="2">
        <f t="array" ref="I901">SUMPRODUCT(B885:B904, (ROW(B885:B904)-ROW(B885)+1)) / (20*21/2)</f>
        <v>2.7842814285714281</v>
      </c>
      <c r="J901" s="2">
        <f t="shared" si="106"/>
        <v>2.8449758042931559</v>
      </c>
      <c r="K901" s="2">
        <f t="shared" si="108"/>
        <v>2.9139802762261828</v>
      </c>
    </row>
    <row r="902" spans="1:11" ht="13.5" x14ac:dyDescent="0.25">
      <c r="A902" s="3">
        <f>TITRES_STAT!B905</f>
        <v>43315</v>
      </c>
      <c r="B902" s="6">
        <f>TITRES_STAT!D905</f>
        <v>2.6877</v>
      </c>
      <c r="C902" s="2">
        <f t="shared" si="109"/>
        <v>-2.6800000000000157E-2</v>
      </c>
      <c r="D902" s="2">
        <f t="shared" ref="D902:D965" si="110">AVERAGE(B898:B902)</f>
        <v>2.7430399999999997</v>
      </c>
      <c r="E902" s="2">
        <f t="shared" si="104"/>
        <v>2.8082199999999999</v>
      </c>
      <c r="F902" s="2">
        <f t="shared" si="105"/>
        <v>2.8510900000000001</v>
      </c>
      <c r="G902" s="2">
        <f t="shared" si="107"/>
        <v>2.9299020000000002</v>
      </c>
      <c r="H902" s="2">
        <f t="shared" si="103"/>
        <v>3.0246314999999995</v>
      </c>
      <c r="I902" s="2">
        <f t="array" ref="I902">SUMPRODUCT(B886:B905, (ROW(B886:B905)-ROW(B886)+1)) / (20*21/2)</f>
        <v>2.7701266666666666</v>
      </c>
      <c r="J902" s="2">
        <f t="shared" si="106"/>
        <v>2.8299971562652364</v>
      </c>
      <c r="K902" s="2">
        <f t="shared" si="108"/>
        <v>2.9051065399035876</v>
      </c>
    </row>
    <row r="903" spans="1:11" ht="13.5" x14ac:dyDescent="0.25">
      <c r="A903" s="3">
        <f>TITRES_STAT!B906</f>
        <v>43318</v>
      </c>
      <c r="B903" s="6">
        <f>TITRES_STAT!D906</f>
        <v>2.6698</v>
      </c>
      <c r="C903" s="2">
        <f t="shared" si="109"/>
        <v>-1.7900000000000027E-2</v>
      </c>
      <c r="D903" s="2">
        <f t="shared" si="110"/>
        <v>2.7269600000000001</v>
      </c>
      <c r="E903" s="2">
        <f t="shared" si="104"/>
        <v>2.78322</v>
      </c>
      <c r="F903" s="2">
        <f t="shared" si="105"/>
        <v>2.8412650000000004</v>
      </c>
      <c r="G903" s="2">
        <f t="shared" si="107"/>
        <v>2.9219620000000002</v>
      </c>
      <c r="H903" s="2">
        <f t="shared" si="103"/>
        <v>3.0233964999999987</v>
      </c>
      <c r="I903" s="2">
        <f t="array" ref="I903">SUMPRODUCT(B887:B906, (ROW(B887:B906)-ROW(B887)+1)) / (20*21/2)</f>
        <v>2.7571623809523809</v>
      </c>
      <c r="J903" s="2">
        <f t="shared" si="106"/>
        <v>2.8147402842399756</v>
      </c>
      <c r="K903" s="2">
        <f t="shared" si="108"/>
        <v>2.895878832456388</v>
      </c>
    </row>
    <row r="904" spans="1:11" ht="13.5" x14ac:dyDescent="0.25">
      <c r="A904" s="3">
        <f>TITRES_STAT!B907</f>
        <v>43319</v>
      </c>
      <c r="B904" s="6">
        <f>TITRES_STAT!D907</f>
        <v>2.6698</v>
      </c>
      <c r="C904" s="2">
        <f t="shared" si="109"/>
        <v>0</v>
      </c>
      <c r="D904" s="2">
        <f t="shared" si="110"/>
        <v>2.7019600000000001</v>
      </c>
      <c r="E904" s="2">
        <f t="shared" si="104"/>
        <v>2.7608899999999998</v>
      </c>
      <c r="F904" s="2">
        <f t="shared" si="105"/>
        <v>2.8274250000000007</v>
      </c>
      <c r="G904" s="2">
        <f t="shared" si="107"/>
        <v>2.9145220000000007</v>
      </c>
      <c r="H904" s="2">
        <f t="shared" si="103"/>
        <v>3.0221614999999993</v>
      </c>
      <c r="I904" s="2">
        <f t="array" ref="I904">SUMPRODUCT(B888:B907, (ROW(B888:B907)-ROW(B888)+1)) / (20*21/2)</f>
        <v>2.7453885714285708</v>
      </c>
      <c r="J904" s="2">
        <f t="shared" si="106"/>
        <v>2.8009364476456922</v>
      </c>
      <c r="K904" s="2">
        <f t="shared" si="108"/>
        <v>2.8870129958894708</v>
      </c>
    </row>
    <row r="905" spans="1:11" ht="13.5" x14ac:dyDescent="0.25">
      <c r="A905" s="3">
        <f>TITRES_STAT!B908</f>
        <v>43320</v>
      </c>
      <c r="B905" s="6">
        <f>TITRES_STAT!D908</f>
        <v>2.6787999999999998</v>
      </c>
      <c r="C905" s="2">
        <f t="shared" si="109"/>
        <v>8.999999999999897E-3</v>
      </c>
      <c r="D905" s="2">
        <f t="shared" si="110"/>
        <v>2.6841200000000001</v>
      </c>
      <c r="E905" s="2">
        <f t="shared" si="104"/>
        <v>2.7403599999999999</v>
      </c>
      <c r="F905" s="2">
        <f t="shared" si="105"/>
        <v>2.8149250000000006</v>
      </c>
      <c r="G905" s="2">
        <f t="shared" si="107"/>
        <v>2.9072620000000002</v>
      </c>
      <c r="H905" s="2">
        <f t="shared" si="103"/>
        <v>3.0209714999999995</v>
      </c>
      <c r="I905" s="2">
        <f t="array" ref="I905">SUMPRODUCT(B889:B908, (ROW(B889:B908)-ROW(B889)+1)) / (20*21/2)</f>
        <v>2.7338204761904756</v>
      </c>
      <c r="J905" s="2">
        <f t="shared" si="106"/>
        <v>2.7893044050127691</v>
      </c>
      <c r="K905" s="2">
        <f t="shared" si="108"/>
        <v>2.8788477803643935</v>
      </c>
    </row>
    <row r="906" spans="1:11" ht="13.5" x14ac:dyDescent="0.25">
      <c r="A906" s="3">
        <f>TITRES_STAT!B909</f>
        <v>43321</v>
      </c>
      <c r="B906" s="6">
        <f>TITRES_STAT!D909</f>
        <v>2.6787999999999998</v>
      </c>
      <c r="C906" s="2">
        <f t="shared" si="109"/>
        <v>0</v>
      </c>
      <c r="D906" s="2">
        <f t="shared" si="110"/>
        <v>2.6769799999999995</v>
      </c>
      <c r="E906" s="2">
        <f t="shared" si="104"/>
        <v>2.7207199999999996</v>
      </c>
      <c r="F906" s="2">
        <f t="shared" si="105"/>
        <v>2.8024250000000004</v>
      </c>
      <c r="G906" s="2">
        <f t="shared" si="107"/>
        <v>2.9005019999999995</v>
      </c>
      <c r="H906" s="2">
        <f t="shared" ref="H906:H969" si="111">AVERAGE(B707:B906)</f>
        <v>3.0197814999999997</v>
      </c>
      <c r="I906" s="2">
        <f t="array" ref="I906">SUMPRODUCT(B890:B909, (ROW(B890:B909)-ROW(B890)+1)) / (20*21/2)</f>
        <v>2.7233580952380949</v>
      </c>
      <c r="J906" s="2">
        <f t="shared" si="106"/>
        <v>2.7787801759639339</v>
      </c>
      <c r="K906" s="2">
        <f t="shared" si="108"/>
        <v>2.8710027693697113</v>
      </c>
    </row>
    <row r="907" spans="1:11" ht="13.5" x14ac:dyDescent="0.25">
      <c r="A907" s="3">
        <f>TITRES_STAT!B910</f>
        <v>43322</v>
      </c>
      <c r="B907" s="6">
        <f>TITRES_STAT!D910</f>
        <v>2.6787999999999998</v>
      </c>
      <c r="C907" s="2">
        <f t="shared" si="109"/>
        <v>0</v>
      </c>
      <c r="D907" s="2">
        <f t="shared" si="110"/>
        <v>2.6751999999999994</v>
      </c>
      <c r="E907" s="2">
        <f t="shared" si="104"/>
        <v>2.7091199999999995</v>
      </c>
      <c r="F907" s="2">
        <f t="shared" si="105"/>
        <v>2.7912650000000006</v>
      </c>
      <c r="G907" s="2">
        <f t="shared" si="107"/>
        <v>2.8952419999999996</v>
      </c>
      <c r="H907" s="2">
        <f t="shared" si="111"/>
        <v>3.0185915000000008</v>
      </c>
      <c r="I907" s="2">
        <f t="array" ref="I907">SUMPRODUCT(B891:B910, (ROW(B891:B910)-ROW(B891)+1)) / (20*21/2)</f>
        <v>2.7140014285714287</v>
      </c>
      <c r="J907" s="2">
        <f t="shared" si="106"/>
        <v>2.7692582544435593</v>
      </c>
      <c r="K907" s="2">
        <f t="shared" si="108"/>
        <v>2.8634654058650169</v>
      </c>
    </row>
    <row r="908" spans="1:11" ht="13.5" x14ac:dyDescent="0.25">
      <c r="A908" s="3">
        <f>TITRES_STAT!B911</f>
        <v>43326</v>
      </c>
      <c r="B908" s="6">
        <f>TITRES_STAT!D911</f>
        <v>2.6698</v>
      </c>
      <c r="C908" s="2">
        <f t="shared" si="109"/>
        <v>-8.999999999999897E-3</v>
      </c>
      <c r="D908" s="2">
        <f t="shared" si="110"/>
        <v>2.6751999999999998</v>
      </c>
      <c r="E908" s="2">
        <f t="shared" ref="E908:E971" si="112">AVERAGE(B899:B908)</f>
        <v>2.7010799999999997</v>
      </c>
      <c r="F908" s="2">
        <f t="shared" si="105"/>
        <v>2.7796550000000009</v>
      </c>
      <c r="G908" s="2">
        <f t="shared" si="107"/>
        <v>2.8879699999999997</v>
      </c>
      <c r="H908" s="2">
        <f t="shared" si="111"/>
        <v>3.0173565000000009</v>
      </c>
      <c r="I908" s="2">
        <f t="array" ref="I908">SUMPRODUCT(B892:B911, (ROW(B892:B911)-ROW(B892)+1)) / (20*21/2)</f>
        <v>2.7054528571428569</v>
      </c>
      <c r="J908" s="2">
        <f t="shared" si="106"/>
        <v>2.759786039734649</v>
      </c>
      <c r="K908" s="2">
        <f t="shared" si="108"/>
        <v>2.8558706840663888</v>
      </c>
    </row>
    <row r="909" spans="1:11" ht="13.5" x14ac:dyDescent="0.25">
      <c r="A909" s="3">
        <f>TITRES_STAT!B912</f>
        <v>43327</v>
      </c>
      <c r="B909" s="6">
        <f>TITRES_STAT!D912</f>
        <v>2.6698</v>
      </c>
      <c r="C909" s="2">
        <f t="shared" si="109"/>
        <v>0</v>
      </c>
      <c r="D909" s="2">
        <f t="shared" si="110"/>
        <v>2.6752000000000002</v>
      </c>
      <c r="E909" s="2">
        <f t="shared" si="112"/>
        <v>2.6885799999999995</v>
      </c>
      <c r="F909" s="2">
        <f t="shared" si="105"/>
        <v>2.7680450000000008</v>
      </c>
      <c r="G909" s="2">
        <f t="shared" si="107"/>
        <v>2.8796979999999994</v>
      </c>
      <c r="H909" s="2">
        <f t="shared" si="111"/>
        <v>3.0161635000000011</v>
      </c>
      <c r="I909" s="2">
        <f t="array" ref="I909">SUMPRODUCT(B893:B912, (ROW(B893:B912)-ROW(B893)+1)) / (20*21/2)</f>
        <v>2.6978399999999998</v>
      </c>
      <c r="J909" s="2">
        <f t="shared" si="106"/>
        <v>2.7512159407123016</v>
      </c>
      <c r="K909" s="2">
        <f t="shared" si="108"/>
        <v>2.8485737944951577</v>
      </c>
    </row>
    <row r="910" spans="1:11" ht="13.5" x14ac:dyDescent="0.25">
      <c r="A910" s="3">
        <f>TITRES_STAT!B913</f>
        <v>43328</v>
      </c>
      <c r="B910" s="6">
        <f>TITRES_STAT!D913</f>
        <v>2.6698</v>
      </c>
      <c r="C910" s="2">
        <f t="shared" si="109"/>
        <v>0</v>
      </c>
      <c r="D910" s="2">
        <f t="shared" si="110"/>
        <v>2.6734</v>
      </c>
      <c r="E910" s="2">
        <f t="shared" si="112"/>
        <v>2.6787599999999996</v>
      </c>
      <c r="F910" s="2">
        <f t="shared" si="105"/>
        <v>2.7595600000000009</v>
      </c>
      <c r="G910" s="2">
        <f t="shared" si="107"/>
        <v>2.8717579999999998</v>
      </c>
      <c r="H910" s="2">
        <f t="shared" si="111"/>
        <v>3.0149705000000018</v>
      </c>
      <c r="I910" s="2">
        <f t="array" ref="I910">SUMPRODUCT(B894:B913, (ROW(B894:B913)-ROW(B894)+1)) / (20*21/2)</f>
        <v>2.6911199999999997</v>
      </c>
      <c r="J910" s="2">
        <f t="shared" si="106"/>
        <v>2.7434620415968443</v>
      </c>
      <c r="K910" s="2">
        <f t="shared" si="108"/>
        <v>2.8415630574561317</v>
      </c>
    </row>
    <row r="911" spans="1:11" ht="13.5" x14ac:dyDescent="0.25">
      <c r="A911" s="3">
        <f>TITRES_STAT!B914</f>
        <v>43329</v>
      </c>
      <c r="B911" s="6">
        <f>TITRES_STAT!D914</f>
        <v>2.6698</v>
      </c>
      <c r="C911" s="2">
        <f t="shared" si="109"/>
        <v>0</v>
      </c>
      <c r="D911" s="2">
        <f t="shared" si="110"/>
        <v>2.6716000000000002</v>
      </c>
      <c r="E911" s="2">
        <f t="shared" si="112"/>
        <v>2.6742899999999992</v>
      </c>
      <c r="F911" s="2">
        <f t="shared" si="105"/>
        <v>2.7497350000000007</v>
      </c>
      <c r="G911" s="2">
        <f t="shared" si="107"/>
        <v>2.8638180000000006</v>
      </c>
      <c r="H911" s="2">
        <f t="shared" si="111"/>
        <v>3.0137775000000016</v>
      </c>
      <c r="I911" s="2">
        <f t="array" ref="I911">SUMPRODUCT(B895:B914, (ROW(B895:B914)-ROW(B895)+1)) / (20*21/2)</f>
        <v>2.6821904761904762</v>
      </c>
      <c r="J911" s="2">
        <f t="shared" si="106"/>
        <v>2.7364466090638113</v>
      </c>
      <c r="K911" s="2">
        <f t="shared" si="108"/>
        <v>2.8348272512813812</v>
      </c>
    </row>
    <row r="912" spans="1:11" ht="13.5" x14ac:dyDescent="0.25">
      <c r="A912" s="3">
        <f>TITRES_STAT!B915</f>
        <v>43332</v>
      </c>
      <c r="B912" s="6">
        <f>TITRES_STAT!D915</f>
        <v>2.6698</v>
      </c>
      <c r="C912" s="2">
        <f t="shared" si="109"/>
        <v>0</v>
      </c>
      <c r="D912" s="2">
        <f t="shared" si="110"/>
        <v>2.6698</v>
      </c>
      <c r="E912" s="2">
        <f t="shared" si="112"/>
        <v>2.672499999999999</v>
      </c>
      <c r="F912" s="2">
        <f t="shared" si="105"/>
        <v>2.7403600000000008</v>
      </c>
      <c r="G912" s="2">
        <f t="shared" si="107"/>
        <v>2.8563780000000003</v>
      </c>
      <c r="H912" s="2">
        <f t="shared" si="111"/>
        <v>3.0125845000000022</v>
      </c>
      <c r="I912" s="2">
        <f t="array" ref="I912">SUMPRODUCT(B896:B915, (ROW(B896:B915)-ROW(B896)+1)) / (20*21/2)</f>
        <v>2.6770466666666661</v>
      </c>
      <c r="J912" s="2">
        <f t="shared" si="106"/>
        <v>2.730099312962496</v>
      </c>
      <c r="K912" s="2">
        <f t="shared" si="108"/>
        <v>2.8283555943683858</v>
      </c>
    </row>
    <row r="913" spans="1:11" ht="13.5" x14ac:dyDescent="0.25">
      <c r="A913" s="3">
        <f>TITRES_STAT!B916</f>
        <v>43335</v>
      </c>
      <c r="B913" s="6">
        <f>TITRES_STAT!D916</f>
        <v>2.6698</v>
      </c>
      <c r="C913" s="2">
        <f t="shared" si="109"/>
        <v>0</v>
      </c>
      <c r="D913" s="2">
        <f t="shared" si="110"/>
        <v>2.6698</v>
      </c>
      <c r="E913" s="2">
        <f t="shared" si="112"/>
        <v>2.6724999999999994</v>
      </c>
      <c r="F913" s="2">
        <f t="shared" si="105"/>
        <v>2.7278600000000006</v>
      </c>
      <c r="G913" s="2">
        <f t="shared" si="107"/>
        <v>2.8489380000000004</v>
      </c>
      <c r="H913" s="2">
        <f t="shared" si="111"/>
        <v>3.011391500000002</v>
      </c>
      <c r="I913" s="2">
        <f t="array" ref="I913">SUMPRODUCT(B897:B916, (ROW(B897:B916)-ROW(B897)+1)) / (20*21/2)</f>
        <v>2.6729657142857137</v>
      </c>
      <c r="J913" s="2">
        <f t="shared" si="106"/>
        <v>2.724356521251782</v>
      </c>
      <c r="K913" s="2">
        <f t="shared" si="108"/>
        <v>2.8221377279225668</v>
      </c>
    </row>
    <row r="914" spans="1:11" ht="13.5" x14ac:dyDescent="0.25">
      <c r="A914" s="3">
        <f>TITRES_STAT!B917</f>
        <v>43336</v>
      </c>
      <c r="B914" s="6">
        <f>TITRES_STAT!D917</f>
        <v>2.6341000000000001</v>
      </c>
      <c r="C914" s="2">
        <f t="shared" si="109"/>
        <v>-3.5699999999999843E-2</v>
      </c>
      <c r="D914" s="2">
        <f t="shared" si="110"/>
        <v>2.6626599999999998</v>
      </c>
      <c r="E914" s="2">
        <f t="shared" si="112"/>
        <v>2.6689299999999996</v>
      </c>
      <c r="F914" s="2">
        <f t="shared" si="105"/>
        <v>2.7149100000000006</v>
      </c>
      <c r="G914" s="2">
        <f t="shared" si="107"/>
        <v>2.8416180000000004</v>
      </c>
      <c r="H914" s="2">
        <f t="shared" si="111"/>
        <v>3.0100200000000017</v>
      </c>
      <c r="I914" s="2">
        <f t="array" ref="I914">SUMPRODUCT(B898:B917, (ROW(B898:B917)-ROW(B898)+1)) / (20*21/2)</f>
        <v>2.6699052380952377</v>
      </c>
      <c r="J914" s="2">
        <f t="shared" si="106"/>
        <v>2.7157606620849455</v>
      </c>
      <c r="K914" s="2">
        <f t="shared" si="108"/>
        <v>2.8147636993765839</v>
      </c>
    </row>
    <row r="915" spans="1:11" ht="13.5" x14ac:dyDescent="0.25">
      <c r="A915" s="3">
        <f>TITRES_STAT!B918</f>
        <v>43339</v>
      </c>
      <c r="B915" s="6">
        <f>TITRES_STAT!D918</f>
        <v>2.6608999999999998</v>
      </c>
      <c r="C915" s="2">
        <f t="shared" si="109"/>
        <v>2.6799999999999713E-2</v>
      </c>
      <c r="D915" s="2">
        <f t="shared" si="110"/>
        <v>2.6608799999999997</v>
      </c>
      <c r="E915" s="2">
        <f t="shared" si="112"/>
        <v>2.6671399999999998</v>
      </c>
      <c r="F915" s="2">
        <f t="shared" si="105"/>
        <v>2.7037500000000003</v>
      </c>
      <c r="G915" s="2">
        <f t="shared" si="107"/>
        <v>2.8348340000000003</v>
      </c>
      <c r="H915" s="2">
        <f t="shared" si="111"/>
        <v>3.0087825000000019</v>
      </c>
      <c r="I915" s="2">
        <f t="array" ref="I915">SUMPRODUCT(B899:B918, (ROW(B899:B918)-ROW(B899)+1)) / (20*21/2)</f>
        <v>2.6606823809523807</v>
      </c>
      <c r="J915" s="2">
        <f t="shared" si="106"/>
        <v>2.7105358371244743</v>
      </c>
      <c r="K915" s="2">
        <f t="shared" si="108"/>
        <v>2.8087298288127962</v>
      </c>
    </row>
    <row r="916" spans="1:11" ht="13.5" x14ac:dyDescent="0.25">
      <c r="A916" s="3">
        <f>TITRES_STAT!B919</f>
        <v>43340</v>
      </c>
      <c r="B916" s="6">
        <f>TITRES_STAT!D919</f>
        <v>2.6608999999999998</v>
      </c>
      <c r="C916" s="2">
        <f t="shared" si="109"/>
        <v>0</v>
      </c>
      <c r="D916" s="2">
        <f t="shared" si="110"/>
        <v>2.6590999999999996</v>
      </c>
      <c r="E916" s="2">
        <f t="shared" si="112"/>
        <v>2.6653499999999992</v>
      </c>
      <c r="F916" s="2">
        <f t="shared" ref="F916:F979" si="113">AVERAGE(B897:B916)</f>
        <v>2.6930350000000005</v>
      </c>
      <c r="G916" s="2">
        <f t="shared" si="107"/>
        <v>2.8272159999999995</v>
      </c>
      <c r="H916" s="2">
        <f t="shared" si="111"/>
        <v>3.007503000000002</v>
      </c>
      <c r="I916" s="2">
        <f t="array" ref="I916">SUMPRODUCT(B900:B919, (ROW(B900:B919)-ROW(B900)+1)) / (20*21/2)</f>
        <v>2.6581771428571423</v>
      </c>
      <c r="J916" s="2">
        <f t="shared" si="106"/>
        <v>2.705808614541191</v>
      </c>
      <c r="K916" s="2">
        <f t="shared" si="108"/>
        <v>2.8029325806240588</v>
      </c>
    </row>
    <row r="917" spans="1:11" ht="13.5" x14ac:dyDescent="0.25">
      <c r="A917" s="3">
        <f>TITRES_STAT!B920</f>
        <v>43341</v>
      </c>
      <c r="B917" s="6">
        <f>TITRES_STAT!D920</f>
        <v>2.6608999999999998</v>
      </c>
      <c r="C917" s="2">
        <f t="shared" si="109"/>
        <v>0</v>
      </c>
      <c r="D917" s="2">
        <f t="shared" si="110"/>
        <v>2.6573199999999999</v>
      </c>
      <c r="E917" s="2">
        <f t="shared" si="112"/>
        <v>2.6635599999999995</v>
      </c>
      <c r="F917" s="2">
        <f t="shared" si="113"/>
        <v>2.68634</v>
      </c>
      <c r="G917" s="2">
        <f t="shared" si="107"/>
        <v>2.8195979999999992</v>
      </c>
      <c r="H917" s="2">
        <f t="shared" si="111"/>
        <v>3.0062655000000018</v>
      </c>
      <c r="I917" s="2">
        <f t="array" ref="I917">SUMPRODUCT(B901:B920, (ROW(B901:B920)-ROW(B901)+1)) / (20*21/2)</f>
        <v>2.6563519047619044</v>
      </c>
      <c r="J917" s="2">
        <f t="shared" ref="J917:J980" si="114">$J$4*B917+J916*(1-$J$4)</f>
        <v>2.7015316036325059</v>
      </c>
      <c r="K917" s="2">
        <f t="shared" si="108"/>
        <v>2.7973626755015464</v>
      </c>
    </row>
    <row r="918" spans="1:11" ht="13.5" x14ac:dyDescent="0.25">
      <c r="A918" s="3">
        <f>TITRES_STAT!B921</f>
        <v>43342</v>
      </c>
      <c r="B918" s="6">
        <f>TITRES_STAT!D921</f>
        <v>2.5895000000000001</v>
      </c>
      <c r="C918" s="2">
        <f t="shared" si="109"/>
        <v>-7.1399999999999686E-2</v>
      </c>
      <c r="D918" s="2">
        <f t="shared" si="110"/>
        <v>2.6412599999999999</v>
      </c>
      <c r="E918" s="2">
        <f t="shared" si="112"/>
        <v>2.6555299999999997</v>
      </c>
      <c r="F918" s="2">
        <f t="shared" si="113"/>
        <v>2.6783049999999995</v>
      </c>
      <c r="G918" s="2">
        <f t="shared" si="107"/>
        <v>2.810719999999999</v>
      </c>
      <c r="H918" s="2">
        <f t="shared" si="111"/>
        <v>3.0038790000000017</v>
      </c>
      <c r="I918" s="2">
        <f t="array" ref="I918">SUMPRODUCT(B902:B921, (ROW(B902:B921)-ROW(B902)+1)) / (20*21/2)</f>
        <v>2.6550790476190471</v>
      </c>
      <c r="J918" s="2">
        <f t="shared" si="114"/>
        <v>2.6908619270960767</v>
      </c>
      <c r="K918" s="2">
        <f t="shared" si="108"/>
        <v>2.7892111980308978</v>
      </c>
    </row>
    <row r="919" spans="1:11" ht="13.5" x14ac:dyDescent="0.25">
      <c r="A919" s="3">
        <f>TITRES_STAT!B922</f>
        <v>43343</v>
      </c>
      <c r="B919" s="6">
        <f>TITRES_STAT!D922</f>
        <v>2.6520000000000001</v>
      </c>
      <c r="C919" s="2">
        <f t="shared" si="109"/>
        <v>6.25E-2</v>
      </c>
      <c r="D919" s="2">
        <f t="shared" si="110"/>
        <v>2.6448399999999999</v>
      </c>
      <c r="E919" s="2">
        <f t="shared" si="112"/>
        <v>2.6537500000000001</v>
      </c>
      <c r="F919" s="2">
        <f t="shared" si="113"/>
        <v>2.6711649999999998</v>
      </c>
      <c r="G919" s="2">
        <f t="shared" si="107"/>
        <v>2.8037579999999993</v>
      </c>
      <c r="H919" s="2">
        <f t="shared" si="111"/>
        <v>3.0013470000000022</v>
      </c>
      <c r="I919" s="2">
        <f t="array" ref="I919">SUMPRODUCT(B903:B922, (ROW(B903:B922)-ROW(B903)+1)) / (20*21/2)</f>
        <v>2.648151428571428</v>
      </c>
      <c r="J919" s="2">
        <f t="shared" si="114"/>
        <v>2.6871607911821647</v>
      </c>
      <c r="K919" s="2">
        <f t="shared" si="108"/>
        <v>2.7838303667355686</v>
      </c>
    </row>
    <row r="920" spans="1:11" ht="13.5" x14ac:dyDescent="0.25">
      <c r="A920" s="3">
        <f>TITRES_STAT!B923</f>
        <v>43346</v>
      </c>
      <c r="B920" s="6">
        <f>TITRES_STAT!D923</f>
        <v>2.6520000000000001</v>
      </c>
      <c r="C920" s="2">
        <f t="shared" si="109"/>
        <v>0</v>
      </c>
      <c r="D920" s="2">
        <f t="shared" si="110"/>
        <v>2.6430599999999997</v>
      </c>
      <c r="E920" s="2">
        <f t="shared" si="112"/>
        <v>2.6519699999999999</v>
      </c>
      <c r="F920" s="2">
        <f t="shared" si="113"/>
        <v>2.665365</v>
      </c>
      <c r="G920" s="2">
        <f t="shared" si="107"/>
        <v>2.7967959999999987</v>
      </c>
      <c r="H920" s="2">
        <f t="shared" si="111"/>
        <v>2.9991900000000022</v>
      </c>
      <c r="I920" s="2">
        <f t="array" ref="I920">SUMPRODUCT(B904:B923, (ROW(B904:B923)-ROW(B904)+1)) / (20*21/2)</f>
        <v>2.6280819047619048</v>
      </c>
      <c r="J920" s="2">
        <f t="shared" si="114"/>
        <v>2.683812144402911</v>
      </c>
      <c r="K920" s="2">
        <f t="shared" si="108"/>
        <v>2.7786605484322133</v>
      </c>
    </row>
    <row r="921" spans="1:11" ht="13.5" x14ac:dyDescent="0.25">
      <c r="A921" s="3">
        <f>TITRES_STAT!B924</f>
        <v>43347</v>
      </c>
      <c r="B921" s="6">
        <f>TITRES_STAT!D924</f>
        <v>2.6520000000000001</v>
      </c>
      <c r="C921" s="2">
        <f t="shared" si="109"/>
        <v>0</v>
      </c>
      <c r="D921" s="2">
        <f t="shared" si="110"/>
        <v>2.6412800000000005</v>
      </c>
      <c r="E921" s="2">
        <f t="shared" si="112"/>
        <v>2.6501900000000003</v>
      </c>
      <c r="F921" s="2">
        <f t="shared" si="113"/>
        <v>2.6622399999999993</v>
      </c>
      <c r="G921" s="2">
        <f t="shared" si="107"/>
        <v>2.7892959999999984</v>
      </c>
      <c r="H921" s="2">
        <f t="shared" si="111"/>
        <v>2.9966580000000023</v>
      </c>
      <c r="I921" s="2">
        <f t="array" ref="I921">SUMPRODUCT(B905:B924, (ROW(B905:B924)-ROW(B905)+1)) / (20*21/2)</f>
        <v>2.609075238095238</v>
      </c>
      <c r="J921" s="2">
        <f t="shared" si="114"/>
        <v>2.6807824163645386</v>
      </c>
      <c r="K921" s="2">
        <f t="shared" si="108"/>
        <v>2.7736934681015386</v>
      </c>
    </row>
    <row r="922" spans="1:11" ht="13.5" x14ac:dyDescent="0.25">
      <c r="A922" s="3">
        <f>TITRES_STAT!B925</f>
        <v>43348</v>
      </c>
      <c r="B922" s="6">
        <f>TITRES_STAT!D925</f>
        <v>2.5895000000000001</v>
      </c>
      <c r="C922" s="2">
        <f t="shared" si="109"/>
        <v>-6.25E-2</v>
      </c>
      <c r="D922" s="2">
        <f t="shared" si="110"/>
        <v>2.6270000000000002</v>
      </c>
      <c r="E922" s="2">
        <f t="shared" si="112"/>
        <v>2.6421600000000005</v>
      </c>
      <c r="F922" s="2">
        <f t="shared" si="113"/>
        <v>2.6573299999999995</v>
      </c>
      <c r="G922" s="2">
        <f t="shared" si="107"/>
        <v>2.7810819999999978</v>
      </c>
      <c r="H922" s="2">
        <f t="shared" si="111"/>
        <v>2.9941885000000017</v>
      </c>
      <c r="I922" s="2">
        <f t="array" ref="I922">SUMPRODUCT(B906:B925, (ROW(B906:B925)-ROW(B906)+1)) / (20*21/2)</f>
        <v>2.5911314285714289</v>
      </c>
      <c r="J922" s="2">
        <f t="shared" si="114"/>
        <v>2.6720888529012492</v>
      </c>
      <c r="K922" s="2">
        <f t="shared" si="108"/>
        <v>2.7664701948426549</v>
      </c>
    </row>
    <row r="923" spans="1:11" ht="13.5" x14ac:dyDescent="0.25">
      <c r="A923" s="3">
        <f>TITRES_STAT!B926</f>
        <v>43349</v>
      </c>
      <c r="B923" s="6">
        <f>TITRES_STAT!D926</f>
        <v>2.4466000000000001</v>
      </c>
      <c r="C923" s="2">
        <f t="shared" si="109"/>
        <v>-0.14290000000000003</v>
      </c>
      <c r="D923" s="2">
        <f t="shared" si="110"/>
        <v>2.59842</v>
      </c>
      <c r="E923" s="2">
        <f t="shared" si="112"/>
        <v>2.6198400000000004</v>
      </c>
      <c r="F923" s="2">
        <f t="shared" si="113"/>
        <v>2.6461700000000001</v>
      </c>
      <c r="G923" s="2">
        <f t="shared" si="107"/>
        <v>2.7710819999999985</v>
      </c>
      <c r="H923" s="2">
        <f t="shared" si="111"/>
        <v>2.9910460000000016</v>
      </c>
      <c r="I923" s="2">
        <f t="array" ref="I923">SUMPRODUCT(B907:B926, (ROW(B907:B926)-ROW(B907)+1)) / (20*21/2)</f>
        <v>2.5742933333333338</v>
      </c>
      <c r="J923" s="2">
        <f t="shared" si="114"/>
        <v>2.6506137240535113</v>
      </c>
      <c r="K923" s="2">
        <f t="shared" si="108"/>
        <v>2.7539262656331394</v>
      </c>
    </row>
    <row r="924" spans="1:11" ht="13.5" x14ac:dyDescent="0.25">
      <c r="A924" s="3">
        <f>TITRES_STAT!B927</f>
        <v>43350</v>
      </c>
      <c r="B924" s="6">
        <f>TITRES_STAT!D927</f>
        <v>2.4466000000000001</v>
      </c>
      <c r="C924" s="2">
        <f t="shared" si="109"/>
        <v>0</v>
      </c>
      <c r="D924" s="2">
        <f t="shared" si="110"/>
        <v>2.5573399999999999</v>
      </c>
      <c r="E924" s="2">
        <f t="shared" si="112"/>
        <v>2.6010900000000001</v>
      </c>
      <c r="F924" s="2">
        <f t="shared" si="113"/>
        <v>2.6350099999999999</v>
      </c>
      <c r="G924" s="2">
        <f t="shared" si="107"/>
        <v>2.7612599999999987</v>
      </c>
      <c r="H924" s="2">
        <f t="shared" si="111"/>
        <v>2.9883620000000013</v>
      </c>
      <c r="I924" s="2">
        <f t="array" ref="I924">SUMPRODUCT(B908:B927, (ROW(B908:B927)-ROW(B908)+1)) / (20*21/2)</f>
        <v>2.5551609523809518</v>
      </c>
      <c r="J924" s="2">
        <f t="shared" si="114"/>
        <v>2.6311838455722243</v>
      </c>
      <c r="K924" s="2">
        <f t="shared" si="108"/>
        <v>2.7418742552161537</v>
      </c>
    </row>
    <row r="925" spans="1:11" ht="13.5" x14ac:dyDescent="0.25">
      <c r="A925" s="3">
        <f>TITRES_STAT!B928</f>
        <v>43353</v>
      </c>
      <c r="B925" s="6">
        <f>TITRES_STAT!D928</f>
        <v>2.4466000000000001</v>
      </c>
      <c r="C925" s="2">
        <f t="shared" si="109"/>
        <v>0</v>
      </c>
      <c r="D925" s="2">
        <f t="shared" si="110"/>
        <v>2.5162599999999999</v>
      </c>
      <c r="E925" s="2">
        <f t="shared" si="112"/>
        <v>2.5796600000000001</v>
      </c>
      <c r="F925" s="2">
        <f t="shared" si="113"/>
        <v>2.6234000000000002</v>
      </c>
      <c r="G925" s="2">
        <f t="shared" si="107"/>
        <v>2.7507239999999986</v>
      </c>
      <c r="H925" s="2">
        <f t="shared" si="111"/>
        <v>2.9856360000000013</v>
      </c>
      <c r="I925" s="2">
        <f t="array" ref="I925">SUMPRODUCT(B909:B928, (ROW(B909:B928)-ROW(B909)+1)) / (20*21/2)</f>
        <v>2.5373042857142858</v>
      </c>
      <c r="J925" s="2">
        <f t="shared" si="114"/>
        <v>2.613604431708203</v>
      </c>
      <c r="K925" s="2">
        <f t="shared" si="108"/>
        <v>2.7302948726586576</v>
      </c>
    </row>
    <row r="926" spans="1:11" ht="13.5" x14ac:dyDescent="0.25">
      <c r="A926" s="3">
        <f>TITRES_STAT!B929</f>
        <v>43355</v>
      </c>
      <c r="B926" s="6">
        <f>TITRES_STAT!D929</f>
        <v>2.4466000000000001</v>
      </c>
      <c r="C926" s="2">
        <f t="shared" si="109"/>
        <v>0</v>
      </c>
      <c r="D926" s="2">
        <f t="shared" si="110"/>
        <v>2.4751800000000004</v>
      </c>
      <c r="E926" s="2">
        <f t="shared" si="112"/>
        <v>2.5582300000000004</v>
      </c>
      <c r="F926" s="2">
        <f t="shared" si="113"/>
        <v>2.6117900000000005</v>
      </c>
      <c r="G926" s="2">
        <f t="shared" si="107"/>
        <v>2.7389379999999988</v>
      </c>
      <c r="H926" s="2">
        <f t="shared" si="111"/>
        <v>2.9829520000000014</v>
      </c>
      <c r="I926" s="2">
        <f t="array" ref="I926">SUMPRODUCT(B910:B929, (ROW(B910:B929)-ROW(B910)+1)) / (20*21/2)</f>
        <v>2.5138709523809526</v>
      </c>
      <c r="J926" s="2">
        <f t="shared" si="114"/>
        <v>2.597699247735993</v>
      </c>
      <c r="K926" s="2">
        <f t="shared" si="108"/>
        <v>2.7191695835347889</v>
      </c>
    </row>
    <row r="927" spans="1:11" ht="13.5" x14ac:dyDescent="0.25">
      <c r="A927" s="3">
        <f>TITRES_STAT!B930</f>
        <v>43356</v>
      </c>
      <c r="B927" s="6">
        <f>TITRES_STAT!D930</f>
        <v>2.4108999999999998</v>
      </c>
      <c r="C927" s="2">
        <f t="shared" si="109"/>
        <v>-3.5700000000000287E-2</v>
      </c>
      <c r="D927" s="2">
        <f t="shared" si="110"/>
        <v>2.43946</v>
      </c>
      <c r="E927" s="2">
        <f t="shared" si="112"/>
        <v>2.5332300000000005</v>
      </c>
      <c r="F927" s="2">
        <f t="shared" si="113"/>
        <v>2.5983950000000009</v>
      </c>
      <c r="G927" s="2">
        <f t="shared" si="107"/>
        <v>2.7282239999999991</v>
      </c>
      <c r="H927" s="2">
        <f t="shared" si="111"/>
        <v>2.9797975000000014</v>
      </c>
      <c r="I927" s="2">
        <f t="array" ref="I927">SUMPRODUCT(B911:B930, (ROW(B911:B930)-ROW(B911)+1)) / (20*21/2)</f>
        <v>2.4818109523809522</v>
      </c>
      <c r="J927" s="2">
        <f t="shared" si="114"/>
        <v>2.5799088431897079</v>
      </c>
      <c r="K927" s="2">
        <f t="shared" si="108"/>
        <v>2.7070805802589146</v>
      </c>
    </row>
    <row r="928" spans="1:11" ht="13.5" x14ac:dyDescent="0.25">
      <c r="A928" s="3">
        <f>TITRES_STAT!B931</f>
        <v>43357</v>
      </c>
      <c r="B928" s="6">
        <f>TITRES_STAT!D931</f>
        <v>2.4108999999999998</v>
      </c>
      <c r="C928" s="2">
        <f t="shared" si="109"/>
        <v>0</v>
      </c>
      <c r="D928" s="2">
        <f t="shared" si="110"/>
        <v>2.4323199999999998</v>
      </c>
      <c r="E928" s="2">
        <f t="shared" si="112"/>
        <v>2.5153699999999999</v>
      </c>
      <c r="F928" s="2">
        <f t="shared" si="113"/>
        <v>2.5854500000000002</v>
      </c>
      <c r="G928" s="2">
        <f t="shared" si="107"/>
        <v>2.7192959999999995</v>
      </c>
      <c r="H928" s="2">
        <f t="shared" si="111"/>
        <v>2.976643000000001</v>
      </c>
      <c r="I928" s="2">
        <f t="array" ref="I928">SUMPRODUCT(B912:B931, (ROW(B912:B931)-ROW(B912)+1)) / (20*21/2)</f>
        <v>2.4569390476190471</v>
      </c>
      <c r="J928" s="2">
        <f t="shared" si="114"/>
        <v>2.563812762885926</v>
      </c>
      <c r="K928" s="2">
        <f t="shared" si="108"/>
        <v>2.6954656555428786</v>
      </c>
    </row>
    <row r="929" spans="1:11" ht="13.5" x14ac:dyDescent="0.25">
      <c r="A929" s="3">
        <f>TITRES_STAT!B932</f>
        <v>43360</v>
      </c>
      <c r="B929" s="6">
        <f>TITRES_STAT!D932</f>
        <v>2.3393999999999999</v>
      </c>
      <c r="C929" s="2">
        <f t="shared" si="109"/>
        <v>-7.1499999999999897E-2</v>
      </c>
      <c r="D929" s="2">
        <f t="shared" si="110"/>
        <v>2.4108799999999997</v>
      </c>
      <c r="E929" s="2">
        <f t="shared" si="112"/>
        <v>2.4841100000000003</v>
      </c>
      <c r="F929" s="2">
        <f t="shared" si="113"/>
        <v>2.5689300000000004</v>
      </c>
      <c r="G929" s="2">
        <f t="shared" si="107"/>
        <v>2.7123299999999997</v>
      </c>
      <c r="H929" s="2">
        <f t="shared" si="111"/>
        <v>2.9731310000000009</v>
      </c>
      <c r="I929" s="2">
        <f t="array" ref="I929">SUMPRODUCT(B913:B932, (ROW(B913:B932)-ROW(B913)+1)) / (20*21/2)</f>
        <v>2.4355904761904763</v>
      </c>
      <c r="J929" s="2">
        <f t="shared" si="114"/>
        <v>2.5424401188015522</v>
      </c>
      <c r="K929" s="2">
        <f t="shared" si="108"/>
        <v>2.6815022965019817</v>
      </c>
    </row>
    <row r="930" spans="1:11" ht="13.5" x14ac:dyDescent="0.25">
      <c r="A930" s="3">
        <f>TITRES_STAT!B933</f>
        <v>43361</v>
      </c>
      <c r="B930" s="6">
        <f>TITRES_STAT!D933</f>
        <v>2.2323</v>
      </c>
      <c r="C930" s="2">
        <f t="shared" si="109"/>
        <v>-0.10709999999999997</v>
      </c>
      <c r="D930" s="2">
        <f t="shared" si="110"/>
        <v>2.36802</v>
      </c>
      <c r="E930" s="2">
        <f t="shared" si="112"/>
        <v>2.4421399999999998</v>
      </c>
      <c r="F930" s="2">
        <f t="shared" si="113"/>
        <v>2.5470550000000007</v>
      </c>
      <c r="G930" s="2">
        <f t="shared" si="107"/>
        <v>2.7012580000000002</v>
      </c>
      <c r="H930" s="2">
        <f t="shared" si="111"/>
        <v>2.9692920000000012</v>
      </c>
      <c r="I930" s="2">
        <f t="array" ref="I930">SUMPRODUCT(B914:B933, (ROW(B914:B933)-ROW(B914)+1)) / (20*21/2)</f>
        <v>2.4159852380952382</v>
      </c>
      <c r="J930" s="2">
        <f t="shared" si="114"/>
        <v>2.5129029646299759</v>
      </c>
      <c r="K930" s="2">
        <f t="shared" si="108"/>
        <v>2.6638865201685706</v>
      </c>
    </row>
    <row r="931" spans="1:11" ht="13.5" x14ac:dyDescent="0.25">
      <c r="A931" s="3">
        <f>TITRES_STAT!B934</f>
        <v>43362</v>
      </c>
      <c r="B931" s="6">
        <f>TITRES_STAT!D934</f>
        <v>2.2858999999999998</v>
      </c>
      <c r="C931" s="2">
        <f t="shared" si="109"/>
        <v>5.359999999999987E-2</v>
      </c>
      <c r="D931" s="2">
        <f t="shared" si="110"/>
        <v>2.33588</v>
      </c>
      <c r="E931" s="2">
        <f t="shared" si="112"/>
        <v>2.4055300000000002</v>
      </c>
      <c r="F931" s="2">
        <f t="shared" si="113"/>
        <v>2.52786</v>
      </c>
      <c r="G931" s="2">
        <f t="shared" si="107"/>
        <v>2.6898299999999993</v>
      </c>
      <c r="H931" s="2">
        <f t="shared" si="111"/>
        <v>2.9661375000000003</v>
      </c>
      <c r="I931" s="2">
        <f t="array" ref="I931">SUMPRODUCT(B915:B934, (ROW(B915:B934)-ROW(B915)+1)) / (20*21/2)</f>
        <v>2.3981233333333329</v>
      </c>
      <c r="J931" s="2">
        <f t="shared" si="114"/>
        <v>2.4912836346652161</v>
      </c>
      <c r="K931" s="2">
        <f t="shared" si="108"/>
        <v>2.6490635193776462</v>
      </c>
    </row>
    <row r="932" spans="1:11" ht="13.5" x14ac:dyDescent="0.25">
      <c r="A932" s="3">
        <f>TITRES_STAT!B935</f>
        <v>43363</v>
      </c>
      <c r="B932" s="6">
        <f>TITRES_STAT!D935</f>
        <v>2.3037000000000001</v>
      </c>
      <c r="C932" s="2">
        <f t="shared" si="109"/>
        <v>1.780000000000026E-2</v>
      </c>
      <c r="D932" s="2">
        <f t="shared" si="110"/>
        <v>2.3144399999999998</v>
      </c>
      <c r="E932" s="2">
        <f t="shared" si="112"/>
        <v>2.3769499999999999</v>
      </c>
      <c r="F932" s="2">
        <f t="shared" si="113"/>
        <v>2.5095550000000002</v>
      </c>
      <c r="G932" s="2">
        <f t="shared" si="107"/>
        <v>2.6787579999999998</v>
      </c>
      <c r="H932" s="2">
        <f t="shared" si="111"/>
        <v>2.9626969999999999</v>
      </c>
      <c r="I932" s="2">
        <f t="array" ref="I932">SUMPRODUCT(B916:B935, (ROW(B916:B935)-ROW(B916)+1)) / (20*21/2)</f>
        <v>2.381834761904762</v>
      </c>
      <c r="J932" s="2">
        <f t="shared" si="114"/>
        <v>2.4734185266018618</v>
      </c>
      <c r="K932" s="2">
        <f t="shared" si="108"/>
        <v>2.6355198519510719</v>
      </c>
    </row>
    <row r="933" spans="1:11" ht="13.5" x14ac:dyDescent="0.25">
      <c r="A933" s="3">
        <f>TITRES_STAT!B936</f>
        <v>43364</v>
      </c>
      <c r="B933" s="6">
        <f>TITRES_STAT!D936</f>
        <v>2.3037000000000001</v>
      </c>
      <c r="C933" s="2">
        <f t="shared" si="109"/>
        <v>0</v>
      </c>
      <c r="D933" s="2">
        <f t="shared" si="110"/>
        <v>2.2930000000000001</v>
      </c>
      <c r="E933" s="2">
        <f t="shared" si="112"/>
        <v>2.3626599999999995</v>
      </c>
      <c r="F933" s="2">
        <f t="shared" si="113"/>
        <v>2.49125</v>
      </c>
      <c r="G933" s="2">
        <f t="shared" si="107"/>
        <v>2.6675059999999995</v>
      </c>
      <c r="H933" s="2">
        <f t="shared" si="111"/>
        <v>2.9592565000000004</v>
      </c>
      <c r="I933" s="2">
        <f t="array" ref="I933">SUMPRODUCT(B917:B936, (ROW(B917:B936)-ROW(B917)+1)) / (20*21/2)</f>
        <v>2.3723519047619051</v>
      </c>
      <c r="J933" s="2">
        <f t="shared" si="114"/>
        <v>2.4572548574016841</v>
      </c>
      <c r="K933" s="2">
        <f t="shared" si="108"/>
        <v>2.6225073087373048</v>
      </c>
    </row>
    <row r="934" spans="1:11" ht="13.5" x14ac:dyDescent="0.25">
      <c r="A934" s="3">
        <f>TITRES_STAT!B937</f>
        <v>43367</v>
      </c>
      <c r="B934" s="6">
        <f>TITRES_STAT!D937</f>
        <v>2.3037000000000001</v>
      </c>
      <c r="C934" s="2">
        <f t="shared" si="109"/>
        <v>0</v>
      </c>
      <c r="D934" s="2">
        <f t="shared" si="110"/>
        <v>2.2858600000000004</v>
      </c>
      <c r="E934" s="2">
        <f t="shared" si="112"/>
        <v>2.3483700000000001</v>
      </c>
      <c r="F934" s="2">
        <f t="shared" si="113"/>
        <v>2.4747300000000001</v>
      </c>
      <c r="G934" s="2">
        <f t="shared" si="107"/>
        <v>2.6546479999999999</v>
      </c>
      <c r="H934" s="2">
        <f t="shared" si="111"/>
        <v>2.9558160000000009</v>
      </c>
      <c r="I934" s="2">
        <f t="array" ref="I934">SUMPRODUCT(B918:B937, (ROW(B918:B937)-ROW(B918)+1)) / (20*21/2)</f>
        <v>2.3643147619047622</v>
      </c>
      <c r="J934" s="2">
        <f t="shared" si="114"/>
        <v>2.4426305852681902</v>
      </c>
      <c r="K934" s="2">
        <f t="shared" si="108"/>
        <v>2.6100050613358419</v>
      </c>
    </row>
    <row r="935" spans="1:11" ht="13.5" x14ac:dyDescent="0.25">
      <c r="A935" s="3">
        <f>TITRES_STAT!B938</f>
        <v>43368</v>
      </c>
      <c r="B935" s="6">
        <f>TITRES_STAT!D938</f>
        <v>2.3037000000000001</v>
      </c>
      <c r="C935" s="2">
        <f t="shared" si="109"/>
        <v>0</v>
      </c>
      <c r="D935" s="2">
        <f t="shared" si="110"/>
        <v>2.3001399999999999</v>
      </c>
      <c r="E935" s="2">
        <f t="shared" si="112"/>
        <v>2.3340799999999997</v>
      </c>
      <c r="F935" s="2">
        <f t="shared" si="113"/>
        <v>2.4568699999999994</v>
      </c>
      <c r="G935" s="2">
        <f t="shared" si="107"/>
        <v>2.6421460000000003</v>
      </c>
      <c r="H935" s="2">
        <f t="shared" si="111"/>
        <v>2.952417500000001</v>
      </c>
      <c r="I935" s="2">
        <f t="array" ref="I935">SUMPRODUCT(B919:B938, (ROW(B919:B938)-ROW(B919)+1)) / (20*21/2)</f>
        <v>2.3611233333333335</v>
      </c>
      <c r="J935" s="2">
        <f t="shared" si="114"/>
        <v>2.429399100956934</v>
      </c>
      <c r="K935" s="2">
        <f t="shared" si="108"/>
        <v>2.5979930981462012</v>
      </c>
    </row>
    <row r="936" spans="1:11" ht="13.5" x14ac:dyDescent="0.25">
      <c r="A936" s="3">
        <f>TITRES_STAT!B939</f>
        <v>43369</v>
      </c>
      <c r="B936" s="6">
        <f>TITRES_STAT!D939</f>
        <v>2.3573</v>
      </c>
      <c r="C936" s="2">
        <f t="shared" si="109"/>
        <v>5.359999999999987E-2</v>
      </c>
      <c r="D936" s="2">
        <f t="shared" si="110"/>
        <v>2.3144200000000001</v>
      </c>
      <c r="E936" s="2">
        <f t="shared" si="112"/>
        <v>2.3251499999999998</v>
      </c>
      <c r="F936" s="2">
        <f t="shared" si="113"/>
        <v>2.4416899999999999</v>
      </c>
      <c r="G936" s="2">
        <f t="shared" si="107"/>
        <v>2.6307160000000005</v>
      </c>
      <c r="H936" s="2">
        <f t="shared" si="111"/>
        <v>2.9492870000000009</v>
      </c>
      <c r="I936" s="2">
        <f t="array" ref="I936">SUMPRODUCT(B920:B939, (ROW(B920:B939)-ROW(B920)+1)) / (20*21/2)</f>
        <v>2.3520676190476189</v>
      </c>
      <c r="J936" s="2">
        <f t="shared" si="114"/>
        <v>2.4225325199134167</v>
      </c>
      <c r="K936" s="2">
        <f t="shared" si="108"/>
        <v>2.5885541531208598</v>
      </c>
    </row>
    <row r="937" spans="1:11" ht="13.5" x14ac:dyDescent="0.25">
      <c r="A937" s="3">
        <f>TITRES_STAT!B940</f>
        <v>43370</v>
      </c>
      <c r="B937" s="6">
        <f>TITRES_STAT!D940</f>
        <v>2.3573</v>
      </c>
      <c r="C937" s="2">
        <f t="shared" si="109"/>
        <v>0</v>
      </c>
      <c r="D937" s="2">
        <f t="shared" si="110"/>
        <v>2.3251400000000002</v>
      </c>
      <c r="E937" s="2">
        <f t="shared" si="112"/>
        <v>2.3197899999999994</v>
      </c>
      <c r="F937" s="2">
        <f t="shared" si="113"/>
        <v>2.4265099999999999</v>
      </c>
      <c r="G937" s="2">
        <f t="shared" si="107"/>
        <v>2.619822000000001</v>
      </c>
      <c r="H937" s="2">
        <f t="shared" si="111"/>
        <v>2.9464480000000011</v>
      </c>
      <c r="I937" s="2">
        <f t="array" ref="I937">SUMPRODUCT(B921:B940, (ROW(B921:B940)-ROW(B921)+1)) / (20*21/2)</f>
        <v>2.3445852380952386</v>
      </c>
      <c r="J937" s="2">
        <f t="shared" si="114"/>
        <v>2.4163198989692818</v>
      </c>
      <c r="K937" s="2">
        <f t="shared" si="108"/>
        <v>2.5794853628023948</v>
      </c>
    </row>
    <row r="938" spans="1:11" ht="13.5" x14ac:dyDescent="0.25">
      <c r="A938" s="3">
        <f>TITRES_STAT!B941</f>
        <v>43371</v>
      </c>
      <c r="B938" s="6">
        <f>TITRES_STAT!D941</f>
        <v>2.3929999999999998</v>
      </c>
      <c r="C938" s="2">
        <f t="shared" si="109"/>
        <v>3.5699999999999843E-2</v>
      </c>
      <c r="D938" s="2">
        <f t="shared" si="110"/>
        <v>2.343</v>
      </c>
      <c r="E938" s="2">
        <f t="shared" si="112"/>
        <v>2.3179999999999996</v>
      </c>
      <c r="F938" s="2">
        <f t="shared" si="113"/>
        <v>2.4166850000000002</v>
      </c>
      <c r="G938" s="2">
        <f t="shared" si="107"/>
        <v>2.6096420000000005</v>
      </c>
      <c r="H938" s="2">
        <f t="shared" si="111"/>
        <v>2.943537500000001</v>
      </c>
      <c r="I938" s="2">
        <f t="array" ref="I938">SUMPRODUCT(B922:B941, (ROW(B922:B941)-ROW(B922)+1)) / (20*21/2)</f>
        <v>2.3386761904761904</v>
      </c>
      <c r="J938" s="2">
        <f t="shared" si="114"/>
        <v>2.4140989562103026</v>
      </c>
      <c r="K938" s="2">
        <f t="shared" si="108"/>
        <v>2.5721722113199479</v>
      </c>
    </row>
    <row r="939" spans="1:11" ht="13.5" x14ac:dyDescent="0.25">
      <c r="A939" s="3">
        <f>TITRES_STAT!B942</f>
        <v>43374</v>
      </c>
      <c r="B939" s="6">
        <f>TITRES_STAT!D942</f>
        <v>2.3216000000000001</v>
      </c>
      <c r="C939" s="2">
        <f t="shared" si="109"/>
        <v>-7.1399999999999686E-2</v>
      </c>
      <c r="D939" s="2">
        <f t="shared" si="110"/>
        <v>2.3465800000000003</v>
      </c>
      <c r="E939" s="2">
        <f t="shared" si="112"/>
        <v>2.3162199999999999</v>
      </c>
      <c r="F939" s="2">
        <f t="shared" si="113"/>
        <v>2.4001649999999999</v>
      </c>
      <c r="G939" s="2">
        <f t="shared" si="107"/>
        <v>2.5980340000000006</v>
      </c>
      <c r="H939" s="2">
        <f t="shared" si="111"/>
        <v>2.9405200000000007</v>
      </c>
      <c r="I939" s="2">
        <f t="array" ref="I939">SUMPRODUCT(B923:B942, (ROW(B923:B942)-ROW(B923)+1)) / (20*21/2)</f>
        <v>2.3326357142857144</v>
      </c>
      <c r="J939" s="2">
        <f t="shared" si="114"/>
        <v>2.4052895318093213</v>
      </c>
      <c r="K939" s="2">
        <f t="shared" si="108"/>
        <v>2.5623458500917149</v>
      </c>
    </row>
    <row r="940" spans="1:11" ht="13.5" x14ac:dyDescent="0.25">
      <c r="A940" s="3">
        <f>TITRES_STAT!B943</f>
        <v>43375</v>
      </c>
      <c r="B940" s="6">
        <f>TITRES_STAT!D943</f>
        <v>2.3216000000000001</v>
      </c>
      <c r="C940" s="2">
        <f t="shared" si="109"/>
        <v>0</v>
      </c>
      <c r="D940" s="2">
        <f t="shared" si="110"/>
        <v>2.3501599999999998</v>
      </c>
      <c r="E940" s="2">
        <f t="shared" si="112"/>
        <v>2.3251499999999998</v>
      </c>
      <c r="F940" s="2">
        <f t="shared" si="113"/>
        <v>2.383645</v>
      </c>
      <c r="G940" s="2">
        <f t="shared" si="107"/>
        <v>2.5876760000000005</v>
      </c>
      <c r="H940" s="2">
        <f t="shared" si="111"/>
        <v>2.9376275000000009</v>
      </c>
      <c r="I940" s="2">
        <f t="array" ref="I940">SUMPRODUCT(B924:B943, (ROW(B924:B943)-ROW(B924)+1)) / (20*21/2)</f>
        <v>2.3279561904761903</v>
      </c>
      <c r="J940" s="2">
        <f t="shared" si="114"/>
        <v>2.3973191002084335</v>
      </c>
      <c r="K940" s="2">
        <f t="shared" si="108"/>
        <v>2.5529048363626283</v>
      </c>
    </row>
    <row r="941" spans="1:11" ht="13.5" x14ac:dyDescent="0.25">
      <c r="A941" s="3">
        <f>TITRES_STAT!B944</f>
        <v>43376</v>
      </c>
      <c r="B941" s="6">
        <f>TITRES_STAT!D944</f>
        <v>2.3216000000000001</v>
      </c>
      <c r="C941" s="2">
        <f t="shared" si="109"/>
        <v>0</v>
      </c>
      <c r="D941" s="2">
        <f t="shared" si="110"/>
        <v>2.3430200000000001</v>
      </c>
      <c r="E941" s="2">
        <f t="shared" si="112"/>
        <v>2.3287200000000001</v>
      </c>
      <c r="F941" s="2">
        <f t="shared" si="113"/>
        <v>2.3671250000000006</v>
      </c>
      <c r="G941" s="2">
        <f t="shared" si="107"/>
        <v>2.5767820000000006</v>
      </c>
      <c r="H941" s="2">
        <f t="shared" si="111"/>
        <v>2.9346935000000007</v>
      </c>
      <c r="I941" s="2">
        <f t="array" ref="I941">SUMPRODUCT(B925:B944, (ROW(B925:B944)-ROW(B925)+1)) / (20*21/2)</f>
        <v>2.3222619047619046</v>
      </c>
      <c r="J941" s="2">
        <f t="shared" si="114"/>
        <v>2.3901077573314398</v>
      </c>
      <c r="K941" s="2">
        <f t="shared" si="108"/>
        <v>2.543834058466055</v>
      </c>
    </row>
    <row r="942" spans="1:11" ht="13.5" x14ac:dyDescent="0.25">
      <c r="A942" s="3">
        <f>TITRES_STAT!B945</f>
        <v>43377</v>
      </c>
      <c r="B942" s="6">
        <f>TITRES_STAT!D945</f>
        <v>2.3037000000000001</v>
      </c>
      <c r="C942" s="2">
        <f t="shared" si="109"/>
        <v>-1.7900000000000027E-2</v>
      </c>
      <c r="D942" s="2">
        <f t="shared" si="110"/>
        <v>2.3323</v>
      </c>
      <c r="E942" s="2">
        <f t="shared" si="112"/>
        <v>2.3287199999999997</v>
      </c>
      <c r="F942" s="2">
        <f t="shared" si="113"/>
        <v>2.3528350000000007</v>
      </c>
      <c r="G942" s="2">
        <f t="shared" si="107"/>
        <v>2.565710000000001</v>
      </c>
      <c r="H942" s="2">
        <f t="shared" si="111"/>
        <v>2.9313365000000009</v>
      </c>
      <c r="I942" s="2">
        <f t="array" ref="I942">SUMPRODUCT(B926:B945, (ROW(B926:B945)-ROW(B926)+1)) / (20*21/2)</f>
        <v>2.3207328571428567</v>
      </c>
      <c r="J942" s="2">
        <f t="shared" si="114"/>
        <v>2.3818784471093979</v>
      </c>
      <c r="K942" s="2">
        <f t="shared" si="108"/>
        <v>2.5344170365654257</v>
      </c>
    </row>
    <row r="943" spans="1:11" ht="13.5" x14ac:dyDescent="0.25">
      <c r="A943" s="3">
        <f>TITRES_STAT!B946</f>
        <v>43378</v>
      </c>
      <c r="B943" s="6">
        <f>TITRES_STAT!D946</f>
        <v>2.3037000000000001</v>
      </c>
      <c r="C943" s="2">
        <f t="shared" si="109"/>
        <v>0</v>
      </c>
      <c r="D943" s="2">
        <f t="shared" si="110"/>
        <v>2.3144399999999998</v>
      </c>
      <c r="E943" s="2">
        <f t="shared" si="112"/>
        <v>2.3287199999999997</v>
      </c>
      <c r="F943" s="2">
        <f t="shared" si="113"/>
        <v>2.3456899999999998</v>
      </c>
      <c r="G943" s="2">
        <f t="shared" si="107"/>
        <v>2.5533880000000009</v>
      </c>
      <c r="H943" s="2">
        <f t="shared" si="111"/>
        <v>2.9283130000000011</v>
      </c>
      <c r="I943" s="2">
        <f t="array" ref="I943">SUMPRODUCT(B927:B946, (ROW(B927:B946)-ROW(B927)+1)) / (20*21/2)</f>
        <v>2.3189514285714283</v>
      </c>
      <c r="J943" s="2">
        <f t="shared" si="114"/>
        <v>2.3744328807180266</v>
      </c>
      <c r="K943" s="2">
        <f t="shared" si="108"/>
        <v>2.5253693096412917</v>
      </c>
    </row>
    <row r="944" spans="1:11" ht="13.5" x14ac:dyDescent="0.25">
      <c r="A944" s="3">
        <f>TITRES_STAT!B947</f>
        <v>43381</v>
      </c>
      <c r="B944" s="6">
        <f>TITRES_STAT!D947</f>
        <v>2.2858999999999998</v>
      </c>
      <c r="C944" s="2">
        <f t="shared" si="109"/>
        <v>-1.780000000000026E-2</v>
      </c>
      <c r="D944" s="2">
        <f t="shared" si="110"/>
        <v>2.3073000000000001</v>
      </c>
      <c r="E944" s="2">
        <f t="shared" si="112"/>
        <v>2.3269399999999996</v>
      </c>
      <c r="F944" s="2">
        <f t="shared" si="113"/>
        <v>2.3376550000000003</v>
      </c>
      <c r="G944" s="2">
        <f t="shared" si="107"/>
        <v>2.5412440000000007</v>
      </c>
      <c r="H944" s="2">
        <f t="shared" si="111"/>
        <v>2.9252005000000012</v>
      </c>
      <c r="I944" s="2">
        <f t="array" ref="I944">SUMPRODUCT(B928:B947, (ROW(B928:B947)-ROW(B928)+1)) / (20*21/2)</f>
        <v>2.3127028571428569</v>
      </c>
      <c r="J944" s="2">
        <f t="shared" si="114"/>
        <v>2.3660011777925001</v>
      </c>
      <c r="K944" s="2">
        <f t="shared" si="108"/>
        <v>2.5159783563220253</v>
      </c>
    </row>
    <row r="945" spans="1:11" ht="13.5" x14ac:dyDescent="0.25">
      <c r="A945" s="3">
        <f>TITRES_STAT!B948</f>
        <v>43382</v>
      </c>
      <c r="B945" s="6">
        <f>TITRES_STAT!D948</f>
        <v>2.3216000000000001</v>
      </c>
      <c r="C945" s="2">
        <f t="shared" si="109"/>
        <v>3.5700000000000287E-2</v>
      </c>
      <c r="D945" s="2">
        <f t="shared" si="110"/>
        <v>2.3073000000000001</v>
      </c>
      <c r="E945" s="2">
        <f t="shared" si="112"/>
        <v>2.3287299999999997</v>
      </c>
      <c r="F945" s="2">
        <f t="shared" si="113"/>
        <v>2.3314050000000002</v>
      </c>
      <c r="G945" s="2">
        <f t="shared" si="107"/>
        <v>2.5299940000000007</v>
      </c>
      <c r="H945" s="2">
        <f t="shared" si="111"/>
        <v>2.922266500000001</v>
      </c>
      <c r="I945" s="2">
        <f t="array" ref="I945">SUMPRODUCT(B929:B948, (ROW(B929:B948)-ROW(B929)+1)) / (20*21/2)</f>
        <v>2.3037771428571427</v>
      </c>
      <c r="J945" s="2">
        <f t="shared" si="114"/>
        <v>2.3617724941932146</v>
      </c>
      <c r="K945" s="2">
        <f t="shared" si="108"/>
        <v>2.5083556756819458</v>
      </c>
    </row>
    <row r="946" spans="1:11" ht="13.5" x14ac:dyDescent="0.25">
      <c r="A946" s="3">
        <f>TITRES_STAT!B949</f>
        <v>43383</v>
      </c>
      <c r="B946" s="6">
        <f>TITRES_STAT!D949</f>
        <v>2.3127</v>
      </c>
      <c r="C946" s="2">
        <f t="shared" si="109"/>
        <v>-8.90000000000013E-3</v>
      </c>
      <c r="D946" s="2">
        <f t="shared" si="110"/>
        <v>2.30552</v>
      </c>
      <c r="E946" s="2">
        <f t="shared" si="112"/>
        <v>2.3242699999999994</v>
      </c>
      <c r="F946" s="2">
        <f t="shared" si="113"/>
        <v>2.3247100000000001</v>
      </c>
      <c r="G946" s="2">
        <f t="shared" ref="G946:G1009" si="115">AVERAGE(B897:B946)</f>
        <v>2.5187440000000012</v>
      </c>
      <c r="H946" s="2">
        <f t="shared" si="111"/>
        <v>2.9192880000000021</v>
      </c>
      <c r="I946" s="2">
        <f t="array" ref="I946">SUMPRODUCT(B930:B949, (ROW(B930:B949)-ROW(B930)+1)) / (20*21/2)</f>
        <v>2.2906395238095238</v>
      </c>
      <c r="J946" s="2">
        <f t="shared" si="114"/>
        <v>2.35709892331767</v>
      </c>
      <c r="K946" s="2">
        <f t="shared" si="108"/>
        <v>2.5006829040865757</v>
      </c>
    </row>
    <row r="947" spans="1:11" ht="13.5" x14ac:dyDescent="0.25">
      <c r="A947" s="3">
        <f>TITRES_STAT!B950</f>
        <v>43384</v>
      </c>
      <c r="B947" s="6">
        <f>TITRES_STAT!D950</f>
        <v>2.2591000000000001</v>
      </c>
      <c r="C947" s="2">
        <f t="shared" si="109"/>
        <v>-5.359999999999987E-2</v>
      </c>
      <c r="D947" s="2">
        <f t="shared" si="110"/>
        <v>2.2966000000000002</v>
      </c>
      <c r="E947" s="2">
        <f t="shared" si="112"/>
        <v>2.3144499999999999</v>
      </c>
      <c r="F947" s="2">
        <f t="shared" si="113"/>
        <v>2.3171199999999992</v>
      </c>
      <c r="G947" s="2">
        <f t="shared" si="115"/>
        <v>2.5080300000000011</v>
      </c>
      <c r="H947" s="2">
        <f t="shared" si="111"/>
        <v>2.9159995000000021</v>
      </c>
      <c r="I947" s="2">
        <f t="array" ref="I947">SUMPRODUCT(B931:B950, (ROW(B931:B950)-ROW(B931)+1)) / (20*21/2)</f>
        <v>2.2825571428571432</v>
      </c>
      <c r="J947" s="2">
        <f t="shared" si="114"/>
        <v>2.347765692525511</v>
      </c>
      <c r="K947" s="2">
        <f t="shared" ref="K947:K1010" si="116">$K$4*B947+(1-$K$4)*K946</f>
        <v>2.4912090647106315</v>
      </c>
    </row>
    <row r="948" spans="1:11" ht="13.5" x14ac:dyDescent="0.25">
      <c r="A948" s="3">
        <f>TITRES_STAT!B951</f>
        <v>43385</v>
      </c>
      <c r="B948" s="6">
        <f>TITRES_STAT!D951</f>
        <v>2.2233999999999998</v>
      </c>
      <c r="C948" s="2">
        <f t="shared" si="109"/>
        <v>-3.5700000000000287E-2</v>
      </c>
      <c r="D948" s="2">
        <f t="shared" si="110"/>
        <v>2.2805399999999998</v>
      </c>
      <c r="E948" s="2">
        <f t="shared" si="112"/>
        <v>2.2974899999999998</v>
      </c>
      <c r="F948" s="2">
        <f t="shared" si="113"/>
        <v>2.3077449999999993</v>
      </c>
      <c r="G948" s="2">
        <f t="shared" si="115"/>
        <v>2.497494000000001</v>
      </c>
      <c r="H948" s="2">
        <f t="shared" si="111"/>
        <v>2.9125325000000015</v>
      </c>
      <c r="I948" s="2">
        <f t="array" ref="I948">SUMPRODUCT(B932:B951, (ROW(B932:B951)-ROW(B932)+1)) / (20*21/2)</f>
        <v>2.2745600000000001</v>
      </c>
      <c r="J948" s="2">
        <f t="shared" si="114"/>
        <v>2.3359213408564146</v>
      </c>
      <c r="K948" s="2">
        <f t="shared" si="116"/>
        <v>2.4807067484474694</v>
      </c>
    </row>
    <row r="949" spans="1:11" ht="13.5" x14ac:dyDescent="0.25">
      <c r="A949" s="3">
        <f>TITRES_STAT!B952</f>
        <v>43389</v>
      </c>
      <c r="B949" s="6">
        <f>TITRES_STAT!D952</f>
        <v>2.1698</v>
      </c>
      <c r="C949" s="2">
        <f t="shared" si="109"/>
        <v>-5.359999999999987E-2</v>
      </c>
      <c r="D949" s="2">
        <f t="shared" si="110"/>
        <v>2.25732</v>
      </c>
      <c r="E949" s="2">
        <f t="shared" si="112"/>
        <v>2.2823099999999998</v>
      </c>
      <c r="F949" s="2">
        <f t="shared" si="113"/>
        <v>2.2992649999999992</v>
      </c>
      <c r="G949" s="2">
        <f t="shared" si="115"/>
        <v>2.4849940000000008</v>
      </c>
      <c r="H949" s="2">
        <f t="shared" si="111"/>
        <v>2.9087975000000017</v>
      </c>
      <c r="I949" s="2">
        <f t="array" ref="I949">SUMPRODUCT(B933:B952, (ROW(B933:B952)-ROW(B933)+1)) / (20*21/2)</f>
        <v>2.2660557142857143</v>
      </c>
      <c r="J949" s="2">
        <f t="shared" si="114"/>
        <v>2.3201002607748515</v>
      </c>
      <c r="K949" s="2">
        <f t="shared" si="116"/>
        <v>2.4685143269397254</v>
      </c>
    </row>
    <row r="950" spans="1:11" ht="13.5" x14ac:dyDescent="0.25">
      <c r="A950" s="3">
        <f>TITRES_STAT!B953</f>
        <v>43390</v>
      </c>
      <c r="B950" s="6">
        <f>TITRES_STAT!D953</f>
        <v>2.2143999999999999</v>
      </c>
      <c r="C950" s="2">
        <f t="shared" si="109"/>
        <v>4.4599999999999973E-2</v>
      </c>
      <c r="D950" s="2">
        <f t="shared" si="110"/>
        <v>2.2358799999999999</v>
      </c>
      <c r="E950" s="2">
        <f t="shared" si="112"/>
        <v>2.2715899999999998</v>
      </c>
      <c r="F950" s="2">
        <f t="shared" si="113"/>
        <v>2.2983699999999994</v>
      </c>
      <c r="G950" s="2">
        <f t="shared" si="115"/>
        <v>2.4739220000000008</v>
      </c>
      <c r="H950" s="2">
        <f t="shared" si="111"/>
        <v>2.9049940000000007</v>
      </c>
      <c r="I950" s="2">
        <f t="array" ref="I950">SUMPRODUCT(B934:B953, (ROW(B934:B953)-ROW(B934)+1)) / (20*21/2)</f>
        <v>2.2580190476190474</v>
      </c>
      <c r="J950" s="2">
        <f t="shared" si="114"/>
        <v>2.3100335692724845</v>
      </c>
      <c r="K950" s="2">
        <f t="shared" si="116"/>
        <v>2.4585490592165988</v>
      </c>
    </row>
    <row r="951" spans="1:11" ht="13.5" x14ac:dyDescent="0.25">
      <c r="A951" s="3">
        <f>TITRES_STAT!B954</f>
        <v>43391</v>
      </c>
      <c r="B951" s="6">
        <f>TITRES_STAT!D954</f>
        <v>2.2143999999999999</v>
      </c>
      <c r="C951" s="2">
        <f t="shared" si="109"/>
        <v>0</v>
      </c>
      <c r="D951" s="2">
        <f t="shared" si="110"/>
        <v>2.2162199999999999</v>
      </c>
      <c r="E951" s="2">
        <f t="shared" si="112"/>
        <v>2.2608700000000002</v>
      </c>
      <c r="F951" s="2">
        <f t="shared" si="113"/>
        <v>2.2947949999999997</v>
      </c>
      <c r="G951" s="2">
        <f t="shared" si="115"/>
        <v>2.4639200000000003</v>
      </c>
      <c r="H951" s="2">
        <f t="shared" si="111"/>
        <v>2.9006905000000005</v>
      </c>
      <c r="I951" s="2">
        <f t="array" ref="I951">SUMPRODUCT(B935:B954, (ROW(B935:B954)-ROW(B935)+1)) / (20*21/2)</f>
        <v>2.2504499999999998</v>
      </c>
      <c r="J951" s="2">
        <f t="shared" si="114"/>
        <v>2.3009256102941524</v>
      </c>
      <c r="K951" s="2">
        <f t="shared" si="116"/>
        <v>2.4489745863061438</v>
      </c>
    </row>
    <row r="952" spans="1:11" ht="13.5" x14ac:dyDescent="0.25">
      <c r="A952" s="3">
        <f>TITRES_STAT!B955</f>
        <v>43392</v>
      </c>
      <c r="B952" s="6">
        <f>TITRES_STAT!D955</f>
        <v>2.2054999999999998</v>
      </c>
      <c r="C952" s="2">
        <f t="shared" si="109"/>
        <v>-8.90000000000013E-3</v>
      </c>
      <c r="D952" s="2">
        <f t="shared" si="110"/>
        <v>2.2054999999999998</v>
      </c>
      <c r="E952" s="2">
        <f t="shared" si="112"/>
        <v>2.2510500000000002</v>
      </c>
      <c r="F952" s="2">
        <f t="shared" si="113"/>
        <v>2.2898849999999999</v>
      </c>
      <c r="G952" s="2">
        <f t="shared" si="115"/>
        <v>2.4542760000000006</v>
      </c>
      <c r="H952" s="2">
        <f t="shared" si="111"/>
        <v>2.8963840000000003</v>
      </c>
      <c r="I952" s="2">
        <f t="array" ref="I952">SUMPRODUCT(B936:B955, (ROW(B936:B955)-ROW(B936)+1)) / (20*21/2)</f>
        <v>2.2373961904761903</v>
      </c>
      <c r="J952" s="2">
        <f t="shared" si="114"/>
        <v>2.2918374569328042</v>
      </c>
      <c r="K952" s="2">
        <f t="shared" si="116"/>
        <v>2.439426563313746</v>
      </c>
    </row>
    <row r="953" spans="1:11" ht="13.5" x14ac:dyDescent="0.25">
      <c r="A953" s="3">
        <f>TITRES_STAT!B956</f>
        <v>43395</v>
      </c>
      <c r="B953" s="6">
        <f>TITRES_STAT!D956</f>
        <v>2.2054999999999998</v>
      </c>
      <c r="C953" s="2">
        <f t="shared" si="109"/>
        <v>0</v>
      </c>
      <c r="D953" s="2">
        <f t="shared" si="110"/>
        <v>2.2019199999999999</v>
      </c>
      <c r="E953" s="2">
        <f t="shared" si="112"/>
        <v>2.2412300000000003</v>
      </c>
      <c r="F953" s="2">
        <f t="shared" si="113"/>
        <v>2.2849749999999998</v>
      </c>
      <c r="G953" s="2">
        <f t="shared" si="115"/>
        <v>2.4449900000000007</v>
      </c>
      <c r="H953" s="2">
        <f t="shared" si="111"/>
        <v>2.8920360000000005</v>
      </c>
      <c r="I953" s="2">
        <f t="array" ref="I953">SUMPRODUCT(B937:B956, (ROW(B937:B956)-ROW(B937)+1)) / (20*21/2)</f>
        <v>2.2302123809523811</v>
      </c>
      <c r="J953" s="2">
        <f t="shared" si="114"/>
        <v>2.2836148419868225</v>
      </c>
      <c r="K953" s="2">
        <f t="shared" si="116"/>
        <v>2.4302529725955599</v>
      </c>
    </row>
    <row r="954" spans="1:11" ht="13.5" x14ac:dyDescent="0.25">
      <c r="A954" s="3">
        <f>TITRES_STAT!B957</f>
        <v>43396</v>
      </c>
      <c r="B954" s="6">
        <f>TITRES_STAT!D957</f>
        <v>2.2054999999999998</v>
      </c>
      <c r="C954" s="2">
        <f t="shared" si="109"/>
        <v>0</v>
      </c>
      <c r="D954" s="2">
        <f t="shared" si="110"/>
        <v>2.20906</v>
      </c>
      <c r="E954" s="2">
        <f t="shared" si="112"/>
        <v>2.23319</v>
      </c>
      <c r="F954" s="2">
        <f t="shared" si="113"/>
        <v>2.2800649999999996</v>
      </c>
      <c r="G954" s="2">
        <f t="shared" si="115"/>
        <v>2.4357040000000008</v>
      </c>
      <c r="H954" s="2">
        <f t="shared" si="111"/>
        <v>2.8876880000000007</v>
      </c>
      <c r="I954" s="2">
        <f t="array" ref="I954">SUMPRODUCT(B938:B957, (ROW(B938:B957)-ROW(B938)+1)) / (20*21/2)</f>
        <v>2.2220890476190478</v>
      </c>
      <c r="J954" s="2">
        <f t="shared" si="114"/>
        <v>2.2761753332261727</v>
      </c>
      <c r="K954" s="2">
        <f t="shared" si="116"/>
        <v>2.4214391305329888</v>
      </c>
    </row>
    <row r="955" spans="1:11" ht="13.5" x14ac:dyDescent="0.25">
      <c r="A955" s="3">
        <f>TITRES_STAT!B958</f>
        <v>43397</v>
      </c>
      <c r="B955" s="6">
        <f>TITRES_STAT!D958</f>
        <v>2.1429999999999998</v>
      </c>
      <c r="C955" s="2">
        <f t="shared" si="109"/>
        <v>-6.25E-2</v>
      </c>
      <c r="D955" s="2">
        <f t="shared" si="110"/>
        <v>2.1947800000000002</v>
      </c>
      <c r="E955" s="2">
        <f t="shared" si="112"/>
        <v>2.2153300000000002</v>
      </c>
      <c r="F955" s="2">
        <f t="shared" si="113"/>
        <v>2.27203</v>
      </c>
      <c r="G955" s="2">
        <f t="shared" si="115"/>
        <v>2.4249880000000008</v>
      </c>
      <c r="H955" s="2">
        <f t="shared" si="111"/>
        <v>2.8831940000000009</v>
      </c>
      <c r="I955" s="2">
        <f t="array" ref="I955">SUMPRODUCT(B939:B958, (ROW(B939:B958)-ROW(B939)+1)) / (20*21/2)</f>
        <v>2.2224733333333333</v>
      </c>
      <c r="J955" s="2">
        <f t="shared" si="114"/>
        <v>2.2634919681570134</v>
      </c>
      <c r="K955" s="2">
        <f t="shared" si="116"/>
        <v>2.4105199489434597</v>
      </c>
    </row>
    <row r="956" spans="1:11" ht="13.5" x14ac:dyDescent="0.25">
      <c r="A956" s="3">
        <f>TITRES_STAT!B959</f>
        <v>43398</v>
      </c>
      <c r="B956" s="6">
        <f>TITRES_STAT!D959</f>
        <v>2.1966000000000001</v>
      </c>
      <c r="C956" s="2">
        <f t="shared" si="109"/>
        <v>5.3600000000000314E-2</v>
      </c>
      <c r="D956" s="2">
        <f t="shared" si="110"/>
        <v>2.1912199999999999</v>
      </c>
      <c r="E956" s="2">
        <f t="shared" si="112"/>
        <v>2.2037200000000001</v>
      </c>
      <c r="F956" s="2">
        <f t="shared" si="113"/>
        <v>2.263995</v>
      </c>
      <c r="G956" s="2">
        <f t="shared" si="115"/>
        <v>2.415344000000001</v>
      </c>
      <c r="H956" s="2">
        <f t="shared" si="111"/>
        <v>2.8785930000000013</v>
      </c>
      <c r="I956" s="2">
        <f t="array" ref="I956">SUMPRODUCT(B940:B959, (ROW(B940:B959)-ROW(B940)+1)) / (20*21/2)</f>
        <v>2.2166857142857141</v>
      </c>
      <c r="J956" s="2">
        <f t="shared" si="114"/>
        <v>2.2571213045230123</v>
      </c>
      <c r="K956" s="2">
        <f t="shared" si="116"/>
        <v>2.4021309313378341</v>
      </c>
    </row>
    <row r="957" spans="1:11" ht="13.5" x14ac:dyDescent="0.25">
      <c r="A957" s="3">
        <f>TITRES_STAT!B960</f>
        <v>43399</v>
      </c>
      <c r="B957" s="6">
        <f>TITRES_STAT!D960</f>
        <v>2.1787000000000001</v>
      </c>
      <c r="C957" s="2">
        <f t="shared" si="109"/>
        <v>-1.7900000000000027E-2</v>
      </c>
      <c r="D957" s="2">
        <f t="shared" si="110"/>
        <v>2.1858599999999995</v>
      </c>
      <c r="E957" s="2">
        <f t="shared" si="112"/>
        <v>2.1956800000000003</v>
      </c>
      <c r="F957" s="2">
        <f t="shared" si="113"/>
        <v>2.2550650000000001</v>
      </c>
      <c r="G957" s="2">
        <f t="shared" si="115"/>
        <v>2.405342000000001</v>
      </c>
      <c r="H957" s="2">
        <f t="shared" si="111"/>
        <v>2.8737775000000014</v>
      </c>
      <c r="I957" s="2">
        <f t="array" ref="I957">SUMPRODUCT(B941:B960, (ROW(B941:B960)-ROW(B941)+1)) / (20*21/2)</f>
        <v>2.2115361904761901</v>
      </c>
      <c r="J957" s="2">
        <f t="shared" si="114"/>
        <v>2.249652608854154</v>
      </c>
      <c r="K957" s="2">
        <f t="shared" si="116"/>
        <v>2.3933689340304682</v>
      </c>
    </row>
    <row r="958" spans="1:11" ht="13.5" x14ac:dyDescent="0.25">
      <c r="A958" s="3">
        <f>TITRES_STAT!B961</f>
        <v>43402</v>
      </c>
      <c r="B958" s="6">
        <f>TITRES_STAT!D961</f>
        <v>2.2591000000000001</v>
      </c>
      <c r="C958" s="2">
        <f t="shared" si="109"/>
        <v>8.0400000000000027E-2</v>
      </c>
      <c r="D958" s="2">
        <f t="shared" si="110"/>
        <v>2.19658</v>
      </c>
      <c r="E958" s="2">
        <f t="shared" si="112"/>
        <v>2.1992500000000001</v>
      </c>
      <c r="F958" s="2">
        <f t="shared" si="113"/>
        <v>2.24837</v>
      </c>
      <c r="G958" s="2">
        <f t="shared" si="115"/>
        <v>2.3971280000000008</v>
      </c>
      <c r="H958" s="2">
        <f t="shared" si="111"/>
        <v>2.869156000000002</v>
      </c>
      <c r="I958" s="2">
        <f t="array" ref="I958">SUMPRODUCT(B942:B961, (ROW(B942:B961)-ROW(B942)+1)) / (20*21/2)</f>
        <v>2.211281904761905</v>
      </c>
      <c r="J958" s="2">
        <f t="shared" si="114"/>
        <v>2.2505523603918536</v>
      </c>
      <c r="K958" s="2">
        <f t="shared" si="116"/>
        <v>2.3881034856371168</v>
      </c>
    </row>
    <row r="959" spans="1:11" ht="13.5" x14ac:dyDescent="0.25">
      <c r="A959" s="3">
        <f>TITRES_STAT!B962</f>
        <v>43403</v>
      </c>
      <c r="B959" s="6">
        <f>TITRES_STAT!D962</f>
        <v>2.1876000000000002</v>
      </c>
      <c r="C959" s="2">
        <f t="shared" si="109"/>
        <v>-7.1499999999999897E-2</v>
      </c>
      <c r="D959" s="2">
        <f t="shared" si="110"/>
        <v>2.1930000000000001</v>
      </c>
      <c r="E959" s="2">
        <f t="shared" si="112"/>
        <v>2.2010300000000003</v>
      </c>
      <c r="F959" s="2">
        <f t="shared" si="113"/>
        <v>2.2416700000000001</v>
      </c>
      <c r="G959" s="2">
        <f t="shared" si="115"/>
        <v>2.387484000000001</v>
      </c>
      <c r="H959" s="2">
        <f t="shared" si="111"/>
        <v>2.8640520000000014</v>
      </c>
      <c r="I959" s="2">
        <f t="array" ref="I959">SUMPRODUCT(B943:B962, (ROW(B943:B962)-ROW(B943)+1)) / (20*21/2)</f>
        <v>2.2165576190476197</v>
      </c>
      <c r="J959" s="2">
        <f t="shared" si="114"/>
        <v>2.2445568974973913</v>
      </c>
      <c r="K959" s="2">
        <f t="shared" si="116"/>
        <v>2.380240603847426</v>
      </c>
    </row>
    <row r="960" spans="1:11" ht="13.5" x14ac:dyDescent="0.25">
      <c r="A960" s="3">
        <f>TITRES_STAT!B963</f>
        <v>43404</v>
      </c>
      <c r="B960" s="6">
        <f>TITRES_STAT!D963</f>
        <v>2.1876000000000002</v>
      </c>
      <c r="C960" s="2">
        <f t="shared" si="109"/>
        <v>0</v>
      </c>
      <c r="D960" s="2">
        <f t="shared" si="110"/>
        <v>2.2019200000000003</v>
      </c>
      <c r="E960" s="2">
        <f t="shared" si="112"/>
        <v>2.19835</v>
      </c>
      <c r="F960" s="2">
        <f t="shared" si="113"/>
        <v>2.2349699999999997</v>
      </c>
      <c r="G960" s="2">
        <f t="shared" si="115"/>
        <v>2.3778400000000008</v>
      </c>
      <c r="H960" s="2">
        <f t="shared" si="111"/>
        <v>2.8589480000000016</v>
      </c>
      <c r="I960" s="2">
        <f t="array" ref="I960">SUMPRODUCT(B944:B963, (ROW(B944:B963)-ROW(B944)+1)) / (20*21/2)</f>
        <v>2.2219180952380957</v>
      </c>
      <c r="J960" s="2">
        <f t="shared" si="114"/>
        <v>2.2391324310690686</v>
      </c>
      <c r="K960" s="2">
        <f t="shared" si="116"/>
        <v>2.3726860703632133</v>
      </c>
    </row>
    <row r="961" spans="1:11" ht="13.5" x14ac:dyDescent="0.25">
      <c r="A961" s="3">
        <f>TITRES_STAT!B964</f>
        <v>43405</v>
      </c>
      <c r="B961" s="6">
        <f>TITRES_STAT!D964</f>
        <v>2.2323</v>
      </c>
      <c r="C961" s="2">
        <f t="shared" si="109"/>
        <v>4.469999999999974E-2</v>
      </c>
      <c r="D961" s="2">
        <f t="shared" si="110"/>
        <v>2.20906</v>
      </c>
      <c r="E961" s="2">
        <f t="shared" si="112"/>
        <v>2.2001399999999998</v>
      </c>
      <c r="F961" s="2">
        <f t="shared" si="113"/>
        <v>2.2305050000000004</v>
      </c>
      <c r="G961" s="2">
        <f t="shared" si="115"/>
        <v>2.3690900000000008</v>
      </c>
      <c r="H961" s="2">
        <f t="shared" si="111"/>
        <v>2.8540255000000014</v>
      </c>
      <c r="I961" s="2">
        <f t="array" ref="I961">SUMPRODUCT(B945:B964, (ROW(B945:B964)-ROW(B945)+1)) / (20*21/2)</f>
        <v>2.2222585714285712</v>
      </c>
      <c r="J961" s="2">
        <f t="shared" si="114"/>
        <v>2.2384817233482051</v>
      </c>
      <c r="K961" s="2">
        <f t="shared" si="116"/>
        <v>2.3671807342705384</v>
      </c>
    </row>
    <row r="962" spans="1:11" ht="13.5" x14ac:dyDescent="0.25">
      <c r="A962" s="3">
        <f>TITRES_STAT!B965</f>
        <v>43406</v>
      </c>
      <c r="B962" s="6">
        <f>TITRES_STAT!D965</f>
        <v>2.2858999999999998</v>
      </c>
      <c r="C962" s="2">
        <f t="shared" si="109"/>
        <v>5.359999999999987E-2</v>
      </c>
      <c r="D962" s="2">
        <f t="shared" si="110"/>
        <v>2.2305000000000001</v>
      </c>
      <c r="E962" s="2">
        <f t="shared" si="112"/>
        <v>2.2081799999999996</v>
      </c>
      <c r="F962" s="2">
        <f t="shared" si="113"/>
        <v>2.2296150000000008</v>
      </c>
      <c r="G962" s="2">
        <f t="shared" si="115"/>
        <v>2.361412000000001</v>
      </c>
      <c r="H962" s="2">
        <f t="shared" si="111"/>
        <v>2.849371000000001</v>
      </c>
      <c r="I962" s="2">
        <f t="array" ref="I962">SUMPRODUCT(B946:B965, (ROW(B946:B965)-ROW(B946)+1)) / (20*21/2)</f>
        <v>2.2271019047619047</v>
      </c>
      <c r="J962" s="2">
        <f t="shared" si="114"/>
        <v>2.242997749695995</v>
      </c>
      <c r="K962" s="2">
        <f t="shared" si="116"/>
        <v>2.3639932544952229</v>
      </c>
    </row>
    <row r="963" spans="1:11" ht="13.5" x14ac:dyDescent="0.25">
      <c r="A963" s="3">
        <f>TITRES_STAT!B966</f>
        <v>43409</v>
      </c>
      <c r="B963" s="6">
        <f>TITRES_STAT!D966</f>
        <v>2.2858999999999998</v>
      </c>
      <c r="C963" s="2">
        <f t="shared" si="109"/>
        <v>0</v>
      </c>
      <c r="D963" s="2">
        <f t="shared" si="110"/>
        <v>2.2358599999999997</v>
      </c>
      <c r="E963" s="2">
        <f t="shared" si="112"/>
        <v>2.2162199999999999</v>
      </c>
      <c r="F963" s="2">
        <f t="shared" si="113"/>
        <v>2.2287250000000003</v>
      </c>
      <c r="G963" s="2">
        <f t="shared" si="115"/>
        <v>2.3537340000000007</v>
      </c>
      <c r="H963" s="2">
        <f t="shared" si="111"/>
        <v>2.8445500000000008</v>
      </c>
      <c r="I963" s="2">
        <f t="array" ref="I963">SUMPRODUCT(B947:B966, (ROW(B947:B966)-ROW(B947)+1)) / (20*21/2)</f>
        <v>2.2330152380952377</v>
      </c>
      <c r="J963" s="2">
        <f t="shared" si="114"/>
        <v>2.2470836782963763</v>
      </c>
      <c r="K963" s="2">
        <f t="shared" si="116"/>
        <v>2.3609307739267829</v>
      </c>
    </row>
    <row r="964" spans="1:11" ht="13.5" x14ac:dyDescent="0.25">
      <c r="A964" s="3">
        <f>TITRES_STAT!B967</f>
        <v>43410</v>
      </c>
      <c r="B964" s="6">
        <f>TITRES_STAT!D967</f>
        <v>2.2323</v>
      </c>
      <c r="C964" s="2">
        <f t="shared" ref="C964:C1027" si="117">B964-B963</f>
        <v>-5.359999999999987E-2</v>
      </c>
      <c r="D964" s="2">
        <f t="shared" si="110"/>
        <v>2.2448000000000001</v>
      </c>
      <c r="E964" s="2">
        <f t="shared" si="112"/>
        <v>2.2188999999999997</v>
      </c>
      <c r="F964" s="2">
        <f t="shared" si="113"/>
        <v>2.2260450000000001</v>
      </c>
      <c r="G964" s="2">
        <f t="shared" si="115"/>
        <v>2.3456980000000005</v>
      </c>
      <c r="H964" s="2">
        <f t="shared" si="111"/>
        <v>2.8394610000000013</v>
      </c>
      <c r="I964" s="2">
        <f t="array" ref="I964">SUMPRODUCT(B948:B967, (ROW(B948:B967)-ROW(B948)+1)) / (20*21/2)</f>
        <v>2.2399038095238093</v>
      </c>
      <c r="J964" s="2">
        <f t="shared" si="114"/>
        <v>2.2456757089348169</v>
      </c>
      <c r="K964" s="2">
        <f t="shared" si="116"/>
        <v>2.355886429851223</v>
      </c>
    </row>
    <row r="965" spans="1:11" ht="13.5" x14ac:dyDescent="0.25">
      <c r="A965" s="3">
        <f>TITRES_STAT!B968</f>
        <v>43411</v>
      </c>
      <c r="B965" s="6">
        <f>TITRES_STAT!D968</f>
        <v>2.2768999999999999</v>
      </c>
      <c r="C965" s="2">
        <f t="shared" si="117"/>
        <v>4.4599999999999973E-2</v>
      </c>
      <c r="D965" s="2">
        <f t="shared" si="110"/>
        <v>2.2626599999999999</v>
      </c>
      <c r="E965" s="2">
        <f t="shared" si="112"/>
        <v>2.2322899999999999</v>
      </c>
      <c r="F965" s="2">
        <f t="shared" si="113"/>
        <v>2.2238099999999998</v>
      </c>
      <c r="G965" s="2">
        <f t="shared" si="115"/>
        <v>2.3380180000000004</v>
      </c>
      <c r="H965" s="2">
        <f t="shared" si="111"/>
        <v>2.8345950000000011</v>
      </c>
      <c r="I965" s="2">
        <f t="array" ref="I965">SUMPRODUCT(B949:B968, (ROW(B949:B968)-ROW(B949)+1)) / (20*21/2)</f>
        <v>2.2457747619047619</v>
      </c>
      <c r="J965" s="2">
        <f t="shared" si="114"/>
        <v>2.2486494509410249</v>
      </c>
      <c r="K965" s="2">
        <f t="shared" si="116"/>
        <v>2.3527889227982337</v>
      </c>
    </row>
    <row r="966" spans="1:11" ht="13.5" x14ac:dyDescent="0.25">
      <c r="A966" s="3">
        <f>TITRES_STAT!B969</f>
        <v>43412</v>
      </c>
      <c r="B966" s="6">
        <f>TITRES_STAT!D969</f>
        <v>2.2858999999999998</v>
      </c>
      <c r="C966" s="2">
        <f t="shared" si="117"/>
        <v>8.999999999999897E-3</v>
      </c>
      <c r="D966" s="2">
        <f t="shared" ref="D966:D1029" si="118">AVERAGE(B962:B966)</f>
        <v>2.27338</v>
      </c>
      <c r="E966" s="2">
        <f t="shared" si="112"/>
        <v>2.2412199999999998</v>
      </c>
      <c r="F966" s="2">
        <f t="shared" si="113"/>
        <v>2.2224699999999999</v>
      </c>
      <c r="G966" s="2">
        <f t="shared" si="115"/>
        <v>2.3305180000000001</v>
      </c>
      <c r="H966" s="2">
        <f t="shared" si="111"/>
        <v>2.8298155000000009</v>
      </c>
      <c r="I966" s="2">
        <f t="array" ref="I966">SUMPRODUCT(B950:B969, (ROW(B950:B969)-ROW(B950)+1)) / (20*21/2)</f>
        <v>2.2453957142857144</v>
      </c>
      <c r="J966" s="2">
        <f t="shared" si="114"/>
        <v>2.2521971222799748</v>
      </c>
      <c r="K966" s="2">
        <f t="shared" si="116"/>
        <v>2.350165827786538</v>
      </c>
    </row>
    <row r="967" spans="1:11" ht="13.5" x14ac:dyDescent="0.25">
      <c r="A967" s="3">
        <f>TITRES_STAT!B970</f>
        <v>43413</v>
      </c>
      <c r="B967" s="6">
        <f>TITRES_STAT!D970</f>
        <v>2.2948</v>
      </c>
      <c r="C967" s="2">
        <f t="shared" si="117"/>
        <v>8.90000000000013E-3</v>
      </c>
      <c r="D967" s="2">
        <f t="shared" si="118"/>
        <v>2.2751600000000001</v>
      </c>
      <c r="E967" s="2">
        <f t="shared" si="112"/>
        <v>2.2528299999999999</v>
      </c>
      <c r="F967" s="2">
        <f t="shared" si="113"/>
        <v>2.2242549999999999</v>
      </c>
      <c r="G967" s="2">
        <f t="shared" si="115"/>
        <v>2.3231960000000003</v>
      </c>
      <c r="H967" s="2">
        <f t="shared" si="111"/>
        <v>2.8251225000000004</v>
      </c>
      <c r="I967" s="2">
        <f t="array" ref="I967">SUMPRODUCT(B951:B970, (ROW(B951:B970)-ROW(B951)+1)) / (20*21/2)</f>
        <v>2.2507138095238091</v>
      </c>
      <c r="J967" s="2">
        <f t="shared" si="114"/>
        <v>2.2562545392056914</v>
      </c>
      <c r="K967" s="2">
        <f t="shared" si="116"/>
        <v>2.3479946188537326</v>
      </c>
    </row>
    <row r="968" spans="1:11" ht="13.5" x14ac:dyDescent="0.25">
      <c r="A968" s="3">
        <f>TITRES_STAT!B971</f>
        <v>43416</v>
      </c>
      <c r="B968" s="6">
        <f>TITRES_STAT!D971</f>
        <v>2.2858999999999998</v>
      </c>
      <c r="C968" s="2">
        <f t="shared" si="117"/>
        <v>-8.90000000000013E-3</v>
      </c>
      <c r="D968" s="2">
        <f t="shared" si="118"/>
        <v>2.2751600000000001</v>
      </c>
      <c r="E968" s="2">
        <f t="shared" si="112"/>
        <v>2.2555099999999997</v>
      </c>
      <c r="F968" s="2">
        <f t="shared" si="113"/>
        <v>2.2273799999999997</v>
      </c>
      <c r="G968" s="2">
        <f t="shared" si="115"/>
        <v>2.3171240000000002</v>
      </c>
      <c r="H968" s="2">
        <f t="shared" si="111"/>
        <v>2.8204265000000008</v>
      </c>
      <c r="I968" s="2">
        <f t="array" ref="I968">SUMPRODUCT(B952:B971, (ROW(B952:B971)-ROW(B952)+1)) / (20*21/2)</f>
        <v>2.2556914285714287</v>
      </c>
      <c r="J968" s="2">
        <f t="shared" si="114"/>
        <v>2.259077916424197</v>
      </c>
      <c r="K968" s="2">
        <f t="shared" si="116"/>
        <v>2.3455595357614292</v>
      </c>
    </row>
    <row r="969" spans="1:11" ht="13.5" x14ac:dyDescent="0.25">
      <c r="A969" s="3">
        <f>TITRES_STAT!B972</f>
        <v>43417</v>
      </c>
      <c r="B969" s="6">
        <f>TITRES_STAT!D972</f>
        <v>2.2233999999999998</v>
      </c>
      <c r="C969" s="2">
        <f t="shared" si="117"/>
        <v>-6.25E-2</v>
      </c>
      <c r="D969" s="2">
        <f t="shared" si="118"/>
        <v>2.27338</v>
      </c>
      <c r="E969" s="2">
        <f t="shared" si="112"/>
        <v>2.2590899999999996</v>
      </c>
      <c r="F969" s="2">
        <f t="shared" si="113"/>
        <v>2.2300599999999995</v>
      </c>
      <c r="G969" s="2">
        <f t="shared" si="115"/>
        <v>2.3085520000000002</v>
      </c>
      <c r="H969" s="2">
        <f t="shared" si="111"/>
        <v>2.8154180000000015</v>
      </c>
      <c r="I969" s="2">
        <f t="array" ref="I969">SUMPRODUCT(B953:B972, (ROW(B953:B972)-ROW(B953)+1)) / (20*21/2)</f>
        <v>2.260328571428571</v>
      </c>
      <c r="J969" s="2">
        <f t="shared" si="114"/>
        <v>2.2556800196218925</v>
      </c>
      <c r="K969" s="2">
        <f t="shared" si="116"/>
        <v>2.3407689657315691</v>
      </c>
    </row>
    <row r="970" spans="1:11" ht="13.5" x14ac:dyDescent="0.25">
      <c r="A970" s="3">
        <f>TITRES_STAT!B973</f>
        <v>43418</v>
      </c>
      <c r="B970" s="6">
        <f>TITRES_STAT!D973</f>
        <v>2.2858999999999998</v>
      </c>
      <c r="C970" s="2">
        <f t="shared" si="117"/>
        <v>6.25E-2</v>
      </c>
      <c r="D970" s="2">
        <f t="shared" si="118"/>
        <v>2.2751799999999998</v>
      </c>
      <c r="E970" s="2">
        <f t="shared" si="112"/>
        <v>2.26892</v>
      </c>
      <c r="F970" s="2">
        <f t="shared" si="113"/>
        <v>2.2336349999999996</v>
      </c>
      <c r="G970" s="2">
        <f t="shared" si="115"/>
        <v>2.3012299999999994</v>
      </c>
      <c r="H970" s="2">
        <f t="shared" ref="H970:H1033" si="119">AVERAGE(B771:B970)</f>
        <v>2.8111805000000007</v>
      </c>
      <c r="I970" s="2">
        <f t="array" ref="I970">SUMPRODUCT(B954:B973, (ROW(B954:B973)-ROW(B954)+1)) / (20*21/2)</f>
        <v>2.264582857142857</v>
      </c>
      <c r="J970" s="2">
        <f t="shared" si="114"/>
        <v>2.2585581129912362</v>
      </c>
      <c r="K970" s="2">
        <f t="shared" si="116"/>
        <v>2.3386172415852329</v>
      </c>
    </row>
    <row r="971" spans="1:11" ht="13.5" x14ac:dyDescent="0.25">
      <c r="A971" s="3">
        <f>TITRES_STAT!B974</f>
        <v>43419</v>
      </c>
      <c r="B971" s="6">
        <f>TITRES_STAT!D974</f>
        <v>2.2858999999999998</v>
      </c>
      <c r="C971" s="2">
        <f t="shared" si="117"/>
        <v>0</v>
      </c>
      <c r="D971" s="2">
        <f t="shared" si="118"/>
        <v>2.2751799999999998</v>
      </c>
      <c r="E971" s="2">
        <f t="shared" si="112"/>
        <v>2.2742799999999996</v>
      </c>
      <c r="F971" s="2">
        <f t="shared" si="113"/>
        <v>2.2372099999999993</v>
      </c>
      <c r="G971" s="2">
        <f t="shared" si="115"/>
        <v>2.2939080000000001</v>
      </c>
      <c r="H971" s="2">
        <f t="shared" si="119"/>
        <v>2.8069430000000013</v>
      </c>
      <c r="I971" s="2">
        <f t="array" ref="I971">SUMPRODUCT(B955:B974, (ROW(B955:B974)-ROW(B955)+1)) / (20*21/2)</f>
        <v>2.2625019047619044</v>
      </c>
      <c r="J971" s="2">
        <f t="shared" si="114"/>
        <v>2.2611621022301662</v>
      </c>
      <c r="K971" s="2">
        <f t="shared" si="116"/>
        <v>2.3365498987779687</v>
      </c>
    </row>
    <row r="972" spans="1:11" ht="13.5" x14ac:dyDescent="0.25">
      <c r="A972" s="3">
        <f>TITRES_STAT!B975</f>
        <v>43420</v>
      </c>
      <c r="B972" s="6">
        <f>TITRES_STAT!D975</f>
        <v>2.2858999999999998</v>
      </c>
      <c r="C972" s="2">
        <f t="shared" si="117"/>
        <v>0</v>
      </c>
      <c r="D972" s="2">
        <f t="shared" si="118"/>
        <v>2.2733999999999996</v>
      </c>
      <c r="E972" s="2">
        <f t="shared" ref="E972:E1035" si="120">AVERAGE(B963:B972)</f>
        <v>2.2742799999999996</v>
      </c>
      <c r="F972" s="2">
        <f t="shared" si="113"/>
        <v>2.2412299999999989</v>
      </c>
      <c r="G972" s="2">
        <f t="shared" si="115"/>
        <v>2.287836</v>
      </c>
      <c r="H972" s="2">
        <f t="shared" si="119"/>
        <v>2.8027055000000014</v>
      </c>
      <c r="I972" s="2">
        <f t="array" ref="I972">SUMPRODUCT(B956:B975, (ROW(B956:B975)-ROW(B956)+1)) / (20*21/2)</f>
        <v>2.2611833333333333</v>
      </c>
      <c r="J972" s="2">
        <f t="shared" si="114"/>
        <v>2.26351809249396</v>
      </c>
      <c r="K972" s="2">
        <f t="shared" si="116"/>
        <v>2.3345636282376563</v>
      </c>
    </row>
    <row r="973" spans="1:11" ht="13.5" x14ac:dyDescent="0.25">
      <c r="A973" s="3">
        <f>TITRES_STAT!B976</f>
        <v>43423</v>
      </c>
      <c r="B973" s="6">
        <f>TITRES_STAT!D976</f>
        <v>2.2858999999999998</v>
      </c>
      <c r="C973" s="2">
        <f t="shared" si="117"/>
        <v>0</v>
      </c>
      <c r="D973" s="2">
        <f t="shared" si="118"/>
        <v>2.2733999999999996</v>
      </c>
      <c r="E973" s="2">
        <f t="shared" si="120"/>
        <v>2.2742799999999996</v>
      </c>
      <c r="F973" s="2">
        <f t="shared" si="113"/>
        <v>2.2452499999999995</v>
      </c>
      <c r="G973" s="2">
        <f t="shared" si="115"/>
        <v>2.2846219999999997</v>
      </c>
      <c r="H973" s="2">
        <f t="shared" si="119"/>
        <v>2.7980095000000009</v>
      </c>
      <c r="I973" s="2">
        <f t="array" ref="I973">SUMPRODUCT(B957:B976, (ROW(B957:B976)-ROW(B957)+1)) / (20*21/2)</f>
        <v>2.2594395238095237</v>
      </c>
      <c r="J973" s="2">
        <f t="shared" si="114"/>
        <v>2.2656497027326306</v>
      </c>
      <c r="K973" s="2">
        <f t="shared" si="116"/>
        <v>2.3326552506597089</v>
      </c>
    </row>
    <row r="974" spans="1:11" ht="13.5" x14ac:dyDescent="0.25">
      <c r="A974" s="3">
        <f>TITRES_STAT!B977</f>
        <v>43425</v>
      </c>
      <c r="B974" s="6">
        <f>TITRES_STAT!D977</f>
        <v>2.2233999999999998</v>
      </c>
      <c r="C974" s="2">
        <f t="shared" si="117"/>
        <v>-6.25E-2</v>
      </c>
      <c r="D974" s="2">
        <f t="shared" si="118"/>
        <v>2.2733999999999996</v>
      </c>
      <c r="E974" s="2">
        <f t="shared" si="120"/>
        <v>2.27339</v>
      </c>
      <c r="F974" s="2">
        <f t="shared" si="113"/>
        <v>2.2461449999999994</v>
      </c>
      <c r="G974" s="2">
        <f t="shared" si="115"/>
        <v>2.2801579999999997</v>
      </c>
      <c r="H974" s="2">
        <f t="shared" si="119"/>
        <v>2.7930845000000004</v>
      </c>
      <c r="I974" s="2">
        <f t="array" ref="I974">SUMPRODUCT(B958:B977, (ROW(B958:B977)-ROW(B958)+1)) / (20*21/2)</f>
        <v>2.2626304761904765</v>
      </c>
      <c r="J974" s="2">
        <f t="shared" si="114"/>
        <v>2.261625921519999</v>
      </c>
      <c r="K974" s="2">
        <f t="shared" si="116"/>
        <v>2.3283707310259949</v>
      </c>
    </row>
    <row r="975" spans="1:11" ht="13.5" x14ac:dyDescent="0.25">
      <c r="A975" s="3">
        <f>TITRES_STAT!B978</f>
        <v>43426</v>
      </c>
      <c r="B975" s="6">
        <f>TITRES_STAT!D978</f>
        <v>2.2323</v>
      </c>
      <c r="C975" s="2">
        <f t="shared" si="117"/>
        <v>8.90000000000013E-3</v>
      </c>
      <c r="D975" s="2">
        <f t="shared" si="118"/>
        <v>2.26268</v>
      </c>
      <c r="E975" s="2">
        <f t="shared" si="120"/>
        <v>2.2689300000000001</v>
      </c>
      <c r="F975" s="2">
        <f t="shared" si="113"/>
        <v>2.2506099999999996</v>
      </c>
      <c r="G975" s="2">
        <f t="shared" si="115"/>
        <v>2.2758719999999992</v>
      </c>
      <c r="H975" s="2">
        <f t="shared" si="119"/>
        <v>2.7882039999999999</v>
      </c>
      <c r="I975" s="2">
        <f t="array" ref="I975">SUMPRODUCT(B959:B978, (ROW(B959:B978)-ROW(B959)+1)) / (20*21/2)</f>
        <v>2.2670061904761907</v>
      </c>
      <c r="J975" s="2">
        <f t="shared" si="114"/>
        <v>2.2588329766133324</v>
      </c>
      <c r="K975" s="2">
        <f t="shared" si="116"/>
        <v>2.3246032513779169</v>
      </c>
    </row>
    <row r="976" spans="1:11" ht="13.5" x14ac:dyDescent="0.25">
      <c r="A976" s="3">
        <f>TITRES_STAT!B979</f>
        <v>43427</v>
      </c>
      <c r="B976" s="6">
        <f>TITRES_STAT!D979</f>
        <v>2.2323</v>
      </c>
      <c r="C976" s="2">
        <f t="shared" si="117"/>
        <v>0</v>
      </c>
      <c r="D976" s="2">
        <f t="shared" si="118"/>
        <v>2.25196</v>
      </c>
      <c r="E976" s="2">
        <f t="shared" si="120"/>
        <v>2.2635699999999996</v>
      </c>
      <c r="F976" s="2">
        <f t="shared" si="113"/>
        <v>2.2523949999999995</v>
      </c>
      <c r="G976" s="2">
        <f t="shared" si="115"/>
        <v>2.2715859999999992</v>
      </c>
      <c r="H976" s="2">
        <f t="shared" si="119"/>
        <v>2.7835315000000005</v>
      </c>
      <c r="I976" s="2">
        <f t="array" ref="I976">SUMPRODUCT(B960:B979, (ROW(B960:B979)-ROW(B960)+1)) / (20*21/2)</f>
        <v>2.2652171428571428</v>
      </c>
      <c r="J976" s="2">
        <f t="shared" si="114"/>
        <v>2.2563060264596819</v>
      </c>
      <c r="K976" s="2">
        <f t="shared" si="116"/>
        <v>2.3209835160297634</v>
      </c>
    </row>
    <row r="977" spans="1:11" ht="13.5" x14ac:dyDescent="0.25">
      <c r="A977" s="3">
        <f>TITRES_STAT!B980</f>
        <v>43430</v>
      </c>
      <c r="B977" s="6">
        <f>TITRES_STAT!D980</f>
        <v>2.2858999999999998</v>
      </c>
      <c r="C977" s="2">
        <f t="shared" si="117"/>
        <v>5.359999999999987E-2</v>
      </c>
      <c r="D977" s="2">
        <f t="shared" si="118"/>
        <v>2.25196</v>
      </c>
      <c r="E977" s="2">
        <f t="shared" si="120"/>
        <v>2.2626799999999996</v>
      </c>
      <c r="F977" s="2">
        <f t="shared" si="113"/>
        <v>2.2577549999999995</v>
      </c>
      <c r="G977" s="2">
        <f t="shared" si="115"/>
        <v>2.2690859999999988</v>
      </c>
      <c r="H977" s="2">
        <f t="shared" si="119"/>
        <v>2.7791269999999999</v>
      </c>
      <c r="I977" s="2">
        <f t="array" ref="I977">SUMPRODUCT(B961:B980, (ROW(B961:B980)-ROW(B961)+1)) / (20*21/2)</f>
        <v>2.2623252380952379</v>
      </c>
      <c r="J977" s="2">
        <f t="shared" si="114"/>
        <v>2.2591245001301883</v>
      </c>
      <c r="K977" s="2">
        <f t="shared" si="116"/>
        <v>2.3196076918717332</v>
      </c>
    </row>
    <row r="978" spans="1:11" ht="13.5" x14ac:dyDescent="0.25">
      <c r="A978" s="3">
        <f>TITRES_STAT!B981</f>
        <v>43431</v>
      </c>
      <c r="B978" s="6">
        <f>TITRES_STAT!D981</f>
        <v>2.3037000000000001</v>
      </c>
      <c r="C978" s="2">
        <f t="shared" si="117"/>
        <v>1.780000000000026E-2</v>
      </c>
      <c r="D978" s="2">
        <f t="shared" si="118"/>
        <v>2.2555199999999997</v>
      </c>
      <c r="E978" s="2">
        <f t="shared" si="120"/>
        <v>2.2644599999999997</v>
      </c>
      <c r="F978" s="2">
        <f t="shared" si="113"/>
        <v>2.2599849999999995</v>
      </c>
      <c r="G978" s="2">
        <f t="shared" si="115"/>
        <v>2.2669419999999989</v>
      </c>
      <c r="H978" s="2">
        <f t="shared" si="119"/>
        <v>2.7748115000000002</v>
      </c>
      <c r="I978" s="2">
        <f t="array" ref="I978">SUMPRODUCT(B962:B981, (ROW(B962:B981)-ROW(B962)+1)) / (20*21/2)</f>
        <v>2.2575157142857143</v>
      </c>
      <c r="J978" s="2">
        <f t="shared" si="114"/>
        <v>2.2633697858320749</v>
      </c>
      <c r="K978" s="2">
        <f t="shared" si="116"/>
        <v>2.3189838608179398</v>
      </c>
    </row>
    <row r="979" spans="1:11" ht="13.5" x14ac:dyDescent="0.25">
      <c r="A979" s="3">
        <f>TITRES_STAT!B982</f>
        <v>43432</v>
      </c>
      <c r="B979" s="6">
        <f>TITRES_STAT!D982</f>
        <v>2.2412000000000001</v>
      </c>
      <c r="C979" s="2">
        <f t="shared" si="117"/>
        <v>-6.25E-2</v>
      </c>
      <c r="D979" s="2">
        <f t="shared" si="118"/>
        <v>2.25908</v>
      </c>
      <c r="E979" s="2">
        <f t="shared" si="120"/>
        <v>2.2662399999999998</v>
      </c>
      <c r="F979" s="2">
        <f t="shared" si="113"/>
        <v>2.2626649999999993</v>
      </c>
      <c r="G979" s="2">
        <f t="shared" si="115"/>
        <v>2.2649779999999988</v>
      </c>
      <c r="H979" s="2">
        <f t="shared" si="119"/>
        <v>2.7701834999999999</v>
      </c>
      <c r="I979" s="2">
        <f t="array" ref="I979">SUMPRODUCT(B963:B982, (ROW(B963:B982)-ROW(B963)+1)) / (20*21/2)</f>
        <v>2.2544961904761904</v>
      </c>
      <c r="J979" s="2">
        <f t="shared" si="114"/>
        <v>2.2612583776575916</v>
      </c>
      <c r="K979" s="2">
        <f t="shared" si="116"/>
        <v>2.3159335133348837</v>
      </c>
    </row>
    <row r="980" spans="1:11" ht="13.5" x14ac:dyDescent="0.25">
      <c r="A980" s="3">
        <f>TITRES_STAT!B983</f>
        <v>43433</v>
      </c>
      <c r="B980" s="6">
        <f>TITRES_STAT!D983</f>
        <v>2.2323</v>
      </c>
      <c r="C980" s="2">
        <f t="shared" si="117"/>
        <v>-8.90000000000013E-3</v>
      </c>
      <c r="D980" s="2">
        <f t="shared" si="118"/>
        <v>2.25908</v>
      </c>
      <c r="E980" s="2">
        <f t="shared" si="120"/>
        <v>2.2608799999999998</v>
      </c>
      <c r="F980" s="2">
        <f t="shared" ref="F980:F1043" si="121">AVERAGE(B961:B980)</f>
        <v>2.2648999999999999</v>
      </c>
      <c r="G980" s="2">
        <f t="shared" si="115"/>
        <v>2.2649779999999988</v>
      </c>
      <c r="H980" s="2">
        <f t="shared" si="119"/>
        <v>2.7653860000000003</v>
      </c>
      <c r="I980" s="2">
        <f t="array" ref="I980">SUMPRODUCT(B964:B983, (ROW(B964:B983)-ROW(B964)+1)) / (20*21/2)</f>
        <v>2.2517319047619049</v>
      </c>
      <c r="J980" s="2">
        <f t="shared" si="114"/>
        <v>2.2585004369282973</v>
      </c>
      <c r="K980" s="2">
        <f t="shared" si="116"/>
        <v>2.3126537677139081</v>
      </c>
    </row>
    <row r="981" spans="1:11" ht="13.5" x14ac:dyDescent="0.25">
      <c r="A981" s="3">
        <f>TITRES_STAT!B984</f>
        <v>43434</v>
      </c>
      <c r="B981" s="6">
        <f>TITRES_STAT!D984</f>
        <v>2.2143999999999999</v>
      </c>
      <c r="C981" s="2">
        <f t="shared" si="117"/>
        <v>-1.7900000000000027E-2</v>
      </c>
      <c r="D981" s="2">
        <f t="shared" si="118"/>
        <v>2.2555000000000001</v>
      </c>
      <c r="E981" s="2">
        <f t="shared" si="120"/>
        <v>2.25373</v>
      </c>
      <c r="F981" s="2">
        <f t="shared" si="121"/>
        <v>2.2640049999999992</v>
      </c>
      <c r="G981" s="2">
        <f t="shared" si="115"/>
        <v>2.2635479999999988</v>
      </c>
      <c r="H981" s="2">
        <f t="shared" si="119"/>
        <v>2.7606660000000005</v>
      </c>
      <c r="I981" s="2">
        <f t="array" ref="I981">SUMPRODUCT(B965:B984, (ROW(B965:B984)-ROW(B965)+1)) / (20*21/2)</f>
        <v>2.2492228571428572</v>
      </c>
      <c r="J981" s="2">
        <f t="shared" ref="J981:J1044" si="122">$J$4*B981+J980*(1-$J$4)</f>
        <v>2.2543003953160783</v>
      </c>
      <c r="K981" s="2">
        <f t="shared" si="116"/>
        <v>2.308800678783951</v>
      </c>
    </row>
    <row r="982" spans="1:11" ht="13.5" x14ac:dyDescent="0.25">
      <c r="A982" s="3">
        <f>TITRES_STAT!B985</f>
        <v>43437</v>
      </c>
      <c r="B982" s="6">
        <f>TITRES_STAT!D985</f>
        <v>2.2323</v>
      </c>
      <c r="C982" s="2">
        <f t="shared" si="117"/>
        <v>1.7900000000000027E-2</v>
      </c>
      <c r="D982" s="2">
        <f t="shared" si="118"/>
        <v>2.24478</v>
      </c>
      <c r="E982" s="2">
        <f t="shared" si="120"/>
        <v>2.24837</v>
      </c>
      <c r="F982" s="2">
        <f t="shared" si="121"/>
        <v>2.2613249999999994</v>
      </c>
      <c r="G982" s="2">
        <f t="shared" si="115"/>
        <v>2.262119999999999</v>
      </c>
      <c r="H982" s="2">
        <f t="shared" si="119"/>
        <v>2.7560770000000008</v>
      </c>
      <c r="I982" s="2">
        <f t="array" ref="I982">SUMPRODUCT(B966:B985, (ROW(B966:B985)-ROW(B966)+1)) / (20*21/2)</f>
        <v>2.2467138095238095</v>
      </c>
      <c r="J982" s="2">
        <f t="shared" si="122"/>
        <v>2.2522051195716899</v>
      </c>
      <c r="K982" s="2">
        <f t="shared" si="116"/>
        <v>2.3058006521649728</v>
      </c>
    </row>
    <row r="983" spans="1:11" ht="13.5" x14ac:dyDescent="0.25">
      <c r="A983" s="3">
        <f>TITRES_STAT!B986</f>
        <v>43438</v>
      </c>
      <c r="B983" s="6">
        <f>TITRES_STAT!D986</f>
        <v>2.2323</v>
      </c>
      <c r="C983" s="2">
        <f t="shared" si="117"/>
        <v>0</v>
      </c>
      <c r="D983" s="2">
        <f t="shared" si="118"/>
        <v>2.2305000000000001</v>
      </c>
      <c r="E983" s="2">
        <f t="shared" si="120"/>
        <v>2.2430099999999995</v>
      </c>
      <c r="F983" s="2">
        <f t="shared" si="121"/>
        <v>2.2586449999999996</v>
      </c>
      <c r="G983" s="2">
        <f t="shared" si="115"/>
        <v>2.2606919999999993</v>
      </c>
      <c r="H983" s="2">
        <f t="shared" si="119"/>
        <v>2.751488000000001</v>
      </c>
      <c r="I983" s="2">
        <f t="array" ref="I983">SUMPRODUCT(B967:B986, (ROW(B967:B986)-ROW(B967)+1)) / (20*21/2)</f>
        <v>2.2401599999999999</v>
      </c>
      <c r="J983" s="2">
        <f t="shared" si="122"/>
        <v>2.250309393898196</v>
      </c>
      <c r="K983" s="2">
        <f t="shared" si="116"/>
        <v>2.3029182736486993</v>
      </c>
    </row>
    <row r="984" spans="1:11" ht="13.5" x14ac:dyDescent="0.25">
      <c r="A984" s="3">
        <f>TITRES_STAT!B987</f>
        <v>43439</v>
      </c>
      <c r="B984" s="6">
        <f>TITRES_STAT!D987</f>
        <v>2.2323</v>
      </c>
      <c r="C984" s="2">
        <f t="shared" si="117"/>
        <v>0</v>
      </c>
      <c r="D984" s="2">
        <f t="shared" si="118"/>
        <v>2.22872</v>
      </c>
      <c r="E984" s="2">
        <f t="shared" si="120"/>
        <v>2.2438999999999996</v>
      </c>
      <c r="F984" s="2">
        <f t="shared" si="121"/>
        <v>2.258645</v>
      </c>
      <c r="G984" s="2">
        <f t="shared" si="115"/>
        <v>2.2592639999999991</v>
      </c>
      <c r="H984" s="2">
        <f t="shared" si="119"/>
        <v>2.7469405000000013</v>
      </c>
      <c r="I984" s="2">
        <f t="array" ref="I984">SUMPRODUCT(B968:B987, (ROW(B968:B987)-ROW(B968)+1)) / (20*21/2)</f>
        <v>2.2323790476190477</v>
      </c>
      <c r="J984" s="2">
        <f t="shared" si="122"/>
        <v>2.2485942135269394</v>
      </c>
      <c r="K984" s="2">
        <f t="shared" si="116"/>
        <v>2.3001489295840445</v>
      </c>
    </row>
    <row r="985" spans="1:11" ht="13.5" x14ac:dyDescent="0.25">
      <c r="A985" s="3">
        <f>TITRES_STAT!B988</f>
        <v>43440</v>
      </c>
      <c r="B985" s="6">
        <f>TITRES_STAT!D988</f>
        <v>2.2323</v>
      </c>
      <c r="C985" s="2">
        <f t="shared" si="117"/>
        <v>0</v>
      </c>
      <c r="D985" s="2">
        <f t="shared" si="118"/>
        <v>2.22872</v>
      </c>
      <c r="E985" s="2">
        <f t="shared" si="120"/>
        <v>2.2438999999999996</v>
      </c>
      <c r="F985" s="2">
        <f t="shared" si="121"/>
        <v>2.2564150000000001</v>
      </c>
      <c r="G985" s="2">
        <f t="shared" si="115"/>
        <v>2.2578359999999988</v>
      </c>
      <c r="H985" s="2">
        <f t="shared" si="119"/>
        <v>2.7427680000000016</v>
      </c>
      <c r="I985" s="2">
        <f t="array" ref="I985">SUMPRODUCT(B969:B988, (ROW(B969:B988)-ROW(B969)+1)) / (20*21/2)</f>
        <v>2.2302980952380951</v>
      </c>
      <c r="J985" s="2">
        <f t="shared" si="122"/>
        <v>2.2470423836672309</v>
      </c>
      <c r="K985" s="2">
        <f t="shared" si="116"/>
        <v>2.2974881872474153</v>
      </c>
    </row>
    <row r="986" spans="1:11" ht="13.5" x14ac:dyDescent="0.25">
      <c r="A986" s="3">
        <f>TITRES_STAT!B989</f>
        <v>43441</v>
      </c>
      <c r="B986" s="6">
        <f>TITRES_STAT!D989</f>
        <v>2.1876000000000002</v>
      </c>
      <c r="C986" s="2">
        <f t="shared" si="117"/>
        <v>-4.469999999999974E-2</v>
      </c>
      <c r="D986" s="2">
        <f t="shared" si="118"/>
        <v>2.22336</v>
      </c>
      <c r="E986" s="2">
        <f t="shared" si="120"/>
        <v>2.2394299999999996</v>
      </c>
      <c r="F986" s="2">
        <f t="shared" si="121"/>
        <v>2.2515000000000005</v>
      </c>
      <c r="G986" s="2">
        <f t="shared" si="115"/>
        <v>2.2544419999999992</v>
      </c>
      <c r="H986" s="2">
        <f t="shared" si="119"/>
        <v>2.7383720000000022</v>
      </c>
      <c r="I986" s="2">
        <f t="array" ref="I986">SUMPRODUCT(B970:B989, (ROW(B970:B989)-ROW(B970)+1)) / (20*21/2)</f>
        <v>2.2276576190476187</v>
      </c>
      <c r="J986" s="2">
        <f t="shared" si="122"/>
        <v>2.2413812042703518</v>
      </c>
      <c r="K986" s="2">
        <f t="shared" si="116"/>
        <v>2.2931788465710459</v>
      </c>
    </row>
    <row r="987" spans="1:11" ht="13.5" x14ac:dyDescent="0.25">
      <c r="A987" s="3">
        <f>TITRES_STAT!B990</f>
        <v>43444</v>
      </c>
      <c r="B987" s="6">
        <f>TITRES_STAT!D990</f>
        <v>2.1698</v>
      </c>
      <c r="C987" s="2">
        <f t="shared" si="117"/>
        <v>-1.780000000000026E-2</v>
      </c>
      <c r="D987" s="2">
        <f t="shared" si="118"/>
        <v>2.2108599999999998</v>
      </c>
      <c r="E987" s="2">
        <f t="shared" si="120"/>
        <v>2.2278199999999999</v>
      </c>
      <c r="F987" s="2">
        <f t="shared" si="121"/>
        <v>2.2452500000000004</v>
      </c>
      <c r="G987" s="2">
        <f t="shared" si="115"/>
        <v>2.250691999999999</v>
      </c>
      <c r="H987" s="2">
        <f t="shared" si="119"/>
        <v>2.7335120000000028</v>
      </c>
      <c r="I987" s="2">
        <f t="array" ref="I987">SUMPRODUCT(B971:B990, (ROW(B971:B990)-ROW(B971)+1)) / (20*21/2)</f>
        <v>2.2259171428571429</v>
      </c>
      <c r="J987" s="2">
        <f t="shared" si="122"/>
        <v>2.2345639467207947</v>
      </c>
      <c r="K987" s="2">
        <f t="shared" si="116"/>
        <v>2.2883404604310051</v>
      </c>
    </row>
    <row r="988" spans="1:11" ht="13.5" x14ac:dyDescent="0.25">
      <c r="A988" s="3">
        <f>TITRES_STAT!B991</f>
        <v>43445</v>
      </c>
      <c r="B988" s="6">
        <f>TITRES_STAT!D991</f>
        <v>2.2233999999999998</v>
      </c>
      <c r="C988" s="2">
        <f t="shared" si="117"/>
        <v>5.359999999999987E-2</v>
      </c>
      <c r="D988" s="2">
        <f t="shared" si="118"/>
        <v>2.2090800000000002</v>
      </c>
      <c r="E988" s="2">
        <f t="shared" si="120"/>
        <v>2.2197899999999997</v>
      </c>
      <c r="F988" s="2">
        <f t="shared" si="121"/>
        <v>2.2421250000000001</v>
      </c>
      <c r="G988" s="2">
        <f t="shared" si="115"/>
        <v>2.2472999999999992</v>
      </c>
      <c r="H988" s="2">
        <f t="shared" si="119"/>
        <v>2.7289620000000023</v>
      </c>
      <c r="I988" s="2">
        <f t="array" ref="I988">SUMPRODUCT(B972:B991, (ROW(B972:B991)-ROW(B972)+1)) / (20*21/2)</f>
        <v>2.2244742857142854</v>
      </c>
      <c r="J988" s="2">
        <f t="shared" si="122"/>
        <v>2.2335007136997667</v>
      </c>
      <c r="K988" s="2">
        <f t="shared" si="116"/>
        <v>2.2857937757082207</v>
      </c>
    </row>
    <row r="989" spans="1:11" ht="13.5" x14ac:dyDescent="0.25">
      <c r="A989" s="3">
        <f>TITRES_STAT!B992</f>
        <v>43446</v>
      </c>
      <c r="B989" s="6">
        <f>TITRES_STAT!D992</f>
        <v>2.2143999999999999</v>
      </c>
      <c r="C989" s="2">
        <f t="shared" si="117"/>
        <v>-8.999999999999897E-3</v>
      </c>
      <c r="D989" s="2">
        <f t="shared" si="118"/>
        <v>2.2054999999999998</v>
      </c>
      <c r="E989" s="2">
        <f t="shared" si="120"/>
        <v>2.2171099999999999</v>
      </c>
      <c r="F989" s="2">
        <f t="shared" si="121"/>
        <v>2.2416749999999999</v>
      </c>
      <c r="G989" s="2">
        <f t="shared" si="115"/>
        <v>2.2451559999999993</v>
      </c>
      <c r="H989" s="2">
        <f t="shared" si="119"/>
        <v>2.7244085000000031</v>
      </c>
      <c r="I989" s="2">
        <f t="array" ref="I989">SUMPRODUCT(B973:B992, (ROW(B973:B992)-ROW(B973)+1)) / (20*21/2)</f>
        <v>2.2284242857142851</v>
      </c>
      <c r="J989" s="2">
        <f t="shared" si="122"/>
        <v>2.2316815981093128</v>
      </c>
      <c r="K989" s="2">
        <f t="shared" si="116"/>
        <v>2.2829940197980947</v>
      </c>
    </row>
    <row r="990" spans="1:11" ht="13.5" x14ac:dyDescent="0.25">
      <c r="A990" s="3">
        <f>TITRES_STAT!B993</f>
        <v>43447</v>
      </c>
      <c r="B990" s="6">
        <f>TITRES_STAT!D993</f>
        <v>2.2233999999999998</v>
      </c>
      <c r="C990" s="2">
        <f t="shared" si="117"/>
        <v>8.999999999999897E-3</v>
      </c>
      <c r="D990" s="2">
        <f t="shared" si="118"/>
        <v>2.2037199999999997</v>
      </c>
      <c r="E990" s="2">
        <f t="shared" si="120"/>
        <v>2.2162200000000007</v>
      </c>
      <c r="F990" s="2">
        <f t="shared" si="121"/>
        <v>2.2385499999999996</v>
      </c>
      <c r="G990" s="2">
        <f t="shared" si="115"/>
        <v>2.2431919999999992</v>
      </c>
      <c r="H990" s="2">
        <f t="shared" si="119"/>
        <v>2.7199000000000022</v>
      </c>
      <c r="I990" s="2">
        <f t="array" ref="I990">SUMPRODUCT(B974:B993, (ROW(B974:B993)-ROW(B974)+1)) / (20*21/2)</f>
        <v>2.2264647619047619</v>
      </c>
      <c r="J990" s="2">
        <f t="shared" si="122"/>
        <v>2.2308928744798542</v>
      </c>
      <c r="K990" s="2">
        <f t="shared" si="116"/>
        <v>2.2806569994138557</v>
      </c>
    </row>
    <row r="991" spans="1:11" ht="13.5" x14ac:dyDescent="0.25">
      <c r="A991" s="3">
        <f>TITRES_STAT!B994</f>
        <v>43448</v>
      </c>
      <c r="B991" s="6">
        <f>TITRES_STAT!D994</f>
        <v>2.2233999999999998</v>
      </c>
      <c r="C991" s="2">
        <f t="shared" si="117"/>
        <v>0</v>
      </c>
      <c r="D991" s="2">
        <f t="shared" si="118"/>
        <v>2.21088</v>
      </c>
      <c r="E991" s="2">
        <f t="shared" si="120"/>
        <v>2.21712</v>
      </c>
      <c r="F991" s="2">
        <f t="shared" si="121"/>
        <v>2.2354249999999993</v>
      </c>
      <c r="G991" s="2">
        <f t="shared" si="115"/>
        <v>2.2412279999999991</v>
      </c>
      <c r="H991" s="2">
        <f t="shared" si="119"/>
        <v>2.7153915000000031</v>
      </c>
      <c r="I991" s="2">
        <f t="array" ref="I991">SUMPRODUCT(B975:B994, (ROW(B975:B994)-ROW(B975)+1)) / (20*21/2)</f>
        <v>2.2307980952380948</v>
      </c>
      <c r="J991" s="2">
        <f t="shared" si="122"/>
        <v>2.2301792673865348</v>
      </c>
      <c r="K991" s="2">
        <f t="shared" si="116"/>
        <v>2.2784116268878218</v>
      </c>
    </row>
    <row r="992" spans="1:11" ht="13.5" x14ac:dyDescent="0.25">
      <c r="A992" s="3">
        <f>TITRES_STAT!B995</f>
        <v>43451</v>
      </c>
      <c r="B992" s="6">
        <f>TITRES_STAT!D995</f>
        <v>2.2768999999999999</v>
      </c>
      <c r="C992" s="2">
        <f t="shared" si="117"/>
        <v>5.3500000000000103E-2</v>
      </c>
      <c r="D992" s="2">
        <f t="shared" si="118"/>
        <v>2.2322999999999995</v>
      </c>
      <c r="E992" s="2">
        <f t="shared" si="120"/>
        <v>2.2215799999999999</v>
      </c>
      <c r="F992" s="2">
        <f t="shared" si="121"/>
        <v>2.2349749999999995</v>
      </c>
      <c r="G992" s="2">
        <f t="shared" si="115"/>
        <v>2.2406919999999992</v>
      </c>
      <c r="H992" s="2">
        <f t="shared" si="119"/>
        <v>2.7111505000000022</v>
      </c>
      <c r="I992" s="2">
        <f t="array" ref="I992">SUMPRODUCT(B976:B995, (ROW(B976:B995)-ROW(B976)+1)) / (20*21/2)</f>
        <v>2.2357338095238091</v>
      </c>
      <c r="J992" s="2">
        <f t="shared" si="122"/>
        <v>2.2346288609687694</v>
      </c>
      <c r="K992" s="2">
        <f t="shared" si="116"/>
        <v>2.2783523474020249</v>
      </c>
    </row>
    <row r="993" spans="1:11" ht="13.5" x14ac:dyDescent="0.25">
      <c r="A993" s="3">
        <f>TITRES_STAT!B996</f>
        <v>43452</v>
      </c>
      <c r="B993" s="6">
        <f>TITRES_STAT!D996</f>
        <v>2.2143999999999999</v>
      </c>
      <c r="C993" s="2">
        <f t="shared" si="117"/>
        <v>-6.25E-2</v>
      </c>
      <c r="D993" s="2">
        <f t="shared" si="118"/>
        <v>2.2304999999999997</v>
      </c>
      <c r="E993" s="2">
        <f t="shared" si="120"/>
        <v>2.2197900000000006</v>
      </c>
      <c r="F993" s="2">
        <f t="shared" si="121"/>
        <v>2.2313999999999989</v>
      </c>
      <c r="G993" s="2">
        <f t="shared" si="115"/>
        <v>2.2389059999999992</v>
      </c>
      <c r="H993" s="2">
        <f t="shared" si="119"/>
        <v>2.7065970000000017</v>
      </c>
      <c r="I993" s="2">
        <f t="array" ref="I993">SUMPRODUCT(B977:B996, (ROW(B977:B996)-ROW(B977)+1)) / (20*21/2)</f>
        <v>2.2404142857142859</v>
      </c>
      <c r="J993" s="2">
        <f t="shared" si="122"/>
        <v>2.2327023027812674</v>
      </c>
      <c r="K993" s="2">
        <f t="shared" si="116"/>
        <v>2.2758444122097887</v>
      </c>
    </row>
    <row r="994" spans="1:11" ht="13.5" x14ac:dyDescent="0.25">
      <c r="A994" s="3">
        <f>TITRES_STAT!B997</f>
        <v>43453</v>
      </c>
      <c r="B994" s="6">
        <f>TITRES_STAT!D997</f>
        <v>2.2768999999999999</v>
      </c>
      <c r="C994" s="2">
        <f t="shared" si="117"/>
        <v>6.25E-2</v>
      </c>
      <c r="D994" s="2">
        <f t="shared" si="118"/>
        <v>2.2429999999999994</v>
      </c>
      <c r="E994" s="2">
        <f t="shared" si="120"/>
        <v>2.2242500000000005</v>
      </c>
      <c r="F994" s="2">
        <f t="shared" si="121"/>
        <v>2.2340749999999989</v>
      </c>
      <c r="G994" s="2">
        <f t="shared" si="115"/>
        <v>2.2387259999999989</v>
      </c>
      <c r="H994" s="2">
        <f t="shared" si="119"/>
        <v>2.7023560000000013</v>
      </c>
      <c r="I994" s="2">
        <f t="array" ref="I994">SUMPRODUCT(B978:B997, (ROW(B978:B997)-ROW(B978)+1)) / (20*21/2)</f>
        <v>2.244839523809524</v>
      </c>
      <c r="J994" s="2">
        <f t="shared" si="122"/>
        <v>2.2369116072782895</v>
      </c>
      <c r="K994" s="2">
        <f t="shared" si="116"/>
        <v>2.2758858078094049</v>
      </c>
    </row>
    <row r="995" spans="1:11" ht="13.5" x14ac:dyDescent="0.25">
      <c r="A995" s="3">
        <f>TITRES_STAT!B998</f>
        <v>43454</v>
      </c>
      <c r="B995" s="6">
        <f>TITRES_STAT!D998</f>
        <v>2.2858999999999998</v>
      </c>
      <c r="C995" s="2">
        <f t="shared" si="117"/>
        <v>8.999999999999897E-3</v>
      </c>
      <c r="D995" s="2">
        <f t="shared" si="118"/>
        <v>2.2554999999999996</v>
      </c>
      <c r="E995" s="2">
        <f t="shared" si="120"/>
        <v>2.2296100000000001</v>
      </c>
      <c r="F995" s="2">
        <f t="shared" si="121"/>
        <v>2.2367549999999996</v>
      </c>
      <c r="G995" s="2">
        <f t="shared" si="115"/>
        <v>2.238011999999999</v>
      </c>
      <c r="H995" s="2">
        <f t="shared" si="119"/>
        <v>2.6982015000000015</v>
      </c>
      <c r="I995" s="2">
        <f t="array" ref="I995">SUMPRODUCT(B979:B998, (ROW(B979:B998)-ROW(B979)+1)) / (20*21/2)</f>
        <v>2.2492647619047621</v>
      </c>
      <c r="J995" s="2">
        <f t="shared" si="122"/>
        <v>2.2415771684898811</v>
      </c>
      <c r="K995" s="2">
        <f t="shared" si="116"/>
        <v>2.2762785212286438</v>
      </c>
    </row>
    <row r="996" spans="1:11" ht="13.5" x14ac:dyDescent="0.25">
      <c r="A996" s="3">
        <f>TITRES_STAT!B999</f>
        <v>43455</v>
      </c>
      <c r="B996" s="6">
        <f>TITRES_STAT!D999</f>
        <v>2.2858999999999998</v>
      </c>
      <c r="C996" s="2">
        <f t="shared" si="117"/>
        <v>0</v>
      </c>
      <c r="D996" s="2">
        <f t="shared" si="118"/>
        <v>2.2679999999999998</v>
      </c>
      <c r="E996" s="2">
        <f t="shared" si="120"/>
        <v>2.2394399999999997</v>
      </c>
      <c r="F996" s="2">
        <f t="shared" si="121"/>
        <v>2.2394349999999994</v>
      </c>
      <c r="G996" s="2">
        <f t="shared" si="115"/>
        <v>2.2374759999999991</v>
      </c>
      <c r="H996" s="2">
        <f t="shared" si="119"/>
        <v>2.694255500000001</v>
      </c>
      <c r="I996" s="2">
        <f t="array" ref="I996">SUMPRODUCT(B980:B999, (ROW(B980:B999)-ROW(B980)+1)) / (20*21/2)</f>
        <v>2.24187</v>
      </c>
      <c r="J996" s="2">
        <f t="shared" si="122"/>
        <v>2.245798390538464</v>
      </c>
      <c r="K996" s="2">
        <f t="shared" si="116"/>
        <v>2.2766558341216383</v>
      </c>
    </row>
    <row r="997" spans="1:11" ht="13.5" x14ac:dyDescent="0.25">
      <c r="A997" s="3">
        <f>TITRES_STAT!B1000</f>
        <v>43458</v>
      </c>
      <c r="B997" s="6">
        <f>TITRES_STAT!D1000</f>
        <v>2.2858999999999998</v>
      </c>
      <c r="C997" s="2">
        <f t="shared" si="117"/>
        <v>0</v>
      </c>
      <c r="D997" s="2">
        <f t="shared" si="118"/>
        <v>2.2697999999999996</v>
      </c>
      <c r="E997" s="2">
        <f t="shared" si="120"/>
        <v>2.2510499999999993</v>
      </c>
      <c r="F997" s="2">
        <f t="shared" si="121"/>
        <v>2.2394349999999994</v>
      </c>
      <c r="G997" s="2">
        <f t="shared" si="115"/>
        <v>2.238011999999999</v>
      </c>
      <c r="H997" s="2">
        <f t="shared" si="119"/>
        <v>2.6903095000000015</v>
      </c>
      <c r="I997" s="2">
        <f t="array" ref="I997">SUMPRODUCT(B981:B1000, (ROW(B981:B1000)-ROW(B981)+1)) / (20*21/2)</f>
        <v>2.2399528571428569</v>
      </c>
      <c r="J997" s="2">
        <f t="shared" si="122"/>
        <v>2.2496175914395624</v>
      </c>
      <c r="K997" s="2">
        <f t="shared" si="116"/>
        <v>2.2770183504305934</v>
      </c>
    </row>
    <row r="998" spans="1:11" ht="13.5" x14ac:dyDescent="0.25">
      <c r="A998" s="3">
        <f>TITRES_STAT!B1001</f>
        <v>43459</v>
      </c>
      <c r="B998" s="6">
        <f>TITRES_STAT!D1001</f>
        <v>2.2858999999999998</v>
      </c>
      <c r="C998" s="2">
        <f t="shared" si="117"/>
        <v>0</v>
      </c>
      <c r="D998" s="2">
        <f t="shared" si="118"/>
        <v>2.2840999999999996</v>
      </c>
      <c r="E998" s="2">
        <f t="shared" si="120"/>
        <v>2.2572999999999994</v>
      </c>
      <c r="F998" s="2">
        <f t="shared" si="121"/>
        <v>2.2385449999999993</v>
      </c>
      <c r="G998" s="2">
        <f t="shared" si="115"/>
        <v>2.2392619999999992</v>
      </c>
      <c r="H998" s="2">
        <f t="shared" si="119"/>
        <v>2.6865720000000004</v>
      </c>
      <c r="I998" s="2">
        <f t="array" ref="I998">SUMPRODUCT(B982:B1001, (ROW(B982:B1001)-ROW(B982)+1)) / (20*21/2)</f>
        <v>2.2440733333333331</v>
      </c>
      <c r="J998" s="2">
        <f t="shared" si="122"/>
        <v>2.2530730589215087</v>
      </c>
      <c r="K998" s="2">
        <f t="shared" si="116"/>
        <v>2.2773666504137071</v>
      </c>
    </row>
    <row r="999" spans="1:11" ht="13.5" x14ac:dyDescent="0.25">
      <c r="A999" s="3">
        <f>TITRES_STAT!B1002</f>
        <v>43460</v>
      </c>
      <c r="B999" s="6">
        <f>TITRES_STAT!D1002</f>
        <v>2.1608999999999998</v>
      </c>
      <c r="C999" s="2">
        <f t="shared" si="117"/>
        <v>-0.125</v>
      </c>
      <c r="D999" s="2">
        <f t="shared" si="118"/>
        <v>2.2608999999999999</v>
      </c>
      <c r="E999" s="2">
        <f t="shared" si="120"/>
        <v>2.2519499999999995</v>
      </c>
      <c r="F999" s="2">
        <f t="shared" si="121"/>
        <v>2.2345299999999995</v>
      </c>
      <c r="G999" s="2">
        <f t="shared" si="115"/>
        <v>2.2390839999999987</v>
      </c>
      <c r="H999" s="2">
        <f t="shared" si="119"/>
        <v>2.6822095000000012</v>
      </c>
      <c r="I999" s="2">
        <f t="array" ref="I999">SUMPRODUCT(B983:B1002, (ROW(B983:B1002)-ROW(B983)+1)) / (20*21/2)</f>
        <v>2.2478961904761903</v>
      </c>
      <c r="J999" s="2">
        <f t="shared" si="122"/>
        <v>2.2442946723575554</v>
      </c>
      <c r="K999" s="2">
        <f t="shared" si="116"/>
        <v>2.2727993307896401</v>
      </c>
    </row>
    <row r="1000" spans="1:11" ht="13.5" x14ac:dyDescent="0.25">
      <c r="A1000" s="3">
        <f>TITRES_STAT!B1003</f>
        <v>43461</v>
      </c>
      <c r="B1000" s="6">
        <f>TITRES_STAT!D1003</f>
        <v>2.2143999999999999</v>
      </c>
      <c r="C1000" s="2">
        <f t="shared" si="117"/>
        <v>5.3500000000000103E-2</v>
      </c>
      <c r="D1000" s="2">
        <f t="shared" si="118"/>
        <v>2.2465999999999999</v>
      </c>
      <c r="E1000" s="2">
        <f t="shared" si="120"/>
        <v>2.2510499999999998</v>
      </c>
      <c r="F1000" s="2">
        <f t="shared" si="121"/>
        <v>2.233635</v>
      </c>
      <c r="G1000" s="2">
        <f t="shared" si="115"/>
        <v>2.2390839999999987</v>
      </c>
      <c r="H1000" s="2">
        <f t="shared" si="119"/>
        <v>2.6781145000000008</v>
      </c>
      <c r="I1000" s="2">
        <f t="array" ref="I1000">SUMPRODUCT(B984:B1003, (ROW(B984:B1003)-ROW(B984)+1)) / (20*21/2)</f>
        <v>2.2532114285714284</v>
      </c>
      <c r="J1000" s="2">
        <f t="shared" si="122"/>
        <v>2.2414475607044548</v>
      </c>
      <c r="K1000" s="2">
        <f t="shared" si="116"/>
        <v>2.2705091609547523</v>
      </c>
    </row>
    <row r="1001" spans="1:11" ht="13.5" x14ac:dyDescent="0.25">
      <c r="A1001" s="3">
        <f>TITRES_STAT!B1004</f>
        <v>43462</v>
      </c>
      <c r="B1001" s="6">
        <f>TITRES_STAT!D1004</f>
        <v>2.2768999999999999</v>
      </c>
      <c r="C1001" s="2">
        <f t="shared" si="117"/>
        <v>6.25E-2</v>
      </c>
      <c r="D1001" s="2">
        <f t="shared" si="118"/>
        <v>2.2447999999999997</v>
      </c>
      <c r="E1001" s="2">
        <f t="shared" si="120"/>
        <v>2.2564000000000002</v>
      </c>
      <c r="F1001" s="2">
        <f t="shared" si="121"/>
        <v>2.2367599999999994</v>
      </c>
      <c r="G1001" s="2">
        <f t="shared" si="115"/>
        <v>2.2403339999999985</v>
      </c>
      <c r="H1001" s="2">
        <f t="shared" si="119"/>
        <v>2.6741235000000008</v>
      </c>
      <c r="I1001" s="2">
        <f t="array" ref="I1001">SUMPRODUCT(B985:B1004, (ROW(B985:B1004)-ROW(B985)+1)) / (20*21/2)</f>
        <v>2.2573814285714286</v>
      </c>
      <c r="J1001" s="2">
        <f t="shared" si="122"/>
        <v>2.2448239834945065</v>
      </c>
      <c r="K1001" s="2">
        <f t="shared" si="116"/>
        <v>2.2707597820937817</v>
      </c>
    </row>
    <row r="1002" spans="1:11" ht="13.5" x14ac:dyDescent="0.25">
      <c r="A1002" s="3">
        <f>TITRES_STAT!B1005</f>
        <v>43465</v>
      </c>
      <c r="B1002" s="6">
        <f>TITRES_STAT!D1005</f>
        <v>2.2768999999999999</v>
      </c>
      <c r="C1002" s="2">
        <f t="shared" si="117"/>
        <v>0</v>
      </c>
      <c r="D1002" s="2">
        <f t="shared" si="118"/>
        <v>2.2429999999999994</v>
      </c>
      <c r="E1002" s="2">
        <f t="shared" si="120"/>
        <v>2.2564000000000002</v>
      </c>
      <c r="F1002" s="2">
        <f t="shared" si="121"/>
        <v>2.2389899999999994</v>
      </c>
      <c r="G1002" s="2">
        <f t="shared" si="115"/>
        <v>2.2417619999999987</v>
      </c>
      <c r="H1002" s="2">
        <f t="shared" si="119"/>
        <v>2.6700910000000011</v>
      </c>
      <c r="I1002" s="2">
        <f t="array" ref="I1002">SUMPRODUCT(B986:B1005, (ROW(B986:B1005)-ROW(B986)+1)) / (20*21/2)</f>
        <v>2.2740485714285712</v>
      </c>
      <c r="J1002" s="2">
        <f t="shared" si="122"/>
        <v>2.2478788422093152</v>
      </c>
      <c r="K1002" s="2">
        <f t="shared" si="116"/>
        <v>2.2710005749528492</v>
      </c>
    </row>
    <row r="1003" spans="1:11" ht="13.5" x14ac:dyDescent="0.25">
      <c r="A1003" s="3">
        <f>TITRES_STAT!B1006</f>
        <v>43467</v>
      </c>
      <c r="B1003" s="6">
        <f>TITRES_STAT!D1006</f>
        <v>2.2948</v>
      </c>
      <c r="C1003" s="2">
        <f t="shared" si="117"/>
        <v>1.7900000000000027E-2</v>
      </c>
      <c r="D1003" s="2">
        <f t="shared" si="118"/>
        <v>2.2447799999999996</v>
      </c>
      <c r="E1003" s="2">
        <f t="shared" si="120"/>
        <v>2.2644399999999996</v>
      </c>
      <c r="F1003" s="2">
        <f t="shared" si="121"/>
        <v>2.2421149999999996</v>
      </c>
      <c r="G1003" s="2">
        <f t="shared" si="115"/>
        <v>2.2435479999999988</v>
      </c>
      <c r="H1003" s="2">
        <f t="shared" si="119"/>
        <v>2.6661480000000011</v>
      </c>
      <c r="I1003" s="2">
        <f t="array" ref="I1003">SUMPRODUCT(B987:B1006, (ROW(B987:B1006)-ROW(B987)+1)) / (20*21/2)</f>
        <v>2.3025752380952382</v>
      </c>
      <c r="J1003" s="2">
        <f t="shared" si="122"/>
        <v>2.2523475239036661</v>
      </c>
      <c r="K1003" s="2">
        <f t="shared" si="116"/>
        <v>2.2719338857390121</v>
      </c>
    </row>
    <row r="1004" spans="1:11" ht="13.5" x14ac:dyDescent="0.25">
      <c r="A1004" s="3">
        <f>TITRES_STAT!B1007</f>
        <v>43468</v>
      </c>
      <c r="B1004" s="6">
        <f>TITRES_STAT!D1007</f>
        <v>2.2858999999999998</v>
      </c>
      <c r="C1004" s="2">
        <f t="shared" si="117"/>
        <v>-8.90000000000013E-3</v>
      </c>
      <c r="D1004" s="2">
        <f t="shared" si="118"/>
        <v>2.2697799999999999</v>
      </c>
      <c r="E1004" s="2">
        <f t="shared" si="120"/>
        <v>2.2653399999999997</v>
      </c>
      <c r="F1004" s="2">
        <f t="shared" si="121"/>
        <v>2.2447949999999994</v>
      </c>
      <c r="G1004" s="2">
        <f t="shared" si="115"/>
        <v>2.2451559999999988</v>
      </c>
      <c r="H1004" s="2">
        <f t="shared" si="119"/>
        <v>2.6621605000000015</v>
      </c>
      <c r="I1004" s="2">
        <f t="array" ref="I1004">SUMPRODUCT(B988:B1007, (ROW(B988:B1007)-ROW(B988)+1)) / (20*21/2)</f>
        <v>2.3327680952380954</v>
      </c>
      <c r="J1004" s="2">
        <f t="shared" si="122"/>
        <v>2.2555429978176025</v>
      </c>
      <c r="K1004" s="2">
        <f t="shared" si="116"/>
        <v>2.2724815764943447</v>
      </c>
    </row>
    <row r="1005" spans="1:11" ht="13.5" x14ac:dyDescent="0.25">
      <c r="A1005" s="3">
        <f>TITRES_STAT!B1008</f>
        <v>43469</v>
      </c>
      <c r="B1005" s="6">
        <f>TITRES_STAT!D1008</f>
        <v>2.4198</v>
      </c>
      <c r="C1005" s="2">
        <f t="shared" si="117"/>
        <v>0.13390000000000013</v>
      </c>
      <c r="D1005" s="2">
        <f t="shared" si="118"/>
        <v>2.3108599999999999</v>
      </c>
      <c r="E1005" s="2">
        <f t="shared" si="120"/>
        <v>2.2787299999999999</v>
      </c>
      <c r="F1005" s="2">
        <f t="shared" si="121"/>
        <v>2.2541699999999993</v>
      </c>
      <c r="G1005" s="2">
        <f t="shared" si="115"/>
        <v>2.250691999999999</v>
      </c>
      <c r="H1005" s="2">
        <f t="shared" si="119"/>
        <v>2.6588840000000022</v>
      </c>
      <c r="I1005" s="2">
        <f t="array" ref="I1005">SUMPRODUCT(B989:B1008, (ROW(B989:B1008)-ROW(B989)+1)) / (20*21/2)</f>
        <v>2.3592576190476193</v>
      </c>
      <c r="J1005" s="2">
        <f t="shared" si="122"/>
        <v>2.2711865218349736</v>
      </c>
      <c r="K1005" s="2">
        <f t="shared" si="116"/>
        <v>2.2782587695729979</v>
      </c>
    </row>
    <row r="1006" spans="1:11" ht="13.5" x14ac:dyDescent="0.25">
      <c r="A1006" s="3">
        <f>TITRES_STAT!B1009</f>
        <v>43472</v>
      </c>
      <c r="B1006" s="6">
        <f>TITRES_STAT!D1009</f>
        <v>2.5537000000000001</v>
      </c>
      <c r="C1006" s="2">
        <f t="shared" si="117"/>
        <v>0.13390000000000013</v>
      </c>
      <c r="D1006" s="2">
        <f t="shared" si="118"/>
        <v>2.3662199999999998</v>
      </c>
      <c r="E1006" s="2">
        <f t="shared" si="120"/>
        <v>2.3055099999999995</v>
      </c>
      <c r="F1006" s="2">
        <f t="shared" si="121"/>
        <v>2.2724749999999996</v>
      </c>
      <c r="G1006" s="2">
        <f t="shared" si="115"/>
        <v>2.257833999999999</v>
      </c>
      <c r="H1006" s="2">
        <f t="shared" si="119"/>
        <v>2.6562770000000024</v>
      </c>
      <c r="I1006" s="2">
        <f t="array" ref="I1006">SUMPRODUCT(B990:B1009, (ROW(B990:B1009)-ROW(B990)+1)) / (20*21/2)</f>
        <v>2.3900414285714282</v>
      </c>
      <c r="J1006" s="2">
        <f t="shared" si="122"/>
        <v>2.2980925673745003</v>
      </c>
      <c r="K1006" s="2">
        <f t="shared" si="116"/>
        <v>2.2890603864524883</v>
      </c>
    </row>
    <row r="1007" spans="1:11" ht="13.5" x14ac:dyDescent="0.25">
      <c r="A1007" s="3">
        <f>TITRES_STAT!B1010</f>
        <v>43473</v>
      </c>
      <c r="B1007" s="6">
        <f>TITRES_STAT!D1010</f>
        <v>2.5895000000000001</v>
      </c>
      <c r="C1007" s="2">
        <f t="shared" si="117"/>
        <v>3.5800000000000054E-2</v>
      </c>
      <c r="D1007" s="2">
        <f t="shared" si="118"/>
        <v>2.4287400000000003</v>
      </c>
      <c r="E1007" s="2">
        <f t="shared" si="120"/>
        <v>2.3358699999999999</v>
      </c>
      <c r="F1007" s="2">
        <f t="shared" si="121"/>
        <v>2.2934599999999996</v>
      </c>
      <c r="G1007" s="2">
        <f t="shared" si="115"/>
        <v>2.266049999999999</v>
      </c>
      <c r="H1007" s="2">
        <f t="shared" si="119"/>
        <v>2.6538490000000028</v>
      </c>
      <c r="I1007" s="2">
        <f t="array" ref="I1007">SUMPRODUCT(B991:B1010, (ROW(B991:B1010)-ROW(B991)+1)) / (20*21/2)</f>
        <v>2.4188266666666665</v>
      </c>
      <c r="J1007" s="2">
        <f t="shared" si="122"/>
        <v>2.3258456561959764</v>
      </c>
      <c r="K1007" s="2">
        <f t="shared" si="116"/>
        <v>2.3008423320818028</v>
      </c>
    </row>
    <row r="1008" spans="1:11" ht="13.5" x14ac:dyDescent="0.25">
      <c r="A1008" s="3">
        <f>TITRES_STAT!B1011</f>
        <v>43474</v>
      </c>
      <c r="B1008" s="6">
        <f>TITRES_STAT!D1011</f>
        <v>2.5716000000000001</v>
      </c>
      <c r="C1008" s="2">
        <f t="shared" si="117"/>
        <v>-1.7900000000000027E-2</v>
      </c>
      <c r="D1008" s="2">
        <f t="shared" si="118"/>
        <v>2.4841000000000002</v>
      </c>
      <c r="E1008" s="2">
        <f t="shared" si="120"/>
        <v>2.3644400000000001</v>
      </c>
      <c r="F1008" s="2">
        <f t="shared" si="121"/>
        <v>2.31087</v>
      </c>
      <c r="G1008" s="2">
        <f t="shared" si="115"/>
        <v>2.2722999999999995</v>
      </c>
      <c r="H1008" s="2">
        <f t="shared" si="119"/>
        <v>2.6513315000000031</v>
      </c>
      <c r="I1008" s="2">
        <f t="array" ref="I1008">SUMPRODUCT(B992:B1011, (ROW(B992:B1011)-ROW(B992)+1)) / (20*21/2)</f>
        <v>2.4439514285714283</v>
      </c>
      <c r="J1008" s="2">
        <f t="shared" si="122"/>
        <v>2.3492508317963594</v>
      </c>
      <c r="K1008" s="2">
        <f t="shared" si="116"/>
        <v>2.3114602798433008</v>
      </c>
    </row>
    <row r="1009" spans="1:11" ht="13.5" x14ac:dyDescent="0.25">
      <c r="A1009" s="3">
        <f>TITRES_STAT!B1012</f>
        <v>43475</v>
      </c>
      <c r="B1009" s="6">
        <f>TITRES_STAT!D1012</f>
        <v>2.6341000000000001</v>
      </c>
      <c r="C1009" s="2">
        <f t="shared" si="117"/>
        <v>6.25E-2</v>
      </c>
      <c r="D1009" s="2">
        <f t="shared" si="118"/>
        <v>2.5537399999999999</v>
      </c>
      <c r="E1009" s="2">
        <f t="shared" si="120"/>
        <v>2.4117600000000001</v>
      </c>
      <c r="F1009" s="2">
        <f t="shared" si="121"/>
        <v>2.331855</v>
      </c>
      <c r="G1009" s="2">
        <f t="shared" si="115"/>
        <v>2.2812299999999994</v>
      </c>
      <c r="H1009" s="2">
        <f t="shared" si="119"/>
        <v>2.649126500000003</v>
      </c>
      <c r="I1009" s="2">
        <f t="array" ref="I1009">SUMPRODUCT(B993:B1012, (ROW(B993:B1012)-ROW(B993)+1)) / (20*21/2)</f>
        <v>2.4672057142857144</v>
      </c>
      <c r="J1009" s="2">
        <f t="shared" si="122"/>
        <v>2.3763793240062299</v>
      </c>
      <c r="K1009" s="2">
        <f t="shared" si="116"/>
        <v>2.3241128178886616</v>
      </c>
    </row>
    <row r="1010" spans="1:11" ht="13.5" x14ac:dyDescent="0.25">
      <c r="A1010" s="3">
        <f>TITRES_STAT!B1013</f>
        <v>43476</v>
      </c>
      <c r="B1010" s="6">
        <f>TITRES_STAT!D1013</f>
        <v>2.6341000000000001</v>
      </c>
      <c r="C1010" s="2">
        <f t="shared" si="117"/>
        <v>0</v>
      </c>
      <c r="D1010" s="2">
        <f t="shared" si="118"/>
        <v>2.5966</v>
      </c>
      <c r="E1010" s="2">
        <f t="shared" si="120"/>
        <v>2.4537300000000002</v>
      </c>
      <c r="F1010" s="2">
        <f t="shared" si="121"/>
        <v>2.3523900000000006</v>
      </c>
      <c r="G1010" s="2">
        <f t="shared" ref="G1010:G1073" si="123">AVERAGE(B961:B1010)</f>
        <v>2.2901599999999998</v>
      </c>
      <c r="H1010" s="2">
        <f t="shared" si="119"/>
        <v>2.646921500000003</v>
      </c>
      <c r="I1010" s="2">
        <f t="array" ref="I1010">SUMPRODUCT(B994:B1013, (ROW(B994:B1013)-ROW(B994)+1)) / (20*21/2)</f>
        <v>2.4811966666666665</v>
      </c>
      <c r="J1010" s="2">
        <f t="shared" si="122"/>
        <v>2.4009241502913508</v>
      </c>
      <c r="K1010" s="2">
        <f t="shared" si="116"/>
        <v>2.3362691779714595</v>
      </c>
    </row>
    <row r="1011" spans="1:11" ht="13.5" x14ac:dyDescent="0.25">
      <c r="A1011" s="3">
        <f>TITRES_STAT!B1014</f>
        <v>43480</v>
      </c>
      <c r="B1011" s="6">
        <f>TITRES_STAT!D1014</f>
        <v>2.6162000000000001</v>
      </c>
      <c r="C1011" s="2">
        <f t="shared" si="117"/>
        <v>-1.7900000000000027E-2</v>
      </c>
      <c r="D1011" s="2">
        <f t="shared" si="118"/>
        <v>2.6091000000000002</v>
      </c>
      <c r="E1011" s="2">
        <f t="shared" si="120"/>
        <v>2.48766</v>
      </c>
      <c r="F1011" s="2">
        <f t="shared" si="121"/>
        <v>2.3720300000000005</v>
      </c>
      <c r="G1011" s="2">
        <f t="shared" si="123"/>
        <v>2.2978379999999996</v>
      </c>
      <c r="H1011" s="2">
        <f t="shared" si="119"/>
        <v>2.6446270000000034</v>
      </c>
      <c r="I1011" s="2">
        <f t="array" ref="I1011">SUMPRODUCT(B995:B1014, (ROW(B995:B1014)-ROW(B995)+1)) / (20*21/2)</f>
        <v>2.4936566666666664</v>
      </c>
      <c r="J1011" s="2">
        <f t="shared" si="122"/>
        <v>2.4214266121683652</v>
      </c>
      <c r="K1011" s="2">
        <f t="shared" ref="K1011:K1074" si="124">$K$4*B1011+(1-$K$4)*K1010</f>
        <v>2.3472468572666965</v>
      </c>
    </row>
    <row r="1012" spans="1:11" ht="13.5" x14ac:dyDescent="0.25">
      <c r="A1012" s="3">
        <f>TITRES_STAT!B1015</f>
        <v>43481</v>
      </c>
      <c r="B1012" s="6">
        <f>TITRES_STAT!D1015</f>
        <v>2.6162000000000001</v>
      </c>
      <c r="C1012" s="2">
        <f t="shared" si="117"/>
        <v>0</v>
      </c>
      <c r="D1012" s="2">
        <f t="shared" si="118"/>
        <v>2.6144399999999997</v>
      </c>
      <c r="E1012" s="2">
        <f t="shared" si="120"/>
        <v>2.5215900000000002</v>
      </c>
      <c r="F1012" s="2">
        <f t="shared" si="121"/>
        <v>2.3889950000000004</v>
      </c>
      <c r="G1012" s="2">
        <f t="shared" si="123"/>
        <v>2.3044439999999997</v>
      </c>
      <c r="H1012" s="2">
        <f t="shared" si="119"/>
        <v>2.6424990000000035</v>
      </c>
      <c r="I1012" s="2">
        <f t="array" ref="I1012">SUMPRODUCT(B996:B1015, (ROW(B996:B1015)-ROW(B996)+1)) / (20*21/2)</f>
        <v>2.4980833333333332</v>
      </c>
      <c r="J1012" s="2">
        <f t="shared" si="122"/>
        <v>2.4399764586285211</v>
      </c>
      <c r="K1012" s="2">
        <f t="shared" si="124"/>
        <v>2.3577940393346695</v>
      </c>
    </row>
    <row r="1013" spans="1:11" ht="13.5" x14ac:dyDescent="0.25">
      <c r="A1013" s="3">
        <f>TITRES_STAT!B1016</f>
        <v>43482</v>
      </c>
      <c r="B1013" s="6">
        <f>TITRES_STAT!D1016</f>
        <v>2.5358999999999998</v>
      </c>
      <c r="C1013" s="2">
        <f t="shared" si="117"/>
        <v>-8.030000000000026E-2</v>
      </c>
      <c r="D1013" s="2">
        <f t="shared" si="118"/>
        <v>2.6073</v>
      </c>
      <c r="E1013" s="2">
        <f t="shared" si="120"/>
        <v>2.5457000000000001</v>
      </c>
      <c r="F1013" s="2">
        <f t="shared" si="121"/>
        <v>2.4050699999999998</v>
      </c>
      <c r="G1013" s="2">
        <f t="shared" si="123"/>
        <v>2.3094439999999996</v>
      </c>
      <c r="H1013" s="2">
        <f t="shared" si="119"/>
        <v>2.6399695000000039</v>
      </c>
      <c r="I1013" s="2">
        <f t="array" ref="I1013">SUMPRODUCT(B997:B1016, (ROW(B997:B1016)-ROW(B997)+1)) / (20*21/2)</f>
        <v>2.5008023809523809</v>
      </c>
      <c r="J1013" s="2">
        <f t="shared" si="122"/>
        <v>2.4491120339972334</v>
      </c>
      <c r="K1013" s="2">
        <f t="shared" si="124"/>
        <v>2.3647785868117412</v>
      </c>
    </row>
    <row r="1014" spans="1:11" ht="13.5" x14ac:dyDescent="0.25">
      <c r="A1014" s="3">
        <f>TITRES_STAT!B1017</f>
        <v>43483</v>
      </c>
      <c r="B1014" s="6">
        <f>TITRES_STAT!D1017</f>
        <v>2.5358999999999998</v>
      </c>
      <c r="C1014" s="2">
        <f t="shared" si="117"/>
        <v>0</v>
      </c>
      <c r="D1014" s="2">
        <f t="shared" si="118"/>
        <v>2.5876600000000001</v>
      </c>
      <c r="E1014" s="2">
        <f t="shared" si="120"/>
        <v>2.5706999999999995</v>
      </c>
      <c r="F1014" s="2">
        <f t="shared" si="121"/>
        <v>2.4180199999999998</v>
      </c>
      <c r="G1014" s="2">
        <f t="shared" si="123"/>
        <v>2.3155159999999997</v>
      </c>
      <c r="H1014" s="2">
        <f t="shared" si="119"/>
        <v>2.6372735000000036</v>
      </c>
      <c r="I1014" s="2">
        <f t="array" ref="I1014">SUMPRODUCT(B998:B1017, (ROW(B998:B1017)-ROW(B998)+1)) / (20*21/2)</f>
        <v>2.4959138095238091</v>
      </c>
      <c r="J1014" s="2">
        <f t="shared" si="122"/>
        <v>2.4573775545689251</v>
      </c>
      <c r="K1014" s="2">
        <f t="shared" si="124"/>
        <v>2.3714892304661825</v>
      </c>
    </row>
    <row r="1015" spans="1:11" ht="13.5" x14ac:dyDescent="0.25">
      <c r="A1015" s="3">
        <f>TITRES_STAT!B1018</f>
        <v>43486</v>
      </c>
      <c r="B1015" s="6">
        <f>TITRES_STAT!D1018</f>
        <v>2.4645000000000001</v>
      </c>
      <c r="C1015" s="2">
        <f t="shared" si="117"/>
        <v>-7.1399999999999686E-2</v>
      </c>
      <c r="D1015" s="2">
        <f t="shared" si="118"/>
        <v>2.5537399999999999</v>
      </c>
      <c r="E1015" s="2">
        <f t="shared" si="120"/>
        <v>2.57517</v>
      </c>
      <c r="F1015" s="2">
        <f t="shared" si="121"/>
        <v>2.4269500000000002</v>
      </c>
      <c r="G1015" s="2">
        <f t="shared" si="123"/>
        <v>2.3192679999999997</v>
      </c>
      <c r="H1015" s="2">
        <f t="shared" si="119"/>
        <v>2.6343040000000038</v>
      </c>
      <c r="I1015" s="2">
        <f t="array" ref="I1015">SUMPRODUCT(B999:B1018, (ROW(B999:B1018)-ROW(B999)+1)) / (20*21/2)</f>
        <v>2.497357619047619</v>
      </c>
      <c r="J1015" s="2">
        <f t="shared" si="122"/>
        <v>2.4580558827052181</v>
      </c>
      <c r="K1015" s="2">
        <f t="shared" si="124"/>
        <v>2.3751367116243718</v>
      </c>
    </row>
    <row r="1016" spans="1:11" ht="13.5" x14ac:dyDescent="0.25">
      <c r="A1016" s="3">
        <f>TITRES_STAT!B1019</f>
        <v>43487</v>
      </c>
      <c r="B1016" s="6">
        <f>TITRES_STAT!D1019</f>
        <v>2.4554999999999998</v>
      </c>
      <c r="C1016" s="2">
        <f t="shared" si="117"/>
        <v>-9.0000000000003411E-3</v>
      </c>
      <c r="D1016" s="2">
        <f t="shared" si="118"/>
        <v>2.5216000000000003</v>
      </c>
      <c r="E1016" s="2">
        <f t="shared" si="120"/>
        <v>2.56535</v>
      </c>
      <c r="F1016" s="2">
        <f t="shared" si="121"/>
        <v>2.4354299999999993</v>
      </c>
      <c r="G1016" s="2">
        <f t="shared" si="123"/>
        <v>2.3226599999999999</v>
      </c>
      <c r="H1016" s="2">
        <f t="shared" si="119"/>
        <v>2.6312475000000033</v>
      </c>
      <c r="I1016" s="2">
        <f t="array" ref="I1016">SUMPRODUCT(B1000:B1019, (ROW(B1000:B1019)-ROW(B1000)+1)) / (20*21/2)</f>
        <v>2.496298571428571</v>
      </c>
      <c r="J1016" s="2">
        <f t="shared" si="122"/>
        <v>2.4578124653047215</v>
      </c>
      <c r="K1016" s="2">
        <f t="shared" si="124"/>
        <v>2.3782882131292982</v>
      </c>
    </row>
    <row r="1017" spans="1:11" ht="13.5" x14ac:dyDescent="0.25">
      <c r="A1017" s="3">
        <f>TITRES_STAT!B1020</f>
        <v>43488</v>
      </c>
      <c r="B1017" s="6">
        <f>TITRES_STAT!D1020</f>
        <v>2.3841000000000001</v>
      </c>
      <c r="C1017" s="2">
        <f t="shared" si="117"/>
        <v>-7.1399999999999686E-2</v>
      </c>
      <c r="D1017" s="2">
        <f t="shared" si="118"/>
        <v>2.4751799999999999</v>
      </c>
      <c r="E1017" s="2">
        <f t="shared" si="120"/>
        <v>2.54481</v>
      </c>
      <c r="F1017" s="2">
        <f t="shared" si="121"/>
        <v>2.44034</v>
      </c>
      <c r="G1017" s="2">
        <f t="shared" si="123"/>
        <v>2.324446</v>
      </c>
      <c r="H1017" s="2">
        <f t="shared" si="119"/>
        <v>2.6278340000000031</v>
      </c>
      <c r="I1017" s="2">
        <f t="array" ref="I1017">SUMPRODUCT(B1001:B1020, (ROW(B1001:B1020)-ROW(B1001)+1)) / (20*21/2)</f>
        <v>2.4939214285714284</v>
      </c>
      <c r="J1017" s="2">
        <f t="shared" si="122"/>
        <v>2.4507922305137955</v>
      </c>
      <c r="K1017" s="2">
        <f t="shared" si="124"/>
        <v>2.3785161263399139</v>
      </c>
    </row>
    <row r="1018" spans="1:11" ht="13.5" x14ac:dyDescent="0.25">
      <c r="A1018" s="3">
        <f>TITRES_STAT!B1021</f>
        <v>43489</v>
      </c>
      <c r="B1018" s="6">
        <f>TITRES_STAT!D1021</f>
        <v>2.4554999999999998</v>
      </c>
      <c r="C1018" s="2">
        <f t="shared" si="117"/>
        <v>7.1399999999999686E-2</v>
      </c>
      <c r="D1018" s="2">
        <f t="shared" si="118"/>
        <v>2.4591000000000003</v>
      </c>
      <c r="E1018" s="2">
        <f t="shared" si="120"/>
        <v>2.5331999999999999</v>
      </c>
      <c r="F1018" s="2">
        <f t="shared" si="121"/>
        <v>2.44882</v>
      </c>
      <c r="G1018" s="2">
        <f t="shared" si="123"/>
        <v>2.3278379999999999</v>
      </c>
      <c r="H1018" s="2">
        <f t="shared" si="119"/>
        <v>2.6248195000000032</v>
      </c>
      <c r="I1018" s="2">
        <f t="array" ref="I1018">SUMPRODUCT(B1002:B1021, (ROW(B1002:B1021)-ROW(B1002)+1)) / (20*21/2)</f>
        <v>2.4836714285714288</v>
      </c>
      <c r="J1018" s="2">
        <f t="shared" si="122"/>
        <v>2.4512405895124818</v>
      </c>
      <c r="K1018" s="2">
        <f t="shared" si="124"/>
        <v>2.3815351017775641</v>
      </c>
    </row>
    <row r="1019" spans="1:11" ht="13.5" x14ac:dyDescent="0.25">
      <c r="A1019" s="3">
        <f>TITRES_STAT!B1022</f>
        <v>43490</v>
      </c>
      <c r="B1019" s="6">
        <f>TITRES_STAT!D1022</f>
        <v>2.4377</v>
      </c>
      <c r="C1019" s="2">
        <f t="shared" si="117"/>
        <v>-1.7799999999999816E-2</v>
      </c>
      <c r="D1019" s="2">
        <f t="shared" si="118"/>
        <v>2.4394599999999995</v>
      </c>
      <c r="E1019" s="2">
        <f t="shared" si="120"/>
        <v>2.51356</v>
      </c>
      <c r="F1019" s="2">
        <f t="shared" si="121"/>
        <v>2.4626600000000001</v>
      </c>
      <c r="G1019" s="2">
        <f t="shared" si="123"/>
        <v>2.3321239999999999</v>
      </c>
      <c r="H1019" s="2">
        <f t="shared" si="119"/>
        <v>2.6217160000000028</v>
      </c>
      <c r="I1019" s="2">
        <f t="array" ref="I1019">SUMPRODUCT(B1003:B1022, (ROW(B1003:B1022)-ROW(B1003)+1)) / (20*21/2)</f>
        <v>2.4729961904761906</v>
      </c>
      <c r="J1019" s="2">
        <f t="shared" si="122"/>
        <v>2.4499510095589119</v>
      </c>
      <c r="K1019" s="2">
        <f t="shared" si="124"/>
        <v>2.3837376468058951</v>
      </c>
    </row>
    <row r="1020" spans="1:11" ht="13.5" x14ac:dyDescent="0.25">
      <c r="A1020" s="3">
        <f>TITRES_STAT!B1023</f>
        <v>43493</v>
      </c>
      <c r="B1020" s="6">
        <f>TITRES_STAT!D1023</f>
        <v>2.4377</v>
      </c>
      <c r="C1020" s="2">
        <f t="shared" si="117"/>
        <v>0</v>
      </c>
      <c r="D1020" s="2">
        <f t="shared" si="118"/>
        <v>2.4340999999999999</v>
      </c>
      <c r="E1020" s="2">
        <f t="shared" si="120"/>
        <v>2.4939200000000001</v>
      </c>
      <c r="F1020" s="2">
        <f t="shared" si="121"/>
        <v>2.4738250000000002</v>
      </c>
      <c r="G1020" s="2">
        <f t="shared" si="123"/>
        <v>2.3351600000000001</v>
      </c>
      <c r="H1020" s="2">
        <f t="shared" si="119"/>
        <v>2.618612500000002</v>
      </c>
      <c r="I1020" s="2">
        <f t="array" ref="I1020">SUMPRODUCT(B1004:B1023, (ROW(B1004:B1023)-ROW(B1004)+1)) / (20*21/2)</f>
        <v>2.4499909523809524</v>
      </c>
      <c r="J1020" s="2">
        <f t="shared" si="122"/>
        <v>2.4487842467437773</v>
      </c>
      <c r="K1020" s="2">
        <f t="shared" si="124"/>
        <v>2.3858538175193895</v>
      </c>
    </row>
    <row r="1021" spans="1:11" ht="13.5" x14ac:dyDescent="0.25">
      <c r="A1021" s="3">
        <f>TITRES_STAT!B1024</f>
        <v>43494</v>
      </c>
      <c r="B1021" s="6">
        <f>TITRES_STAT!D1024</f>
        <v>2.3662000000000001</v>
      </c>
      <c r="C1021" s="2">
        <f t="shared" si="117"/>
        <v>-7.1499999999999897E-2</v>
      </c>
      <c r="D1021" s="2">
        <f t="shared" si="118"/>
        <v>2.4162399999999997</v>
      </c>
      <c r="E1021" s="2">
        <f t="shared" si="120"/>
        <v>2.4689199999999998</v>
      </c>
      <c r="F1021" s="2">
        <f t="shared" si="121"/>
        <v>2.4782900000000003</v>
      </c>
      <c r="G1021" s="2">
        <f t="shared" si="123"/>
        <v>2.3367659999999999</v>
      </c>
      <c r="H1021" s="2">
        <f t="shared" si="119"/>
        <v>2.6151515000000023</v>
      </c>
      <c r="I1021" s="2">
        <f t="array" ref="I1021">SUMPRODUCT(B1005:B1024, (ROW(B1005:B1024)-ROW(B1005)+1)) / (20*21/2)</f>
        <v>2.4365933333333332</v>
      </c>
      <c r="J1021" s="2">
        <f t="shared" si="122"/>
        <v>2.4409190803872267</v>
      </c>
      <c r="K1021" s="2">
        <f t="shared" si="124"/>
        <v>2.3850830795774529</v>
      </c>
    </row>
    <row r="1022" spans="1:11" ht="13.5" x14ac:dyDescent="0.25">
      <c r="A1022" s="3">
        <f>TITRES_STAT!B1025</f>
        <v>43495</v>
      </c>
      <c r="B1022" s="6">
        <f>TITRES_STAT!D1025</f>
        <v>2.3662000000000001</v>
      </c>
      <c r="C1022" s="2">
        <f t="shared" si="117"/>
        <v>0</v>
      </c>
      <c r="D1022" s="2">
        <f t="shared" si="118"/>
        <v>2.4126599999999998</v>
      </c>
      <c r="E1022" s="2">
        <f t="shared" si="120"/>
        <v>2.4439199999999994</v>
      </c>
      <c r="F1022" s="2">
        <f t="shared" si="121"/>
        <v>2.482755</v>
      </c>
      <c r="G1022" s="2">
        <f t="shared" si="123"/>
        <v>2.3383720000000001</v>
      </c>
      <c r="H1022" s="2">
        <f t="shared" si="119"/>
        <v>2.6118985000000028</v>
      </c>
      <c r="I1022" s="2">
        <f t="array" ref="I1022">SUMPRODUCT(B1006:B1025, (ROW(B1006:B1025)-ROW(B1006)+1)) / (20*21/2)</f>
        <v>2.4280457142857146</v>
      </c>
      <c r="J1022" s="2">
        <f t="shared" si="122"/>
        <v>2.4338029774932051</v>
      </c>
      <c r="K1022" s="2">
        <f t="shared" si="124"/>
        <v>2.3843425666528471</v>
      </c>
    </row>
    <row r="1023" spans="1:11" ht="13.5" x14ac:dyDescent="0.25">
      <c r="A1023" s="3">
        <f>TITRES_STAT!B1026</f>
        <v>43496</v>
      </c>
      <c r="B1023" s="6">
        <f>TITRES_STAT!D1026</f>
        <v>2.2412000000000001</v>
      </c>
      <c r="C1023" s="2">
        <f t="shared" si="117"/>
        <v>-0.125</v>
      </c>
      <c r="D1023" s="2">
        <f t="shared" si="118"/>
        <v>2.3698000000000001</v>
      </c>
      <c r="E1023" s="2">
        <f t="shared" si="120"/>
        <v>2.4144499999999995</v>
      </c>
      <c r="F1023" s="2">
        <f t="shared" si="121"/>
        <v>2.4800749999999998</v>
      </c>
      <c r="G1023" s="2">
        <f t="shared" si="123"/>
        <v>2.3374780000000004</v>
      </c>
      <c r="H1023" s="2">
        <f t="shared" si="119"/>
        <v>2.6078125000000028</v>
      </c>
      <c r="I1023" s="2">
        <f t="array" ref="I1023">SUMPRODUCT(B1007:B1026, (ROW(B1007:B1026)-ROW(B1007)+1)) / (20*21/2)</f>
        <v>2.4213304761904757</v>
      </c>
      <c r="J1023" s="2">
        <f t="shared" si="122"/>
        <v>2.4154598367795663</v>
      </c>
      <c r="K1023" s="2">
        <f t="shared" si="124"/>
        <v>2.3787291326664612</v>
      </c>
    </row>
    <row r="1024" spans="1:11" ht="13.5" x14ac:dyDescent="0.25">
      <c r="A1024" s="3">
        <f>TITRES_STAT!B1027</f>
        <v>43497</v>
      </c>
      <c r="B1024" s="6">
        <f>TITRES_STAT!D1027</f>
        <v>2.3393999999999999</v>
      </c>
      <c r="C1024" s="2">
        <f t="shared" si="117"/>
        <v>9.8199999999999843E-2</v>
      </c>
      <c r="D1024" s="2">
        <f t="shared" si="118"/>
        <v>2.3501400000000001</v>
      </c>
      <c r="E1024" s="2">
        <f t="shared" si="120"/>
        <v>2.3947999999999996</v>
      </c>
      <c r="F1024" s="2">
        <f t="shared" si="121"/>
        <v>2.4827499999999998</v>
      </c>
      <c r="G1024" s="2">
        <f t="shared" si="123"/>
        <v>2.3397980000000005</v>
      </c>
      <c r="H1024" s="2">
        <f t="shared" si="119"/>
        <v>2.6042175000000025</v>
      </c>
      <c r="I1024" s="2">
        <f t="array" ref="I1024">SUMPRODUCT(B1008:B1027, (ROW(B1008:B1027)-ROW(B1008)+1)) / (20*21/2)</f>
        <v>2.4152952380952382</v>
      </c>
      <c r="J1024" s="2">
        <f t="shared" si="122"/>
        <v>2.4082160428005599</v>
      </c>
      <c r="K1024" s="2">
        <f t="shared" si="124"/>
        <v>2.3771868137383647</v>
      </c>
    </row>
    <row r="1025" spans="1:11" ht="13.5" x14ac:dyDescent="0.25">
      <c r="A1025" s="3">
        <f>TITRES_STAT!B1028</f>
        <v>43500</v>
      </c>
      <c r="B1025" s="6">
        <f>TITRES_STAT!D1028</f>
        <v>2.3929999999999998</v>
      </c>
      <c r="C1025" s="2">
        <f t="shared" si="117"/>
        <v>5.359999999999987E-2</v>
      </c>
      <c r="D1025" s="2">
        <f t="shared" si="118"/>
        <v>2.3411999999999997</v>
      </c>
      <c r="E1025" s="2">
        <f t="shared" si="120"/>
        <v>2.3876499999999998</v>
      </c>
      <c r="F1025" s="2">
        <f t="shared" si="121"/>
        <v>2.4814099999999994</v>
      </c>
      <c r="G1025" s="2">
        <f t="shared" si="123"/>
        <v>2.3430120000000008</v>
      </c>
      <c r="H1025" s="2">
        <f t="shared" si="119"/>
        <v>2.6008905000000029</v>
      </c>
      <c r="I1025" s="2">
        <f t="array" ref="I1025">SUMPRODUCT(B1009:B1028, (ROW(B1009:B1028)-ROW(B1009)+1)) / (20*21/2)</f>
        <v>2.4101104761904759</v>
      </c>
      <c r="J1025" s="2">
        <f t="shared" si="122"/>
        <v>2.4067668958671735</v>
      </c>
      <c r="K1025" s="2">
        <f t="shared" si="124"/>
        <v>2.3778069386898011</v>
      </c>
    </row>
    <row r="1026" spans="1:11" ht="13.5" x14ac:dyDescent="0.25">
      <c r="A1026" s="3">
        <f>TITRES_STAT!B1029</f>
        <v>43501</v>
      </c>
      <c r="B1026" s="6">
        <f>TITRES_STAT!D1029</f>
        <v>2.4108999999999998</v>
      </c>
      <c r="C1026" s="2">
        <f t="shared" si="117"/>
        <v>1.7900000000000027E-2</v>
      </c>
      <c r="D1026" s="2">
        <f t="shared" si="118"/>
        <v>2.3501400000000001</v>
      </c>
      <c r="E1026" s="2">
        <f t="shared" si="120"/>
        <v>2.3831899999999999</v>
      </c>
      <c r="F1026" s="2">
        <f t="shared" si="121"/>
        <v>2.4742699999999997</v>
      </c>
      <c r="G1026" s="2">
        <f t="shared" si="123"/>
        <v>2.3465840000000004</v>
      </c>
      <c r="H1026" s="2">
        <f t="shared" si="119"/>
        <v>2.597653000000002</v>
      </c>
      <c r="I1026" s="2">
        <f t="array" ref="I1026">SUMPRODUCT(B1010:B1029, (ROW(B1010:B1029)-ROW(B1010)+1)) / (20*21/2)</f>
        <v>2.4048338095238093</v>
      </c>
      <c r="J1026" s="2">
        <f t="shared" si="122"/>
        <v>2.4071605248322046</v>
      </c>
      <c r="K1026" s="2">
        <f t="shared" si="124"/>
        <v>2.379104705800005</v>
      </c>
    </row>
    <row r="1027" spans="1:11" ht="13.5" x14ac:dyDescent="0.25">
      <c r="A1027" s="3">
        <f>TITRES_STAT!B1030</f>
        <v>43502</v>
      </c>
      <c r="B1027" s="6">
        <f>TITRES_STAT!D1030</f>
        <v>2.4108999999999998</v>
      </c>
      <c r="C1027" s="2">
        <f t="shared" si="117"/>
        <v>0</v>
      </c>
      <c r="D1027" s="2">
        <f t="shared" si="118"/>
        <v>2.3590799999999996</v>
      </c>
      <c r="E1027" s="2">
        <f t="shared" si="120"/>
        <v>2.3858699999999997</v>
      </c>
      <c r="F1027" s="2">
        <f t="shared" si="121"/>
        <v>2.4653399999999999</v>
      </c>
      <c r="G1027" s="2">
        <f t="shared" si="123"/>
        <v>2.3490840000000004</v>
      </c>
      <c r="H1027" s="2">
        <f t="shared" si="119"/>
        <v>2.594415500000002</v>
      </c>
      <c r="I1027" s="2">
        <f t="array" ref="I1027">SUMPRODUCT(B1011:B1030, (ROW(B1011:B1030)-ROW(B1011)+1)) / (20*21/2)</f>
        <v>2.4006628571428572</v>
      </c>
      <c r="J1027" s="2">
        <f t="shared" si="122"/>
        <v>2.4075166653243754</v>
      </c>
      <c r="K1027" s="2">
        <f t="shared" si="124"/>
        <v>2.3803515800823578</v>
      </c>
    </row>
    <row r="1028" spans="1:11" ht="13.5" x14ac:dyDescent="0.25">
      <c r="A1028" s="3">
        <f>TITRES_STAT!B1031</f>
        <v>43503</v>
      </c>
      <c r="B1028" s="6">
        <f>TITRES_STAT!D1031</f>
        <v>2.4108999999999998</v>
      </c>
      <c r="C1028" s="2">
        <f t="shared" ref="C1028:C1091" si="125">B1028-B1027</f>
        <v>0</v>
      </c>
      <c r="D1028" s="2">
        <f t="shared" si="118"/>
        <v>2.3930199999999999</v>
      </c>
      <c r="E1028" s="2">
        <f t="shared" si="120"/>
        <v>2.3814099999999998</v>
      </c>
      <c r="F1028" s="2">
        <f t="shared" si="121"/>
        <v>2.4573049999999994</v>
      </c>
      <c r="G1028" s="2">
        <f t="shared" si="123"/>
        <v>2.3512280000000008</v>
      </c>
      <c r="H1028" s="2">
        <f t="shared" si="119"/>
        <v>2.5914695000000019</v>
      </c>
      <c r="I1028" s="2">
        <f t="array" ref="I1028">SUMPRODUCT(B1012:B1031, (ROW(B1012:B1031)-ROW(B1012)+1)) / (20*21/2)</f>
        <v>2.3941976190476191</v>
      </c>
      <c r="J1028" s="2">
        <f t="shared" si="122"/>
        <v>2.4078388876744348</v>
      </c>
      <c r="K1028" s="2">
        <f t="shared" si="124"/>
        <v>2.3815495573340297</v>
      </c>
    </row>
    <row r="1029" spans="1:11" ht="13.5" x14ac:dyDescent="0.25">
      <c r="A1029" s="3">
        <f>TITRES_STAT!B1032</f>
        <v>43504</v>
      </c>
      <c r="B1029" s="6">
        <f>TITRES_STAT!D1032</f>
        <v>2.4018999999999999</v>
      </c>
      <c r="C1029" s="2">
        <f t="shared" si="125"/>
        <v>-8.999999999999897E-3</v>
      </c>
      <c r="D1029" s="2">
        <f t="shared" si="118"/>
        <v>2.4055199999999997</v>
      </c>
      <c r="E1029" s="2">
        <f t="shared" si="120"/>
        <v>2.3778299999999999</v>
      </c>
      <c r="F1029" s="2">
        <f t="shared" si="121"/>
        <v>2.4456949999999997</v>
      </c>
      <c r="G1029" s="2">
        <f t="shared" si="123"/>
        <v>2.3544420000000006</v>
      </c>
      <c r="H1029" s="2">
        <f t="shared" si="119"/>
        <v>2.5884785000000017</v>
      </c>
      <c r="I1029" s="2">
        <f t="array" ref="I1029">SUMPRODUCT(B1013:B1032, (ROW(B1013:B1032)-ROW(B1013)+1)) / (20*21/2)</f>
        <v>2.3855228571428575</v>
      </c>
      <c r="J1029" s="2">
        <f t="shared" si="122"/>
        <v>2.4072732793244884</v>
      </c>
      <c r="K1029" s="2">
        <f t="shared" si="124"/>
        <v>2.3823476139091659</v>
      </c>
    </row>
    <row r="1030" spans="1:11" ht="13.5" x14ac:dyDescent="0.25">
      <c r="A1030" s="3">
        <f>TITRES_STAT!B1033</f>
        <v>43507</v>
      </c>
      <c r="B1030" s="6">
        <f>TITRES_STAT!D1033</f>
        <v>2.4018999999999999</v>
      </c>
      <c r="C1030" s="2">
        <f t="shared" si="125"/>
        <v>0</v>
      </c>
      <c r="D1030" s="2">
        <f t="shared" ref="D1030:D1093" si="126">AVERAGE(B1026:B1030)</f>
        <v>2.4072999999999998</v>
      </c>
      <c r="E1030" s="2">
        <f t="shared" si="120"/>
        <v>2.37425</v>
      </c>
      <c r="F1030" s="2">
        <f t="shared" si="121"/>
        <v>2.4340849999999992</v>
      </c>
      <c r="G1030" s="2">
        <f t="shared" si="123"/>
        <v>2.3578340000000009</v>
      </c>
      <c r="H1030" s="2">
        <f t="shared" si="119"/>
        <v>2.5854875000000015</v>
      </c>
      <c r="I1030" s="2">
        <f t="array" ref="I1030">SUMPRODUCT(B1014:B1033, (ROW(B1014:B1033)-ROW(B1014)+1)) / (20*21/2)</f>
        <v>2.3773609523809527</v>
      </c>
      <c r="J1030" s="2">
        <f t="shared" si="122"/>
        <v>2.4067615384364416</v>
      </c>
      <c r="K1030" s="2">
        <f t="shared" si="124"/>
        <v>2.3831143741480223</v>
      </c>
    </row>
    <row r="1031" spans="1:11" ht="13.5" x14ac:dyDescent="0.25">
      <c r="A1031" s="3">
        <f>TITRES_STAT!B1034</f>
        <v>43508</v>
      </c>
      <c r="B1031" s="6">
        <f>TITRES_STAT!D1034</f>
        <v>2.3662000000000001</v>
      </c>
      <c r="C1031" s="2">
        <f t="shared" si="125"/>
        <v>-3.5699999999999843E-2</v>
      </c>
      <c r="D1031" s="2">
        <f t="shared" si="126"/>
        <v>2.3983599999999994</v>
      </c>
      <c r="E1031" s="2">
        <f t="shared" si="120"/>
        <v>2.37425</v>
      </c>
      <c r="F1031" s="2">
        <f t="shared" si="121"/>
        <v>2.4215849999999994</v>
      </c>
      <c r="G1031" s="2">
        <f t="shared" si="123"/>
        <v>2.3608700000000007</v>
      </c>
      <c r="H1031" s="2">
        <f t="shared" si="119"/>
        <v>2.5820265000000022</v>
      </c>
      <c r="I1031" s="2">
        <f t="array" ref="I1031">SUMPRODUCT(B1015:B1034, (ROW(B1015:B1034)-ROW(B1015)+1)) / (20*21/2)</f>
        <v>2.3702195238095243</v>
      </c>
      <c r="J1031" s="2">
        <f t="shared" si="122"/>
        <v>2.402898534775828</v>
      </c>
      <c r="K1031" s="2">
        <f t="shared" si="124"/>
        <v>2.3824510653579041</v>
      </c>
    </row>
    <row r="1032" spans="1:11" ht="13.5" x14ac:dyDescent="0.25">
      <c r="A1032" s="3">
        <f>TITRES_STAT!B1035</f>
        <v>43509</v>
      </c>
      <c r="B1032" s="6">
        <f>TITRES_STAT!D1035</f>
        <v>2.3304999999999998</v>
      </c>
      <c r="C1032" s="2">
        <f t="shared" si="125"/>
        <v>-3.5700000000000287E-2</v>
      </c>
      <c r="D1032" s="2">
        <f t="shared" si="126"/>
        <v>2.3822800000000002</v>
      </c>
      <c r="E1032" s="2">
        <f t="shared" si="120"/>
        <v>2.3706800000000001</v>
      </c>
      <c r="F1032" s="2">
        <f t="shared" si="121"/>
        <v>2.4072999999999993</v>
      </c>
      <c r="G1032" s="2">
        <f t="shared" si="123"/>
        <v>2.3628340000000008</v>
      </c>
      <c r="H1032" s="2">
        <f t="shared" si="119"/>
        <v>2.5784285000000029</v>
      </c>
      <c r="I1032" s="2">
        <f t="array" ref="I1032">SUMPRODUCT(B1016:B1035, (ROW(B1016:B1035)-ROW(B1016)+1)) / (20*21/2)</f>
        <v>2.3717461904761903</v>
      </c>
      <c r="J1032" s="2">
        <f t="shared" si="122"/>
        <v>2.3960034362257492</v>
      </c>
      <c r="K1032" s="2">
        <f t="shared" si="124"/>
        <v>2.3804137686772018</v>
      </c>
    </row>
    <row r="1033" spans="1:11" ht="13.5" x14ac:dyDescent="0.25">
      <c r="A1033" s="3">
        <f>TITRES_STAT!B1036</f>
        <v>43510</v>
      </c>
      <c r="B1033" s="6">
        <f>TITRES_STAT!D1036</f>
        <v>2.3216000000000001</v>
      </c>
      <c r="C1033" s="2">
        <f t="shared" si="125"/>
        <v>-8.8999999999996859E-3</v>
      </c>
      <c r="D1033" s="2">
        <f t="shared" si="126"/>
        <v>2.36442</v>
      </c>
      <c r="E1033" s="2">
        <f t="shared" si="120"/>
        <v>2.3787199999999999</v>
      </c>
      <c r="F1033" s="2">
        <f t="shared" si="121"/>
        <v>2.3965849999999995</v>
      </c>
      <c r="G1033" s="2">
        <f t="shared" si="123"/>
        <v>2.3646200000000008</v>
      </c>
      <c r="H1033" s="2">
        <f t="shared" si="119"/>
        <v>2.5748275000000023</v>
      </c>
      <c r="I1033" s="2">
        <f t="array" ref="I1033">SUMPRODUCT(B1017:B1036, (ROW(B1017:B1036)-ROW(B1017)+1)) / (20*21/2)</f>
        <v>2.3769804761904765</v>
      </c>
      <c r="J1033" s="2">
        <f t="shared" si="122"/>
        <v>2.3889173946804396</v>
      </c>
      <c r="K1033" s="2">
        <f t="shared" si="124"/>
        <v>2.3781073463761353</v>
      </c>
    </row>
    <row r="1034" spans="1:11" ht="13.5" x14ac:dyDescent="0.25">
      <c r="A1034" s="3">
        <f>TITRES_STAT!B1037</f>
        <v>43511</v>
      </c>
      <c r="B1034" s="6">
        <f>TITRES_STAT!D1037</f>
        <v>2.3216000000000001</v>
      </c>
      <c r="C1034" s="2">
        <f t="shared" si="125"/>
        <v>0</v>
      </c>
      <c r="D1034" s="2">
        <f t="shared" si="126"/>
        <v>2.3483600000000004</v>
      </c>
      <c r="E1034" s="2">
        <f t="shared" si="120"/>
        <v>2.3769399999999998</v>
      </c>
      <c r="F1034" s="2">
        <f t="shared" si="121"/>
        <v>2.3858699999999997</v>
      </c>
      <c r="G1034" s="2">
        <f t="shared" si="123"/>
        <v>2.3664060000000005</v>
      </c>
      <c r="H1034" s="2">
        <f t="shared" ref="H1034:H1097" si="127">AVERAGE(B835:B1034)</f>
        <v>2.5712265000000025</v>
      </c>
      <c r="I1034" s="2">
        <f t="array" ref="I1034">SUMPRODUCT(B1018:B1037, (ROW(B1018:B1037)-ROW(B1018)+1)) / (20*21/2)</f>
        <v>2.3754900000000001</v>
      </c>
      <c r="J1034" s="2">
        <f t="shared" si="122"/>
        <v>2.3825062142346836</v>
      </c>
      <c r="K1034" s="2">
        <f t="shared" si="124"/>
        <v>2.3758913720084438</v>
      </c>
    </row>
    <row r="1035" spans="1:11" ht="13.5" x14ac:dyDescent="0.25">
      <c r="A1035" s="3">
        <f>TITRES_STAT!B1038</f>
        <v>43514</v>
      </c>
      <c r="B1035" s="6">
        <f>TITRES_STAT!D1038</f>
        <v>2.4018999999999999</v>
      </c>
      <c r="C1035" s="2">
        <f t="shared" si="125"/>
        <v>8.0299999999999816E-2</v>
      </c>
      <c r="D1035" s="2">
        <f t="shared" si="126"/>
        <v>2.34836</v>
      </c>
      <c r="E1035" s="2">
        <f t="shared" si="120"/>
        <v>2.3778300000000003</v>
      </c>
      <c r="F1035" s="2">
        <f t="shared" si="121"/>
        <v>2.3827399999999996</v>
      </c>
      <c r="G1035" s="2">
        <f t="shared" si="123"/>
        <v>2.3697980000000007</v>
      </c>
      <c r="H1035" s="2">
        <f t="shared" si="127"/>
        <v>2.567985500000002</v>
      </c>
      <c r="I1035" s="2">
        <f t="array" ref="I1035">SUMPRODUCT(B1019:B1038, (ROW(B1019:B1038)-ROW(B1019)+1)) / (20*21/2)</f>
        <v>2.373237142857143</v>
      </c>
      <c r="J1035" s="2">
        <f t="shared" si="122"/>
        <v>2.384353241450428</v>
      </c>
      <c r="K1035" s="2">
        <f t="shared" si="124"/>
        <v>2.3769113182041912</v>
      </c>
    </row>
    <row r="1036" spans="1:11" ht="13.5" x14ac:dyDescent="0.25">
      <c r="A1036" s="3">
        <f>TITRES_STAT!B1039</f>
        <v>43515</v>
      </c>
      <c r="B1036" s="6">
        <f>TITRES_STAT!D1039</f>
        <v>2.4377</v>
      </c>
      <c r="C1036" s="2">
        <f t="shared" si="125"/>
        <v>3.5800000000000054E-2</v>
      </c>
      <c r="D1036" s="2">
        <f t="shared" si="126"/>
        <v>2.36266</v>
      </c>
      <c r="E1036" s="2">
        <f t="shared" ref="E1036:E1099" si="128">AVERAGE(B1027:B1036)</f>
        <v>2.3805100000000001</v>
      </c>
      <c r="F1036" s="2">
        <f t="shared" si="121"/>
        <v>2.3818499999999996</v>
      </c>
      <c r="G1036" s="2">
        <f t="shared" si="123"/>
        <v>2.3748000000000009</v>
      </c>
      <c r="H1036" s="2">
        <f t="shared" si="127"/>
        <v>2.5648820000000025</v>
      </c>
      <c r="I1036" s="2">
        <f t="array" ref="I1036">SUMPRODUCT(B1020:B1039, (ROW(B1020:B1039)-ROW(B1020)+1)) / (20*21/2)</f>
        <v>2.365499523809524</v>
      </c>
      <c r="J1036" s="2">
        <f t="shared" si="122"/>
        <v>2.3894338851218158</v>
      </c>
      <c r="K1036" s="2">
        <f t="shared" si="124"/>
        <v>2.3792951880785367</v>
      </c>
    </row>
    <row r="1037" spans="1:11" ht="13.5" x14ac:dyDescent="0.25">
      <c r="A1037" s="3">
        <f>TITRES_STAT!B1040</f>
        <v>43516</v>
      </c>
      <c r="B1037" s="6">
        <f>TITRES_STAT!D1040</f>
        <v>2.3662000000000001</v>
      </c>
      <c r="C1037" s="2">
        <f t="shared" si="125"/>
        <v>-7.1499999999999897E-2</v>
      </c>
      <c r="D1037" s="2">
        <f t="shared" si="126"/>
        <v>2.3698000000000001</v>
      </c>
      <c r="E1037" s="2">
        <f t="shared" si="128"/>
        <v>2.3760400000000002</v>
      </c>
      <c r="F1037" s="2">
        <f t="shared" si="121"/>
        <v>2.3809550000000002</v>
      </c>
      <c r="G1037" s="2">
        <f t="shared" si="123"/>
        <v>2.3787280000000011</v>
      </c>
      <c r="H1037" s="2">
        <f t="shared" si="127"/>
        <v>2.5614210000000024</v>
      </c>
      <c r="I1037" s="2">
        <f t="array" ref="I1037">SUMPRODUCT(B1021:B1040, (ROW(B1021:B1040)-ROW(B1021)+1)) / (20*21/2)</f>
        <v>2.35249</v>
      </c>
      <c r="J1037" s="2">
        <f t="shared" si="122"/>
        <v>2.3872211341578331</v>
      </c>
      <c r="K1037" s="2">
        <f t="shared" si="124"/>
        <v>2.3787816512911433</v>
      </c>
    </row>
    <row r="1038" spans="1:11" ht="13.5" x14ac:dyDescent="0.25">
      <c r="A1038" s="3">
        <f>TITRES_STAT!B1041</f>
        <v>43517</v>
      </c>
      <c r="B1038" s="6">
        <f>TITRES_STAT!D1041</f>
        <v>2.3573</v>
      </c>
      <c r="C1038" s="2">
        <f t="shared" si="125"/>
        <v>-8.90000000000013E-3</v>
      </c>
      <c r="D1038" s="2">
        <f t="shared" si="126"/>
        <v>2.3769400000000003</v>
      </c>
      <c r="E1038" s="2">
        <f t="shared" si="128"/>
        <v>2.3706799999999997</v>
      </c>
      <c r="F1038" s="2">
        <f t="shared" si="121"/>
        <v>2.3760450000000004</v>
      </c>
      <c r="G1038" s="2">
        <f t="shared" si="123"/>
        <v>2.381406000000001</v>
      </c>
      <c r="H1038" s="2">
        <f t="shared" si="127"/>
        <v>2.5579155000000022</v>
      </c>
      <c r="I1038" s="2">
        <f t="array" ref="I1038">SUMPRODUCT(B1022:B1041, (ROW(B1022:B1041)-ROW(B1022)+1)) / (20*21/2)</f>
        <v>2.3404585714285715</v>
      </c>
      <c r="J1038" s="2">
        <f t="shared" si="122"/>
        <v>2.3843715023332779</v>
      </c>
      <c r="K1038" s="2">
        <f t="shared" si="124"/>
        <v>2.3779392335934513</v>
      </c>
    </row>
    <row r="1039" spans="1:11" ht="13.5" x14ac:dyDescent="0.25">
      <c r="A1039" s="3">
        <f>TITRES_STAT!B1042</f>
        <v>43518</v>
      </c>
      <c r="B1039" s="6">
        <f>TITRES_STAT!D1042</f>
        <v>2.2948</v>
      </c>
      <c r="C1039" s="2">
        <f t="shared" si="125"/>
        <v>-6.25E-2</v>
      </c>
      <c r="D1039" s="2">
        <f t="shared" si="126"/>
        <v>2.3715800000000002</v>
      </c>
      <c r="E1039" s="2">
        <f t="shared" si="128"/>
        <v>2.3599699999999997</v>
      </c>
      <c r="F1039" s="2">
        <f t="shared" si="121"/>
        <v>2.3689</v>
      </c>
      <c r="G1039" s="2">
        <f t="shared" si="123"/>
        <v>2.3830140000000011</v>
      </c>
      <c r="H1039" s="2">
        <f t="shared" si="127"/>
        <v>2.5542640000000021</v>
      </c>
      <c r="I1039" s="2">
        <f t="array" ref="I1039">SUMPRODUCT(B1023:B1042, (ROW(B1023:B1042)-ROW(B1023)+1)) / (20*21/2)</f>
        <v>2.3256647619047617</v>
      </c>
      <c r="J1039" s="2">
        <f t="shared" si="122"/>
        <v>2.3758408830634421</v>
      </c>
      <c r="K1039" s="2">
        <f t="shared" si="124"/>
        <v>2.3746788714917475</v>
      </c>
    </row>
    <row r="1040" spans="1:11" ht="13.5" x14ac:dyDescent="0.25">
      <c r="A1040" s="3">
        <f>TITRES_STAT!B1043</f>
        <v>43521</v>
      </c>
      <c r="B1040" s="6">
        <f>TITRES_STAT!D1043</f>
        <v>2.2323</v>
      </c>
      <c r="C1040" s="2">
        <f t="shared" si="125"/>
        <v>-6.25E-2</v>
      </c>
      <c r="D1040" s="2">
        <f t="shared" si="126"/>
        <v>2.3376600000000005</v>
      </c>
      <c r="E1040" s="2">
        <f t="shared" si="128"/>
        <v>2.3430099999999996</v>
      </c>
      <c r="F1040" s="2">
        <f t="shared" si="121"/>
        <v>2.3586300000000002</v>
      </c>
      <c r="G1040" s="2">
        <f t="shared" si="123"/>
        <v>2.3831920000000006</v>
      </c>
      <c r="H1040" s="2">
        <f t="shared" si="127"/>
        <v>2.5505915000000021</v>
      </c>
      <c r="I1040" s="2">
        <f t="array" ref="I1040">SUMPRODUCT(B1024:B1043, (ROW(B1024:B1043)-ROW(B1024)+1)) / (20*21/2)</f>
        <v>2.3057261904761903</v>
      </c>
      <c r="J1040" s="2">
        <f t="shared" si="122"/>
        <v>2.3621703227716857</v>
      </c>
      <c r="K1040" s="2">
        <f t="shared" si="124"/>
        <v>2.3690953863352084</v>
      </c>
    </row>
    <row r="1041" spans="1:11" ht="13.5" x14ac:dyDescent="0.25">
      <c r="A1041" s="3">
        <f>TITRES_STAT!B1044</f>
        <v>43522</v>
      </c>
      <c r="B1041" s="6">
        <f>TITRES_STAT!D1044</f>
        <v>2.2323</v>
      </c>
      <c r="C1041" s="2">
        <f t="shared" si="125"/>
        <v>0</v>
      </c>
      <c r="D1041" s="2">
        <f t="shared" si="126"/>
        <v>2.2965800000000001</v>
      </c>
      <c r="E1041" s="2">
        <f t="shared" si="128"/>
        <v>2.3296199999999994</v>
      </c>
      <c r="F1041" s="2">
        <f t="shared" si="121"/>
        <v>2.3519350000000001</v>
      </c>
      <c r="G1041" s="2">
        <f t="shared" si="123"/>
        <v>2.3833700000000007</v>
      </c>
      <c r="H1041" s="2">
        <f t="shared" si="127"/>
        <v>2.5466690000000023</v>
      </c>
      <c r="I1041" s="2">
        <f t="array" ref="I1041">SUMPRODUCT(B1025:B1044, (ROW(B1025:B1044)-ROW(B1025)+1)) / (20*21/2)</f>
        <v>2.281192857142857</v>
      </c>
      <c r="J1041" s="2">
        <f t="shared" si="122"/>
        <v>2.349801720602954</v>
      </c>
      <c r="K1041" s="2">
        <f t="shared" si="124"/>
        <v>2.3637308613808865</v>
      </c>
    </row>
    <row r="1042" spans="1:11" ht="13.5" x14ac:dyDescent="0.25">
      <c r="A1042" s="3">
        <f>TITRES_STAT!B1045</f>
        <v>43523</v>
      </c>
      <c r="B1042" s="6">
        <f>TITRES_STAT!D1045</f>
        <v>2.1966000000000001</v>
      </c>
      <c r="C1042" s="2">
        <f t="shared" si="125"/>
        <v>-3.5699999999999843E-2</v>
      </c>
      <c r="D1042" s="2">
        <f t="shared" si="126"/>
        <v>2.2626599999999999</v>
      </c>
      <c r="E1042" s="2">
        <f t="shared" si="128"/>
        <v>2.31623</v>
      </c>
      <c r="F1042" s="2">
        <f t="shared" si="121"/>
        <v>2.343455000000001</v>
      </c>
      <c r="G1042" s="2">
        <f t="shared" si="123"/>
        <v>2.3817640000000009</v>
      </c>
      <c r="H1042" s="2">
        <f t="shared" si="127"/>
        <v>2.5425265000000024</v>
      </c>
      <c r="I1042" s="2">
        <f t="array" ref="I1042">SUMPRODUCT(B1026:B1045, (ROW(B1026:B1045)-ROW(B1026)+1)) / (20*21/2)</f>
        <v>2.2544923809523802</v>
      </c>
      <c r="J1042" s="2">
        <f t="shared" si="122"/>
        <v>2.3352110805455299</v>
      </c>
      <c r="K1042" s="2">
        <f t="shared" si="124"/>
        <v>2.3571767099541852</v>
      </c>
    </row>
    <row r="1043" spans="1:11" ht="13.5" x14ac:dyDescent="0.25">
      <c r="A1043" s="3">
        <f>TITRES_STAT!B1046</f>
        <v>43524</v>
      </c>
      <c r="B1043" s="6">
        <f>TITRES_STAT!D1046</f>
        <v>2.1341000000000001</v>
      </c>
      <c r="C1043" s="2">
        <f t="shared" si="125"/>
        <v>-6.25E-2</v>
      </c>
      <c r="D1043" s="2">
        <f t="shared" si="126"/>
        <v>2.2180200000000001</v>
      </c>
      <c r="E1043" s="2">
        <f t="shared" si="128"/>
        <v>2.2974799999999997</v>
      </c>
      <c r="F1043" s="2">
        <f t="shared" si="121"/>
        <v>2.3381000000000007</v>
      </c>
      <c r="G1043" s="2">
        <f t="shared" si="123"/>
        <v>2.3801580000000002</v>
      </c>
      <c r="H1043" s="2">
        <f t="shared" si="127"/>
        <v>2.5379465000000021</v>
      </c>
      <c r="I1043" s="2">
        <f t="array" ref="I1043">SUMPRODUCT(B1027:B1046, (ROW(B1027:B1046)-ROW(B1027)+1)) / (20*21/2)</f>
        <v>2.2209452380952381</v>
      </c>
      <c r="J1043" s="2">
        <f t="shared" si="122"/>
        <v>2.3160576443030987</v>
      </c>
      <c r="K1043" s="2">
        <f t="shared" si="124"/>
        <v>2.3484286036814721</v>
      </c>
    </row>
    <row r="1044" spans="1:11" ht="13.5" x14ac:dyDescent="0.25">
      <c r="A1044" s="3">
        <f>TITRES_STAT!B1047</f>
        <v>43525</v>
      </c>
      <c r="B1044" s="6">
        <f>TITRES_STAT!D1047</f>
        <v>2.0804999999999998</v>
      </c>
      <c r="C1044" s="2">
        <f t="shared" si="125"/>
        <v>-5.3600000000000314E-2</v>
      </c>
      <c r="D1044" s="2">
        <f t="shared" si="126"/>
        <v>2.1751600000000004</v>
      </c>
      <c r="E1044" s="2">
        <f t="shared" si="128"/>
        <v>2.2733700000000003</v>
      </c>
      <c r="F1044" s="2">
        <f t="shared" ref="F1044:F1107" si="129">AVERAGE(B1025:B1044)</f>
        <v>2.3251550000000001</v>
      </c>
      <c r="G1044" s="2">
        <f t="shared" si="123"/>
        <v>2.3762300000000005</v>
      </c>
      <c r="H1044" s="2">
        <f t="shared" si="127"/>
        <v>2.5330570000000017</v>
      </c>
      <c r="I1044" s="2">
        <f t="array" ref="I1044">SUMPRODUCT(B1028:B1047, (ROW(B1028:B1047)-ROW(B1028)+1)) / (20*21/2)</f>
        <v>2.1895666666666664</v>
      </c>
      <c r="J1044" s="2">
        <f t="shared" si="122"/>
        <v>2.2936235829408989</v>
      </c>
      <c r="K1044" s="2">
        <f t="shared" si="124"/>
        <v>2.337921599615532</v>
      </c>
    </row>
    <row r="1045" spans="1:11" ht="13.5" x14ac:dyDescent="0.25">
      <c r="A1045" s="3">
        <f>TITRES_STAT!B1048</f>
        <v>43528</v>
      </c>
      <c r="B1045" s="6">
        <f>TITRES_STAT!D1048</f>
        <v>2.0448</v>
      </c>
      <c r="C1045" s="2">
        <f t="shared" si="125"/>
        <v>-3.5699999999999843E-2</v>
      </c>
      <c r="D1045" s="2">
        <f t="shared" si="126"/>
        <v>2.1376599999999999</v>
      </c>
      <c r="E1045" s="2">
        <f t="shared" si="128"/>
        <v>2.2376600000000004</v>
      </c>
      <c r="F1045" s="2">
        <f t="shared" si="129"/>
        <v>2.3077450000000002</v>
      </c>
      <c r="G1045" s="2">
        <f t="shared" si="123"/>
        <v>2.3714080000000002</v>
      </c>
      <c r="H1045" s="2">
        <f t="shared" si="127"/>
        <v>2.5278640000000023</v>
      </c>
      <c r="I1045" s="2">
        <f t="array" ref="I1045">SUMPRODUCT(B1029:B1048, (ROW(B1029:B1048)-ROW(B1029)+1)) / (20*21/2)</f>
        <v>2.1671566666666666</v>
      </c>
      <c r="J1045" s="2">
        <f t="shared" ref="J1045:J1108" si="130">$J$4*B1045+J1044*(1-$J$4)</f>
        <v>2.2699260988512897</v>
      </c>
      <c r="K1045" s="2">
        <f t="shared" si="124"/>
        <v>2.3264266349247271</v>
      </c>
    </row>
    <row r="1046" spans="1:11" ht="13.5" x14ac:dyDescent="0.25">
      <c r="A1046" s="3">
        <f>TITRES_STAT!B1049</f>
        <v>43529</v>
      </c>
      <c r="B1046" s="6">
        <f>TITRES_STAT!D1049</f>
        <v>1.9555</v>
      </c>
      <c r="C1046" s="2">
        <f t="shared" si="125"/>
        <v>-8.9299999999999935E-2</v>
      </c>
      <c r="D1046" s="2">
        <f t="shared" si="126"/>
        <v>2.0823</v>
      </c>
      <c r="E1046" s="2">
        <f t="shared" si="128"/>
        <v>2.1894400000000003</v>
      </c>
      <c r="F1046" s="2">
        <f t="shared" si="129"/>
        <v>2.2849750000000002</v>
      </c>
      <c r="G1046" s="2">
        <f t="shared" si="123"/>
        <v>2.3647999999999998</v>
      </c>
      <c r="H1046" s="2">
        <f t="shared" si="127"/>
        <v>2.5222245000000019</v>
      </c>
      <c r="I1046" s="2">
        <f t="array" ref="I1046">SUMPRODUCT(B1030:B1049, (ROW(B1030:B1049)-ROW(B1030)+1)) / (20*21/2)</f>
        <v>2.1414704761904764</v>
      </c>
      <c r="J1046" s="2">
        <f t="shared" si="130"/>
        <v>2.2399807561035479</v>
      </c>
      <c r="K1046" s="2">
        <f t="shared" si="124"/>
        <v>2.3118804923786596</v>
      </c>
    </row>
    <row r="1047" spans="1:11" ht="13.5" x14ac:dyDescent="0.25">
      <c r="A1047" s="3">
        <f>TITRES_STAT!B1050</f>
        <v>43530</v>
      </c>
      <c r="B1047" s="6">
        <f>TITRES_STAT!D1050</f>
        <v>1.9555</v>
      </c>
      <c r="C1047" s="2">
        <f t="shared" si="125"/>
        <v>0</v>
      </c>
      <c r="D1047" s="2">
        <f t="shared" si="126"/>
        <v>2.0340800000000003</v>
      </c>
      <c r="E1047" s="2">
        <f t="shared" si="128"/>
        <v>2.1483699999999999</v>
      </c>
      <c r="F1047" s="2">
        <f t="shared" si="129"/>
        <v>2.2622050000000007</v>
      </c>
      <c r="G1047" s="2">
        <f t="shared" si="123"/>
        <v>2.3581919999999998</v>
      </c>
      <c r="H1047" s="2">
        <f t="shared" si="127"/>
        <v>2.5165850000000018</v>
      </c>
      <c r="I1047" s="2">
        <f t="array" ref="I1047">SUMPRODUCT(B1031:B1050, (ROW(B1031:B1050)-ROW(B1031)+1)) / (20*21/2)</f>
        <v>2.11273</v>
      </c>
      <c r="J1047" s="2">
        <f t="shared" si="130"/>
        <v>2.2128873507603526</v>
      </c>
      <c r="K1047" s="2">
        <f t="shared" si="124"/>
        <v>2.2979047867951827</v>
      </c>
    </row>
    <row r="1048" spans="1:11" ht="13.5" x14ac:dyDescent="0.25">
      <c r="A1048" s="3">
        <f>TITRES_STAT!B1051</f>
        <v>43531</v>
      </c>
      <c r="B1048" s="6">
        <f>TITRES_STAT!D1051</f>
        <v>2.0268999999999999</v>
      </c>
      <c r="C1048" s="2">
        <f t="shared" si="125"/>
        <v>7.1399999999999908E-2</v>
      </c>
      <c r="D1048" s="2">
        <f t="shared" si="126"/>
        <v>2.0126399999999998</v>
      </c>
      <c r="E1048" s="2">
        <f t="shared" si="128"/>
        <v>2.1153300000000002</v>
      </c>
      <c r="F1048" s="2">
        <f t="shared" si="129"/>
        <v>2.2430049999999997</v>
      </c>
      <c r="G1048" s="2">
        <f t="shared" si="123"/>
        <v>2.3530119999999997</v>
      </c>
      <c r="H1048" s="2">
        <f t="shared" si="127"/>
        <v>2.511302500000002</v>
      </c>
      <c r="I1048" s="2">
        <f t="array" ref="I1048">SUMPRODUCT(B1032:B1051, (ROW(B1032:B1051)-ROW(B1032)+1)) / (20*21/2)</f>
        <v>2.0862852380952384</v>
      </c>
      <c r="J1048" s="2">
        <f t="shared" si="130"/>
        <v>2.1951742697355572</v>
      </c>
      <c r="K1048" s="2">
        <f t="shared" si="124"/>
        <v>2.2872771480973326</v>
      </c>
    </row>
    <row r="1049" spans="1:11" ht="13.5" x14ac:dyDescent="0.25">
      <c r="A1049" s="3">
        <f>TITRES_STAT!B1052</f>
        <v>43532</v>
      </c>
      <c r="B1049" s="6">
        <f>TITRES_STAT!D1052</f>
        <v>1.9733000000000001</v>
      </c>
      <c r="C1049" s="2">
        <f t="shared" si="125"/>
        <v>-5.359999999999987E-2</v>
      </c>
      <c r="D1049" s="2">
        <f t="shared" si="126"/>
        <v>1.9911999999999999</v>
      </c>
      <c r="E1049" s="2">
        <f t="shared" si="128"/>
        <v>2.08318</v>
      </c>
      <c r="F1049" s="2">
        <f t="shared" si="129"/>
        <v>2.2215750000000001</v>
      </c>
      <c r="G1049" s="2">
        <f t="shared" si="123"/>
        <v>2.3492599999999997</v>
      </c>
      <c r="H1049" s="2">
        <f t="shared" si="127"/>
        <v>2.5057520000000024</v>
      </c>
      <c r="I1049" s="2">
        <f t="array" ref="I1049">SUMPRODUCT(B1033:B1052, (ROW(B1033:B1052)-ROW(B1033)+1)) / (20*21/2)</f>
        <v>2.0619661904761908</v>
      </c>
      <c r="J1049" s="2">
        <f t="shared" si="130"/>
        <v>2.1740433869035996</v>
      </c>
      <c r="K1049" s="2">
        <f t="shared" si="124"/>
        <v>2.2749643187601825</v>
      </c>
    </row>
    <row r="1050" spans="1:11" ht="13.5" x14ac:dyDescent="0.25">
      <c r="A1050" s="3">
        <f>TITRES_STAT!B1053</f>
        <v>43535</v>
      </c>
      <c r="B1050" s="6">
        <f>TITRES_STAT!D1053</f>
        <v>1.9198</v>
      </c>
      <c r="C1050" s="2">
        <f t="shared" si="125"/>
        <v>-5.3500000000000103E-2</v>
      </c>
      <c r="D1050" s="2">
        <f t="shared" si="126"/>
        <v>1.9661999999999999</v>
      </c>
      <c r="E1050" s="2">
        <f t="shared" si="128"/>
        <v>2.0519299999999996</v>
      </c>
      <c r="F1050" s="2">
        <f t="shared" si="129"/>
        <v>2.19747</v>
      </c>
      <c r="G1050" s="2">
        <f t="shared" si="123"/>
        <v>2.3433679999999999</v>
      </c>
      <c r="H1050" s="2">
        <f t="shared" si="127"/>
        <v>2.4999340000000019</v>
      </c>
      <c r="I1050" s="2">
        <f t="array" ref="I1050">SUMPRODUCT(B1034:B1053, (ROW(B1034:B1053)-ROW(B1034)+1)) / (20*21/2)</f>
        <v>2.0319457142857145</v>
      </c>
      <c r="J1050" s="2">
        <f t="shared" si="130"/>
        <v>2.1498297310080186</v>
      </c>
      <c r="K1050" s="2">
        <f t="shared" si="124"/>
        <v>2.2610363062597831</v>
      </c>
    </row>
    <row r="1051" spans="1:11" ht="13.5" x14ac:dyDescent="0.25">
      <c r="A1051" s="3">
        <f>TITRES_STAT!B1054</f>
        <v>43536</v>
      </c>
      <c r="B1051" s="6">
        <f>TITRES_STAT!D1054</f>
        <v>1.9198</v>
      </c>
      <c r="C1051" s="2">
        <f t="shared" si="125"/>
        <v>0</v>
      </c>
      <c r="D1051" s="2">
        <f t="shared" si="126"/>
        <v>1.9590600000000002</v>
      </c>
      <c r="E1051" s="2">
        <f t="shared" si="128"/>
        <v>2.0206799999999996</v>
      </c>
      <c r="F1051" s="2">
        <f t="shared" si="129"/>
        <v>2.1751499999999999</v>
      </c>
      <c r="G1051" s="2">
        <f t="shared" si="123"/>
        <v>2.3362259999999999</v>
      </c>
      <c r="H1051" s="2">
        <f t="shared" si="127"/>
        <v>2.4941160000000018</v>
      </c>
      <c r="I1051" s="2">
        <f t="array" ref="I1051">SUMPRODUCT(B1035:B1054, (ROW(B1035:B1054)-ROW(B1035)+1)) / (20*21/2)</f>
        <v>2.0050690476190476</v>
      </c>
      <c r="J1051" s="2">
        <f t="shared" si="130"/>
        <v>2.1279221375786834</v>
      </c>
      <c r="K1051" s="2">
        <f t="shared" si="124"/>
        <v>2.2476544903280269</v>
      </c>
    </row>
    <row r="1052" spans="1:11" ht="13.5" x14ac:dyDescent="0.25">
      <c r="A1052" s="3">
        <f>TITRES_STAT!B1055</f>
        <v>43537</v>
      </c>
      <c r="B1052" s="6">
        <f>TITRES_STAT!D1055</f>
        <v>1.9198</v>
      </c>
      <c r="C1052" s="2">
        <f t="shared" si="125"/>
        <v>0</v>
      </c>
      <c r="D1052" s="2">
        <f t="shared" si="126"/>
        <v>1.9519200000000001</v>
      </c>
      <c r="E1052" s="2">
        <f t="shared" si="128"/>
        <v>1.9929999999999997</v>
      </c>
      <c r="F1052" s="2">
        <f t="shared" si="129"/>
        <v>2.1546150000000002</v>
      </c>
      <c r="G1052" s="2">
        <f t="shared" si="123"/>
        <v>2.3290839999999999</v>
      </c>
      <c r="H1052" s="2">
        <f t="shared" si="127"/>
        <v>2.4887560000000017</v>
      </c>
      <c r="I1052" s="2">
        <f t="array" ref="I1052">SUMPRODUCT(B1036:B1055, (ROW(B1036:B1055)-ROW(B1036)+1)) / (20*21/2)</f>
        <v>1.9829985714285716</v>
      </c>
      <c r="J1052" s="2">
        <f t="shared" si="130"/>
        <v>2.1081009816188088</v>
      </c>
      <c r="K1052" s="2">
        <f t="shared" si="124"/>
        <v>2.2347974514916338</v>
      </c>
    </row>
    <row r="1053" spans="1:11" ht="13.5" x14ac:dyDescent="0.25">
      <c r="A1053" s="3">
        <f>TITRES_STAT!B1056</f>
        <v>43538</v>
      </c>
      <c r="B1053" s="6">
        <f>TITRES_STAT!D1056</f>
        <v>1.8393999999999999</v>
      </c>
      <c r="C1053" s="2">
        <f t="shared" si="125"/>
        <v>-8.0400000000000027E-2</v>
      </c>
      <c r="D1053" s="2">
        <f t="shared" si="126"/>
        <v>1.9144199999999998</v>
      </c>
      <c r="E1053" s="2">
        <f t="shared" si="128"/>
        <v>1.96353</v>
      </c>
      <c r="F1053" s="2">
        <f t="shared" si="129"/>
        <v>2.1305050000000003</v>
      </c>
      <c r="G1053" s="2">
        <f t="shared" si="123"/>
        <v>2.3199759999999996</v>
      </c>
      <c r="H1053" s="2">
        <f t="shared" si="127"/>
        <v>2.4826190000000019</v>
      </c>
      <c r="I1053" s="2">
        <f t="array" ref="I1053">SUMPRODUCT(B1037:B1056, (ROW(B1037:B1056)-ROW(B1037)+1)) / (20*21/2)</f>
        <v>1.9659890476190474</v>
      </c>
      <c r="J1053" s="2">
        <f t="shared" si="130"/>
        <v>2.0825104119408269</v>
      </c>
      <c r="K1053" s="2">
        <f t="shared" si="124"/>
        <v>2.2192916690801971</v>
      </c>
    </row>
    <row r="1054" spans="1:11" ht="13.5" x14ac:dyDescent="0.25">
      <c r="A1054" s="3">
        <f>TITRES_STAT!B1057</f>
        <v>43539</v>
      </c>
      <c r="B1054" s="6">
        <f>TITRES_STAT!D1057</f>
        <v>1.8483000000000001</v>
      </c>
      <c r="C1054" s="2">
        <f t="shared" si="125"/>
        <v>8.90000000000013E-3</v>
      </c>
      <c r="D1054" s="2">
        <f t="shared" si="126"/>
        <v>1.8894199999999999</v>
      </c>
      <c r="E1054" s="2">
        <f t="shared" si="128"/>
        <v>1.9403100000000002</v>
      </c>
      <c r="F1054" s="2">
        <f t="shared" si="129"/>
        <v>2.1068400000000005</v>
      </c>
      <c r="G1054" s="2">
        <f t="shared" si="123"/>
        <v>2.3112239999999993</v>
      </c>
      <c r="H1054" s="2">
        <f t="shared" si="127"/>
        <v>2.4766515000000018</v>
      </c>
      <c r="I1054" s="2">
        <f t="array" ref="I1054">SUMPRODUCT(B1038:B1057, (ROW(B1038:B1057)-ROW(B1038)+1)) / (20*21/2)</f>
        <v>1.9515309523809525</v>
      </c>
      <c r="J1054" s="2">
        <f t="shared" si="130"/>
        <v>2.060204658422653</v>
      </c>
      <c r="K1054" s="2">
        <f t="shared" si="124"/>
        <v>2.2047429761750919</v>
      </c>
    </row>
    <row r="1055" spans="1:11" ht="13.5" x14ac:dyDescent="0.25">
      <c r="A1055" s="3">
        <f>TITRES_STAT!B1058</f>
        <v>43542</v>
      </c>
      <c r="B1055" s="6">
        <f>TITRES_STAT!D1058</f>
        <v>1.8751</v>
      </c>
      <c r="C1055" s="2">
        <f t="shared" si="125"/>
        <v>2.6799999999999935E-2</v>
      </c>
      <c r="D1055" s="2">
        <f t="shared" si="126"/>
        <v>1.8804799999999999</v>
      </c>
      <c r="E1055" s="2">
        <f t="shared" si="128"/>
        <v>1.92334</v>
      </c>
      <c r="F1055" s="2">
        <f t="shared" si="129"/>
        <v>2.0805000000000007</v>
      </c>
      <c r="G1055" s="2">
        <f t="shared" si="123"/>
        <v>2.3003299999999993</v>
      </c>
      <c r="H1055" s="2">
        <f t="shared" si="127"/>
        <v>2.4708180000000017</v>
      </c>
      <c r="I1055" s="2">
        <f t="array" ref="I1055">SUMPRODUCT(B1039:B1058, (ROW(B1039:B1058)-ROW(B1039)+1)) / (20*21/2)</f>
        <v>1.9426838095238097</v>
      </c>
      <c r="J1055" s="2">
        <f t="shared" si="130"/>
        <v>2.0425756433347813</v>
      </c>
      <c r="K1055" s="2">
        <f t="shared" si="124"/>
        <v>2.1918158006388135</v>
      </c>
    </row>
    <row r="1056" spans="1:11" ht="13.5" x14ac:dyDescent="0.25">
      <c r="A1056" s="3">
        <f>TITRES_STAT!B1059</f>
        <v>43543</v>
      </c>
      <c r="B1056" s="6">
        <f>TITRES_STAT!D1059</f>
        <v>1.9018999999999999</v>
      </c>
      <c r="C1056" s="2">
        <f t="shared" si="125"/>
        <v>2.6799999999999935E-2</v>
      </c>
      <c r="D1056" s="2">
        <f t="shared" si="126"/>
        <v>1.8768999999999998</v>
      </c>
      <c r="E1056" s="2">
        <f t="shared" si="128"/>
        <v>1.9179800000000005</v>
      </c>
      <c r="F1056" s="2">
        <f t="shared" si="129"/>
        <v>2.0537100000000001</v>
      </c>
      <c r="G1056" s="2">
        <f t="shared" si="123"/>
        <v>2.2872939999999993</v>
      </c>
      <c r="H1056" s="2">
        <f t="shared" si="127"/>
        <v>2.4652435000000015</v>
      </c>
      <c r="I1056" s="2">
        <f t="array" ref="I1056">SUMPRODUCT(B1040:B1059, (ROW(B1040:B1059)-ROW(B1040)+1)) / (20*21/2)</f>
        <v>1.9358352380952377</v>
      </c>
      <c r="J1056" s="2">
        <f t="shared" si="130"/>
        <v>2.0291779630171831</v>
      </c>
      <c r="K1056" s="2">
        <f t="shared" si="124"/>
        <v>2.1804465535549387</v>
      </c>
    </row>
    <row r="1057" spans="1:11" ht="13.5" x14ac:dyDescent="0.25">
      <c r="A1057" s="3">
        <f>TITRES_STAT!B1060</f>
        <v>43545</v>
      </c>
      <c r="B1057" s="6">
        <f>TITRES_STAT!D1060</f>
        <v>1.9018999999999999</v>
      </c>
      <c r="C1057" s="2">
        <f t="shared" si="125"/>
        <v>0</v>
      </c>
      <c r="D1057" s="2">
        <f t="shared" si="126"/>
        <v>1.8733200000000001</v>
      </c>
      <c r="E1057" s="2">
        <f t="shared" si="128"/>
        <v>1.91262</v>
      </c>
      <c r="F1057" s="2">
        <f t="shared" si="129"/>
        <v>2.0304949999999997</v>
      </c>
      <c r="G1057" s="2">
        <f t="shared" si="123"/>
        <v>2.2735419999999991</v>
      </c>
      <c r="H1057" s="2">
        <f t="shared" si="127"/>
        <v>2.4600440000000017</v>
      </c>
      <c r="I1057" s="2">
        <f t="array" ref="I1057">SUMPRODUCT(B1041:B1060, (ROW(B1041:B1060)-ROW(B1041)+1)) / (20*21/2)</f>
        <v>1.930687619047619</v>
      </c>
      <c r="J1057" s="2">
        <f t="shared" si="130"/>
        <v>2.0170562522536417</v>
      </c>
      <c r="K1057" s="2">
        <f t="shared" si="124"/>
        <v>2.1695231592978823</v>
      </c>
    </row>
    <row r="1058" spans="1:11" ht="13.5" x14ac:dyDescent="0.25">
      <c r="A1058" s="3">
        <f>TITRES_STAT!B1061</f>
        <v>43546</v>
      </c>
      <c r="B1058" s="6">
        <f>TITRES_STAT!D1061</f>
        <v>1.9376</v>
      </c>
      <c r="C1058" s="2">
        <f t="shared" si="125"/>
        <v>3.5700000000000065E-2</v>
      </c>
      <c r="D1058" s="2">
        <f t="shared" si="126"/>
        <v>1.8929599999999998</v>
      </c>
      <c r="E1058" s="2">
        <f t="shared" si="128"/>
        <v>1.9036899999999999</v>
      </c>
      <c r="F1058" s="2">
        <f t="shared" si="129"/>
        <v>2.0095100000000001</v>
      </c>
      <c r="G1058" s="2">
        <f t="shared" si="123"/>
        <v>2.260861999999999</v>
      </c>
      <c r="H1058" s="2">
        <f t="shared" si="127"/>
        <v>2.4545650000000019</v>
      </c>
      <c r="I1058" s="2">
        <f t="array" ref="I1058">SUMPRODUCT(B1042:B1061, (ROW(B1042:B1061)-ROW(B1042)+1)) / (20*21/2)</f>
        <v>1.9269433333333335</v>
      </c>
      <c r="J1058" s="2">
        <f t="shared" si="130"/>
        <v>2.0094889901342472</v>
      </c>
      <c r="K1058" s="2">
        <f t="shared" si="124"/>
        <v>2.1604281334430633</v>
      </c>
    </row>
    <row r="1059" spans="1:11" ht="13.5" x14ac:dyDescent="0.25">
      <c r="A1059" s="3">
        <f>TITRES_STAT!B1062</f>
        <v>43549</v>
      </c>
      <c r="B1059" s="6">
        <f>TITRES_STAT!D1062</f>
        <v>1.9376</v>
      </c>
      <c r="C1059" s="2">
        <f t="shared" si="125"/>
        <v>0</v>
      </c>
      <c r="D1059" s="2">
        <f t="shared" si="126"/>
        <v>1.91082</v>
      </c>
      <c r="E1059" s="2">
        <f t="shared" si="128"/>
        <v>1.9001199999999998</v>
      </c>
      <c r="F1059" s="2">
        <f t="shared" si="129"/>
        <v>1.9916500000000004</v>
      </c>
      <c r="G1059" s="2">
        <f t="shared" si="123"/>
        <v>2.2469319999999993</v>
      </c>
      <c r="H1059" s="2">
        <f t="shared" si="127"/>
        <v>2.4488360000000018</v>
      </c>
      <c r="I1059" s="2">
        <f t="array" ref="I1059">SUMPRODUCT(B1043:B1062, (ROW(B1043:B1062)-ROW(B1043)+1)) / (20*21/2)</f>
        <v>1.9246023809523809</v>
      </c>
      <c r="J1059" s="2">
        <f t="shared" si="130"/>
        <v>2.0026424196452712</v>
      </c>
      <c r="K1059" s="2">
        <f t="shared" si="124"/>
        <v>2.1516897752688253</v>
      </c>
    </row>
    <row r="1060" spans="1:11" ht="13.5" x14ac:dyDescent="0.25">
      <c r="A1060" s="3">
        <f>TITRES_STAT!B1063</f>
        <v>43550</v>
      </c>
      <c r="B1060" s="6">
        <f>TITRES_STAT!D1063</f>
        <v>1.9376</v>
      </c>
      <c r="C1060" s="2">
        <f t="shared" si="125"/>
        <v>0</v>
      </c>
      <c r="D1060" s="2">
        <f t="shared" si="126"/>
        <v>1.9233199999999999</v>
      </c>
      <c r="E1060" s="2">
        <f t="shared" si="128"/>
        <v>1.9018999999999999</v>
      </c>
      <c r="F1060" s="2">
        <f t="shared" si="129"/>
        <v>1.9769150000000004</v>
      </c>
      <c r="G1060" s="2">
        <f t="shared" si="123"/>
        <v>2.233001999999999</v>
      </c>
      <c r="H1060" s="2">
        <f t="shared" si="127"/>
        <v>2.4431900000000017</v>
      </c>
      <c r="I1060" s="2">
        <f t="array" ref="I1060">SUMPRODUCT(B1044:B1063, (ROW(B1044:B1063)-ROW(B1044)+1)) / (20*21/2)</f>
        <v>1.9234947619047622</v>
      </c>
      <c r="J1060" s="2">
        <f t="shared" si="130"/>
        <v>1.9964479034885789</v>
      </c>
      <c r="K1060" s="2">
        <f t="shared" si="124"/>
        <v>2.1432940978073027</v>
      </c>
    </row>
    <row r="1061" spans="1:11" ht="13.5" x14ac:dyDescent="0.25">
      <c r="A1061" s="3">
        <f>TITRES_STAT!B1064</f>
        <v>43551</v>
      </c>
      <c r="B1061" s="6">
        <f>TITRES_STAT!D1064</f>
        <v>1.9376</v>
      </c>
      <c r="C1061" s="2">
        <f t="shared" si="125"/>
        <v>0</v>
      </c>
      <c r="D1061" s="2">
        <f t="shared" si="126"/>
        <v>1.9304600000000001</v>
      </c>
      <c r="E1061" s="2">
        <f t="shared" si="128"/>
        <v>1.90368</v>
      </c>
      <c r="F1061" s="2">
        <f t="shared" si="129"/>
        <v>1.9621800000000005</v>
      </c>
      <c r="G1061" s="2">
        <f t="shared" si="123"/>
        <v>2.2194299999999991</v>
      </c>
      <c r="H1061" s="2">
        <f t="shared" si="127"/>
        <v>2.4375440000000017</v>
      </c>
      <c r="I1061" s="2">
        <f t="array" ref="I1061">SUMPRODUCT(B1045:B1064, (ROW(B1045:B1064)-ROW(B1045)+1)) / (20*21/2)</f>
        <v>1.9233228571428573</v>
      </c>
      <c r="J1061" s="2">
        <f t="shared" si="130"/>
        <v>1.9908433412515714</v>
      </c>
      <c r="K1061" s="2">
        <f t="shared" si="124"/>
        <v>2.1352276625991733</v>
      </c>
    </row>
    <row r="1062" spans="1:11" ht="13.5" x14ac:dyDescent="0.25">
      <c r="A1062" s="3">
        <f>TITRES_STAT!B1065</f>
        <v>43552</v>
      </c>
      <c r="B1062" s="6">
        <f>TITRES_STAT!D1065</f>
        <v>1.9376</v>
      </c>
      <c r="C1062" s="2">
        <f t="shared" si="125"/>
        <v>0</v>
      </c>
      <c r="D1062" s="2">
        <f t="shared" si="126"/>
        <v>1.9376000000000002</v>
      </c>
      <c r="E1062" s="2">
        <f t="shared" si="128"/>
        <v>1.9054600000000002</v>
      </c>
      <c r="F1062" s="2">
        <f t="shared" si="129"/>
        <v>1.9492300000000007</v>
      </c>
      <c r="G1062" s="2">
        <f t="shared" si="123"/>
        <v>2.2058579999999997</v>
      </c>
      <c r="H1062" s="2">
        <f t="shared" si="127"/>
        <v>2.4320230000000018</v>
      </c>
      <c r="I1062" s="2">
        <f t="array" ref="I1062">SUMPRODUCT(B1046:B1065, (ROW(B1046:B1065)-ROW(B1046)+1)) / (20*21/2)</f>
        <v>1.9238314285714289</v>
      </c>
      <c r="J1062" s="2">
        <f t="shared" si="130"/>
        <v>1.9857725468466598</v>
      </c>
      <c r="K1062" s="2">
        <f t="shared" si="124"/>
        <v>2.1274775581835192</v>
      </c>
    </row>
    <row r="1063" spans="1:11" ht="13.5" x14ac:dyDescent="0.25">
      <c r="A1063" s="3">
        <f>TITRES_STAT!B1066</f>
        <v>43553</v>
      </c>
      <c r="B1063" s="6">
        <f>TITRES_STAT!D1066</f>
        <v>1.9376</v>
      </c>
      <c r="C1063" s="2">
        <f t="shared" si="125"/>
        <v>0</v>
      </c>
      <c r="D1063" s="2">
        <f t="shared" si="126"/>
        <v>1.9376000000000002</v>
      </c>
      <c r="E1063" s="2">
        <f t="shared" si="128"/>
        <v>1.9152799999999999</v>
      </c>
      <c r="F1063" s="2">
        <f t="shared" si="129"/>
        <v>1.9394050000000007</v>
      </c>
      <c r="G1063" s="2">
        <f t="shared" si="123"/>
        <v>2.1938919999999995</v>
      </c>
      <c r="H1063" s="2">
        <f t="shared" si="127"/>
        <v>2.4265020000000015</v>
      </c>
      <c r="I1063" s="2">
        <f t="array" ref="I1063">SUMPRODUCT(B1047:B1066, (ROW(B1047:B1066)-ROW(B1047)+1)) / (20*21/2)</f>
        <v>1.9248504761904761</v>
      </c>
      <c r="J1063" s="2">
        <f t="shared" si="130"/>
        <v>1.9811846852422161</v>
      </c>
      <c r="K1063" s="2">
        <f t="shared" si="124"/>
        <v>2.1200313794312242</v>
      </c>
    </row>
    <row r="1064" spans="1:11" ht="13.5" x14ac:dyDescent="0.25">
      <c r="A1064" s="3">
        <f>TITRES_STAT!B1067</f>
        <v>43556</v>
      </c>
      <c r="B1064" s="6">
        <f>TITRES_STAT!D1067</f>
        <v>1.9376</v>
      </c>
      <c r="C1064" s="2">
        <f t="shared" si="125"/>
        <v>0</v>
      </c>
      <c r="D1064" s="2">
        <f t="shared" si="126"/>
        <v>1.9376000000000002</v>
      </c>
      <c r="E1064" s="2">
        <f t="shared" si="128"/>
        <v>1.92421</v>
      </c>
      <c r="F1064" s="2">
        <f t="shared" si="129"/>
        <v>1.9322600000000008</v>
      </c>
      <c r="G1064" s="2">
        <f t="shared" si="123"/>
        <v>2.1819259999999998</v>
      </c>
      <c r="H1064" s="2">
        <f t="shared" si="127"/>
        <v>2.4211895000000014</v>
      </c>
      <c r="I1064" s="2">
        <f t="array" ref="I1064">SUMPRODUCT(B1048:B1067, (ROW(B1048:B1067)-ROW(B1048)+1)) / (20*21/2)</f>
        <v>1.9259547619047619</v>
      </c>
      <c r="J1064" s="2">
        <f t="shared" si="130"/>
        <v>1.9770337628381958</v>
      </c>
      <c r="K1064" s="2">
        <f t="shared" si="124"/>
        <v>2.1128772076888231</v>
      </c>
    </row>
    <row r="1065" spans="1:11" ht="13.5" x14ac:dyDescent="0.25">
      <c r="A1065" s="3">
        <f>TITRES_STAT!B1068</f>
        <v>43557</v>
      </c>
      <c r="B1065" s="6">
        <f>TITRES_STAT!D1068</f>
        <v>1.9376</v>
      </c>
      <c r="C1065" s="2">
        <f t="shared" si="125"/>
        <v>0</v>
      </c>
      <c r="D1065" s="2">
        <f t="shared" si="126"/>
        <v>1.9376000000000002</v>
      </c>
      <c r="E1065" s="2">
        <f t="shared" si="128"/>
        <v>1.9304600000000001</v>
      </c>
      <c r="F1065" s="2">
        <f t="shared" si="129"/>
        <v>1.9269000000000005</v>
      </c>
      <c r="G1065" s="2">
        <f t="shared" si="123"/>
        <v>2.1713879999999999</v>
      </c>
      <c r="H1065" s="2">
        <f t="shared" si="127"/>
        <v>2.4158770000000009</v>
      </c>
      <c r="I1065" s="2">
        <f t="array" ref="I1065">SUMPRODUCT(B1049:B1068, (ROW(B1049:B1068)-ROW(B1049)+1)) / (20*21/2)</f>
        <v>1.9271442857142858</v>
      </c>
      <c r="J1065" s="2">
        <f t="shared" si="130"/>
        <v>1.973278166377415</v>
      </c>
      <c r="K1065" s="2">
        <f t="shared" si="124"/>
        <v>2.1060035917010262</v>
      </c>
    </row>
    <row r="1066" spans="1:11" ht="13.5" x14ac:dyDescent="0.25">
      <c r="A1066" s="3">
        <f>TITRES_STAT!B1069</f>
        <v>43558</v>
      </c>
      <c r="B1066" s="6">
        <f>TITRES_STAT!D1069</f>
        <v>1.9376</v>
      </c>
      <c r="C1066" s="2">
        <f t="shared" si="125"/>
        <v>0</v>
      </c>
      <c r="D1066" s="2">
        <f t="shared" si="126"/>
        <v>1.9376000000000002</v>
      </c>
      <c r="E1066" s="2">
        <f t="shared" si="128"/>
        <v>1.9340299999999999</v>
      </c>
      <c r="F1066" s="2">
        <f t="shared" si="129"/>
        <v>1.9260050000000006</v>
      </c>
      <c r="G1066" s="2">
        <f t="shared" si="123"/>
        <v>2.1610300000000002</v>
      </c>
      <c r="H1066" s="2">
        <f t="shared" si="127"/>
        <v>2.4103560000000006</v>
      </c>
      <c r="I1066" s="2">
        <f t="array" ref="I1066">SUMPRODUCT(B1050:B1069, (ROW(B1050:B1069)-ROW(B1050)+1)) / (20*21/2)</f>
        <v>1.9287590476190479</v>
      </c>
      <c r="J1066" s="2">
        <f t="shared" si="130"/>
        <v>1.9698802457700424</v>
      </c>
      <c r="K1066" s="2">
        <f t="shared" si="124"/>
        <v>2.0993995292813783</v>
      </c>
    </row>
    <row r="1067" spans="1:11" ht="13.5" x14ac:dyDescent="0.25">
      <c r="A1067" s="3">
        <f>TITRES_STAT!B1070</f>
        <v>43559</v>
      </c>
      <c r="B1067" s="6">
        <f>TITRES_STAT!D1070</f>
        <v>1.9376</v>
      </c>
      <c r="C1067" s="2">
        <f t="shared" si="125"/>
        <v>0</v>
      </c>
      <c r="D1067" s="2">
        <f t="shared" si="126"/>
        <v>1.9376000000000002</v>
      </c>
      <c r="E1067" s="2">
        <f t="shared" si="128"/>
        <v>1.9376000000000002</v>
      </c>
      <c r="F1067" s="2">
        <f t="shared" si="129"/>
        <v>1.9251100000000005</v>
      </c>
      <c r="G1067" s="2">
        <f t="shared" si="123"/>
        <v>2.1521000000000003</v>
      </c>
      <c r="H1067" s="2">
        <f t="shared" si="127"/>
        <v>2.4048350000000003</v>
      </c>
      <c r="I1067" s="2">
        <f t="array" ref="I1067">SUMPRODUCT(B1051:B1070, (ROW(B1051:B1070)-ROW(B1051)+1)) / (20*21/2)</f>
        <v>1.9305438095238094</v>
      </c>
      <c r="J1067" s="2">
        <f t="shared" si="130"/>
        <v>1.9668059366490858</v>
      </c>
      <c r="K1067" s="2">
        <f t="shared" si="124"/>
        <v>2.0930544497017163</v>
      </c>
    </row>
    <row r="1068" spans="1:11" ht="13.5" x14ac:dyDescent="0.25">
      <c r="A1068" s="3">
        <f>TITRES_STAT!B1071</f>
        <v>43560</v>
      </c>
      <c r="B1068" s="6">
        <f>TITRES_STAT!D1071</f>
        <v>1.9376</v>
      </c>
      <c r="C1068" s="2">
        <f t="shared" si="125"/>
        <v>0</v>
      </c>
      <c r="D1068" s="2">
        <f t="shared" si="126"/>
        <v>1.9376000000000002</v>
      </c>
      <c r="E1068" s="2">
        <f t="shared" si="128"/>
        <v>1.9376000000000002</v>
      </c>
      <c r="F1068" s="2">
        <f t="shared" si="129"/>
        <v>1.9206450000000004</v>
      </c>
      <c r="G1068" s="2">
        <f t="shared" si="123"/>
        <v>2.1417420000000003</v>
      </c>
      <c r="H1068" s="2">
        <f t="shared" si="127"/>
        <v>2.399356</v>
      </c>
      <c r="I1068" s="2">
        <f t="array" ref="I1068">SUMPRODUCT(B1052:B1071, (ROW(B1052:B1071)-ROW(B1052)+1)) / (20*21/2)</f>
        <v>1.9322438095238093</v>
      </c>
      <c r="J1068" s="2">
        <f t="shared" si="130"/>
        <v>1.9640244188729823</v>
      </c>
      <c r="K1068" s="2">
        <f t="shared" si="124"/>
        <v>2.0869581967722373</v>
      </c>
    </row>
    <row r="1069" spans="1:11" ht="13.5" x14ac:dyDescent="0.25">
      <c r="A1069" s="3">
        <f>TITRES_STAT!B1072</f>
        <v>43563</v>
      </c>
      <c r="B1069" s="6">
        <f>TITRES_STAT!D1072</f>
        <v>1.9376</v>
      </c>
      <c r="C1069" s="2">
        <f t="shared" si="125"/>
        <v>0</v>
      </c>
      <c r="D1069" s="2">
        <f t="shared" si="126"/>
        <v>1.9376000000000002</v>
      </c>
      <c r="E1069" s="2">
        <f t="shared" si="128"/>
        <v>1.9376000000000002</v>
      </c>
      <c r="F1069" s="2">
        <f t="shared" si="129"/>
        <v>1.9188600000000005</v>
      </c>
      <c r="G1069" s="2">
        <f t="shared" si="123"/>
        <v>2.1317400000000002</v>
      </c>
      <c r="H1069" s="2">
        <f t="shared" si="127"/>
        <v>2.3940435</v>
      </c>
      <c r="I1069" s="2">
        <f t="array" ref="I1069">SUMPRODUCT(B1053:B1072, (ROW(B1053:B1072)-ROW(B1053)+1)) / (20*21/2)</f>
        <v>1.9338590476190474</v>
      </c>
      <c r="J1069" s="2">
        <f t="shared" si="130"/>
        <v>1.961507807551746</v>
      </c>
      <c r="K1069" s="2">
        <f t="shared" si="124"/>
        <v>2.0811010125850906</v>
      </c>
    </row>
    <row r="1070" spans="1:11" ht="13.5" x14ac:dyDescent="0.25">
      <c r="A1070" s="3">
        <f>TITRES_STAT!B1073</f>
        <v>43565</v>
      </c>
      <c r="B1070" s="6">
        <f>TITRES_STAT!D1073</f>
        <v>1.9376</v>
      </c>
      <c r="C1070" s="2">
        <f t="shared" si="125"/>
        <v>0</v>
      </c>
      <c r="D1070" s="2">
        <f t="shared" si="126"/>
        <v>1.9376000000000002</v>
      </c>
      <c r="E1070" s="2">
        <f t="shared" si="128"/>
        <v>1.9376000000000002</v>
      </c>
      <c r="F1070" s="2">
        <f t="shared" si="129"/>
        <v>1.9197500000000005</v>
      </c>
      <c r="G1070" s="2">
        <f t="shared" si="123"/>
        <v>2.1217380000000006</v>
      </c>
      <c r="H1070" s="2">
        <f t="shared" si="127"/>
        <v>2.3887309999999995</v>
      </c>
      <c r="I1070" s="2">
        <f t="array" ref="I1070">SUMPRODUCT(B1054:B1073, (ROW(B1054:B1073)-ROW(B1054)+1)) / (20*21/2)</f>
        <v>1.9353895238095238</v>
      </c>
      <c r="J1070" s="2">
        <f t="shared" si="130"/>
        <v>1.959230873499199</v>
      </c>
      <c r="K1070" s="2">
        <f t="shared" si="124"/>
        <v>2.0754735218954794</v>
      </c>
    </row>
    <row r="1071" spans="1:11" ht="13.5" x14ac:dyDescent="0.25">
      <c r="A1071" s="3">
        <f>TITRES_STAT!B1074</f>
        <v>43566</v>
      </c>
      <c r="B1071" s="6">
        <f>TITRES_STAT!D1074</f>
        <v>1.9376</v>
      </c>
      <c r="C1071" s="2">
        <f t="shared" si="125"/>
        <v>0</v>
      </c>
      <c r="D1071" s="2">
        <f t="shared" si="126"/>
        <v>1.9376000000000002</v>
      </c>
      <c r="E1071" s="2">
        <f t="shared" si="128"/>
        <v>1.9376000000000002</v>
      </c>
      <c r="F1071" s="2">
        <f t="shared" si="129"/>
        <v>1.9206400000000006</v>
      </c>
      <c r="G1071" s="2">
        <f t="shared" si="123"/>
        <v>2.113166000000001</v>
      </c>
      <c r="H1071" s="2">
        <f t="shared" si="127"/>
        <v>2.3832839999999993</v>
      </c>
      <c r="I1071" s="2">
        <f t="array" ref="I1071">SUMPRODUCT(B1055:B1074, (ROW(B1055:B1074)-ROW(B1055)+1)) / (20*21/2)</f>
        <v>1.9356047619047621</v>
      </c>
      <c r="J1071" s="2">
        <f t="shared" si="130"/>
        <v>1.9571707903087989</v>
      </c>
      <c r="K1071" s="2">
        <f t="shared" si="124"/>
        <v>2.0700667171152647</v>
      </c>
    </row>
    <row r="1072" spans="1:11" ht="13.5" x14ac:dyDescent="0.25">
      <c r="A1072" s="3">
        <f>TITRES_STAT!B1075</f>
        <v>43567</v>
      </c>
      <c r="B1072" s="6">
        <f>TITRES_STAT!D1075</f>
        <v>1.9376</v>
      </c>
      <c r="C1072" s="2">
        <f t="shared" si="125"/>
        <v>0</v>
      </c>
      <c r="D1072" s="2">
        <f t="shared" si="126"/>
        <v>1.9376000000000002</v>
      </c>
      <c r="E1072" s="2">
        <f t="shared" si="128"/>
        <v>1.9376000000000002</v>
      </c>
      <c r="F1072" s="2">
        <f t="shared" si="129"/>
        <v>1.9215300000000006</v>
      </c>
      <c r="G1072" s="2">
        <f t="shared" si="123"/>
        <v>2.1045940000000014</v>
      </c>
      <c r="H1072" s="2">
        <f t="shared" si="127"/>
        <v>2.3779709999999987</v>
      </c>
      <c r="I1072" s="2">
        <f t="array" ref="I1072">SUMPRODUCT(B1056:B1075, (ROW(B1056:B1075)-ROW(B1056)+1)) / (20*21/2)</f>
        <v>1.9345895238095243</v>
      </c>
      <c r="J1072" s="2">
        <f t="shared" si="130"/>
        <v>1.9553069055174848</v>
      </c>
      <c r="K1072" s="2">
        <f t="shared" si="124"/>
        <v>2.0648719438950582</v>
      </c>
    </row>
    <row r="1073" spans="1:11" ht="13.5" x14ac:dyDescent="0.25">
      <c r="A1073" s="3">
        <f>TITRES_STAT!B1076</f>
        <v>43570</v>
      </c>
      <c r="B1073" s="6">
        <f>TITRES_STAT!D1076</f>
        <v>1.9376</v>
      </c>
      <c r="C1073" s="2">
        <f t="shared" si="125"/>
        <v>0</v>
      </c>
      <c r="D1073" s="2">
        <f t="shared" si="126"/>
        <v>1.9376000000000002</v>
      </c>
      <c r="E1073" s="2">
        <f t="shared" si="128"/>
        <v>1.9376000000000002</v>
      </c>
      <c r="F1073" s="2">
        <f t="shared" si="129"/>
        <v>1.9264400000000006</v>
      </c>
      <c r="G1073" s="2">
        <f t="shared" si="123"/>
        <v>2.0985220000000013</v>
      </c>
      <c r="H1073" s="2">
        <f t="shared" si="127"/>
        <v>2.3729259999999988</v>
      </c>
      <c r="I1073" s="2">
        <f t="array" ref="I1073">SUMPRODUCT(B1057:B1076, (ROW(B1057:B1076)-ROW(B1057)+1)) / (20*21/2)</f>
        <v>1.9342090476190477</v>
      </c>
      <c r="J1073" s="2">
        <f t="shared" si="130"/>
        <v>1.9536205335634387</v>
      </c>
      <c r="K1073" s="2">
        <f t="shared" si="124"/>
        <v>2.0598808872717225</v>
      </c>
    </row>
    <row r="1074" spans="1:11" ht="13.5" x14ac:dyDescent="0.25">
      <c r="A1074" s="3">
        <f>TITRES_STAT!B1077</f>
        <v>43571</v>
      </c>
      <c r="B1074" s="6">
        <f>TITRES_STAT!D1077</f>
        <v>1.9287000000000001</v>
      </c>
      <c r="C1074" s="2">
        <f t="shared" si="125"/>
        <v>-8.899999999999908E-3</v>
      </c>
      <c r="D1074" s="2">
        <f t="shared" si="126"/>
        <v>1.9358200000000001</v>
      </c>
      <c r="E1074" s="2">
        <f t="shared" si="128"/>
        <v>1.9367100000000002</v>
      </c>
      <c r="F1074" s="2">
        <f t="shared" si="129"/>
        <v>1.9304600000000005</v>
      </c>
      <c r="G1074" s="2">
        <f t="shared" ref="G1074:G1137" si="131">AVERAGE(B1025:B1074)</f>
        <v>2.0903080000000016</v>
      </c>
      <c r="H1074" s="2">
        <f t="shared" si="127"/>
        <v>2.3678809999999988</v>
      </c>
      <c r="I1074" s="2">
        <f t="array" ref="I1074">SUMPRODUCT(B1058:B1077, (ROW(B1058:B1077)-ROW(B1058)+1)) / (20*21/2)</f>
        <v>1.9285961904761908</v>
      </c>
      <c r="J1074" s="2">
        <f t="shared" si="130"/>
        <v>1.9512471494145398</v>
      </c>
      <c r="K1074" s="2">
        <f t="shared" si="124"/>
        <v>2.0547365387512628</v>
      </c>
    </row>
    <row r="1075" spans="1:11" ht="13.5" x14ac:dyDescent="0.25">
      <c r="A1075" s="3">
        <f>TITRES_STAT!B1078</f>
        <v>43572</v>
      </c>
      <c r="B1075" s="6">
        <f>TITRES_STAT!D1078</f>
        <v>1.9198</v>
      </c>
      <c r="C1075" s="2">
        <f t="shared" si="125"/>
        <v>-8.90000000000013E-3</v>
      </c>
      <c r="D1075" s="2">
        <f t="shared" si="126"/>
        <v>1.9322600000000001</v>
      </c>
      <c r="E1075" s="2">
        <f t="shared" si="128"/>
        <v>1.93493</v>
      </c>
      <c r="F1075" s="2">
        <f t="shared" si="129"/>
        <v>1.9326950000000003</v>
      </c>
      <c r="G1075" s="2">
        <f t="shared" si="131"/>
        <v>2.0808440000000012</v>
      </c>
      <c r="H1075" s="2">
        <f t="shared" si="127"/>
        <v>2.3626129999999987</v>
      </c>
      <c r="I1075" s="2">
        <f t="array" ref="I1075">SUMPRODUCT(B1059:B1078, (ROW(B1059:B1078)-ROW(B1059)+1)) / (20*21/2)</f>
        <v>1.9231109523809526</v>
      </c>
      <c r="J1075" s="2">
        <f t="shared" si="130"/>
        <v>1.9482521828036312</v>
      </c>
      <c r="K1075" s="2">
        <f t="shared" ref="K1075:K1138" si="132">$K$4*B1075+(1-$K$4)*K1074</f>
        <v>2.0494449097806249</v>
      </c>
    </row>
    <row r="1076" spans="1:11" ht="13.5" x14ac:dyDescent="0.25">
      <c r="A1076" s="3">
        <f>TITRES_STAT!B1079</f>
        <v>43573</v>
      </c>
      <c r="B1076" s="6">
        <f>TITRES_STAT!D1079</f>
        <v>1.9287000000000001</v>
      </c>
      <c r="C1076" s="2">
        <f t="shared" si="125"/>
        <v>8.90000000000013E-3</v>
      </c>
      <c r="D1076" s="2">
        <f t="shared" si="126"/>
        <v>1.93048</v>
      </c>
      <c r="E1076" s="2">
        <f t="shared" si="128"/>
        <v>1.93404</v>
      </c>
      <c r="F1076" s="2">
        <f t="shared" si="129"/>
        <v>1.9340350000000002</v>
      </c>
      <c r="G1076" s="2">
        <f t="shared" si="131"/>
        <v>2.0712000000000015</v>
      </c>
      <c r="H1076" s="2">
        <f t="shared" si="127"/>
        <v>2.357076999999999</v>
      </c>
      <c r="I1076" s="2">
        <f t="array" ref="I1076">SUMPRODUCT(B1060:B1079, (ROW(B1060:B1079)-ROW(B1060)+1)) / (20*21/2)</f>
        <v>1.9179233333333332</v>
      </c>
      <c r="J1076" s="2">
        <f t="shared" si="130"/>
        <v>1.9463900701556662</v>
      </c>
      <c r="K1076" s="2">
        <f t="shared" si="132"/>
        <v>2.0447098152794241</v>
      </c>
    </row>
    <row r="1077" spans="1:11" ht="13.5" x14ac:dyDescent="0.25">
      <c r="A1077" s="3">
        <f>TITRES_STAT!B1080</f>
        <v>43574</v>
      </c>
      <c r="B1077" s="6">
        <f>TITRES_STAT!D1080</f>
        <v>1.8751</v>
      </c>
      <c r="C1077" s="2">
        <f t="shared" si="125"/>
        <v>-5.3600000000000092E-2</v>
      </c>
      <c r="D1077" s="2">
        <f t="shared" si="126"/>
        <v>1.91798</v>
      </c>
      <c r="E1077" s="2">
        <f t="shared" si="128"/>
        <v>1.9277900000000003</v>
      </c>
      <c r="F1077" s="2">
        <f t="shared" si="129"/>
        <v>1.9326950000000003</v>
      </c>
      <c r="G1077" s="2">
        <f t="shared" si="131"/>
        <v>2.0604840000000015</v>
      </c>
      <c r="H1077" s="2">
        <f t="shared" si="127"/>
        <v>2.3517194999999989</v>
      </c>
      <c r="I1077" s="2">
        <f t="array" ref="I1077">SUMPRODUCT(B1061:B1080, (ROW(B1061:B1080)-ROW(B1061)+1)) / (20*21/2)</f>
        <v>1.9130333333333334</v>
      </c>
      <c r="J1077" s="2">
        <f t="shared" si="130"/>
        <v>1.9396005396646503</v>
      </c>
      <c r="K1077" s="2">
        <f t="shared" si="132"/>
        <v>2.0380584499743488</v>
      </c>
    </row>
    <row r="1078" spans="1:11" ht="13.5" x14ac:dyDescent="0.25">
      <c r="A1078" s="3">
        <f>TITRES_STAT!B1081</f>
        <v>43577</v>
      </c>
      <c r="B1078" s="6">
        <f>TITRES_STAT!D1081</f>
        <v>1.8751</v>
      </c>
      <c r="C1078" s="2">
        <f t="shared" si="125"/>
        <v>0</v>
      </c>
      <c r="D1078" s="2">
        <f t="shared" si="126"/>
        <v>1.9054800000000001</v>
      </c>
      <c r="E1078" s="2">
        <f t="shared" si="128"/>
        <v>1.9215400000000002</v>
      </c>
      <c r="F1078" s="2">
        <f t="shared" si="129"/>
        <v>1.9295700000000005</v>
      </c>
      <c r="G1078" s="2">
        <f t="shared" si="131"/>
        <v>2.0497680000000016</v>
      </c>
      <c r="H1078" s="2">
        <f t="shared" si="127"/>
        <v>2.346808499999999</v>
      </c>
      <c r="I1078" s="2">
        <f t="array" ref="I1078">SUMPRODUCT(B1062:B1081, (ROW(B1062:B1081)-ROW(B1062)+1)) / (20*21/2)</f>
        <v>1.9109933333333338</v>
      </c>
      <c r="J1078" s="2">
        <f t="shared" si="130"/>
        <v>1.9334576311251597</v>
      </c>
      <c r="K1078" s="2">
        <f t="shared" si="132"/>
        <v>2.0316679225243743</v>
      </c>
    </row>
    <row r="1079" spans="1:11" ht="13.5" x14ac:dyDescent="0.25">
      <c r="A1079" s="3">
        <f>TITRES_STAT!B1082</f>
        <v>43578</v>
      </c>
      <c r="B1079" s="6">
        <f>TITRES_STAT!D1082</f>
        <v>1.8751</v>
      </c>
      <c r="C1079" s="2">
        <f t="shared" si="125"/>
        <v>0</v>
      </c>
      <c r="D1079" s="2">
        <f t="shared" si="126"/>
        <v>1.8947600000000002</v>
      </c>
      <c r="E1079" s="2">
        <f t="shared" si="128"/>
        <v>1.9152899999999999</v>
      </c>
      <c r="F1079" s="2">
        <f t="shared" si="129"/>
        <v>1.9264450000000004</v>
      </c>
      <c r="G1079" s="2">
        <f t="shared" si="131"/>
        <v>2.0392320000000015</v>
      </c>
      <c r="H1079" s="2">
        <f t="shared" si="127"/>
        <v>2.3427454999999986</v>
      </c>
      <c r="I1079" s="2">
        <f t="array" ref="I1079">SUMPRODUCT(B1063:B1082, (ROW(B1063:B1082)-ROW(B1063)+1)) / (20*21/2)</f>
        <v>1.9040185714285716</v>
      </c>
      <c r="J1079" s="2">
        <f t="shared" si="130"/>
        <v>1.927899761494192</v>
      </c>
      <c r="K1079" s="2">
        <f t="shared" si="132"/>
        <v>2.0255280039940069</v>
      </c>
    </row>
    <row r="1080" spans="1:11" ht="13.5" x14ac:dyDescent="0.25">
      <c r="A1080" s="3">
        <f>TITRES_STAT!B1083</f>
        <v>43579</v>
      </c>
      <c r="B1080" s="6">
        <f>TITRES_STAT!D1083</f>
        <v>1.8751</v>
      </c>
      <c r="C1080" s="2">
        <f t="shared" si="125"/>
        <v>0</v>
      </c>
      <c r="D1080" s="2">
        <f t="shared" si="126"/>
        <v>1.8858200000000001</v>
      </c>
      <c r="E1080" s="2">
        <f t="shared" si="128"/>
        <v>1.9090399999999998</v>
      </c>
      <c r="F1080" s="2">
        <f t="shared" si="129"/>
        <v>1.9233200000000004</v>
      </c>
      <c r="G1080" s="2">
        <f t="shared" si="131"/>
        <v>2.0286960000000014</v>
      </c>
      <c r="H1080" s="2">
        <f t="shared" si="127"/>
        <v>2.3381914999999989</v>
      </c>
      <c r="I1080" s="2">
        <f t="array" ref="I1080">SUMPRODUCT(B1064:B1083, (ROW(B1064:B1083)-ROW(B1064)+1)) / (20*21/2)</f>
        <v>1.900021428571429</v>
      </c>
      <c r="J1080" s="2">
        <f t="shared" si="130"/>
        <v>1.9228712127804592</v>
      </c>
      <c r="K1080" s="2">
        <f t="shared" si="132"/>
        <v>2.0196288665824773</v>
      </c>
    </row>
    <row r="1081" spans="1:11" ht="13.5" x14ac:dyDescent="0.25">
      <c r="A1081" s="3">
        <f>TITRES_STAT!B1084</f>
        <v>43580</v>
      </c>
      <c r="B1081" s="6">
        <f>TITRES_STAT!D1084</f>
        <v>1.9018999999999999</v>
      </c>
      <c r="C1081" s="2">
        <f t="shared" si="125"/>
        <v>2.6799999999999935E-2</v>
      </c>
      <c r="D1081" s="2">
        <f t="shared" si="126"/>
        <v>1.88046</v>
      </c>
      <c r="E1081" s="2">
        <f t="shared" si="128"/>
        <v>1.90547</v>
      </c>
      <c r="F1081" s="2">
        <f t="shared" si="129"/>
        <v>1.921535</v>
      </c>
      <c r="G1081" s="2">
        <f t="shared" si="131"/>
        <v>2.0194100000000015</v>
      </c>
      <c r="H1081" s="2">
        <f t="shared" si="127"/>
        <v>2.3334144999999986</v>
      </c>
      <c r="I1081" s="2">
        <f t="array" ref="I1081">SUMPRODUCT(B1065:B1084, (ROW(B1065:B1084)-ROW(B1065)+1)) / (20*21/2)</f>
        <v>1.8963219047619047</v>
      </c>
      <c r="J1081" s="2">
        <f t="shared" si="130"/>
        <v>1.9208739544204156</v>
      </c>
      <c r="K1081" s="2">
        <f t="shared" si="132"/>
        <v>2.0150120482851253</v>
      </c>
    </row>
    <row r="1082" spans="1:11" ht="13.5" x14ac:dyDescent="0.25">
      <c r="A1082" s="3">
        <f>TITRES_STAT!B1085</f>
        <v>43581</v>
      </c>
      <c r="B1082" s="6">
        <f>TITRES_STAT!D1085</f>
        <v>1.8483000000000001</v>
      </c>
      <c r="C1082" s="2">
        <f t="shared" si="125"/>
        <v>-5.359999999999987E-2</v>
      </c>
      <c r="D1082" s="2">
        <f t="shared" si="126"/>
        <v>1.8751000000000002</v>
      </c>
      <c r="E1082" s="2">
        <f t="shared" si="128"/>
        <v>1.8965400000000003</v>
      </c>
      <c r="F1082" s="2">
        <f t="shared" si="129"/>
        <v>1.9170700000000001</v>
      </c>
      <c r="G1082" s="2">
        <f t="shared" si="131"/>
        <v>2.0097660000000013</v>
      </c>
      <c r="H1082" s="2">
        <f t="shared" si="127"/>
        <v>2.3283694999999991</v>
      </c>
      <c r="I1082" s="2">
        <f t="array" ref="I1082">SUMPRODUCT(B1066:B1085, (ROW(B1066:B1085)-ROW(B1066)+1)) / (20*21/2)</f>
        <v>1.8929199999999999</v>
      </c>
      <c r="J1082" s="2">
        <f t="shared" si="130"/>
        <v>1.913962149237519</v>
      </c>
      <c r="K1082" s="2">
        <f t="shared" si="132"/>
        <v>2.0084743209013949</v>
      </c>
    </row>
    <row r="1083" spans="1:11" ht="13.5" x14ac:dyDescent="0.25">
      <c r="A1083" s="3">
        <f>TITRES_STAT!B1086</f>
        <v>43584</v>
      </c>
      <c r="B1083" s="6">
        <f>TITRES_STAT!D1086</f>
        <v>1.8751</v>
      </c>
      <c r="C1083" s="2">
        <f t="shared" si="125"/>
        <v>2.6799999999999935E-2</v>
      </c>
      <c r="D1083" s="2">
        <f t="shared" si="126"/>
        <v>1.8751000000000002</v>
      </c>
      <c r="E1083" s="2">
        <f t="shared" si="128"/>
        <v>1.8902899999999998</v>
      </c>
      <c r="F1083" s="2">
        <f t="shared" si="129"/>
        <v>1.913945</v>
      </c>
      <c r="G1083" s="2">
        <f t="shared" si="131"/>
        <v>2.0008360000000014</v>
      </c>
      <c r="H1083" s="2">
        <f t="shared" si="127"/>
        <v>2.3234134999999987</v>
      </c>
      <c r="I1083" s="2">
        <f t="array" ref="I1083">SUMPRODUCT(B1067:B1086, (ROW(B1067:B1086)-ROW(B1067)+1)) / (20*21/2)</f>
        <v>1.8855680952380958</v>
      </c>
      <c r="J1083" s="2">
        <f t="shared" si="130"/>
        <v>1.9102609921672791</v>
      </c>
      <c r="K1083" s="2">
        <f t="shared" si="132"/>
        <v>2.0032439553758499</v>
      </c>
    </row>
    <row r="1084" spans="1:11" ht="13.5" x14ac:dyDescent="0.25">
      <c r="A1084" s="3">
        <f>TITRES_STAT!B1087</f>
        <v>43585</v>
      </c>
      <c r="B1084" s="6">
        <f>TITRES_STAT!D1087</f>
        <v>1.8751</v>
      </c>
      <c r="C1084" s="2">
        <f t="shared" si="125"/>
        <v>0</v>
      </c>
      <c r="D1084" s="2">
        <f t="shared" si="126"/>
        <v>1.8751000000000002</v>
      </c>
      <c r="E1084" s="2">
        <f t="shared" si="128"/>
        <v>1.88493</v>
      </c>
      <c r="F1084" s="2">
        <f t="shared" si="129"/>
        <v>1.9108200000000004</v>
      </c>
      <c r="G1084" s="2">
        <f t="shared" si="131"/>
        <v>1.9919060000000015</v>
      </c>
      <c r="H1084" s="2">
        <f t="shared" si="127"/>
        <v>2.3180559999999986</v>
      </c>
      <c r="I1084" s="2">
        <f t="array" ref="I1084">SUMPRODUCT(B1068:B1087, (ROW(B1068:B1087)-ROW(B1068)+1)) / (20*21/2)</f>
        <v>1.8787261904761907</v>
      </c>
      <c r="J1084" s="2">
        <f t="shared" si="130"/>
        <v>1.9069123262465857</v>
      </c>
      <c r="K1084" s="2">
        <f t="shared" si="132"/>
        <v>1.9982187022238558</v>
      </c>
    </row>
    <row r="1085" spans="1:11" ht="13.5" x14ac:dyDescent="0.25">
      <c r="A1085" s="3">
        <f>TITRES_STAT!B1088</f>
        <v>43587</v>
      </c>
      <c r="B1085" s="6">
        <f>TITRES_STAT!D1088</f>
        <v>1.8751</v>
      </c>
      <c r="C1085" s="2">
        <f t="shared" si="125"/>
        <v>0</v>
      </c>
      <c r="D1085" s="2">
        <f t="shared" si="126"/>
        <v>1.8751000000000002</v>
      </c>
      <c r="E1085" s="2">
        <f t="shared" si="128"/>
        <v>1.88046</v>
      </c>
      <c r="F1085" s="2">
        <f t="shared" si="129"/>
        <v>1.9076950000000004</v>
      </c>
      <c r="G1085" s="2">
        <f t="shared" si="131"/>
        <v>1.9813700000000016</v>
      </c>
      <c r="H1085" s="2">
        <f t="shared" si="127"/>
        <v>2.3127874999999984</v>
      </c>
      <c r="I1085" s="2">
        <f t="array" ref="I1085">SUMPRODUCT(B1069:B1088, (ROW(B1069:B1088)-ROW(B1069)+1)) / (20*21/2)</f>
        <v>1.8672895238095242</v>
      </c>
      <c r="J1085" s="2">
        <f t="shared" si="130"/>
        <v>1.9038825808897679</v>
      </c>
      <c r="K1085" s="2">
        <f t="shared" si="132"/>
        <v>1.9933905178229203</v>
      </c>
    </row>
    <row r="1086" spans="1:11" ht="13.5" x14ac:dyDescent="0.25">
      <c r="A1086" s="3">
        <f>TITRES_STAT!B1089</f>
        <v>43588</v>
      </c>
      <c r="B1086" s="6">
        <f>TITRES_STAT!D1089</f>
        <v>1.8305</v>
      </c>
      <c r="C1086" s="2">
        <f t="shared" si="125"/>
        <v>-4.4599999999999973E-2</v>
      </c>
      <c r="D1086" s="2">
        <f t="shared" si="126"/>
        <v>1.8608199999999999</v>
      </c>
      <c r="E1086" s="2">
        <f t="shared" si="128"/>
        <v>1.8706400000000003</v>
      </c>
      <c r="F1086" s="2">
        <f t="shared" si="129"/>
        <v>1.9023400000000006</v>
      </c>
      <c r="G1086" s="2">
        <f t="shared" si="131"/>
        <v>1.9692260000000017</v>
      </c>
      <c r="H1086" s="2">
        <f t="shared" si="127"/>
        <v>2.3072959999999982</v>
      </c>
      <c r="I1086" s="2">
        <f t="array" ref="I1086">SUMPRODUCT(B1070:B1089, (ROW(B1070:B1089)-ROW(B1070)+1)) / (20*21/2)</f>
        <v>1.8608752380952382</v>
      </c>
      <c r="J1086" s="2">
        <f t="shared" si="130"/>
        <v>1.8968937636621708</v>
      </c>
      <c r="K1086" s="2">
        <f t="shared" si="132"/>
        <v>1.9870026543788841</v>
      </c>
    </row>
    <row r="1087" spans="1:11" ht="13.5" x14ac:dyDescent="0.25">
      <c r="A1087" s="3">
        <f>TITRES_STAT!B1090</f>
        <v>43591</v>
      </c>
      <c r="B1087" s="6">
        <f>TITRES_STAT!D1090</f>
        <v>1.8305</v>
      </c>
      <c r="C1087" s="2">
        <f t="shared" si="125"/>
        <v>0</v>
      </c>
      <c r="D1087" s="2">
        <f t="shared" si="126"/>
        <v>1.8572600000000001</v>
      </c>
      <c r="E1087" s="2">
        <f t="shared" si="128"/>
        <v>1.8661799999999999</v>
      </c>
      <c r="F1087" s="2">
        <f t="shared" si="129"/>
        <v>1.8969850000000004</v>
      </c>
      <c r="G1087" s="2">
        <f t="shared" si="131"/>
        <v>1.9585120000000016</v>
      </c>
      <c r="H1087" s="2">
        <f t="shared" si="127"/>
        <v>2.3019384999999981</v>
      </c>
      <c r="I1087" s="2">
        <f t="array" ref="I1087">SUMPRODUCT(B1071:B1090, (ROW(B1071:B1090)-ROW(B1071)+1)) / (20*21/2)</f>
        <v>1.8541561904761907</v>
      </c>
      <c r="J1087" s="2">
        <f t="shared" si="130"/>
        <v>1.8905705480752972</v>
      </c>
      <c r="K1087" s="2">
        <f t="shared" si="132"/>
        <v>1.9808652953836337</v>
      </c>
    </row>
    <row r="1088" spans="1:11" ht="13.5" x14ac:dyDescent="0.25">
      <c r="A1088" s="3">
        <f>TITRES_STAT!B1091</f>
        <v>43592</v>
      </c>
      <c r="B1088" s="6">
        <f>TITRES_STAT!D1091</f>
        <v>1.7768999999999999</v>
      </c>
      <c r="C1088" s="2">
        <f t="shared" si="125"/>
        <v>-5.3600000000000092E-2</v>
      </c>
      <c r="D1088" s="2">
        <f t="shared" si="126"/>
        <v>1.83762</v>
      </c>
      <c r="E1088" s="2">
        <f t="shared" si="128"/>
        <v>1.85636</v>
      </c>
      <c r="F1088" s="2">
        <f t="shared" si="129"/>
        <v>1.8889500000000001</v>
      </c>
      <c r="G1088" s="2">
        <f t="shared" si="131"/>
        <v>1.9469040000000015</v>
      </c>
      <c r="H1088" s="2">
        <f t="shared" si="127"/>
        <v>2.2963129999999983</v>
      </c>
      <c r="I1088" s="2">
        <f t="array" ref="I1088">SUMPRODUCT(B1072:B1091, (ROW(B1072:B1091)-ROW(B1072)+1)) / (20*21/2)</f>
        <v>1.8480323809523809</v>
      </c>
      <c r="J1088" s="2">
        <f t="shared" si="130"/>
        <v>1.8797447815919357</v>
      </c>
      <c r="K1088" s="2">
        <f t="shared" si="132"/>
        <v>1.9728666563489814</v>
      </c>
    </row>
    <row r="1089" spans="1:11" ht="13.5" x14ac:dyDescent="0.25">
      <c r="A1089" s="3">
        <f>TITRES_STAT!B1092</f>
        <v>43593</v>
      </c>
      <c r="B1089" s="6">
        <f>TITRES_STAT!D1092</f>
        <v>1.8216000000000001</v>
      </c>
      <c r="C1089" s="2">
        <f t="shared" si="125"/>
        <v>4.4700000000000184E-2</v>
      </c>
      <c r="D1089" s="2">
        <f t="shared" si="126"/>
        <v>1.8269200000000001</v>
      </c>
      <c r="E1089" s="2">
        <f t="shared" si="128"/>
        <v>1.85101</v>
      </c>
      <c r="F1089" s="2">
        <f t="shared" si="129"/>
        <v>1.8831499999999999</v>
      </c>
      <c r="G1089" s="2">
        <f t="shared" si="131"/>
        <v>1.9374400000000014</v>
      </c>
      <c r="H1089" s="2">
        <f t="shared" si="127"/>
        <v>2.2909109999999977</v>
      </c>
      <c r="I1089" s="2">
        <f t="array" ref="I1089">SUMPRODUCT(B1073:B1092, (ROW(B1073:B1092)-ROW(B1073)+1)) / (20*21/2)</f>
        <v>1.8373990476190478</v>
      </c>
      <c r="J1089" s="2">
        <f t="shared" si="130"/>
        <v>1.8742071833450846</v>
      </c>
      <c r="K1089" s="2">
        <f t="shared" si="132"/>
        <v>1.9669346306098057</v>
      </c>
    </row>
    <row r="1090" spans="1:11" ht="13.5" x14ac:dyDescent="0.25">
      <c r="A1090" s="3">
        <f>TITRES_STAT!B1093</f>
        <v>43594</v>
      </c>
      <c r="B1090" s="6">
        <f>TITRES_STAT!D1093</f>
        <v>1.8126</v>
      </c>
      <c r="C1090" s="2">
        <f t="shared" si="125"/>
        <v>-9.000000000000119E-3</v>
      </c>
      <c r="D1090" s="2">
        <f t="shared" si="126"/>
        <v>1.8144200000000001</v>
      </c>
      <c r="E1090" s="2">
        <f t="shared" si="128"/>
        <v>1.8447600000000002</v>
      </c>
      <c r="F1090" s="2">
        <f t="shared" si="129"/>
        <v>1.8768999999999998</v>
      </c>
      <c r="G1090" s="2">
        <f t="shared" si="131"/>
        <v>1.9290460000000016</v>
      </c>
      <c r="H1090" s="2">
        <f t="shared" si="127"/>
        <v>2.2857764999999977</v>
      </c>
      <c r="I1090" s="2">
        <f t="array" ref="I1090">SUMPRODUCT(B1074:B1093, (ROW(B1074:B1093)-ROW(B1074)+1)) / (20*21/2)</f>
        <v>1.8327209523809527</v>
      </c>
      <c r="J1090" s="2">
        <f t="shared" si="130"/>
        <v>1.8683398325503147</v>
      </c>
      <c r="K1090" s="2">
        <f t="shared" si="132"/>
        <v>1.960882292154519</v>
      </c>
    </row>
    <row r="1091" spans="1:11" ht="13.5" x14ac:dyDescent="0.25">
      <c r="A1091" s="3">
        <f>TITRES_STAT!B1094</f>
        <v>43595</v>
      </c>
      <c r="B1091" s="6">
        <f>TITRES_STAT!D1094</f>
        <v>1.8126</v>
      </c>
      <c r="C1091" s="2">
        <f t="shared" si="125"/>
        <v>0</v>
      </c>
      <c r="D1091" s="2">
        <f t="shared" si="126"/>
        <v>1.81084</v>
      </c>
      <c r="E1091" s="2">
        <f t="shared" si="128"/>
        <v>1.8358300000000001</v>
      </c>
      <c r="F1091" s="2">
        <f t="shared" si="129"/>
        <v>1.8706500000000006</v>
      </c>
      <c r="G1091" s="2">
        <f t="shared" si="131"/>
        <v>1.9206520000000014</v>
      </c>
      <c r="H1091" s="2">
        <f t="shared" si="127"/>
        <v>2.2805079999999975</v>
      </c>
      <c r="I1091" s="2">
        <f t="array" ref="I1091">SUMPRODUCT(B1075:B1094, (ROW(B1075:B1094)-ROW(B1075)+1)) / (20*21/2)</f>
        <v>1.8235333333333335</v>
      </c>
      <c r="J1091" s="2">
        <f t="shared" si="130"/>
        <v>1.8630312770693322</v>
      </c>
      <c r="K1091" s="2">
        <f t="shared" si="132"/>
        <v>1.9550673003053223</v>
      </c>
    </row>
    <row r="1092" spans="1:11" ht="13.5" x14ac:dyDescent="0.25">
      <c r="A1092" s="3">
        <f>TITRES_STAT!B1095</f>
        <v>43598</v>
      </c>
      <c r="B1092" s="6">
        <f>TITRES_STAT!D1095</f>
        <v>1.7589999999999999</v>
      </c>
      <c r="C1092" s="2">
        <f t="shared" ref="C1092:C1155" si="133">B1092-B1091</f>
        <v>-5.3600000000000092E-2</v>
      </c>
      <c r="D1092" s="2">
        <f t="shared" si="126"/>
        <v>1.7965399999999998</v>
      </c>
      <c r="E1092" s="2">
        <f t="shared" si="128"/>
        <v>1.8269000000000002</v>
      </c>
      <c r="F1092" s="2">
        <f t="shared" si="129"/>
        <v>1.8617200000000005</v>
      </c>
      <c r="G1092" s="2">
        <f t="shared" si="131"/>
        <v>1.9119000000000017</v>
      </c>
      <c r="H1092" s="2">
        <f t="shared" si="127"/>
        <v>2.2750164999999978</v>
      </c>
      <c r="I1092" s="2">
        <f t="array" ref="I1092">SUMPRODUCT(B1076:B1095, (ROW(B1076:B1095)-ROW(B1076)+1)) / (20*21/2)</f>
        <v>1.8117538095238095</v>
      </c>
      <c r="J1092" s="2">
        <f t="shared" si="130"/>
        <v>1.8531235363960623</v>
      </c>
      <c r="K1092" s="2">
        <f t="shared" si="132"/>
        <v>1.9473783865678587</v>
      </c>
    </row>
    <row r="1093" spans="1:11" ht="13.5" x14ac:dyDescent="0.25">
      <c r="A1093" s="3">
        <f>TITRES_STAT!B1096</f>
        <v>43599</v>
      </c>
      <c r="B1093" s="6">
        <f>TITRES_STAT!D1096</f>
        <v>1.8126</v>
      </c>
      <c r="C1093" s="2">
        <f t="shared" si="133"/>
        <v>5.3600000000000092E-2</v>
      </c>
      <c r="D1093" s="2">
        <f t="shared" si="126"/>
        <v>1.8036799999999999</v>
      </c>
      <c r="E1093" s="2">
        <f t="shared" si="128"/>
        <v>1.8206499999999999</v>
      </c>
      <c r="F1093" s="2">
        <f t="shared" si="129"/>
        <v>1.8554700000000004</v>
      </c>
      <c r="G1093" s="2">
        <f t="shared" si="131"/>
        <v>1.9054700000000013</v>
      </c>
      <c r="H1093" s="2">
        <f t="shared" si="127"/>
        <v>2.2694804999999976</v>
      </c>
      <c r="I1093" s="2">
        <f t="array" ref="I1093">SUMPRODUCT(B1077:B1096, (ROW(B1077:B1096)-ROW(B1077)+1)) / (20*21/2)</f>
        <v>1.8068623809523809</v>
      </c>
      <c r="J1093" s="2">
        <f t="shared" si="130"/>
        <v>1.8492641519773896</v>
      </c>
      <c r="K1093" s="2">
        <f t="shared" si="132"/>
        <v>1.9420929596436289</v>
      </c>
    </row>
    <row r="1094" spans="1:11" ht="13.5" x14ac:dyDescent="0.25">
      <c r="A1094" s="3">
        <f>TITRES_STAT!B1097</f>
        <v>43600</v>
      </c>
      <c r="B1094" s="6">
        <f>TITRES_STAT!D1097</f>
        <v>1.7589999999999999</v>
      </c>
      <c r="C1094" s="2">
        <f t="shared" si="133"/>
        <v>-5.3600000000000092E-2</v>
      </c>
      <c r="D1094" s="2">
        <f t="shared" ref="D1094:D1157" si="134">AVERAGE(B1090:B1094)</f>
        <v>1.7911600000000001</v>
      </c>
      <c r="E1094" s="2">
        <f t="shared" si="128"/>
        <v>1.8090400000000002</v>
      </c>
      <c r="F1094" s="2">
        <f t="shared" si="129"/>
        <v>1.8469850000000001</v>
      </c>
      <c r="G1094" s="2">
        <f t="shared" si="131"/>
        <v>1.8990400000000014</v>
      </c>
      <c r="H1094" s="2">
        <f t="shared" si="127"/>
        <v>2.2638099999999977</v>
      </c>
      <c r="I1094" s="2">
        <f t="array" ref="I1094">SUMPRODUCT(B1078:B1097, (ROW(B1078:B1097)-ROW(B1078)+1)) / (20*21/2)</f>
        <v>1.7975561904761908</v>
      </c>
      <c r="J1094" s="2">
        <f t="shared" si="130"/>
        <v>1.8406675660747809</v>
      </c>
      <c r="K1094" s="2">
        <f t="shared" si="132"/>
        <v>1.9349128435791729</v>
      </c>
    </row>
    <row r="1095" spans="1:11" ht="13.5" x14ac:dyDescent="0.25">
      <c r="A1095" s="3">
        <f>TITRES_STAT!B1098</f>
        <v>43601</v>
      </c>
      <c r="B1095" s="6">
        <f>TITRES_STAT!D1098</f>
        <v>1.7233000000000001</v>
      </c>
      <c r="C1095" s="2">
        <f t="shared" si="133"/>
        <v>-3.5699999999999843E-2</v>
      </c>
      <c r="D1095" s="2">
        <f t="shared" si="134"/>
        <v>1.7733000000000001</v>
      </c>
      <c r="E1095" s="2">
        <f t="shared" si="128"/>
        <v>1.79386</v>
      </c>
      <c r="F1095" s="2">
        <f t="shared" si="129"/>
        <v>1.8371600000000003</v>
      </c>
      <c r="G1095" s="2">
        <f t="shared" si="131"/>
        <v>1.892610000000001</v>
      </c>
      <c r="H1095" s="2">
        <f t="shared" si="127"/>
        <v>2.2580059999999973</v>
      </c>
      <c r="I1095" s="2">
        <f t="array" ref="I1095">SUMPRODUCT(B1079:B1098, (ROW(B1079:B1098)-ROW(B1079)+1)) / (20*21/2)</f>
        <v>1.7931776190476196</v>
      </c>
      <c r="J1095" s="2">
        <f t="shared" si="130"/>
        <v>1.8294897026390875</v>
      </c>
      <c r="K1095" s="2">
        <f t="shared" si="132"/>
        <v>1.9266143006937153</v>
      </c>
    </row>
    <row r="1096" spans="1:11" ht="13.5" x14ac:dyDescent="0.25">
      <c r="A1096" s="3">
        <f>TITRES_STAT!B1099</f>
        <v>43602</v>
      </c>
      <c r="B1096" s="6">
        <f>TITRES_STAT!D1099</f>
        <v>1.7858000000000001</v>
      </c>
      <c r="C1096" s="2">
        <f t="shared" si="133"/>
        <v>6.25E-2</v>
      </c>
      <c r="D1096" s="2">
        <f t="shared" si="134"/>
        <v>1.7679400000000001</v>
      </c>
      <c r="E1096" s="2">
        <f t="shared" si="128"/>
        <v>1.7893900000000003</v>
      </c>
      <c r="F1096" s="2">
        <f t="shared" si="129"/>
        <v>1.8300150000000002</v>
      </c>
      <c r="G1096" s="2">
        <f t="shared" si="131"/>
        <v>1.8892160000000009</v>
      </c>
      <c r="H1096" s="2">
        <f t="shared" si="127"/>
        <v>2.2525589999999975</v>
      </c>
      <c r="I1096" s="2">
        <f t="array" ref="I1096">SUMPRODUCT(B1080:B1099, (ROW(B1080:B1099)-ROW(B1080)+1)) / (20*21/2)</f>
        <v>1.7833142857142856</v>
      </c>
      <c r="J1096" s="2">
        <f t="shared" si="130"/>
        <v>1.825328778578222</v>
      </c>
      <c r="K1096" s="2">
        <f t="shared" si="132"/>
        <v>1.9210921712547462</v>
      </c>
    </row>
    <row r="1097" spans="1:11" ht="13.5" x14ac:dyDescent="0.25">
      <c r="A1097" s="3">
        <f>TITRES_STAT!B1100</f>
        <v>43605</v>
      </c>
      <c r="B1097" s="6">
        <f>TITRES_STAT!D1100</f>
        <v>1.7323</v>
      </c>
      <c r="C1097" s="2">
        <f t="shared" si="133"/>
        <v>-5.3500000000000103E-2</v>
      </c>
      <c r="D1097" s="2">
        <f t="shared" si="134"/>
        <v>1.7626000000000002</v>
      </c>
      <c r="E1097" s="2">
        <f t="shared" si="128"/>
        <v>1.7795700000000001</v>
      </c>
      <c r="F1097" s="2">
        <f t="shared" si="129"/>
        <v>1.8228750000000002</v>
      </c>
      <c r="G1097" s="2">
        <f t="shared" si="131"/>
        <v>1.8847520000000009</v>
      </c>
      <c r="H1097" s="2">
        <f t="shared" si="127"/>
        <v>2.2472464999999975</v>
      </c>
      <c r="I1097" s="2">
        <f t="array" ref="I1097">SUMPRODUCT(B1081:B1100, (ROW(B1081:B1100)-ROW(B1081)+1)) / (20*21/2)</f>
        <v>1.7801685714285718</v>
      </c>
      <c r="J1097" s="2">
        <f t="shared" si="130"/>
        <v>1.8164688949041057</v>
      </c>
      <c r="K1097" s="2">
        <f t="shared" si="132"/>
        <v>1.9136885566957367</v>
      </c>
    </row>
    <row r="1098" spans="1:11" ht="13.5" x14ac:dyDescent="0.25">
      <c r="A1098" s="3">
        <f>TITRES_STAT!B1101</f>
        <v>43606</v>
      </c>
      <c r="B1098" s="6">
        <f>TITRES_STAT!D1101</f>
        <v>1.7768999999999999</v>
      </c>
      <c r="C1098" s="2">
        <f t="shared" si="133"/>
        <v>4.4599999999999973E-2</v>
      </c>
      <c r="D1098" s="2">
        <f t="shared" si="134"/>
        <v>1.75546</v>
      </c>
      <c r="E1098" s="2">
        <f t="shared" si="128"/>
        <v>1.7795700000000001</v>
      </c>
      <c r="F1098" s="2">
        <f t="shared" si="129"/>
        <v>1.8179650000000003</v>
      </c>
      <c r="G1098" s="2">
        <f t="shared" si="131"/>
        <v>1.8797520000000008</v>
      </c>
      <c r="H1098" s="2">
        <f t="shared" ref="H1098:H1161" si="135">AVERAGE(B899:B1098)</f>
        <v>2.2423799999999976</v>
      </c>
      <c r="I1098" s="2">
        <f t="array" ref="I1098">SUMPRODUCT(B1082:B1101, (ROW(B1082:B1101)-ROW(B1082)+1)) / (20*21/2)</f>
        <v>1.7774904761904764</v>
      </c>
      <c r="J1098" s="2">
        <f t="shared" si="130"/>
        <v>1.8127004287227624</v>
      </c>
      <c r="K1098" s="2">
        <f t="shared" si="132"/>
        <v>1.9083242995704137</v>
      </c>
    </row>
    <row r="1099" spans="1:11" ht="13.5" x14ac:dyDescent="0.25">
      <c r="A1099" s="3">
        <f>TITRES_STAT!B1102</f>
        <v>43607</v>
      </c>
      <c r="B1099" s="6">
        <f>TITRES_STAT!D1102</f>
        <v>1.7143999999999999</v>
      </c>
      <c r="C1099" s="2">
        <f t="shared" si="133"/>
        <v>-6.25E-2</v>
      </c>
      <c r="D1099" s="2">
        <f t="shared" si="134"/>
        <v>1.74654</v>
      </c>
      <c r="E1099" s="2">
        <f t="shared" si="128"/>
        <v>1.76885</v>
      </c>
      <c r="F1099" s="2">
        <f t="shared" si="129"/>
        <v>1.80993</v>
      </c>
      <c r="G1099" s="2">
        <f t="shared" si="131"/>
        <v>1.8745740000000006</v>
      </c>
      <c r="H1099" s="2">
        <f t="shared" si="135"/>
        <v>2.2369779999999975</v>
      </c>
      <c r="I1099" s="2">
        <f t="array" ref="I1099">SUMPRODUCT(B1083:B1102, (ROW(B1083:B1102)-ROW(B1083)+1)) / (20*21/2)</f>
        <v>1.7754076190476191</v>
      </c>
      <c r="J1099" s="2">
        <f t="shared" si="130"/>
        <v>1.8033384831301182</v>
      </c>
      <c r="K1099" s="2">
        <f t="shared" si="132"/>
        <v>1.9007194250774564</v>
      </c>
    </row>
    <row r="1100" spans="1:11" ht="13.5" x14ac:dyDescent="0.25">
      <c r="A1100" s="3">
        <f>TITRES_STAT!B1103</f>
        <v>43608</v>
      </c>
      <c r="B1100" s="6">
        <f>TITRES_STAT!D1103</f>
        <v>1.7768999999999999</v>
      </c>
      <c r="C1100" s="2">
        <f t="shared" si="133"/>
        <v>6.25E-2</v>
      </c>
      <c r="D1100" s="2">
        <f t="shared" si="134"/>
        <v>1.7572599999999998</v>
      </c>
      <c r="E1100" s="2">
        <f t="shared" ref="E1100:E1163" si="136">AVERAGE(B1091:B1100)</f>
        <v>1.76528</v>
      </c>
      <c r="F1100" s="2">
        <f t="shared" si="129"/>
        <v>1.8050200000000001</v>
      </c>
      <c r="G1100" s="2">
        <f t="shared" si="131"/>
        <v>1.8717160000000006</v>
      </c>
      <c r="H1100" s="2">
        <f t="shared" si="135"/>
        <v>2.2320224999999976</v>
      </c>
      <c r="I1100" s="2">
        <f t="array" ref="I1100">SUMPRODUCT(B1084:B1103, (ROW(B1084:B1103)-ROW(B1084)+1)) / (20*21/2)</f>
        <v>1.7736647619047616</v>
      </c>
      <c r="J1100" s="2">
        <f t="shared" si="130"/>
        <v>1.8008205323558213</v>
      </c>
      <c r="K1100" s="2">
        <f t="shared" si="132"/>
        <v>1.8958637613489289</v>
      </c>
    </row>
    <row r="1101" spans="1:11" ht="13.5" x14ac:dyDescent="0.25">
      <c r="A1101" s="3">
        <f>TITRES_STAT!B1104</f>
        <v>43609</v>
      </c>
      <c r="B1101" s="6">
        <f>TITRES_STAT!D1104</f>
        <v>1.7768999999999999</v>
      </c>
      <c r="C1101" s="2">
        <f t="shared" si="133"/>
        <v>0</v>
      </c>
      <c r="D1101" s="2">
        <f t="shared" si="134"/>
        <v>1.7554799999999997</v>
      </c>
      <c r="E1101" s="2">
        <f t="shared" si="136"/>
        <v>1.7617100000000001</v>
      </c>
      <c r="F1101" s="2">
        <f t="shared" si="129"/>
        <v>1.7987699999999998</v>
      </c>
      <c r="G1101" s="2">
        <f t="shared" si="131"/>
        <v>1.8688580000000004</v>
      </c>
      <c r="H1101" s="2">
        <f t="shared" si="135"/>
        <v>2.2273344999999973</v>
      </c>
      <c r="I1101" s="2">
        <f t="array" ref="I1101">SUMPRODUCT(B1085:B1104, (ROW(B1085:B1104)-ROW(B1085)+1)) / (20*21/2)</f>
        <v>1.7681419047619047</v>
      </c>
      <c r="J1101" s="2">
        <f t="shared" si="130"/>
        <v>1.7985423864171717</v>
      </c>
      <c r="K1101" s="2">
        <f t="shared" si="132"/>
        <v>1.8911985158058338</v>
      </c>
    </row>
    <row r="1102" spans="1:11" ht="13.5" x14ac:dyDescent="0.25">
      <c r="A1102" s="3">
        <f>TITRES_STAT!B1105</f>
        <v>43612</v>
      </c>
      <c r="B1102" s="6">
        <f>TITRES_STAT!D1105</f>
        <v>1.7768999999999999</v>
      </c>
      <c r="C1102" s="2">
        <f t="shared" si="133"/>
        <v>0</v>
      </c>
      <c r="D1102" s="2">
        <f t="shared" si="134"/>
        <v>1.7643999999999997</v>
      </c>
      <c r="E1102" s="2">
        <f t="shared" si="136"/>
        <v>1.7634999999999998</v>
      </c>
      <c r="F1102" s="2">
        <f t="shared" si="129"/>
        <v>1.7952000000000001</v>
      </c>
      <c r="G1102" s="2">
        <f t="shared" si="131"/>
        <v>1.8660000000000005</v>
      </c>
      <c r="H1102" s="2">
        <f t="shared" si="135"/>
        <v>2.2227804999999976</v>
      </c>
      <c r="I1102" s="2">
        <f t="array" ref="I1102">SUMPRODUCT(B1086:B1105, (ROW(B1086:B1105)-ROW(B1086)+1)) / (20*21/2)</f>
        <v>1.7590419047619048</v>
      </c>
      <c r="J1102" s="2">
        <f t="shared" si="130"/>
        <v>1.7964812067583935</v>
      </c>
      <c r="K1102" s="2">
        <f t="shared" si="132"/>
        <v>1.8867162210683501</v>
      </c>
    </row>
    <row r="1103" spans="1:11" ht="13.5" x14ac:dyDescent="0.25">
      <c r="A1103" s="3">
        <f>TITRES_STAT!B1106</f>
        <v>43613</v>
      </c>
      <c r="B1103" s="6">
        <f>TITRES_STAT!D1106</f>
        <v>1.7768999999999999</v>
      </c>
      <c r="C1103" s="2">
        <f t="shared" si="133"/>
        <v>0</v>
      </c>
      <c r="D1103" s="2">
        <f t="shared" si="134"/>
        <v>1.7643999999999997</v>
      </c>
      <c r="E1103" s="2">
        <f t="shared" si="136"/>
        <v>1.75993</v>
      </c>
      <c r="F1103" s="2">
        <f t="shared" si="129"/>
        <v>1.7902899999999999</v>
      </c>
      <c r="G1103" s="2">
        <f t="shared" si="131"/>
        <v>1.8647500000000001</v>
      </c>
      <c r="H1103" s="2">
        <f t="shared" si="135"/>
        <v>2.2183159999999975</v>
      </c>
      <c r="I1103" s="2">
        <f t="array" ref="I1103">SUMPRODUCT(B1087:B1106, (ROW(B1087:B1106)-ROW(B1087)+1)) / (20*21/2)</f>
        <v>1.7516823809523809</v>
      </c>
      <c r="J1103" s="2">
        <f t="shared" si="130"/>
        <v>1.7946163299242608</v>
      </c>
      <c r="K1103" s="2">
        <f t="shared" si="132"/>
        <v>1.8824097025950817</v>
      </c>
    </row>
    <row r="1104" spans="1:11" ht="13.5" x14ac:dyDescent="0.25">
      <c r="A1104" s="3">
        <f>TITRES_STAT!B1107</f>
        <v>43614</v>
      </c>
      <c r="B1104" s="6">
        <f>TITRES_STAT!D1107</f>
        <v>1.7323</v>
      </c>
      <c r="C1104" s="2">
        <f t="shared" si="133"/>
        <v>-4.4599999999999973E-2</v>
      </c>
      <c r="D1104" s="2">
        <f t="shared" si="134"/>
        <v>1.7679800000000001</v>
      </c>
      <c r="E1104" s="2">
        <f t="shared" si="136"/>
        <v>1.7572599999999998</v>
      </c>
      <c r="F1104" s="2">
        <f t="shared" si="129"/>
        <v>1.7831500000000005</v>
      </c>
      <c r="G1104" s="2">
        <f t="shared" si="131"/>
        <v>1.8624300000000003</v>
      </c>
      <c r="H1104" s="2">
        <f t="shared" si="135"/>
        <v>2.2136284999999973</v>
      </c>
      <c r="I1104" s="2">
        <f t="array" ref="I1104">SUMPRODUCT(B1088:B1107, (ROW(B1088:B1107)-ROW(B1088)+1)) / (20*21/2)</f>
        <v>1.7483704761904761</v>
      </c>
      <c r="J1104" s="2">
        <f t="shared" si="130"/>
        <v>1.7886814413600456</v>
      </c>
      <c r="K1104" s="2">
        <f t="shared" si="132"/>
        <v>1.876523047591353</v>
      </c>
    </row>
    <row r="1105" spans="1:11" ht="13.5" x14ac:dyDescent="0.25">
      <c r="A1105" s="3">
        <f>TITRES_STAT!B1108</f>
        <v>43615</v>
      </c>
      <c r="B1105" s="6">
        <f>TITRES_STAT!D1108</f>
        <v>1.6876</v>
      </c>
      <c r="C1105" s="2">
        <f t="shared" si="133"/>
        <v>-4.4699999999999962E-2</v>
      </c>
      <c r="D1105" s="2">
        <f t="shared" si="134"/>
        <v>1.7501200000000001</v>
      </c>
      <c r="E1105" s="2">
        <f t="shared" si="136"/>
        <v>1.75369</v>
      </c>
      <c r="F1105" s="2">
        <f t="shared" si="129"/>
        <v>1.7737750000000005</v>
      </c>
      <c r="G1105" s="2">
        <f t="shared" si="131"/>
        <v>1.8586800000000003</v>
      </c>
      <c r="H1105" s="2">
        <f t="shared" si="135"/>
        <v>2.2086724999999974</v>
      </c>
      <c r="I1105" s="2">
        <f t="array" ref="I1105">SUMPRODUCT(B1089:B1108, (ROW(B1089:B1108)-ROW(B1089)+1)) / (20*21/2)</f>
        <v>1.7412690476190475</v>
      </c>
      <c r="J1105" s="2">
        <f t="shared" si="130"/>
        <v>1.7790546374209937</v>
      </c>
      <c r="K1105" s="2">
        <f t="shared" si="132"/>
        <v>1.8691143006269861</v>
      </c>
    </row>
    <row r="1106" spans="1:11" ht="13.5" x14ac:dyDescent="0.25">
      <c r="A1106" s="3">
        <f>TITRES_STAT!B1109</f>
        <v>43616</v>
      </c>
      <c r="B1106" s="6">
        <f>TITRES_STAT!D1109</f>
        <v>1.6964999999999999</v>
      </c>
      <c r="C1106" s="2">
        <f t="shared" si="133"/>
        <v>8.899999999999908E-3</v>
      </c>
      <c r="D1106" s="2">
        <f t="shared" si="134"/>
        <v>1.7340399999999998</v>
      </c>
      <c r="E1106" s="2">
        <f t="shared" si="136"/>
        <v>1.7447599999999999</v>
      </c>
      <c r="F1106" s="2">
        <f t="shared" si="129"/>
        <v>1.7670750000000006</v>
      </c>
      <c r="G1106" s="2">
        <f t="shared" si="131"/>
        <v>1.8545720000000001</v>
      </c>
      <c r="H1106" s="2">
        <f t="shared" si="135"/>
        <v>2.2037609999999974</v>
      </c>
      <c r="I1106" s="2">
        <f t="array" ref="I1106">SUMPRODUCT(B1090:B1109, (ROW(B1090:B1109)-ROW(B1090)+1)) / (20*21/2)</f>
        <v>1.7388499999999998</v>
      </c>
      <c r="J1106" s="2">
        <f t="shared" si="130"/>
        <v>1.7711922909999467</v>
      </c>
      <c r="K1106" s="2">
        <f t="shared" si="132"/>
        <v>1.8623451123671044</v>
      </c>
    </row>
    <row r="1107" spans="1:11" ht="13.5" x14ac:dyDescent="0.25">
      <c r="A1107" s="3">
        <f>TITRES_STAT!B1110</f>
        <v>43619</v>
      </c>
      <c r="B1107" s="6">
        <f>TITRES_STAT!D1110</f>
        <v>1.7323</v>
      </c>
      <c r="C1107" s="2">
        <f t="shared" si="133"/>
        <v>3.5800000000000054E-2</v>
      </c>
      <c r="D1107" s="2">
        <f t="shared" si="134"/>
        <v>1.72512</v>
      </c>
      <c r="E1107" s="2">
        <f t="shared" si="136"/>
        <v>1.7447599999999999</v>
      </c>
      <c r="F1107" s="2">
        <f t="shared" si="129"/>
        <v>1.7621650000000002</v>
      </c>
      <c r="G1107" s="2">
        <f t="shared" si="131"/>
        <v>1.85118</v>
      </c>
      <c r="H1107" s="2">
        <f t="shared" si="135"/>
        <v>2.1990284999999976</v>
      </c>
      <c r="I1107" s="2">
        <f t="array" ref="I1107">SUMPRODUCT(B1091:B1110, (ROW(B1091:B1110)-ROW(B1091)+1)) / (20*21/2)</f>
        <v>1.7368561904761906</v>
      </c>
      <c r="J1107" s="2">
        <f t="shared" si="130"/>
        <v>1.7674882632856661</v>
      </c>
      <c r="K1107" s="2">
        <f t="shared" si="132"/>
        <v>1.8572453040389829</v>
      </c>
    </row>
    <row r="1108" spans="1:11" ht="13.5" x14ac:dyDescent="0.25">
      <c r="A1108" s="3">
        <f>TITRES_STAT!B1111</f>
        <v>43623</v>
      </c>
      <c r="B1108" s="6">
        <f>TITRES_STAT!D1111</f>
        <v>1.6876</v>
      </c>
      <c r="C1108" s="2">
        <f t="shared" si="133"/>
        <v>-4.4699999999999962E-2</v>
      </c>
      <c r="D1108" s="2">
        <f t="shared" si="134"/>
        <v>1.7072600000000002</v>
      </c>
      <c r="E1108" s="2">
        <f t="shared" si="136"/>
        <v>1.73583</v>
      </c>
      <c r="F1108" s="2">
        <f t="shared" ref="F1108:F1171" si="137">AVERAGE(B1089:B1108)</f>
        <v>1.7577000000000005</v>
      </c>
      <c r="G1108" s="2">
        <f t="shared" si="131"/>
        <v>1.8461799999999999</v>
      </c>
      <c r="H1108" s="2">
        <f t="shared" si="135"/>
        <v>2.1941174999999977</v>
      </c>
      <c r="I1108" s="2">
        <f t="array" ref="I1108">SUMPRODUCT(B1092:B1111, (ROW(B1092:B1111)-ROW(B1092)+1)) / (20*21/2)</f>
        <v>1.7267400000000002</v>
      </c>
      <c r="J1108" s="2">
        <f t="shared" si="130"/>
        <v>1.7598798572584597</v>
      </c>
      <c r="K1108" s="2">
        <f t="shared" si="132"/>
        <v>1.8505925470178464</v>
      </c>
    </row>
    <row r="1109" spans="1:11" ht="13.5" x14ac:dyDescent="0.25">
      <c r="A1109" s="3">
        <f>TITRES_STAT!B1112</f>
        <v>43626</v>
      </c>
      <c r="B1109" s="6">
        <f>TITRES_STAT!D1112</f>
        <v>1.7323</v>
      </c>
      <c r="C1109" s="2">
        <f t="shared" si="133"/>
        <v>4.4699999999999962E-2</v>
      </c>
      <c r="D1109" s="2">
        <f t="shared" si="134"/>
        <v>1.7072600000000002</v>
      </c>
      <c r="E1109" s="2">
        <f t="shared" si="136"/>
        <v>1.7376200000000002</v>
      </c>
      <c r="F1109" s="2">
        <f t="shared" si="137"/>
        <v>1.7532350000000005</v>
      </c>
      <c r="G1109" s="2">
        <f t="shared" si="131"/>
        <v>1.8420739999999998</v>
      </c>
      <c r="H1109" s="2">
        <f t="shared" si="135"/>
        <v>2.1894299999999975</v>
      </c>
      <c r="I1109" s="2">
        <f t="array" ref="I1109">SUMPRODUCT(B1093:B1112, (ROW(B1093:B1112)-ROW(B1093)+1)) / (20*21/2)</f>
        <v>1.7165742857142856</v>
      </c>
      <c r="J1109" s="2">
        <f t="shared" ref="J1109:J1172" si="138">$J$4*B1109+J1108*(1-$J$4)</f>
        <v>1.7572532041862257</v>
      </c>
      <c r="K1109" s="2">
        <f t="shared" si="132"/>
        <v>1.845953623605382</v>
      </c>
    </row>
    <row r="1110" spans="1:11" ht="13.5" x14ac:dyDescent="0.25">
      <c r="A1110" s="3">
        <f>TITRES_STAT!B1113</f>
        <v>43627</v>
      </c>
      <c r="B1110" s="6">
        <f>TITRES_STAT!D1113</f>
        <v>1.7323</v>
      </c>
      <c r="C1110" s="2">
        <f t="shared" si="133"/>
        <v>0</v>
      </c>
      <c r="D1110" s="2">
        <f t="shared" si="134"/>
        <v>1.7161999999999999</v>
      </c>
      <c r="E1110" s="2">
        <f t="shared" si="136"/>
        <v>1.7331600000000003</v>
      </c>
      <c r="F1110" s="2">
        <f t="shared" si="137"/>
        <v>1.74922</v>
      </c>
      <c r="G1110" s="2">
        <f t="shared" si="131"/>
        <v>1.8379679999999996</v>
      </c>
      <c r="H1110" s="2">
        <f t="shared" si="135"/>
        <v>2.1847424999999974</v>
      </c>
      <c r="I1110" s="2">
        <f t="array" ref="I1110">SUMPRODUCT(B1094:B1113, (ROW(B1094:B1113)-ROW(B1094)+1)) / (20*21/2)</f>
        <v>1.7112609523809523</v>
      </c>
      <c r="J1110" s="2">
        <f t="shared" si="138"/>
        <v>1.7548767085494423</v>
      </c>
      <c r="K1110" s="2">
        <f t="shared" si="132"/>
        <v>1.8414966187581121</v>
      </c>
    </row>
    <row r="1111" spans="1:11" ht="13.5" x14ac:dyDescent="0.25">
      <c r="A1111" s="3">
        <f>TITRES_STAT!B1114</f>
        <v>43628</v>
      </c>
      <c r="B1111" s="6">
        <f>TITRES_STAT!D1114</f>
        <v>1.643</v>
      </c>
      <c r="C1111" s="2">
        <f t="shared" si="133"/>
        <v>-8.9299999999999935E-2</v>
      </c>
      <c r="D1111" s="2">
        <f t="shared" si="134"/>
        <v>1.7055000000000002</v>
      </c>
      <c r="E1111" s="2">
        <f t="shared" si="136"/>
        <v>1.71977</v>
      </c>
      <c r="F1111" s="2">
        <f t="shared" si="137"/>
        <v>1.74074</v>
      </c>
      <c r="G1111" s="2">
        <f t="shared" si="131"/>
        <v>1.8320759999999998</v>
      </c>
      <c r="H1111" s="2">
        <f t="shared" si="135"/>
        <v>2.1796084999999974</v>
      </c>
      <c r="I1111" s="2">
        <f t="array" ref="I1111">SUMPRODUCT(B1095:B1114, (ROW(B1095:B1114)-ROW(B1095)+1)) / (20*21/2)</f>
        <v>1.7065852380952382</v>
      </c>
      <c r="J1111" s="2">
        <f t="shared" si="138"/>
        <v>1.7442217839256859</v>
      </c>
      <c r="K1111" s="2">
        <f t="shared" si="132"/>
        <v>1.8337124376303431</v>
      </c>
    </row>
    <row r="1112" spans="1:11" ht="13.5" x14ac:dyDescent="0.25">
      <c r="A1112" s="3">
        <f>TITRES_STAT!B1115</f>
        <v>43629</v>
      </c>
      <c r="B1112" s="6">
        <f>TITRES_STAT!D1115</f>
        <v>1.6339999999999999</v>
      </c>
      <c r="C1112" s="2">
        <f t="shared" si="133"/>
        <v>-9.000000000000119E-3</v>
      </c>
      <c r="D1112" s="2">
        <f t="shared" si="134"/>
        <v>1.68584</v>
      </c>
      <c r="E1112" s="2">
        <f t="shared" si="136"/>
        <v>1.7054800000000001</v>
      </c>
      <c r="F1112" s="2">
        <f t="shared" si="137"/>
        <v>1.7344899999999996</v>
      </c>
      <c r="G1112" s="2">
        <f t="shared" si="131"/>
        <v>1.8260039999999997</v>
      </c>
      <c r="H1112" s="2">
        <f t="shared" si="135"/>
        <v>2.1744294999999974</v>
      </c>
      <c r="I1112" s="2">
        <f t="array" ref="I1112">SUMPRODUCT(B1096:B1115, (ROW(B1096:B1115)-ROW(B1096)+1)) / (20*21/2)</f>
        <v>1.7073966666666671</v>
      </c>
      <c r="J1112" s="2">
        <f t="shared" si="138"/>
        <v>1.7337244711708586</v>
      </c>
      <c r="K1112" s="2">
        <f t="shared" si="132"/>
        <v>1.825880577331114</v>
      </c>
    </row>
    <row r="1113" spans="1:11" ht="13.5" x14ac:dyDescent="0.25">
      <c r="A1113" s="3">
        <f>TITRES_STAT!B1116</f>
        <v>43630</v>
      </c>
      <c r="B1113" s="6">
        <f>TITRES_STAT!D1116</f>
        <v>1.6787000000000001</v>
      </c>
      <c r="C1113" s="2">
        <f t="shared" si="133"/>
        <v>4.4700000000000184E-2</v>
      </c>
      <c r="D1113" s="2">
        <f t="shared" si="134"/>
        <v>1.6840600000000001</v>
      </c>
      <c r="E1113" s="2">
        <f t="shared" si="136"/>
        <v>1.6956600000000002</v>
      </c>
      <c r="F1113" s="2">
        <f t="shared" si="137"/>
        <v>1.7277949999999997</v>
      </c>
      <c r="G1113" s="2">
        <f t="shared" si="131"/>
        <v>1.8208260000000001</v>
      </c>
      <c r="H1113" s="2">
        <f t="shared" si="135"/>
        <v>2.1694739999999975</v>
      </c>
      <c r="I1113" s="2">
        <f t="array" ref="I1113">SUMPRODUCT(B1097:B1116, (ROW(B1097:B1116)-ROW(B1097)+1)) / (20*21/2)</f>
        <v>1.7022128571428572</v>
      </c>
      <c r="J1113" s="2">
        <f t="shared" si="138"/>
        <v>1.7284840453450625</v>
      </c>
      <c r="K1113" s="2">
        <f t="shared" si="132"/>
        <v>1.8201087899847959</v>
      </c>
    </row>
    <row r="1114" spans="1:11" ht="13.5" x14ac:dyDescent="0.25">
      <c r="A1114" s="3">
        <f>TITRES_STAT!B1117</f>
        <v>43633</v>
      </c>
      <c r="B1114" s="6">
        <f>TITRES_STAT!D1117</f>
        <v>1.6787000000000001</v>
      </c>
      <c r="C1114" s="2">
        <f t="shared" si="133"/>
        <v>0</v>
      </c>
      <c r="D1114" s="2">
        <f t="shared" si="134"/>
        <v>1.67334</v>
      </c>
      <c r="E1114" s="2">
        <f t="shared" si="136"/>
        <v>1.6903000000000001</v>
      </c>
      <c r="F1114" s="2">
        <f t="shared" si="137"/>
        <v>1.7237799999999996</v>
      </c>
      <c r="G1114" s="2">
        <f t="shared" si="131"/>
        <v>1.8156480000000004</v>
      </c>
      <c r="H1114" s="2">
        <f t="shared" si="135"/>
        <v>2.1646969999999972</v>
      </c>
      <c r="I1114" s="2">
        <f t="array" ref="I1114">SUMPRODUCT(B1098:B1117, (ROW(B1098:B1117)-ROW(B1098)+1)) / (20*21/2)</f>
        <v>1.7017719047619047</v>
      </c>
      <c r="J1114" s="2">
        <f t="shared" si="138"/>
        <v>1.7237427076931517</v>
      </c>
      <c r="K1114" s="2">
        <f t="shared" si="132"/>
        <v>1.8145633472402942</v>
      </c>
    </row>
    <row r="1115" spans="1:11" ht="13.5" x14ac:dyDescent="0.25">
      <c r="A1115" s="3">
        <f>TITRES_STAT!B1118</f>
        <v>43634</v>
      </c>
      <c r="B1115" s="6">
        <f>TITRES_STAT!D1118</f>
        <v>1.7323</v>
      </c>
      <c r="C1115" s="2">
        <f t="shared" si="133"/>
        <v>5.359999999999987E-2</v>
      </c>
      <c r="D1115" s="2">
        <f t="shared" si="134"/>
        <v>1.67334</v>
      </c>
      <c r="E1115" s="2">
        <f t="shared" si="136"/>
        <v>1.6947699999999997</v>
      </c>
      <c r="F1115" s="2">
        <f t="shared" si="137"/>
        <v>1.7242299999999999</v>
      </c>
      <c r="G1115" s="2">
        <f t="shared" si="131"/>
        <v>1.8115420000000002</v>
      </c>
      <c r="H1115" s="2">
        <f t="shared" si="135"/>
        <v>2.160053999999997</v>
      </c>
      <c r="I1115" s="2">
        <f t="array" ref="I1115">SUMPRODUCT(B1099:B1118, (ROW(B1099:B1118)-ROW(B1099)+1)) / (20*21/2)</f>
        <v>1.7040666666666666</v>
      </c>
      <c r="J1115" s="2">
        <f t="shared" si="138"/>
        <v>1.7245576879128517</v>
      </c>
      <c r="K1115" s="2">
        <f t="shared" si="132"/>
        <v>1.8113373336230278</v>
      </c>
    </row>
    <row r="1116" spans="1:11" ht="13.5" x14ac:dyDescent="0.25">
      <c r="A1116" s="3">
        <f>TITRES_STAT!B1119</f>
        <v>43635</v>
      </c>
      <c r="B1116" s="6">
        <f>TITRES_STAT!D1119</f>
        <v>1.6698</v>
      </c>
      <c r="C1116" s="2">
        <f t="shared" si="133"/>
        <v>-6.25E-2</v>
      </c>
      <c r="D1116" s="2">
        <f t="shared" si="134"/>
        <v>1.6787000000000003</v>
      </c>
      <c r="E1116" s="2">
        <f t="shared" si="136"/>
        <v>1.6921000000000004</v>
      </c>
      <c r="F1116" s="2">
        <f t="shared" si="137"/>
        <v>1.7184299999999997</v>
      </c>
      <c r="G1116" s="2">
        <f t="shared" si="131"/>
        <v>1.8061860000000001</v>
      </c>
      <c r="H1116" s="2">
        <f t="shared" si="135"/>
        <v>2.1550984999999976</v>
      </c>
      <c r="I1116" s="2">
        <f t="array" ref="I1116">SUMPRODUCT(B1100:B1119, (ROW(B1100:B1119)-ROW(B1100)+1)) / (20*21/2)</f>
        <v>1.7118152380952381</v>
      </c>
      <c r="J1116" s="2">
        <f t="shared" si="138"/>
        <v>1.7193426700163896</v>
      </c>
      <c r="K1116" s="2">
        <f t="shared" si="132"/>
        <v>1.8057868499515366</v>
      </c>
    </row>
    <row r="1117" spans="1:11" ht="13.5" x14ac:dyDescent="0.25">
      <c r="A1117" s="3">
        <f>TITRES_STAT!B1120</f>
        <v>43636</v>
      </c>
      <c r="B1117" s="6">
        <f>TITRES_STAT!D1120</f>
        <v>1.7138</v>
      </c>
      <c r="C1117" s="2">
        <f t="shared" si="133"/>
        <v>4.4000000000000039E-2</v>
      </c>
      <c r="D1117" s="2">
        <f t="shared" si="134"/>
        <v>1.6946600000000003</v>
      </c>
      <c r="E1117" s="2">
        <f t="shared" si="136"/>
        <v>1.69025</v>
      </c>
      <c r="F1117" s="2">
        <f t="shared" si="137"/>
        <v>1.7175049999999996</v>
      </c>
      <c r="G1117" s="2">
        <f t="shared" si="131"/>
        <v>1.8017100000000001</v>
      </c>
      <c r="H1117" s="2">
        <f t="shared" si="135"/>
        <v>2.1503629999999974</v>
      </c>
      <c r="I1117" s="2">
        <f t="array" ref="I1117">SUMPRODUCT(B1101:B1120, (ROW(B1101:B1120)-ROW(B1101)+1)) / (20*21/2)</f>
        <v>1.7218176190476191</v>
      </c>
      <c r="J1117" s="2">
        <f t="shared" si="138"/>
        <v>1.7188147966814953</v>
      </c>
      <c r="K1117" s="2">
        <f t="shared" si="132"/>
        <v>1.8021795225024568</v>
      </c>
    </row>
    <row r="1118" spans="1:11" ht="13.5" x14ac:dyDescent="0.25">
      <c r="A1118" s="3">
        <f>TITRES_STAT!B1121</f>
        <v>43637</v>
      </c>
      <c r="B1118" s="6">
        <f>TITRES_STAT!D1121</f>
        <v>1.7416</v>
      </c>
      <c r="C1118" s="2">
        <f t="shared" si="133"/>
        <v>2.7800000000000047E-2</v>
      </c>
      <c r="D1118" s="2">
        <f t="shared" si="134"/>
        <v>1.7072400000000001</v>
      </c>
      <c r="E1118" s="2">
        <f t="shared" si="136"/>
        <v>1.6956499999999999</v>
      </c>
      <c r="F1118" s="2">
        <f t="shared" si="137"/>
        <v>1.7157399999999996</v>
      </c>
      <c r="G1118" s="2">
        <f t="shared" si="131"/>
        <v>1.7977900000000002</v>
      </c>
      <c r="H1118" s="2">
        <f t="shared" si="135"/>
        <v>2.1461234999999972</v>
      </c>
      <c r="I1118" s="2">
        <f t="array" ref="I1118">SUMPRODUCT(B1102:B1121, (ROW(B1102:B1121)-ROW(B1102)+1)) / (20*21/2)</f>
        <v>1.7360009523809521</v>
      </c>
      <c r="J1118" s="2">
        <f t="shared" si="138"/>
        <v>1.7209848160451624</v>
      </c>
      <c r="K1118" s="2">
        <f t="shared" si="132"/>
        <v>1.7998038549533408</v>
      </c>
    </row>
    <row r="1119" spans="1:11" ht="13.5" x14ac:dyDescent="0.25">
      <c r="A1119" s="3">
        <f>TITRES_STAT!B1122</f>
        <v>43640</v>
      </c>
      <c r="B1119" s="6">
        <f>TITRES_STAT!D1122</f>
        <v>1.7970999999999999</v>
      </c>
      <c r="C1119" s="2">
        <f t="shared" si="133"/>
        <v>5.5499999999999883E-2</v>
      </c>
      <c r="D1119" s="2">
        <f t="shared" si="134"/>
        <v>1.73092</v>
      </c>
      <c r="E1119" s="2">
        <f t="shared" si="136"/>
        <v>1.7021299999999999</v>
      </c>
      <c r="F1119" s="2">
        <f t="shared" si="137"/>
        <v>1.7198749999999996</v>
      </c>
      <c r="G1119" s="2">
        <f t="shared" si="131"/>
        <v>1.7949800000000002</v>
      </c>
      <c r="H1119" s="2">
        <f t="shared" si="135"/>
        <v>2.141848999999997</v>
      </c>
      <c r="I1119" s="2">
        <f t="array" ref="I1119">SUMPRODUCT(B1103:B1122, (ROW(B1103:B1122)-ROW(B1103)+1)) / (20*21/2)</f>
        <v>1.757678095238095</v>
      </c>
      <c r="J1119" s="2">
        <f t="shared" si="138"/>
        <v>1.7282338811837183</v>
      </c>
      <c r="K1119" s="2">
        <f t="shared" si="132"/>
        <v>1.7996978214257591</v>
      </c>
    </row>
    <row r="1120" spans="1:11" ht="13.5" x14ac:dyDescent="0.25">
      <c r="A1120" s="3">
        <f>TITRES_STAT!B1123</f>
        <v>43641</v>
      </c>
      <c r="B1120" s="6">
        <f>TITRES_STAT!D1123</f>
        <v>1.8249</v>
      </c>
      <c r="C1120" s="2">
        <f t="shared" si="133"/>
        <v>2.7800000000000047E-2</v>
      </c>
      <c r="D1120" s="2">
        <f t="shared" si="134"/>
        <v>1.7494399999999999</v>
      </c>
      <c r="E1120" s="2">
        <f t="shared" si="136"/>
        <v>1.7113900000000002</v>
      </c>
      <c r="F1120" s="2">
        <f t="shared" si="137"/>
        <v>1.7222749999999998</v>
      </c>
      <c r="G1120" s="2">
        <f t="shared" si="131"/>
        <v>1.792726</v>
      </c>
      <c r="H1120" s="2">
        <f t="shared" si="135"/>
        <v>2.1377134999999972</v>
      </c>
      <c r="I1120" s="2">
        <f t="array" ref="I1120">SUMPRODUCT(B1104:B1123, (ROW(B1104:B1123)-ROW(B1104)+1)) / (20*21/2)</f>
        <v>1.7855661904761906</v>
      </c>
      <c r="J1120" s="2">
        <f t="shared" si="138"/>
        <v>1.7374401782138404</v>
      </c>
      <c r="K1120" s="2">
        <f t="shared" si="132"/>
        <v>1.8006861421541607</v>
      </c>
    </row>
    <row r="1121" spans="1:11" ht="13.5" x14ac:dyDescent="0.25">
      <c r="A1121" s="3">
        <f>TITRES_STAT!B1124</f>
        <v>43642</v>
      </c>
      <c r="B1121" s="6">
        <f>TITRES_STAT!D1124</f>
        <v>1.8712</v>
      </c>
      <c r="C1121" s="2">
        <f t="shared" si="133"/>
        <v>4.6300000000000008E-2</v>
      </c>
      <c r="D1121" s="2">
        <f t="shared" si="134"/>
        <v>1.7897199999999998</v>
      </c>
      <c r="E1121" s="2">
        <f t="shared" si="136"/>
        <v>1.7342100000000003</v>
      </c>
      <c r="F1121" s="2">
        <f t="shared" si="137"/>
        <v>1.72699</v>
      </c>
      <c r="G1121" s="2">
        <f t="shared" si="131"/>
        <v>1.7913980000000003</v>
      </c>
      <c r="H1121" s="2">
        <f t="shared" si="135"/>
        <v>2.1338094999999968</v>
      </c>
      <c r="I1121" s="2">
        <f t="array" ref="I1121">SUMPRODUCT(B1105:B1124, (ROW(B1105:B1124)-ROW(B1105)+1)) / (20*21/2)</f>
        <v>1.8122552380952381</v>
      </c>
      <c r="J1121" s="2">
        <f t="shared" si="138"/>
        <v>1.7501792088601413</v>
      </c>
      <c r="K1121" s="2">
        <f t="shared" si="132"/>
        <v>1.8034513914814485</v>
      </c>
    </row>
    <row r="1122" spans="1:11" ht="13.5" x14ac:dyDescent="0.25">
      <c r="A1122" s="3">
        <f>TITRES_STAT!B1125</f>
        <v>43643</v>
      </c>
      <c r="B1122" s="6">
        <f>TITRES_STAT!D1125</f>
        <v>1.9545999999999999</v>
      </c>
      <c r="C1122" s="2">
        <f t="shared" si="133"/>
        <v>8.3399999999999919E-2</v>
      </c>
      <c r="D1122" s="2">
        <f t="shared" si="134"/>
        <v>1.8378799999999997</v>
      </c>
      <c r="E1122" s="2">
        <f t="shared" si="136"/>
        <v>1.76627</v>
      </c>
      <c r="F1122" s="2">
        <f t="shared" si="137"/>
        <v>1.7358749999999996</v>
      </c>
      <c r="G1122" s="2">
        <f t="shared" si="131"/>
        <v>1.7917380000000003</v>
      </c>
      <c r="H1122" s="2">
        <f t="shared" si="135"/>
        <v>2.1306349999999972</v>
      </c>
      <c r="I1122" s="2">
        <f t="array" ref="I1122">SUMPRODUCT(B1106:B1125, (ROW(B1106:B1125)-ROW(B1106)+1)) / (20*21/2)</f>
        <v>1.8428280952380953</v>
      </c>
      <c r="J1122" s="2">
        <f t="shared" si="138"/>
        <v>1.7696478556353659</v>
      </c>
      <c r="K1122" s="2">
        <f t="shared" si="132"/>
        <v>1.8093787878939409</v>
      </c>
    </row>
    <row r="1123" spans="1:11" ht="13.5" x14ac:dyDescent="0.25">
      <c r="A1123" s="3">
        <f>TITRES_STAT!B1126</f>
        <v>43644</v>
      </c>
      <c r="B1123" s="6">
        <f>TITRES_STAT!D1126</f>
        <v>2.0287000000000002</v>
      </c>
      <c r="C1123" s="2">
        <f t="shared" si="133"/>
        <v>7.4100000000000277E-2</v>
      </c>
      <c r="D1123" s="2">
        <f t="shared" si="134"/>
        <v>1.8953</v>
      </c>
      <c r="E1123" s="2">
        <f t="shared" si="136"/>
        <v>1.8012699999999999</v>
      </c>
      <c r="F1123" s="2">
        <f t="shared" si="137"/>
        <v>1.7484649999999999</v>
      </c>
      <c r="G1123" s="2">
        <f t="shared" si="131"/>
        <v>1.7935600000000005</v>
      </c>
      <c r="H1123" s="2">
        <f t="shared" si="135"/>
        <v>2.1285454999999973</v>
      </c>
      <c r="I1123" s="2">
        <f t="array" ref="I1123">SUMPRODUCT(B1107:B1126, (ROW(B1107:B1126)-ROW(B1107)+1)) / (20*21/2)</f>
        <v>1.8715119047619047</v>
      </c>
      <c r="J1123" s="2">
        <f t="shared" si="138"/>
        <v>1.7943194884319975</v>
      </c>
      <c r="K1123" s="2">
        <f t="shared" si="132"/>
        <v>1.8179796197412375</v>
      </c>
    </row>
    <row r="1124" spans="1:11" ht="13.5" x14ac:dyDescent="0.25">
      <c r="A1124" s="3">
        <f>TITRES_STAT!B1127</f>
        <v>43647</v>
      </c>
      <c r="B1124" s="6">
        <f>TITRES_STAT!D1127</f>
        <v>2.0287000000000002</v>
      </c>
      <c r="C1124" s="2">
        <f t="shared" si="133"/>
        <v>0</v>
      </c>
      <c r="D1124" s="2">
        <f t="shared" si="134"/>
        <v>1.9416199999999999</v>
      </c>
      <c r="E1124" s="2">
        <f t="shared" si="136"/>
        <v>1.8362700000000001</v>
      </c>
      <c r="F1124" s="2">
        <f t="shared" si="137"/>
        <v>1.7632850000000002</v>
      </c>
      <c r="G1124" s="2">
        <f t="shared" si="131"/>
        <v>1.7955600000000005</v>
      </c>
      <c r="H1124" s="2">
        <f t="shared" si="135"/>
        <v>2.126455999999997</v>
      </c>
      <c r="I1124" s="2">
        <f t="array" ref="I1124">SUMPRODUCT(B1108:B1127, (ROW(B1108:B1127)-ROW(B1108)+1)) / (20*21/2)</f>
        <v>1.9009966666666669</v>
      </c>
      <c r="J1124" s="2">
        <f t="shared" si="138"/>
        <v>1.8166414419146644</v>
      </c>
      <c r="K1124" s="2">
        <f t="shared" si="132"/>
        <v>1.8262431640651104</v>
      </c>
    </row>
    <row r="1125" spans="1:11" ht="13.5" x14ac:dyDescent="0.25">
      <c r="A1125" s="3">
        <f>TITRES_STAT!B1128</f>
        <v>43648</v>
      </c>
      <c r="B1125" s="6">
        <f>TITRES_STAT!D1128</f>
        <v>2.0842999999999998</v>
      </c>
      <c r="C1125" s="2">
        <f t="shared" si="133"/>
        <v>5.559999999999965E-2</v>
      </c>
      <c r="D1125" s="2">
        <f t="shared" si="134"/>
        <v>1.9935000000000003</v>
      </c>
      <c r="E1125" s="2">
        <f t="shared" si="136"/>
        <v>1.8714699999999997</v>
      </c>
      <c r="F1125" s="2">
        <f t="shared" si="137"/>
        <v>1.7831199999999998</v>
      </c>
      <c r="G1125" s="2">
        <f t="shared" si="131"/>
        <v>1.7988500000000005</v>
      </c>
      <c r="H1125" s="2">
        <f t="shared" si="135"/>
        <v>2.1246444999999969</v>
      </c>
      <c r="I1125" s="2">
        <f t="array" ref="I1125">SUMPRODUCT(B1109:B1128, (ROW(B1109:B1128)-ROW(B1109)+1)) / (20*21/2)</f>
        <v>1.9322061904761905</v>
      </c>
      <c r="J1125" s="2">
        <f t="shared" si="138"/>
        <v>1.8421327331608868</v>
      </c>
      <c r="K1125" s="2">
        <f t="shared" si="132"/>
        <v>1.8363630399841258</v>
      </c>
    </row>
    <row r="1126" spans="1:11" ht="13.5" x14ac:dyDescent="0.25">
      <c r="A1126" s="3">
        <f>TITRES_STAT!B1129</f>
        <v>43649</v>
      </c>
      <c r="B1126" s="6">
        <f>TITRES_STAT!D1129</f>
        <v>2.0842999999999998</v>
      </c>
      <c r="C1126" s="2">
        <f t="shared" si="133"/>
        <v>0</v>
      </c>
      <c r="D1126" s="2">
        <f t="shared" si="134"/>
        <v>2.0361199999999995</v>
      </c>
      <c r="E1126" s="2">
        <f t="shared" si="136"/>
        <v>1.9129199999999997</v>
      </c>
      <c r="F1126" s="2">
        <f t="shared" si="137"/>
        <v>1.8025100000000003</v>
      </c>
      <c r="G1126" s="2">
        <f t="shared" si="131"/>
        <v>1.8019620000000003</v>
      </c>
      <c r="H1126" s="2">
        <f t="shared" si="135"/>
        <v>2.1228329999999969</v>
      </c>
      <c r="I1126" s="2">
        <f t="array" ref="I1126">SUMPRODUCT(B1110:B1129, (ROW(B1110:B1129)-ROW(B1110)+1)) / (20*21/2)</f>
        <v>1.9709223809523806</v>
      </c>
      <c r="J1126" s="2">
        <f t="shared" si="138"/>
        <v>1.8651962823836594</v>
      </c>
      <c r="K1126" s="2">
        <f t="shared" si="132"/>
        <v>1.846086058023964</v>
      </c>
    </row>
    <row r="1127" spans="1:11" ht="13.5" x14ac:dyDescent="0.25">
      <c r="A1127" s="3">
        <f>TITRES_STAT!B1130</f>
        <v>43650</v>
      </c>
      <c r="B1127" s="6">
        <f>TITRES_STAT!D1130</f>
        <v>2.1120999999999999</v>
      </c>
      <c r="C1127" s="2">
        <f t="shared" si="133"/>
        <v>2.7800000000000047E-2</v>
      </c>
      <c r="D1127" s="2">
        <f t="shared" si="134"/>
        <v>2.0676199999999998</v>
      </c>
      <c r="E1127" s="2">
        <f t="shared" si="136"/>
        <v>1.9527499999999995</v>
      </c>
      <c r="F1127" s="2">
        <f t="shared" si="137"/>
        <v>1.8214999999999999</v>
      </c>
      <c r="G1127" s="2">
        <f t="shared" si="131"/>
        <v>1.8067020000000003</v>
      </c>
      <c r="H1127" s="2">
        <f t="shared" si="135"/>
        <v>2.1213389999999968</v>
      </c>
      <c r="I1127" s="2">
        <f t="array" ref="I1127">SUMPRODUCT(B1111:B1130, (ROW(B1111:B1130)-ROW(B1111)+1)) / (20*21/2)</f>
        <v>2.0071680952380953</v>
      </c>
      <c r="J1127" s="2">
        <f t="shared" si="138"/>
        <v>1.8887109221566443</v>
      </c>
      <c r="K1127" s="2">
        <f t="shared" si="132"/>
        <v>1.8565179773171419</v>
      </c>
    </row>
    <row r="1128" spans="1:11" ht="13.5" x14ac:dyDescent="0.25">
      <c r="A1128" s="3">
        <f>TITRES_STAT!B1131</f>
        <v>43651</v>
      </c>
      <c r="B1128" s="6">
        <f>TITRES_STAT!D1131</f>
        <v>2.1492</v>
      </c>
      <c r="C1128" s="2">
        <f t="shared" si="133"/>
        <v>3.7100000000000133E-2</v>
      </c>
      <c r="D1128" s="2">
        <f t="shared" si="134"/>
        <v>2.09172</v>
      </c>
      <c r="E1128" s="2">
        <f t="shared" si="136"/>
        <v>1.9935099999999999</v>
      </c>
      <c r="F1128" s="2">
        <f t="shared" si="137"/>
        <v>1.8445799999999999</v>
      </c>
      <c r="G1128" s="2">
        <f t="shared" si="131"/>
        <v>1.812184</v>
      </c>
      <c r="H1128" s="2">
        <f t="shared" si="135"/>
        <v>2.1200304999999968</v>
      </c>
      <c r="I1128" s="2">
        <f t="array" ref="I1128">SUMPRODUCT(B1112:B1131, (ROW(B1112:B1131)-ROW(B1112)+1)) / (20*21/2)</f>
        <v>2.0409433333333333</v>
      </c>
      <c r="J1128" s="2">
        <f t="shared" si="138"/>
        <v>1.9135194057607734</v>
      </c>
      <c r="K1128" s="2">
        <f t="shared" si="132"/>
        <v>1.8679957036968617</v>
      </c>
    </row>
    <row r="1129" spans="1:11" ht="13.5" x14ac:dyDescent="0.25">
      <c r="A1129" s="3">
        <f>TITRES_STAT!B1132</f>
        <v>43654</v>
      </c>
      <c r="B1129" s="6">
        <f>TITRES_STAT!D1132</f>
        <v>2.2511000000000001</v>
      </c>
      <c r="C1129" s="2">
        <f t="shared" si="133"/>
        <v>0.1019000000000001</v>
      </c>
      <c r="D1129" s="2">
        <f t="shared" si="134"/>
        <v>2.1362000000000001</v>
      </c>
      <c r="E1129" s="2">
        <f t="shared" si="136"/>
        <v>2.03891</v>
      </c>
      <c r="F1129" s="2">
        <f t="shared" si="137"/>
        <v>1.8705199999999997</v>
      </c>
      <c r="G1129" s="2">
        <f t="shared" si="131"/>
        <v>1.8197040000000002</v>
      </c>
      <c r="H1129" s="2">
        <f t="shared" si="135"/>
        <v>2.1195889999999964</v>
      </c>
      <c r="I1129" s="2">
        <f t="array" ref="I1129">SUMPRODUCT(B1113:B1132, (ROW(B1113:B1132)-ROW(B1113)+1)) / (20*21/2)</f>
        <v>2.0656419047619048</v>
      </c>
      <c r="J1129" s="2">
        <f t="shared" si="138"/>
        <v>1.9456699385454617</v>
      </c>
      <c r="K1129" s="2">
        <f t="shared" si="132"/>
        <v>1.8830194015911026</v>
      </c>
    </row>
    <row r="1130" spans="1:11" ht="13.5" x14ac:dyDescent="0.25">
      <c r="A1130" s="3">
        <f>TITRES_STAT!B1133</f>
        <v>43655</v>
      </c>
      <c r="B1130" s="6">
        <f>TITRES_STAT!D1133</f>
        <v>2.2511000000000001</v>
      </c>
      <c r="C1130" s="2">
        <f t="shared" si="133"/>
        <v>0</v>
      </c>
      <c r="D1130" s="2">
        <f t="shared" si="134"/>
        <v>2.1695599999999997</v>
      </c>
      <c r="E1130" s="2">
        <f t="shared" si="136"/>
        <v>2.0815299999999999</v>
      </c>
      <c r="F1130" s="2">
        <f t="shared" si="137"/>
        <v>1.89646</v>
      </c>
      <c r="G1130" s="2">
        <f t="shared" si="131"/>
        <v>1.827224</v>
      </c>
      <c r="H1130" s="2">
        <f t="shared" si="135"/>
        <v>2.1196829999999967</v>
      </c>
      <c r="I1130" s="2">
        <f t="array" ref="I1130">SUMPRODUCT(B1114:B1133, (ROW(B1114:B1133)-ROW(B1114)+1)) / (20*21/2)</f>
        <v>2.0824157142857147</v>
      </c>
      <c r="J1130" s="2">
        <f t="shared" si="138"/>
        <v>1.9747585158268464</v>
      </c>
      <c r="K1130" s="2">
        <f t="shared" si="132"/>
        <v>1.8974539348620398</v>
      </c>
    </row>
    <row r="1131" spans="1:11" ht="13.5" x14ac:dyDescent="0.25">
      <c r="A1131" s="3">
        <f>TITRES_STAT!B1134</f>
        <v>43656</v>
      </c>
      <c r="B1131" s="6">
        <f>TITRES_STAT!D1134</f>
        <v>2.2511000000000001</v>
      </c>
      <c r="C1131" s="2">
        <f t="shared" si="133"/>
        <v>0</v>
      </c>
      <c r="D1131" s="2">
        <f t="shared" si="134"/>
        <v>2.2029200000000002</v>
      </c>
      <c r="E1131" s="2">
        <f t="shared" si="136"/>
        <v>2.1195200000000001</v>
      </c>
      <c r="F1131" s="2">
        <f t="shared" si="137"/>
        <v>1.926865</v>
      </c>
      <c r="G1131" s="2">
        <f t="shared" si="131"/>
        <v>1.8342079999999996</v>
      </c>
      <c r="H1131" s="2">
        <f t="shared" si="135"/>
        <v>2.1195089999999968</v>
      </c>
      <c r="I1131" s="2">
        <f t="array" ref="I1131">SUMPRODUCT(B1115:B1134, (ROW(B1115:B1134)-ROW(B1115)+1)) / (20*21/2)</f>
        <v>2.1023328571428572</v>
      </c>
      <c r="J1131" s="2">
        <f t="shared" si="138"/>
        <v>2.0010767524147659</v>
      </c>
      <c r="K1131" s="2">
        <f t="shared" si="132"/>
        <v>1.9113224080047051</v>
      </c>
    </row>
    <row r="1132" spans="1:11" ht="13.5" x14ac:dyDescent="0.25">
      <c r="A1132" s="3">
        <f>TITRES_STAT!B1135</f>
        <v>43657</v>
      </c>
      <c r="B1132" s="6">
        <f>TITRES_STAT!D1135</f>
        <v>2.1861999999999999</v>
      </c>
      <c r="C1132" s="2">
        <f t="shared" si="133"/>
        <v>-6.490000000000018E-2</v>
      </c>
      <c r="D1132" s="2">
        <f t="shared" si="134"/>
        <v>2.21774</v>
      </c>
      <c r="E1132" s="2">
        <f t="shared" si="136"/>
        <v>2.1426799999999999</v>
      </c>
      <c r="F1132" s="2">
        <f t="shared" si="137"/>
        <v>1.954475</v>
      </c>
      <c r="G1132" s="2">
        <f t="shared" si="131"/>
        <v>1.8409659999999997</v>
      </c>
      <c r="H1132" s="2">
        <f t="shared" si="135"/>
        <v>2.1189214999999968</v>
      </c>
      <c r="I1132" s="2">
        <f t="array" ref="I1132">SUMPRODUCT(B1116:B1135, (ROW(B1116:B1135)-ROW(B1116)+1)) / (20*21/2)</f>
        <v>2.1198333333333332</v>
      </c>
      <c r="J1132" s="2">
        <f t="shared" si="138"/>
        <v>2.0187075378990738</v>
      </c>
      <c r="K1132" s="2">
        <f t="shared" si="132"/>
        <v>1.9221019214162856</v>
      </c>
    </row>
    <row r="1133" spans="1:11" ht="13.5" x14ac:dyDescent="0.25">
      <c r="A1133" s="3">
        <f>TITRES_STAT!B1136</f>
        <v>43658</v>
      </c>
      <c r="B1133" s="6">
        <f>TITRES_STAT!D1136</f>
        <v>2.1305999999999998</v>
      </c>
      <c r="C1133" s="2">
        <f t="shared" si="133"/>
        <v>-5.5600000000000094E-2</v>
      </c>
      <c r="D1133" s="2">
        <f t="shared" si="134"/>
        <v>2.2140200000000001</v>
      </c>
      <c r="E1133" s="2">
        <f t="shared" si="136"/>
        <v>2.1528700000000005</v>
      </c>
      <c r="F1133" s="2">
        <f t="shared" si="137"/>
        <v>1.9770700000000001</v>
      </c>
      <c r="G1133" s="2">
        <f t="shared" si="131"/>
        <v>1.8460759999999998</v>
      </c>
      <c r="H1133" s="2">
        <f t="shared" si="135"/>
        <v>2.1180559999999971</v>
      </c>
      <c r="I1133" s="2">
        <f t="array" ref="I1133">SUMPRODUCT(B1117:B1136, (ROW(B1117:B1136)-ROW(B1117)+1)) / (20*21/2)</f>
        <v>2.1290009523809528</v>
      </c>
      <c r="J1133" s="2">
        <f t="shared" si="138"/>
        <v>2.0293639628610669</v>
      </c>
      <c r="K1133" s="2">
        <f t="shared" si="132"/>
        <v>1.9302783166548627</v>
      </c>
    </row>
    <row r="1134" spans="1:11" ht="13.5" x14ac:dyDescent="0.25">
      <c r="A1134" s="3">
        <f>TITRES_STAT!B1137</f>
        <v>43661</v>
      </c>
      <c r="B1134" s="6">
        <f>TITRES_STAT!D1137</f>
        <v>2.1861999999999999</v>
      </c>
      <c r="C1134" s="2">
        <f t="shared" si="133"/>
        <v>5.5600000000000094E-2</v>
      </c>
      <c r="D1134" s="2">
        <f t="shared" si="134"/>
        <v>2.2010399999999999</v>
      </c>
      <c r="E1134" s="2">
        <f t="shared" si="136"/>
        <v>2.1686200000000002</v>
      </c>
      <c r="F1134" s="2">
        <f t="shared" si="137"/>
        <v>2.0024450000000003</v>
      </c>
      <c r="G1134" s="2">
        <f t="shared" si="131"/>
        <v>1.8522979999999998</v>
      </c>
      <c r="H1134" s="2">
        <f t="shared" si="135"/>
        <v>2.1174684999999966</v>
      </c>
      <c r="I1134" s="2">
        <f t="array" ref="I1134">SUMPRODUCT(B1118:B1137, (ROW(B1118:B1137)-ROW(B1118)+1)) / (20*21/2)</f>
        <v>2.1395419047619049</v>
      </c>
      <c r="J1134" s="2">
        <f t="shared" si="138"/>
        <v>2.0443007283028698</v>
      </c>
      <c r="K1134" s="2">
        <f t="shared" si="132"/>
        <v>1.9403144610997702</v>
      </c>
    </row>
    <row r="1135" spans="1:11" ht="13.5" x14ac:dyDescent="0.25">
      <c r="A1135" s="3">
        <f>TITRES_STAT!B1138</f>
        <v>43662</v>
      </c>
      <c r="B1135" s="6">
        <f>TITRES_STAT!D1138</f>
        <v>2.1861999999999999</v>
      </c>
      <c r="C1135" s="2">
        <f t="shared" si="133"/>
        <v>0</v>
      </c>
      <c r="D1135" s="2">
        <f t="shared" si="134"/>
        <v>2.1880599999999997</v>
      </c>
      <c r="E1135" s="2">
        <f t="shared" si="136"/>
        <v>2.1788099999999999</v>
      </c>
      <c r="F1135" s="2">
        <f t="shared" si="137"/>
        <v>2.0251399999999999</v>
      </c>
      <c r="G1135" s="2">
        <f t="shared" si="131"/>
        <v>1.8585199999999999</v>
      </c>
      <c r="H1135" s="2">
        <f t="shared" si="135"/>
        <v>2.1168809999999967</v>
      </c>
      <c r="I1135" s="2">
        <f t="array" ref="I1135">SUMPRODUCT(B1119:B1138, (ROW(B1119:B1138)-ROW(B1119)+1)) / (20*21/2)</f>
        <v>2.1506133333333328</v>
      </c>
      <c r="J1135" s="2">
        <f t="shared" si="138"/>
        <v>2.0578149446549774</v>
      </c>
      <c r="K1135" s="2">
        <f t="shared" si="132"/>
        <v>1.9499570312527204</v>
      </c>
    </row>
    <row r="1136" spans="1:11" ht="13.5" x14ac:dyDescent="0.25">
      <c r="A1136" s="3">
        <f>TITRES_STAT!B1139</f>
        <v>43663</v>
      </c>
      <c r="B1136" s="6">
        <f>TITRES_STAT!D1139</f>
        <v>2.1214</v>
      </c>
      <c r="C1136" s="2">
        <f t="shared" si="133"/>
        <v>-6.4799999999999969E-2</v>
      </c>
      <c r="D1136" s="2">
        <f t="shared" si="134"/>
        <v>2.1621199999999998</v>
      </c>
      <c r="E1136" s="2">
        <f t="shared" si="136"/>
        <v>2.1825200000000002</v>
      </c>
      <c r="F1136" s="2">
        <f t="shared" si="137"/>
        <v>2.04772</v>
      </c>
      <c r="G1136" s="2">
        <f t="shared" si="131"/>
        <v>1.8643379999999996</v>
      </c>
      <c r="H1136" s="2">
        <f t="shared" si="135"/>
        <v>2.1157014999999966</v>
      </c>
      <c r="I1136" s="2">
        <f t="array" ref="I1136">SUMPRODUCT(B1120:B1139, (ROW(B1120:B1139)-ROW(B1120)+1)) / (20*21/2)</f>
        <v>2.159567619047619</v>
      </c>
      <c r="J1136" s="2">
        <f t="shared" si="138"/>
        <v>2.0638706642116462</v>
      </c>
      <c r="K1136" s="2">
        <f t="shared" si="132"/>
        <v>1.9566802849290843</v>
      </c>
    </row>
    <row r="1137" spans="1:11" ht="13.5" x14ac:dyDescent="0.25">
      <c r="A1137" s="3">
        <f>TITRES_STAT!B1140</f>
        <v>43664</v>
      </c>
      <c r="B1137" s="6">
        <f>TITRES_STAT!D1140</f>
        <v>2.1583999999999999</v>
      </c>
      <c r="C1137" s="2">
        <f t="shared" si="133"/>
        <v>3.6999999999999922E-2</v>
      </c>
      <c r="D1137" s="2">
        <f t="shared" si="134"/>
        <v>2.1565599999999998</v>
      </c>
      <c r="E1137" s="2">
        <f t="shared" si="136"/>
        <v>2.1871499999999999</v>
      </c>
      <c r="F1137" s="2">
        <f t="shared" si="137"/>
        <v>2.06995</v>
      </c>
      <c r="G1137" s="2">
        <f t="shared" si="131"/>
        <v>1.8708959999999997</v>
      </c>
      <c r="H1137" s="2">
        <f t="shared" si="135"/>
        <v>2.114706999999997</v>
      </c>
      <c r="I1137" s="2">
        <f t="array" ref="I1137">SUMPRODUCT(B1121:B1140, (ROW(B1121:B1140)-ROW(B1121)+1)) / (20*21/2)</f>
        <v>2.1666690476190476</v>
      </c>
      <c r="J1137" s="2">
        <f t="shared" si="138"/>
        <v>2.0728734580962511</v>
      </c>
      <c r="K1137" s="2">
        <f t="shared" si="132"/>
        <v>1.9645908619906889</v>
      </c>
    </row>
    <row r="1138" spans="1:11" ht="13.5" x14ac:dyDescent="0.25">
      <c r="A1138" s="3">
        <f>TITRES_STAT!B1141</f>
        <v>43665</v>
      </c>
      <c r="B1138" s="6">
        <f>TITRES_STAT!D1141</f>
        <v>2.1861999999999999</v>
      </c>
      <c r="C1138" s="2">
        <f t="shared" si="133"/>
        <v>2.7800000000000047E-2</v>
      </c>
      <c r="D1138" s="2">
        <f t="shared" si="134"/>
        <v>2.1676799999999998</v>
      </c>
      <c r="E1138" s="2">
        <f t="shared" si="136"/>
        <v>2.1908500000000002</v>
      </c>
      <c r="F1138" s="2">
        <f t="shared" si="137"/>
        <v>2.0921799999999999</v>
      </c>
      <c r="G1138" s="2">
        <f t="shared" ref="G1138:G1201" si="139">AVERAGE(B1089:B1138)</f>
        <v>1.8790819999999997</v>
      </c>
      <c r="H1138" s="2">
        <f t="shared" si="135"/>
        <v>2.1136729999999968</v>
      </c>
      <c r="I1138" s="2">
        <f t="array" ref="I1138">SUMPRODUCT(B1122:B1141, (ROW(B1122:B1141)-ROW(B1122)+1)) / (20*21/2)</f>
        <v>2.1685261904761908</v>
      </c>
      <c r="J1138" s="2">
        <f t="shared" si="138"/>
        <v>2.0836664620870842</v>
      </c>
      <c r="K1138" s="2">
        <f t="shared" si="132"/>
        <v>1.9732814164224268</v>
      </c>
    </row>
    <row r="1139" spans="1:11" ht="13.5" x14ac:dyDescent="0.25">
      <c r="A1139" s="3">
        <f>TITRES_STAT!B1142</f>
        <v>43668</v>
      </c>
      <c r="B1139" s="6">
        <f>TITRES_STAT!D1142</f>
        <v>2.1861999999999999</v>
      </c>
      <c r="C1139" s="2">
        <f t="shared" si="133"/>
        <v>0</v>
      </c>
      <c r="D1139" s="2">
        <f t="shared" si="134"/>
        <v>2.1676799999999998</v>
      </c>
      <c r="E1139" s="2">
        <f t="shared" si="136"/>
        <v>2.1843599999999994</v>
      </c>
      <c r="F1139" s="2">
        <f t="shared" si="137"/>
        <v>2.1116350000000002</v>
      </c>
      <c r="G1139" s="2">
        <f t="shared" si="139"/>
        <v>1.8863739999999996</v>
      </c>
      <c r="H1139" s="2">
        <f t="shared" si="135"/>
        <v>2.1129959999999968</v>
      </c>
      <c r="I1139" s="2">
        <f t="array" ref="I1139">SUMPRODUCT(B1123:B1142, (ROW(B1123:B1142)-ROW(B1123)+1)) / (20*21/2)</f>
        <v>2.1725833333333333</v>
      </c>
      <c r="J1139" s="2">
        <f t="shared" si="138"/>
        <v>2.0934315609359331</v>
      </c>
      <c r="K1139" s="2">
        <f t="shared" ref="K1139:K1202" si="140">$K$4*B1139+(1-$K$4)*K1138</f>
        <v>1.981631164798018</v>
      </c>
    </row>
    <row r="1140" spans="1:11" ht="13.5" x14ac:dyDescent="0.25">
      <c r="A1140" s="3">
        <f>TITRES_STAT!B1143</f>
        <v>43669</v>
      </c>
      <c r="B1140" s="6">
        <f>TITRES_STAT!D1143</f>
        <v>2.1861999999999999</v>
      </c>
      <c r="C1140" s="2">
        <f t="shared" si="133"/>
        <v>0</v>
      </c>
      <c r="D1140" s="2">
        <f t="shared" si="134"/>
        <v>2.1676799999999998</v>
      </c>
      <c r="E1140" s="2">
        <f t="shared" si="136"/>
        <v>2.1778699999999995</v>
      </c>
      <c r="F1140" s="2">
        <f t="shared" si="137"/>
        <v>2.1297000000000001</v>
      </c>
      <c r="G1140" s="2">
        <f t="shared" si="139"/>
        <v>1.8938459999999995</v>
      </c>
      <c r="H1140" s="2">
        <f t="shared" si="135"/>
        <v>2.1123189999999967</v>
      </c>
      <c r="I1140" s="2">
        <f t="array" ref="I1140">SUMPRODUCT(B1124:B1143, (ROW(B1124:B1143)-ROW(B1124)+1)) / (20*21/2)</f>
        <v>2.1755376190476188</v>
      </c>
      <c r="J1140" s="2">
        <f t="shared" si="138"/>
        <v>2.102266650370606</v>
      </c>
      <c r="K1140" s="2">
        <f t="shared" si="140"/>
        <v>1.9896534720608408</v>
      </c>
    </row>
    <row r="1141" spans="1:11" ht="13.5" x14ac:dyDescent="0.25">
      <c r="A1141" s="3">
        <f>TITRES_STAT!B1144</f>
        <v>43670</v>
      </c>
      <c r="B1141" s="6">
        <f>TITRES_STAT!D1144</f>
        <v>2.1492</v>
      </c>
      <c r="C1141" s="2">
        <f t="shared" si="133"/>
        <v>-3.6999999999999922E-2</v>
      </c>
      <c r="D1141" s="2">
        <f t="shared" si="134"/>
        <v>2.1732399999999998</v>
      </c>
      <c r="E1141" s="2">
        <f t="shared" si="136"/>
        <v>2.1676799999999998</v>
      </c>
      <c r="F1141" s="2">
        <f t="shared" si="137"/>
        <v>2.1436000000000002</v>
      </c>
      <c r="G1141" s="2">
        <f t="shared" si="139"/>
        <v>1.9005779999999992</v>
      </c>
      <c r="H1141" s="2">
        <f t="shared" si="135"/>
        <v>2.1114569999999966</v>
      </c>
      <c r="I1141" s="2">
        <f t="array" ref="I1141">SUMPRODUCT(B1125:B1144, (ROW(B1125:B1144)-ROW(B1125)+1)) / (20*21/2)</f>
        <v>2.1777419047619047</v>
      </c>
      <c r="J1141" s="2">
        <f t="shared" si="138"/>
        <v>2.1067364931924528</v>
      </c>
      <c r="K1141" s="2">
        <f t="shared" si="140"/>
        <v>1.9959101986466903</v>
      </c>
    </row>
    <row r="1142" spans="1:11" ht="13.5" x14ac:dyDescent="0.25">
      <c r="A1142" s="3">
        <f>TITRES_STAT!B1145</f>
        <v>43672</v>
      </c>
      <c r="B1142" s="6">
        <f>TITRES_STAT!D1145</f>
        <v>2.1861999999999999</v>
      </c>
      <c r="C1142" s="2">
        <f t="shared" si="133"/>
        <v>3.6999999999999922E-2</v>
      </c>
      <c r="D1142" s="2">
        <f t="shared" si="134"/>
        <v>2.1787999999999998</v>
      </c>
      <c r="E1142" s="2">
        <f t="shared" si="136"/>
        <v>2.1676799999999998</v>
      </c>
      <c r="F1142" s="2">
        <f t="shared" si="137"/>
        <v>2.1551800000000001</v>
      </c>
      <c r="G1142" s="2">
        <f t="shared" si="139"/>
        <v>1.9091219999999991</v>
      </c>
      <c r="H1142" s="2">
        <f t="shared" si="135"/>
        <v>2.1108694999999966</v>
      </c>
      <c r="I1142" s="2">
        <f t="array" ref="I1142">SUMPRODUCT(B1126:B1145, (ROW(B1126:B1145)-ROW(B1126)+1)) / (20*21/2)</f>
        <v>2.1791961904761905</v>
      </c>
      <c r="J1142" s="2">
        <f t="shared" si="138"/>
        <v>2.1143044462217429</v>
      </c>
      <c r="K1142" s="2">
        <f t="shared" si="140"/>
        <v>2.0033725437978007</v>
      </c>
    </row>
    <row r="1143" spans="1:11" ht="13.5" x14ac:dyDescent="0.25">
      <c r="A1143" s="3">
        <f>TITRES_STAT!B1146</f>
        <v>43675</v>
      </c>
      <c r="B1143" s="6">
        <f>TITRES_STAT!D1146</f>
        <v>2.1861999999999999</v>
      </c>
      <c r="C1143" s="2">
        <f t="shared" si="133"/>
        <v>0</v>
      </c>
      <c r="D1143" s="2">
        <f t="shared" si="134"/>
        <v>2.1787999999999998</v>
      </c>
      <c r="E1143" s="2">
        <f t="shared" si="136"/>
        <v>2.1732399999999998</v>
      </c>
      <c r="F1143" s="2">
        <f t="shared" si="137"/>
        <v>2.1630550000000004</v>
      </c>
      <c r="G1143" s="2">
        <f t="shared" si="139"/>
        <v>1.9165939999999992</v>
      </c>
      <c r="H1143" s="2">
        <f t="shared" si="135"/>
        <v>2.1102819999999962</v>
      </c>
      <c r="I1143" s="2">
        <f t="array" ref="I1143">SUMPRODUCT(B1127:B1146, (ROW(B1127:B1146)-ROW(B1127)+1)) / (20*21/2)</f>
        <v>2.1801652380952379</v>
      </c>
      <c r="J1143" s="2">
        <f t="shared" si="138"/>
        <v>2.1211516418196719</v>
      </c>
      <c r="K1143" s="2">
        <f t="shared" si="140"/>
        <v>2.0105422479625927</v>
      </c>
    </row>
    <row r="1144" spans="1:11" ht="13.5" x14ac:dyDescent="0.25">
      <c r="A1144" s="3">
        <f>TITRES_STAT!B1147</f>
        <v>43676</v>
      </c>
      <c r="B1144" s="6">
        <f>TITRES_STAT!D1147</f>
        <v>2.1861999999999999</v>
      </c>
      <c r="C1144" s="2">
        <f t="shared" si="133"/>
        <v>0</v>
      </c>
      <c r="D1144" s="2">
        <f t="shared" si="134"/>
        <v>2.1787999999999998</v>
      </c>
      <c r="E1144" s="2">
        <f t="shared" si="136"/>
        <v>2.1732399999999998</v>
      </c>
      <c r="F1144" s="2">
        <f t="shared" si="137"/>
        <v>2.1709300000000002</v>
      </c>
      <c r="G1144" s="2">
        <f t="shared" si="139"/>
        <v>1.9251379999999996</v>
      </c>
      <c r="H1144" s="2">
        <f t="shared" si="135"/>
        <v>2.1097834999999963</v>
      </c>
      <c r="I1144" s="2">
        <f t="array" ref="I1144">SUMPRODUCT(B1128:B1147, (ROW(B1128:B1147)-ROW(B1128)+1)) / (20*21/2)</f>
        <v>2.1806490476190472</v>
      </c>
      <c r="J1144" s="2">
        <f t="shared" si="138"/>
        <v>2.1273467235511316</v>
      </c>
      <c r="K1144" s="2">
        <f t="shared" si="140"/>
        <v>2.0174307872581774</v>
      </c>
    </row>
    <row r="1145" spans="1:11" ht="13.5" x14ac:dyDescent="0.25">
      <c r="A1145" s="3">
        <f>TITRES_STAT!B1148</f>
        <v>43677</v>
      </c>
      <c r="B1145" s="6">
        <f>TITRES_STAT!D1148</f>
        <v>2.1861999999999999</v>
      </c>
      <c r="C1145" s="2">
        <f t="shared" si="133"/>
        <v>0</v>
      </c>
      <c r="D1145" s="2">
        <f t="shared" si="134"/>
        <v>2.1787999999999998</v>
      </c>
      <c r="E1145" s="2">
        <f t="shared" si="136"/>
        <v>2.1732399999999998</v>
      </c>
      <c r="F1145" s="2">
        <f t="shared" si="137"/>
        <v>2.1760250000000001</v>
      </c>
      <c r="G1145" s="2">
        <f t="shared" si="139"/>
        <v>1.9343959999999996</v>
      </c>
      <c r="H1145" s="2">
        <f t="shared" si="135"/>
        <v>2.1091064999999962</v>
      </c>
      <c r="I1145" s="2">
        <f t="array" ref="I1145">SUMPRODUCT(B1129:B1148, (ROW(B1129:B1148)-ROW(B1129)+1)) / (20*21/2)</f>
        <v>2.1807799999999995</v>
      </c>
      <c r="J1145" s="2">
        <f t="shared" si="138"/>
        <v>2.1329517974986429</v>
      </c>
      <c r="K1145" s="2">
        <f t="shared" si="140"/>
        <v>2.0240491877578566</v>
      </c>
    </row>
    <row r="1146" spans="1:11" ht="13.5" x14ac:dyDescent="0.25">
      <c r="A1146" s="3">
        <f>TITRES_STAT!B1149</f>
        <v>43678</v>
      </c>
      <c r="B1146" s="6">
        <f>TITRES_STAT!D1149</f>
        <v>2.1861999999999999</v>
      </c>
      <c r="C1146" s="2">
        <f t="shared" si="133"/>
        <v>0</v>
      </c>
      <c r="D1146" s="2">
        <f t="shared" si="134"/>
        <v>2.1861999999999999</v>
      </c>
      <c r="E1146" s="2">
        <f t="shared" si="136"/>
        <v>2.1797199999999997</v>
      </c>
      <c r="F1146" s="2">
        <f t="shared" si="137"/>
        <v>2.1811199999999999</v>
      </c>
      <c r="G1146" s="2">
        <f t="shared" si="139"/>
        <v>1.9424039999999994</v>
      </c>
      <c r="H1146" s="2">
        <f t="shared" si="135"/>
        <v>2.1084739999999966</v>
      </c>
      <c r="I1146" s="2">
        <f t="array" ref="I1146">SUMPRODUCT(B1130:B1149, (ROW(B1130:B1149)-ROW(B1130)+1)) / (20*21/2)</f>
        <v>2.1807347619047617</v>
      </c>
      <c r="J1146" s="2">
        <f t="shared" si="138"/>
        <v>2.1380230548797243</v>
      </c>
      <c r="K1146" s="2">
        <f t="shared" si="140"/>
        <v>2.0304080431399014</v>
      </c>
    </row>
    <row r="1147" spans="1:11" ht="13.5" x14ac:dyDescent="0.25">
      <c r="A1147" s="3">
        <f>TITRES_STAT!B1150</f>
        <v>43679</v>
      </c>
      <c r="B1147" s="6">
        <f>TITRES_STAT!D1150</f>
        <v>2.1861999999999999</v>
      </c>
      <c r="C1147" s="2">
        <f t="shared" si="133"/>
        <v>0</v>
      </c>
      <c r="D1147" s="2">
        <f t="shared" si="134"/>
        <v>2.1861999999999999</v>
      </c>
      <c r="E1147" s="2">
        <f t="shared" si="136"/>
        <v>2.1825000000000001</v>
      </c>
      <c r="F1147" s="2">
        <f t="shared" si="137"/>
        <v>2.184825</v>
      </c>
      <c r="G1147" s="2">
        <f t="shared" si="139"/>
        <v>1.9514819999999995</v>
      </c>
      <c r="H1147" s="2">
        <f t="shared" si="135"/>
        <v>2.1081094999999963</v>
      </c>
      <c r="I1147" s="2">
        <f t="array" ref="I1147">SUMPRODUCT(B1131:B1150, (ROW(B1131:B1150)-ROW(B1131)+1)) / (20*21/2)</f>
        <v>2.1748271428571426</v>
      </c>
      <c r="J1147" s="2">
        <f t="shared" si="138"/>
        <v>2.1426113353673695</v>
      </c>
      <c r="K1147" s="2">
        <f t="shared" si="140"/>
        <v>2.0365175316442192</v>
      </c>
    </row>
    <row r="1148" spans="1:11" ht="13.5" x14ac:dyDescent="0.25">
      <c r="A1148" s="3">
        <f>TITRES_STAT!B1151</f>
        <v>43682</v>
      </c>
      <c r="B1148" s="6">
        <f>TITRES_STAT!D1151</f>
        <v>2.1861999999999999</v>
      </c>
      <c r="C1148" s="2">
        <f t="shared" si="133"/>
        <v>0</v>
      </c>
      <c r="D1148" s="2">
        <f t="shared" si="134"/>
        <v>2.1861999999999999</v>
      </c>
      <c r="E1148" s="2">
        <f t="shared" si="136"/>
        <v>2.1824999999999997</v>
      </c>
      <c r="F1148" s="2">
        <f t="shared" si="137"/>
        <v>2.1866750000000001</v>
      </c>
      <c r="G1148" s="2">
        <f t="shared" si="139"/>
        <v>1.9596679999999995</v>
      </c>
      <c r="H1148" s="2">
        <f t="shared" si="135"/>
        <v>2.1079234999999965</v>
      </c>
      <c r="I1148" s="2">
        <f t="array" ref="I1148">SUMPRODUCT(B1132:B1151, (ROW(B1132:B1151)-ROW(B1132)+1)) / (20*21/2)</f>
        <v>2.1721847619047616</v>
      </c>
      <c r="J1148" s="2">
        <f t="shared" si="138"/>
        <v>2.1467626367609531</v>
      </c>
      <c r="K1148" s="2">
        <f t="shared" si="140"/>
        <v>2.0423874323640536</v>
      </c>
    </row>
    <row r="1149" spans="1:11" ht="13.5" x14ac:dyDescent="0.25">
      <c r="A1149" s="3">
        <f>TITRES_STAT!B1152</f>
        <v>43683</v>
      </c>
      <c r="B1149" s="6">
        <f>TITRES_STAT!D1152</f>
        <v>2.1861999999999999</v>
      </c>
      <c r="C1149" s="2">
        <f t="shared" si="133"/>
        <v>0</v>
      </c>
      <c r="D1149" s="2">
        <f t="shared" si="134"/>
        <v>2.1861999999999999</v>
      </c>
      <c r="E1149" s="2">
        <f t="shared" si="136"/>
        <v>2.1824999999999997</v>
      </c>
      <c r="F1149" s="2">
        <f t="shared" si="137"/>
        <v>2.1834299999999995</v>
      </c>
      <c r="G1149" s="2">
        <f t="shared" si="139"/>
        <v>1.9691039999999995</v>
      </c>
      <c r="H1149" s="2">
        <f t="shared" si="135"/>
        <v>2.1080054999999964</v>
      </c>
      <c r="I1149" s="2">
        <f t="array" ref="I1149">SUMPRODUCT(B1133:B1152, (ROW(B1133:B1152)-ROW(B1133)+1)) / (20*21/2)</f>
        <v>2.1700276190476186</v>
      </c>
      <c r="J1149" s="2">
        <f t="shared" si="138"/>
        <v>2.1505185761170527</v>
      </c>
      <c r="K1149" s="2">
        <f t="shared" si="140"/>
        <v>2.0480271408987964</v>
      </c>
    </row>
    <row r="1150" spans="1:11" ht="13.5" x14ac:dyDescent="0.25">
      <c r="A1150" s="3">
        <f>TITRES_STAT!B1153</f>
        <v>43684</v>
      </c>
      <c r="B1150" s="6">
        <f>TITRES_STAT!D1153</f>
        <v>2.1214</v>
      </c>
      <c r="C1150" s="2">
        <f t="shared" si="133"/>
        <v>-6.4799999999999969E-2</v>
      </c>
      <c r="D1150" s="2">
        <f t="shared" si="134"/>
        <v>2.1732399999999998</v>
      </c>
      <c r="E1150" s="2">
        <f t="shared" si="136"/>
        <v>2.1760199999999998</v>
      </c>
      <c r="F1150" s="2">
        <f t="shared" si="137"/>
        <v>2.1769449999999999</v>
      </c>
      <c r="G1150" s="2">
        <f t="shared" si="139"/>
        <v>1.9759939999999994</v>
      </c>
      <c r="H1150" s="2">
        <f t="shared" si="135"/>
        <v>2.1075404999999972</v>
      </c>
      <c r="I1150" s="2">
        <f t="array" ref="I1150">SUMPRODUCT(B1134:B1153, (ROW(B1134:B1153)-ROW(B1134)+1)) / (20*21/2)</f>
        <v>2.1680466666666667</v>
      </c>
      <c r="J1150" s="2">
        <f t="shared" si="138"/>
        <v>2.1477453783916189</v>
      </c>
      <c r="K1150" s="2">
        <f t="shared" si="140"/>
        <v>2.0509045079223731</v>
      </c>
    </row>
    <row r="1151" spans="1:11" ht="13.5" x14ac:dyDescent="0.25">
      <c r="A1151" s="3">
        <f>TITRES_STAT!B1154</f>
        <v>43685</v>
      </c>
      <c r="B1151" s="6">
        <f>TITRES_STAT!D1154</f>
        <v>2.1492</v>
      </c>
      <c r="C1151" s="2">
        <f t="shared" si="133"/>
        <v>2.7800000000000047E-2</v>
      </c>
      <c r="D1151" s="2">
        <f t="shared" si="134"/>
        <v>2.1658400000000002</v>
      </c>
      <c r="E1151" s="2">
        <f t="shared" si="136"/>
        <v>2.1760200000000003</v>
      </c>
      <c r="F1151" s="2">
        <f t="shared" si="137"/>
        <v>2.1718500000000001</v>
      </c>
      <c r="G1151" s="2">
        <f t="shared" si="139"/>
        <v>1.9834399999999994</v>
      </c>
      <c r="H1151" s="2">
        <f t="shared" si="135"/>
        <v>2.1072144999999973</v>
      </c>
      <c r="I1151" s="2">
        <f t="array" ref="I1151">SUMPRODUCT(B1135:B1154, (ROW(B1135:B1154)-ROW(B1135)+1)) / (20*21/2)</f>
        <v>2.1571485714285714</v>
      </c>
      <c r="J1151" s="2">
        <f t="shared" si="138"/>
        <v>2.1478839137828931</v>
      </c>
      <c r="K1151" s="2">
        <f t="shared" si="140"/>
        <v>2.0547592331018878</v>
      </c>
    </row>
    <row r="1152" spans="1:11" ht="13.5" x14ac:dyDescent="0.25">
      <c r="A1152" s="3">
        <f>TITRES_STAT!B1155</f>
        <v>43686</v>
      </c>
      <c r="B1152" s="6">
        <f>TITRES_STAT!D1155</f>
        <v>2.1492</v>
      </c>
      <c r="C1152" s="2">
        <f t="shared" si="133"/>
        <v>0</v>
      </c>
      <c r="D1152" s="2">
        <f t="shared" si="134"/>
        <v>2.1584400000000001</v>
      </c>
      <c r="E1152" s="2">
        <f t="shared" si="136"/>
        <v>2.17232</v>
      </c>
      <c r="F1152" s="2">
        <f t="shared" si="137"/>
        <v>2.17</v>
      </c>
      <c r="G1152" s="2">
        <f t="shared" si="139"/>
        <v>1.9908859999999993</v>
      </c>
      <c r="H1152" s="2">
        <f t="shared" si="135"/>
        <v>2.1069329999999975</v>
      </c>
      <c r="I1152" s="2">
        <f t="array" ref="I1152">SUMPRODUCT(B1136:B1155, (ROW(B1136:B1155)-ROW(B1136)+1)) / (20*21/2)</f>
        <v>2.1389252380952382</v>
      </c>
      <c r="J1152" s="2">
        <f t="shared" si="138"/>
        <v>2.1480092553273793</v>
      </c>
      <c r="K1152" s="2">
        <f t="shared" si="140"/>
        <v>2.0584627925880881</v>
      </c>
    </row>
    <row r="1153" spans="1:11" ht="13.5" x14ac:dyDescent="0.25">
      <c r="A1153" s="3">
        <f>TITRES_STAT!B1156</f>
        <v>43691</v>
      </c>
      <c r="B1153" s="6">
        <f>TITRES_STAT!D1156</f>
        <v>2.1492</v>
      </c>
      <c r="C1153" s="2">
        <f t="shared" si="133"/>
        <v>0</v>
      </c>
      <c r="D1153" s="2">
        <f t="shared" si="134"/>
        <v>2.1510400000000001</v>
      </c>
      <c r="E1153" s="2">
        <f t="shared" si="136"/>
        <v>2.1686199999999998</v>
      </c>
      <c r="F1153" s="2">
        <f t="shared" si="137"/>
        <v>2.1709299999999998</v>
      </c>
      <c r="G1153" s="2">
        <f t="shared" si="139"/>
        <v>1.9983319999999991</v>
      </c>
      <c r="H1153" s="2">
        <f t="shared" si="135"/>
        <v>2.1066514999999977</v>
      </c>
      <c r="I1153" s="2">
        <f t="array" ref="I1153">SUMPRODUCT(B1137:B1156, (ROW(B1137:B1156)-ROW(B1137)+1)) / (20*21/2)</f>
        <v>2.1155452380952382</v>
      </c>
      <c r="J1153" s="2">
        <f t="shared" si="138"/>
        <v>2.1481226595819147</v>
      </c>
      <c r="K1153" s="2">
        <f t="shared" si="140"/>
        <v>2.0620211144473788</v>
      </c>
    </row>
    <row r="1154" spans="1:11" ht="13.5" x14ac:dyDescent="0.25">
      <c r="A1154" s="3">
        <f>TITRES_STAT!B1157</f>
        <v>43692</v>
      </c>
      <c r="B1154" s="6">
        <f>TITRES_STAT!D1157</f>
        <v>2.0565000000000002</v>
      </c>
      <c r="C1154" s="2">
        <f t="shared" si="133"/>
        <v>-9.2699999999999783E-2</v>
      </c>
      <c r="D1154" s="2">
        <f t="shared" si="134"/>
        <v>2.1251000000000002</v>
      </c>
      <c r="E1154" s="2">
        <f t="shared" si="136"/>
        <v>2.1556500000000001</v>
      </c>
      <c r="F1154" s="2">
        <f t="shared" si="137"/>
        <v>2.1644449999999997</v>
      </c>
      <c r="G1154" s="2">
        <f t="shared" si="139"/>
        <v>2.0048159999999995</v>
      </c>
      <c r="H1154" s="2">
        <f t="shared" si="135"/>
        <v>2.1059064999999979</v>
      </c>
      <c r="I1154" s="2">
        <f t="array" ref="I1154">SUMPRODUCT(B1138:B1157, (ROW(B1138:B1157)-ROW(B1138)+1)) / (20*21/2)</f>
        <v>2.0914180952380952</v>
      </c>
      <c r="J1154" s="2">
        <f t="shared" si="138"/>
        <v>2.1393966920026846</v>
      </c>
      <c r="K1154" s="2">
        <f t="shared" si="140"/>
        <v>2.061804600155325</v>
      </c>
    </row>
    <row r="1155" spans="1:11" ht="13.5" x14ac:dyDescent="0.25">
      <c r="A1155" s="3">
        <f>TITRES_STAT!B1158</f>
        <v>43693</v>
      </c>
      <c r="B1155" s="6">
        <f>TITRES_STAT!D1158</f>
        <v>1.9731000000000001</v>
      </c>
      <c r="C1155" s="2">
        <f t="shared" si="133"/>
        <v>-8.3400000000000141E-2</v>
      </c>
      <c r="D1155" s="2">
        <f t="shared" si="134"/>
        <v>2.09544</v>
      </c>
      <c r="E1155" s="2">
        <f t="shared" si="136"/>
        <v>2.1343399999999999</v>
      </c>
      <c r="F1155" s="2">
        <f t="shared" si="137"/>
        <v>2.1537899999999999</v>
      </c>
      <c r="G1155" s="2">
        <f t="shared" si="139"/>
        <v>2.0105259999999991</v>
      </c>
      <c r="H1155" s="2">
        <f t="shared" si="135"/>
        <v>2.1050569999999982</v>
      </c>
      <c r="I1155" s="2">
        <f t="array" ref="I1155">SUMPRODUCT(B1139:B1158, (ROW(B1139:B1158)-ROW(B1139)+1)) / (20*21/2)</f>
        <v>2.0632747619047618</v>
      </c>
      <c r="J1155" s="2">
        <f t="shared" si="138"/>
        <v>2.1235589118119527</v>
      </c>
      <c r="K1155" s="2">
        <f t="shared" si="140"/>
        <v>2.058325988384528</v>
      </c>
    </row>
    <row r="1156" spans="1:11" ht="13.5" x14ac:dyDescent="0.25">
      <c r="A1156" s="3">
        <f>TITRES_STAT!B1159</f>
        <v>43696</v>
      </c>
      <c r="B1156" s="6">
        <f>TITRES_STAT!D1159</f>
        <v>1.9083000000000001</v>
      </c>
      <c r="C1156" s="2">
        <f t="shared" ref="C1156:C1219" si="141">B1156-B1155</f>
        <v>-6.4799999999999969E-2</v>
      </c>
      <c r="D1156" s="2">
        <f t="shared" si="134"/>
        <v>2.0472600000000005</v>
      </c>
      <c r="E1156" s="2">
        <f t="shared" si="136"/>
        <v>2.1065499999999999</v>
      </c>
      <c r="F1156" s="2">
        <f t="shared" si="137"/>
        <v>2.143135</v>
      </c>
      <c r="G1156" s="2">
        <f t="shared" si="139"/>
        <v>2.0147619999999993</v>
      </c>
      <c r="H1156" s="2">
        <f t="shared" si="135"/>
        <v>2.1036154999999983</v>
      </c>
      <c r="I1156" s="2">
        <f t="array" ref="I1156">SUMPRODUCT(B1140:B1159, (ROW(B1140:B1159)-ROW(B1140)+1)) / (20*21/2)</f>
        <v>2.036807619047619</v>
      </c>
      <c r="J1156" s="2">
        <f t="shared" si="138"/>
        <v>2.103058063067957</v>
      </c>
      <c r="K1156" s="2">
        <f t="shared" si="140"/>
        <v>2.052442616291017</v>
      </c>
    </row>
    <row r="1157" spans="1:11" ht="13.5" x14ac:dyDescent="0.25">
      <c r="A1157" s="3">
        <f>TITRES_STAT!B1160</f>
        <v>43697</v>
      </c>
      <c r="B1157" s="6">
        <f>TITRES_STAT!D1160</f>
        <v>1.8897999999999999</v>
      </c>
      <c r="C1157" s="2">
        <f t="shared" si="141"/>
        <v>-1.8500000000000183E-2</v>
      </c>
      <c r="D1157" s="2">
        <f t="shared" si="134"/>
        <v>1.9953800000000002</v>
      </c>
      <c r="E1157" s="2">
        <f t="shared" si="136"/>
        <v>2.0769100000000003</v>
      </c>
      <c r="F1157" s="2">
        <f t="shared" si="137"/>
        <v>2.129705</v>
      </c>
      <c r="G1157" s="2">
        <f t="shared" si="139"/>
        <v>2.017911999999999</v>
      </c>
      <c r="H1157" s="2">
        <f t="shared" si="135"/>
        <v>2.1021709999999985</v>
      </c>
      <c r="I1157" s="2">
        <f t="array" ref="I1157">SUMPRODUCT(B1141:B1160, (ROW(B1141:B1160)-ROW(B1141)+1)) / (20*21/2)</f>
        <v>2.0120166666666668</v>
      </c>
      <c r="J1157" s="2">
        <f t="shared" si="138"/>
        <v>2.0827477713471989</v>
      </c>
      <c r="K1157" s="2">
        <f t="shared" si="140"/>
        <v>2.0460644744756831</v>
      </c>
    </row>
    <row r="1158" spans="1:11" ht="13.5" x14ac:dyDescent="0.25">
      <c r="A1158" s="3">
        <f>TITRES_STAT!B1161</f>
        <v>43698</v>
      </c>
      <c r="B1158" s="6">
        <f>TITRES_STAT!D1161</f>
        <v>1.8342000000000001</v>
      </c>
      <c r="C1158" s="2">
        <f t="shared" si="141"/>
        <v>-5.5599999999999872E-2</v>
      </c>
      <c r="D1158" s="2">
        <f t="shared" ref="D1158:D1221" si="142">AVERAGE(B1154:B1158)</f>
        <v>1.9323800000000002</v>
      </c>
      <c r="E1158" s="2">
        <f t="shared" si="136"/>
        <v>2.0417100000000001</v>
      </c>
      <c r="F1158" s="2">
        <f t="shared" si="137"/>
        <v>2.1121050000000001</v>
      </c>
      <c r="G1158" s="2">
        <f t="shared" si="139"/>
        <v>2.020843999999999</v>
      </c>
      <c r="H1158" s="2">
        <f t="shared" si="135"/>
        <v>2.100046499999999</v>
      </c>
      <c r="I1158" s="2">
        <f t="array" ref="I1158">SUMPRODUCT(B1142:B1161, (ROW(B1142:B1161)-ROW(B1142)+1)) / (20*21/2)</f>
        <v>1.9889019047619048</v>
      </c>
      <c r="J1158" s="2">
        <f t="shared" si="138"/>
        <v>2.059076555028418</v>
      </c>
      <c r="K1158" s="2">
        <f t="shared" si="140"/>
        <v>2.0377560637119307</v>
      </c>
    </row>
    <row r="1159" spans="1:11" ht="13.5" x14ac:dyDescent="0.25">
      <c r="A1159" s="3">
        <f>TITRES_STAT!B1162</f>
        <v>43699</v>
      </c>
      <c r="B1159" s="6">
        <f>TITRES_STAT!D1162</f>
        <v>1.8342000000000001</v>
      </c>
      <c r="C1159" s="2">
        <f t="shared" si="141"/>
        <v>0</v>
      </c>
      <c r="D1159" s="2">
        <f t="shared" si="142"/>
        <v>1.88792</v>
      </c>
      <c r="E1159" s="2">
        <f t="shared" si="136"/>
        <v>2.00651</v>
      </c>
      <c r="F1159" s="2">
        <f t="shared" si="137"/>
        <v>2.0945050000000003</v>
      </c>
      <c r="G1159" s="2">
        <f t="shared" si="139"/>
        <v>2.0228819999999992</v>
      </c>
      <c r="H1159" s="2">
        <f t="shared" si="135"/>
        <v>2.0982794999999985</v>
      </c>
      <c r="I1159" s="2">
        <f t="array" ref="I1159">SUMPRODUCT(B1143:B1162, (ROW(B1143:B1162)-ROW(B1143)+1)) / (20*21/2)</f>
        <v>1.967287142857143</v>
      </c>
      <c r="J1159" s="2">
        <f t="shared" si="138"/>
        <v>2.0376597402638068</v>
      </c>
      <c r="K1159" s="2">
        <f t="shared" si="140"/>
        <v>2.0297734729781296</v>
      </c>
    </row>
    <row r="1160" spans="1:11" ht="13.5" x14ac:dyDescent="0.25">
      <c r="A1160" s="3">
        <f>TITRES_STAT!B1163</f>
        <v>43700</v>
      </c>
      <c r="B1160" s="6">
        <f>TITRES_STAT!D1163</f>
        <v>1.8342000000000001</v>
      </c>
      <c r="C1160" s="2">
        <f t="shared" si="141"/>
        <v>0</v>
      </c>
      <c r="D1160" s="2">
        <f t="shared" si="142"/>
        <v>1.8601399999999999</v>
      </c>
      <c r="E1160" s="2">
        <f t="shared" si="136"/>
        <v>1.9777899999999999</v>
      </c>
      <c r="F1160" s="2">
        <f t="shared" si="137"/>
        <v>2.0769050000000004</v>
      </c>
      <c r="G1160" s="2">
        <f t="shared" si="139"/>
        <v>2.0249199999999989</v>
      </c>
      <c r="H1160" s="2">
        <f t="shared" si="135"/>
        <v>2.0965124999999989</v>
      </c>
      <c r="I1160" s="2">
        <f t="array" ref="I1160">SUMPRODUCT(B1144:B1163, (ROW(B1144:B1163)-ROW(B1144)+1)) / (20*21/2)</f>
        <v>1.9473485714285717</v>
      </c>
      <c r="J1160" s="2">
        <f t="shared" si="138"/>
        <v>2.018282622143444</v>
      </c>
      <c r="K1160" s="2">
        <f t="shared" si="140"/>
        <v>2.0221039250182029</v>
      </c>
    </row>
    <row r="1161" spans="1:11" ht="13.5" x14ac:dyDescent="0.25">
      <c r="A1161" s="3">
        <f>TITRES_STAT!B1164</f>
        <v>43703</v>
      </c>
      <c r="B1161" s="6">
        <f>TITRES_STAT!D1164</f>
        <v>1.8342000000000001</v>
      </c>
      <c r="C1161" s="2">
        <f t="shared" si="141"/>
        <v>0</v>
      </c>
      <c r="D1161" s="2">
        <f t="shared" si="142"/>
        <v>1.8453200000000003</v>
      </c>
      <c r="E1161" s="2">
        <f t="shared" si="136"/>
        <v>1.9462899999999999</v>
      </c>
      <c r="F1161" s="2">
        <f t="shared" si="137"/>
        <v>2.0611550000000003</v>
      </c>
      <c r="G1161" s="2">
        <f t="shared" si="139"/>
        <v>2.0287439999999988</v>
      </c>
      <c r="H1161" s="2">
        <f t="shared" si="135"/>
        <v>2.0945219999999991</v>
      </c>
      <c r="I1161" s="2">
        <f t="array" ref="I1161">SUMPRODUCT(B1145:B1164, (ROW(B1145:B1164)-ROW(B1145)+1)) / (20*21/2)</f>
        <v>1.9290861904761907</v>
      </c>
      <c r="J1161" s="2">
        <f t="shared" si="138"/>
        <v>2.0007509438440683</v>
      </c>
      <c r="K1161" s="2">
        <f t="shared" si="140"/>
        <v>2.0147351436449403</v>
      </c>
    </row>
    <row r="1162" spans="1:11" ht="13.5" x14ac:dyDescent="0.25">
      <c r="A1162" s="3">
        <f>TITRES_STAT!B1165</f>
        <v>43704</v>
      </c>
      <c r="B1162" s="6">
        <f>TITRES_STAT!D1165</f>
        <v>1.8342000000000001</v>
      </c>
      <c r="C1162" s="2">
        <f t="shared" si="141"/>
        <v>0</v>
      </c>
      <c r="D1162" s="2">
        <f t="shared" si="142"/>
        <v>1.8341999999999998</v>
      </c>
      <c r="E1162" s="2">
        <f t="shared" si="136"/>
        <v>1.9147899999999995</v>
      </c>
      <c r="F1162" s="2">
        <f t="shared" si="137"/>
        <v>2.0435550000000005</v>
      </c>
      <c r="G1162" s="2">
        <f t="shared" si="139"/>
        <v>2.0327479999999989</v>
      </c>
      <c r="H1162" s="2">
        <f t="shared" ref="H1162:H1225" si="143">AVERAGE(B963:B1162)</f>
        <v>2.0922634999999996</v>
      </c>
      <c r="I1162" s="2">
        <f t="array" ref="I1162">SUMPRODUCT(B1146:B1165, (ROW(B1146:B1165)-ROW(B1146)+1)) / (20*21/2)</f>
        <v>1.9125000000000001</v>
      </c>
      <c r="J1162" s="2">
        <f t="shared" si="138"/>
        <v>1.9848889491922523</v>
      </c>
      <c r="K1162" s="2">
        <f t="shared" si="140"/>
        <v>2.007655334090237</v>
      </c>
    </row>
    <row r="1163" spans="1:11" ht="13.5" x14ac:dyDescent="0.25">
      <c r="A1163" s="3">
        <f>TITRES_STAT!B1166</f>
        <v>43705</v>
      </c>
      <c r="B1163" s="6">
        <f>TITRES_STAT!D1166</f>
        <v>1.8342000000000001</v>
      </c>
      <c r="C1163" s="2">
        <f t="shared" si="141"/>
        <v>0</v>
      </c>
      <c r="D1163" s="2">
        <f t="shared" si="142"/>
        <v>1.8341999999999998</v>
      </c>
      <c r="E1163" s="2">
        <f t="shared" si="136"/>
        <v>1.8832899999999999</v>
      </c>
      <c r="F1163" s="2">
        <f t="shared" si="137"/>
        <v>2.0259550000000006</v>
      </c>
      <c r="G1163" s="2">
        <f t="shared" si="139"/>
        <v>2.0358579999999988</v>
      </c>
      <c r="H1163" s="2">
        <f t="shared" si="143"/>
        <v>2.0900049999999997</v>
      </c>
      <c r="I1163" s="2">
        <f t="array" ref="I1163">SUMPRODUCT(B1147:B1166, (ROW(B1147:B1166)-ROW(B1147)+1)) / (20*21/2)</f>
        <v>1.9037614285714288</v>
      </c>
      <c r="J1163" s="2">
        <f t="shared" si="138"/>
        <v>1.9705376206977521</v>
      </c>
      <c r="K1163" s="2">
        <f t="shared" si="140"/>
        <v>2.000853164125914</v>
      </c>
    </row>
    <row r="1164" spans="1:11" ht="13.5" x14ac:dyDescent="0.25">
      <c r="A1164" s="3">
        <f>TITRES_STAT!B1167</f>
        <v>43706</v>
      </c>
      <c r="B1164" s="6">
        <f>TITRES_STAT!D1167</f>
        <v>1.8342000000000001</v>
      </c>
      <c r="C1164" s="2">
        <f t="shared" si="141"/>
        <v>0</v>
      </c>
      <c r="D1164" s="2">
        <f t="shared" si="142"/>
        <v>1.8341999999999998</v>
      </c>
      <c r="E1164" s="2">
        <f t="shared" ref="E1164:E1227" si="144">AVERAGE(B1155:B1164)</f>
        <v>1.8610599999999997</v>
      </c>
      <c r="F1164" s="2">
        <f t="shared" si="137"/>
        <v>2.0083550000000008</v>
      </c>
      <c r="G1164" s="2">
        <f t="shared" si="139"/>
        <v>2.0389679999999988</v>
      </c>
      <c r="H1164" s="2">
        <f t="shared" si="143"/>
        <v>2.0880144999999994</v>
      </c>
      <c r="I1164" s="2">
        <f t="array" ref="I1164">SUMPRODUCT(B1148:B1167, (ROW(B1148:B1167)-ROW(B1148)+1)) / (20*21/2)</f>
        <v>1.8911047619047618</v>
      </c>
      <c r="J1164" s="2">
        <f t="shared" si="138"/>
        <v>1.9575530853932044</v>
      </c>
      <c r="K1164" s="2">
        <f t="shared" si="140"/>
        <v>1.9943177459248977</v>
      </c>
    </row>
    <row r="1165" spans="1:11" ht="13.5" x14ac:dyDescent="0.25">
      <c r="A1165" s="3">
        <f>TITRES_STAT!B1168</f>
        <v>43707</v>
      </c>
      <c r="B1165" s="6">
        <f>TITRES_STAT!D1168</f>
        <v>1.8342000000000001</v>
      </c>
      <c r="C1165" s="2">
        <f t="shared" si="141"/>
        <v>0</v>
      </c>
      <c r="D1165" s="2">
        <f t="shared" si="142"/>
        <v>1.8341999999999998</v>
      </c>
      <c r="E1165" s="2">
        <f t="shared" si="144"/>
        <v>1.8471699999999995</v>
      </c>
      <c r="F1165" s="2">
        <f t="shared" si="137"/>
        <v>1.9907550000000005</v>
      </c>
      <c r="G1165" s="2">
        <f t="shared" si="139"/>
        <v>2.0410059999999985</v>
      </c>
      <c r="H1165" s="2">
        <f t="shared" si="143"/>
        <v>2.085801</v>
      </c>
      <c r="I1165" s="2">
        <f t="array" ref="I1165">SUMPRODUCT(B1149:B1168, (ROW(B1149:B1168)-ROW(B1149)+1)) / (20*21/2)</f>
        <v>1.8836038095238097</v>
      </c>
      <c r="J1165" s="2">
        <f t="shared" si="138"/>
        <v>1.9458051724986136</v>
      </c>
      <c r="K1165" s="2">
        <f t="shared" si="140"/>
        <v>1.9880386186337253</v>
      </c>
    </row>
    <row r="1166" spans="1:11" ht="13.5" x14ac:dyDescent="0.25">
      <c r="A1166" s="3">
        <f>TITRES_STAT!B1169</f>
        <v>43710</v>
      </c>
      <c r="B1166" s="6">
        <f>TITRES_STAT!D1169</f>
        <v>1.899</v>
      </c>
      <c r="C1166" s="2">
        <f t="shared" si="141"/>
        <v>6.4799999999999969E-2</v>
      </c>
      <c r="D1166" s="2">
        <f t="shared" si="142"/>
        <v>1.8471600000000001</v>
      </c>
      <c r="E1166" s="2">
        <f t="shared" si="144"/>
        <v>1.8462399999999999</v>
      </c>
      <c r="F1166" s="2">
        <f t="shared" si="137"/>
        <v>1.9763950000000006</v>
      </c>
      <c r="G1166" s="2">
        <f t="shared" si="139"/>
        <v>2.0455899999999985</v>
      </c>
      <c r="H1166" s="2">
        <f t="shared" si="143"/>
        <v>2.0838665000000001</v>
      </c>
      <c r="I1166" s="2">
        <f t="array" ref="I1166">SUMPRODUCT(B1150:B1169, (ROW(B1150:B1169)-ROW(B1150)+1)) / (20*21/2)</f>
        <v>1.8775585714285712</v>
      </c>
      <c r="J1166" s="2">
        <f t="shared" si="138"/>
        <v>1.9413475370225552</v>
      </c>
      <c r="K1166" s="2">
        <f t="shared" si="140"/>
        <v>1.9845469080990694</v>
      </c>
    </row>
    <row r="1167" spans="1:11" ht="13.5" x14ac:dyDescent="0.25">
      <c r="A1167" s="3">
        <f>TITRES_STAT!B1170</f>
        <v>43711</v>
      </c>
      <c r="B1167" s="6">
        <f>TITRES_STAT!D1170</f>
        <v>1.8434999999999999</v>
      </c>
      <c r="C1167" s="2">
        <f t="shared" si="141"/>
        <v>-5.5500000000000105E-2</v>
      </c>
      <c r="D1167" s="2">
        <f t="shared" si="142"/>
        <v>1.8490200000000001</v>
      </c>
      <c r="E1167" s="2">
        <f t="shared" si="144"/>
        <v>1.8416099999999997</v>
      </c>
      <c r="F1167" s="2">
        <f t="shared" si="137"/>
        <v>1.95926</v>
      </c>
      <c r="G1167" s="2">
        <f t="shared" si="139"/>
        <v>2.0481839999999987</v>
      </c>
      <c r="H1167" s="2">
        <f t="shared" si="143"/>
        <v>2.0816100000000004</v>
      </c>
      <c r="I1167" s="2">
        <f t="array" ref="I1167">SUMPRODUCT(B1151:B1170, (ROW(B1151:B1170)-ROW(B1151)+1)) / (20*21/2)</f>
        <v>1.8703214285714282</v>
      </c>
      <c r="J1167" s="2">
        <f t="shared" si="138"/>
        <v>1.932028723972788</v>
      </c>
      <c r="K1167" s="2">
        <f t="shared" si="140"/>
        <v>1.9790156568010668</v>
      </c>
    </row>
    <row r="1168" spans="1:11" ht="13.5" x14ac:dyDescent="0.25">
      <c r="A1168" s="3">
        <f>TITRES_STAT!B1171</f>
        <v>43712</v>
      </c>
      <c r="B1168" s="6">
        <f>TITRES_STAT!D1171</f>
        <v>1.8805000000000001</v>
      </c>
      <c r="C1168" s="2">
        <f t="shared" si="141"/>
        <v>3.7000000000000144E-2</v>
      </c>
      <c r="D1168" s="2">
        <f t="shared" si="142"/>
        <v>1.8582799999999999</v>
      </c>
      <c r="E1168" s="2">
        <f t="shared" si="144"/>
        <v>1.8462399999999999</v>
      </c>
      <c r="F1168" s="2">
        <f t="shared" si="137"/>
        <v>1.9439749999999996</v>
      </c>
      <c r="G1168" s="2">
        <f t="shared" si="139"/>
        <v>2.0509619999999988</v>
      </c>
      <c r="H1168" s="2">
        <f t="shared" si="143"/>
        <v>2.0795830000000004</v>
      </c>
      <c r="I1168" s="2">
        <f t="array" ref="I1168">SUMPRODUCT(B1152:B1171, (ROW(B1152:B1171)-ROW(B1152)+1)) / (20*21/2)</f>
        <v>1.8643638095238093</v>
      </c>
      <c r="J1168" s="2">
        <f t="shared" si="138"/>
        <v>1.92712122645157</v>
      </c>
      <c r="K1168" s="2">
        <f t="shared" si="140"/>
        <v>1.9751522977108289</v>
      </c>
    </row>
    <row r="1169" spans="1:11" ht="13.5" x14ac:dyDescent="0.25">
      <c r="A1169" s="3">
        <f>TITRES_STAT!B1172</f>
        <v>43713</v>
      </c>
      <c r="B1169" s="6">
        <f>TITRES_STAT!D1172</f>
        <v>1.8805000000000001</v>
      </c>
      <c r="C1169" s="2">
        <f t="shared" si="141"/>
        <v>0</v>
      </c>
      <c r="D1169" s="2">
        <f t="shared" si="142"/>
        <v>1.86754</v>
      </c>
      <c r="E1169" s="2">
        <f t="shared" si="144"/>
        <v>1.85087</v>
      </c>
      <c r="F1169" s="2">
        <f t="shared" si="137"/>
        <v>1.9286899999999996</v>
      </c>
      <c r="G1169" s="2">
        <f t="shared" si="139"/>
        <v>2.0526299999999988</v>
      </c>
      <c r="H1169" s="2">
        <f t="shared" si="143"/>
        <v>2.0778685000000006</v>
      </c>
      <c r="I1169" s="2">
        <f t="array" ref="I1169">SUMPRODUCT(B1153:B1172, (ROW(B1153:B1172)-ROW(B1153)+1)) / (20*21/2)</f>
        <v>1.8598180952380956</v>
      </c>
      <c r="J1169" s="2">
        <f t="shared" si="138"/>
        <v>1.9226811096466587</v>
      </c>
      <c r="K1169" s="2">
        <f t="shared" si="140"/>
        <v>1.9714404428986394</v>
      </c>
    </row>
    <row r="1170" spans="1:11" ht="13.5" x14ac:dyDescent="0.25">
      <c r="A1170" s="3">
        <f>TITRES_STAT!B1173</f>
        <v>43714</v>
      </c>
      <c r="B1170" s="6">
        <f>TITRES_STAT!D1173</f>
        <v>1.8527</v>
      </c>
      <c r="C1170" s="2">
        <f t="shared" si="141"/>
        <v>-2.7800000000000047E-2</v>
      </c>
      <c r="D1170" s="2">
        <f t="shared" si="142"/>
        <v>1.8712399999999998</v>
      </c>
      <c r="E1170" s="2">
        <f t="shared" si="144"/>
        <v>1.8527200000000001</v>
      </c>
      <c r="F1170" s="2">
        <f t="shared" si="137"/>
        <v>1.9152549999999995</v>
      </c>
      <c r="G1170" s="2">
        <f t="shared" si="139"/>
        <v>2.0531859999999984</v>
      </c>
      <c r="H1170" s="2">
        <f t="shared" si="143"/>
        <v>2.0757025000000007</v>
      </c>
      <c r="I1170" s="2">
        <f t="array" ref="I1170">SUMPRODUCT(B1154:B1173, (ROW(B1154:B1173)-ROW(B1154)+1)) / (20*21/2)</f>
        <v>1.8566842857142856</v>
      </c>
      <c r="J1170" s="2">
        <f t="shared" si="138"/>
        <v>1.9160162420612625</v>
      </c>
      <c r="K1170" s="2">
        <f t="shared" si="140"/>
        <v>1.96678395494183</v>
      </c>
    </row>
    <row r="1171" spans="1:11" ht="13.5" x14ac:dyDescent="0.25">
      <c r="A1171" s="3">
        <f>TITRES_STAT!B1174</f>
        <v>43717</v>
      </c>
      <c r="B1171" s="6">
        <f>TITRES_STAT!D1174</f>
        <v>1.8527</v>
      </c>
      <c r="C1171" s="2">
        <f t="shared" si="141"/>
        <v>0</v>
      </c>
      <c r="D1171" s="2">
        <f t="shared" si="142"/>
        <v>1.8619800000000002</v>
      </c>
      <c r="E1171" s="2">
        <f t="shared" si="144"/>
        <v>1.8545700000000001</v>
      </c>
      <c r="F1171" s="2">
        <f t="shared" si="137"/>
        <v>1.9004299999999994</v>
      </c>
      <c r="G1171" s="2">
        <f t="shared" si="139"/>
        <v>2.0528159999999986</v>
      </c>
      <c r="H1171" s="2">
        <f t="shared" si="143"/>
        <v>2.0735365000000012</v>
      </c>
      <c r="I1171" s="2">
        <f t="array" ref="I1171">SUMPRODUCT(B1155:B1174, (ROW(B1155:B1174)-ROW(B1155)+1)) / (20*21/2)</f>
        <v>1.854962380952381</v>
      </c>
      <c r="J1171" s="2">
        <f t="shared" si="138"/>
        <v>1.9099861237697136</v>
      </c>
      <c r="K1171" s="2">
        <f t="shared" si="140"/>
        <v>1.9623100743558759</v>
      </c>
    </row>
    <row r="1172" spans="1:11" ht="13.5" x14ac:dyDescent="0.25">
      <c r="A1172" s="3">
        <f>TITRES_STAT!B1175</f>
        <v>43718</v>
      </c>
      <c r="B1172" s="6">
        <f>TITRES_STAT!D1175</f>
        <v>1.8527</v>
      </c>
      <c r="C1172" s="2">
        <f t="shared" si="141"/>
        <v>0</v>
      </c>
      <c r="D1172" s="2">
        <f t="shared" si="142"/>
        <v>1.86382</v>
      </c>
      <c r="E1172" s="2">
        <f t="shared" si="144"/>
        <v>1.85642</v>
      </c>
      <c r="F1172" s="2">
        <f t="shared" ref="F1172:F1235" si="145">AVERAGE(B1153:B1172)</f>
        <v>1.8856049999999995</v>
      </c>
      <c r="G1172" s="2">
        <f t="shared" si="139"/>
        <v>2.0507779999999989</v>
      </c>
      <c r="H1172" s="2">
        <f t="shared" si="143"/>
        <v>2.0713705000000013</v>
      </c>
      <c r="I1172" s="2">
        <f t="array" ref="I1172">SUMPRODUCT(B1156:B1175, (ROW(B1156:B1175)-ROW(B1156)+1)) / (20*21/2)</f>
        <v>1.854210952380952</v>
      </c>
      <c r="J1172" s="2">
        <f t="shared" si="138"/>
        <v>1.9045303024583122</v>
      </c>
      <c r="K1172" s="2">
        <f t="shared" si="140"/>
        <v>1.9580116400674101</v>
      </c>
    </row>
    <row r="1173" spans="1:11" ht="13.5" x14ac:dyDescent="0.25">
      <c r="A1173" s="3">
        <f>TITRES_STAT!B1176</f>
        <v>43719</v>
      </c>
      <c r="B1173" s="6">
        <f>TITRES_STAT!D1176</f>
        <v>1.8527</v>
      </c>
      <c r="C1173" s="2">
        <f t="shared" si="141"/>
        <v>0</v>
      </c>
      <c r="D1173" s="2">
        <f t="shared" si="142"/>
        <v>1.8582600000000002</v>
      </c>
      <c r="E1173" s="2">
        <f t="shared" si="144"/>
        <v>1.8582699999999999</v>
      </c>
      <c r="F1173" s="2">
        <f t="shared" si="145"/>
        <v>1.8707799999999999</v>
      </c>
      <c r="G1173" s="2">
        <f t="shared" si="139"/>
        <v>2.0472579999999989</v>
      </c>
      <c r="H1173" s="2">
        <f t="shared" si="143"/>
        <v>2.0692045000000014</v>
      </c>
      <c r="I1173" s="2">
        <f t="array" ref="I1173">SUMPRODUCT(B1157:B1176, (ROW(B1157:B1176)-ROW(B1157)+1)) / (20*21/2)</f>
        <v>1.8540328571428573</v>
      </c>
      <c r="J1173" s="2">
        <f t="shared" ref="J1173:J1236" si="146">$J$4*B1173+J1172*(1-$J$4)</f>
        <v>1.8995940831765681</v>
      </c>
      <c r="K1173" s="2">
        <f t="shared" si="140"/>
        <v>1.9538817718294725</v>
      </c>
    </row>
    <row r="1174" spans="1:11" ht="13.5" x14ac:dyDescent="0.25">
      <c r="A1174" s="3">
        <f>TITRES_STAT!B1177</f>
        <v>43720</v>
      </c>
      <c r="B1174" s="6">
        <f>TITRES_STAT!D1177</f>
        <v>1.8527</v>
      </c>
      <c r="C1174" s="2">
        <f t="shared" si="141"/>
        <v>0</v>
      </c>
      <c r="D1174" s="2">
        <f t="shared" si="142"/>
        <v>1.8527</v>
      </c>
      <c r="E1174" s="2">
        <f t="shared" si="144"/>
        <v>1.8601199999999998</v>
      </c>
      <c r="F1174" s="2">
        <f t="shared" si="145"/>
        <v>1.8605899999999997</v>
      </c>
      <c r="G1174" s="2">
        <f t="shared" si="139"/>
        <v>2.0437379999999994</v>
      </c>
      <c r="H1174" s="2">
        <f t="shared" si="143"/>
        <v>2.0673510000000013</v>
      </c>
      <c r="I1174" s="2">
        <f t="array" ref="I1174">SUMPRODUCT(B1158:B1177, (ROW(B1158:B1177)-ROW(B1158)+1)) / (20*21/2)</f>
        <v>1.8541195238095243</v>
      </c>
      <c r="J1174" s="2">
        <f t="shared" si="146"/>
        <v>1.8951279800168948</v>
      </c>
      <c r="K1174" s="2">
        <f t="shared" si="140"/>
        <v>1.9499138592087089</v>
      </c>
    </row>
    <row r="1175" spans="1:11" ht="13.5" x14ac:dyDescent="0.25">
      <c r="A1175" s="3">
        <f>TITRES_STAT!B1178</f>
        <v>43721</v>
      </c>
      <c r="B1175" s="6">
        <f>TITRES_STAT!D1178</f>
        <v>1.8527</v>
      </c>
      <c r="C1175" s="2">
        <f t="shared" si="141"/>
        <v>0</v>
      </c>
      <c r="D1175" s="2">
        <f t="shared" si="142"/>
        <v>1.8527</v>
      </c>
      <c r="E1175" s="2">
        <f t="shared" si="144"/>
        <v>1.8619699999999999</v>
      </c>
      <c r="F1175" s="2">
        <f t="shared" si="145"/>
        <v>1.8545699999999996</v>
      </c>
      <c r="G1175" s="2">
        <f t="shared" si="139"/>
        <v>2.039105999999999</v>
      </c>
      <c r="H1175" s="2">
        <f t="shared" si="143"/>
        <v>2.0654530000000015</v>
      </c>
      <c r="I1175" s="2">
        <f t="array" ref="I1175">SUMPRODUCT(B1159:B1178, (ROW(B1159:B1178)-ROW(B1159)+1)) / (20*21/2)</f>
        <v>1.8543828571428571</v>
      </c>
      <c r="J1175" s="2">
        <f t="shared" si="146"/>
        <v>1.8910872200152857</v>
      </c>
      <c r="K1175" s="2">
        <f t="shared" si="140"/>
        <v>1.9461015510044457</v>
      </c>
    </row>
    <row r="1176" spans="1:11" ht="13.5" x14ac:dyDescent="0.25">
      <c r="A1176" s="3">
        <f>TITRES_STAT!B1179</f>
        <v>43724</v>
      </c>
      <c r="B1176" s="6">
        <f>TITRES_STAT!D1179</f>
        <v>1.8527</v>
      </c>
      <c r="C1176" s="2">
        <f t="shared" si="141"/>
        <v>0</v>
      </c>
      <c r="D1176" s="2">
        <f t="shared" si="142"/>
        <v>1.8527</v>
      </c>
      <c r="E1176" s="2">
        <f t="shared" si="144"/>
        <v>1.85734</v>
      </c>
      <c r="F1176" s="2">
        <f t="shared" si="145"/>
        <v>1.8517899999999998</v>
      </c>
      <c r="G1176" s="2">
        <f t="shared" si="139"/>
        <v>2.034473999999999</v>
      </c>
      <c r="H1176" s="2">
        <f t="shared" si="143"/>
        <v>2.0635550000000018</v>
      </c>
      <c r="I1176" s="2">
        <f t="array" ref="I1176">SUMPRODUCT(B1160:B1179, (ROW(B1160:B1179)-ROW(B1160)+1)) / (20*21/2)</f>
        <v>1.8492628571428573</v>
      </c>
      <c r="J1176" s="2">
        <f t="shared" si="146"/>
        <v>1.8874312942995441</v>
      </c>
      <c r="K1176" s="2">
        <f t="shared" si="140"/>
        <v>1.9424387450827028</v>
      </c>
    </row>
    <row r="1177" spans="1:11" ht="13.5" x14ac:dyDescent="0.25">
      <c r="A1177" s="3">
        <f>TITRES_STAT!B1180</f>
        <v>43725</v>
      </c>
      <c r="B1177" s="6">
        <f>TITRES_STAT!D1180</f>
        <v>1.8527</v>
      </c>
      <c r="C1177" s="2">
        <f t="shared" si="141"/>
        <v>0</v>
      </c>
      <c r="D1177" s="2">
        <f t="shared" si="142"/>
        <v>1.8527</v>
      </c>
      <c r="E1177" s="2">
        <f t="shared" si="144"/>
        <v>1.85826</v>
      </c>
      <c r="F1177" s="2">
        <f t="shared" si="145"/>
        <v>1.8499349999999997</v>
      </c>
      <c r="G1177" s="2">
        <f t="shared" si="139"/>
        <v>2.029285999999999</v>
      </c>
      <c r="H1177" s="2">
        <f t="shared" si="143"/>
        <v>2.0613890000000019</v>
      </c>
      <c r="I1177" s="2">
        <f t="array" ref="I1177">SUMPRODUCT(B1161:B1180, (ROW(B1161:B1180)-ROW(B1161)+1)) / (20*21/2)</f>
        <v>1.8487385714285716</v>
      </c>
      <c r="J1177" s="2">
        <f t="shared" si="146"/>
        <v>1.8841235519853017</v>
      </c>
      <c r="K1177" s="2">
        <f t="shared" si="140"/>
        <v>1.9389195786088713</v>
      </c>
    </row>
    <row r="1178" spans="1:11" ht="13.5" x14ac:dyDescent="0.25">
      <c r="A1178" s="3">
        <f>TITRES_STAT!B1181</f>
        <v>43726</v>
      </c>
      <c r="B1178" s="6">
        <f>TITRES_STAT!D1181</f>
        <v>1.8527</v>
      </c>
      <c r="C1178" s="2">
        <f t="shared" si="141"/>
        <v>0</v>
      </c>
      <c r="D1178" s="2">
        <f t="shared" si="142"/>
        <v>1.8527</v>
      </c>
      <c r="E1178" s="2">
        <f t="shared" si="144"/>
        <v>1.85548</v>
      </c>
      <c r="F1178" s="2">
        <f t="shared" si="145"/>
        <v>1.8508599999999995</v>
      </c>
      <c r="G1178" s="2">
        <f t="shared" si="139"/>
        <v>2.0233559999999993</v>
      </c>
      <c r="H1178" s="2">
        <f t="shared" si="143"/>
        <v>2.059134000000002</v>
      </c>
      <c r="I1178" s="2">
        <f t="array" ref="I1178">SUMPRODUCT(B1162:B1181, (ROW(B1162:B1181)-ROW(B1162)+1)) / (20*21/2)</f>
        <v>1.8481700000000003</v>
      </c>
      <c r="J1178" s="2">
        <f t="shared" si="146"/>
        <v>1.8811308327486063</v>
      </c>
      <c r="K1178" s="2">
        <f t="shared" si="140"/>
        <v>1.9355384186634255</v>
      </c>
    </row>
    <row r="1179" spans="1:11" ht="13.5" x14ac:dyDescent="0.25">
      <c r="A1179" s="3">
        <f>TITRES_STAT!B1182</f>
        <v>43727</v>
      </c>
      <c r="B1179" s="6">
        <f>TITRES_STAT!D1182</f>
        <v>1.7970999999999999</v>
      </c>
      <c r="C1179" s="2">
        <f t="shared" si="141"/>
        <v>-5.5600000000000094E-2</v>
      </c>
      <c r="D1179" s="2">
        <f t="shared" si="142"/>
        <v>1.84158</v>
      </c>
      <c r="E1179" s="2">
        <f t="shared" si="144"/>
        <v>1.8471400000000002</v>
      </c>
      <c r="F1179" s="2">
        <f t="shared" si="145"/>
        <v>1.8490049999999996</v>
      </c>
      <c r="G1179" s="2">
        <f t="shared" si="139"/>
        <v>2.0142759999999993</v>
      </c>
      <c r="H1179" s="2">
        <f t="shared" si="143"/>
        <v>2.0569135000000021</v>
      </c>
      <c r="I1179" s="2">
        <f t="array" ref="I1179">SUMPRODUCT(B1163:B1182, (ROW(B1163:B1182)-ROW(B1163)+1)) / (20*21/2)</f>
        <v>1.8519666666666668</v>
      </c>
      <c r="J1179" s="2">
        <f t="shared" si="146"/>
        <v>1.873127896296358</v>
      </c>
      <c r="K1179" s="2">
        <f t="shared" si="140"/>
        <v>1.9301094610687812</v>
      </c>
    </row>
    <row r="1180" spans="1:11" ht="13.5" x14ac:dyDescent="0.25">
      <c r="A1180" s="3">
        <f>TITRES_STAT!B1183</f>
        <v>43728</v>
      </c>
      <c r="B1180" s="6">
        <f>TITRES_STAT!D1183</f>
        <v>1.8434999999999999</v>
      </c>
      <c r="C1180" s="2">
        <f t="shared" si="141"/>
        <v>4.6399999999999997E-2</v>
      </c>
      <c r="D1180" s="2">
        <f t="shared" si="142"/>
        <v>1.8397400000000002</v>
      </c>
      <c r="E1180" s="2">
        <f t="shared" si="144"/>
        <v>1.84622</v>
      </c>
      <c r="F1180" s="2">
        <f t="shared" si="145"/>
        <v>1.8494699999999995</v>
      </c>
      <c r="G1180" s="2">
        <f t="shared" si="139"/>
        <v>2.0061239999999998</v>
      </c>
      <c r="H1180" s="2">
        <f t="shared" si="143"/>
        <v>2.0549695000000021</v>
      </c>
      <c r="I1180" s="2">
        <f t="array" ref="I1180">SUMPRODUCT(B1164:B1183, (ROW(B1164:B1183)-ROW(B1164)+1)) / (20*21/2)</f>
        <v>1.8554985714285717</v>
      </c>
      <c r="J1180" s="2">
        <f t="shared" si="146"/>
        <v>1.8703061918871811</v>
      </c>
      <c r="K1180" s="2">
        <f t="shared" si="140"/>
        <v>1.9267130116151037</v>
      </c>
    </row>
    <row r="1181" spans="1:11" ht="13.5" x14ac:dyDescent="0.25">
      <c r="A1181" s="3">
        <f>TITRES_STAT!B1184</f>
        <v>43731</v>
      </c>
      <c r="B1181" s="6">
        <f>TITRES_STAT!D1184</f>
        <v>1.8434999999999999</v>
      </c>
      <c r="C1181" s="2">
        <f t="shared" si="141"/>
        <v>0</v>
      </c>
      <c r="D1181" s="2">
        <f t="shared" si="142"/>
        <v>1.8378999999999999</v>
      </c>
      <c r="E1181" s="2">
        <f t="shared" si="144"/>
        <v>1.8452999999999999</v>
      </c>
      <c r="F1181" s="2">
        <f t="shared" si="145"/>
        <v>1.8499349999999992</v>
      </c>
      <c r="G1181" s="2">
        <f t="shared" si="139"/>
        <v>1.9979720000000001</v>
      </c>
      <c r="H1181" s="2">
        <f t="shared" si="143"/>
        <v>2.0531150000000018</v>
      </c>
      <c r="I1181" s="2">
        <f t="array" ref="I1181">SUMPRODUCT(B1165:B1184, (ROW(B1165:B1184)-ROW(B1165)+1)) / (20*21/2)</f>
        <v>1.8587657142857144</v>
      </c>
      <c r="J1181" s="2">
        <f t="shared" si="146"/>
        <v>1.8677532212312591</v>
      </c>
      <c r="K1181" s="2">
        <f t="shared" si="140"/>
        <v>1.9234497562576487</v>
      </c>
    </row>
    <row r="1182" spans="1:11" ht="13.5" x14ac:dyDescent="0.25">
      <c r="A1182" s="3">
        <f>TITRES_STAT!B1185</f>
        <v>43732</v>
      </c>
      <c r="B1182" s="6">
        <f>TITRES_STAT!D1185</f>
        <v>1.8897999999999999</v>
      </c>
      <c r="C1182" s="2">
        <f t="shared" si="141"/>
        <v>4.6300000000000008E-2</v>
      </c>
      <c r="D1182" s="2">
        <f t="shared" si="142"/>
        <v>1.8453199999999998</v>
      </c>
      <c r="E1182" s="2">
        <f t="shared" si="144"/>
        <v>1.8490100000000003</v>
      </c>
      <c r="F1182" s="2">
        <f t="shared" si="145"/>
        <v>1.8527149999999994</v>
      </c>
      <c r="G1182" s="2">
        <f t="shared" si="139"/>
        <v>1.9920439999999999</v>
      </c>
      <c r="H1182" s="2">
        <f t="shared" si="143"/>
        <v>2.0514025000000022</v>
      </c>
      <c r="I1182" s="2">
        <f t="array" ref="I1182">SUMPRODUCT(B1166:B1185, (ROW(B1166:B1185)-ROW(B1166)+1)) / (20*21/2)</f>
        <v>1.8617680952380953</v>
      </c>
      <c r="J1182" s="2">
        <f t="shared" si="146"/>
        <v>1.8698529144473297</v>
      </c>
      <c r="K1182" s="2">
        <f t="shared" si="140"/>
        <v>1.922130157973035</v>
      </c>
    </row>
    <row r="1183" spans="1:11" ht="13.5" x14ac:dyDescent="0.25">
      <c r="A1183" s="3">
        <f>TITRES_STAT!B1186</f>
        <v>43733</v>
      </c>
      <c r="B1183" s="6">
        <f>TITRES_STAT!D1186</f>
        <v>1.8897999999999999</v>
      </c>
      <c r="C1183" s="2">
        <f t="shared" si="141"/>
        <v>0</v>
      </c>
      <c r="D1183" s="2">
        <f t="shared" si="142"/>
        <v>1.8527400000000001</v>
      </c>
      <c r="E1183" s="2">
        <f t="shared" si="144"/>
        <v>1.8527200000000004</v>
      </c>
      <c r="F1183" s="2">
        <f t="shared" si="145"/>
        <v>1.8554949999999999</v>
      </c>
      <c r="G1183" s="2">
        <f t="shared" si="139"/>
        <v>1.987228</v>
      </c>
      <c r="H1183" s="2">
        <f t="shared" si="143"/>
        <v>2.0496900000000018</v>
      </c>
      <c r="I1183" s="2">
        <f t="array" ref="I1183">SUMPRODUCT(B1167:B1186, (ROW(B1167:B1186)-ROW(B1167)+1)) / (20*21/2)</f>
        <v>1.864505714285714</v>
      </c>
      <c r="J1183" s="2">
        <f t="shared" si="146"/>
        <v>1.8717526368809174</v>
      </c>
      <c r="K1183" s="2">
        <f t="shared" si="140"/>
        <v>1.9208623086407592</v>
      </c>
    </row>
    <row r="1184" spans="1:11" ht="13.5" x14ac:dyDescent="0.25">
      <c r="A1184" s="3">
        <f>TITRES_STAT!B1187</f>
        <v>43734</v>
      </c>
      <c r="B1184" s="6">
        <f>TITRES_STAT!D1187</f>
        <v>1.8897999999999999</v>
      </c>
      <c r="C1184" s="2">
        <f t="shared" si="141"/>
        <v>0</v>
      </c>
      <c r="D1184" s="2">
        <f t="shared" si="142"/>
        <v>1.8712799999999998</v>
      </c>
      <c r="E1184" s="2">
        <f t="shared" si="144"/>
        <v>1.8564300000000002</v>
      </c>
      <c r="F1184" s="2">
        <f t="shared" si="145"/>
        <v>1.8582749999999997</v>
      </c>
      <c r="G1184" s="2">
        <f t="shared" si="139"/>
        <v>1.9813000000000001</v>
      </c>
      <c r="H1184" s="2">
        <f t="shared" si="143"/>
        <v>2.0479775000000018</v>
      </c>
      <c r="I1184" s="2">
        <f t="array" ref="I1184">SUMPRODUCT(B1168:B1187, (ROW(B1168:B1187)-ROW(B1168)+1)) / (20*21/2)</f>
        <v>1.8593442857142857</v>
      </c>
      <c r="J1184" s="2">
        <f t="shared" si="146"/>
        <v>1.873471433368449</v>
      </c>
      <c r="K1184" s="2">
        <f t="shared" si="140"/>
        <v>1.9196441788901413</v>
      </c>
    </row>
    <row r="1185" spans="1:11" ht="13.5" x14ac:dyDescent="0.25">
      <c r="A1185" s="3">
        <f>TITRES_STAT!B1188</f>
        <v>43735</v>
      </c>
      <c r="B1185" s="6">
        <f>TITRES_STAT!D1188</f>
        <v>1.8897999999999999</v>
      </c>
      <c r="C1185" s="2">
        <f t="shared" si="141"/>
        <v>0</v>
      </c>
      <c r="D1185" s="2">
        <f t="shared" si="142"/>
        <v>1.8805399999999999</v>
      </c>
      <c r="E1185" s="2">
        <f t="shared" si="144"/>
        <v>1.8601400000000001</v>
      </c>
      <c r="F1185" s="2">
        <f t="shared" si="145"/>
        <v>1.8610549999999997</v>
      </c>
      <c r="G1185" s="2">
        <f t="shared" si="139"/>
        <v>1.9753719999999999</v>
      </c>
      <c r="H1185" s="2">
        <f t="shared" si="143"/>
        <v>2.0462650000000013</v>
      </c>
      <c r="I1185" s="2">
        <f t="array" ref="I1185">SUMPRODUCT(B1169:B1188, (ROW(B1169:B1188)-ROW(B1169)+1)) / (20*21/2)</f>
        <v>1.8578928571428568</v>
      </c>
      <c r="J1185" s="2">
        <f t="shared" si="146"/>
        <v>1.8750265349524062</v>
      </c>
      <c r="K1185" s="2">
        <f t="shared" si="140"/>
        <v>1.9184738189336652</v>
      </c>
    </row>
    <row r="1186" spans="1:11" ht="13.5" x14ac:dyDescent="0.25">
      <c r="A1186" s="3">
        <f>TITRES_STAT!B1189</f>
        <v>43738</v>
      </c>
      <c r="B1186" s="6">
        <f>TITRES_STAT!D1189</f>
        <v>1.8897999999999999</v>
      </c>
      <c r="C1186" s="2">
        <f t="shared" si="141"/>
        <v>0</v>
      </c>
      <c r="D1186" s="2">
        <f t="shared" si="142"/>
        <v>1.8897999999999999</v>
      </c>
      <c r="E1186" s="2">
        <f t="shared" si="144"/>
        <v>1.8638499999999998</v>
      </c>
      <c r="F1186" s="2">
        <f t="shared" si="145"/>
        <v>1.860595</v>
      </c>
      <c r="G1186" s="2">
        <f t="shared" si="139"/>
        <v>1.9707399999999999</v>
      </c>
      <c r="H1186" s="2">
        <f t="shared" si="143"/>
        <v>2.0447760000000015</v>
      </c>
      <c r="I1186" s="2">
        <f t="array" ref="I1186">SUMPRODUCT(B1170:B1189, (ROW(B1170:B1189)-ROW(B1170)+1)) / (20*21/2)</f>
        <v>1.8574938095238092</v>
      </c>
      <c r="J1186" s="2">
        <f t="shared" si="146"/>
        <v>1.8764335316236056</v>
      </c>
      <c r="K1186" s="2">
        <f t="shared" si="140"/>
        <v>1.9173493554460705</v>
      </c>
    </row>
    <row r="1187" spans="1:11" ht="13.5" x14ac:dyDescent="0.25">
      <c r="A1187" s="3">
        <f>TITRES_STAT!B1190</f>
        <v>43739</v>
      </c>
      <c r="B1187" s="6">
        <f>TITRES_STAT!D1190</f>
        <v>1.8064</v>
      </c>
      <c r="C1187" s="2">
        <f t="shared" si="141"/>
        <v>-8.3399999999999919E-2</v>
      </c>
      <c r="D1187" s="2">
        <f t="shared" si="142"/>
        <v>1.8731200000000001</v>
      </c>
      <c r="E1187" s="2">
        <f t="shared" si="144"/>
        <v>1.8592199999999999</v>
      </c>
      <c r="F1187" s="2">
        <f t="shared" si="145"/>
        <v>1.8587400000000003</v>
      </c>
      <c r="G1187" s="2">
        <f t="shared" si="139"/>
        <v>1.9636999999999998</v>
      </c>
      <c r="H1187" s="2">
        <f t="shared" si="143"/>
        <v>2.0429590000000015</v>
      </c>
      <c r="I1187" s="2">
        <f t="array" ref="I1187">SUMPRODUCT(B1171:B1190, (ROW(B1171:B1190)-ROW(B1171)+1)) / (20*21/2)</f>
        <v>1.8607604761904761</v>
      </c>
      <c r="J1187" s="2">
        <f t="shared" si="146"/>
        <v>1.8697636714689765</v>
      </c>
      <c r="K1187" s="2">
        <f t="shared" si="140"/>
        <v>1.9129984003305385</v>
      </c>
    </row>
    <row r="1188" spans="1:11" ht="13.5" x14ac:dyDescent="0.25">
      <c r="A1188" s="3">
        <f>TITRES_STAT!B1191</f>
        <v>43740</v>
      </c>
      <c r="B1188" s="6">
        <f>TITRES_STAT!D1191</f>
        <v>1.8434999999999999</v>
      </c>
      <c r="C1188" s="2">
        <f t="shared" si="141"/>
        <v>3.7099999999999911E-2</v>
      </c>
      <c r="D1188" s="2">
        <f t="shared" si="142"/>
        <v>1.8638600000000001</v>
      </c>
      <c r="E1188" s="2">
        <f t="shared" si="144"/>
        <v>1.8582999999999998</v>
      </c>
      <c r="F1188" s="2">
        <f t="shared" si="145"/>
        <v>1.8568900000000004</v>
      </c>
      <c r="G1188" s="2">
        <f t="shared" si="139"/>
        <v>1.9568459999999999</v>
      </c>
      <c r="H1188" s="2">
        <f t="shared" si="143"/>
        <v>2.0410595000000016</v>
      </c>
      <c r="I1188" s="2">
        <f t="array" ref="I1188">SUMPRODUCT(B1172:B1191, (ROW(B1172:B1191)-ROW(B1172)+1)) / (20*21/2)</f>
        <v>1.8585552380952381</v>
      </c>
      <c r="J1188" s="2">
        <f t="shared" si="146"/>
        <v>1.867262369424312</v>
      </c>
      <c r="K1188" s="2">
        <f t="shared" si="140"/>
        <v>1.9102729728665959</v>
      </c>
    </row>
    <row r="1189" spans="1:11" ht="13.5" x14ac:dyDescent="0.25">
      <c r="A1189" s="3">
        <f>TITRES_STAT!B1192</f>
        <v>43741</v>
      </c>
      <c r="B1189" s="6">
        <f>TITRES_STAT!D1192</f>
        <v>1.8527</v>
      </c>
      <c r="C1189" s="2">
        <f t="shared" si="141"/>
        <v>9.200000000000097E-3</v>
      </c>
      <c r="D1189" s="2">
        <f t="shared" si="142"/>
        <v>1.8564399999999999</v>
      </c>
      <c r="E1189" s="2">
        <f t="shared" si="144"/>
        <v>1.8638599999999996</v>
      </c>
      <c r="F1189" s="2">
        <f t="shared" si="145"/>
        <v>1.8555000000000004</v>
      </c>
      <c r="G1189" s="2">
        <f t="shared" si="139"/>
        <v>1.9501759999999999</v>
      </c>
      <c r="H1189" s="2">
        <f t="shared" si="143"/>
        <v>2.0392510000000019</v>
      </c>
      <c r="I1189" s="2">
        <f t="array" ref="I1189">SUMPRODUCT(B1173:B1192, (ROW(B1173:B1192)-ROW(B1173)+1)) / (20*21/2)</f>
        <v>1.8564380952380952</v>
      </c>
      <c r="J1189" s="2">
        <f t="shared" si="146"/>
        <v>1.8658754770981869</v>
      </c>
      <c r="K1189" s="2">
        <f t="shared" si="140"/>
        <v>1.9080152092247686</v>
      </c>
    </row>
    <row r="1190" spans="1:11" ht="13.5" x14ac:dyDescent="0.25">
      <c r="A1190" s="3">
        <f>TITRES_STAT!B1193</f>
        <v>43742</v>
      </c>
      <c r="B1190" s="6">
        <f>TITRES_STAT!D1193</f>
        <v>1.8897999999999999</v>
      </c>
      <c r="C1190" s="2">
        <f t="shared" si="141"/>
        <v>3.7099999999999911E-2</v>
      </c>
      <c r="D1190" s="2">
        <f t="shared" si="142"/>
        <v>1.8564399999999999</v>
      </c>
      <c r="E1190" s="2">
        <f t="shared" si="144"/>
        <v>1.86849</v>
      </c>
      <c r="F1190" s="2">
        <f t="shared" si="145"/>
        <v>1.8573550000000001</v>
      </c>
      <c r="G1190" s="2">
        <f t="shared" si="139"/>
        <v>1.9442479999999998</v>
      </c>
      <c r="H1190" s="2">
        <f t="shared" si="143"/>
        <v>2.0375830000000015</v>
      </c>
      <c r="I1190" s="2">
        <f t="array" ref="I1190">SUMPRODUCT(B1174:B1193, (ROW(B1174:B1193)-ROW(B1174)+1)) / (20*21/2)</f>
        <v>1.8588185714285714</v>
      </c>
      <c r="J1190" s="2">
        <f t="shared" si="146"/>
        <v>1.8681540030888357</v>
      </c>
      <c r="K1190" s="2">
        <f t="shared" si="140"/>
        <v>1.9073008872943855</v>
      </c>
    </row>
    <row r="1191" spans="1:11" ht="13.5" x14ac:dyDescent="0.25">
      <c r="A1191" s="3">
        <f>TITRES_STAT!B1194</f>
        <v>43745</v>
      </c>
      <c r="B1191" s="6">
        <f>TITRES_STAT!D1194</f>
        <v>1.8342000000000001</v>
      </c>
      <c r="C1191" s="2">
        <f t="shared" si="141"/>
        <v>-5.5599999999999872E-2</v>
      </c>
      <c r="D1191" s="2">
        <f t="shared" si="142"/>
        <v>1.8453199999999998</v>
      </c>
      <c r="E1191" s="2">
        <f t="shared" si="144"/>
        <v>1.8675599999999999</v>
      </c>
      <c r="F1191" s="2">
        <f t="shared" si="145"/>
        <v>1.8564300000000002</v>
      </c>
      <c r="G1191" s="2">
        <f t="shared" si="139"/>
        <v>1.9379479999999996</v>
      </c>
      <c r="H1191" s="2">
        <f t="shared" si="143"/>
        <v>2.0356370000000017</v>
      </c>
      <c r="I1191" s="2">
        <f t="array" ref="I1191">SUMPRODUCT(B1175:B1194, (ROW(B1175:B1194)-ROW(B1175)+1)) / (20*21/2)</f>
        <v>1.8610666666666671</v>
      </c>
      <c r="J1191" s="2">
        <f t="shared" si="146"/>
        <v>1.8649202885089466</v>
      </c>
      <c r="K1191" s="2">
        <f t="shared" si="140"/>
        <v>1.9044341858318605</v>
      </c>
    </row>
    <row r="1192" spans="1:11" ht="13.5" x14ac:dyDescent="0.25">
      <c r="A1192" s="3">
        <f>TITRES_STAT!B1195</f>
        <v>43746</v>
      </c>
      <c r="B1192" s="6">
        <f>TITRES_STAT!D1195</f>
        <v>1.8342000000000001</v>
      </c>
      <c r="C1192" s="2">
        <f t="shared" si="141"/>
        <v>0</v>
      </c>
      <c r="D1192" s="2">
        <f t="shared" si="142"/>
        <v>1.8508800000000001</v>
      </c>
      <c r="E1192" s="2">
        <f t="shared" si="144"/>
        <v>1.8620000000000001</v>
      </c>
      <c r="F1192" s="2">
        <f t="shared" si="145"/>
        <v>1.8555050000000004</v>
      </c>
      <c r="G1192" s="2">
        <f t="shared" si="139"/>
        <v>1.9309079999999994</v>
      </c>
      <c r="H1192" s="2">
        <f t="shared" si="143"/>
        <v>2.0334235000000014</v>
      </c>
      <c r="I1192" s="2">
        <f t="array" ref="I1192">SUMPRODUCT(B1176:B1195, (ROW(B1176:B1195)-ROW(B1176)+1)) / (20*21/2)</f>
        <v>1.8631823809523813</v>
      </c>
      <c r="J1192" s="2">
        <f t="shared" si="146"/>
        <v>1.8619945467461898</v>
      </c>
      <c r="K1192" s="2">
        <f t="shared" si="140"/>
        <v>1.9016799040345327</v>
      </c>
    </row>
    <row r="1193" spans="1:11" ht="13.5" x14ac:dyDescent="0.25">
      <c r="A1193" s="3">
        <f>TITRES_STAT!B1196</f>
        <v>43747</v>
      </c>
      <c r="B1193" s="6">
        <f>TITRES_STAT!D1196</f>
        <v>1.8805000000000001</v>
      </c>
      <c r="C1193" s="2">
        <f t="shared" si="141"/>
        <v>4.6300000000000008E-2</v>
      </c>
      <c r="D1193" s="2">
        <f t="shared" si="142"/>
        <v>1.8582799999999999</v>
      </c>
      <c r="E1193" s="2">
        <f t="shared" si="144"/>
        <v>1.8610700000000002</v>
      </c>
      <c r="F1193" s="2">
        <f t="shared" si="145"/>
        <v>1.8568950000000004</v>
      </c>
      <c r="G1193" s="2">
        <f t="shared" si="139"/>
        <v>1.9247939999999994</v>
      </c>
      <c r="H1193" s="2">
        <f t="shared" si="143"/>
        <v>2.0317540000000012</v>
      </c>
      <c r="I1193" s="2">
        <f t="array" ref="I1193">SUMPRODUCT(B1177:B1196, (ROW(B1177:B1196)-ROW(B1177)+1)) / (20*21/2)</f>
        <v>1.8660514285714285</v>
      </c>
      <c r="J1193" s="2">
        <f t="shared" si="146"/>
        <v>1.8637569708656003</v>
      </c>
      <c r="K1193" s="2">
        <f t="shared" si="140"/>
        <v>1.9008493195625902</v>
      </c>
    </row>
    <row r="1194" spans="1:11" ht="13.5" x14ac:dyDescent="0.25">
      <c r="A1194" s="3">
        <f>TITRES_STAT!B1197</f>
        <v>43748</v>
      </c>
      <c r="B1194" s="6">
        <f>TITRES_STAT!D1197</f>
        <v>1.8805000000000001</v>
      </c>
      <c r="C1194" s="2">
        <f t="shared" si="141"/>
        <v>0</v>
      </c>
      <c r="D1194" s="2">
        <f t="shared" si="142"/>
        <v>1.8638400000000002</v>
      </c>
      <c r="E1194" s="2">
        <f t="shared" si="144"/>
        <v>1.8601400000000001</v>
      </c>
      <c r="F1194" s="2">
        <f t="shared" si="145"/>
        <v>1.858285</v>
      </c>
      <c r="G1194" s="2">
        <f t="shared" si="139"/>
        <v>1.9186799999999993</v>
      </c>
      <c r="H1194" s="2">
        <f t="shared" si="143"/>
        <v>2.0297720000000012</v>
      </c>
      <c r="I1194" s="2">
        <f t="array" ref="I1194">SUMPRODUCT(B1178:B1197, (ROW(B1178:B1197)-ROW(B1178)+1)) / (20*21/2)</f>
        <v>1.8687438095238094</v>
      </c>
      <c r="J1194" s="2">
        <f t="shared" si="146"/>
        <v>1.8653515450688767</v>
      </c>
      <c r="K1194" s="2">
        <f t="shared" si="140"/>
        <v>1.9000513070307239</v>
      </c>
    </row>
    <row r="1195" spans="1:11" ht="13.5" x14ac:dyDescent="0.25">
      <c r="A1195" s="3">
        <f>TITRES_STAT!B1198</f>
        <v>43749</v>
      </c>
      <c r="B1195" s="6">
        <f>TITRES_STAT!D1198</f>
        <v>1.8805000000000001</v>
      </c>
      <c r="C1195" s="2">
        <f t="shared" si="141"/>
        <v>0</v>
      </c>
      <c r="D1195" s="2">
        <f t="shared" si="142"/>
        <v>1.8619799999999997</v>
      </c>
      <c r="E1195" s="2">
        <f t="shared" si="144"/>
        <v>1.8592099999999998</v>
      </c>
      <c r="F1195" s="2">
        <f t="shared" si="145"/>
        <v>1.8596749999999997</v>
      </c>
      <c r="G1195" s="2">
        <f t="shared" si="139"/>
        <v>1.9125659999999991</v>
      </c>
      <c r="H1195" s="2">
        <f t="shared" si="143"/>
        <v>2.0277450000000012</v>
      </c>
      <c r="I1195" s="2">
        <f t="array" ref="I1195">SUMPRODUCT(B1179:B1198, (ROW(B1179:B1198)-ROW(B1179)+1)) / (20*21/2)</f>
        <v>1.8712595238095235</v>
      </c>
      <c r="J1195" s="2">
        <f t="shared" si="146"/>
        <v>1.8667942550623171</v>
      </c>
      <c r="K1195" s="2">
        <f t="shared" si="140"/>
        <v>1.8992845891079504</v>
      </c>
    </row>
    <row r="1196" spans="1:11" ht="13.5" x14ac:dyDescent="0.25">
      <c r="A1196" s="3">
        <f>TITRES_STAT!B1199</f>
        <v>43752</v>
      </c>
      <c r="B1196" s="6">
        <f>TITRES_STAT!D1199</f>
        <v>1.8897999999999999</v>
      </c>
      <c r="C1196" s="2">
        <f t="shared" si="141"/>
        <v>9.2999999999998639E-3</v>
      </c>
      <c r="D1196" s="2">
        <f t="shared" si="142"/>
        <v>1.8730999999999998</v>
      </c>
      <c r="E1196" s="2">
        <f t="shared" si="144"/>
        <v>1.8592100000000003</v>
      </c>
      <c r="F1196" s="2">
        <f t="shared" si="145"/>
        <v>1.8615299999999997</v>
      </c>
      <c r="G1196" s="2">
        <f t="shared" si="139"/>
        <v>1.9066379999999989</v>
      </c>
      <c r="H1196" s="2">
        <f t="shared" si="143"/>
        <v>2.0257645000000011</v>
      </c>
      <c r="I1196" s="2">
        <f t="array" ref="I1196">SUMPRODUCT(B1180:B1199, (ROW(B1180:B1199)-ROW(B1180)+1)) / (20*21/2)</f>
        <v>1.8735985714285712</v>
      </c>
      <c r="J1196" s="2">
        <f t="shared" si="146"/>
        <v>1.8689852783897154</v>
      </c>
      <c r="K1196" s="2">
        <f t="shared" si="140"/>
        <v>1.8989126444370503</v>
      </c>
    </row>
    <row r="1197" spans="1:11" ht="13.5" x14ac:dyDescent="0.25">
      <c r="A1197" s="3">
        <f>TITRES_STAT!B1200</f>
        <v>43754</v>
      </c>
      <c r="B1197" s="6">
        <f>TITRES_STAT!D1200</f>
        <v>1.8897999999999999</v>
      </c>
      <c r="C1197" s="2">
        <f t="shared" si="141"/>
        <v>0</v>
      </c>
      <c r="D1197" s="2">
        <f t="shared" si="142"/>
        <v>1.8842200000000002</v>
      </c>
      <c r="E1197" s="2">
        <f t="shared" si="144"/>
        <v>1.86755</v>
      </c>
      <c r="F1197" s="2">
        <f t="shared" si="145"/>
        <v>1.8633849999999998</v>
      </c>
      <c r="G1197" s="2">
        <f t="shared" si="139"/>
        <v>1.9007099999999986</v>
      </c>
      <c r="H1197" s="2">
        <f t="shared" si="143"/>
        <v>2.0237840000000005</v>
      </c>
      <c r="I1197" s="2">
        <f t="array" ref="I1197">SUMPRODUCT(B1181:B1200, (ROW(B1181:B1200)-ROW(B1181)+1)) / (20*21/2)</f>
        <v>1.8754961904761904</v>
      </c>
      <c r="J1197" s="2">
        <f t="shared" si="146"/>
        <v>1.8709676328287901</v>
      </c>
      <c r="K1197" s="2">
        <f t="shared" si="140"/>
        <v>1.8985552858316759</v>
      </c>
    </row>
    <row r="1198" spans="1:11" ht="13.5" x14ac:dyDescent="0.25">
      <c r="A1198" s="3">
        <f>TITRES_STAT!B1201</f>
        <v>43755</v>
      </c>
      <c r="B1198" s="6">
        <f>TITRES_STAT!D1201</f>
        <v>1.8897999999999999</v>
      </c>
      <c r="C1198" s="2">
        <f t="shared" si="141"/>
        <v>0</v>
      </c>
      <c r="D1198" s="2">
        <f t="shared" si="142"/>
        <v>1.8860800000000002</v>
      </c>
      <c r="E1198" s="2">
        <f t="shared" si="144"/>
        <v>1.8721799999999997</v>
      </c>
      <c r="F1198" s="2">
        <f t="shared" si="145"/>
        <v>1.86524</v>
      </c>
      <c r="G1198" s="2">
        <f t="shared" si="139"/>
        <v>1.8947819999999982</v>
      </c>
      <c r="H1198" s="2">
        <f t="shared" si="143"/>
        <v>2.0218035000000003</v>
      </c>
      <c r="I1198" s="2">
        <f t="array" ref="I1198">SUMPRODUCT(B1182:B1201, (ROW(B1182:B1201)-ROW(B1182)+1)) / (20*21/2)</f>
        <v>1.8877542857142857</v>
      </c>
      <c r="J1198" s="2">
        <f t="shared" si="146"/>
        <v>1.8727611916070006</v>
      </c>
      <c r="K1198" s="2">
        <f t="shared" si="140"/>
        <v>1.8982119412892573</v>
      </c>
    </row>
    <row r="1199" spans="1:11" ht="13.5" x14ac:dyDescent="0.25">
      <c r="A1199" s="3">
        <f>TITRES_STAT!B1202</f>
        <v>43756</v>
      </c>
      <c r="B1199" s="6">
        <f>TITRES_STAT!D1202</f>
        <v>1.8897999999999999</v>
      </c>
      <c r="C1199" s="2">
        <f t="shared" si="141"/>
        <v>0</v>
      </c>
      <c r="D1199" s="2">
        <f t="shared" si="142"/>
        <v>1.88794</v>
      </c>
      <c r="E1199" s="2">
        <f t="shared" si="144"/>
        <v>1.8758900000000001</v>
      </c>
      <c r="F1199" s="2">
        <f t="shared" si="145"/>
        <v>1.869875</v>
      </c>
      <c r="G1199" s="2">
        <f t="shared" si="139"/>
        <v>1.8888539999999983</v>
      </c>
      <c r="H1199" s="2">
        <f t="shared" si="143"/>
        <v>2.020448</v>
      </c>
      <c r="I1199" s="2">
        <f t="array" ref="I1199">SUMPRODUCT(B1183:B1202, (ROW(B1183:B1202)-ROW(B1183)+1)) / (20*21/2)</f>
        <v>1.9072057142857139</v>
      </c>
      <c r="J1199" s="2">
        <f t="shared" si="146"/>
        <v>1.8743839352634768</v>
      </c>
      <c r="K1199" s="2">
        <f t="shared" si="140"/>
        <v>1.8978820612386982</v>
      </c>
    </row>
    <row r="1200" spans="1:11" ht="13.5" x14ac:dyDescent="0.25">
      <c r="A1200" s="3">
        <f>TITRES_STAT!B1203</f>
        <v>43759</v>
      </c>
      <c r="B1200" s="6">
        <f>TITRES_STAT!D1203</f>
        <v>1.8897999999999999</v>
      </c>
      <c r="C1200" s="2">
        <f t="shared" si="141"/>
        <v>0</v>
      </c>
      <c r="D1200" s="2">
        <f t="shared" si="142"/>
        <v>1.8897999999999999</v>
      </c>
      <c r="E1200" s="2">
        <f t="shared" si="144"/>
        <v>1.8758899999999996</v>
      </c>
      <c r="F1200" s="2">
        <f t="shared" si="145"/>
        <v>1.8721900000000002</v>
      </c>
      <c r="G1200" s="2">
        <f t="shared" si="139"/>
        <v>1.8842219999999983</v>
      </c>
      <c r="H1200" s="2">
        <f t="shared" si="143"/>
        <v>2.0188250000000001</v>
      </c>
      <c r="I1200" s="2">
        <f t="array" ref="I1200">SUMPRODUCT(B1184:B1203, (ROW(B1184:B1203)-ROW(B1184)+1)) / (20*21/2)</f>
        <v>1.9336738095238095</v>
      </c>
      <c r="J1200" s="2">
        <f t="shared" si="146"/>
        <v>1.8758521319050505</v>
      </c>
      <c r="K1200" s="2">
        <f t="shared" si="140"/>
        <v>1.89756511766071</v>
      </c>
    </row>
    <row r="1201" spans="1:11" ht="13.5" x14ac:dyDescent="0.25">
      <c r="A1201" s="3">
        <f>TITRES_STAT!B1204</f>
        <v>43760</v>
      </c>
      <c r="B1201" s="6">
        <f>TITRES_STAT!D1204</f>
        <v>2.0009000000000001</v>
      </c>
      <c r="C1201" s="2">
        <f t="shared" si="141"/>
        <v>0.1111000000000002</v>
      </c>
      <c r="D1201" s="2">
        <f t="shared" si="142"/>
        <v>1.9120200000000001</v>
      </c>
      <c r="E1201" s="2">
        <f t="shared" si="144"/>
        <v>1.89256</v>
      </c>
      <c r="F1201" s="2">
        <f t="shared" si="145"/>
        <v>1.8800600000000003</v>
      </c>
      <c r="G1201" s="2">
        <f t="shared" si="139"/>
        <v>1.8812559999999985</v>
      </c>
      <c r="H1201" s="2">
        <f t="shared" si="143"/>
        <v>2.0174450000000004</v>
      </c>
      <c r="I1201" s="2">
        <f t="array" ref="I1201">SUMPRODUCT(B1185:B1204, (ROW(B1185:B1204)-ROW(B1185)+1)) / (20*21/2)</f>
        <v>1.9614661904761908</v>
      </c>
      <c r="J1201" s="2">
        <f t="shared" si="146"/>
        <v>1.887761452675998</v>
      </c>
      <c r="K1201" s="2">
        <f t="shared" si="140"/>
        <v>1.901617465987741</v>
      </c>
    </row>
    <row r="1202" spans="1:11" ht="13.5" x14ac:dyDescent="0.25">
      <c r="A1202" s="3">
        <f>TITRES_STAT!B1205</f>
        <v>43761</v>
      </c>
      <c r="B1202" s="6">
        <f>TITRES_STAT!D1205</f>
        <v>2.0842999999999998</v>
      </c>
      <c r="C1202" s="2">
        <f t="shared" si="141"/>
        <v>8.3399999999999697E-2</v>
      </c>
      <c r="D1202" s="2">
        <f t="shared" si="142"/>
        <v>1.95092</v>
      </c>
      <c r="E1202" s="2">
        <f t="shared" si="144"/>
        <v>1.91757</v>
      </c>
      <c r="F1202" s="2">
        <f t="shared" si="145"/>
        <v>1.8897850000000005</v>
      </c>
      <c r="G1202" s="2">
        <f t="shared" ref="G1202:G1265" si="147">AVERAGE(B1153:B1202)</f>
        <v>1.8799579999999989</v>
      </c>
      <c r="H1202" s="2">
        <f t="shared" si="143"/>
        <v>2.0164819999999999</v>
      </c>
      <c r="I1202" s="2">
        <f t="array" ref="I1202">SUMPRODUCT(B1186:B1205, (ROW(B1186:B1205)-ROW(B1186)+1)) / (20*21/2)</f>
        <v>1.9904504761904764</v>
      </c>
      <c r="J1202" s="2">
        <f t="shared" si="146"/>
        <v>1.9064794095639983</v>
      </c>
      <c r="K1202" s="2">
        <f t="shared" si="140"/>
        <v>1.9087814869293982</v>
      </c>
    </row>
    <row r="1203" spans="1:11" ht="13.5" x14ac:dyDescent="0.25">
      <c r="A1203" s="3">
        <f>TITRES_STAT!B1206</f>
        <v>43762</v>
      </c>
      <c r="B1203" s="6">
        <f>TITRES_STAT!D1206</f>
        <v>2.1677</v>
      </c>
      <c r="C1203" s="2">
        <f t="shared" si="141"/>
        <v>8.3400000000000141E-2</v>
      </c>
      <c r="D1203" s="2">
        <f t="shared" si="142"/>
        <v>2.0065</v>
      </c>
      <c r="E1203" s="2">
        <f t="shared" si="144"/>
        <v>1.9462899999999999</v>
      </c>
      <c r="F1203" s="2">
        <f t="shared" si="145"/>
        <v>1.9036800000000007</v>
      </c>
      <c r="G1203" s="2">
        <f t="shared" si="147"/>
        <v>1.8803279999999989</v>
      </c>
      <c r="H1203" s="2">
        <f t="shared" si="143"/>
        <v>2.0158465000000003</v>
      </c>
      <c r="I1203" s="2">
        <f t="array" ref="I1203">SUMPRODUCT(B1187:B1206, (ROW(B1187:B1206)-ROW(B1187)+1)) / (20*21/2)</f>
        <v>2.014313333333333</v>
      </c>
      <c r="J1203" s="2">
        <f t="shared" si="146"/>
        <v>1.9313575610340936</v>
      </c>
      <c r="K1203" s="2">
        <f t="shared" ref="K1203:K1266" si="148">$K$4*B1203+(1-$K$4)*K1202</f>
        <v>1.9189351541086377</v>
      </c>
    </row>
    <row r="1204" spans="1:11" ht="13.5" x14ac:dyDescent="0.25">
      <c r="A1204" s="3">
        <f>TITRES_STAT!B1207</f>
        <v>43763</v>
      </c>
      <c r="B1204" s="6">
        <f>TITRES_STAT!D1207</f>
        <v>2.1955</v>
      </c>
      <c r="C1204" s="2">
        <f t="shared" si="141"/>
        <v>2.7800000000000047E-2</v>
      </c>
      <c r="D1204" s="2">
        <f t="shared" si="142"/>
        <v>2.0676399999999999</v>
      </c>
      <c r="E1204" s="2">
        <f t="shared" si="144"/>
        <v>1.9777899999999999</v>
      </c>
      <c r="F1204" s="2">
        <f t="shared" si="145"/>
        <v>1.9189650000000005</v>
      </c>
      <c r="G1204" s="2">
        <f t="shared" si="147"/>
        <v>1.8831079999999989</v>
      </c>
      <c r="H1204" s="2">
        <f t="shared" si="143"/>
        <v>2.0153944999999998</v>
      </c>
      <c r="I1204" s="2">
        <f t="array" ref="I1204">SUMPRODUCT(B1188:B1207, (ROW(B1188:B1207)-ROW(B1188)+1)) / (20*21/2)</f>
        <v>2.0385266666666668</v>
      </c>
      <c r="J1204" s="2">
        <f t="shared" si="146"/>
        <v>1.9565139837927512</v>
      </c>
      <c r="K1204" s="2">
        <f t="shared" si="148"/>
        <v>1.9297808343396716</v>
      </c>
    </row>
    <row r="1205" spans="1:11" ht="13.5" x14ac:dyDescent="0.25">
      <c r="A1205" s="3">
        <f>TITRES_STAT!B1208</f>
        <v>43766</v>
      </c>
      <c r="B1205" s="6">
        <f>TITRES_STAT!D1208</f>
        <v>2.2233000000000001</v>
      </c>
      <c r="C1205" s="2">
        <f t="shared" si="141"/>
        <v>2.7800000000000047E-2</v>
      </c>
      <c r="D1205" s="2">
        <f t="shared" si="142"/>
        <v>2.1343399999999999</v>
      </c>
      <c r="E1205" s="2">
        <f t="shared" si="144"/>
        <v>2.01207</v>
      </c>
      <c r="F1205" s="2">
        <f t="shared" si="145"/>
        <v>1.9356400000000007</v>
      </c>
      <c r="G1205" s="2">
        <f t="shared" si="147"/>
        <v>1.8881119999999987</v>
      </c>
      <c r="H1205" s="2">
        <f t="shared" si="143"/>
        <v>2.0144119999999996</v>
      </c>
      <c r="I1205" s="2">
        <f t="array" ref="I1205">SUMPRODUCT(B1189:B1208, (ROW(B1189:B1208)-ROW(B1189)+1)) / (20*21/2)</f>
        <v>2.0581957142857146</v>
      </c>
      <c r="J1205" s="2">
        <f t="shared" si="146"/>
        <v>1.9819221758124892</v>
      </c>
      <c r="K1205" s="2">
        <f t="shared" si="148"/>
        <v>1.9412913898557629</v>
      </c>
    </row>
    <row r="1206" spans="1:11" ht="13.5" x14ac:dyDescent="0.25">
      <c r="A1206" s="3">
        <f>TITRES_STAT!B1209</f>
        <v>43767</v>
      </c>
      <c r="B1206" s="6">
        <f>TITRES_STAT!D1209</f>
        <v>2.1861999999999999</v>
      </c>
      <c r="C1206" s="2">
        <f t="shared" si="141"/>
        <v>-3.7100000000000133E-2</v>
      </c>
      <c r="D1206" s="2">
        <f t="shared" si="142"/>
        <v>2.1713999999999998</v>
      </c>
      <c r="E1206" s="2">
        <f t="shared" si="144"/>
        <v>2.0417099999999997</v>
      </c>
      <c r="F1206" s="2">
        <f t="shared" si="145"/>
        <v>1.9504600000000003</v>
      </c>
      <c r="G1206" s="2">
        <f t="shared" si="147"/>
        <v>1.8936699999999989</v>
      </c>
      <c r="H1206" s="2">
        <f t="shared" si="143"/>
        <v>2.0125744999999999</v>
      </c>
      <c r="I1206" s="2">
        <f t="array" ref="I1206">SUMPRODUCT(B1190:B1209, (ROW(B1190:B1209)-ROW(B1190)+1)) / (20*21/2)</f>
        <v>2.0824580952380951</v>
      </c>
      <c r="J1206" s="2">
        <f t="shared" si="146"/>
        <v>2.00137720668749</v>
      </c>
      <c r="K1206" s="2">
        <f t="shared" si="148"/>
        <v>1.9508956490771054</v>
      </c>
    </row>
    <row r="1207" spans="1:11" ht="13.5" x14ac:dyDescent="0.25">
      <c r="A1207" s="3">
        <f>TITRES_STAT!B1210</f>
        <v>43768</v>
      </c>
      <c r="B1207" s="6">
        <f>TITRES_STAT!D1210</f>
        <v>2.2046999999999999</v>
      </c>
      <c r="C1207" s="2">
        <f t="shared" si="141"/>
        <v>1.8499999999999961E-2</v>
      </c>
      <c r="D1207" s="2">
        <f t="shared" si="142"/>
        <v>2.1954799999999999</v>
      </c>
      <c r="E1207" s="2">
        <f t="shared" si="144"/>
        <v>2.0731999999999995</v>
      </c>
      <c r="F1207" s="2">
        <f t="shared" si="145"/>
        <v>1.9703750000000002</v>
      </c>
      <c r="G1207" s="2">
        <f t="shared" si="147"/>
        <v>1.899967999999999</v>
      </c>
      <c r="H1207" s="2">
        <f t="shared" si="143"/>
        <v>2.0106504999999997</v>
      </c>
      <c r="I1207" s="2">
        <f t="array" ref="I1207">SUMPRODUCT(B1191:B1210, (ROW(B1191:B1210)-ROW(B1191)+1)) / (20*21/2)</f>
        <v>2.107515238095238</v>
      </c>
      <c r="J1207" s="2">
        <f t="shared" si="146"/>
        <v>2.0207412822410622</v>
      </c>
      <c r="K1207" s="2">
        <f t="shared" si="148"/>
        <v>1.9608487608780032</v>
      </c>
    </row>
    <row r="1208" spans="1:11" ht="13.5" x14ac:dyDescent="0.25">
      <c r="A1208" s="3">
        <f>TITRES_STAT!B1211</f>
        <v>43769</v>
      </c>
      <c r="B1208" s="6">
        <f>TITRES_STAT!D1211</f>
        <v>2.1768999999999998</v>
      </c>
      <c r="C1208" s="2">
        <f t="shared" si="141"/>
        <v>-2.7800000000000047E-2</v>
      </c>
      <c r="D1208" s="2">
        <f t="shared" si="142"/>
        <v>2.1973199999999999</v>
      </c>
      <c r="E1208" s="2">
        <f t="shared" si="144"/>
        <v>2.1019099999999997</v>
      </c>
      <c r="F1208" s="2">
        <f t="shared" si="145"/>
        <v>1.9870449999999997</v>
      </c>
      <c r="G1208" s="2">
        <f t="shared" si="147"/>
        <v>1.9068219999999991</v>
      </c>
      <c r="H1208" s="2">
        <f t="shared" si="143"/>
        <v>2.008677</v>
      </c>
      <c r="I1208" s="2">
        <f t="array" ref="I1208">SUMPRODUCT(B1192:B1211, (ROW(B1192:B1211)-ROW(B1192)+1)) / (20*21/2)</f>
        <v>2.1307638095238093</v>
      </c>
      <c r="J1208" s="2">
        <f t="shared" si="146"/>
        <v>2.0356135410752469</v>
      </c>
      <c r="K1208" s="2">
        <f t="shared" si="148"/>
        <v>1.9693213584906306</v>
      </c>
    </row>
    <row r="1209" spans="1:11" ht="13.5" x14ac:dyDescent="0.25">
      <c r="A1209" s="3">
        <f>TITRES_STAT!B1212</f>
        <v>43770</v>
      </c>
      <c r="B1209" s="6">
        <f>TITRES_STAT!D1212</f>
        <v>2.2418</v>
      </c>
      <c r="C1209" s="2">
        <f t="shared" si="141"/>
        <v>6.490000000000018E-2</v>
      </c>
      <c r="D1209" s="2">
        <f t="shared" si="142"/>
        <v>2.2065799999999998</v>
      </c>
      <c r="E1209" s="2">
        <f t="shared" si="144"/>
        <v>2.1371100000000003</v>
      </c>
      <c r="F1209" s="2">
        <f t="shared" si="145"/>
        <v>2.0065</v>
      </c>
      <c r="G1209" s="2">
        <f t="shared" si="147"/>
        <v>1.9149739999999991</v>
      </c>
      <c r="H1209" s="2">
        <f t="shared" si="143"/>
        <v>2.0067155000000003</v>
      </c>
      <c r="I1209" s="2">
        <f t="array" ref="I1209">SUMPRODUCT(B1193:B1212, (ROW(B1193:B1212)-ROW(B1193)+1)) / (20*21/2)</f>
        <v>2.1519390476190474</v>
      </c>
      <c r="J1209" s="2">
        <f t="shared" si="146"/>
        <v>2.0552503466871284</v>
      </c>
      <c r="K1209" s="2">
        <f t="shared" si="148"/>
        <v>1.9800067954125666</v>
      </c>
    </row>
    <row r="1210" spans="1:11" ht="13.5" x14ac:dyDescent="0.25">
      <c r="A1210" s="3">
        <f>TITRES_STAT!B1213</f>
        <v>43773</v>
      </c>
      <c r="B1210" s="6">
        <f>TITRES_STAT!D1213</f>
        <v>2.2696000000000001</v>
      </c>
      <c r="C1210" s="2">
        <f t="shared" si="141"/>
        <v>2.7800000000000047E-2</v>
      </c>
      <c r="D1210" s="2">
        <f t="shared" si="142"/>
        <v>2.21584</v>
      </c>
      <c r="E1210" s="2">
        <f t="shared" si="144"/>
        <v>2.17509</v>
      </c>
      <c r="F1210" s="2">
        <f t="shared" si="145"/>
        <v>2.02549</v>
      </c>
      <c r="G1210" s="2">
        <f t="shared" si="147"/>
        <v>1.9236819999999988</v>
      </c>
      <c r="H1210" s="2">
        <f t="shared" si="143"/>
        <v>2.0048930000000005</v>
      </c>
      <c r="I1210" s="2">
        <f t="array" ref="I1210">SUMPRODUCT(B1194:B1213, (ROW(B1194:B1213)-ROW(B1194)+1)) / (20*21/2)</f>
        <v>2.1710409523809524</v>
      </c>
      <c r="J1210" s="2">
        <f t="shared" si="146"/>
        <v>2.0756645993835923</v>
      </c>
      <c r="K1210" s="2">
        <f t="shared" si="148"/>
        <v>1.9913633916708973</v>
      </c>
    </row>
    <row r="1211" spans="1:11" ht="13.5" x14ac:dyDescent="0.25">
      <c r="A1211" s="3">
        <f>TITRES_STAT!B1214</f>
        <v>43774</v>
      </c>
      <c r="B1211" s="6">
        <f>TITRES_STAT!D1214</f>
        <v>2.2696000000000001</v>
      </c>
      <c r="C1211" s="2">
        <f t="shared" si="141"/>
        <v>0</v>
      </c>
      <c r="D1211" s="2">
        <f t="shared" si="142"/>
        <v>2.2325200000000001</v>
      </c>
      <c r="E1211" s="2">
        <f t="shared" si="144"/>
        <v>2.2019600000000001</v>
      </c>
      <c r="F1211" s="2">
        <f t="shared" si="145"/>
        <v>2.0472599999999992</v>
      </c>
      <c r="G1211" s="2">
        <f t="shared" si="147"/>
        <v>1.9323899999999989</v>
      </c>
      <c r="H1211" s="2">
        <f t="shared" si="143"/>
        <v>2.0031600000000007</v>
      </c>
      <c r="I1211" s="2">
        <f t="array" ref="I1211">SUMPRODUCT(B1195:B1214, (ROW(B1195:B1214)-ROW(B1195)+1)) / (20*21/2)</f>
        <v>2.1882900000000003</v>
      </c>
      <c r="J1211" s="2">
        <f t="shared" si="146"/>
        <v>2.094134637537536</v>
      </c>
      <c r="K1211" s="2">
        <f t="shared" si="148"/>
        <v>2.0022746312132149</v>
      </c>
    </row>
    <row r="1212" spans="1:11" ht="13.5" x14ac:dyDescent="0.25">
      <c r="A1212" s="3">
        <f>TITRES_STAT!B1215</f>
        <v>43775</v>
      </c>
      <c r="B1212" s="6">
        <f>TITRES_STAT!D1215</f>
        <v>2.2696000000000001</v>
      </c>
      <c r="C1212" s="2">
        <f t="shared" si="141"/>
        <v>0</v>
      </c>
      <c r="D1212" s="2">
        <f t="shared" si="142"/>
        <v>2.2455000000000003</v>
      </c>
      <c r="E1212" s="2">
        <f t="shared" si="144"/>
        <v>2.2204899999999999</v>
      </c>
      <c r="F1212" s="2">
        <f t="shared" si="145"/>
        <v>2.0690299999999993</v>
      </c>
      <c r="G1212" s="2">
        <f t="shared" si="147"/>
        <v>1.9410979999999993</v>
      </c>
      <c r="H1212" s="2">
        <f t="shared" si="143"/>
        <v>2.001427000000001</v>
      </c>
      <c r="I1212" s="2">
        <f t="array" ref="I1212">SUMPRODUCT(B1196:B1215, (ROW(B1196:B1215)-ROW(B1196)+1)) / (20*21/2)</f>
        <v>2.1975052380952382</v>
      </c>
      <c r="J1212" s="2">
        <f t="shared" si="146"/>
        <v>2.1108456244387233</v>
      </c>
      <c r="K1212" s="2">
        <f t="shared" si="148"/>
        <v>2.0127579790087751</v>
      </c>
    </row>
    <row r="1213" spans="1:11" ht="13.5" x14ac:dyDescent="0.25">
      <c r="A1213" s="3">
        <f>TITRES_STAT!B1216</f>
        <v>43776</v>
      </c>
      <c r="B1213" s="6">
        <f>TITRES_STAT!D1216</f>
        <v>2.2696000000000001</v>
      </c>
      <c r="C1213" s="2">
        <f t="shared" si="141"/>
        <v>0</v>
      </c>
      <c r="D1213" s="2">
        <f t="shared" si="142"/>
        <v>2.2640400000000005</v>
      </c>
      <c r="E1213" s="2">
        <f t="shared" si="144"/>
        <v>2.23068</v>
      </c>
      <c r="F1213" s="2">
        <f t="shared" si="145"/>
        <v>2.088484999999999</v>
      </c>
      <c r="G1213" s="2">
        <f t="shared" si="147"/>
        <v>1.9498059999999993</v>
      </c>
      <c r="H1213" s="2">
        <f t="shared" si="143"/>
        <v>2.0000955000000014</v>
      </c>
      <c r="I1213" s="2">
        <f t="array" ref="I1213">SUMPRODUCT(B1197:B1216, (ROW(B1197:B1216)-ROW(B1197)+1)) / (20*21/2)</f>
        <v>2.2051766666666666</v>
      </c>
      <c r="J1213" s="2">
        <f t="shared" si="146"/>
        <v>2.1259650887778925</v>
      </c>
      <c r="K1213" s="2">
        <f t="shared" si="148"/>
        <v>2.0228302151260782</v>
      </c>
    </row>
    <row r="1214" spans="1:11" ht="13.5" x14ac:dyDescent="0.25">
      <c r="A1214" s="3">
        <f>TITRES_STAT!B1217</f>
        <v>43777</v>
      </c>
      <c r="B1214" s="6">
        <f>TITRES_STAT!D1217</f>
        <v>2.2696000000000001</v>
      </c>
      <c r="C1214" s="2">
        <f t="shared" si="141"/>
        <v>0</v>
      </c>
      <c r="D1214" s="2">
        <f t="shared" si="142"/>
        <v>2.2696000000000001</v>
      </c>
      <c r="E1214" s="2">
        <f t="shared" si="144"/>
        <v>2.2380900000000001</v>
      </c>
      <c r="F1214" s="2">
        <f t="shared" si="145"/>
        <v>2.1079399999999993</v>
      </c>
      <c r="G1214" s="2">
        <f t="shared" si="147"/>
        <v>1.9585139999999992</v>
      </c>
      <c r="H1214" s="2">
        <f t="shared" si="143"/>
        <v>1.9987640000000015</v>
      </c>
      <c r="I1214" s="2">
        <f t="array" ref="I1214">SUMPRODUCT(B1198:B1217, (ROW(B1198:B1217)-ROW(B1198)+1)) / (20*21/2)</f>
        <v>2.2051771428571425</v>
      </c>
      <c r="J1214" s="2">
        <f t="shared" si="146"/>
        <v>2.1396446041323789</v>
      </c>
      <c r="K1214" s="2">
        <f t="shared" si="148"/>
        <v>2.0325074615917225</v>
      </c>
    </row>
    <row r="1215" spans="1:11" ht="13.5" x14ac:dyDescent="0.25">
      <c r="A1215" s="3">
        <f>TITRES_STAT!B1218</f>
        <v>43780</v>
      </c>
      <c r="B1215" s="6">
        <f>TITRES_STAT!D1218</f>
        <v>2.2046999999999999</v>
      </c>
      <c r="C1215" s="2">
        <f t="shared" si="141"/>
        <v>-6.490000000000018E-2</v>
      </c>
      <c r="D1215" s="2">
        <f t="shared" si="142"/>
        <v>2.2566200000000003</v>
      </c>
      <c r="E1215" s="2">
        <f t="shared" si="144"/>
        <v>2.2362299999999999</v>
      </c>
      <c r="F1215" s="2">
        <f t="shared" si="145"/>
        <v>2.1241499999999993</v>
      </c>
      <c r="G1215" s="2">
        <f t="shared" si="147"/>
        <v>1.9659239999999993</v>
      </c>
      <c r="H1215" s="2">
        <f t="shared" si="143"/>
        <v>1.9974650000000016</v>
      </c>
      <c r="I1215" s="2">
        <f t="array" ref="I1215">SUMPRODUCT(B1199:B1218, (ROW(B1199:B1218)-ROW(B1199)+1)) / (20*21/2)</f>
        <v>2.207510476190476</v>
      </c>
      <c r="J1215" s="2">
        <f t="shared" si="146"/>
        <v>2.1458403561197712</v>
      </c>
      <c r="K1215" s="2">
        <f t="shared" si="148"/>
        <v>2.0392601101567531</v>
      </c>
    </row>
    <row r="1216" spans="1:11" ht="13.5" x14ac:dyDescent="0.25">
      <c r="A1216" s="3">
        <f>TITRES_STAT!B1219</f>
        <v>43781</v>
      </c>
      <c r="B1216" s="6">
        <f>TITRES_STAT!D1219</f>
        <v>2.2046999999999999</v>
      </c>
      <c r="C1216" s="2">
        <f t="shared" si="141"/>
        <v>0</v>
      </c>
      <c r="D1216" s="2">
        <f t="shared" si="142"/>
        <v>2.2436400000000001</v>
      </c>
      <c r="E1216" s="2">
        <f t="shared" si="144"/>
        <v>2.2380800000000001</v>
      </c>
      <c r="F1216" s="2">
        <f t="shared" si="145"/>
        <v>2.1398950000000001</v>
      </c>
      <c r="G1216" s="2">
        <f t="shared" si="147"/>
        <v>1.9720379999999995</v>
      </c>
      <c r="H1216" s="2">
        <f t="shared" si="143"/>
        <v>1.9962110000000017</v>
      </c>
      <c r="I1216" s="2">
        <f t="array" ref="I1216">SUMPRODUCT(B1200:B1219, (ROW(B1200:B1219)-ROW(B1200)+1)) / (20*21/2)</f>
        <v>2.2102480952380947</v>
      </c>
      <c r="J1216" s="2">
        <f t="shared" si="146"/>
        <v>2.1514460364893169</v>
      </c>
      <c r="K1216" s="2">
        <f t="shared" si="148"/>
        <v>2.0457479489741353</v>
      </c>
    </row>
    <row r="1217" spans="1:11" ht="13.5" x14ac:dyDescent="0.25">
      <c r="A1217" s="3">
        <f>TITRES_STAT!B1220</f>
        <v>43782</v>
      </c>
      <c r="B1217" s="6">
        <f>TITRES_STAT!D1220</f>
        <v>2.1398999999999999</v>
      </c>
      <c r="C1217" s="2">
        <f t="shared" si="141"/>
        <v>-6.4799999999999969E-2</v>
      </c>
      <c r="D1217" s="2">
        <f t="shared" si="142"/>
        <v>2.2176999999999998</v>
      </c>
      <c r="E1217" s="2">
        <f t="shared" si="144"/>
        <v>2.2316000000000003</v>
      </c>
      <c r="F1217" s="2">
        <f t="shared" si="145"/>
        <v>2.1523999999999996</v>
      </c>
      <c r="G1217" s="2">
        <f t="shared" si="147"/>
        <v>1.9779659999999999</v>
      </c>
      <c r="H1217" s="2">
        <f t="shared" si="143"/>
        <v>1.9949900000000023</v>
      </c>
      <c r="I1217" s="2">
        <f t="array" ref="I1217">SUMPRODUCT(B1201:B1220, (ROW(B1201:B1220)-ROW(B1201)+1)) / (20*21/2)</f>
        <v>2.2115299999999993</v>
      </c>
      <c r="J1217" s="2">
        <f t="shared" si="146"/>
        <v>2.1503464139665249</v>
      </c>
      <c r="K1217" s="2">
        <f t="shared" si="148"/>
        <v>2.0494401862692673</v>
      </c>
    </row>
    <row r="1218" spans="1:11" ht="13.5" x14ac:dyDescent="0.25">
      <c r="A1218" s="3">
        <f>TITRES_STAT!B1221</f>
        <v>43783</v>
      </c>
      <c r="B1218" s="6">
        <f>TITRES_STAT!D1221</f>
        <v>2.1768999999999998</v>
      </c>
      <c r="C1218" s="2">
        <f t="shared" si="141"/>
        <v>3.6999999999999922E-2</v>
      </c>
      <c r="D1218" s="2">
        <f t="shared" si="142"/>
        <v>2.19916</v>
      </c>
      <c r="E1218" s="2">
        <f t="shared" si="144"/>
        <v>2.2316000000000003</v>
      </c>
      <c r="F1218" s="2">
        <f t="shared" si="145"/>
        <v>2.1667549999999998</v>
      </c>
      <c r="G1218" s="2">
        <f t="shared" si="147"/>
        <v>1.983894</v>
      </c>
      <c r="H1218" s="2">
        <f t="shared" si="143"/>
        <v>1.9935970000000023</v>
      </c>
      <c r="I1218" s="2">
        <f t="array" ref="I1218">SUMPRODUCT(B1202:B1221, (ROW(B1202:B1221)-ROW(B1202)+1)) / (20*21/2)</f>
        <v>2.2025276190476188</v>
      </c>
      <c r="J1218" s="2">
        <f t="shared" si="146"/>
        <v>2.1528753269220942</v>
      </c>
      <c r="K1218" s="2">
        <f t="shared" si="148"/>
        <v>2.0544386103371393</v>
      </c>
    </row>
    <row r="1219" spans="1:11" ht="13.5" x14ac:dyDescent="0.25">
      <c r="A1219" s="3">
        <f>TITRES_STAT!B1222</f>
        <v>43784</v>
      </c>
      <c r="B1219" s="6">
        <f>TITRES_STAT!D1222</f>
        <v>2.1955</v>
      </c>
      <c r="C1219" s="2">
        <f t="shared" si="141"/>
        <v>1.8600000000000172E-2</v>
      </c>
      <c r="D1219" s="2">
        <f t="shared" si="142"/>
        <v>2.1843399999999997</v>
      </c>
      <c r="E1219" s="2">
        <f t="shared" si="144"/>
        <v>2.2269700000000001</v>
      </c>
      <c r="F1219" s="2">
        <f t="shared" si="145"/>
        <v>2.1820400000000002</v>
      </c>
      <c r="G1219" s="2">
        <f t="shared" si="147"/>
        <v>1.9901939999999998</v>
      </c>
      <c r="H1219" s="2">
        <f t="shared" si="143"/>
        <v>1.9923860000000022</v>
      </c>
      <c r="I1219" s="2">
        <f t="array" ref="I1219">SUMPRODUCT(B1203:B1222, (ROW(B1203:B1222)-ROW(B1203)+1)) / (20*21/2)</f>
        <v>2.1930400000000003</v>
      </c>
      <c r="J1219" s="2">
        <f t="shared" si="146"/>
        <v>2.1569348195961804</v>
      </c>
      <c r="K1219" s="2">
        <f t="shared" si="148"/>
        <v>2.0599704295396046</v>
      </c>
    </row>
    <row r="1220" spans="1:11" ht="13.5" x14ac:dyDescent="0.25">
      <c r="A1220" s="3">
        <f>TITRES_STAT!B1223</f>
        <v>43787</v>
      </c>
      <c r="B1220" s="6">
        <f>TITRES_STAT!D1223</f>
        <v>2.1955</v>
      </c>
      <c r="C1220" s="2">
        <f t="shared" ref="C1220:C1283" si="149">B1220-B1219</f>
        <v>0</v>
      </c>
      <c r="D1220" s="2">
        <f t="shared" si="142"/>
        <v>2.1824999999999997</v>
      </c>
      <c r="E1220" s="2">
        <f t="shared" si="144"/>
        <v>2.21956</v>
      </c>
      <c r="F1220" s="2">
        <f t="shared" si="145"/>
        <v>2.1973250000000006</v>
      </c>
      <c r="G1220" s="2">
        <f t="shared" si="147"/>
        <v>1.9970499999999995</v>
      </c>
      <c r="H1220" s="2">
        <f t="shared" si="143"/>
        <v>1.9911750000000026</v>
      </c>
      <c r="I1220" s="2">
        <f t="array" ref="I1220">SUMPRODUCT(B1204:B1223, (ROW(B1204:B1223)-ROW(B1204)+1)) / (20*21/2)</f>
        <v>2.1834642857142854</v>
      </c>
      <c r="J1220" s="2">
        <f t="shared" si="146"/>
        <v>2.1606076939203538</v>
      </c>
      <c r="K1220" s="2">
        <f t="shared" si="148"/>
        <v>2.0652853146556986</v>
      </c>
    </row>
    <row r="1221" spans="1:11" ht="13.5" x14ac:dyDescent="0.25">
      <c r="A1221" s="3">
        <f>TITRES_STAT!B1224</f>
        <v>43788</v>
      </c>
      <c r="B1221" s="6">
        <f>TITRES_STAT!D1224</f>
        <v>2.1027999999999998</v>
      </c>
      <c r="C1221" s="2">
        <f t="shared" si="149"/>
        <v>-9.2700000000000227E-2</v>
      </c>
      <c r="D1221" s="2">
        <f t="shared" si="142"/>
        <v>2.1621199999999998</v>
      </c>
      <c r="E1221" s="2">
        <f t="shared" si="144"/>
        <v>2.2028799999999995</v>
      </c>
      <c r="F1221" s="2">
        <f t="shared" si="145"/>
        <v>2.20242</v>
      </c>
      <c r="G1221" s="2">
        <f t="shared" si="147"/>
        <v>2.0020519999999999</v>
      </c>
      <c r="H1221" s="2">
        <f t="shared" si="143"/>
        <v>1.9898580000000026</v>
      </c>
      <c r="I1221" s="2">
        <f t="array" ref="I1221">SUMPRODUCT(B1205:B1224, (ROW(B1205:B1224)-ROW(B1205)+1)) / (20*21/2)</f>
        <v>2.1724357142857138</v>
      </c>
      <c r="J1221" s="2">
        <f t="shared" si="146"/>
        <v>2.1551021992612727</v>
      </c>
      <c r="K1221" s="2">
        <f t="shared" si="148"/>
        <v>2.0667564787868478</v>
      </c>
    </row>
    <row r="1222" spans="1:11" ht="13.5" x14ac:dyDescent="0.25">
      <c r="A1222" s="3">
        <f>TITRES_STAT!B1225</f>
        <v>43789</v>
      </c>
      <c r="B1222" s="6">
        <f>TITRES_STAT!D1225</f>
        <v>2.1027999999999998</v>
      </c>
      <c r="C1222" s="2">
        <f t="shared" si="149"/>
        <v>0</v>
      </c>
      <c r="D1222" s="2">
        <f t="shared" ref="D1222:D1285" si="150">AVERAGE(B1218:B1222)</f>
        <v>2.1547000000000001</v>
      </c>
      <c r="E1222" s="2">
        <f t="shared" si="144"/>
        <v>2.1861999999999995</v>
      </c>
      <c r="F1222" s="2">
        <f t="shared" si="145"/>
        <v>2.2033450000000001</v>
      </c>
      <c r="G1222" s="2">
        <f t="shared" si="147"/>
        <v>2.0070540000000001</v>
      </c>
      <c r="H1222" s="2">
        <f t="shared" si="143"/>
        <v>1.9885410000000028</v>
      </c>
      <c r="I1222" s="2">
        <f t="array" ref="I1222">SUMPRODUCT(B1206:B1225, (ROW(B1206:B1225)-ROW(B1206)+1)) / (20*21/2)</f>
        <v>2.1566414285714282</v>
      </c>
      <c r="J1222" s="2">
        <f t="shared" si="146"/>
        <v>2.150121037426866</v>
      </c>
      <c r="K1222" s="2">
        <f t="shared" si="148"/>
        <v>2.0681699502069715</v>
      </c>
    </row>
    <row r="1223" spans="1:11" ht="13.5" x14ac:dyDescent="0.25">
      <c r="A1223" s="3">
        <f>TITRES_STAT!B1226</f>
        <v>43790</v>
      </c>
      <c r="B1223" s="6">
        <f>TITRES_STAT!D1226</f>
        <v>2.1027999999999998</v>
      </c>
      <c r="C1223" s="2">
        <f t="shared" si="149"/>
        <v>0</v>
      </c>
      <c r="D1223" s="2">
        <f t="shared" si="150"/>
        <v>2.1398800000000002</v>
      </c>
      <c r="E1223" s="2">
        <f t="shared" si="144"/>
        <v>2.1695199999999994</v>
      </c>
      <c r="F1223" s="2">
        <f t="shared" si="145"/>
        <v>2.2001000000000004</v>
      </c>
      <c r="G1223" s="2">
        <f t="shared" si="147"/>
        <v>2.0120559999999998</v>
      </c>
      <c r="H1223" s="2">
        <f t="shared" si="143"/>
        <v>1.9878490000000024</v>
      </c>
      <c r="I1223" s="2">
        <f t="array" ref="I1223">SUMPRODUCT(B1207:B1226, (ROW(B1207:B1226)-ROW(B1207)+1)) / (20*21/2)</f>
        <v>2.141773809523809</v>
      </c>
      <c r="J1223" s="2">
        <f t="shared" si="146"/>
        <v>2.1456142719576405</v>
      </c>
      <c r="K1223" s="2">
        <f t="shared" si="148"/>
        <v>2.0695279913753257</v>
      </c>
    </row>
    <row r="1224" spans="1:11" ht="13.5" x14ac:dyDescent="0.25">
      <c r="A1224" s="3">
        <f>TITRES_STAT!B1227</f>
        <v>43791</v>
      </c>
      <c r="B1224" s="6">
        <f>TITRES_STAT!D1227</f>
        <v>2.0842999999999998</v>
      </c>
      <c r="C1224" s="2">
        <f t="shared" si="149"/>
        <v>-1.8499999999999961E-2</v>
      </c>
      <c r="D1224" s="2">
        <f t="shared" si="150"/>
        <v>2.1176400000000002</v>
      </c>
      <c r="E1224" s="2">
        <f t="shared" si="144"/>
        <v>2.1509899999999993</v>
      </c>
      <c r="F1224" s="2">
        <f t="shared" si="145"/>
        <v>2.1945400000000004</v>
      </c>
      <c r="G1224" s="2">
        <f t="shared" si="147"/>
        <v>2.0166880000000003</v>
      </c>
      <c r="H1224" s="2">
        <f t="shared" si="143"/>
        <v>1.9865735000000027</v>
      </c>
      <c r="I1224" s="2">
        <f t="array" ref="I1224">SUMPRODUCT(B1208:B1227, (ROW(B1208:B1227)-ROW(B1208)+1)) / (20*21/2)</f>
        <v>2.1179514285714283</v>
      </c>
      <c r="J1224" s="2">
        <f t="shared" si="146"/>
        <v>2.1397748174854843</v>
      </c>
      <c r="K1224" s="2">
        <f t="shared" si="148"/>
        <v>2.0701072858311953</v>
      </c>
    </row>
    <row r="1225" spans="1:11" ht="13.5" x14ac:dyDescent="0.25">
      <c r="A1225" s="3">
        <f>TITRES_STAT!B1228</f>
        <v>43794</v>
      </c>
      <c r="B1225" s="6">
        <f>TITRES_STAT!D1228</f>
        <v>2.0287000000000002</v>
      </c>
      <c r="C1225" s="2">
        <f t="shared" si="149"/>
        <v>-5.559999999999965E-2</v>
      </c>
      <c r="D1225" s="2">
        <f t="shared" si="150"/>
        <v>2.0842799999999997</v>
      </c>
      <c r="E1225" s="2">
        <f t="shared" si="144"/>
        <v>2.1333899999999995</v>
      </c>
      <c r="F1225" s="2">
        <f t="shared" si="145"/>
        <v>2.1848100000000001</v>
      </c>
      <c r="G1225" s="2">
        <f t="shared" si="147"/>
        <v>2.0202079999999998</v>
      </c>
      <c r="H1225" s="2">
        <f t="shared" si="143"/>
        <v>1.9847520000000025</v>
      </c>
      <c r="I1225" s="2">
        <f t="array" ref="I1225">SUMPRODUCT(B1209:B1228, (ROW(B1209:B1228)-ROW(B1209)+1)) / (20*21/2)</f>
        <v>2.096338095238095</v>
      </c>
      <c r="J1225" s="2">
        <f t="shared" si="146"/>
        <v>2.1291962634392476</v>
      </c>
      <c r="K1225" s="2">
        <f t="shared" si="148"/>
        <v>2.0684834707005604</v>
      </c>
    </row>
    <row r="1226" spans="1:11" ht="13.5" x14ac:dyDescent="0.25">
      <c r="A1226" s="3">
        <f>TITRES_STAT!B1229</f>
        <v>43795</v>
      </c>
      <c r="B1226" s="6">
        <f>TITRES_STAT!D1229</f>
        <v>2.0287000000000002</v>
      </c>
      <c r="C1226" s="2">
        <f t="shared" si="149"/>
        <v>0</v>
      </c>
      <c r="D1226" s="2">
        <f t="shared" si="150"/>
        <v>2.0694600000000003</v>
      </c>
      <c r="E1226" s="2">
        <f t="shared" si="144"/>
        <v>2.1157900000000001</v>
      </c>
      <c r="F1226" s="2">
        <f t="shared" si="145"/>
        <v>2.1769350000000003</v>
      </c>
      <c r="G1226" s="2">
        <f t="shared" si="147"/>
        <v>2.0237279999999997</v>
      </c>
      <c r="H1226" s="2">
        <f t="shared" ref="H1226:H1289" si="151">AVERAGE(B1027:B1226)</f>
        <v>1.9828410000000027</v>
      </c>
      <c r="I1226" s="2">
        <f t="array" ref="I1226">SUMPRODUCT(B1210:B1229, (ROW(B1210:B1229)-ROW(B1210)+1)) / (20*21/2)</f>
        <v>2.0758714285714284</v>
      </c>
      <c r="J1226" s="2">
        <f t="shared" si="146"/>
        <v>2.1196251907307477</v>
      </c>
      <c r="K1226" s="2">
        <f t="shared" si="148"/>
        <v>2.066923334594656</v>
      </c>
    </row>
    <row r="1227" spans="1:11" ht="13.5" x14ac:dyDescent="0.25">
      <c r="A1227" s="3">
        <f>TITRES_STAT!B1230</f>
        <v>43796</v>
      </c>
      <c r="B1227" s="6">
        <f>TITRES_STAT!D1230</f>
        <v>1.9268000000000001</v>
      </c>
      <c r="C1227" s="2">
        <f t="shared" si="149"/>
        <v>-0.1019000000000001</v>
      </c>
      <c r="D1227" s="2">
        <f t="shared" si="150"/>
        <v>2.0342600000000002</v>
      </c>
      <c r="E1227" s="2">
        <f t="shared" si="144"/>
        <v>2.0944799999999999</v>
      </c>
      <c r="F1227" s="2">
        <f t="shared" si="145"/>
        <v>2.1630400000000001</v>
      </c>
      <c r="G1227" s="2">
        <f t="shared" si="147"/>
        <v>2.02521</v>
      </c>
      <c r="H1227" s="2">
        <f t="shared" si="151"/>
        <v>1.9804205000000028</v>
      </c>
      <c r="I1227" s="2">
        <f t="array" ref="I1227">SUMPRODUCT(B1211:B1230, (ROW(B1211:B1230)-ROW(B1211)+1)) / (20*21/2)</f>
        <v>2.0559747619047619</v>
      </c>
      <c r="J1227" s="2">
        <f t="shared" si="146"/>
        <v>2.1012608868516289</v>
      </c>
      <c r="K1227" s="2">
        <f t="shared" si="148"/>
        <v>2.0614283018654538</v>
      </c>
    </row>
    <row r="1228" spans="1:11" ht="13.5" x14ac:dyDescent="0.25">
      <c r="A1228" s="3">
        <f>TITRES_STAT!B1231</f>
        <v>43797</v>
      </c>
      <c r="B1228" s="6">
        <f>TITRES_STAT!D1231</f>
        <v>1.9360999999999999</v>
      </c>
      <c r="C1228" s="2">
        <f t="shared" si="149"/>
        <v>9.2999999999998639E-3</v>
      </c>
      <c r="D1228" s="2">
        <f t="shared" si="150"/>
        <v>2.0009199999999998</v>
      </c>
      <c r="E1228" s="2">
        <f t="shared" ref="E1228:E1291" si="152">AVERAGE(B1219:B1228)</f>
        <v>2.0704000000000002</v>
      </c>
      <c r="F1228" s="2">
        <f t="shared" si="145"/>
        <v>2.1510000000000002</v>
      </c>
      <c r="G1228" s="2">
        <f t="shared" si="147"/>
        <v>2.026878</v>
      </c>
      <c r="H1228" s="2">
        <f t="shared" si="151"/>
        <v>1.9780465000000029</v>
      </c>
      <c r="I1228" s="2">
        <f t="array" ref="I1228">SUMPRODUCT(B1212:B1231, (ROW(B1212:B1231)-ROW(B1212)+1)) / (20*21/2)</f>
        <v>2.0377104761904761</v>
      </c>
      <c r="J1228" s="2">
        <f t="shared" si="146"/>
        <v>2.0855312785800453</v>
      </c>
      <c r="K1228" s="2">
        <f t="shared" si="148"/>
        <v>2.0565134664981812</v>
      </c>
    </row>
    <row r="1229" spans="1:11" ht="13.5" x14ac:dyDescent="0.25">
      <c r="A1229" s="3">
        <f>TITRES_STAT!B1232</f>
        <v>43798</v>
      </c>
      <c r="B1229" s="6">
        <f>TITRES_STAT!D1232</f>
        <v>1.9360999999999999</v>
      </c>
      <c r="C1229" s="2">
        <f t="shared" si="149"/>
        <v>0</v>
      </c>
      <c r="D1229" s="2">
        <f t="shared" si="150"/>
        <v>1.9712800000000001</v>
      </c>
      <c r="E1229" s="2">
        <f t="shared" si="152"/>
        <v>2.0444599999999999</v>
      </c>
      <c r="F1229" s="2">
        <f t="shared" si="145"/>
        <v>2.1357150000000003</v>
      </c>
      <c r="G1229" s="2">
        <f t="shared" si="147"/>
        <v>2.0296579999999995</v>
      </c>
      <c r="H1229" s="2">
        <f t="shared" si="151"/>
        <v>1.9757175000000029</v>
      </c>
      <c r="I1229" s="2">
        <f t="array" ref="I1229">SUMPRODUCT(B1213:B1232, (ROW(B1213:B1232)-ROW(B1213)+1)) / (20*21/2)</f>
        <v>2.0157833333333333</v>
      </c>
      <c r="J1229" s="2">
        <f t="shared" si="146"/>
        <v>2.0712997282390884</v>
      </c>
      <c r="K1229" s="2">
        <f t="shared" si="148"/>
        <v>2.0517913697727623</v>
      </c>
    </row>
    <row r="1230" spans="1:11" ht="13.5" x14ac:dyDescent="0.25">
      <c r="A1230" s="3">
        <f>TITRES_STAT!B1233</f>
        <v>43801</v>
      </c>
      <c r="B1230" s="6">
        <f>TITRES_STAT!D1233</f>
        <v>1.9268000000000001</v>
      </c>
      <c r="C1230" s="2">
        <f t="shared" si="149"/>
        <v>-9.2999999999998639E-3</v>
      </c>
      <c r="D1230" s="2">
        <f t="shared" si="150"/>
        <v>1.9509000000000001</v>
      </c>
      <c r="E1230" s="2">
        <f t="shared" si="152"/>
        <v>2.0175899999999998</v>
      </c>
      <c r="F1230" s="2">
        <f t="shared" si="145"/>
        <v>2.1185749999999999</v>
      </c>
      <c r="G1230" s="2">
        <f t="shared" si="147"/>
        <v>2.0313239999999997</v>
      </c>
      <c r="H1230" s="2">
        <f t="shared" si="151"/>
        <v>1.973342000000003</v>
      </c>
      <c r="I1230" s="2">
        <f t="array" ref="I1230">SUMPRODUCT(B1214:B1233, (ROW(B1214:B1233)-ROW(B1214)+1)) / (20*21/2)</f>
        <v>2.0010485714285715</v>
      </c>
      <c r="J1230" s="2">
        <f t="shared" si="146"/>
        <v>2.0575378493591754</v>
      </c>
      <c r="K1230" s="2">
        <f t="shared" si="148"/>
        <v>2.0468897474287324</v>
      </c>
    </row>
    <row r="1231" spans="1:11" ht="13.5" x14ac:dyDescent="0.25">
      <c r="A1231" s="3">
        <f>TITRES_STAT!B1234</f>
        <v>43802</v>
      </c>
      <c r="B1231" s="6">
        <f>TITRES_STAT!D1234</f>
        <v>1.9268000000000001</v>
      </c>
      <c r="C1231" s="2">
        <f t="shared" si="149"/>
        <v>0</v>
      </c>
      <c r="D1231" s="2">
        <f t="shared" si="150"/>
        <v>1.93052</v>
      </c>
      <c r="E1231" s="2">
        <f t="shared" si="152"/>
        <v>1.9999899999999999</v>
      </c>
      <c r="F1231" s="2">
        <f t="shared" si="145"/>
        <v>2.1014349999999999</v>
      </c>
      <c r="G1231" s="2">
        <f t="shared" si="147"/>
        <v>2.0329899999999999</v>
      </c>
      <c r="H1231" s="2">
        <f t="shared" si="151"/>
        <v>1.971145000000003</v>
      </c>
      <c r="I1231" s="2">
        <f t="array" ref="I1231">SUMPRODUCT(B1215:B1234, (ROW(B1215:B1234)-ROW(B1215)+1)) / (20*21/2)</f>
        <v>1.9817747619047621</v>
      </c>
      <c r="J1231" s="2">
        <f t="shared" si="146"/>
        <v>2.0450866256106823</v>
      </c>
      <c r="K1231" s="2">
        <f t="shared" si="148"/>
        <v>2.0421803455687821</v>
      </c>
    </row>
    <row r="1232" spans="1:11" ht="13.5" x14ac:dyDescent="0.25">
      <c r="A1232" s="3">
        <f>TITRES_STAT!B1235</f>
        <v>43803</v>
      </c>
      <c r="B1232" s="6">
        <f>TITRES_STAT!D1235</f>
        <v>1.8712</v>
      </c>
      <c r="C1232" s="2">
        <f t="shared" si="149"/>
        <v>-5.5600000000000094E-2</v>
      </c>
      <c r="D1232" s="2">
        <f t="shared" si="150"/>
        <v>1.9194</v>
      </c>
      <c r="E1232" s="2">
        <f t="shared" si="152"/>
        <v>1.9768300000000003</v>
      </c>
      <c r="F1232" s="2">
        <f t="shared" si="145"/>
        <v>2.0815150000000004</v>
      </c>
      <c r="G1232" s="2">
        <f t="shared" si="147"/>
        <v>2.0326179999999998</v>
      </c>
      <c r="H1232" s="2">
        <f t="shared" si="151"/>
        <v>1.9688485000000029</v>
      </c>
      <c r="I1232" s="2">
        <f t="array" ref="I1232">SUMPRODUCT(B1216:B1235, (ROW(B1216:B1235)-ROW(B1216)+1)) / (20*21/2)</f>
        <v>1.9653180952380951</v>
      </c>
      <c r="J1232" s="2">
        <f t="shared" si="146"/>
        <v>2.028525994600141</v>
      </c>
      <c r="K1232" s="2">
        <f t="shared" si="148"/>
        <v>2.0354752339778495</v>
      </c>
    </row>
    <row r="1233" spans="1:11" ht="13.5" x14ac:dyDescent="0.25">
      <c r="A1233" s="3">
        <f>TITRES_STAT!B1236</f>
        <v>43804</v>
      </c>
      <c r="B1233" s="6">
        <f>TITRES_STAT!D1236</f>
        <v>1.9268000000000001</v>
      </c>
      <c r="C1233" s="2">
        <f t="shared" si="149"/>
        <v>5.5600000000000094E-2</v>
      </c>
      <c r="D1233" s="2">
        <f t="shared" si="150"/>
        <v>1.91754</v>
      </c>
      <c r="E1233" s="2">
        <f t="shared" si="152"/>
        <v>1.9592300000000002</v>
      </c>
      <c r="F1233" s="2">
        <f t="shared" si="145"/>
        <v>2.0643749999999996</v>
      </c>
      <c r="G1233" s="2">
        <f t="shared" si="147"/>
        <v>2.0333580000000002</v>
      </c>
      <c r="H1233" s="2">
        <f t="shared" si="151"/>
        <v>1.966874500000003</v>
      </c>
      <c r="I1233" s="2">
        <f t="array" ref="I1233">SUMPRODUCT(B1217:B1236, (ROW(B1217:B1236)-ROW(B1217)+1)) / (20*21/2)</f>
        <v>1.9583923809523811</v>
      </c>
      <c r="J1233" s="2">
        <f t="shared" si="146"/>
        <v>2.0188378046382227</v>
      </c>
      <c r="K1233" s="2">
        <f t="shared" si="148"/>
        <v>2.0312134600963652</v>
      </c>
    </row>
    <row r="1234" spans="1:11" ht="13.5" x14ac:dyDescent="0.25">
      <c r="A1234" s="3">
        <f>TITRES_STAT!B1237</f>
        <v>43805</v>
      </c>
      <c r="B1234" s="6">
        <f>TITRES_STAT!D1237</f>
        <v>1.8620000000000001</v>
      </c>
      <c r="C1234" s="2">
        <f t="shared" si="149"/>
        <v>-6.4799999999999969E-2</v>
      </c>
      <c r="D1234" s="2">
        <f t="shared" si="150"/>
        <v>1.90272</v>
      </c>
      <c r="E1234" s="2">
        <f t="shared" si="152"/>
        <v>1.9370000000000005</v>
      </c>
      <c r="F1234" s="2">
        <f t="shared" si="145"/>
        <v>2.0439949999999998</v>
      </c>
      <c r="G1234" s="2">
        <f t="shared" si="147"/>
        <v>2.0328019999999998</v>
      </c>
      <c r="H1234" s="2">
        <f t="shared" si="151"/>
        <v>1.9645765000000031</v>
      </c>
      <c r="I1234" s="2">
        <f t="array" ref="I1234">SUMPRODUCT(B1218:B1237, (ROW(B1218:B1237)-ROW(B1218)+1)) / (20*21/2)</f>
        <v>1.9473623809523812</v>
      </c>
      <c r="J1234" s="2">
        <f t="shared" si="146"/>
        <v>2.0039008708631538</v>
      </c>
      <c r="K1234" s="2">
        <f t="shared" si="148"/>
        <v>2.0245776381318019</v>
      </c>
    </row>
    <row r="1235" spans="1:11" ht="13.5" x14ac:dyDescent="0.25">
      <c r="A1235" s="3">
        <f>TITRES_STAT!B1238</f>
        <v>43808</v>
      </c>
      <c r="B1235" s="6">
        <f>TITRES_STAT!D1238</f>
        <v>1.8712</v>
      </c>
      <c r="C1235" s="2">
        <f t="shared" si="149"/>
        <v>9.1999999999998749E-3</v>
      </c>
      <c r="D1235" s="2">
        <f t="shared" si="150"/>
        <v>1.8915999999999999</v>
      </c>
      <c r="E1235" s="2">
        <f t="shared" si="152"/>
        <v>1.9212499999999999</v>
      </c>
      <c r="F1235" s="2">
        <f t="shared" si="145"/>
        <v>2.02732</v>
      </c>
      <c r="G1235" s="2">
        <f t="shared" si="147"/>
        <v>2.0324299999999997</v>
      </c>
      <c r="H1235" s="2">
        <f t="shared" si="151"/>
        <v>1.9619230000000027</v>
      </c>
      <c r="I1235" s="2">
        <f t="array" ref="I1235">SUMPRODUCT(B1219:B1238, (ROW(B1219:B1238)-ROW(B1219)+1)) / (20*21/2)</f>
        <v>1.9339557142857144</v>
      </c>
      <c r="J1235" s="2">
        <f t="shared" si="146"/>
        <v>1.9912626926857107</v>
      </c>
      <c r="K1235" s="2">
        <f t="shared" si="148"/>
        <v>2.0185628287933</v>
      </c>
    </row>
    <row r="1236" spans="1:11" ht="13.5" x14ac:dyDescent="0.25">
      <c r="A1236" s="3">
        <f>TITRES_STAT!B1239</f>
        <v>43809</v>
      </c>
      <c r="B1236" s="6">
        <f>TITRES_STAT!D1239</f>
        <v>1.9545999999999999</v>
      </c>
      <c r="C1236" s="2">
        <f t="shared" si="149"/>
        <v>8.3399999999999919E-2</v>
      </c>
      <c r="D1236" s="2">
        <f t="shared" si="150"/>
        <v>1.89716</v>
      </c>
      <c r="E1236" s="2">
        <f t="shared" si="152"/>
        <v>1.9138399999999998</v>
      </c>
      <c r="F1236" s="2">
        <f t="shared" ref="F1236:F1299" si="153">AVERAGE(B1217:B1236)</f>
        <v>2.014815</v>
      </c>
      <c r="G1236" s="2">
        <f t="shared" si="147"/>
        <v>2.0337259999999997</v>
      </c>
      <c r="H1236" s="2">
        <f t="shared" si="151"/>
        <v>1.9595075000000031</v>
      </c>
      <c r="I1236" s="2">
        <f t="array" ref="I1236">SUMPRODUCT(B1220:B1239, (ROW(B1220:B1239)-ROW(B1220)+1)) / (20*21/2)</f>
        <v>1.9273438095238096</v>
      </c>
      <c r="J1236" s="2">
        <f t="shared" si="146"/>
        <v>1.9877710076680237</v>
      </c>
      <c r="K1236" s="2">
        <f t="shared" si="148"/>
        <v>2.0160544825661115</v>
      </c>
    </row>
    <row r="1237" spans="1:11" ht="13.5" x14ac:dyDescent="0.25">
      <c r="A1237" s="3">
        <f>TITRES_STAT!B1240</f>
        <v>43810</v>
      </c>
      <c r="B1237" s="6">
        <f>TITRES_STAT!D1240</f>
        <v>1.899</v>
      </c>
      <c r="C1237" s="2">
        <f t="shared" si="149"/>
        <v>-5.5599999999999872E-2</v>
      </c>
      <c r="D1237" s="2">
        <f t="shared" si="150"/>
        <v>1.90272</v>
      </c>
      <c r="E1237" s="2">
        <f t="shared" si="152"/>
        <v>1.9110600000000002</v>
      </c>
      <c r="F1237" s="2">
        <f t="shared" si="153"/>
        <v>2.0027700000000004</v>
      </c>
      <c r="G1237" s="2">
        <f t="shared" si="147"/>
        <v>2.0355779999999997</v>
      </c>
      <c r="H1237" s="2">
        <f t="shared" si="151"/>
        <v>1.9571715000000032</v>
      </c>
      <c r="I1237" s="2">
        <f t="array" ref="I1237">SUMPRODUCT(B1221:B1240, (ROW(B1221:B1240)-ROW(B1221)+1)) / (20*21/2)</f>
        <v>1.922055238095238</v>
      </c>
      <c r="J1237" s="2">
        <f t="shared" ref="J1237:J1300" si="154">$J$4*B1237+J1236*(1-$J$4)</f>
        <v>1.9793166259853547</v>
      </c>
      <c r="K1237" s="2">
        <f t="shared" si="148"/>
        <v>2.011464110700774</v>
      </c>
    </row>
    <row r="1238" spans="1:11" ht="13.5" x14ac:dyDescent="0.25">
      <c r="A1238" s="3">
        <f>TITRES_STAT!B1241</f>
        <v>43811</v>
      </c>
      <c r="B1238" s="6">
        <f>TITRES_STAT!D1241</f>
        <v>1.8620000000000001</v>
      </c>
      <c r="C1238" s="2">
        <f t="shared" si="149"/>
        <v>-3.6999999999999922E-2</v>
      </c>
      <c r="D1238" s="2">
        <f t="shared" si="150"/>
        <v>1.8897600000000001</v>
      </c>
      <c r="E1238" s="2">
        <f t="shared" si="152"/>
        <v>1.9036499999999996</v>
      </c>
      <c r="F1238" s="2">
        <f t="shared" si="153"/>
        <v>1.9870250000000003</v>
      </c>
      <c r="G1238" s="2">
        <f t="shared" si="147"/>
        <v>2.0359479999999994</v>
      </c>
      <c r="H1238" s="2">
        <f t="shared" si="151"/>
        <v>1.954695000000003</v>
      </c>
      <c r="I1238" s="2">
        <f t="array" ref="I1238">SUMPRODUCT(B1222:B1241, (ROW(B1222:B1241)-ROW(B1222)+1)) / (20*21/2)</f>
        <v>1.9154423809523808</v>
      </c>
      <c r="J1238" s="2">
        <f t="shared" si="154"/>
        <v>1.9681436139867496</v>
      </c>
      <c r="K1238" s="2">
        <f t="shared" si="148"/>
        <v>2.0056027730262338</v>
      </c>
    </row>
    <row r="1239" spans="1:11" ht="13.5" x14ac:dyDescent="0.25">
      <c r="A1239" s="3">
        <f>TITRES_STAT!B1242</f>
        <v>43812</v>
      </c>
      <c r="B1239" s="6">
        <f>TITRES_STAT!D1242</f>
        <v>1.9176</v>
      </c>
      <c r="C1239" s="2">
        <f t="shared" si="149"/>
        <v>5.5599999999999872E-2</v>
      </c>
      <c r="D1239" s="2">
        <f t="shared" si="150"/>
        <v>1.9008800000000001</v>
      </c>
      <c r="E1239" s="2">
        <f t="shared" si="152"/>
        <v>1.9018000000000002</v>
      </c>
      <c r="F1239" s="2">
        <f t="shared" si="153"/>
        <v>1.9731300000000005</v>
      </c>
      <c r="G1239" s="2">
        <f t="shared" si="147"/>
        <v>2.0372459999999997</v>
      </c>
      <c r="H1239" s="2">
        <f t="shared" si="151"/>
        <v>1.9528090000000029</v>
      </c>
      <c r="I1239" s="2">
        <f t="array" ref="I1239">SUMPRODUCT(B1223:B1242, (ROW(B1223:B1242)-ROW(B1223)+1)) / (20*21/2)</f>
        <v>1.9089580952380953</v>
      </c>
      <c r="J1239" s="2">
        <f t="shared" si="154"/>
        <v>1.9633299364642021</v>
      </c>
      <c r="K1239" s="2">
        <f t="shared" si="148"/>
        <v>2.0021516838879503</v>
      </c>
    </row>
    <row r="1240" spans="1:11" ht="13.5" x14ac:dyDescent="0.25">
      <c r="A1240" s="3">
        <f>TITRES_STAT!B1243</f>
        <v>43815</v>
      </c>
      <c r="B1240" s="6">
        <f>TITRES_STAT!D1243</f>
        <v>1.9176</v>
      </c>
      <c r="C1240" s="2">
        <f t="shared" si="149"/>
        <v>0</v>
      </c>
      <c r="D1240" s="2">
        <f t="shared" si="150"/>
        <v>1.9101600000000001</v>
      </c>
      <c r="E1240" s="2">
        <f t="shared" si="152"/>
        <v>1.9008799999999997</v>
      </c>
      <c r="F1240" s="2">
        <f t="shared" si="153"/>
        <v>1.9592350000000003</v>
      </c>
      <c r="G1240" s="2">
        <f t="shared" si="147"/>
        <v>2.0378019999999997</v>
      </c>
      <c r="H1240" s="2">
        <f t="shared" si="151"/>
        <v>1.9512355000000026</v>
      </c>
      <c r="I1240" s="2">
        <f t="array" ref="I1240">SUMPRODUCT(B1224:B1243, (ROW(B1224:B1243)-ROW(B1224)+1)) / (20*21/2)</f>
        <v>1.9017704761904761</v>
      </c>
      <c r="J1240" s="2">
        <f t="shared" si="154"/>
        <v>1.9589747044199923</v>
      </c>
      <c r="K1240" s="2">
        <f t="shared" si="148"/>
        <v>1.9988359315786188</v>
      </c>
    </row>
    <row r="1241" spans="1:11" ht="13.5" x14ac:dyDescent="0.25">
      <c r="A1241" s="3">
        <f>TITRES_STAT!B1244</f>
        <v>43816</v>
      </c>
      <c r="B1241" s="6">
        <f>TITRES_STAT!D1244</f>
        <v>1.8897999999999999</v>
      </c>
      <c r="C1241" s="2">
        <f t="shared" si="149"/>
        <v>-2.7800000000000047E-2</v>
      </c>
      <c r="D1241" s="2">
        <f t="shared" si="150"/>
        <v>1.8972000000000002</v>
      </c>
      <c r="E1241" s="2">
        <f t="shared" si="152"/>
        <v>1.8971799999999999</v>
      </c>
      <c r="F1241" s="2">
        <f t="shared" si="153"/>
        <v>1.9485850000000002</v>
      </c>
      <c r="G1241" s="2">
        <f t="shared" si="147"/>
        <v>2.0389139999999992</v>
      </c>
      <c r="H1241" s="2">
        <f t="shared" si="151"/>
        <v>1.9495230000000023</v>
      </c>
      <c r="I1241" s="2">
        <f t="array" ref="I1241">SUMPRODUCT(B1225:B1244, (ROW(B1225:B1244)-ROW(B1225)+1)) / (20*21/2)</f>
        <v>1.9010247619047618</v>
      </c>
      <c r="J1241" s="2">
        <f t="shared" si="154"/>
        <v>1.9523866373323739</v>
      </c>
      <c r="K1241" s="2">
        <f t="shared" si="148"/>
        <v>1.9945600126931828</v>
      </c>
    </row>
    <row r="1242" spans="1:11" ht="13.5" x14ac:dyDescent="0.25">
      <c r="A1242" s="3">
        <f>TITRES_STAT!B1245</f>
        <v>43817</v>
      </c>
      <c r="B1242" s="6">
        <f>TITRES_STAT!D1245</f>
        <v>1.8805000000000001</v>
      </c>
      <c r="C1242" s="2">
        <f t="shared" si="149"/>
        <v>-9.2999999999998639E-3</v>
      </c>
      <c r="D1242" s="2">
        <f t="shared" si="150"/>
        <v>1.8935000000000002</v>
      </c>
      <c r="E1242" s="2">
        <f t="shared" si="152"/>
        <v>1.8981100000000002</v>
      </c>
      <c r="F1242" s="2">
        <f t="shared" si="153"/>
        <v>1.9374700000000005</v>
      </c>
      <c r="G1242" s="2">
        <f t="shared" si="147"/>
        <v>2.0398399999999994</v>
      </c>
      <c r="H1242" s="2">
        <f t="shared" si="151"/>
        <v>1.9479425000000021</v>
      </c>
      <c r="I1242" s="2">
        <f t="array" ref="I1242">SUMPRODUCT(B1226:B1245, (ROW(B1226:B1245)-ROW(B1226)+1)) / (20*21/2)</f>
        <v>1.9010728571428572</v>
      </c>
      <c r="J1242" s="2">
        <f t="shared" si="154"/>
        <v>1.9455402909197668</v>
      </c>
      <c r="K1242" s="2">
        <f t="shared" si="148"/>
        <v>1.9900870710189402</v>
      </c>
    </row>
    <row r="1243" spans="1:11" ht="13.5" x14ac:dyDescent="0.25">
      <c r="A1243" s="3">
        <f>TITRES_STAT!B1246</f>
        <v>43818</v>
      </c>
      <c r="B1243" s="6">
        <f>TITRES_STAT!D1246</f>
        <v>1.8620000000000001</v>
      </c>
      <c r="C1243" s="2">
        <f t="shared" si="149"/>
        <v>-1.8499999999999961E-2</v>
      </c>
      <c r="D1243" s="2">
        <f t="shared" si="150"/>
        <v>1.8935</v>
      </c>
      <c r="E1243" s="2">
        <f t="shared" si="152"/>
        <v>1.8916299999999999</v>
      </c>
      <c r="F1243" s="2">
        <f t="shared" si="153"/>
        <v>1.9254300000000004</v>
      </c>
      <c r="G1243" s="2">
        <f t="shared" si="147"/>
        <v>2.0394699999999988</v>
      </c>
      <c r="H1243" s="2">
        <f t="shared" si="151"/>
        <v>1.946582000000002</v>
      </c>
      <c r="I1243" s="2">
        <f t="array" ref="I1243">SUMPRODUCT(B1227:B1246, (ROW(B1227:B1246)-ROW(B1227)+1)) / (20*21/2)</f>
        <v>1.9042976190476189</v>
      </c>
      <c r="J1243" s="2">
        <f t="shared" si="154"/>
        <v>1.9375840727369318</v>
      </c>
      <c r="K1243" s="2">
        <f t="shared" si="148"/>
        <v>1.9850640486260407</v>
      </c>
    </row>
    <row r="1244" spans="1:11" ht="13.5" x14ac:dyDescent="0.25">
      <c r="A1244" s="3">
        <f>TITRES_STAT!B1247</f>
        <v>43819</v>
      </c>
      <c r="B1244" s="6">
        <f>TITRES_STAT!D1247</f>
        <v>1.9176</v>
      </c>
      <c r="C1244" s="2">
        <f t="shared" si="149"/>
        <v>5.5599999999999872E-2</v>
      </c>
      <c r="D1244" s="2">
        <f t="shared" si="150"/>
        <v>1.8935</v>
      </c>
      <c r="E1244" s="2">
        <f t="shared" si="152"/>
        <v>1.8971899999999997</v>
      </c>
      <c r="F1244" s="2">
        <f t="shared" si="153"/>
        <v>1.9170950000000004</v>
      </c>
      <c r="G1244" s="2">
        <f t="shared" si="147"/>
        <v>2.040211999999999</v>
      </c>
      <c r="H1244" s="2">
        <f t="shared" si="151"/>
        <v>1.9457675000000016</v>
      </c>
      <c r="I1244" s="2">
        <f t="array" ref="I1244">SUMPRODUCT(B1228:B1247, (ROW(B1228:B1247)-ROW(B1228)+1)) / (20*21/2)</f>
        <v>1.9070333333333331</v>
      </c>
      <c r="J1244" s="2">
        <f t="shared" si="154"/>
        <v>1.9356808277143669</v>
      </c>
      <c r="K1244" s="2">
        <f t="shared" si="148"/>
        <v>1.9824183996603135</v>
      </c>
    </row>
    <row r="1245" spans="1:11" ht="13.5" x14ac:dyDescent="0.25">
      <c r="A1245" s="3">
        <f>TITRES_STAT!B1248</f>
        <v>43822</v>
      </c>
      <c r="B1245" s="6">
        <f>TITRES_STAT!D1248</f>
        <v>1.9176</v>
      </c>
      <c r="C1245" s="2">
        <f t="shared" si="149"/>
        <v>0</v>
      </c>
      <c r="D1245" s="2">
        <f t="shared" si="150"/>
        <v>1.8935</v>
      </c>
      <c r="E1245" s="2">
        <f t="shared" si="152"/>
        <v>1.9018299999999999</v>
      </c>
      <c r="F1245" s="2">
        <f t="shared" si="153"/>
        <v>1.91154</v>
      </c>
      <c r="G1245" s="2">
        <f t="shared" si="147"/>
        <v>2.0409539999999988</v>
      </c>
      <c r="H1245" s="2">
        <f t="shared" si="151"/>
        <v>1.9451315000000016</v>
      </c>
      <c r="I1245" s="2">
        <f t="array" ref="I1245">SUMPRODUCT(B1229:B1248, (ROW(B1229:B1248)-ROW(B1229)+1)) / (20*21/2)</f>
        <v>1.9141342857142858</v>
      </c>
      <c r="J1245" s="2">
        <f t="shared" si="154"/>
        <v>1.9339588441225224</v>
      </c>
      <c r="K1245" s="2">
        <f t="shared" si="148"/>
        <v>1.9798765016344189</v>
      </c>
    </row>
    <row r="1246" spans="1:11" ht="13.5" x14ac:dyDescent="0.25">
      <c r="A1246" s="3">
        <f>TITRES_STAT!B1249</f>
        <v>43823</v>
      </c>
      <c r="B1246" s="6">
        <f>TITRES_STAT!D1249</f>
        <v>1.9454</v>
      </c>
      <c r="C1246" s="2">
        <f t="shared" si="149"/>
        <v>2.7800000000000047E-2</v>
      </c>
      <c r="D1246" s="2">
        <f t="shared" si="150"/>
        <v>1.90462</v>
      </c>
      <c r="E1246" s="2">
        <f t="shared" si="152"/>
        <v>1.9009100000000001</v>
      </c>
      <c r="F1246" s="2">
        <f t="shared" si="153"/>
        <v>1.907375</v>
      </c>
      <c r="G1246" s="2">
        <f t="shared" si="147"/>
        <v>2.0420659999999993</v>
      </c>
      <c r="H1246" s="2">
        <f t="shared" si="151"/>
        <v>1.9450810000000016</v>
      </c>
      <c r="I1246" s="2">
        <f t="array" ref="I1246">SUMPRODUCT(B1230:B1249, (ROW(B1230:B1249)-ROW(B1230)+1)) / (20*21/2)</f>
        <v>1.9201290476190476</v>
      </c>
      <c r="J1246" s="2">
        <f t="shared" si="154"/>
        <v>1.9350484780156154</v>
      </c>
      <c r="K1246" s="2">
        <f t="shared" si="148"/>
        <v>1.978524481962481</v>
      </c>
    </row>
    <row r="1247" spans="1:11" ht="13.5" x14ac:dyDescent="0.25">
      <c r="A1247" s="3">
        <f>TITRES_STAT!B1250</f>
        <v>43824</v>
      </c>
      <c r="B1247" s="6">
        <f>TITRES_STAT!D1250</f>
        <v>1.9360999999999999</v>
      </c>
      <c r="C1247" s="2">
        <f t="shared" si="149"/>
        <v>-9.300000000000086E-3</v>
      </c>
      <c r="D1247" s="2">
        <f t="shared" si="150"/>
        <v>1.9157400000000002</v>
      </c>
      <c r="E1247" s="2">
        <f t="shared" si="152"/>
        <v>1.9046200000000002</v>
      </c>
      <c r="F1247" s="2">
        <f t="shared" si="153"/>
        <v>1.9078400000000002</v>
      </c>
      <c r="G1247" s="2">
        <f t="shared" si="147"/>
        <v>2.042991999999999</v>
      </c>
      <c r="H1247" s="2">
        <f t="shared" si="151"/>
        <v>1.9449840000000014</v>
      </c>
      <c r="I1247" s="2">
        <f t="array" ref="I1247">SUMPRODUCT(B1231:B1250, (ROW(B1231:B1250)-ROW(B1231)+1)) / (20*21/2)</f>
        <v>1.9303666666666668</v>
      </c>
      <c r="J1247" s="2">
        <f t="shared" si="154"/>
        <v>1.9351486229665091</v>
      </c>
      <c r="K1247" s="2">
        <f t="shared" si="148"/>
        <v>1.9768607767874817</v>
      </c>
    </row>
    <row r="1248" spans="1:11" ht="13.5" x14ac:dyDescent="0.25">
      <c r="A1248" s="3">
        <f>TITRES_STAT!B1251</f>
        <v>43825</v>
      </c>
      <c r="B1248" s="6">
        <f>TITRES_STAT!D1251</f>
        <v>1.9823999999999999</v>
      </c>
      <c r="C1248" s="2">
        <f t="shared" si="149"/>
        <v>4.6300000000000008E-2</v>
      </c>
      <c r="D1248" s="2">
        <f t="shared" si="150"/>
        <v>1.9398199999999999</v>
      </c>
      <c r="E1248" s="2">
        <f t="shared" si="152"/>
        <v>1.9166599999999998</v>
      </c>
      <c r="F1248" s="2">
        <f t="shared" si="153"/>
        <v>1.910155</v>
      </c>
      <c r="G1248" s="2">
        <f t="shared" si="147"/>
        <v>2.044843999999999</v>
      </c>
      <c r="H1248" s="2">
        <f t="shared" si="151"/>
        <v>1.9447615000000016</v>
      </c>
      <c r="I1248" s="2">
        <f t="array" ref="I1248">SUMPRODUCT(B1232:B1251, (ROW(B1232:B1251)-ROW(B1232)+1)) / (20*21/2)</f>
        <v>1.938391428571429</v>
      </c>
      <c r="J1248" s="2">
        <f t="shared" si="154"/>
        <v>1.939648754112556</v>
      </c>
      <c r="K1248" s="2">
        <f t="shared" si="148"/>
        <v>1.9770780012271885</v>
      </c>
    </row>
    <row r="1249" spans="1:11" ht="13.5" x14ac:dyDescent="0.25">
      <c r="A1249" s="3">
        <f>TITRES_STAT!B1252</f>
        <v>43826</v>
      </c>
      <c r="B1249" s="6">
        <f>TITRES_STAT!D1252</f>
        <v>1.9731000000000001</v>
      </c>
      <c r="C1249" s="2">
        <f t="shared" si="149"/>
        <v>-9.2999999999998639E-3</v>
      </c>
      <c r="D1249" s="2">
        <f t="shared" si="150"/>
        <v>1.95092</v>
      </c>
      <c r="E1249" s="2">
        <f t="shared" si="152"/>
        <v>1.9222099999999998</v>
      </c>
      <c r="F1249" s="2">
        <f t="shared" si="153"/>
        <v>1.9120050000000002</v>
      </c>
      <c r="G1249" s="2">
        <f t="shared" si="147"/>
        <v>2.0465099999999996</v>
      </c>
      <c r="H1249" s="2">
        <f t="shared" si="151"/>
        <v>1.9447605000000017</v>
      </c>
      <c r="I1249" s="2">
        <f t="array" ref="I1249">SUMPRODUCT(B1233:B1252, (ROW(B1233:B1252)-ROW(B1233)+1)) / (20*21/2)</f>
        <v>1.9460633333333335</v>
      </c>
      <c r="J1249" s="2">
        <f t="shared" si="154"/>
        <v>1.9428345870542174</v>
      </c>
      <c r="K1249" s="2">
        <f t="shared" si="148"/>
        <v>1.9769220011790636</v>
      </c>
    </row>
    <row r="1250" spans="1:11" ht="13.5" x14ac:dyDescent="0.25">
      <c r="A1250" s="3">
        <f>TITRES_STAT!B1253</f>
        <v>43829</v>
      </c>
      <c r="B1250" s="6">
        <f>TITRES_STAT!D1253</f>
        <v>2.0194999999999999</v>
      </c>
      <c r="C1250" s="2">
        <f t="shared" si="149"/>
        <v>4.6399999999999775E-2</v>
      </c>
      <c r="D1250" s="2">
        <f t="shared" si="150"/>
        <v>1.9713000000000001</v>
      </c>
      <c r="E1250" s="2">
        <f t="shared" si="152"/>
        <v>1.9323999999999999</v>
      </c>
      <c r="F1250" s="2">
        <f t="shared" si="153"/>
        <v>1.9166400000000003</v>
      </c>
      <c r="G1250" s="2">
        <f t="shared" si="147"/>
        <v>2.0491039999999994</v>
      </c>
      <c r="H1250" s="2">
        <f t="shared" si="151"/>
        <v>1.9452590000000018</v>
      </c>
      <c r="I1250" s="2">
        <f t="array" ref="I1250">SUMPRODUCT(B1234:B1253, (ROW(B1234:B1253)-ROW(B1234)+1)) / (20*21/2)</f>
        <v>1.9478319047619048</v>
      </c>
      <c r="J1250" s="2">
        <f t="shared" si="154"/>
        <v>1.9501360549538156</v>
      </c>
      <c r="K1250" s="2">
        <f t="shared" si="148"/>
        <v>1.978591726623022</v>
      </c>
    </row>
    <row r="1251" spans="1:11" ht="13.5" x14ac:dyDescent="0.25">
      <c r="A1251" s="3">
        <f>TITRES_STAT!B1254</f>
        <v>43830</v>
      </c>
      <c r="B1251" s="6">
        <f>TITRES_STAT!D1254</f>
        <v>2.0009000000000001</v>
      </c>
      <c r="C1251" s="2">
        <f t="shared" si="149"/>
        <v>-1.8599999999999728E-2</v>
      </c>
      <c r="D1251" s="2">
        <f t="shared" si="150"/>
        <v>1.9824000000000002</v>
      </c>
      <c r="E1251" s="2">
        <f t="shared" si="152"/>
        <v>1.9435100000000003</v>
      </c>
      <c r="F1251" s="2">
        <f t="shared" si="153"/>
        <v>1.9203450000000004</v>
      </c>
      <c r="G1251" s="2">
        <f t="shared" si="147"/>
        <v>2.0491039999999994</v>
      </c>
      <c r="H1251" s="2">
        <f t="shared" si="151"/>
        <v>1.9456645000000021</v>
      </c>
      <c r="I1251" s="2">
        <f t="array" ref="I1251">SUMPRODUCT(B1235:B1254, (ROW(B1235:B1254)-ROW(B1235)+1)) / (20*21/2)</f>
        <v>1.9450928571428574</v>
      </c>
      <c r="J1251" s="2">
        <f t="shared" si="154"/>
        <v>1.9549707163867855</v>
      </c>
      <c r="K1251" s="2">
        <f t="shared" si="148"/>
        <v>1.9794665608730997</v>
      </c>
    </row>
    <row r="1252" spans="1:11" ht="13.5" x14ac:dyDescent="0.25">
      <c r="A1252" s="3">
        <f>TITRES_STAT!B1255</f>
        <v>43832</v>
      </c>
      <c r="B1252" s="6">
        <f>TITRES_STAT!D1255</f>
        <v>2.0009000000000001</v>
      </c>
      <c r="C1252" s="2">
        <f t="shared" si="149"/>
        <v>0</v>
      </c>
      <c r="D1252" s="2">
        <f t="shared" si="150"/>
        <v>1.9953599999999998</v>
      </c>
      <c r="E1252" s="2">
        <f t="shared" si="152"/>
        <v>1.9555500000000006</v>
      </c>
      <c r="F1252" s="2">
        <f t="shared" si="153"/>
        <v>1.92683</v>
      </c>
      <c r="G1252" s="2">
        <f t="shared" si="147"/>
        <v>2.0474359999999994</v>
      </c>
      <c r="H1252" s="2">
        <f t="shared" si="151"/>
        <v>1.9460700000000022</v>
      </c>
      <c r="I1252" s="2">
        <f t="array" ref="I1252">SUMPRODUCT(B1236:B1255, (ROW(B1236:B1255)-ROW(B1236)+1)) / (20*21/2)</f>
        <v>1.9474728571428572</v>
      </c>
      <c r="J1252" s="2">
        <f t="shared" si="154"/>
        <v>1.9593449338737583</v>
      </c>
      <c r="K1252" s="2">
        <f t="shared" si="148"/>
        <v>1.9803070878976841</v>
      </c>
    </row>
    <row r="1253" spans="1:11" ht="13.5" x14ac:dyDescent="0.25">
      <c r="A1253" s="3">
        <f>TITRES_STAT!B1256</f>
        <v>43833</v>
      </c>
      <c r="B1253" s="6">
        <f>TITRES_STAT!D1256</f>
        <v>1.9454</v>
      </c>
      <c r="C1253" s="2">
        <f t="shared" si="149"/>
        <v>-5.5500000000000105E-2</v>
      </c>
      <c r="D1253" s="2">
        <f t="shared" si="150"/>
        <v>1.9879599999999999</v>
      </c>
      <c r="E1253" s="2">
        <f t="shared" si="152"/>
        <v>1.9638899999999999</v>
      </c>
      <c r="F1253" s="2">
        <f t="shared" si="153"/>
        <v>1.9277599999999999</v>
      </c>
      <c r="G1253" s="2">
        <f t="shared" si="147"/>
        <v>2.0429899999999996</v>
      </c>
      <c r="H1253" s="2">
        <f t="shared" si="151"/>
        <v>1.9466000000000023</v>
      </c>
      <c r="I1253" s="2">
        <f t="array" ref="I1253">SUMPRODUCT(B1237:B1256, (ROW(B1237:B1256)-ROW(B1237)+1)) / (20*21/2)</f>
        <v>1.9538652380952386</v>
      </c>
      <c r="J1253" s="2">
        <f t="shared" si="154"/>
        <v>1.9580168449334003</v>
      </c>
      <c r="K1253" s="2">
        <f t="shared" si="148"/>
        <v>1.9789381824899319</v>
      </c>
    </row>
    <row r="1254" spans="1:11" ht="13.5" x14ac:dyDescent="0.25">
      <c r="A1254" s="3">
        <f>TITRES_STAT!B1257</f>
        <v>43836</v>
      </c>
      <c r="B1254" s="6">
        <f>TITRES_STAT!D1257</f>
        <v>1.899</v>
      </c>
      <c r="C1254" s="2">
        <f t="shared" si="149"/>
        <v>-4.6399999999999997E-2</v>
      </c>
      <c r="D1254" s="2">
        <f t="shared" si="150"/>
        <v>1.9731400000000001</v>
      </c>
      <c r="E1254" s="2">
        <f t="shared" si="152"/>
        <v>1.9620299999999999</v>
      </c>
      <c r="F1254" s="2">
        <f t="shared" si="153"/>
        <v>1.9296099999999998</v>
      </c>
      <c r="G1254" s="2">
        <f t="shared" si="147"/>
        <v>2.0370599999999994</v>
      </c>
      <c r="H1254" s="2">
        <f t="shared" si="151"/>
        <v>1.9468535000000022</v>
      </c>
      <c r="I1254" s="2">
        <f t="array" ref="I1254">SUMPRODUCT(B1238:B1257, (ROW(B1238:B1257)-ROW(B1238)+1)) / (20*21/2)</f>
        <v>1.9706276190476191</v>
      </c>
      <c r="J1254" s="2">
        <f t="shared" si="154"/>
        <v>1.9523961930349811</v>
      </c>
      <c r="K1254" s="2">
        <f t="shared" si="148"/>
        <v>1.9758033518040523</v>
      </c>
    </row>
    <row r="1255" spans="1:11" ht="13.5" x14ac:dyDescent="0.25">
      <c r="A1255" s="3">
        <f>TITRES_STAT!B1258</f>
        <v>43837</v>
      </c>
      <c r="B1255" s="6">
        <f>TITRES_STAT!D1258</f>
        <v>1.9545999999999999</v>
      </c>
      <c r="C1255" s="2">
        <f t="shared" si="149"/>
        <v>5.5599999999999872E-2</v>
      </c>
      <c r="D1255" s="2">
        <f t="shared" si="150"/>
        <v>1.9601600000000001</v>
      </c>
      <c r="E1255" s="2">
        <f t="shared" si="152"/>
        <v>1.96573</v>
      </c>
      <c r="F1255" s="2">
        <f t="shared" si="153"/>
        <v>1.9337799999999998</v>
      </c>
      <c r="G1255" s="2">
        <f t="shared" si="147"/>
        <v>2.0316859999999997</v>
      </c>
      <c r="H1255" s="2">
        <f t="shared" si="151"/>
        <v>1.9472510000000023</v>
      </c>
      <c r="I1255" s="2">
        <f t="array" ref="I1255">SUMPRODUCT(B1239:B1258, (ROW(B1239:B1258)-ROW(B1239)+1)) / (20*21/2)</f>
        <v>1.9907847619047621</v>
      </c>
      <c r="J1255" s="2">
        <f t="shared" si="154"/>
        <v>1.9526060794126019</v>
      </c>
      <c r="K1255" s="2">
        <f t="shared" si="148"/>
        <v>1.9749718478117366</v>
      </c>
    </row>
    <row r="1256" spans="1:11" ht="13.5" x14ac:dyDescent="0.25">
      <c r="A1256" s="3">
        <f>TITRES_STAT!B1259</f>
        <v>43838</v>
      </c>
      <c r="B1256" s="6">
        <f>TITRES_STAT!D1259</f>
        <v>2.0009000000000001</v>
      </c>
      <c r="C1256" s="2">
        <f t="shared" si="149"/>
        <v>4.630000000000023E-2</v>
      </c>
      <c r="D1256" s="2">
        <f t="shared" si="150"/>
        <v>1.9601600000000001</v>
      </c>
      <c r="E1256" s="2">
        <f t="shared" si="152"/>
        <v>1.9712800000000001</v>
      </c>
      <c r="F1256" s="2">
        <f t="shared" si="153"/>
        <v>1.9360950000000003</v>
      </c>
      <c r="G1256" s="2">
        <f t="shared" si="147"/>
        <v>2.0279799999999994</v>
      </c>
      <c r="H1256" s="2">
        <f t="shared" si="151"/>
        <v>1.9477460000000022</v>
      </c>
      <c r="I1256" s="2">
        <f t="array" ref="I1256">SUMPRODUCT(B1240:B1259, (ROW(B1240:B1259)-ROW(B1240)+1)) / (20*21/2)</f>
        <v>2.0095304761904762</v>
      </c>
      <c r="J1256" s="2">
        <f t="shared" si="154"/>
        <v>1.9572055004209254</v>
      </c>
      <c r="K1256" s="2">
        <f t="shared" si="148"/>
        <v>1.9759886380936293</v>
      </c>
    </row>
    <row r="1257" spans="1:11" ht="13.5" x14ac:dyDescent="0.25">
      <c r="A1257" s="3">
        <f>TITRES_STAT!B1260</f>
        <v>43839</v>
      </c>
      <c r="B1257" s="6">
        <f>TITRES_STAT!D1260</f>
        <v>2.1120999999999999</v>
      </c>
      <c r="C1257" s="2">
        <f t="shared" si="149"/>
        <v>0.11119999999999974</v>
      </c>
      <c r="D1257" s="2">
        <f t="shared" si="150"/>
        <v>1.9824000000000002</v>
      </c>
      <c r="E1257" s="2">
        <f t="shared" si="152"/>
        <v>1.9888799999999995</v>
      </c>
      <c r="F1257" s="2">
        <f t="shared" si="153"/>
        <v>1.9467500000000002</v>
      </c>
      <c r="G1257" s="2">
        <f t="shared" si="147"/>
        <v>2.0261279999999995</v>
      </c>
      <c r="H1257" s="2">
        <f t="shared" si="151"/>
        <v>1.9487970000000021</v>
      </c>
      <c r="I1257" s="2">
        <f t="array" ref="I1257">SUMPRODUCT(B1241:B1260, (ROW(B1241:B1260)-ROW(B1241)+1)) / (20*21/2)</f>
        <v>2.0350723809523812</v>
      </c>
      <c r="J1257" s="2">
        <f t="shared" si="154"/>
        <v>1.9719573575236944</v>
      </c>
      <c r="K1257" s="2">
        <f t="shared" si="148"/>
        <v>1.981326338560546</v>
      </c>
    </row>
    <row r="1258" spans="1:11" ht="13.5" x14ac:dyDescent="0.25">
      <c r="A1258" s="3">
        <f>TITRES_STAT!B1261</f>
        <v>43840</v>
      </c>
      <c r="B1258" s="6">
        <f>TITRES_STAT!D1261</f>
        <v>2.1583999999999999</v>
      </c>
      <c r="C1258" s="2">
        <f t="shared" si="149"/>
        <v>4.6300000000000008E-2</v>
      </c>
      <c r="D1258" s="2">
        <f t="shared" si="150"/>
        <v>2.0249999999999999</v>
      </c>
      <c r="E1258" s="2">
        <f t="shared" si="152"/>
        <v>2.0064799999999998</v>
      </c>
      <c r="F1258" s="2">
        <f t="shared" si="153"/>
        <v>1.96157</v>
      </c>
      <c r="G1258" s="2">
        <f t="shared" si="147"/>
        <v>2.0257579999999997</v>
      </c>
      <c r="H1258" s="2">
        <f t="shared" si="151"/>
        <v>1.9499010000000021</v>
      </c>
      <c r="I1258" s="2">
        <f t="array" ref="I1258">SUMPRODUCT(B1242:B1261, (ROW(B1242:B1261)-ROW(B1242)+1)) / (20*21/2)</f>
        <v>2.0617180952380951</v>
      </c>
      <c r="J1258" s="2">
        <f t="shared" si="154"/>
        <v>1.9897137996642951</v>
      </c>
      <c r="K1258" s="2">
        <f t="shared" si="148"/>
        <v>1.9882704037150343</v>
      </c>
    </row>
    <row r="1259" spans="1:11" ht="13.5" x14ac:dyDescent="0.25">
      <c r="A1259" s="3">
        <f>TITRES_STAT!B1262</f>
        <v>43843</v>
      </c>
      <c r="B1259" s="6">
        <f>TITRES_STAT!D1262</f>
        <v>2.1583999999999999</v>
      </c>
      <c r="C1259" s="2">
        <f t="shared" si="149"/>
        <v>0</v>
      </c>
      <c r="D1259" s="2">
        <f t="shared" si="150"/>
        <v>2.0768800000000001</v>
      </c>
      <c r="E1259" s="2">
        <f t="shared" si="152"/>
        <v>2.02501</v>
      </c>
      <c r="F1259" s="2">
        <f t="shared" si="153"/>
        <v>1.9736100000000001</v>
      </c>
      <c r="G1259" s="2">
        <f t="shared" si="147"/>
        <v>2.0240899999999997</v>
      </c>
      <c r="H1259" s="2">
        <f t="shared" si="151"/>
        <v>1.9510050000000019</v>
      </c>
      <c r="I1259" s="2">
        <f t="array" ref="I1259">SUMPRODUCT(B1243:B1262, (ROW(B1243:B1262)-ROW(B1243)+1)) / (20*21/2)</f>
        <v>2.0883171428571425</v>
      </c>
      <c r="J1259" s="2">
        <f t="shared" si="154"/>
        <v>2.0057791520772192</v>
      </c>
      <c r="K1259" s="2">
        <f t="shared" si="148"/>
        <v>1.9949421525889546</v>
      </c>
    </row>
    <row r="1260" spans="1:11" ht="13.5" x14ac:dyDescent="0.25">
      <c r="A1260" s="3">
        <f>TITRES_STAT!B1263</f>
        <v>43845</v>
      </c>
      <c r="B1260" s="6">
        <f>TITRES_STAT!D1263</f>
        <v>2.2418</v>
      </c>
      <c r="C1260" s="2">
        <f t="shared" si="149"/>
        <v>8.3400000000000141E-2</v>
      </c>
      <c r="D1260" s="2">
        <f t="shared" si="150"/>
        <v>2.1343199999999998</v>
      </c>
      <c r="E1260" s="2">
        <f t="shared" si="152"/>
        <v>2.0472399999999999</v>
      </c>
      <c r="F1260" s="2">
        <f t="shared" si="153"/>
        <v>1.9898199999999999</v>
      </c>
      <c r="G1260" s="2">
        <f t="shared" si="147"/>
        <v>2.0235339999999997</v>
      </c>
      <c r="H1260" s="2">
        <f t="shared" si="151"/>
        <v>1.952526000000002</v>
      </c>
      <c r="I1260" s="2">
        <f t="array" ref="I1260">SUMPRODUCT(B1244:B1263, (ROW(B1244:B1263)-ROW(B1244)+1)) / (20*21/2)</f>
        <v>2.1217942857142855</v>
      </c>
      <c r="J1260" s="2">
        <f t="shared" si="154"/>
        <v>2.028257328069865</v>
      </c>
      <c r="K1260" s="2">
        <f t="shared" si="148"/>
        <v>2.0046228524874272</v>
      </c>
    </row>
    <row r="1261" spans="1:11" ht="13.5" x14ac:dyDescent="0.25">
      <c r="A1261" s="3">
        <f>TITRES_STAT!B1264</f>
        <v>43846</v>
      </c>
      <c r="B1261" s="6">
        <f>TITRES_STAT!D1264</f>
        <v>2.2696000000000001</v>
      </c>
      <c r="C1261" s="2">
        <f t="shared" si="149"/>
        <v>2.7800000000000047E-2</v>
      </c>
      <c r="D1261" s="2">
        <f t="shared" si="150"/>
        <v>2.1880600000000001</v>
      </c>
      <c r="E1261" s="2">
        <f t="shared" si="152"/>
        <v>2.0741100000000001</v>
      </c>
      <c r="F1261" s="2">
        <f t="shared" si="153"/>
        <v>2.00881</v>
      </c>
      <c r="G1261" s="2">
        <f t="shared" si="147"/>
        <v>2.0235339999999997</v>
      </c>
      <c r="H1261" s="2">
        <f t="shared" si="151"/>
        <v>1.9541860000000022</v>
      </c>
      <c r="I1261" s="2">
        <f t="array" ref="I1261">SUMPRODUCT(B1245:B1264, (ROW(B1245:B1264)-ROW(B1245)+1)) / (20*21/2)</f>
        <v>2.1607442857142853</v>
      </c>
      <c r="J1261" s="2">
        <f t="shared" si="154"/>
        <v>2.0512423444441636</v>
      </c>
      <c r="K1261" s="2">
        <f t="shared" si="148"/>
        <v>2.0150141131741948</v>
      </c>
    </row>
    <row r="1262" spans="1:11" ht="13.5" x14ac:dyDescent="0.25">
      <c r="A1262" s="3">
        <f>TITRES_STAT!B1265</f>
        <v>43847</v>
      </c>
      <c r="B1262" s="6">
        <f>TITRES_STAT!D1265</f>
        <v>2.2881</v>
      </c>
      <c r="C1262" s="2">
        <f t="shared" si="149"/>
        <v>1.8499999999999961E-2</v>
      </c>
      <c r="D1262" s="2">
        <f t="shared" si="150"/>
        <v>2.2232600000000002</v>
      </c>
      <c r="E1262" s="2">
        <f t="shared" si="152"/>
        <v>2.10283</v>
      </c>
      <c r="F1262" s="2">
        <f t="shared" si="153"/>
        <v>2.0291900000000003</v>
      </c>
      <c r="G1262" s="2">
        <f t="shared" si="147"/>
        <v>2.0239039999999999</v>
      </c>
      <c r="H1262" s="2">
        <f t="shared" si="151"/>
        <v>1.9559385000000022</v>
      </c>
      <c r="I1262" s="2">
        <f t="array" ref="I1262">SUMPRODUCT(B1246:B1265, (ROW(B1246:B1265)-ROW(B1246)+1)) / (20*21/2)</f>
        <v>2.2023871428571429</v>
      </c>
      <c r="J1262" s="2">
        <f t="shared" si="154"/>
        <v>2.0738002164018621</v>
      </c>
      <c r="K1262" s="2">
        <f t="shared" si="148"/>
        <v>2.0257233636379519</v>
      </c>
    </row>
    <row r="1263" spans="1:11" ht="13.5" x14ac:dyDescent="0.25">
      <c r="A1263" s="3">
        <f>TITRES_STAT!B1266</f>
        <v>43850</v>
      </c>
      <c r="B1263" s="6">
        <f>TITRES_STAT!D1266</f>
        <v>2.3807</v>
      </c>
      <c r="C1263" s="2">
        <f t="shared" si="149"/>
        <v>9.2600000000000016E-2</v>
      </c>
      <c r="D1263" s="2">
        <f t="shared" si="150"/>
        <v>2.2677199999999997</v>
      </c>
      <c r="E1263" s="2">
        <f t="shared" si="152"/>
        <v>2.14636</v>
      </c>
      <c r="F1263" s="2">
        <f t="shared" si="153"/>
        <v>2.0551249999999994</v>
      </c>
      <c r="G1263" s="2">
        <f t="shared" si="147"/>
        <v>2.0261260000000001</v>
      </c>
      <c r="H1263" s="2">
        <f t="shared" si="151"/>
        <v>1.9581540000000024</v>
      </c>
      <c r="I1263" s="2">
        <f t="array" ref="I1263">SUMPRODUCT(B1247:B1266, (ROW(B1247:B1266)-ROW(B1247)+1)) / (20*21/2)</f>
        <v>2.2367533333333336</v>
      </c>
      <c r="J1263" s="2">
        <f t="shared" si="154"/>
        <v>2.1030287672207324</v>
      </c>
      <c r="K1263" s="2">
        <f t="shared" si="148"/>
        <v>2.0396440160443068</v>
      </c>
    </row>
    <row r="1264" spans="1:11" ht="13.5" x14ac:dyDescent="0.25">
      <c r="A1264" s="3">
        <f>TITRES_STAT!B1267</f>
        <v>43851</v>
      </c>
      <c r="B1264" s="6">
        <f>TITRES_STAT!D1267</f>
        <v>2.4641000000000002</v>
      </c>
      <c r="C1264" s="2">
        <f t="shared" si="149"/>
        <v>8.3400000000000141E-2</v>
      </c>
      <c r="D1264" s="2">
        <f t="shared" si="150"/>
        <v>2.3288599999999997</v>
      </c>
      <c r="E1264" s="2">
        <f t="shared" si="152"/>
        <v>2.2028699999999999</v>
      </c>
      <c r="F1264" s="2">
        <f t="shared" si="153"/>
        <v>2.0824499999999997</v>
      </c>
      <c r="G1264" s="2">
        <f t="shared" si="147"/>
        <v>2.0300160000000003</v>
      </c>
      <c r="H1264" s="2">
        <f t="shared" si="151"/>
        <v>1.9607865000000024</v>
      </c>
      <c r="I1264" s="2">
        <f t="array" ref="I1264">SUMPRODUCT(B1248:B1267, (ROW(B1248:B1267)-ROW(B1248)+1)) / (20*21/2)</f>
        <v>2.2615480952380955</v>
      </c>
      <c r="J1264" s="2">
        <f t="shared" si="154"/>
        <v>2.137416503675901</v>
      </c>
      <c r="K1264" s="2">
        <f t="shared" si="148"/>
        <v>2.0562893487484519</v>
      </c>
    </row>
    <row r="1265" spans="1:11" ht="13.5" x14ac:dyDescent="0.25">
      <c r="A1265" s="3">
        <f>TITRES_STAT!B1268</f>
        <v>43852</v>
      </c>
      <c r="B1265" s="6">
        <f>TITRES_STAT!D1268</f>
        <v>2.5196999999999998</v>
      </c>
      <c r="C1265" s="2">
        <f t="shared" si="149"/>
        <v>5.559999999999965E-2</v>
      </c>
      <c r="D1265" s="2">
        <f t="shared" si="150"/>
        <v>2.3844400000000001</v>
      </c>
      <c r="E1265" s="2">
        <f t="shared" si="152"/>
        <v>2.2593800000000002</v>
      </c>
      <c r="F1265" s="2">
        <f t="shared" si="153"/>
        <v>2.112555</v>
      </c>
      <c r="G1265" s="2">
        <f t="shared" si="147"/>
        <v>2.0363160000000002</v>
      </c>
      <c r="H1265" s="2">
        <f t="shared" si="151"/>
        <v>1.9636970000000027</v>
      </c>
      <c r="I1265" s="2">
        <f t="array" ref="I1265">SUMPRODUCT(B1249:B1268, (ROW(B1249:B1268)-ROW(B1249)+1)) / (20*21/2)</f>
        <v>2.2929561904761906</v>
      </c>
      <c r="J1265" s="2">
        <f t="shared" si="154"/>
        <v>2.1738244557067676</v>
      </c>
      <c r="K1265" s="2">
        <f t="shared" si="148"/>
        <v>2.0744623154641988</v>
      </c>
    </row>
    <row r="1266" spans="1:11" ht="13.5" x14ac:dyDescent="0.25">
      <c r="A1266" s="3">
        <f>TITRES_STAT!B1269</f>
        <v>43853</v>
      </c>
      <c r="B1266" s="6">
        <f>TITRES_STAT!D1269</f>
        <v>2.4733999999999998</v>
      </c>
      <c r="C1266" s="2">
        <f t="shared" si="149"/>
        <v>-4.6300000000000008E-2</v>
      </c>
      <c r="D1266" s="2">
        <f t="shared" si="150"/>
        <v>2.4251999999999998</v>
      </c>
      <c r="E1266" s="2">
        <f t="shared" si="152"/>
        <v>2.3066299999999997</v>
      </c>
      <c r="F1266" s="2">
        <f t="shared" si="153"/>
        <v>2.1389550000000002</v>
      </c>
      <c r="G1266" s="2">
        <f t="shared" ref="G1266:G1329" si="155">AVERAGE(B1217:B1266)</f>
        <v>2.04169</v>
      </c>
      <c r="H1266" s="2">
        <f t="shared" si="151"/>
        <v>1.9663760000000028</v>
      </c>
      <c r="I1266" s="2">
        <f t="array" ref="I1266">SUMPRODUCT(B1250:B1269, (ROW(B1250:B1269)-ROW(B1250)+1)) / (20*21/2)</f>
        <v>2.3157666666666663</v>
      </c>
      <c r="J1266" s="2">
        <f t="shared" si="154"/>
        <v>2.2023554599251707</v>
      </c>
      <c r="K1266" s="2">
        <f t="shared" si="148"/>
        <v>2.0901069305440343</v>
      </c>
    </row>
    <row r="1267" spans="1:11" ht="13.5" x14ac:dyDescent="0.25">
      <c r="A1267" s="3">
        <f>TITRES_STAT!B1270</f>
        <v>43854</v>
      </c>
      <c r="B1267" s="6">
        <f>TITRES_STAT!D1270</f>
        <v>2.3993000000000002</v>
      </c>
      <c r="C1267" s="2">
        <f t="shared" si="149"/>
        <v>-7.4099999999999611E-2</v>
      </c>
      <c r="D1267" s="2">
        <f t="shared" si="150"/>
        <v>2.4474399999999998</v>
      </c>
      <c r="E1267" s="2">
        <f t="shared" si="152"/>
        <v>2.33535</v>
      </c>
      <c r="F1267" s="2">
        <f t="shared" si="153"/>
        <v>2.162115</v>
      </c>
      <c r="G1267" s="2">
        <f t="shared" si="155"/>
        <v>2.0468780000000004</v>
      </c>
      <c r="H1267" s="2">
        <f t="shared" si="151"/>
        <v>1.9686845000000028</v>
      </c>
      <c r="I1267" s="2">
        <f t="array" ref="I1267">SUMPRODUCT(B1251:B1270, (ROW(B1251:B1270)-ROW(B1251)+1)) / (20*21/2)</f>
        <v>2.3267104761904758</v>
      </c>
      <c r="J1267" s="2">
        <f t="shared" si="154"/>
        <v>2.2211120827894399</v>
      </c>
      <c r="K1267" s="2">
        <f t="shared" ref="K1267:K1330" si="156">$K$4*B1267+(1-$K$4)*K1266</f>
        <v>2.1022321489540721</v>
      </c>
    </row>
    <row r="1268" spans="1:11" ht="13.5" x14ac:dyDescent="0.25">
      <c r="A1268" s="3">
        <f>TITRES_STAT!B1271</f>
        <v>43857</v>
      </c>
      <c r="B1268" s="6">
        <f>TITRES_STAT!D1271</f>
        <v>2.4918999999999998</v>
      </c>
      <c r="C1268" s="2">
        <f t="shared" si="149"/>
        <v>9.2599999999999572E-2</v>
      </c>
      <c r="D1268" s="2">
        <f t="shared" si="150"/>
        <v>2.4696799999999999</v>
      </c>
      <c r="E1268" s="2">
        <f t="shared" si="152"/>
        <v>2.3687</v>
      </c>
      <c r="F1268" s="2">
        <f t="shared" si="153"/>
        <v>2.1875900000000001</v>
      </c>
      <c r="G1268" s="2">
        <f t="shared" si="155"/>
        <v>2.0531780000000004</v>
      </c>
      <c r="H1268" s="2">
        <f t="shared" si="151"/>
        <v>1.9714560000000025</v>
      </c>
      <c r="I1268" s="2">
        <f t="array" ref="I1268">SUMPRODUCT(B1252:B1271, (ROW(B1252:B1271)-ROW(B1252)+1)) / (20*21/2)</f>
        <v>2.3361985714285716</v>
      </c>
      <c r="J1268" s="2">
        <f t="shared" si="154"/>
        <v>2.2469014082380649</v>
      </c>
      <c r="K1268" s="2">
        <f t="shared" si="156"/>
        <v>2.1175132411519515</v>
      </c>
    </row>
    <row r="1269" spans="1:11" ht="13.5" x14ac:dyDescent="0.25">
      <c r="A1269" s="3">
        <f>TITRES_STAT!B1272</f>
        <v>43858</v>
      </c>
      <c r="B1269" s="6">
        <f>TITRES_STAT!D1272</f>
        <v>2.4270999999999998</v>
      </c>
      <c r="C1269" s="2">
        <f t="shared" si="149"/>
        <v>-6.4799999999999969E-2</v>
      </c>
      <c r="D1269" s="2">
        <f t="shared" si="150"/>
        <v>2.4622799999999998</v>
      </c>
      <c r="E1269" s="2">
        <f t="shared" si="152"/>
        <v>2.3955700000000002</v>
      </c>
      <c r="F1269" s="2">
        <f t="shared" si="153"/>
        <v>2.2102900000000001</v>
      </c>
      <c r="G1269" s="2">
        <f t="shared" si="155"/>
        <v>2.0578100000000004</v>
      </c>
      <c r="H1269" s="2">
        <f t="shared" si="151"/>
        <v>1.9739035000000027</v>
      </c>
      <c r="I1269" s="2">
        <f t="array" ref="I1269">SUMPRODUCT(B1253:B1272, (ROW(B1253:B1272)-ROW(B1253)+1)) / (20*21/2)</f>
        <v>2.3432566666666665</v>
      </c>
      <c r="J1269" s="2">
        <f t="shared" si="154"/>
        <v>2.2640631788820587</v>
      </c>
      <c r="K1269" s="2">
        <f t="shared" si="156"/>
        <v>2.1296538983616786</v>
      </c>
    </row>
    <row r="1270" spans="1:11" ht="13.5" x14ac:dyDescent="0.25">
      <c r="A1270" s="3">
        <f>TITRES_STAT!B1273</f>
        <v>43859</v>
      </c>
      <c r="B1270" s="6">
        <f>TITRES_STAT!D1273</f>
        <v>2.3252000000000002</v>
      </c>
      <c r="C1270" s="2">
        <f t="shared" si="149"/>
        <v>-0.10189999999999966</v>
      </c>
      <c r="D1270" s="2">
        <f t="shared" si="150"/>
        <v>2.4233799999999999</v>
      </c>
      <c r="E1270" s="2">
        <f t="shared" si="152"/>
        <v>2.4039099999999998</v>
      </c>
      <c r="F1270" s="2">
        <f t="shared" si="153"/>
        <v>2.2255750000000005</v>
      </c>
      <c r="G1270" s="2">
        <f t="shared" si="155"/>
        <v>2.0604040000000001</v>
      </c>
      <c r="H1270" s="2">
        <f t="shared" si="151"/>
        <v>1.9758415000000025</v>
      </c>
      <c r="I1270" s="2">
        <f t="array" ref="I1270">SUMPRODUCT(B1254:B1273, (ROW(B1254:B1273)-ROW(B1254)+1)) / (20*21/2)</f>
        <v>2.347929047619048</v>
      </c>
      <c r="J1270" s="2">
        <f t="shared" si="154"/>
        <v>2.2698857332742435</v>
      </c>
      <c r="K1270" s="2">
        <f t="shared" si="156"/>
        <v>2.1373223729357305</v>
      </c>
    </row>
    <row r="1271" spans="1:11" ht="13.5" x14ac:dyDescent="0.25">
      <c r="A1271" s="3">
        <f>TITRES_STAT!B1274</f>
        <v>43860</v>
      </c>
      <c r="B1271" s="6">
        <f>TITRES_STAT!D1274</f>
        <v>2.3252000000000002</v>
      </c>
      <c r="C1271" s="2">
        <f t="shared" si="149"/>
        <v>0</v>
      </c>
      <c r="D1271" s="2">
        <f t="shared" si="150"/>
        <v>2.3937400000000002</v>
      </c>
      <c r="E1271" s="2">
        <f t="shared" si="152"/>
        <v>2.4094699999999998</v>
      </c>
      <c r="F1271" s="2">
        <f t="shared" si="153"/>
        <v>2.2417900000000008</v>
      </c>
      <c r="G1271" s="2">
        <f t="shared" si="155"/>
        <v>2.0648520000000001</v>
      </c>
      <c r="H1271" s="2">
        <f t="shared" si="151"/>
        <v>1.9777795000000027</v>
      </c>
      <c r="I1271" s="2">
        <f t="array" ref="I1271">SUMPRODUCT(B1255:B1274, (ROW(B1255:B1274)-ROW(B1255)+1)) / (20*21/2)</f>
        <v>2.3508814285714283</v>
      </c>
      <c r="J1271" s="2">
        <f t="shared" si="154"/>
        <v>2.2751537586766966</v>
      </c>
      <c r="K1271" s="2">
        <f t="shared" si="156"/>
        <v>2.1446901230166824</v>
      </c>
    </row>
    <row r="1272" spans="1:11" ht="13.5" x14ac:dyDescent="0.25">
      <c r="A1272" s="3">
        <f>TITRES_STAT!B1275</f>
        <v>43861</v>
      </c>
      <c r="B1272" s="6">
        <f>TITRES_STAT!D1275</f>
        <v>2.3159000000000001</v>
      </c>
      <c r="C1272" s="2">
        <f t="shared" si="149"/>
        <v>-9.300000000000086E-3</v>
      </c>
      <c r="D1272" s="2">
        <f t="shared" si="150"/>
        <v>2.3770600000000002</v>
      </c>
      <c r="E1272" s="2">
        <f t="shared" si="152"/>
        <v>2.4122499999999993</v>
      </c>
      <c r="F1272" s="2">
        <f t="shared" si="153"/>
        <v>2.2575400000000005</v>
      </c>
      <c r="G1272" s="2">
        <f t="shared" si="155"/>
        <v>2.0691140000000003</v>
      </c>
      <c r="H1272" s="2">
        <f t="shared" si="151"/>
        <v>1.9796710000000026</v>
      </c>
      <c r="I1272" s="2">
        <f t="array" ref="I1272">SUMPRODUCT(B1256:B1275, (ROW(B1256:B1275)-ROW(B1256)+1)) / (20*21/2)</f>
        <v>2.3457214285714283</v>
      </c>
      <c r="J1272" s="2">
        <f t="shared" si="154"/>
        <v>2.27903435308844</v>
      </c>
      <c r="K1272" s="2">
        <f t="shared" si="156"/>
        <v>2.1514042358395575</v>
      </c>
    </row>
    <row r="1273" spans="1:11" ht="13.5" x14ac:dyDescent="0.25">
      <c r="A1273" s="3">
        <f>TITRES_STAT!B1276</f>
        <v>43864</v>
      </c>
      <c r="B1273" s="6">
        <f>TITRES_STAT!D1276</f>
        <v>2.3066</v>
      </c>
      <c r="C1273" s="2">
        <f t="shared" si="149"/>
        <v>-9.300000000000086E-3</v>
      </c>
      <c r="D1273" s="2">
        <f t="shared" si="150"/>
        <v>2.34</v>
      </c>
      <c r="E1273" s="2">
        <f t="shared" si="152"/>
        <v>2.4048399999999996</v>
      </c>
      <c r="F1273" s="2">
        <f t="shared" si="153"/>
        <v>2.2756000000000003</v>
      </c>
      <c r="G1273" s="2">
        <f t="shared" si="155"/>
        <v>2.0731899999999999</v>
      </c>
      <c r="H1273" s="2">
        <f t="shared" si="151"/>
        <v>1.9815160000000025</v>
      </c>
      <c r="I1273" s="2">
        <f t="array" ref="I1273">SUMPRODUCT(B1257:B1276, (ROW(B1257:B1276)-ROW(B1257)+1)) / (20*21/2)</f>
        <v>2.3356604761904758</v>
      </c>
      <c r="J1273" s="2">
        <f t="shared" si="154"/>
        <v>2.2816596527943029</v>
      </c>
      <c r="K1273" s="2">
        <f t="shared" si="156"/>
        <v>2.1574903442380062</v>
      </c>
    </row>
    <row r="1274" spans="1:11" ht="13.5" x14ac:dyDescent="0.25">
      <c r="A1274" s="3">
        <f>TITRES_STAT!B1277</f>
        <v>43865</v>
      </c>
      <c r="B1274" s="6">
        <f>TITRES_STAT!D1277</f>
        <v>2.3066</v>
      </c>
      <c r="C1274" s="2">
        <f t="shared" si="149"/>
        <v>0</v>
      </c>
      <c r="D1274" s="2">
        <f t="shared" si="150"/>
        <v>2.3159000000000001</v>
      </c>
      <c r="E1274" s="2">
        <f t="shared" si="152"/>
        <v>2.3890899999999999</v>
      </c>
      <c r="F1274" s="2">
        <f t="shared" si="153"/>
        <v>2.2959800000000006</v>
      </c>
      <c r="G1274" s="2">
        <f t="shared" si="155"/>
        <v>2.077636</v>
      </c>
      <c r="H1274" s="2">
        <f t="shared" si="151"/>
        <v>1.9834055000000026</v>
      </c>
      <c r="I1274" s="2">
        <f t="array" ref="I1274">SUMPRODUCT(B1258:B1277, (ROW(B1258:B1277)-ROW(B1258)+1)) / (20*21/2)</f>
        <v>2.3211052380952379</v>
      </c>
      <c r="J1274" s="2">
        <f t="shared" si="154"/>
        <v>2.2840349239567503</v>
      </c>
      <c r="K1274" s="2">
        <f t="shared" si="156"/>
        <v>2.1633377817188686</v>
      </c>
    </row>
    <row r="1275" spans="1:11" ht="13.5" x14ac:dyDescent="0.25">
      <c r="A1275" s="3">
        <f>TITRES_STAT!B1278</f>
        <v>43866</v>
      </c>
      <c r="B1275" s="6">
        <f>TITRES_STAT!D1278</f>
        <v>2.2418</v>
      </c>
      <c r="C1275" s="2">
        <f t="shared" si="149"/>
        <v>-6.4799999999999969E-2</v>
      </c>
      <c r="D1275" s="2">
        <f t="shared" si="150"/>
        <v>2.2992199999999996</v>
      </c>
      <c r="E1275" s="2">
        <f t="shared" si="152"/>
        <v>2.3613</v>
      </c>
      <c r="F1275" s="2">
        <f t="shared" si="153"/>
        <v>2.3103400000000005</v>
      </c>
      <c r="G1275" s="2">
        <f t="shared" si="155"/>
        <v>2.0818979999999998</v>
      </c>
      <c r="H1275" s="2">
        <f t="shared" si="151"/>
        <v>1.9850155000000027</v>
      </c>
      <c r="I1275" s="2">
        <f t="array" ref="I1275">SUMPRODUCT(B1259:B1278, (ROW(B1259:B1278)-ROW(B1259)+1)) / (20*21/2)</f>
        <v>2.3106947619047618</v>
      </c>
      <c r="J1275" s="2">
        <f t="shared" si="154"/>
        <v>2.2800125502465836</v>
      </c>
      <c r="K1275" s="2">
        <f t="shared" si="156"/>
        <v>2.1664147314553839</v>
      </c>
    </row>
    <row r="1276" spans="1:11" ht="13.5" x14ac:dyDescent="0.25">
      <c r="A1276" s="3">
        <f>TITRES_STAT!B1279</f>
        <v>43867</v>
      </c>
      <c r="B1276" s="6">
        <f>TITRES_STAT!D1279</f>
        <v>2.2046999999999999</v>
      </c>
      <c r="C1276" s="2">
        <f t="shared" si="149"/>
        <v>-3.7100000000000133E-2</v>
      </c>
      <c r="D1276" s="2">
        <f t="shared" si="150"/>
        <v>2.2751199999999998</v>
      </c>
      <c r="E1276" s="2">
        <f t="shared" si="152"/>
        <v>2.3344300000000002</v>
      </c>
      <c r="F1276" s="2">
        <f t="shared" si="153"/>
        <v>2.3205300000000006</v>
      </c>
      <c r="G1276" s="2">
        <f t="shared" si="155"/>
        <v>2.0854179999999998</v>
      </c>
      <c r="H1276" s="2">
        <f t="shared" si="151"/>
        <v>1.9863955000000024</v>
      </c>
      <c r="I1276" s="2">
        <f t="array" ref="I1276">SUMPRODUCT(B1260:B1279, (ROW(B1260:B1279)-ROW(B1260)+1)) / (20*21/2)</f>
        <v>2.2938480952380953</v>
      </c>
      <c r="J1276" s="2">
        <f t="shared" si="154"/>
        <v>2.2728399264135755</v>
      </c>
      <c r="K1276" s="2">
        <f t="shared" si="156"/>
        <v>2.167916114535565</v>
      </c>
    </row>
    <row r="1277" spans="1:11" ht="13.5" x14ac:dyDescent="0.25">
      <c r="A1277" s="3">
        <f>TITRES_STAT!B1280</f>
        <v>43868</v>
      </c>
      <c r="B1277" s="6">
        <f>TITRES_STAT!D1280</f>
        <v>2.1677</v>
      </c>
      <c r="C1277" s="2">
        <f t="shared" si="149"/>
        <v>-3.6999999999999922E-2</v>
      </c>
      <c r="D1277" s="2">
        <f t="shared" si="150"/>
        <v>2.2454799999999997</v>
      </c>
      <c r="E1277" s="2">
        <f t="shared" si="152"/>
        <v>2.3112699999999999</v>
      </c>
      <c r="F1277" s="2">
        <f t="shared" si="153"/>
        <v>2.3233100000000002</v>
      </c>
      <c r="G1277" s="2">
        <f t="shared" si="155"/>
        <v>2.090236</v>
      </c>
      <c r="H1277" s="2">
        <f t="shared" si="151"/>
        <v>1.9878585000000024</v>
      </c>
      <c r="I1277" s="2">
        <f t="array" ref="I1277">SUMPRODUCT(B1261:B1280, (ROW(B1261:B1280)-ROW(B1261)+1)) / (20*21/2)</f>
        <v>2.2841023809523806</v>
      </c>
      <c r="J1277" s="2">
        <f t="shared" si="154"/>
        <v>2.2628266000884731</v>
      </c>
      <c r="K1277" s="2">
        <f t="shared" si="156"/>
        <v>2.1679076394557386</v>
      </c>
    </row>
    <row r="1278" spans="1:11" ht="13.5" x14ac:dyDescent="0.25">
      <c r="A1278" s="3">
        <f>TITRES_STAT!B1281</f>
        <v>43871</v>
      </c>
      <c r="B1278" s="6">
        <f>TITRES_STAT!D1281</f>
        <v>2.214</v>
      </c>
      <c r="C1278" s="2">
        <f t="shared" si="149"/>
        <v>4.6300000000000008E-2</v>
      </c>
      <c r="D1278" s="2">
        <f t="shared" si="150"/>
        <v>2.2269600000000001</v>
      </c>
      <c r="E1278" s="2">
        <f t="shared" si="152"/>
        <v>2.28348</v>
      </c>
      <c r="F1278" s="2">
        <f t="shared" si="153"/>
        <v>2.3260899999999998</v>
      </c>
      <c r="G1278" s="2">
        <f t="shared" si="155"/>
        <v>2.0957939999999997</v>
      </c>
      <c r="H1278" s="2">
        <f t="shared" si="151"/>
        <v>1.9895530000000021</v>
      </c>
      <c r="I1278" s="2">
        <f t="array" ref="I1278">SUMPRODUCT(B1262:B1281, (ROW(B1262:B1281)-ROW(B1262)+1)) / (20*21/2)</f>
        <v>2.2665019047619048</v>
      </c>
      <c r="J1278" s="2">
        <f t="shared" si="154"/>
        <v>2.2581764476990949</v>
      </c>
      <c r="K1278" s="2">
        <f t="shared" si="156"/>
        <v>2.169715183006494</v>
      </c>
    </row>
    <row r="1279" spans="1:11" ht="13.5" x14ac:dyDescent="0.25">
      <c r="A1279" s="3">
        <f>TITRES_STAT!B1282</f>
        <v>43872</v>
      </c>
      <c r="B1279" s="6">
        <f>TITRES_STAT!D1282</f>
        <v>2.1492</v>
      </c>
      <c r="C1279" s="2">
        <f t="shared" si="149"/>
        <v>-6.4799999999999969E-2</v>
      </c>
      <c r="D1279" s="2">
        <f t="shared" si="150"/>
        <v>2.1954800000000003</v>
      </c>
      <c r="E1279" s="2">
        <f t="shared" si="152"/>
        <v>2.25569</v>
      </c>
      <c r="F1279" s="2">
        <f t="shared" si="153"/>
        <v>2.3256299999999999</v>
      </c>
      <c r="G1279" s="2">
        <f t="shared" si="155"/>
        <v>2.1000559999999999</v>
      </c>
      <c r="H1279" s="2">
        <f t="shared" si="151"/>
        <v>1.9909235000000021</v>
      </c>
      <c r="I1279" s="2">
        <f t="array" ref="I1279">SUMPRODUCT(B1263:B1282, (ROW(B1263:B1282)-ROW(B1263)+1)) / (20*21/2)</f>
        <v>2.2468714285714286</v>
      </c>
      <c r="J1279" s="2">
        <f t="shared" si="154"/>
        <v>2.2477977383944192</v>
      </c>
      <c r="K1279" s="2">
        <f t="shared" si="156"/>
        <v>2.1689106660258473</v>
      </c>
    </row>
    <row r="1280" spans="1:11" ht="13.5" x14ac:dyDescent="0.25">
      <c r="A1280" s="3">
        <f>TITRES_STAT!B1283</f>
        <v>43873</v>
      </c>
      <c r="B1280" s="6">
        <f>TITRES_STAT!D1283</f>
        <v>2.2233000000000001</v>
      </c>
      <c r="C1280" s="2">
        <f t="shared" si="149"/>
        <v>7.4100000000000055E-2</v>
      </c>
      <c r="D1280" s="2">
        <f t="shared" si="150"/>
        <v>2.1917800000000001</v>
      </c>
      <c r="E1280" s="2">
        <f t="shared" si="152"/>
        <v>2.2454999999999998</v>
      </c>
      <c r="F1280" s="2">
        <f t="shared" si="153"/>
        <v>2.3247050000000002</v>
      </c>
      <c r="G1280" s="2">
        <f t="shared" si="155"/>
        <v>2.1059859999999997</v>
      </c>
      <c r="H1280" s="2">
        <f t="shared" si="151"/>
        <v>1.9926645000000018</v>
      </c>
      <c r="I1280" s="2">
        <f t="array" ref="I1280">SUMPRODUCT(B1264:B1283, (ROW(B1264:B1283)-ROW(B1264)+1)) / (20*21/2)</f>
        <v>2.228079047619048</v>
      </c>
      <c r="J1280" s="2">
        <f t="shared" si="154"/>
        <v>2.2454646204520938</v>
      </c>
      <c r="K1280" s="2">
        <f t="shared" si="156"/>
        <v>2.1710435810836572</v>
      </c>
    </row>
    <row r="1281" spans="1:11" ht="13.5" x14ac:dyDescent="0.25">
      <c r="A1281" s="3">
        <f>TITRES_STAT!B1284</f>
        <v>43874</v>
      </c>
      <c r="B1281" s="6">
        <f>TITRES_STAT!D1284</f>
        <v>2.1398999999999999</v>
      </c>
      <c r="C1281" s="2">
        <f t="shared" si="149"/>
        <v>-8.3400000000000141E-2</v>
      </c>
      <c r="D1281" s="2">
        <f t="shared" si="150"/>
        <v>2.1788200000000004</v>
      </c>
      <c r="E1281" s="2">
        <f t="shared" si="152"/>
        <v>2.2269699999999997</v>
      </c>
      <c r="F1281" s="2">
        <f t="shared" si="153"/>
        <v>2.3182199999999993</v>
      </c>
      <c r="G1281" s="2">
        <f t="shared" si="155"/>
        <v>2.1102479999999995</v>
      </c>
      <c r="H1281" s="2">
        <f t="shared" si="151"/>
        <v>1.9938545000000016</v>
      </c>
      <c r="I1281" s="2">
        <f t="array" ref="I1281">SUMPRODUCT(B1265:B1284, (ROW(B1265:B1284)-ROW(B1265)+1)) / (20*21/2)</f>
        <v>2.2149752380952381</v>
      </c>
      <c r="J1281" s="2">
        <f t="shared" si="154"/>
        <v>2.2354108470757037</v>
      </c>
      <c r="K1281" s="2">
        <f t="shared" si="156"/>
        <v>2.1698222641784159</v>
      </c>
    </row>
    <row r="1282" spans="1:11" ht="13.5" x14ac:dyDescent="0.25">
      <c r="A1282" s="3">
        <f>TITRES_STAT!B1285</f>
        <v>43875</v>
      </c>
      <c r="B1282" s="6">
        <f>TITRES_STAT!D1285</f>
        <v>2.1120999999999999</v>
      </c>
      <c r="C1282" s="2">
        <f t="shared" si="149"/>
        <v>-2.7800000000000047E-2</v>
      </c>
      <c r="D1282" s="2">
        <f t="shared" si="150"/>
        <v>2.1677</v>
      </c>
      <c r="E1282" s="2">
        <f t="shared" si="152"/>
        <v>2.2065899999999998</v>
      </c>
      <c r="F1282" s="2">
        <f t="shared" si="153"/>
        <v>2.3094199999999994</v>
      </c>
      <c r="G1282" s="2">
        <f t="shared" si="155"/>
        <v>2.1150659999999992</v>
      </c>
      <c r="H1282" s="2">
        <f t="shared" si="151"/>
        <v>1.9951735000000017</v>
      </c>
      <c r="I1282" s="2">
        <f t="array" ref="I1282">SUMPRODUCT(B1266:B1285, (ROW(B1266:B1285)-ROW(B1266)+1)) / (20*21/2)</f>
        <v>2.2050890476190474</v>
      </c>
      <c r="J1282" s="2">
        <f t="shared" si="154"/>
        <v>2.2236669568780174</v>
      </c>
      <c r="K1282" s="2">
        <f t="shared" si="156"/>
        <v>2.1675586459753409</v>
      </c>
    </row>
    <row r="1283" spans="1:11" ht="13.5" x14ac:dyDescent="0.25">
      <c r="A1283" s="3">
        <f>TITRES_STAT!B1286</f>
        <v>43878</v>
      </c>
      <c r="B1283" s="6">
        <f>TITRES_STAT!D1286</f>
        <v>2.1120999999999999</v>
      </c>
      <c r="C1283" s="2">
        <f t="shared" si="149"/>
        <v>0</v>
      </c>
      <c r="D1283" s="2">
        <f t="shared" si="150"/>
        <v>2.1473200000000001</v>
      </c>
      <c r="E1283" s="2">
        <f t="shared" si="152"/>
        <v>2.1871400000000003</v>
      </c>
      <c r="F1283" s="2">
        <f t="shared" si="153"/>
        <v>2.2959899999999998</v>
      </c>
      <c r="G1283" s="2">
        <f t="shared" si="155"/>
        <v>2.118771999999999</v>
      </c>
      <c r="H1283" s="2">
        <f t="shared" si="151"/>
        <v>1.9963585000000015</v>
      </c>
      <c r="I1283" s="2">
        <f t="array" ref="I1283">SUMPRODUCT(B1267:B1286, (ROW(B1267:B1286)-ROW(B1267)+1)) / (20*21/2)</f>
        <v>2.2021304761904763</v>
      </c>
      <c r="J1283" s="2">
        <f t="shared" si="154"/>
        <v>2.213041532413444</v>
      </c>
      <c r="K1283" s="2">
        <f t="shared" si="156"/>
        <v>2.165383797113563</v>
      </c>
    </row>
    <row r="1284" spans="1:11" ht="13.5" x14ac:dyDescent="0.25">
      <c r="A1284" s="3">
        <f>TITRES_STAT!B1287</f>
        <v>43879</v>
      </c>
      <c r="B1284" s="6">
        <f>TITRES_STAT!D1287</f>
        <v>2.1583999999999999</v>
      </c>
      <c r="C1284" s="2">
        <f t="shared" ref="C1284:C1347" si="157">B1284-B1283</f>
        <v>4.6300000000000008E-2</v>
      </c>
      <c r="D1284" s="2">
        <f t="shared" si="150"/>
        <v>2.1491599999999997</v>
      </c>
      <c r="E1284" s="2">
        <f t="shared" si="152"/>
        <v>2.17232</v>
      </c>
      <c r="F1284" s="2">
        <f t="shared" si="153"/>
        <v>2.2807049999999998</v>
      </c>
      <c r="G1284" s="2">
        <f t="shared" si="155"/>
        <v>2.1246999999999989</v>
      </c>
      <c r="H1284" s="2">
        <f t="shared" si="151"/>
        <v>1.9977750000000014</v>
      </c>
      <c r="I1284" s="2">
        <f t="array" ref="I1284">SUMPRODUCT(B1268:B1287, (ROW(B1268:B1287)-ROW(B1268)+1)) / (20*21/2)</f>
        <v>2.2003190476190473</v>
      </c>
      <c r="J1284" s="2">
        <f t="shared" si="154"/>
        <v>2.2078375769454972</v>
      </c>
      <c r="K1284" s="2">
        <f t="shared" si="156"/>
        <v>2.1651099227169528</v>
      </c>
    </row>
    <row r="1285" spans="1:11" ht="13.5" x14ac:dyDescent="0.25">
      <c r="A1285" s="3">
        <f>TITRES_STAT!B1288</f>
        <v>43880</v>
      </c>
      <c r="B1285" s="6">
        <f>TITRES_STAT!D1288</f>
        <v>2.1768999999999998</v>
      </c>
      <c r="C1285" s="2">
        <f t="shared" si="157"/>
        <v>1.8499999999999961E-2</v>
      </c>
      <c r="D1285" s="2">
        <f t="shared" si="150"/>
        <v>2.1398799999999998</v>
      </c>
      <c r="E1285" s="2">
        <f t="shared" si="152"/>
        <v>2.1658300000000001</v>
      </c>
      <c r="F1285" s="2">
        <f t="shared" si="153"/>
        <v>2.2635649999999998</v>
      </c>
      <c r="G1285" s="2">
        <f t="shared" si="155"/>
        <v>2.1308139999999991</v>
      </c>
      <c r="H1285" s="2">
        <f t="shared" si="151"/>
        <v>1.9992840000000012</v>
      </c>
      <c r="I1285" s="2">
        <f t="array" ref="I1285">SUMPRODUCT(B1269:B1288, (ROW(B1269:B1288)-ROW(B1269)+1)) / (20*21/2)</f>
        <v>2.2054828571428571</v>
      </c>
      <c r="J1285" s="2">
        <f t="shared" si="154"/>
        <v>2.204891141045926</v>
      </c>
      <c r="K1285" s="2">
        <f t="shared" si="156"/>
        <v>2.1655722786888369</v>
      </c>
    </row>
    <row r="1286" spans="1:11" ht="13.5" x14ac:dyDescent="0.25">
      <c r="A1286" s="3">
        <f>TITRES_STAT!B1289</f>
        <v>43881</v>
      </c>
      <c r="B1286" s="6">
        <f>TITRES_STAT!D1289</f>
        <v>2.2324999999999999</v>
      </c>
      <c r="C1286" s="2">
        <f t="shared" si="157"/>
        <v>5.5600000000000094E-2</v>
      </c>
      <c r="D1286" s="2">
        <f t="shared" ref="D1286:D1349" si="158">AVERAGE(B1282:B1286)</f>
        <v>2.1583999999999999</v>
      </c>
      <c r="E1286" s="2">
        <f t="shared" si="152"/>
        <v>2.1686100000000001</v>
      </c>
      <c r="F1286" s="2">
        <f t="shared" si="153"/>
        <v>2.2515200000000002</v>
      </c>
      <c r="G1286" s="2">
        <f t="shared" si="155"/>
        <v>2.1363719999999997</v>
      </c>
      <c r="H1286" s="2">
        <f t="shared" si="151"/>
        <v>2.0012940000000015</v>
      </c>
      <c r="I1286" s="2">
        <f t="array" ref="I1286">SUMPRODUCT(B1270:B1289, (ROW(B1270:B1289)-ROW(B1270)+1)) / (20*21/2)</f>
        <v>2.211572857142857</v>
      </c>
      <c r="J1286" s="2">
        <f t="shared" si="154"/>
        <v>2.2075205561844093</v>
      </c>
      <c r="K1286" s="2">
        <f t="shared" si="156"/>
        <v>2.1681968952108432</v>
      </c>
    </row>
    <row r="1287" spans="1:11" ht="13.5" x14ac:dyDescent="0.25">
      <c r="A1287" s="3">
        <f>TITRES_STAT!B1290</f>
        <v>43882</v>
      </c>
      <c r="B1287" s="6">
        <f>TITRES_STAT!D1290</f>
        <v>2.2324999999999999</v>
      </c>
      <c r="C1287" s="2">
        <f t="shared" si="157"/>
        <v>0</v>
      </c>
      <c r="D1287" s="2">
        <f t="shared" si="158"/>
        <v>2.18248</v>
      </c>
      <c r="E1287" s="2">
        <f t="shared" si="152"/>
        <v>2.17509</v>
      </c>
      <c r="F1287" s="2">
        <f t="shared" si="153"/>
        <v>2.2431800000000002</v>
      </c>
      <c r="G1287" s="2">
        <f t="shared" si="155"/>
        <v>2.1430419999999994</v>
      </c>
      <c r="H1287" s="2">
        <f t="shared" si="151"/>
        <v>2.0033040000000013</v>
      </c>
      <c r="I1287" s="2">
        <f t="array" ref="I1287">SUMPRODUCT(B1271:B1290, (ROW(B1271:B1290)-ROW(B1271)+1)) / (20*21/2)</f>
        <v>2.2182804761904764</v>
      </c>
      <c r="J1287" s="2">
        <f t="shared" si="154"/>
        <v>2.2098995508335131</v>
      </c>
      <c r="K1287" s="2">
        <f t="shared" si="156"/>
        <v>2.1707185855947317</v>
      </c>
    </row>
    <row r="1288" spans="1:11" ht="13.5" x14ac:dyDescent="0.25">
      <c r="A1288" s="3">
        <f>TITRES_STAT!B1291</f>
        <v>43885</v>
      </c>
      <c r="B1288" s="6">
        <f>TITRES_STAT!D1291</f>
        <v>2.2974000000000001</v>
      </c>
      <c r="C1288" s="2">
        <f t="shared" si="157"/>
        <v>6.490000000000018E-2</v>
      </c>
      <c r="D1288" s="2">
        <f t="shared" si="158"/>
        <v>2.2195399999999998</v>
      </c>
      <c r="E1288" s="2">
        <f t="shared" si="152"/>
        <v>2.1834300000000004</v>
      </c>
      <c r="F1288" s="2">
        <f t="shared" si="153"/>
        <v>2.2334550000000002</v>
      </c>
      <c r="G1288" s="2">
        <f t="shared" si="155"/>
        <v>2.1517499999999994</v>
      </c>
      <c r="H1288" s="2">
        <f t="shared" si="151"/>
        <v>2.0059065000000014</v>
      </c>
      <c r="I1288" s="2">
        <f t="array" ref="I1288">SUMPRODUCT(B1272:B1291, (ROW(B1272:B1291)-ROW(B1272)+1)) / (20*21/2)</f>
        <v>2.232177619047619</v>
      </c>
      <c r="J1288" s="2">
        <f t="shared" si="154"/>
        <v>2.2182329269446073</v>
      </c>
      <c r="K1288" s="2">
        <f t="shared" si="156"/>
        <v>2.1756864841988599</v>
      </c>
    </row>
    <row r="1289" spans="1:11" ht="13.5" x14ac:dyDescent="0.25">
      <c r="A1289" s="3">
        <f>TITRES_STAT!B1292</f>
        <v>43886</v>
      </c>
      <c r="B1289" s="6">
        <f>TITRES_STAT!D1292</f>
        <v>2.2974000000000001</v>
      </c>
      <c r="C1289" s="2">
        <f t="shared" si="157"/>
        <v>0</v>
      </c>
      <c r="D1289" s="2">
        <f t="shared" si="158"/>
        <v>2.2473399999999999</v>
      </c>
      <c r="E1289" s="2">
        <f t="shared" si="152"/>
        <v>2.1982499999999998</v>
      </c>
      <c r="F1289" s="2">
        <f t="shared" si="153"/>
        <v>2.2269700000000006</v>
      </c>
      <c r="G1289" s="2">
        <f t="shared" si="155"/>
        <v>2.1593459999999998</v>
      </c>
      <c r="H1289" s="2">
        <f t="shared" si="151"/>
        <v>2.0082855000000013</v>
      </c>
      <c r="I1289" s="2">
        <f t="array" ref="I1289">SUMPRODUCT(B1273:B1292, (ROW(B1273:B1292)-ROW(B1273)+1)) / (20*21/2)</f>
        <v>2.2449685714285712</v>
      </c>
      <c r="J1289" s="2">
        <f t="shared" si="154"/>
        <v>2.225772648187978</v>
      </c>
      <c r="K1289" s="2">
        <f t="shared" si="156"/>
        <v>2.1804595632498853</v>
      </c>
    </row>
    <row r="1290" spans="1:11" ht="13.5" x14ac:dyDescent="0.25">
      <c r="A1290" s="3">
        <f>TITRES_STAT!B1293</f>
        <v>43887</v>
      </c>
      <c r="B1290" s="6">
        <f>TITRES_STAT!D1293</f>
        <v>2.2974000000000001</v>
      </c>
      <c r="C1290" s="2">
        <f t="shared" si="157"/>
        <v>0</v>
      </c>
      <c r="D1290" s="2">
        <f t="shared" si="158"/>
        <v>2.2714399999999997</v>
      </c>
      <c r="E1290" s="2">
        <f t="shared" si="152"/>
        <v>2.20566</v>
      </c>
      <c r="F1290" s="2">
        <f t="shared" si="153"/>
        <v>2.2255800000000003</v>
      </c>
      <c r="G1290" s="2">
        <f t="shared" si="155"/>
        <v>2.1669419999999993</v>
      </c>
      <c r="H1290" s="2">
        <f t="shared" ref="H1290:H1353" si="159">AVERAGE(B1091:B1290)</f>
        <v>2.0107095000000013</v>
      </c>
      <c r="I1290" s="2">
        <f t="array" ref="I1290">SUMPRODUCT(B1274:B1293, (ROW(B1274:B1293)-ROW(B1274)+1)) / (20*21/2)</f>
        <v>2.2645961904761904</v>
      </c>
      <c r="J1290" s="2">
        <f t="shared" si="154"/>
        <v>2.2325943007415039</v>
      </c>
      <c r="K1290" s="2">
        <f t="shared" si="156"/>
        <v>2.1850454627302822</v>
      </c>
    </row>
    <row r="1291" spans="1:11" ht="13.5" x14ac:dyDescent="0.25">
      <c r="A1291" s="3">
        <f>TITRES_STAT!B1294</f>
        <v>43888</v>
      </c>
      <c r="B1291" s="6">
        <f>TITRES_STAT!D1294</f>
        <v>2.3715000000000002</v>
      </c>
      <c r="C1291" s="2">
        <f t="shared" si="157"/>
        <v>7.4100000000000055E-2</v>
      </c>
      <c r="D1291" s="2">
        <f t="shared" si="158"/>
        <v>2.2992399999999997</v>
      </c>
      <c r="E1291" s="2">
        <f t="shared" si="152"/>
        <v>2.2288199999999998</v>
      </c>
      <c r="F1291" s="2">
        <f t="shared" si="153"/>
        <v>2.2278950000000002</v>
      </c>
      <c r="G1291" s="2">
        <f t="shared" si="155"/>
        <v>2.1765759999999994</v>
      </c>
      <c r="H1291" s="2">
        <f t="shared" si="159"/>
        <v>2.0135040000000015</v>
      </c>
      <c r="I1291" s="2">
        <f t="array" ref="I1291">SUMPRODUCT(B1275:B1294, (ROW(B1275:B1294)-ROW(B1275)+1)) / (20*21/2)</f>
        <v>2.2836061904761906</v>
      </c>
      <c r="J1291" s="2">
        <f t="shared" si="154"/>
        <v>2.245823414956599</v>
      </c>
      <c r="K1291" s="2">
        <f t="shared" si="156"/>
        <v>2.1923574053683104</v>
      </c>
    </row>
    <row r="1292" spans="1:11" ht="13.5" x14ac:dyDescent="0.25">
      <c r="A1292" s="3">
        <f>TITRES_STAT!B1295</f>
        <v>43889</v>
      </c>
      <c r="B1292" s="6">
        <f>TITRES_STAT!D1295</f>
        <v>2.3622000000000001</v>
      </c>
      <c r="C1292" s="2">
        <f t="shared" si="157"/>
        <v>-9.300000000000086E-3</v>
      </c>
      <c r="D1292" s="2">
        <f t="shared" si="158"/>
        <v>2.32518</v>
      </c>
      <c r="E1292" s="2">
        <f t="shared" ref="E1292:E1355" si="160">AVERAGE(B1283:B1292)</f>
        <v>2.2538300000000002</v>
      </c>
      <c r="F1292" s="2">
        <f t="shared" si="153"/>
        <v>2.2302100000000005</v>
      </c>
      <c r="G1292" s="2">
        <f t="shared" si="155"/>
        <v>2.18621</v>
      </c>
      <c r="H1292" s="2">
        <f t="shared" si="159"/>
        <v>2.0165200000000012</v>
      </c>
      <c r="I1292" s="2">
        <f t="array" ref="I1292">SUMPRODUCT(B1276:B1295, (ROW(B1276:B1295)-ROW(B1276)+1)) / (20*21/2)</f>
        <v>2.3019985714285718</v>
      </c>
      <c r="J1292" s="2">
        <f t="shared" si="154"/>
        <v>2.2569068992464469</v>
      </c>
      <c r="K1292" s="2">
        <f t="shared" si="156"/>
        <v>2.1990178992754355</v>
      </c>
    </row>
    <row r="1293" spans="1:11" ht="13.5" x14ac:dyDescent="0.25">
      <c r="A1293" s="3">
        <f>TITRES_STAT!B1296</f>
        <v>43892</v>
      </c>
      <c r="B1293" s="6">
        <f>TITRES_STAT!D1296</f>
        <v>2.4363000000000001</v>
      </c>
      <c r="C1293" s="2">
        <f t="shared" si="157"/>
        <v>7.4100000000000055E-2</v>
      </c>
      <c r="D1293" s="2">
        <f t="shared" si="158"/>
        <v>2.3529600000000004</v>
      </c>
      <c r="E1293" s="2">
        <f t="shared" si="160"/>
        <v>2.2862499999999999</v>
      </c>
      <c r="F1293" s="2">
        <f t="shared" si="153"/>
        <v>2.2366950000000005</v>
      </c>
      <c r="G1293" s="2">
        <f t="shared" si="155"/>
        <v>2.1976959999999992</v>
      </c>
      <c r="H1293" s="2">
        <f t="shared" si="159"/>
        <v>2.019638500000001</v>
      </c>
      <c r="I1293" s="2">
        <f t="array" ref="I1293">SUMPRODUCT(B1277:B1296, (ROW(B1277:B1296)-ROW(B1277)+1)) / (20*21/2)</f>
        <v>2.3194647619047624</v>
      </c>
      <c r="J1293" s="2">
        <f t="shared" si="154"/>
        <v>2.2739919564610709</v>
      </c>
      <c r="K1293" s="2">
        <f t="shared" si="156"/>
        <v>2.2083230796960067</v>
      </c>
    </row>
    <row r="1294" spans="1:11" ht="13.5" x14ac:dyDescent="0.25">
      <c r="A1294" s="3">
        <f>TITRES_STAT!B1297</f>
        <v>43893</v>
      </c>
      <c r="B1294" s="6">
        <f>TITRES_STAT!D1297</f>
        <v>2.4363000000000001</v>
      </c>
      <c r="C1294" s="2">
        <f t="shared" si="157"/>
        <v>0</v>
      </c>
      <c r="D1294" s="2">
        <f t="shared" si="158"/>
        <v>2.3807400000000003</v>
      </c>
      <c r="E1294" s="2">
        <f t="shared" si="160"/>
        <v>2.3140399999999999</v>
      </c>
      <c r="F1294" s="2">
        <f t="shared" si="153"/>
        <v>2.2431800000000002</v>
      </c>
      <c r="G1294" s="2">
        <f t="shared" si="155"/>
        <v>2.2080699999999998</v>
      </c>
      <c r="H1294" s="2">
        <f t="shared" si="159"/>
        <v>2.0230250000000014</v>
      </c>
      <c r="I1294" s="2">
        <f t="array" ref="I1294">SUMPRODUCT(B1278:B1297, (ROW(B1278:B1297)-ROW(B1278)+1)) / (20*21/2)</f>
        <v>2.3331804761904764</v>
      </c>
      <c r="J1294" s="2">
        <f t="shared" si="154"/>
        <v>2.2894498653695403</v>
      </c>
      <c r="K1294" s="2">
        <f t="shared" si="156"/>
        <v>2.2172633510804771</v>
      </c>
    </row>
    <row r="1295" spans="1:11" ht="13.5" x14ac:dyDescent="0.25">
      <c r="A1295" s="3">
        <f>TITRES_STAT!B1298</f>
        <v>43894</v>
      </c>
      <c r="B1295" s="6">
        <f>TITRES_STAT!D1298</f>
        <v>2.4363000000000001</v>
      </c>
      <c r="C1295" s="2">
        <f t="shared" si="157"/>
        <v>0</v>
      </c>
      <c r="D1295" s="2">
        <f t="shared" si="158"/>
        <v>2.4085200000000002</v>
      </c>
      <c r="E1295" s="2">
        <f t="shared" si="160"/>
        <v>2.3399799999999997</v>
      </c>
      <c r="F1295" s="2">
        <f t="shared" si="153"/>
        <v>2.2529050000000006</v>
      </c>
      <c r="G1295" s="2">
        <f t="shared" si="155"/>
        <v>2.2184439999999999</v>
      </c>
      <c r="H1295" s="2">
        <f t="shared" si="159"/>
        <v>2.0265900000000014</v>
      </c>
      <c r="I1295" s="2">
        <f t="array" ref="I1295">SUMPRODUCT(B1279:B1298, (ROW(B1279:B1298)-ROW(B1279)+1)) / (20*21/2)</f>
        <v>2.3378161904761905</v>
      </c>
      <c r="J1295" s="2">
        <f t="shared" si="154"/>
        <v>2.3034355924772032</v>
      </c>
      <c r="K1295" s="2">
        <f t="shared" si="156"/>
        <v>2.225853023587125</v>
      </c>
    </row>
    <row r="1296" spans="1:11" ht="13.5" x14ac:dyDescent="0.25">
      <c r="A1296" s="3">
        <f>TITRES_STAT!B1299</f>
        <v>43895</v>
      </c>
      <c r="B1296" s="6">
        <f>TITRES_STAT!D1299</f>
        <v>2.4363000000000001</v>
      </c>
      <c r="C1296" s="2">
        <f t="shared" si="157"/>
        <v>0</v>
      </c>
      <c r="D1296" s="2">
        <f t="shared" si="158"/>
        <v>2.4214800000000003</v>
      </c>
      <c r="E1296" s="2">
        <f t="shared" si="160"/>
        <v>2.3603599999999996</v>
      </c>
      <c r="F1296" s="2">
        <f t="shared" si="153"/>
        <v>2.264485000000001</v>
      </c>
      <c r="G1296" s="2">
        <f t="shared" si="155"/>
        <v>2.2282619999999995</v>
      </c>
      <c r="H1296" s="2">
        <f t="shared" si="159"/>
        <v>2.0298425000000013</v>
      </c>
      <c r="I1296" s="2">
        <f t="array" ref="I1296">SUMPRODUCT(B1280:B1299, (ROW(B1280:B1299)-ROW(B1280)+1)) / (20*21/2)</f>
        <v>2.3322176190476194</v>
      </c>
      <c r="J1296" s="2">
        <f t="shared" si="154"/>
        <v>2.3160893455746123</v>
      </c>
      <c r="K1296" s="2">
        <f t="shared" si="156"/>
        <v>2.2341058461915515</v>
      </c>
    </row>
    <row r="1297" spans="1:11" ht="13.5" x14ac:dyDescent="0.25">
      <c r="A1297" s="3">
        <f>TITRES_STAT!B1300</f>
        <v>43896</v>
      </c>
      <c r="B1297" s="6">
        <f>TITRES_STAT!D1300</f>
        <v>2.4085000000000001</v>
      </c>
      <c r="C1297" s="2">
        <f t="shared" si="157"/>
        <v>-2.7800000000000047E-2</v>
      </c>
      <c r="D1297" s="2">
        <f t="shared" si="158"/>
        <v>2.4307400000000001</v>
      </c>
      <c r="E1297" s="2">
        <f t="shared" si="160"/>
        <v>2.3779599999999999</v>
      </c>
      <c r="F1297" s="2">
        <f t="shared" si="153"/>
        <v>2.2765250000000008</v>
      </c>
      <c r="G1297" s="2">
        <f t="shared" si="155"/>
        <v>2.2377099999999999</v>
      </c>
      <c r="H1297" s="2">
        <f t="shared" si="159"/>
        <v>2.033223500000001</v>
      </c>
      <c r="I1297" s="2">
        <f t="array" ref="I1297">SUMPRODUCT(B1281:B1300, (ROW(B1281:B1300)-ROW(B1281)+1)) / (20*21/2)</f>
        <v>2.3324376190476195</v>
      </c>
      <c r="J1297" s="2">
        <f t="shared" si="154"/>
        <v>2.3248903602817919</v>
      </c>
      <c r="K1297" s="2">
        <f t="shared" si="156"/>
        <v>2.2409448326154124</v>
      </c>
    </row>
    <row r="1298" spans="1:11" ht="13.5" x14ac:dyDescent="0.25">
      <c r="A1298" s="3">
        <f>TITRES_STAT!B1301</f>
        <v>43899</v>
      </c>
      <c r="B1298" s="6">
        <f>TITRES_STAT!D1301</f>
        <v>2.3252000000000002</v>
      </c>
      <c r="C1298" s="2">
        <f t="shared" si="157"/>
        <v>-8.329999999999993E-2</v>
      </c>
      <c r="D1298" s="2">
        <f t="shared" si="158"/>
        <v>2.4085200000000002</v>
      </c>
      <c r="E1298" s="2">
        <f t="shared" si="160"/>
        <v>2.3807399999999999</v>
      </c>
      <c r="F1298" s="2">
        <f t="shared" si="153"/>
        <v>2.2820850000000013</v>
      </c>
      <c r="G1298" s="2">
        <f t="shared" si="155"/>
        <v>2.2445660000000003</v>
      </c>
      <c r="H1298" s="2">
        <f t="shared" si="159"/>
        <v>2.0359650000000009</v>
      </c>
      <c r="I1298" s="2">
        <f t="array" ref="I1298">SUMPRODUCT(B1282:B1301, (ROW(B1282:B1301)-ROW(B1282)+1)) / (20*21/2)</f>
        <v>2.3349966666666666</v>
      </c>
      <c r="J1298" s="2">
        <f t="shared" si="154"/>
        <v>2.3249198497787638</v>
      </c>
      <c r="K1298" s="2">
        <f t="shared" si="156"/>
        <v>2.2442489568265729</v>
      </c>
    </row>
    <row r="1299" spans="1:11" ht="13.5" x14ac:dyDescent="0.25">
      <c r="A1299" s="3">
        <f>TITRES_STAT!B1302</f>
        <v>43900</v>
      </c>
      <c r="B1299" s="6">
        <f>TITRES_STAT!D1302</f>
        <v>2.2233000000000001</v>
      </c>
      <c r="C1299" s="2">
        <f t="shared" si="157"/>
        <v>-0.1019000000000001</v>
      </c>
      <c r="D1299" s="2">
        <f t="shared" si="158"/>
        <v>2.36592</v>
      </c>
      <c r="E1299" s="2">
        <f t="shared" si="160"/>
        <v>2.3733300000000002</v>
      </c>
      <c r="F1299" s="2">
        <f t="shared" si="153"/>
        <v>2.2857900000000009</v>
      </c>
      <c r="G1299" s="2">
        <f t="shared" si="155"/>
        <v>2.2495699999999998</v>
      </c>
      <c r="H1299" s="2">
        <f t="shared" si="159"/>
        <v>2.0385095000000009</v>
      </c>
      <c r="I1299" s="2">
        <f t="array" ref="I1299">SUMPRODUCT(B1283:B1302, (ROW(B1283:B1302)-ROW(B1283)+1)) / (20*21/2)</f>
        <v>2.3278985714285718</v>
      </c>
      <c r="J1299" s="2">
        <f t="shared" si="154"/>
        <v>2.3152417688474531</v>
      </c>
      <c r="K1299" s="2">
        <f t="shared" si="156"/>
        <v>2.243427429107884</v>
      </c>
    </row>
    <row r="1300" spans="1:11" ht="13.5" x14ac:dyDescent="0.25">
      <c r="A1300" s="3">
        <f>TITRES_STAT!B1303</f>
        <v>43901</v>
      </c>
      <c r="B1300" s="6">
        <f>TITRES_STAT!D1303</f>
        <v>2.2881</v>
      </c>
      <c r="C1300" s="2">
        <f t="shared" si="157"/>
        <v>6.4799999999999969E-2</v>
      </c>
      <c r="D1300" s="2">
        <f t="shared" si="158"/>
        <v>2.3362799999999999</v>
      </c>
      <c r="E1300" s="2">
        <f t="shared" si="160"/>
        <v>2.3723999999999998</v>
      </c>
      <c r="F1300" s="2">
        <f t="shared" ref="F1300:F1363" si="161">AVERAGE(B1281:B1300)</f>
        <v>2.2890300000000003</v>
      </c>
      <c r="G1300" s="2">
        <f t="shared" si="155"/>
        <v>2.2549420000000002</v>
      </c>
      <c r="H1300" s="2">
        <f t="shared" si="159"/>
        <v>2.0410655000000006</v>
      </c>
      <c r="I1300" s="2">
        <f t="array" ref="I1300">SUMPRODUCT(B1284:B1303, (ROW(B1284:B1303)-ROW(B1284)+1)) / (20*21/2)</f>
        <v>2.3114423809523807</v>
      </c>
      <c r="J1300" s="2">
        <f t="shared" si="154"/>
        <v>2.3126568384810287</v>
      </c>
      <c r="K1300" s="2">
        <f t="shared" si="156"/>
        <v>2.2451792946330653</v>
      </c>
    </row>
    <row r="1301" spans="1:11" ht="13.5" x14ac:dyDescent="0.25">
      <c r="A1301" s="3">
        <f>TITRES_STAT!B1304</f>
        <v>43902</v>
      </c>
      <c r="B1301" s="6">
        <f>TITRES_STAT!D1304</f>
        <v>2.3159000000000001</v>
      </c>
      <c r="C1301" s="2">
        <f t="shared" si="157"/>
        <v>2.7800000000000047E-2</v>
      </c>
      <c r="D1301" s="2">
        <f t="shared" si="158"/>
        <v>2.3121999999999998</v>
      </c>
      <c r="E1301" s="2">
        <f t="shared" si="160"/>
        <v>2.3668399999999998</v>
      </c>
      <c r="F1301" s="2">
        <f t="shared" si="161"/>
        <v>2.2978300000000003</v>
      </c>
      <c r="G1301" s="2">
        <f t="shared" si="155"/>
        <v>2.2612420000000002</v>
      </c>
      <c r="H1301" s="2">
        <f t="shared" si="159"/>
        <v>2.0437605000000008</v>
      </c>
      <c r="I1301" s="2">
        <f t="array" ref="I1301">SUMPRODUCT(B1285:B1304, (ROW(B1285:B1304)-ROW(B1285)+1)) / (20*21/2)</f>
        <v>2.2896028571428571</v>
      </c>
      <c r="J1301" s="2">
        <f t="shared" ref="J1301:J1364" si="162">$J$4*B1301+J1300*(1-$J$4)</f>
        <v>2.3129657110066453</v>
      </c>
      <c r="K1301" s="2">
        <f t="shared" si="156"/>
        <v>2.2479526556278473</v>
      </c>
    </row>
    <row r="1302" spans="1:11" ht="13.5" x14ac:dyDescent="0.25">
      <c r="A1302" s="3">
        <f>TITRES_STAT!B1305</f>
        <v>43903</v>
      </c>
      <c r="B1302" s="6">
        <f>TITRES_STAT!D1305</f>
        <v>2.2233000000000001</v>
      </c>
      <c r="C1302" s="2">
        <f t="shared" si="157"/>
        <v>-9.2600000000000016E-2</v>
      </c>
      <c r="D1302" s="2">
        <f t="shared" si="158"/>
        <v>2.2751600000000001</v>
      </c>
      <c r="E1302" s="2">
        <f t="shared" si="160"/>
        <v>2.3529499999999999</v>
      </c>
      <c r="F1302" s="2">
        <f t="shared" si="161"/>
        <v>2.3033900000000007</v>
      </c>
      <c r="G1302" s="2">
        <f t="shared" si="155"/>
        <v>2.2656900000000002</v>
      </c>
      <c r="H1302" s="2">
        <f t="shared" si="159"/>
        <v>2.0459925000000005</v>
      </c>
      <c r="I1302" s="2">
        <f t="array" ref="I1302">SUMPRODUCT(B1286:B1305, (ROW(B1286:B1305)-ROW(B1286)+1)) / (20*21/2)</f>
        <v>2.2628747619047616</v>
      </c>
      <c r="J1302" s="2">
        <f t="shared" si="162"/>
        <v>2.3044261194822031</v>
      </c>
      <c r="K1302" s="2">
        <f t="shared" si="156"/>
        <v>2.2469858848189124</v>
      </c>
    </row>
    <row r="1303" spans="1:11" ht="13.5" x14ac:dyDescent="0.25">
      <c r="A1303" s="3">
        <f>TITRES_STAT!B1306</f>
        <v>43906</v>
      </c>
      <c r="B1303" s="6">
        <f>TITRES_STAT!D1306</f>
        <v>2.1305999999999998</v>
      </c>
      <c r="C1303" s="2">
        <f t="shared" si="157"/>
        <v>-9.2700000000000227E-2</v>
      </c>
      <c r="D1303" s="2">
        <f t="shared" si="158"/>
        <v>2.2362399999999996</v>
      </c>
      <c r="E1303" s="2">
        <f t="shared" si="160"/>
        <v>2.3223800000000003</v>
      </c>
      <c r="F1303" s="2">
        <f t="shared" si="161"/>
        <v>2.3043149999999999</v>
      </c>
      <c r="G1303" s="2">
        <f t="shared" si="155"/>
        <v>2.2693940000000001</v>
      </c>
      <c r="H1303" s="2">
        <f t="shared" si="159"/>
        <v>2.0477610000000008</v>
      </c>
      <c r="I1303" s="2">
        <f t="array" ref="I1303">SUMPRODUCT(B1287:B1306, (ROW(B1287:B1306)-ROW(B1287)+1)) / (20*21/2)</f>
        <v>2.2316009523809526</v>
      </c>
      <c r="J1303" s="2">
        <f t="shared" si="162"/>
        <v>2.2878712509600887</v>
      </c>
      <c r="K1303" s="2">
        <f t="shared" si="156"/>
        <v>2.2424217324730726</v>
      </c>
    </row>
    <row r="1304" spans="1:11" ht="13.5" x14ac:dyDescent="0.25">
      <c r="A1304" s="3">
        <f>TITRES_STAT!B1307</f>
        <v>43907</v>
      </c>
      <c r="B1304" s="6">
        <f>TITRES_STAT!D1307</f>
        <v>2.0750000000000002</v>
      </c>
      <c r="C1304" s="2">
        <f t="shared" si="157"/>
        <v>-5.559999999999965E-2</v>
      </c>
      <c r="D1304" s="2">
        <f t="shared" si="158"/>
        <v>2.2065800000000002</v>
      </c>
      <c r="E1304" s="2">
        <f t="shared" si="160"/>
        <v>2.2862499999999999</v>
      </c>
      <c r="F1304" s="2">
        <f t="shared" si="161"/>
        <v>2.3001450000000001</v>
      </c>
      <c r="G1304" s="2">
        <f t="shared" si="155"/>
        <v>2.2729140000000001</v>
      </c>
      <c r="H1304" s="2">
        <f t="shared" si="159"/>
        <v>2.049474500000001</v>
      </c>
      <c r="I1304" s="2">
        <f t="array" ref="I1304">SUMPRODUCT(B1288:B1307, (ROW(B1288:B1307)-ROW(B1288)+1)) / (20*21/2)</f>
        <v>2.1963109523809523</v>
      </c>
      <c r="J1304" s="2">
        <f t="shared" si="162"/>
        <v>2.2675977984876994</v>
      </c>
      <c r="K1304" s="2">
        <f t="shared" si="156"/>
        <v>2.2358561743368739</v>
      </c>
    </row>
    <row r="1305" spans="1:11" ht="13.5" x14ac:dyDescent="0.25">
      <c r="A1305" s="3">
        <f>TITRES_STAT!B1308</f>
        <v>43908</v>
      </c>
      <c r="B1305" s="6">
        <f>TITRES_STAT!D1308</f>
        <v>2.0194999999999999</v>
      </c>
      <c r="C1305" s="2">
        <f t="shared" si="157"/>
        <v>-5.5500000000000327E-2</v>
      </c>
      <c r="D1305" s="2">
        <f t="shared" si="158"/>
        <v>2.1528600000000004</v>
      </c>
      <c r="E1305" s="2">
        <f t="shared" si="160"/>
        <v>2.24457</v>
      </c>
      <c r="F1305" s="2">
        <f t="shared" si="161"/>
        <v>2.2922750000000001</v>
      </c>
      <c r="G1305" s="2">
        <f t="shared" si="155"/>
        <v>2.2742119999999999</v>
      </c>
      <c r="H1305" s="2">
        <f t="shared" si="159"/>
        <v>2.0511340000000007</v>
      </c>
      <c r="I1305" s="2">
        <f t="array" ref="I1305">SUMPRODUCT(B1289:B1308, (ROW(B1289:B1308)-ROW(B1289)+1)) / (20*21/2)</f>
        <v>2.1660980952380955</v>
      </c>
      <c r="J1305" s="2">
        <f t="shared" si="162"/>
        <v>2.2439694367269665</v>
      </c>
      <c r="K1305" s="2">
        <f t="shared" si="156"/>
        <v>2.2273716184805261</v>
      </c>
    </row>
    <row r="1306" spans="1:11" ht="13.5" x14ac:dyDescent="0.25">
      <c r="A1306" s="3">
        <f>TITRES_STAT!B1309</f>
        <v>43909</v>
      </c>
      <c r="B1306" s="6">
        <f>TITRES_STAT!D1309</f>
        <v>1.9639</v>
      </c>
      <c r="C1306" s="2">
        <f t="shared" si="157"/>
        <v>-5.5599999999999872E-2</v>
      </c>
      <c r="D1306" s="2">
        <f t="shared" si="158"/>
        <v>2.0824600000000002</v>
      </c>
      <c r="E1306" s="2">
        <f t="shared" si="160"/>
        <v>2.19733</v>
      </c>
      <c r="F1306" s="2">
        <f t="shared" si="161"/>
        <v>2.278845</v>
      </c>
      <c r="G1306" s="2">
        <f t="shared" si="155"/>
        <v>2.2734719999999999</v>
      </c>
      <c r="H1306" s="2">
        <f t="shared" si="159"/>
        <v>2.052471000000001</v>
      </c>
      <c r="I1306" s="2">
        <f t="array" ref="I1306">SUMPRODUCT(B1290:B1309, (ROW(B1290:B1309)-ROW(B1290)+1)) / (20*21/2)</f>
        <v>2.1375614285714284</v>
      </c>
      <c r="J1306" s="2">
        <f t="shared" si="162"/>
        <v>2.2172961570386835</v>
      </c>
      <c r="K1306" s="2">
        <f t="shared" si="156"/>
        <v>2.2170393981479566</v>
      </c>
    </row>
    <row r="1307" spans="1:11" ht="13.5" x14ac:dyDescent="0.25">
      <c r="A1307" s="3">
        <f>TITRES_STAT!B1310</f>
        <v>43913</v>
      </c>
      <c r="B1307" s="6">
        <f>TITRES_STAT!D1310</f>
        <v>1.9083000000000001</v>
      </c>
      <c r="C1307" s="2">
        <f t="shared" si="157"/>
        <v>-5.5599999999999872E-2</v>
      </c>
      <c r="D1307" s="2">
        <f t="shared" si="158"/>
        <v>2.01946</v>
      </c>
      <c r="E1307" s="2">
        <f t="shared" si="160"/>
        <v>2.1473100000000001</v>
      </c>
      <c r="F1307" s="2">
        <f t="shared" si="161"/>
        <v>2.2626350000000004</v>
      </c>
      <c r="G1307" s="2">
        <f t="shared" si="155"/>
        <v>2.2693959999999995</v>
      </c>
      <c r="H1307" s="2">
        <f t="shared" si="159"/>
        <v>2.0533510000000006</v>
      </c>
      <c r="I1307" s="2">
        <f t="array" ref="I1307">SUMPRODUCT(B1291:B1310, (ROW(B1291:B1310)-ROW(B1291)+1)) / (20*21/2)</f>
        <v>2.1054057142857143</v>
      </c>
      <c r="J1307" s="2">
        <f t="shared" si="162"/>
        <v>2.1878679516064277</v>
      </c>
      <c r="K1307" s="2">
        <f t="shared" si="156"/>
        <v>2.2049319707696053</v>
      </c>
    </row>
    <row r="1308" spans="1:11" ht="13.5" x14ac:dyDescent="0.25">
      <c r="A1308" s="3">
        <f>TITRES_STAT!B1311</f>
        <v>43914</v>
      </c>
      <c r="B1308" s="6">
        <f>TITRES_STAT!D1311</f>
        <v>1.9454</v>
      </c>
      <c r="C1308" s="2">
        <f t="shared" si="157"/>
        <v>3.7099999999999911E-2</v>
      </c>
      <c r="D1308" s="2">
        <f t="shared" si="158"/>
        <v>1.9824199999999998</v>
      </c>
      <c r="E1308" s="2">
        <f t="shared" si="160"/>
        <v>2.1093299999999999</v>
      </c>
      <c r="F1308" s="2">
        <f t="shared" si="161"/>
        <v>2.2450350000000001</v>
      </c>
      <c r="G1308" s="2">
        <f t="shared" si="155"/>
        <v>2.2651359999999996</v>
      </c>
      <c r="H1308" s="2">
        <f t="shared" si="159"/>
        <v>2.0546400000000005</v>
      </c>
      <c r="I1308" s="2">
        <f t="array" ref="I1308">SUMPRODUCT(B1292:B1311, (ROW(B1292:B1311)-ROW(B1292)+1)) / (20*21/2)</f>
        <v>2.0804861904761904</v>
      </c>
      <c r="J1308" s="2">
        <f t="shared" si="162"/>
        <v>2.1647757657391486</v>
      </c>
      <c r="K1308" s="2">
        <f t="shared" si="156"/>
        <v>2.1947542464256995</v>
      </c>
    </row>
    <row r="1309" spans="1:11" ht="13.5" x14ac:dyDescent="0.25">
      <c r="A1309" s="3">
        <f>TITRES_STAT!B1312</f>
        <v>43915</v>
      </c>
      <c r="B1309" s="6">
        <f>TITRES_STAT!D1312</f>
        <v>1.9454</v>
      </c>
      <c r="C1309" s="2">
        <f t="shared" si="157"/>
        <v>0</v>
      </c>
      <c r="D1309" s="2">
        <f t="shared" si="158"/>
        <v>1.9565000000000001</v>
      </c>
      <c r="E1309" s="2">
        <f t="shared" si="160"/>
        <v>2.0815399999999999</v>
      </c>
      <c r="F1309" s="2">
        <f t="shared" si="161"/>
        <v>2.2274350000000003</v>
      </c>
      <c r="G1309" s="2">
        <f t="shared" si="155"/>
        <v>2.2608759999999997</v>
      </c>
      <c r="H1309" s="2">
        <f t="shared" si="159"/>
        <v>2.0557055000000006</v>
      </c>
      <c r="I1309" s="2">
        <f t="array" ref="I1309">SUMPRODUCT(B1293:B1312, (ROW(B1293:B1312)-ROW(B1293)+1)) / (20*21/2)</f>
        <v>2.0575957142857142</v>
      </c>
      <c r="J1309" s="2">
        <f t="shared" si="162"/>
        <v>2.1438828356687534</v>
      </c>
      <c r="K1309" s="2">
        <f t="shared" si="156"/>
        <v>2.1849756485266525</v>
      </c>
    </row>
    <row r="1310" spans="1:11" ht="13.5" x14ac:dyDescent="0.25">
      <c r="A1310" s="3">
        <f>TITRES_STAT!B1313</f>
        <v>43916</v>
      </c>
      <c r="B1310" s="6">
        <f>TITRES_STAT!D1313</f>
        <v>1.8897999999999999</v>
      </c>
      <c r="C1310" s="2">
        <f t="shared" si="157"/>
        <v>-5.5600000000000094E-2</v>
      </c>
      <c r="D1310" s="2">
        <f t="shared" si="158"/>
        <v>1.9305600000000003</v>
      </c>
      <c r="E1310" s="2">
        <f t="shared" si="160"/>
        <v>2.0417100000000006</v>
      </c>
      <c r="F1310" s="2">
        <f t="shared" si="161"/>
        <v>2.207055</v>
      </c>
      <c r="G1310" s="2">
        <f t="shared" si="155"/>
        <v>2.2538360000000002</v>
      </c>
      <c r="H1310" s="2">
        <f t="shared" si="159"/>
        <v>2.0564930000000006</v>
      </c>
      <c r="I1310" s="2">
        <f t="array" ref="I1310">SUMPRODUCT(B1294:B1313, (ROW(B1294:B1313)-ROW(B1294)+1)) / (20*21/2)</f>
        <v>2.0366900000000001</v>
      </c>
      <c r="J1310" s="2">
        <f t="shared" si="162"/>
        <v>2.1196844703669671</v>
      </c>
      <c r="K1310" s="2">
        <f t="shared" si="156"/>
        <v>2.1734001328981565</v>
      </c>
    </row>
    <row r="1311" spans="1:11" ht="13.5" x14ac:dyDescent="0.25">
      <c r="A1311" s="3">
        <f>TITRES_STAT!B1314</f>
        <v>43917</v>
      </c>
      <c r="B1311" s="6">
        <f>TITRES_STAT!D1314</f>
        <v>1.9454</v>
      </c>
      <c r="C1311" s="2">
        <f t="shared" si="157"/>
        <v>5.5600000000000094E-2</v>
      </c>
      <c r="D1311" s="2">
        <f t="shared" si="158"/>
        <v>1.92686</v>
      </c>
      <c r="E1311" s="2">
        <f t="shared" si="160"/>
        <v>2.0046600000000003</v>
      </c>
      <c r="F1311" s="2">
        <f t="shared" si="161"/>
        <v>2.1857499999999996</v>
      </c>
      <c r="G1311" s="2">
        <f t="shared" si="155"/>
        <v>2.2473519999999998</v>
      </c>
      <c r="H1311" s="2">
        <f t="shared" si="159"/>
        <v>2.0580050000000005</v>
      </c>
      <c r="I1311" s="2">
        <f t="array" ref="I1311">SUMPRODUCT(B1295:B1314, (ROW(B1295:B1314)-ROW(B1295)+1)) / (20*21/2)</f>
        <v>2.0234076190476191</v>
      </c>
      <c r="J1311" s="2">
        <f t="shared" si="162"/>
        <v>2.1030859493796368</v>
      </c>
      <c r="K1311" s="2">
        <f t="shared" si="156"/>
        <v>2.1644589512158761</v>
      </c>
    </row>
    <row r="1312" spans="1:11" ht="13.5" x14ac:dyDescent="0.25">
      <c r="A1312" s="3">
        <f>TITRES_STAT!B1315</f>
        <v>43920</v>
      </c>
      <c r="B1312" s="6">
        <f>TITRES_STAT!D1315</f>
        <v>1.9454</v>
      </c>
      <c r="C1312" s="2">
        <f t="shared" si="157"/>
        <v>0</v>
      </c>
      <c r="D1312" s="2">
        <f t="shared" si="158"/>
        <v>1.93428</v>
      </c>
      <c r="E1312" s="2">
        <f t="shared" si="160"/>
        <v>1.9768699999999999</v>
      </c>
      <c r="F1312" s="2">
        <f t="shared" si="161"/>
        <v>2.1649099999999999</v>
      </c>
      <c r="G1312" s="2">
        <f t="shared" si="155"/>
        <v>2.2404980000000005</v>
      </c>
      <c r="H1312" s="2">
        <f t="shared" si="159"/>
        <v>2.0595620000000006</v>
      </c>
      <c r="I1312" s="2">
        <f t="array" ref="I1312">SUMPRODUCT(B1296:B1315, (ROW(B1296:B1315)-ROW(B1296)+1)) / (20*21/2)</f>
        <v>2.0174938095238097</v>
      </c>
      <c r="J1312" s="2">
        <f t="shared" si="162"/>
        <v>2.0880682399149095</v>
      </c>
      <c r="K1312" s="2">
        <f t="shared" si="156"/>
        <v>2.1558684041093712</v>
      </c>
    </row>
    <row r="1313" spans="1:11" ht="13.5" x14ac:dyDescent="0.25">
      <c r="A1313" s="3">
        <f>TITRES_STAT!B1316</f>
        <v>43921</v>
      </c>
      <c r="B1313" s="6">
        <f>TITRES_STAT!D1316</f>
        <v>1.9454</v>
      </c>
      <c r="C1313" s="2">
        <f t="shared" si="157"/>
        <v>0</v>
      </c>
      <c r="D1313" s="2">
        <f t="shared" si="158"/>
        <v>1.93428</v>
      </c>
      <c r="E1313" s="2">
        <f t="shared" si="160"/>
        <v>1.9583499999999998</v>
      </c>
      <c r="F1313" s="2">
        <f t="shared" si="161"/>
        <v>2.1403650000000001</v>
      </c>
      <c r="G1313" s="2">
        <f t="shared" si="155"/>
        <v>2.2317920000000004</v>
      </c>
      <c r="H1313" s="2">
        <f t="shared" si="159"/>
        <v>2.0608955000000004</v>
      </c>
      <c r="I1313" s="2">
        <f t="array" ref="I1313">SUMPRODUCT(B1297:B1316, (ROW(B1297:B1316)-ROW(B1297)+1)) / (20*21/2)</f>
        <v>2.0133885714285715</v>
      </c>
      <c r="J1313" s="2">
        <f t="shared" si="162"/>
        <v>2.0744807884944421</v>
      </c>
      <c r="K1313" s="2">
        <f t="shared" si="156"/>
        <v>2.1476147412031215</v>
      </c>
    </row>
    <row r="1314" spans="1:11" ht="13.5" x14ac:dyDescent="0.25">
      <c r="A1314" s="3">
        <f>TITRES_STAT!B1317</f>
        <v>43922</v>
      </c>
      <c r="B1314" s="6">
        <f>TITRES_STAT!D1317</f>
        <v>2.0009000000000001</v>
      </c>
      <c r="C1314" s="2">
        <f t="shared" si="157"/>
        <v>5.5500000000000105E-2</v>
      </c>
      <c r="D1314" s="2">
        <f t="shared" si="158"/>
        <v>1.9453800000000001</v>
      </c>
      <c r="E1314" s="2">
        <f t="shared" si="160"/>
        <v>1.9509399999999999</v>
      </c>
      <c r="F1314" s="2">
        <f t="shared" si="161"/>
        <v>2.118595</v>
      </c>
      <c r="G1314" s="2">
        <f t="shared" si="155"/>
        <v>2.2225280000000005</v>
      </c>
      <c r="H1314" s="2">
        <f t="shared" si="159"/>
        <v>2.0625065000000005</v>
      </c>
      <c r="I1314" s="2">
        <f t="array" ref="I1314">SUMPRODUCT(B1298:B1317, (ROW(B1298:B1317)-ROW(B1298)+1)) / (20*21/2)</f>
        <v>2.0110919047619049</v>
      </c>
      <c r="J1314" s="2">
        <f t="shared" si="162"/>
        <v>2.0674730943521142</v>
      </c>
      <c r="K1314" s="2">
        <f t="shared" si="156"/>
        <v>2.1418612219402537</v>
      </c>
    </row>
    <row r="1315" spans="1:11" ht="13.5" x14ac:dyDescent="0.25">
      <c r="A1315" s="3">
        <f>TITRES_STAT!B1318</f>
        <v>43923</v>
      </c>
      <c r="B1315" s="6">
        <f>TITRES_STAT!D1318</f>
        <v>2.0565000000000002</v>
      </c>
      <c r="C1315" s="2">
        <f t="shared" si="157"/>
        <v>5.5600000000000094E-2</v>
      </c>
      <c r="D1315" s="2">
        <f t="shared" si="158"/>
        <v>1.9787199999999998</v>
      </c>
      <c r="E1315" s="2">
        <f t="shared" si="160"/>
        <v>1.9546399999999999</v>
      </c>
      <c r="F1315" s="2">
        <f t="shared" si="161"/>
        <v>2.0996049999999995</v>
      </c>
      <c r="G1315" s="2">
        <f t="shared" si="155"/>
        <v>2.2132640000000006</v>
      </c>
      <c r="H1315" s="2">
        <f t="shared" si="159"/>
        <v>2.0641275000000006</v>
      </c>
      <c r="I1315" s="2">
        <f t="array" ref="I1315">SUMPRODUCT(B1299:B1318, (ROW(B1299:B1318)-ROW(B1299)+1)) / (20*21/2)</f>
        <v>2.0104714285714285</v>
      </c>
      <c r="J1315" s="2">
        <f t="shared" si="162"/>
        <v>2.0664280377471509</v>
      </c>
      <c r="K1315" s="2">
        <f t="shared" si="156"/>
        <v>2.1385137230406359</v>
      </c>
    </row>
    <row r="1316" spans="1:11" ht="13.5" x14ac:dyDescent="0.25">
      <c r="A1316" s="3">
        <f>TITRES_STAT!B1319</f>
        <v>43924</v>
      </c>
      <c r="B1316" s="6">
        <f>TITRES_STAT!D1319</f>
        <v>2.0565000000000002</v>
      </c>
      <c r="C1316" s="2">
        <f t="shared" si="157"/>
        <v>0</v>
      </c>
      <c r="D1316" s="2">
        <f t="shared" si="158"/>
        <v>2.0009399999999999</v>
      </c>
      <c r="E1316" s="2">
        <f t="shared" si="160"/>
        <v>1.9639</v>
      </c>
      <c r="F1316" s="2">
        <f t="shared" si="161"/>
        <v>2.0806149999999999</v>
      </c>
      <c r="G1316" s="2">
        <f t="shared" si="155"/>
        <v>2.2049260000000004</v>
      </c>
      <c r="H1316" s="2">
        <f t="shared" si="159"/>
        <v>2.0660610000000008</v>
      </c>
      <c r="I1316" s="2">
        <f t="array" ref="I1316">SUMPRODUCT(B1300:B1319, (ROW(B1300:B1319)-ROW(B1300)+1)) / (20*21/2)</f>
        <v>2.0111304761904765</v>
      </c>
      <c r="J1316" s="2">
        <f t="shared" si="162"/>
        <v>2.0654825103426604</v>
      </c>
      <c r="K1316" s="2">
        <f t="shared" si="156"/>
        <v>2.1352974986076698</v>
      </c>
    </row>
    <row r="1317" spans="1:11" ht="13.5" x14ac:dyDescent="0.25">
      <c r="A1317" s="3">
        <f>TITRES_STAT!B1320</f>
        <v>43927</v>
      </c>
      <c r="B1317" s="6">
        <f>TITRES_STAT!D1320</f>
        <v>2.0565000000000002</v>
      </c>
      <c r="C1317" s="2">
        <f t="shared" si="157"/>
        <v>0</v>
      </c>
      <c r="D1317" s="2">
        <f t="shared" si="158"/>
        <v>2.0231599999999998</v>
      </c>
      <c r="E1317" s="2">
        <f t="shared" si="160"/>
        <v>1.9787199999999998</v>
      </c>
      <c r="F1317" s="2">
        <f t="shared" si="161"/>
        <v>2.063015</v>
      </c>
      <c r="G1317" s="2">
        <f t="shared" si="155"/>
        <v>2.1980700000000004</v>
      </c>
      <c r="H1317" s="2">
        <f t="shared" si="159"/>
        <v>2.067774500000001</v>
      </c>
      <c r="I1317" s="2">
        <f t="array" ref="I1317">SUMPRODUCT(B1301:B1320, (ROW(B1301:B1320)-ROW(B1301)+1)) / (20*21/2)</f>
        <v>2.017879047619048</v>
      </c>
      <c r="J1317" s="2">
        <f t="shared" si="162"/>
        <v>2.0646270331671688</v>
      </c>
      <c r="K1317" s="2">
        <f t="shared" si="156"/>
        <v>2.1322074006230554</v>
      </c>
    </row>
    <row r="1318" spans="1:11" ht="13.5" x14ac:dyDescent="0.25">
      <c r="A1318" s="3">
        <f>TITRES_STAT!B1321</f>
        <v>43928</v>
      </c>
      <c r="B1318" s="6">
        <f>TITRES_STAT!D1321</f>
        <v>2.0565000000000002</v>
      </c>
      <c r="C1318" s="2">
        <f t="shared" si="157"/>
        <v>0</v>
      </c>
      <c r="D1318" s="2">
        <f t="shared" si="158"/>
        <v>2.0453800000000002</v>
      </c>
      <c r="E1318" s="2">
        <f t="shared" si="160"/>
        <v>1.98983</v>
      </c>
      <c r="F1318" s="2">
        <f t="shared" si="161"/>
        <v>2.0495799999999997</v>
      </c>
      <c r="G1318" s="2">
        <f t="shared" si="155"/>
        <v>2.1893620000000005</v>
      </c>
      <c r="H1318" s="2">
        <f t="shared" si="159"/>
        <v>2.0693490000000012</v>
      </c>
      <c r="I1318" s="2">
        <f t="array" ref="I1318">SUMPRODUCT(B1302:B1321, (ROW(B1302:B1321)-ROW(B1302)+1)) / (20*21/2)</f>
        <v>2.0281133333333337</v>
      </c>
      <c r="J1318" s="2">
        <f t="shared" si="162"/>
        <v>2.0638530300083908</v>
      </c>
      <c r="K1318" s="2">
        <f t="shared" si="156"/>
        <v>2.1292384829515631</v>
      </c>
    </row>
    <row r="1319" spans="1:11" ht="13.5" x14ac:dyDescent="0.25">
      <c r="A1319" s="3">
        <f>TITRES_STAT!B1322</f>
        <v>43929</v>
      </c>
      <c r="B1319" s="6">
        <f>TITRES_STAT!D1322</f>
        <v>2.0565000000000002</v>
      </c>
      <c r="C1319" s="2">
        <f t="shared" si="157"/>
        <v>0</v>
      </c>
      <c r="D1319" s="2">
        <f t="shared" si="158"/>
        <v>2.0565000000000002</v>
      </c>
      <c r="E1319" s="2">
        <f t="shared" si="160"/>
        <v>2.0009399999999999</v>
      </c>
      <c r="F1319" s="2">
        <f t="shared" si="161"/>
        <v>2.0412400000000002</v>
      </c>
      <c r="G1319" s="2">
        <f t="shared" si="155"/>
        <v>2.1819500000000005</v>
      </c>
      <c r="H1319" s="2">
        <f t="shared" si="159"/>
        <v>2.0706460000000013</v>
      </c>
      <c r="I1319" s="2">
        <f t="array" ref="I1319">SUMPRODUCT(B1303:B1322, (ROW(B1303:B1322)-ROW(B1303)+1)) / (20*21/2)</f>
        <v>2.043595238095238</v>
      </c>
      <c r="J1319" s="2">
        <f t="shared" si="162"/>
        <v>2.0631527414361632</v>
      </c>
      <c r="K1319" s="2">
        <f t="shared" si="156"/>
        <v>2.126385993424051</v>
      </c>
    </row>
    <row r="1320" spans="1:11" ht="13.5" x14ac:dyDescent="0.25">
      <c r="A1320" s="3">
        <f>TITRES_STAT!B1323</f>
        <v>43934</v>
      </c>
      <c r="B1320" s="6">
        <f>TITRES_STAT!D1323</f>
        <v>2.1120999999999999</v>
      </c>
      <c r="C1320" s="2">
        <f t="shared" si="157"/>
        <v>5.559999999999965E-2</v>
      </c>
      <c r="D1320" s="2">
        <f t="shared" si="158"/>
        <v>2.0676200000000002</v>
      </c>
      <c r="E1320" s="2">
        <f t="shared" si="160"/>
        <v>2.0231699999999995</v>
      </c>
      <c r="F1320" s="2">
        <f t="shared" si="161"/>
        <v>2.0324400000000002</v>
      </c>
      <c r="G1320" s="2">
        <f t="shared" si="155"/>
        <v>2.1776880000000007</v>
      </c>
      <c r="H1320" s="2">
        <f t="shared" si="159"/>
        <v>2.0720820000000013</v>
      </c>
      <c r="I1320" s="2">
        <f t="array" ref="I1320">SUMPRODUCT(B1304:B1323, (ROW(B1304:B1323)-ROW(B1304)+1)) / (20*21/2)</f>
        <v>2.0627871428571427</v>
      </c>
      <c r="J1320" s="2">
        <f t="shared" si="162"/>
        <v>2.0678143851089095</v>
      </c>
      <c r="K1320" s="2">
        <f t="shared" si="156"/>
        <v>2.1258257583878137</v>
      </c>
    </row>
    <row r="1321" spans="1:11" ht="13.5" x14ac:dyDescent="0.25">
      <c r="A1321" s="3">
        <f>TITRES_STAT!B1324</f>
        <v>43935</v>
      </c>
      <c r="B1321" s="6">
        <f>TITRES_STAT!D1324</f>
        <v>2.1398999999999999</v>
      </c>
      <c r="C1321" s="2">
        <f t="shared" si="157"/>
        <v>2.7800000000000047E-2</v>
      </c>
      <c r="D1321" s="2">
        <f t="shared" si="158"/>
        <v>2.0843000000000003</v>
      </c>
      <c r="E1321" s="2">
        <f t="shared" si="160"/>
        <v>2.0426199999999999</v>
      </c>
      <c r="F1321" s="2">
        <f t="shared" si="161"/>
        <v>2.0236399999999999</v>
      </c>
      <c r="G1321" s="2">
        <f t="shared" si="155"/>
        <v>2.1739820000000005</v>
      </c>
      <c r="H1321" s="2">
        <f t="shared" si="159"/>
        <v>2.0734255000000017</v>
      </c>
      <c r="I1321" s="2">
        <f t="array" ref="I1321">SUMPRODUCT(B1305:B1324, (ROW(B1305:B1324)-ROW(B1305)+1)) / (20*21/2)</f>
        <v>2.080651904761905</v>
      </c>
      <c r="J1321" s="2">
        <f t="shared" si="162"/>
        <v>2.074679681765204</v>
      </c>
      <c r="K1321" s="2">
        <f t="shared" si="156"/>
        <v>2.126377689431429</v>
      </c>
    </row>
    <row r="1322" spans="1:11" ht="13.5" x14ac:dyDescent="0.25">
      <c r="A1322" s="3">
        <f>TITRES_STAT!B1325</f>
        <v>43936</v>
      </c>
      <c r="B1322" s="6">
        <f>TITRES_STAT!D1325</f>
        <v>2.1861999999999999</v>
      </c>
      <c r="C1322" s="2">
        <f t="shared" si="157"/>
        <v>4.6300000000000008E-2</v>
      </c>
      <c r="D1322" s="2">
        <f t="shared" si="158"/>
        <v>2.1102400000000001</v>
      </c>
      <c r="E1322" s="2">
        <f t="shared" si="160"/>
        <v>2.0667</v>
      </c>
      <c r="F1322" s="2">
        <f t="shared" si="161"/>
        <v>2.0217849999999999</v>
      </c>
      <c r="G1322" s="2">
        <f t="shared" si="155"/>
        <v>2.1713880000000008</v>
      </c>
      <c r="H1322" s="2">
        <f t="shared" si="159"/>
        <v>2.0745835000000015</v>
      </c>
      <c r="I1322" s="2">
        <f t="array" ref="I1322">SUMPRODUCT(B1306:B1325, (ROW(B1306:B1325)-ROW(B1306)+1)) / (20*21/2)</f>
        <v>2.0916833333333331</v>
      </c>
      <c r="J1322" s="2">
        <f t="shared" si="162"/>
        <v>2.0853006644542322</v>
      </c>
      <c r="K1322" s="2">
        <f t="shared" si="156"/>
        <v>2.1287236623949024</v>
      </c>
    </row>
    <row r="1323" spans="1:11" ht="13.5" x14ac:dyDescent="0.25">
      <c r="A1323" s="3">
        <f>TITRES_STAT!B1326</f>
        <v>43937</v>
      </c>
      <c r="B1323" s="6">
        <f>TITRES_STAT!D1326</f>
        <v>2.2233000000000001</v>
      </c>
      <c r="C1323" s="2">
        <f t="shared" si="157"/>
        <v>3.7100000000000133E-2</v>
      </c>
      <c r="D1323" s="2">
        <f t="shared" si="158"/>
        <v>2.1436000000000002</v>
      </c>
      <c r="E1323" s="2">
        <f t="shared" si="160"/>
        <v>2.0944899999999995</v>
      </c>
      <c r="F1323" s="2">
        <f t="shared" si="161"/>
        <v>2.0264199999999999</v>
      </c>
      <c r="G1323" s="2">
        <f t="shared" si="155"/>
        <v>2.1697220000000006</v>
      </c>
      <c r="H1323" s="2">
        <f t="shared" si="159"/>
        <v>2.0755565000000011</v>
      </c>
      <c r="I1323" s="2">
        <f t="array" ref="I1323">SUMPRODUCT(B1307:B1326, (ROW(B1307:B1326)-ROW(B1307)+1)) / (20*21/2)</f>
        <v>2.1073828571428574</v>
      </c>
      <c r="J1323" s="2">
        <f t="shared" si="162"/>
        <v>2.0984434583157339</v>
      </c>
      <c r="K1323" s="2">
        <f t="shared" si="156"/>
        <v>2.1324325383794163</v>
      </c>
    </row>
    <row r="1324" spans="1:11" ht="13.5" x14ac:dyDescent="0.25">
      <c r="A1324" s="3">
        <f>TITRES_STAT!B1327</f>
        <v>43938</v>
      </c>
      <c r="B1324" s="6">
        <f>TITRES_STAT!D1327</f>
        <v>2.214</v>
      </c>
      <c r="C1324" s="2">
        <f t="shared" si="157"/>
        <v>-9.300000000000086E-3</v>
      </c>
      <c r="D1324" s="2">
        <f t="shared" si="158"/>
        <v>2.1751</v>
      </c>
      <c r="E1324" s="2">
        <f t="shared" si="160"/>
        <v>2.1158000000000001</v>
      </c>
      <c r="F1324" s="2">
        <f t="shared" si="161"/>
        <v>2.0333699999999997</v>
      </c>
      <c r="G1324" s="2">
        <f t="shared" si="155"/>
        <v>2.1678700000000002</v>
      </c>
      <c r="H1324" s="2">
        <f t="shared" si="159"/>
        <v>2.0764830000000014</v>
      </c>
      <c r="I1324" s="2">
        <f t="array" ref="I1324">SUMPRODUCT(B1308:B1327, (ROW(B1308:B1327)-ROW(B1308)+1)) / (20*21/2)</f>
        <v>2.123707142857143</v>
      </c>
      <c r="J1324" s="2">
        <f t="shared" si="162"/>
        <v>2.1094488432380452</v>
      </c>
      <c r="K1324" s="2">
        <f t="shared" si="156"/>
        <v>2.1356312623645373</v>
      </c>
    </row>
    <row r="1325" spans="1:11" ht="13.5" x14ac:dyDescent="0.25">
      <c r="A1325" s="3">
        <f>TITRES_STAT!B1328</f>
        <v>43941</v>
      </c>
      <c r="B1325" s="6">
        <f>TITRES_STAT!D1328</f>
        <v>2.1492</v>
      </c>
      <c r="C1325" s="2">
        <f t="shared" si="157"/>
        <v>-6.4799999999999969E-2</v>
      </c>
      <c r="D1325" s="2">
        <f t="shared" si="158"/>
        <v>2.1825200000000002</v>
      </c>
      <c r="E1325" s="2">
        <f t="shared" si="160"/>
        <v>2.12507</v>
      </c>
      <c r="F1325" s="2">
        <f t="shared" si="161"/>
        <v>2.0398549999999998</v>
      </c>
      <c r="G1325" s="2">
        <f t="shared" si="155"/>
        <v>2.1660180000000002</v>
      </c>
      <c r="H1325" s="2">
        <f t="shared" si="159"/>
        <v>2.076807500000001</v>
      </c>
      <c r="I1325" s="2">
        <f t="array" ref="I1325">SUMPRODUCT(B1309:B1328, (ROW(B1309:B1328)-ROW(B1309)+1)) / (20*21/2)</f>
        <v>2.1385314285714285</v>
      </c>
      <c r="J1325" s="2">
        <f t="shared" si="162"/>
        <v>2.1132346676915645</v>
      </c>
      <c r="K1325" s="2">
        <f t="shared" si="156"/>
        <v>2.1361633697227909</v>
      </c>
    </row>
    <row r="1326" spans="1:11" ht="13.5" x14ac:dyDescent="0.25">
      <c r="A1326" s="3">
        <f>TITRES_STAT!B1329</f>
        <v>43942</v>
      </c>
      <c r="B1326" s="6">
        <f>TITRES_STAT!D1329</f>
        <v>2.2046999999999999</v>
      </c>
      <c r="C1326" s="2">
        <f t="shared" si="157"/>
        <v>5.5499999999999883E-2</v>
      </c>
      <c r="D1326" s="2">
        <f t="shared" si="158"/>
        <v>2.1954799999999999</v>
      </c>
      <c r="E1326" s="2">
        <f t="shared" si="160"/>
        <v>2.1398900000000003</v>
      </c>
      <c r="F1326" s="2">
        <f t="shared" si="161"/>
        <v>2.0518950000000005</v>
      </c>
      <c r="G1326" s="2">
        <f t="shared" si="155"/>
        <v>2.1660180000000007</v>
      </c>
      <c r="H1326" s="2">
        <f t="shared" si="159"/>
        <v>2.0774095000000012</v>
      </c>
      <c r="I1326" s="2">
        <f t="array" ref="I1326">SUMPRODUCT(B1310:B1329, (ROW(B1310:B1329)-ROW(B1310)+1)) / (20*21/2)</f>
        <v>2.1520323809523809</v>
      </c>
      <c r="J1326" s="2">
        <f t="shared" si="162"/>
        <v>2.1219456517209392</v>
      </c>
      <c r="K1326" s="2">
        <f t="shared" si="156"/>
        <v>2.1388510807140539</v>
      </c>
    </row>
    <row r="1327" spans="1:11" ht="13.5" x14ac:dyDescent="0.25">
      <c r="A1327" s="3">
        <f>TITRES_STAT!B1330</f>
        <v>43943</v>
      </c>
      <c r="B1327" s="6">
        <f>TITRES_STAT!D1330</f>
        <v>2.2233000000000001</v>
      </c>
      <c r="C1327" s="2">
        <f t="shared" si="157"/>
        <v>1.8600000000000172E-2</v>
      </c>
      <c r="D1327" s="2">
        <f t="shared" si="158"/>
        <v>2.2029000000000001</v>
      </c>
      <c r="E1327" s="2">
        <f t="shared" si="160"/>
        <v>2.1565699999999999</v>
      </c>
      <c r="F1327" s="2">
        <f t="shared" si="161"/>
        <v>2.0676449999999997</v>
      </c>
      <c r="G1327" s="2">
        <f t="shared" si="155"/>
        <v>2.1671300000000007</v>
      </c>
      <c r="H1327" s="2">
        <f t="shared" si="159"/>
        <v>2.0779655000000008</v>
      </c>
      <c r="I1327" s="2">
        <f t="array" ref="I1327">SUMPRODUCT(B1311:B1330, (ROW(B1311:B1330)-ROW(B1311)+1)) / (20*21/2)</f>
        <v>2.1580290476190478</v>
      </c>
      <c r="J1327" s="2">
        <f t="shared" si="162"/>
        <v>2.1315984467951354</v>
      </c>
      <c r="K1327" s="2">
        <f t="shared" si="156"/>
        <v>2.1421628030389934</v>
      </c>
    </row>
    <row r="1328" spans="1:11" ht="13.5" x14ac:dyDescent="0.25">
      <c r="A1328" s="3">
        <f>TITRES_STAT!B1331</f>
        <v>43944</v>
      </c>
      <c r="B1328" s="6">
        <f>TITRES_STAT!D1331</f>
        <v>2.2233000000000001</v>
      </c>
      <c r="C1328" s="2">
        <f t="shared" si="157"/>
        <v>0</v>
      </c>
      <c r="D1328" s="2">
        <f t="shared" si="158"/>
        <v>2.2029000000000001</v>
      </c>
      <c r="E1328" s="2">
        <f t="shared" si="160"/>
        <v>2.1732500000000003</v>
      </c>
      <c r="F1328" s="2">
        <f t="shared" si="161"/>
        <v>2.0815399999999999</v>
      </c>
      <c r="G1328" s="2">
        <f t="shared" si="155"/>
        <v>2.1673160000000009</v>
      </c>
      <c r="H1328" s="2">
        <f t="shared" si="159"/>
        <v>2.0783360000000006</v>
      </c>
      <c r="I1328" s="2">
        <f t="array" ref="I1328">SUMPRODUCT(B1312:B1331, (ROW(B1312:B1331)-ROW(B1312)+1)) / (20*21/2)</f>
        <v>2.1680419047619051</v>
      </c>
      <c r="J1328" s="2">
        <f t="shared" si="162"/>
        <v>2.1403319280527415</v>
      </c>
      <c r="K1328" s="2">
        <f t="shared" si="156"/>
        <v>2.1453446539002097</v>
      </c>
    </row>
    <row r="1329" spans="1:11" ht="13.5" x14ac:dyDescent="0.25">
      <c r="A1329" s="3">
        <f>TITRES_STAT!B1332</f>
        <v>43945</v>
      </c>
      <c r="B1329" s="6">
        <f>TITRES_STAT!D1332</f>
        <v>2.2233000000000001</v>
      </c>
      <c r="C1329" s="2">
        <f t="shared" si="157"/>
        <v>0</v>
      </c>
      <c r="D1329" s="2">
        <f t="shared" si="158"/>
        <v>2.2047599999999998</v>
      </c>
      <c r="E1329" s="2">
        <f t="shared" si="160"/>
        <v>2.1899300000000004</v>
      </c>
      <c r="F1329" s="2">
        <f t="shared" si="161"/>
        <v>2.0954350000000002</v>
      </c>
      <c r="G1329" s="2">
        <f t="shared" si="155"/>
        <v>2.1687980000000002</v>
      </c>
      <c r="H1329" s="2">
        <f t="shared" si="159"/>
        <v>2.0781970000000007</v>
      </c>
      <c r="I1329" s="2">
        <f t="array" ref="I1329">SUMPRODUCT(B1313:B1332, (ROW(B1313:B1332)-ROW(B1313)+1)) / (20*21/2)</f>
        <v>2.1706042857142855</v>
      </c>
      <c r="J1329" s="2">
        <f t="shared" si="162"/>
        <v>2.1482336491905758</v>
      </c>
      <c r="K1329" s="2">
        <f t="shared" si="156"/>
        <v>2.1484017262962802</v>
      </c>
    </row>
    <row r="1330" spans="1:11" ht="13.5" x14ac:dyDescent="0.25">
      <c r="A1330" s="3">
        <f>TITRES_STAT!B1333</f>
        <v>43948</v>
      </c>
      <c r="B1330" s="6">
        <f>TITRES_STAT!D1333</f>
        <v>2.1583999999999999</v>
      </c>
      <c r="C1330" s="2">
        <f t="shared" si="157"/>
        <v>-6.490000000000018E-2</v>
      </c>
      <c r="D1330" s="2">
        <f t="shared" si="158"/>
        <v>2.2066000000000003</v>
      </c>
      <c r="E1330" s="2">
        <f t="shared" si="160"/>
        <v>2.1945600000000001</v>
      </c>
      <c r="F1330" s="2">
        <f t="shared" si="161"/>
        <v>2.1088650000000002</v>
      </c>
      <c r="G1330" s="2">
        <f t="shared" ref="G1330:G1393" si="163">AVERAGE(B1281:B1330)</f>
        <v>2.1675</v>
      </c>
      <c r="H1330" s="2">
        <f t="shared" si="159"/>
        <v>2.0777335000000008</v>
      </c>
      <c r="I1330" s="2">
        <f t="array" ref="I1330">SUMPRODUCT(B1314:B1333, (ROW(B1314:B1333)-ROW(B1314)+1)) / (20*21/2)</f>
        <v>2.176605714285714</v>
      </c>
      <c r="J1330" s="2">
        <f t="shared" si="162"/>
        <v>2.1492018730771876</v>
      </c>
      <c r="K1330" s="2">
        <f t="shared" si="156"/>
        <v>2.1487938154611319</v>
      </c>
    </row>
    <row r="1331" spans="1:11" ht="13.5" x14ac:dyDescent="0.25">
      <c r="A1331" s="3">
        <f>TITRES_STAT!B1334</f>
        <v>43949</v>
      </c>
      <c r="B1331" s="6">
        <f>TITRES_STAT!D1334</f>
        <v>2.214</v>
      </c>
      <c r="C1331" s="2">
        <f t="shared" si="157"/>
        <v>5.5600000000000094E-2</v>
      </c>
      <c r="D1331" s="2">
        <f t="shared" si="158"/>
        <v>2.2084600000000001</v>
      </c>
      <c r="E1331" s="2">
        <f t="shared" si="160"/>
        <v>2.2019700000000002</v>
      </c>
      <c r="F1331" s="2">
        <f t="shared" si="161"/>
        <v>2.1222949999999998</v>
      </c>
      <c r="G1331" s="2">
        <f t="shared" si="163"/>
        <v>2.1689820000000002</v>
      </c>
      <c r="H1331" s="2">
        <f t="shared" si="159"/>
        <v>2.0775480000000006</v>
      </c>
      <c r="I1331" s="2">
        <f t="array" ref="I1331">SUMPRODUCT(B1315:B1334, (ROW(B1315:B1334)-ROW(B1315)+1)) / (20*21/2)</f>
        <v>2.175235238095238</v>
      </c>
      <c r="J1331" s="2">
        <f t="shared" si="162"/>
        <v>2.1553731232603126</v>
      </c>
      <c r="K1331" s="2">
        <f t="shared" ref="K1331:K1394" si="164">$K$4*B1331+(1-$K$4)*K1330</f>
        <v>2.1513509207371659</v>
      </c>
    </row>
    <row r="1332" spans="1:11" ht="13.5" x14ac:dyDescent="0.25">
      <c r="A1332" s="3">
        <f>TITRES_STAT!B1335</f>
        <v>43950</v>
      </c>
      <c r="B1332" s="6">
        <f>TITRES_STAT!D1335</f>
        <v>2.1492</v>
      </c>
      <c r="C1332" s="2">
        <f t="shared" si="157"/>
        <v>-6.4799999999999969E-2</v>
      </c>
      <c r="D1332" s="2">
        <f t="shared" si="158"/>
        <v>2.1936400000000003</v>
      </c>
      <c r="E1332" s="2">
        <f t="shared" si="160"/>
        <v>2.1982699999999999</v>
      </c>
      <c r="F1332" s="2">
        <f t="shared" si="161"/>
        <v>2.132485</v>
      </c>
      <c r="G1332" s="2">
        <f t="shared" si="163"/>
        <v>2.1697239999999995</v>
      </c>
      <c r="H1332" s="2">
        <f t="shared" si="159"/>
        <v>2.077363000000001</v>
      </c>
      <c r="I1332" s="2">
        <f t="array" ref="I1332">SUMPRODUCT(B1316:B1335, (ROW(B1316:B1335)-ROW(B1316)+1)) / (20*21/2)</f>
        <v>2.178542380952381</v>
      </c>
      <c r="J1332" s="2">
        <f t="shared" si="162"/>
        <v>2.1547852067593305</v>
      </c>
      <c r="K1332" s="2">
        <f t="shared" si="164"/>
        <v>2.1512665709043359</v>
      </c>
    </row>
    <row r="1333" spans="1:11" ht="13.5" x14ac:dyDescent="0.25">
      <c r="A1333" s="3">
        <f>TITRES_STAT!B1336</f>
        <v>43951</v>
      </c>
      <c r="B1333" s="6">
        <f>TITRES_STAT!D1336</f>
        <v>2.1955</v>
      </c>
      <c r="C1333" s="2">
        <f t="shared" si="157"/>
        <v>4.6300000000000008E-2</v>
      </c>
      <c r="D1333" s="2">
        <f t="shared" si="158"/>
        <v>2.1880800000000002</v>
      </c>
      <c r="E1333" s="2">
        <f t="shared" si="160"/>
        <v>2.1954899999999999</v>
      </c>
      <c r="F1333" s="2">
        <f t="shared" si="161"/>
        <v>2.14499</v>
      </c>
      <c r="G1333" s="2">
        <f t="shared" si="163"/>
        <v>2.1713919999999991</v>
      </c>
      <c r="H1333" s="2">
        <f t="shared" si="159"/>
        <v>2.0776875000000006</v>
      </c>
      <c r="I1333" s="2">
        <f t="array" ref="I1333">SUMPRODUCT(B1317:B1336, (ROW(B1317:B1336)-ROW(B1317)+1)) / (20*21/2)</f>
        <v>2.1750604761904762</v>
      </c>
      <c r="J1333" s="2">
        <f t="shared" si="162"/>
        <v>2.1586628061155846</v>
      </c>
      <c r="K1333" s="2">
        <f t="shared" si="164"/>
        <v>2.1530012151825977</v>
      </c>
    </row>
    <row r="1334" spans="1:11" ht="13.5" x14ac:dyDescent="0.25">
      <c r="A1334" s="3">
        <f>TITRES_STAT!B1337</f>
        <v>43955</v>
      </c>
      <c r="B1334" s="6">
        <f>TITRES_STAT!D1337</f>
        <v>2.1305999999999998</v>
      </c>
      <c r="C1334" s="2">
        <f t="shared" si="157"/>
        <v>-6.490000000000018E-2</v>
      </c>
      <c r="D1334" s="2">
        <f t="shared" si="158"/>
        <v>2.1695399999999996</v>
      </c>
      <c r="E1334" s="2">
        <f t="shared" si="160"/>
        <v>2.1871499999999999</v>
      </c>
      <c r="F1334" s="2">
        <f t="shared" si="161"/>
        <v>2.1514750000000005</v>
      </c>
      <c r="G1334" s="2">
        <f t="shared" si="163"/>
        <v>2.1708359999999991</v>
      </c>
      <c r="H1334" s="2">
        <f t="shared" si="159"/>
        <v>2.0774095000000008</v>
      </c>
      <c r="I1334" s="2">
        <f t="array" ref="I1334">SUMPRODUCT(B1318:B1337, (ROW(B1318:B1337)-ROW(B1318)+1)) / (20*21/2)</f>
        <v>2.1765552380952382</v>
      </c>
      <c r="J1334" s="2">
        <f t="shared" si="162"/>
        <v>2.1559901579141005</v>
      </c>
      <c r="K1334" s="2">
        <f t="shared" si="164"/>
        <v>2.1521227361558291</v>
      </c>
    </row>
    <row r="1335" spans="1:11" ht="13.5" x14ac:dyDescent="0.25">
      <c r="A1335" s="3">
        <f>TITRES_STAT!B1338</f>
        <v>43956</v>
      </c>
      <c r="B1335" s="6">
        <f>TITRES_STAT!D1338</f>
        <v>2.1861999999999999</v>
      </c>
      <c r="C1335" s="2">
        <f t="shared" si="157"/>
        <v>5.5600000000000094E-2</v>
      </c>
      <c r="D1335" s="2">
        <f t="shared" si="158"/>
        <v>2.1750999999999996</v>
      </c>
      <c r="E1335" s="2">
        <f t="shared" si="160"/>
        <v>2.1908500000000002</v>
      </c>
      <c r="F1335" s="2">
        <f t="shared" si="161"/>
        <v>2.1579600000000001</v>
      </c>
      <c r="G1335" s="2">
        <f t="shared" si="163"/>
        <v>2.1710219999999993</v>
      </c>
      <c r="H1335" s="2">
        <f t="shared" si="159"/>
        <v>2.0774095000000004</v>
      </c>
      <c r="I1335" s="2">
        <f t="array" ref="I1335">SUMPRODUCT(B1319:B1338, (ROW(B1319:B1338)-ROW(B1319)+1)) / (20*21/2)</f>
        <v>2.1836576190476196</v>
      </c>
      <c r="J1335" s="2">
        <f t="shared" si="162"/>
        <v>2.1588672857318052</v>
      </c>
      <c r="K1335" s="2">
        <f t="shared" si="164"/>
        <v>2.1534590994438356</v>
      </c>
    </row>
    <row r="1336" spans="1:11" ht="13.5" x14ac:dyDescent="0.25">
      <c r="A1336" s="3">
        <f>TITRES_STAT!B1339</f>
        <v>43957</v>
      </c>
      <c r="B1336" s="6">
        <f>TITRES_STAT!D1339</f>
        <v>2.1214</v>
      </c>
      <c r="C1336" s="2">
        <f t="shared" si="157"/>
        <v>-6.4799999999999969E-2</v>
      </c>
      <c r="D1336" s="2">
        <f t="shared" si="158"/>
        <v>2.1565799999999995</v>
      </c>
      <c r="E1336" s="2">
        <f t="shared" si="160"/>
        <v>2.1825200000000002</v>
      </c>
      <c r="F1336" s="2">
        <f t="shared" si="161"/>
        <v>2.1612050000000003</v>
      </c>
      <c r="G1336" s="2">
        <f t="shared" si="163"/>
        <v>2.1687999999999992</v>
      </c>
      <c r="H1336" s="2">
        <f t="shared" si="159"/>
        <v>2.0774095000000004</v>
      </c>
      <c r="I1336" s="2">
        <f t="array" ref="I1336">SUMPRODUCT(B1320:B1339, (ROW(B1320:B1339)-ROW(B1320)+1)) / (20*21/2)</f>
        <v>2.1836966666666666</v>
      </c>
      <c r="J1336" s="2">
        <f t="shared" si="162"/>
        <v>2.1552989728049665</v>
      </c>
      <c r="K1336" s="2">
        <f t="shared" si="164"/>
        <v>2.1522018798578029</v>
      </c>
    </row>
    <row r="1337" spans="1:11" ht="13.5" x14ac:dyDescent="0.25">
      <c r="A1337" s="3">
        <f>TITRES_STAT!B1340</f>
        <v>43958</v>
      </c>
      <c r="B1337" s="6">
        <f>TITRES_STAT!D1340</f>
        <v>2.1768999999999998</v>
      </c>
      <c r="C1337" s="2">
        <f t="shared" si="157"/>
        <v>5.5499999999999883E-2</v>
      </c>
      <c r="D1337" s="2">
        <f t="shared" si="158"/>
        <v>2.1621199999999998</v>
      </c>
      <c r="E1337" s="2">
        <f t="shared" si="160"/>
        <v>2.1778800000000005</v>
      </c>
      <c r="F1337" s="2">
        <f t="shared" si="161"/>
        <v>2.1672250000000006</v>
      </c>
      <c r="G1337" s="2">
        <f t="shared" si="163"/>
        <v>2.1676879999999992</v>
      </c>
      <c r="H1337" s="2">
        <f t="shared" si="159"/>
        <v>2.0775020000000008</v>
      </c>
      <c r="I1337" s="2">
        <f t="array" ref="I1337">SUMPRODUCT(B1321:B1340, (ROW(B1321:B1340)-ROW(B1321)+1)) / (20*21/2)</f>
        <v>2.1769909523809527</v>
      </c>
      <c r="J1337" s="2">
        <f t="shared" si="162"/>
        <v>2.1573562134902078</v>
      </c>
      <c r="K1337" s="2">
        <f t="shared" si="164"/>
        <v>2.1531704335888695</v>
      </c>
    </row>
    <row r="1338" spans="1:11" ht="13.5" x14ac:dyDescent="0.25">
      <c r="A1338" s="3">
        <f>TITRES_STAT!B1341</f>
        <v>43959</v>
      </c>
      <c r="B1338" s="6">
        <f>TITRES_STAT!D1341</f>
        <v>2.2418</v>
      </c>
      <c r="C1338" s="2">
        <f t="shared" si="157"/>
        <v>6.490000000000018E-2</v>
      </c>
      <c r="D1338" s="2">
        <f t="shared" si="158"/>
        <v>2.1713800000000001</v>
      </c>
      <c r="E1338" s="2">
        <f t="shared" si="160"/>
        <v>2.1797300000000002</v>
      </c>
      <c r="F1338" s="2">
        <f t="shared" si="161"/>
        <v>2.1764900000000003</v>
      </c>
      <c r="G1338" s="2">
        <f t="shared" si="163"/>
        <v>2.1665759999999992</v>
      </c>
      <c r="H1338" s="2">
        <f t="shared" si="159"/>
        <v>2.0777800000000006</v>
      </c>
      <c r="I1338" s="2">
        <f t="array" ref="I1338">SUMPRODUCT(B1322:B1341, (ROW(B1322:B1341)-ROW(B1322)+1)) / (20*21/2)</f>
        <v>2.175580476190476</v>
      </c>
      <c r="J1338" s="2">
        <f t="shared" si="162"/>
        <v>2.1653984788720928</v>
      </c>
      <c r="K1338" s="2">
        <f t="shared" si="164"/>
        <v>2.1566461028598947</v>
      </c>
    </row>
    <row r="1339" spans="1:11" ht="13.5" x14ac:dyDescent="0.25">
      <c r="A1339" s="3">
        <f>TITRES_STAT!B1342</f>
        <v>43962</v>
      </c>
      <c r="B1339" s="6">
        <f>TITRES_STAT!D1342</f>
        <v>2.1768999999999998</v>
      </c>
      <c r="C1339" s="2">
        <f t="shared" si="157"/>
        <v>-6.490000000000018E-2</v>
      </c>
      <c r="D1339" s="2">
        <f t="shared" si="158"/>
        <v>2.1806399999999999</v>
      </c>
      <c r="E1339" s="2">
        <f t="shared" si="160"/>
        <v>2.17509</v>
      </c>
      <c r="F1339" s="2">
        <f t="shared" si="161"/>
        <v>2.1825099999999997</v>
      </c>
      <c r="G1339" s="2">
        <f t="shared" si="163"/>
        <v>2.1641659999999994</v>
      </c>
      <c r="H1339" s="2">
        <f t="shared" si="159"/>
        <v>2.0777335000000003</v>
      </c>
      <c r="I1339" s="2">
        <f t="array" ref="I1339">SUMPRODUCT(B1323:B1342, (ROW(B1323:B1342)-ROW(B1323)+1)) / (20*21/2)</f>
        <v>2.1678566666666668</v>
      </c>
      <c r="J1339" s="2">
        <f t="shared" si="162"/>
        <v>2.1664938618366554</v>
      </c>
      <c r="K1339" s="2">
        <f t="shared" si="164"/>
        <v>2.1574403733359775</v>
      </c>
    </row>
    <row r="1340" spans="1:11" ht="13.5" x14ac:dyDescent="0.25">
      <c r="A1340" s="3">
        <f>TITRES_STAT!B1343</f>
        <v>43963</v>
      </c>
      <c r="B1340" s="6">
        <f>TITRES_STAT!D1343</f>
        <v>2.1120999999999999</v>
      </c>
      <c r="C1340" s="2">
        <f t="shared" si="157"/>
        <v>-6.4799999999999969E-2</v>
      </c>
      <c r="D1340" s="2">
        <f t="shared" si="158"/>
        <v>2.1658199999999996</v>
      </c>
      <c r="E1340" s="2">
        <f t="shared" si="160"/>
        <v>2.1704599999999998</v>
      </c>
      <c r="F1340" s="2">
        <f t="shared" si="161"/>
        <v>2.1825099999999997</v>
      </c>
      <c r="G1340" s="2">
        <f t="shared" si="163"/>
        <v>2.1604599999999992</v>
      </c>
      <c r="H1340" s="2">
        <f t="shared" si="159"/>
        <v>2.0773630000000005</v>
      </c>
      <c r="I1340" s="2">
        <f t="array" ref="I1340">SUMPRODUCT(B1324:B1343, (ROW(B1324:B1343)-ROW(B1324)+1)) / (20*21/2)</f>
        <v>2.1649490476190474</v>
      </c>
      <c r="J1340" s="2">
        <f t="shared" si="162"/>
        <v>2.1613134940426879</v>
      </c>
      <c r="K1340" s="2">
        <f t="shared" si="164"/>
        <v>2.1556623194796645</v>
      </c>
    </row>
    <row r="1341" spans="1:11" ht="13.5" x14ac:dyDescent="0.25">
      <c r="A1341" s="3">
        <f>TITRES_STAT!B1344</f>
        <v>43964</v>
      </c>
      <c r="B1341" s="6">
        <f>TITRES_STAT!D1344</f>
        <v>2.1677</v>
      </c>
      <c r="C1341" s="2">
        <f t="shared" si="157"/>
        <v>5.5600000000000094E-2</v>
      </c>
      <c r="D1341" s="2">
        <f t="shared" si="158"/>
        <v>2.1750799999999999</v>
      </c>
      <c r="E1341" s="2">
        <f t="shared" si="160"/>
        <v>2.1658299999999993</v>
      </c>
      <c r="F1341" s="2">
        <f t="shared" si="161"/>
        <v>2.1839</v>
      </c>
      <c r="G1341" s="2">
        <f t="shared" si="163"/>
        <v>2.1563839999999992</v>
      </c>
      <c r="H1341" s="2">
        <f t="shared" si="159"/>
        <v>2.0774555000000006</v>
      </c>
      <c r="I1341" s="2">
        <f t="array" ref="I1341">SUMPRODUCT(B1325:B1344, (ROW(B1325:B1344)-ROW(B1325)+1)) / (20*21/2)</f>
        <v>2.1676799999999998</v>
      </c>
      <c r="J1341" s="2">
        <f t="shared" si="162"/>
        <v>2.1619217327052893</v>
      </c>
      <c r="K1341" s="2">
        <f t="shared" si="164"/>
        <v>2.1561343853824226</v>
      </c>
    </row>
    <row r="1342" spans="1:11" ht="13.5" x14ac:dyDescent="0.25">
      <c r="A1342" s="3">
        <f>TITRES_STAT!B1345</f>
        <v>43965</v>
      </c>
      <c r="B1342" s="6">
        <f>TITRES_STAT!D1345</f>
        <v>2.1027999999999998</v>
      </c>
      <c r="C1342" s="2">
        <f t="shared" si="157"/>
        <v>-6.490000000000018E-2</v>
      </c>
      <c r="D1342" s="2">
        <f t="shared" si="158"/>
        <v>2.1602600000000001</v>
      </c>
      <c r="E1342" s="2">
        <f t="shared" si="160"/>
        <v>2.1611899999999999</v>
      </c>
      <c r="F1342" s="2">
        <f t="shared" si="161"/>
        <v>2.1797300000000002</v>
      </c>
      <c r="G1342" s="2">
        <f t="shared" si="163"/>
        <v>2.1511959999999992</v>
      </c>
      <c r="H1342" s="2">
        <f t="shared" si="159"/>
        <v>2.0770385000000009</v>
      </c>
      <c r="I1342" s="2">
        <f t="array" ref="I1342">SUMPRODUCT(B1326:B1345, (ROW(B1326:B1345)-ROW(B1326)+1)) / (20*21/2)</f>
        <v>2.1748742857142855</v>
      </c>
      <c r="J1342" s="2">
        <f t="shared" si="162"/>
        <v>2.156291091495262</v>
      </c>
      <c r="K1342" s="2">
        <f t="shared" si="164"/>
        <v>2.1540428408576218</v>
      </c>
    </row>
    <row r="1343" spans="1:11" ht="13.5" x14ac:dyDescent="0.25">
      <c r="A1343" s="3">
        <f>TITRES_STAT!B1346</f>
        <v>43966</v>
      </c>
      <c r="B1343" s="6">
        <f>TITRES_STAT!D1346</f>
        <v>2.1492</v>
      </c>
      <c r="C1343" s="2">
        <f t="shared" si="157"/>
        <v>4.6400000000000219E-2</v>
      </c>
      <c r="D1343" s="2">
        <f t="shared" si="158"/>
        <v>2.14174</v>
      </c>
      <c r="E1343" s="2">
        <f t="shared" si="160"/>
        <v>2.1565599999999998</v>
      </c>
      <c r="F1343" s="2">
        <f t="shared" si="161"/>
        <v>2.1760249999999997</v>
      </c>
      <c r="G1343" s="2">
        <f t="shared" si="163"/>
        <v>2.1454539999999991</v>
      </c>
      <c r="H1343" s="2">
        <f t="shared" si="159"/>
        <v>2.0768535000000008</v>
      </c>
      <c r="I1343" s="2">
        <f t="array" ref="I1343">SUMPRODUCT(B1327:B1346, (ROW(B1327:B1346)-ROW(B1327)+1)) / (20*21/2)</f>
        <v>2.1815833333333332</v>
      </c>
      <c r="J1343" s="2">
        <f t="shared" si="162"/>
        <v>2.1556157494480943</v>
      </c>
      <c r="K1343" s="2">
        <f t="shared" si="164"/>
        <v>2.153852925529872</v>
      </c>
    </row>
    <row r="1344" spans="1:11" ht="13.5" x14ac:dyDescent="0.25">
      <c r="A1344" s="3">
        <f>TITRES_STAT!B1347</f>
        <v>43969</v>
      </c>
      <c r="B1344" s="6">
        <f>TITRES_STAT!D1347</f>
        <v>2.2046999999999999</v>
      </c>
      <c r="C1344" s="2">
        <f t="shared" si="157"/>
        <v>5.5499999999999883E-2</v>
      </c>
      <c r="D1344" s="2">
        <f t="shared" si="158"/>
        <v>2.1473</v>
      </c>
      <c r="E1344" s="2">
        <f t="shared" si="160"/>
        <v>2.1639699999999999</v>
      </c>
      <c r="F1344" s="2">
        <f t="shared" si="161"/>
        <v>2.1755600000000004</v>
      </c>
      <c r="G1344" s="2">
        <f t="shared" si="163"/>
        <v>2.1408219999999991</v>
      </c>
      <c r="H1344" s="2">
        <f t="shared" si="159"/>
        <v>2.0769460000000008</v>
      </c>
      <c r="I1344" s="2">
        <f t="array" ref="I1344">SUMPRODUCT(B1328:B1347, (ROW(B1328:B1347)-ROW(B1328)+1)) / (20*21/2)</f>
        <v>2.1880714285714284</v>
      </c>
      <c r="J1344" s="2">
        <f t="shared" si="162"/>
        <v>2.1602904399768472</v>
      </c>
      <c r="K1344" s="2">
        <f t="shared" si="164"/>
        <v>2.155846928450269</v>
      </c>
    </row>
    <row r="1345" spans="1:11" ht="13.5" x14ac:dyDescent="0.25">
      <c r="A1345" s="3">
        <f>TITRES_STAT!B1348</f>
        <v>43970</v>
      </c>
      <c r="B1345" s="6">
        <f>TITRES_STAT!D1348</f>
        <v>2.2511000000000001</v>
      </c>
      <c r="C1345" s="2">
        <f t="shared" si="157"/>
        <v>4.6400000000000219E-2</v>
      </c>
      <c r="D1345" s="2">
        <f t="shared" si="158"/>
        <v>2.1751000000000005</v>
      </c>
      <c r="E1345" s="2">
        <f t="shared" si="160"/>
        <v>2.1704599999999998</v>
      </c>
      <c r="F1345" s="2">
        <f t="shared" si="161"/>
        <v>2.1806550000000007</v>
      </c>
      <c r="G1345" s="2">
        <f t="shared" si="163"/>
        <v>2.1371179999999992</v>
      </c>
      <c r="H1345" s="2">
        <f t="shared" si="159"/>
        <v>2.0772705000000009</v>
      </c>
      <c r="I1345" s="2">
        <f t="array" ref="I1345">SUMPRODUCT(B1329:B1348, (ROW(B1329:B1348)-ROW(B1329)+1)) / (20*21/2)</f>
        <v>2.1944271428571431</v>
      </c>
      <c r="J1345" s="2">
        <f t="shared" si="162"/>
        <v>2.1689389695028618</v>
      </c>
      <c r="K1345" s="2">
        <f t="shared" si="164"/>
        <v>2.1595823430208467</v>
      </c>
    </row>
    <row r="1346" spans="1:11" ht="13.5" x14ac:dyDescent="0.25">
      <c r="A1346" s="3">
        <f>TITRES_STAT!B1349</f>
        <v>43971</v>
      </c>
      <c r="B1346" s="6">
        <f>TITRES_STAT!D1349</f>
        <v>2.2511000000000001</v>
      </c>
      <c r="C1346" s="2">
        <f t="shared" si="157"/>
        <v>0</v>
      </c>
      <c r="D1346" s="2">
        <f t="shared" si="158"/>
        <v>2.1917800000000001</v>
      </c>
      <c r="E1346" s="2">
        <f t="shared" si="160"/>
        <v>2.1834300000000004</v>
      </c>
      <c r="F1346" s="2">
        <f t="shared" si="161"/>
        <v>2.1829750000000008</v>
      </c>
      <c r="G1346" s="2">
        <f t="shared" si="163"/>
        <v>2.1334139999999993</v>
      </c>
      <c r="H1346" s="2">
        <f t="shared" si="159"/>
        <v>2.0775950000000005</v>
      </c>
      <c r="I1346" s="2">
        <f t="array" ref="I1346">SUMPRODUCT(B1330:B1349, (ROW(B1330:B1349)-ROW(B1330)+1)) / (20*21/2)</f>
        <v>2.2006504761904759</v>
      </c>
      <c r="J1346" s="2">
        <f t="shared" si="162"/>
        <v>2.1767638295502083</v>
      </c>
      <c r="K1346" s="2">
        <f t="shared" si="164"/>
        <v>2.1631712707455195</v>
      </c>
    </row>
    <row r="1347" spans="1:11" ht="13.5" x14ac:dyDescent="0.25">
      <c r="A1347" s="3">
        <f>TITRES_STAT!B1350</f>
        <v>43972</v>
      </c>
      <c r="B1347" s="6">
        <f>TITRES_STAT!D1350</f>
        <v>2.2511000000000001</v>
      </c>
      <c r="C1347" s="2">
        <f t="shared" si="157"/>
        <v>0</v>
      </c>
      <c r="D1347" s="2">
        <f t="shared" si="158"/>
        <v>2.2214399999999999</v>
      </c>
      <c r="E1347" s="2">
        <f t="shared" si="160"/>
        <v>2.1908500000000002</v>
      </c>
      <c r="F1347" s="2">
        <f t="shared" si="161"/>
        <v>2.1843650000000006</v>
      </c>
      <c r="G1347" s="2">
        <f t="shared" si="163"/>
        <v>2.1302659999999993</v>
      </c>
      <c r="H1347" s="2">
        <f t="shared" si="159"/>
        <v>2.0779195000000006</v>
      </c>
      <c r="I1347" s="2">
        <f t="array" ref="I1347">SUMPRODUCT(B1331:B1350, (ROW(B1331:B1350)-ROW(B1331)+1)) / (20*21/2)</f>
        <v>2.2067414285714282</v>
      </c>
      <c r="J1347" s="2">
        <f t="shared" si="162"/>
        <v>2.1838434648311407</v>
      </c>
      <c r="K1347" s="2">
        <f t="shared" si="164"/>
        <v>2.1666194562064796</v>
      </c>
    </row>
    <row r="1348" spans="1:11" ht="13.5" x14ac:dyDescent="0.25">
      <c r="A1348" s="3">
        <f>TITRES_STAT!B1351</f>
        <v>43973</v>
      </c>
      <c r="B1348" s="6">
        <f>TITRES_STAT!D1351</f>
        <v>2.2511000000000001</v>
      </c>
      <c r="C1348" s="2">
        <f t="shared" ref="C1348:C1411" si="165">B1348-B1347</f>
        <v>0</v>
      </c>
      <c r="D1348" s="2">
        <f t="shared" si="158"/>
        <v>2.2418199999999997</v>
      </c>
      <c r="E1348" s="2">
        <f t="shared" si="160"/>
        <v>2.1917800000000005</v>
      </c>
      <c r="F1348" s="2">
        <f t="shared" si="161"/>
        <v>2.1857550000000003</v>
      </c>
      <c r="G1348" s="2">
        <f t="shared" si="163"/>
        <v>2.1287839999999991</v>
      </c>
      <c r="H1348" s="2">
        <f t="shared" si="159"/>
        <v>2.0782440000000006</v>
      </c>
      <c r="I1348" s="2">
        <f t="array" ref="I1348">SUMPRODUCT(B1332:B1351, (ROW(B1332:B1351)-ROW(B1332)+1)) / (20*21/2)</f>
        <v>2.2123909523809524</v>
      </c>
      <c r="J1348" s="2">
        <f t="shared" si="162"/>
        <v>2.1902488491329368</v>
      </c>
      <c r="K1348" s="2">
        <f t="shared" si="164"/>
        <v>2.1699324187081865</v>
      </c>
    </row>
    <row r="1349" spans="1:11" ht="13.5" x14ac:dyDescent="0.25">
      <c r="A1349" s="3">
        <f>TITRES_STAT!B1352</f>
        <v>43977</v>
      </c>
      <c r="B1349" s="6">
        <f>TITRES_STAT!D1352</f>
        <v>2.2511000000000001</v>
      </c>
      <c r="C1349" s="2">
        <f t="shared" si="165"/>
        <v>0</v>
      </c>
      <c r="D1349" s="2">
        <f t="shared" si="158"/>
        <v>2.2511000000000001</v>
      </c>
      <c r="E1349" s="2">
        <f t="shared" si="160"/>
        <v>2.1992000000000003</v>
      </c>
      <c r="F1349" s="2">
        <f t="shared" si="161"/>
        <v>2.1871450000000001</v>
      </c>
      <c r="G1349" s="2">
        <f t="shared" si="163"/>
        <v>2.1293399999999991</v>
      </c>
      <c r="H1349" s="2">
        <f t="shared" si="159"/>
        <v>2.0785685000000007</v>
      </c>
      <c r="I1349" s="2">
        <f t="array" ref="I1349">SUMPRODUCT(B1333:B1352, (ROW(B1333:B1352)-ROW(B1333)+1)) / (20*21/2)</f>
        <v>2.2178638095238097</v>
      </c>
      <c r="J1349" s="2">
        <f t="shared" si="162"/>
        <v>2.1960441968345616</v>
      </c>
      <c r="K1349" s="2">
        <f t="shared" si="164"/>
        <v>2.1731154611117871</v>
      </c>
    </row>
    <row r="1350" spans="1:11" ht="13.5" x14ac:dyDescent="0.25">
      <c r="A1350" s="3">
        <f>TITRES_STAT!B1353</f>
        <v>43978</v>
      </c>
      <c r="B1350" s="6">
        <f>TITRES_STAT!D1353</f>
        <v>2.2511000000000001</v>
      </c>
      <c r="C1350" s="2">
        <f t="shared" si="165"/>
        <v>0</v>
      </c>
      <c r="D1350" s="2">
        <f t="shared" ref="D1350:D1413" si="166">AVERAGE(B1346:B1350)</f>
        <v>2.2511000000000001</v>
      </c>
      <c r="E1350" s="2">
        <f t="shared" si="160"/>
        <v>2.2131000000000007</v>
      </c>
      <c r="F1350" s="2">
        <f t="shared" si="161"/>
        <v>2.1917800000000001</v>
      </c>
      <c r="G1350" s="2">
        <f t="shared" si="163"/>
        <v>2.1285999999999992</v>
      </c>
      <c r="H1350" s="2">
        <f t="shared" si="159"/>
        <v>2.0792170000000008</v>
      </c>
      <c r="I1350" s="2">
        <f t="array" ref="I1350">SUMPRODUCT(B1334:B1353, (ROW(B1334:B1353)-ROW(B1334)+1)) / (20*21/2)</f>
        <v>2.2237276190476192</v>
      </c>
      <c r="J1350" s="2">
        <f t="shared" si="162"/>
        <v>2.2012876066598412</v>
      </c>
      <c r="K1350" s="2">
        <f t="shared" si="164"/>
        <v>2.1761736783230896</v>
      </c>
    </row>
    <row r="1351" spans="1:11" ht="13.5" x14ac:dyDescent="0.25">
      <c r="A1351" s="3">
        <f>TITRES_STAT!B1354</f>
        <v>43979</v>
      </c>
      <c r="B1351" s="6">
        <f>TITRES_STAT!D1354</f>
        <v>2.2511000000000001</v>
      </c>
      <c r="C1351" s="2">
        <f t="shared" si="165"/>
        <v>0</v>
      </c>
      <c r="D1351" s="2">
        <f t="shared" si="166"/>
        <v>2.2511000000000001</v>
      </c>
      <c r="E1351" s="2">
        <f t="shared" si="160"/>
        <v>2.2214400000000003</v>
      </c>
      <c r="F1351" s="2">
        <f t="shared" si="161"/>
        <v>2.1936349999999996</v>
      </c>
      <c r="G1351" s="2">
        <f t="shared" si="163"/>
        <v>2.1273039999999988</v>
      </c>
      <c r="H1351" s="2">
        <f t="shared" si="159"/>
        <v>2.0797265000000009</v>
      </c>
      <c r="I1351" s="2">
        <f t="array" ref="I1351">SUMPRODUCT(B1335:B1354, (ROW(B1335:B1354)-ROW(B1335)+1)) / (20*21/2)</f>
        <v>2.2292828571428571</v>
      </c>
      <c r="J1351" s="2">
        <f t="shared" si="162"/>
        <v>2.2060316441208085</v>
      </c>
      <c r="K1351" s="2">
        <f t="shared" si="164"/>
        <v>2.1791119654476745</v>
      </c>
    </row>
    <row r="1352" spans="1:11" ht="13.5" x14ac:dyDescent="0.25">
      <c r="A1352" s="3">
        <f>TITRES_STAT!B1355</f>
        <v>43980</v>
      </c>
      <c r="B1352" s="6">
        <f>TITRES_STAT!D1355</f>
        <v>2.2511000000000001</v>
      </c>
      <c r="C1352" s="2">
        <f t="shared" si="165"/>
        <v>0</v>
      </c>
      <c r="D1352" s="2">
        <f t="shared" si="166"/>
        <v>2.2511000000000001</v>
      </c>
      <c r="E1352" s="2">
        <f t="shared" si="160"/>
        <v>2.2362700000000002</v>
      </c>
      <c r="F1352" s="2">
        <f t="shared" si="161"/>
        <v>2.1987300000000003</v>
      </c>
      <c r="G1352" s="2">
        <f t="shared" si="163"/>
        <v>2.1278599999999988</v>
      </c>
      <c r="H1352" s="2">
        <f t="shared" si="159"/>
        <v>2.0802360000000006</v>
      </c>
      <c r="I1352" s="2">
        <f t="array" ref="I1352">SUMPRODUCT(B1336:B1355, (ROW(B1336:B1355)-ROW(B1336)+1)) / (20*21/2)</f>
        <v>2.2395157142857145</v>
      </c>
      <c r="J1352" s="2">
        <f t="shared" si="162"/>
        <v>2.2103238684902551</v>
      </c>
      <c r="K1352" s="2">
        <f t="shared" si="164"/>
        <v>2.1819350256261973</v>
      </c>
    </row>
    <row r="1353" spans="1:11" ht="13.5" x14ac:dyDescent="0.25">
      <c r="A1353" s="3">
        <f>TITRES_STAT!B1356</f>
        <v>43983</v>
      </c>
      <c r="B1353" s="6">
        <f>TITRES_STAT!D1356</f>
        <v>2.2603</v>
      </c>
      <c r="C1353" s="2">
        <f t="shared" si="165"/>
        <v>9.1999999999998749E-3</v>
      </c>
      <c r="D1353" s="2">
        <f t="shared" si="166"/>
        <v>2.2529400000000002</v>
      </c>
      <c r="E1353" s="2">
        <f t="shared" si="160"/>
        <v>2.2473800000000006</v>
      </c>
      <c r="F1353" s="2">
        <f t="shared" si="161"/>
        <v>2.2019700000000002</v>
      </c>
      <c r="G1353" s="2">
        <f t="shared" si="163"/>
        <v>2.130453999999999</v>
      </c>
      <c r="H1353" s="2">
        <f t="shared" si="159"/>
        <v>2.080791500000001</v>
      </c>
      <c r="I1353" s="2">
        <f t="array" ref="I1353">SUMPRODUCT(B1337:B1356, (ROW(B1337:B1356)-ROW(B1337)+1)) / (20*21/2)</f>
        <v>2.2473690476190478</v>
      </c>
      <c r="J1353" s="2">
        <f t="shared" si="162"/>
        <v>2.2150835000626117</v>
      </c>
      <c r="K1353" s="2">
        <f t="shared" si="164"/>
        <v>2.1850081618761501</v>
      </c>
    </row>
    <row r="1354" spans="1:11" ht="13.5" x14ac:dyDescent="0.25">
      <c r="A1354" s="3">
        <f>TITRES_STAT!B1357</f>
        <v>43984</v>
      </c>
      <c r="B1354" s="6">
        <f>TITRES_STAT!D1357</f>
        <v>2.2603</v>
      </c>
      <c r="C1354" s="2">
        <f t="shared" si="165"/>
        <v>0</v>
      </c>
      <c r="D1354" s="2">
        <f t="shared" si="166"/>
        <v>2.2547800000000002</v>
      </c>
      <c r="E1354" s="2">
        <f t="shared" si="160"/>
        <v>2.2529400000000006</v>
      </c>
      <c r="F1354" s="2">
        <f t="shared" si="161"/>
        <v>2.2084550000000003</v>
      </c>
      <c r="G1354" s="2">
        <f t="shared" si="163"/>
        <v>2.1341599999999992</v>
      </c>
      <c r="H1354" s="2">
        <f t="shared" ref="H1354:H1417" si="167">AVERAGE(B1155:B1354)</f>
        <v>2.0818105000000005</v>
      </c>
      <c r="I1354" s="2">
        <f t="array" ref="I1354">SUMPRODUCT(B1338:B1357, (ROW(B1338:B1357)-ROW(B1338)+1)) / (20*21/2)</f>
        <v>2.2482033333333331</v>
      </c>
      <c r="J1354" s="2">
        <f t="shared" si="162"/>
        <v>2.219389833389982</v>
      </c>
      <c r="K1354" s="2">
        <f t="shared" si="164"/>
        <v>2.1879607829790459</v>
      </c>
    </row>
    <row r="1355" spans="1:11" ht="13.5" x14ac:dyDescent="0.25">
      <c r="A1355" s="3">
        <f>TITRES_STAT!B1358</f>
        <v>43985</v>
      </c>
      <c r="B1355" s="6">
        <f>TITRES_STAT!D1358</f>
        <v>2.3159000000000001</v>
      </c>
      <c r="C1355" s="2">
        <f t="shared" si="165"/>
        <v>5.5600000000000094E-2</v>
      </c>
      <c r="D1355" s="2">
        <f t="shared" si="166"/>
        <v>2.2677399999999999</v>
      </c>
      <c r="E1355" s="2">
        <f t="shared" si="160"/>
        <v>2.2594200000000004</v>
      </c>
      <c r="F1355" s="2">
        <f t="shared" si="161"/>
        <v>2.2149400000000004</v>
      </c>
      <c r="G1355" s="2">
        <f t="shared" si="163"/>
        <v>2.1400879999999991</v>
      </c>
      <c r="H1355" s="2">
        <f t="shared" si="167"/>
        <v>2.0835245000000002</v>
      </c>
      <c r="I1355" s="2">
        <f t="array" ref="I1355">SUMPRODUCT(B1339:B1358, (ROW(B1339:B1358)-ROW(B1339)+1)) / (20*21/2)</f>
        <v>2.2540680952380954</v>
      </c>
      <c r="J1355" s="2">
        <f t="shared" si="162"/>
        <v>2.2285812778290315</v>
      </c>
      <c r="K1355" s="2">
        <f t="shared" si="164"/>
        <v>2.1929780071759462</v>
      </c>
    </row>
    <row r="1356" spans="1:11" ht="13.5" x14ac:dyDescent="0.25">
      <c r="A1356" s="3">
        <f>TITRES_STAT!B1359</f>
        <v>43986</v>
      </c>
      <c r="B1356" s="6">
        <f>TITRES_STAT!D1359</f>
        <v>2.2974000000000001</v>
      </c>
      <c r="C1356" s="2">
        <f t="shared" si="165"/>
        <v>-1.8499999999999961E-2</v>
      </c>
      <c r="D1356" s="2">
        <f t="shared" si="166"/>
        <v>2.2770000000000001</v>
      </c>
      <c r="E1356" s="2">
        <f t="shared" ref="E1356:E1419" si="168">AVERAGE(B1347:B1356)</f>
        <v>2.2640500000000001</v>
      </c>
      <c r="F1356" s="2">
        <f t="shared" si="161"/>
        <v>2.2237400000000003</v>
      </c>
      <c r="G1356" s="2">
        <f t="shared" si="163"/>
        <v>2.1467579999999993</v>
      </c>
      <c r="H1356" s="2">
        <f t="shared" si="167"/>
        <v>2.0854700000000004</v>
      </c>
      <c r="I1356" s="2">
        <f t="array" ref="I1356">SUMPRODUCT(B1340:B1359, (ROW(B1340:B1359)-ROW(B1340)+1)) / (20*21/2)</f>
        <v>2.2597123809523811</v>
      </c>
      <c r="J1356" s="2">
        <f t="shared" si="162"/>
        <v>2.2351354418453142</v>
      </c>
      <c r="K1356" s="2">
        <f t="shared" si="164"/>
        <v>2.1970729872866936</v>
      </c>
    </row>
    <row r="1357" spans="1:11" ht="13.5" x14ac:dyDescent="0.25">
      <c r="A1357" s="3">
        <f>TITRES_STAT!B1360</f>
        <v>43987</v>
      </c>
      <c r="B1357" s="6">
        <f>TITRES_STAT!D1360</f>
        <v>2.2324999999999999</v>
      </c>
      <c r="C1357" s="2">
        <f t="shared" si="165"/>
        <v>-6.490000000000018E-2</v>
      </c>
      <c r="D1357" s="2">
        <f t="shared" si="166"/>
        <v>2.2732800000000002</v>
      </c>
      <c r="E1357" s="2">
        <f t="shared" si="168"/>
        <v>2.2621900000000004</v>
      </c>
      <c r="F1357" s="2">
        <f t="shared" si="161"/>
        <v>2.2265200000000007</v>
      </c>
      <c r="G1357" s="2">
        <f t="shared" si="163"/>
        <v>2.1532419999999992</v>
      </c>
      <c r="H1357" s="2">
        <f t="shared" si="167"/>
        <v>2.0871835000000005</v>
      </c>
      <c r="I1357" s="2">
        <f t="array" ref="I1357">SUMPRODUCT(B1341:B1360, (ROW(B1341:B1360)-ROW(B1341)+1)) / (20*21/2)</f>
        <v>2.2586557142857142</v>
      </c>
      <c r="J1357" s="2">
        <f t="shared" si="162"/>
        <v>2.2348844473838554</v>
      </c>
      <c r="K1357" s="2">
        <f t="shared" si="164"/>
        <v>2.1984622819029016</v>
      </c>
    </row>
    <row r="1358" spans="1:11" ht="13.5" x14ac:dyDescent="0.25">
      <c r="A1358" s="3">
        <f>TITRES_STAT!B1361</f>
        <v>43990</v>
      </c>
      <c r="B1358" s="6">
        <f>TITRES_STAT!D1361</f>
        <v>2.2881</v>
      </c>
      <c r="C1358" s="2">
        <f t="shared" si="165"/>
        <v>5.5600000000000094E-2</v>
      </c>
      <c r="D1358" s="2">
        <f t="shared" si="166"/>
        <v>2.2788399999999998</v>
      </c>
      <c r="E1358" s="2">
        <f t="shared" si="168"/>
        <v>2.2658900000000002</v>
      </c>
      <c r="F1358" s="2">
        <f t="shared" si="161"/>
        <v>2.2288350000000006</v>
      </c>
      <c r="G1358" s="2">
        <f t="shared" si="163"/>
        <v>2.1600959999999989</v>
      </c>
      <c r="H1358" s="2">
        <f t="shared" si="167"/>
        <v>2.0894530000000002</v>
      </c>
      <c r="I1358" s="2">
        <f t="array" ref="I1358">SUMPRODUCT(B1342:B1361, (ROW(B1342:B1361)-ROW(B1342)+1)) / (20*21/2)</f>
        <v>2.2508885714285713</v>
      </c>
      <c r="J1358" s="2">
        <f t="shared" si="162"/>
        <v>2.2399525952520594</v>
      </c>
      <c r="K1358" s="2">
        <f t="shared" si="164"/>
        <v>2.2019774865341608</v>
      </c>
    </row>
    <row r="1359" spans="1:11" ht="13.5" x14ac:dyDescent="0.25">
      <c r="A1359" s="3">
        <f>TITRES_STAT!B1362</f>
        <v>43991</v>
      </c>
      <c r="B1359" s="6">
        <f>TITRES_STAT!D1362</f>
        <v>2.2881</v>
      </c>
      <c r="C1359" s="2">
        <f t="shared" si="165"/>
        <v>0</v>
      </c>
      <c r="D1359" s="2">
        <f t="shared" si="166"/>
        <v>2.2844000000000002</v>
      </c>
      <c r="E1359" s="2">
        <f t="shared" si="168"/>
        <v>2.26959</v>
      </c>
      <c r="F1359" s="2">
        <f t="shared" si="161"/>
        <v>2.2343950000000006</v>
      </c>
      <c r="G1359" s="2">
        <f t="shared" si="163"/>
        <v>2.166949999999999</v>
      </c>
      <c r="H1359" s="2">
        <f t="shared" si="167"/>
        <v>2.0917225000000008</v>
      </c>
      <c r="I1359" s="2">
        <f t="array" ref="I1359">SUMPRODUCT(B1343:B1362, (ROW(B1343:B1362)-ROW(B1343)+1)) / (20*21/2)</f>
        <v>2.2502228571428571</v>
      </c>
      <c r="J1359" s="2">
        <f t="shared" si="162"/>
        <v>2.2445380623709106</v>
      </c>
      <c r="K1359" s="2">
        <f t="shared" si="164"/>
        <v>2.2053548400034098</v>
      </c>
    </row>
    <row r="1360" spans="1:11" ht="13.5" x14ac:dyDescent="0.25">
      <c r="A1360" s="3">
        <f>TITRES_STAT!B1363</f>
        <v>43992</v>
      </c>
      <c r="B1360" s="6">
        <f>TITRES_STAT!D1363</f>
        <v>2.2233000000000001</v>
      </c>
      <c r="C1360" s="2">
        <f t="shared" si="165"/>
        <v>-6.4799999999999969E-2</v>
      </c>
      <c r="D1360" s="2">
        <f t="shared" si="166"/>
        <v>2.2658800000000001</v>
      </c>
      <c r="E1360" s="2">
        <f t="shared" si="168"/>
        <v>2.2668100000000004</v>
      </c>
      <c r="F1360" s="2">
        <f t="shared" si="161"/>
        <v>2.239955000000001</v>
      </c>
      <c r="G1360" s="2">
        <f t="shared" si="163"/>
        <v>2.1736199999999988</v>
      </c>
      <c r="H1360" s="2">
        <f t="shared" si="167"/>
        <v>2.0936680000000005</v>
      </c>
      <c r="I1360" s="2">
        <f t="array" ref="I1360">SUMPRODUCT(B1344:B1363, (ROW(B1344:B1363)-ROW(B1344)+1)) / (20*21/2)</f>
        <v>2.2489395238095238</v>
      </c>
      <c r="J1360" s="2">
        <f t="shared" si="162"/>
        <v>2.2425153897641574</v>
      </c>
      <c r="K1360" s="2">
        <f t="shared" si="164"/>
        <v>2.2060585717679819</v>
      </c>
    </row>
    <row r="1361" spans="1:11" ht="13.5" x14ac:dyDescent="0.25">
      <c r="A1361" s="3">
        <f>TITRES_STAT!B1364</f>
        <v>43993</v>
      </c>
      <c r="B1361" s="6">
        <f>TITRES_STAT!D1364</f>
        <v>2.1583999999999999</v>
      </c>
      <c r="C1361" s="2">
        <f t="shared" si="165"/>
        <v>-6.490000000000018E-2</v>
      </c>
      <c r="D1361" s="2">
        <f t="shared" si="166"/>
        <v>2.2380800000000001</v>
      </c>
      <c r="E1361" s="2">
        <f t="shared" si="168"/>
        <v>2.2575400000000001</v>
      </c>
      <c r="F1361" s="2">
        <f t="shared" si="161"/>
        <v>2.2394900000000009</v>
      </c>
      <c r="G1361" s="2">
        <f t="shared" si="163"/>
        <v>2.1778799999999987</v>
      </c>
      <c r="H1361" s="2">
        <f t="shared" si="167"/>
        <v>2.0952890000000002</v>
      </c>
      <c r="I1361" s="2">
        <f t="array" ref="I1361">SUMPRODUCT(B1345:B1364, (ROW(B1345:B1364)-ROW(B1345)+1)) / (20*21/2)</f>
        <v>2.2499071428571429</v>
      </c>
      <c r="J1361" s="2">
        <f t="shared" si="162"/>
        <v>2.2345044002628094</v>
      </c>
      <c r="K1361" s="2">
        <f t="shared" si="164"/>
        <v>2.2041896081692376</v>
      </c>
    </row>
    <row r="1362" spans="1:11" ht="13.5" x14ac:dyDescent="0.25">
      <c r="A1362" s="3">
        <f>TITRES_STAT!B1365</f>
        <v>43994</v>
      </c>
      <c r="B1362" s="6">
        <f>TITRES_STAT!D1365</f>
        <v>2.2324999999999999</v>
      </c>
      <c r="C1362" s="2">
        <f t="shared" si="165"/>
        <v>7.4100000000000055E-2</v>
      </c>
      <c r="D1362" s="2">
        <f t="shared" si="166"/>
        <v>2.2380800000000001</v>
      </c>
      <c r="E1362" s="2">
        <f t="shared" si="168"/>
        <v>2.2556800000000004</v>
      </c>
      <c r="F1362" s="2">
        <f t="shared" si="161"/>
        <v>2.2459750000000005</v>
      </c>
      <c r="G1362" s="2">
        <f t="shared" si="163"/>
        <v>2.1836219999999988</v>
      </c>
      <c r="H1362" s="2">
        <f t="shared" si="167"/>
        <v>2.0972805000000005</v>
      </c>
      <c r="I1362" s="2">
        <f t="array" ref="I1362">SUMPRODUCT(B1346:B1365, (ROW(B1346:B1365)-ROW(B1346)+1)) / (20*21/2)</f>
        <v>2.2523719047619051</v>
      </c>
      <c r="J1362" s="2">
        <f t="shared" si="162"/>
        <v>2.2343135049996845</v>
      </c>
      <c r="K1362" s="2">
        <f t="shared" si="164"/>
        <v>2.2052998196135811</v>
      </c>
    </row>
    <row r="1363" spans="1:11" ht="13.5" x14ac:dyDescent="0.25">
      <c r="A1363" s="3">
        <f>TITRES_STAT!B1366</f>
        <v>43997</v>
      </c>
      <c r="B1363" s="6">
        <f>TITRES_STAT!D1366</f>
        <v>2.2324999999999999</v>
      </c>
      <c r="C1363" s="2">
        <f t="shared" si="165"/>
        <v>0</v>
      </c>
      <c r="D1363" s="2">
        <f t="shared" si="166"/>
        <v>2.2269600000000001</v>
      </c>
      <c r="E1363" s="2">
        <f t="shared" si="168"/>
        <v>2.2529000000000003</v>
      </c>
      <c r="F1363" s="2">
        <f t="shared" si="161"/>
        <v>2.2501400000000005</v>
      </c>
      <c r="G1363" s="2">
        <f t="shared" si="163"/>
        <v>2.189363999999999</v>
      </c>
      <c r="H1363" s="2">
        <f t="shared" si="167"/>
        <v>2.0992720000000005</v>
      </c>
      <c r="I1363" s="2">
        <f t="array" ref="I1363">SUMPRODUCT(B1347:B1366, (ROW(B1347:B1366)-ROW(B1347)+1)) / (20*21/2)</f>
        <v>2.2599999999999998</v>
      </c>
      <c r="J1363" s="2">
        <f t="shared" si="162"/>
        <v>2.2341407902378099</v>
      </c>
      <c r="K1363" s="2">
        <f t="shared" si="164"/>
        <v>2.2063664933542251</v>
      </c>
    </row>
    <row r="1364" spans="1:11" ht="13.5" x14ac:dyDescent="0.25">
      <c r="A1364" s="3">
        <f>TITRES_STAT!B1367</f>
        <v>43998</v>
      </c>
      <c r="B1364" s="6">
        <f>TITRES_STAT!D1367</f>
        <v>2.2603</v>
      </c>
      <c r="C1364" s="2">
        <f t="shared" si="165"/>
        <v>2.7800000000000047E-2</v>
      </c>
      <c r="D1364" s="2">
        <f t="shared" si="166"/>
        <v>2.2214</v>
      </c>
      <c r="E1364" s="2">
        <f t="shared" si="168"/>
        <v>2.2529000000000003</v>
      </c>
      <c r="F1364" s="2">
        <f t="shared" ref="F1364:F1427" si="169">AVERAGE(B1345:B1364)</f>
        <v>2.2529200000000005</v>
      </c>
      <c r="G1364" s="2">
        <f t="shared" si="163"/>
        <v>2.1945519999999989</v>
      </c>
      <c r="H1364" s="2">
        <f t="shared" si="167"/>
        <v>2.1014025000000003</v>
      </c>
      <c r="I1364" s="2">
        <f t="array" ref="I1364">SUMPRODUCT(B1348:B1367, (ROW(B1348:B1367)-ROW(B1348)+1)) / (20*21/2)</f>
        <v>2.2654695238095237</v>
      </c>
      <c r="J1364" s="2">
        <f t="shared" si="162"/>
        <v>2.2366321435484946</v>
      </c>
      <c r="K1364" s="2">
        <f t="shared" si="164"/>
        <v>2.2084815328305298</v>
      </c>
    </row>
    <row r="1365" spans="1:11" ht="13.5" x14ac:dyDescent="0.25">
      <c r="A1365" s="3">
        <f>TITRES_STAT!B1368</f>
        <v>43999</v>
      </c>
      <c r="B1365" s="6">
        <f>TITRES_STAT!D1368</f>
        <v>2.2787999999999999</v>
      </c>
      <c r="C1365" s="2">
        <f t="shared" si="165"/>
        <v>1.8499999999999961E-2</v>
      </c>
      <c r="D1365" s="2">
        <f t="shared" si="166"/>
        <v>2.2325000000000004</v>
      </c>
      <c r="E1365" s="2">
        <f t="shared" si="168"/>
        <v>2.24919</v>
      </c>
      <c r="F1365" s="2">
        <f t="shared" si="169"/>
        <v>2.2543050000000004</v>
      </c>
      <c r="G1365" s="2">
        <f t="shared" si="163"/>
        <v>2.1989979999999996</v>
      </c>
      <c r="H1365" s="2">
        <f t="shared" si="167"/>
        <v>2.1036255000000006</v>
      </c>
      <c r="I1365" s="2">
        <f t="array" ref="I1365">SUMPRODUCT(B1349:B1368, (ROW(B1349:B1368)-ROW(B1349)+1)) / (20*21/2)</f>
        <v>2.2697447619047617</v>
      </c>
      <c r="J1365" s="2">
        <f t="shared" ref="J1365:J1428" si="170">$J$4*B1365+J1364*(1-$J$4)</f>
        <v>2.2406481298772096</v>
      </c>
      <c r="K1365" s="2">
        <f t="shared" si="164"/>
        <v>2.2112391197783521</v>
      </c>
    </row>
    <row r="1366" spans="1:11" ht="13.5" x14ac:dyDescent="0.25">
      <c r="A1366" s="3">
        <f>TITRES_STAT!B1369</f>
        <v>44000</v>
      </c>
      <c r="B1366" s="6">
        <f>TITRES_STAT!D1369</f>
        <v>2.3344</v>
      </c>
      <c r="C1366" s="2">
        <f t="shared" si="165"/>
        <v>5.5600000000000094E-2</v>
      </c>
      <c r="D1366" s="2">
        <f t="shared" si="166"/>
        <v>2.2677</v>
      </c>
      <c r="E1366" s="2">
        <f t="shared" si="168"/>
        <v>2.2528899999999998</v>
      </c>
      <c r="F1366" s="2">
        <f t="shared" si="169"/>
        <v>2.2584700000000004</v>
      </c>
      <c r="G1366" s="2">
        <f t="shared" si="163"/>
        <v>2.2045559999999993</v>
      </c>
      <c r="H1366" s="2">
        <f t="shared" si="167"/>
        <v>2.1058025000000002</v>
      </c>
      <c r="I1366" s="2">
        <f t="array" ref="I1366">SUMPRODUCT(B1350:B1369, (ROW(B1350:B1369)-ROW(B1350)+1)) / (20*21/2)</f>
        <v>2.2790509523809521</v>
      </c>
      <c r="J1366" s="2">
        <f t="shared" si="170"/>
        <v>2.2495768794127136</v>
      </c>
      <c r="K1366" s="2">
        <f t="shared" si="164"/>
        <v>2.216068958218417</v>
      </c>
    </row>
    <row r="1367" spans="1:11" ht="13.5" x14ac:dyDescent="0.25">
      <c r="A1367" s="3">
        <f>TITRES_STAT!B1370</f>
        <v>44001</v>
      </c>
      <c r="B1367" s="6">
        <f>TITRES_STAT!D1370</f>
        <v>2.3159000000000001</v>
      </c>
      <c r="C1367" s="2">
        <f t="shared" si="165"/>
        <v>-1.8499999999999961E-2</v>
      </c>
      <c r="D1367" s="2">
        <f t="shared" si="166"/>
        <v>2.2843800000000001</v>
      </c>
      <c r="E1367" s="2">
        <f t="shared" si="168"/>
        <v>2.2612299999999999</v>
      </c>
      <c r="F1367" s="2">
        <f t="shared" si="169"/>
        <v>2.2617100000000003</v>
      </c>
      <c r="G1367" s="2">
        <f t="shared" si="163"/>
        <v>2.2097439999999997</v>
      </c>
      <c r="H1367" s="2">
        <f t="shared" si="167"/>
        <v>2.1081645000000004</v>
      </c>
      <c r="I1367" s="2">
        <f t="array" ref="I1367">SUMPRODUCT(B1351:B1370, (ROW(B1351:B1370)-ROW(B1351)+1)) / (20*21/2)</f>
        <v>2.2913614285714283</v>
      </c>
      <c r="J1367" s="2">
        <f t="shared" si="170"/>
        <v>2.2558933670876935</v>
      </c>
      <c r="K1367" s="2">
        <f t="shared" si="164"/>
        <v>2.2199839010333813</v>
      </c>
    </row>
    <row r="1368" spans="1:11" ht="13.5" x14ac:dyDescent="0.25">
      <c r="A1368" s="3">
        <f>TITRES_STAT!B1371</f>
        <v>44004</v>
      </c>
      <c r="B1368" s="6">
        <f>TITRES_STAT!D1371</f>
        <v>2.3066</v>
      </c>
      <c r="C1368" s="2">
        <f t="shared" si="165"/>
        <v>-9.300000000000086E-3</v>
      </c>
      <c r="D1368" s="2">
        <f t="shared" si="166"/>
        <v>2.2991999999999999</v>
      </c>
      <c r="E1368" s="2">
        <f t="shared" si="168"/>
        <v>2.2630799999999995</v>
      </c>
      <c r="F1368" s="2">
        <f t="shared" si="169"/>
        <v>2.2644850000000005</v>
      </c>
      <c r="G1368" s="2">
        <f t="shared" si="163"/>
        <v>2.2147459999999999</v>
      </c>
      <c r="H1368" s="2">
        <f t="shared" si="167"/>
        <v>2.1102950000000007</v>
      </c>
      <c r="I1368" s="2">
        <f t="array" ref="I1368">SUMPRODUCT(B1352:B1371, (ROW(B1352:B1371)-ROW(B1352)+1)) / (20*21/2)</f>
        <v>2.3029661904761904</v>
      </c>
      <c r="J1368" s="2">
        <f t="shared" si="170"/>
        <v>2.2607225702221991</v>
      </c>
      <c r="K1368" s="2">
        <f t="shared" si="164"/>
        <v>2.2233806107967782</v>
      </c>
    </row>
    <row r="1369" spans="1:11" ht="13.5" x14ac:dyDescent="0.25">
      <c r="A1369" s="3">
        <f>TITRES_STAT!B1372</f>
        <v>44005</v>
      </c>
      <c r="B1369" s="6">
        <f>TITRES_STAT!D1372</f>
        <v>2.3622000000000001</v>
      </c>
      <c r="C1369" s="2">
        <f t="shared" si="165"/>
        <v>5.5600000000000094E-2</v>
      </c>
      <c r="D1369" s="2">
        <f t="shared" si="166"/>
        <v>2.3195799999999998</v>
      </c>
      <c r="E1369" s="2">
        <f t="shared" si="168"/>
        <v>2.2704900000000001</v>
      </c>
      <c r="F1369" s="2">
        <f t="shared" si="169"/>
        <v>2.2700400000000007</v>
      </c>
      <c r="G1369" s="2">
        <f t="shared" si="163"/>
        <v>2.2208600000000001</v>
      </c>
      <c r="H1369" s="2">
        <f t="shared" si="167"/>
        <v>2.1127035000000003</v>
      </c>
      <c r="I1369" s="2">
        <f t="array" ref="I1369">SUMPRODUCT(B1353:B1372, (ROW(B1353:B1372)-ROW(B1353)+1)) / (20*21/2)</f>
        <v>2.3138652380952385</v>
      </c>
      <c r="J1369" s="2">
        <f t="shared" si="170"/>
        <v>2.2703870873438947</v>
      </c>
      <c r="K1369" s="2">
        <f t="shared" si="164"/>
        <v>2.2288245084125911</v>
      </c>
    </row>
    <row r="1370" spans="1:11" ht="13.5" x14ac:dyDescent="0.25">
      <c r="A1370" s="3">
        <f>TITRES_STAT!B1373</f>
        <v>44006</v>
      </c>
      <c r="B1370" s="6">
        <f>TITRES_STAT!D1373</f>
        <v>2.3993000000000002</v>
      </c>
      <c r="C1370" s="2">
        <f t="shared" si="165"/>
        <v>3.7100000000000133E-2</v>
      </c>
      <c r="D1370" s="2">
        <f t="shared" si="166"/>
        <v>2.34368</v>
      </c>
      <c r="E1370" s="2">
        <f t="shared" si="168"/>
        <v>2.2880900000000004</v>
      </c>
      <c r="F1370" s="2">
        <f t="shared" si="169"/>
        <v>2.2774500000000004</v>
      </c>
      <c r="G1370" s="2">
        <f t="shared" si="163"/>
        <v>2.226604</v>
      </c>
      <c r="H1370" s="2">
        <f t="shared" si="167"/>
        <v>2.1154364999999999</v>
      </c>
      <c r="I1370" s="2">
        <f t="array" ref="I1370">SUMPRODUCT(B1354:B1373, (ROW(B1354:B1373)-ROW(B1354)+1)) / (20*21/2)</f>
        <v>2.3319919047619049</v>
      </c>
      <c r="J1370" s="2">
        <f t="shared" si="170"/>
        <v>2.282664507596857</v>
      </c>
      <c r="K1370" s="2">
        <f t="shared" si="164"/>
        <v>2.2355098218081757</v>
      </c>
    </row>
    <row r="1371" spans="1:11" ht="13.5" x14ac:dyDescent="0.25">
      <c r="A1371" s="3">
        <f>TITRES_STAT!B1374</f>
        <v>44007</v>
      </c>
      <c r="B1371" s="6">
        <f>TITRES_STAT!D1374</f>
        <v>2.3993000000000002</v>
      </c>
      <c r="C1371" s="2">
        <f t="shared" si="165"/>
        <v>0</v>
      </c>
      <c r="D1371" s="2">
        <f t="shared" si="166"/>
        <v>2.3566600000000002</v>
      </c>
      <c r="E1371" s="2">
        <f t="shared" si="168"/>
        <v>2.3121800000000001</v>
      </c>
      <c r="F1371" s="2">
        <f t="shared" si="169"/>
        <v>2.2848600000000006</v>
      </c>
      <c r="G1371" s="2">
        <f t="shared" si="163"/>
        <v>2.231792</v>
      </c>
      <c r="H1371" s="2">
        <f t="shared" si="167"/>
        <v>2.1181695</v>
      </c>
      <c r="I1371" s="2">
        <f t="array" ref="I1371">SUMPRODUCT(B1355:B1374, (ROW(B1355:B1374)-ROW(B1355)+1)) / (20*21/2)</f>
        <v>2.3490599999999997</v>
      </c>
      <c r="J1371" s="2">
        <f t="shared" si="170"/>
        <v>2.29377264973049</v>
      </c>
      <c r="K1371" s="2">
        <f t="shared" si="164"/>
        <v>2.2419329660509923</v>
      </c>
    </row>
    <row r="1372" spans="1:11" ht="13.5" x14ac:dyDescent="0.25">
      <c r="A1372" s="3">
        <f>TITRES_STAT!B1375</f>
        <v>44008</v>
      </c>
      <c r="B1372" s="6">
        <f>TITRES_STAT!D1375</f>
        <v>2.3993000000000002</v>
      </c>
      <c r="C1372" s="2">
        <f t="shared" si="165"/>
        <v>0</v>
      </c>
      <c r="D1372" s="2">
        <f t="shared" si="166"/>
        <v>2.3733400000000002</v>
      </c>
      <c r="E1372" s="2">
        <f t="shared" si="168"/>
        <v>2.3288600000000002</v>
      </c>
      <c r="F1372" s="2">
        <f t="shared" si="169"/>
        <v>2.2922699999999998</v>
      </c>
      <c r="G1372" s="2">
        <f t="shared" si="163"/>
        <v>2.2360540000000002</v>
      </c>
      <c r="H1372" s="2">
        <f t="shared" si="167"/>
        <v>2.1209024999999997</v>
      </c>
      <c r="I1372" s="2">
        <f t="array" ref="I1372">SUMPRODUCT(B1356:B1375, (ROW(B1356:B1375)-ROW(B1356)+1)) / (20*21/2)</f>
        <v>2.3712504761904758</v>
      </c>
      <c r="J1372" s="2">
        <f t="shared" si="170"/>
        <v>2.3038228735656814</v>
      </c>
      <c r="K1372" s="2">
        <f t="shared" si="164"/>
        <v>2.2481042222842866</v>
      </c>
    </row>
    <row r="1373" spans="1:11" ht="13.5" x14ac:dyDescent="0.25">
      <c r="A1373" s="3">
        <f>TITRES_STAT!B1376</f>
        <v>44011</v>
      </c>
      <c r="B1373" s="6">
        <f>TITRES_STAT!D1376</f>
        <v>2.4826000000000001</v>
      </c>
      <c r="C1373" s="2">
        <f t="shared" si="165"/>
        <v>8.329999999999993E-2</v>
      </c>
      <c r="D1373" s="2">
        <f t="shared" si="166"/>
        <v>2.4085399999999999</v>
      </c>
      <c r="E1373" s="2">
        <f t="shared" si="168"/>
        <v>2.3538700000000001</v>
      </c>
      <c r="F1373" s="2">
        <f t="shared" si="169"/>
        <v>2.3033849999999996</v>
      </c>
      <c r="G1373" s="2">
        <f t="shared" si="163"/>
        <v>2.2412399999999999</v>
      </c>
      <c r="H1373" s="2">
        <f t="shared" si="167"/>
        <v>2.1240519999999998</v>
      </c>
      <c r="I1373" s="2">
        <f t="array" ref="I1373">SUMPRODUCT(B1357:B1376, (ROW(B1357:B1376)-ROW(B1357)+1)) / (20*21/2)</f>
        <v>2.3817476190476188</v>
      </c>
      <c r="J1373" s="2">
        <f t="shared" si="170"/>
        <v>2.320849266559426</v>
      </c>
      <c r="K1373" s="2">
        <f t="shared" si="164"/>
        <v>2.2573001351358832</v>
      </c>
    </row>
    <row r="1374" spans="1:11" ht="13.5" x14ac:dyDescent="0.25">
      <c r="A1374" s="3">
        <f>TITRES_STAT!B1377</f>
        <v>44012</v>
      </c>
      <c r="B1374" s="6">
        <f>TITRES_STAT!D1377</f>
        <v>2.4826000000000001</v>
      </c>
      <c r="C1374" s="2">
        <f t="shared" si="165"/>
        <v>0</v>
      </c>
      <c r="D1374" s="2">
        <f t="shared" si="166"/>
        <v>2.43262</v>
      </c>
      <c r="E1374" s="2">
        <f t="shared" si="168"/>
        <v>2.3761000000000001</v>
      </c>
      <c r="F1374" s="2">
        <f t="shared" si="169"/>
        <v>2.3144999999999998</v>
      </c>
      <c r="G1374" s="2">
        <f t="shared" si="163"/>
        <v>2.2466120000000003</v>
      </c>
      <c r="H1374" s="2">
        <f t="shared" si="167"/>
        <v>2.1272014999999995</v>
      </c>
      <c r="I1374" s="2">
        <f t="array" ref="I1374">SUMPRODUCT(B1358:B1377, (ROW(B1358:B1377)-ROW(B1358)+1)) / (20*21/2)</f>
        <v>2.3915833333333336</v>
      </c>
      <c r="J1374" s="2">
        <f t="shared" si="170"/>
        <v>2.3362540983156714</v>
      </c>
      <c r="K1374" s="2">
        <f t="shared" si="164"/>
        <v>2.2661354239540841</v>
      </c>
    </row>
    <row r="1375" spans="1:11" ht="13.5" x14ac:dyDescent="0.25">
      <c r="A1375" s="3">
        <f>TITRES_STAT!B1378</f>
        <v>44013</v>
      </c>
      <c r="B1375" s="6">
        <f>TITRES_STAT!D1378</f>
        <v>2.5474999999999999</v>
      </c>
      <c r="C1375" s="2">
        <f t="shared" si="165"/>
        <v>6.4899999999999736E-2</v>
      </c>
      <c r="D1375" s="2">
        <f t="shared" si="166"/>
        <v>2.4622599999999997</v>
      </c>
      <c r="E1375" s="2">
        <f t="shared" si="168"/>
        <v>2.4029700000000003</v>
      </c>
      <c r="F1375" s="2">
        <f t="shared" si="169"/>
        <v>2.3260799999999997</v>
      </c>
      <c r="G1375" s="2">
        <f t="shared" si="163"/>
        <v>2.2545780000000009</v>
      </c>
      <c r="H1375" s="2">
        <f t="shared" si="167"/>
        <v>2.1306754999999997</v>
      </c>
      <c r="I1375" s="2">
        <f t="array" ref="I1375">SUMPRODUCT(B1359:B1378, (ROW(B1359:B1378)-ROW(B1359)+1)) / (20*21/2)</f>
        <v>2.3907438095238098</v>
      </c>
      <c r="J1375" s="2">
        <f t="shared" si="170"/>
        <v>2.3563727556189411</v>
      </c>
      <c r="K1375" s="2">
        <f t="shared" si="164"/>
        <v>2.2771693288970614</v>
      </c>
    </row>
    <row r="1376" spans="1:11" ht="13.5" x14ac:dyDescent="0.25">
      <c r="A1376" s="3">
        <f>TITRES_STAT!B1379</f>
        <v>44014</v>
      </c>
      <c r="B1376" s="6">
        <f>TITRES_STAT!D1379</f>
        <v>2.4363000000000001</v>
      </c>
      <c r="C1376" s="2">
        <f t="shared" si="165"/>
        <v>-0.11119999999999974</v>
      </c>
      <c r="D1376" s="2">
        <f t="shared" si="166"/>
        <v>2.4696599999999997</v>
      </c>
      <c r="E1376" s="2">
        <f t="shared" si="168"/>
        <v>2.4131600000000004</v>
      </c>
      <c r="F1376" s="2">
        <f t="shared" si="169"/>
        <v>2.3330250000000001</v>
      </c>
      <c r="G1376" s="2">
        <f t="shared" si="163"/>
        <v>2.2592100000000008</v>
      </c>
      <c r="H1376" s="2">
        <f t="shared" si="167"/>
        <v>2.1335934999999999</v>
      </c>
      <c r="I1376" s="2">
        <f t="array" ref="I1376">SUMPRODUCT(B1360:B1379, (ROW(B1360:B1379)-ROW(B1360)+1)) / (20*21/2)</f>
        <v>2.3949790476190476</v>
      </c>
      <c r="J1376" s="2">
        <f t="shared" si="170"/>
        <v>2.3639848741314227</v>
      </c>
      <c r="K1376" s="2">
        <f t="shared" si="164"/>
        <v>2.2834097473716866</v>
      </c>
    </row>
    <row r="1377" spans="1:11" ht="13.5" x14ac:dyDescent="0.25">
      <c r="A1377" s="3">
        <f>TITRES_STAT!B1380</f>
        <v>44015</v>
      </c>
      <c r="B1377" s="6">
        <f>TITRES_STAT!D1380</f>
        <v>2.4363000000000001</v>
      </c>
      <c r="C1377" s="2">
        <f t="shared" si="165"/>
        <v>0</v>
      </c>
      <c r="D1377" s="2">
        <f t="shared" si="166"/>
        <v>2.4770600000000003</v>
      </c>
      <c r="E1377" s="2">
        <f t="shared" si="168"/>
        <v>2.4251999999999998</v>
      </c>
      <c r="F1377" s="2">
        <f t="shared" si="169"/>
        <v>2.3432149999999998</v>
      </c>
      <c r="G1377" s="2">
        <f t="shared" si="163"/>
        <v>2.2634700000000008</v>
      </c>
      <c r="H1377" s="2">
        <f t="shared" si="167"/>
        <v>2.1365114999999997</v>
      </c>
      <c r="I1377" s="2">
        <f t="array" ref="I1377">SUMPRODUCT(B1361:B1380, (ROW(B1361:B1380)-ROW(B1361)+1)) / (20*21/2)</f>
        <v>2.4066719047619047</v>
      </c>
      <c r="J1377" s="2">
        <f t="shared" si="170"/>
        <v>2.370872028976049</v>
      </c>
      <c r="K1377" s="2">
        <f t="shared" si="164"/>
        <v>2.2894054435531892</v>
      </c>
    </row>
    <row r="1378" spans="1:11" ht="13.5" x14ac:dyDescent="0.25">
      <c r="A1378" s="3">
        <f>TITRES_STAT!B1381</f>
        <v>44018</v>
      </c>
      <c r="B1378" s="6">
        <f>TITRES_STAT!D1381</f>
        <v>2.3344</v>
      </c>
      <c r="C1378" s="2">
        <f t="shared" si="165"/>
        <v>-0.1019000000000001</v>
      </c>
      <c r="D1378" s="2">
        <f t="shared" si="166"/>
        <v>2.4474200000000002</v>
      </c>
      <c r="E1378" s="2">
        <f t="shared" si="168"/>
        <v>2.4279799999999998</v>
      </c>
      <c r="F1378" s="2">
        <f t="shared" si="169"/>
        <v>2.3455300000000001</v>
      </c>
      <c r="G1378" s="2">
        <f t="shared" si="163"/>
        <v>2.2656920000000005</v>
      </c>
      <c r="H1378" s="2">
        <f t="shared" si="167"/>
        <v>2.1389199999999997</v>
      </c>
      <c r="I1378" s="2">
        <f t="array" ref="I1378">SUMPRODUCT(B1362:B1381, (ROW(B1362:B1381)-ROW(B1362)+1)) / (20*21/2)</f>
        <v>2.424230952380952</v>
      </c>
      <c r="J1378" s="2">
        <f t="shared" si="170"/>
        <v>2.3673985024069015</v>
      </c>
      <c r="K1378" s="2">
        <f t="shared" si="164"/>
        <v>2.2911699359628681</v>
      </c>
    </row>
    <row r="1379" spans="1:11" ht="13.5" x14ac:dyDescent="0.25">
      <c r="A1379" s="3">
        <f>TITRES_STAT!B1382</f>
        <v>44019</v>
      </c>
      <c r="B1379" s="6">
        <f>TITRES_STAT!D1382</f>
        <v>2.39</v>
      </c>
      <c r="C1379" s="2">
        <f t="shared" si="165"/>
        <v>5.5600000000000094E-2</v>
      </c>
      <c r="D1379" s="2">
        <f t="shared" si="166"/>
        <v>2.4289000000000001</v>
      </c>
      <c r="E1379" s="2">
        <f t="shared" si="168"/>
        <v>2.4307599999999998</v>
      </c>
      <c r="F1379" s="2">
        <f t="shared" si="169"/>
        <v>2.3506250000000004</v>
      </c>
      <c r="G1379" s="2">
        <f t="shared" si="163"/>
        <v>2.2690260000000007</v>
      </c>
      <c r="H1379" s="2">
        <f t="shared" si="167"/>
        <v>2.1418844999999997</v>
      </c>
      <c r="I1379" s="2">
        <f t="array" ref="I1379">SUMPRODUCT(B1363:B1382, (ROW(B1363:B1382)-ROW(B1363)+1)) / (20*21/2)</f>
        <v>2.4469942857142857</v>
      </c>
      <c r="J1379" s="2">
        <f t="shared" si="170"/>
        <v>2.3695510259871968</v>
      </c>
      <c r="K1379" s="2">
        <f t="shared" si="164"/>
        <v>2.2950456247486382</v>
      </c>
    </row>
    <row r="1380" spans="1:11" ht="13.5" x14ac:dyDescent="0.25">
      <c r="A1380" s="3">
        <f>TITRES_STAT!B1383</f>
        <v>44020</v>
      </c>
      <c r="B1380" s="6">
        <f>TITRES_STAT!D1383</f>
        <v>2.4733999999999998</v>
      </c>
      <c r="C1380" s="2">
        <f t="shared" si="165"/>
        <v>8.3399999999999697E-2</v>
      </c>
      <c r="D1380" s="2">
        <f t="shared" si="166"/>
        <v>2.4140800000000002</v>
      </c>
      <c r="E1380" s="2">
        <f t="shared" si="168"/>
        <v>2.4381699999999995</v>
      </c>
      <c r="F1380" s="2">
        <f t="shared" si="169"/>
        <v>2.3631300000000008</v>
      </c>
      <c r="G1380" s="2">
        <f t="shared" si="163"/>
        <v>2.2753260000000006</v>
      </c>
      <c r="H1380" s="2">
        <f t="shared" si="167"/>
        <v>2.1450339999999999</v>
      </c>
      <c r="I1380" s="2">
        <f t="array" ref="I1380">SUMPRODUCT(B1364:B1383, (ROW(B1364:B1383)-ROW(B1364)+1)) / (20*21/2)</f>
        <v>2.4784952380952383</v>
      </c>
      <c r="J1380" s="2">
        <f t="shared" si="170"/>
        <v>2.3794414044646066</v>
      </c>
      <c r="K1380" s="2">
        <f t="shared" si="164"/>
        <v>2.3020399139741818</v>
      </c>
    </row>
    <row r="1381" spans="1:11" ht="13.5" x14ac:dyDescent="0.25">
      <c r="A1381" s="3">
        <f>TITRES_STAT!B1384</f>
        <v>44021</v>
      </c>
      <c r="B1381" s="6">
        <f>TITRES_STAT!D1384</f>
        <v>2.5474999999999999</v>
      </c>
      <c r="C1381" s="2">
        <f t="shared" si="165"/>
        <v>7.4100000000000055E-2</v>
      </c>
      <c r="D1381" s="2">
        <f t="shared" si="166"/>
        <v>2.4363199999999998</v>
      </c>
      <c r="E1381" s="2">
        <f t="shared" si="168"/>
        <v>2.4529899999999998</v>
      </c>
      <c r="F1381" s="2">
        <f t="shared" si="169"/>
        <v>2.3825850000000006</v>
      </c>
      <c r="G1381" s="2">
        <f t="shared" si="163"/>
        <v>2.2819960000000004</v>
      </c>
      <c r="H1381" s="2">
        <f t="shared" si="167"/>
        <v>2.1485539999999999</v>
      </c>
      <c r="I1381" s="2">
        <f t="array" ref="I1381">SUMPRODUCT(B1365:B1384, (ROW(B1365:B1384)-ROW(B1365)+1)) / (20*21/2)</f>
        <v>2.5005471428571431</v>
      </c>
      <c r="J1381" s="2">
        <f t="shared" si="170"/>
        <v>2.395446984991787</v>
      </c>
      <c r="K1381" s="2">
        <f t="shared" si="164"/>
        <v>2.3116657997006849</v>
      </c>
    </row>
    <row r="1382" spans="1:11" ht="13.5" x14ac:dyDescent="0.25">
      <c r="A1382" s="3">
        <f>TITRES_STAT!B1385</f>
        <v>44022</v>
      </c>
      <c r="B1382" s="6">
        <f>TITRES_STAT!D1385</f>
        <v>2.6215999999999999</v>
      </c>
      <c r="C1382" s="2">
        <f t="shared" si="165"/>
        <v>7.4100000000000055E-2</v>
      </c>
      <c r="D1382" s="2">
        <f t="shared" si="166"/>
        <v>2.4733800000000001</v>
      </c>
      <c r="E1382" s="2">
        <f t="shared" si="168"/>
        <v>2.4752200000000002</v>
      </c>
      <c r="F1382" s="2">
        <f t="shared" si="169"/>
        <v>2.4020400000000004</v>
      </c>
      <c r="G1382" s="2">
        <f t="shared" si="163"/>
        <v>2.2914440000000003</v>
      </c>
      <c r="H1382" s="2">
        <f t="shared" si="167"/>
        <v>2.1522129999999997</v>
      </c>
      <c r="I1382" s="2">
        <f t="array" ref="I1382">SUMPRODUCT(B1366:B1385, (ROW(B1366:B1385)-ROW(B1366)+1)) / (20*21/2)</f>
        <v>2.5207023809523808</v>
      </c>
      <c r="J1382" s="2">
        <f t="shared" si="170"/>
        <v>2.4169853673735213</v>
      </c>
      <c r="K1382" s="2">
        <f t="shared" si="164"/>
        <v>2.3238200820653638</v>
      </c>
    </row>
    <row r="1383" spans="1:11" ht="13.5" x14ac:dyDescent="0.25">
      <c r="A1383" s="3">
        <f>TITRES_STAT!B1386</f>
        <v>44025</v>
      </c>
      <c r="B1383" s="6">
        <f>TITRES_STAT!D1386</f>
        <v>2.7328000000000001</v>
      </c>
      <c r="C1383" s="2">
        <f t="shared" si="165"/>
        <v>0.11120000000000019</v>
      </c>
      <c r="D1383" s="2">
        <f t="shared" si="166"/>
        <v>2.5530599999999999</v>
      </c>
      <c r="E1383" s="2">
        <f t="shared" si="168"/>
        <v>2.5002400000000002</v>
      </c>
      <c r="F1383" s="2">
        <f t="shared" si="169"/>
        <v>2.4270550000000002</v>
      </c>
      <c r="G1383" s="2">
        <f t="shared" si="163"/>
        <v>2.3021900000000004</v>
      </c>
      <c r="H1383" s="2">
        <f t="shared" si="167"/>
        <v>2.156428</v>
      </c>
      <c r="I1383" s="2">
        <f t="array" ref="I1383">SUMPRODUCT(B1367:B1386, (ROW(B1367:B1386)-ROW(B1367)+1)) / (20*21/2)</f>
        <v>2.5390490476190473</v>
      </c>
      <c r="J1383" s="2">
        <f t="shared" si="170"/>
        <v>2.4470629514331863</v>
      </c>
      <c r="K1383" s="2">
        <f t="shared" si="164"/>
        <v>2.3398585102196634</v>
      </c>
    </row>
    <row r="1384" spans="1:11" ht="13.5" x14ac:dyDescent="0.25">
      <c r="A1384" s="3">
        <f>TITRES_STAT!B1387</f>
        <v>44026</v>
      </c>
      <c r="B1384" s="6">
        <f>TITRES_STAT!D1387</f>
        <v>2.6585999999999999</v>
      </c>
      <c r="C1384" s="2">
        <f t="shared" si="165"/>
        <v>-7.4200000000000266E-2</v>
      </c>
      <c r="D1384" s="2">
        <f t="shared" si="166"/>
        <v>2.6067799999999997</v>
      </c>
      <c r="E1384" s="2">
        <f t="shared" si="168"/>
        <v>2.5178400000000005</v>
      </c>
      <c r="F1384" s="2">
        <f t="shared" si="169"/>
        <v>2.4469699999999999</v>
      </c>
      <c r="G1384" s="2">
        <f t="shared" si="163"/>
        <v>2.3127500000000003</v>
      </c>
      <c r="H1384" s="2">
        <f t="shared" si="167"/>
        <v>2.1602719999999995</v>
      </c>
      <c r="I1384" s="2">
        <f t="array" ref="I1384">SUMPRODUCT(B1368:B1387, (ROW(B1368:B1387)-ROW(B1368)+1)) / (20*21/2)</f>
        <v>2.555851904761905</v>
      </c>
      <c r="J1384" s="2">
        <f t="shared" si="170"/>
        <v>2.4672093370109782</v>
      </c>
      <c r="K1384" s="2">
        <f t="shared" si="164"/>
        <v>2.3523581764855592</v>
      </c>
    </row>
    <row r="1385" spans="1:11" ht="13.5" x14ac:dyDescent="0.25">
      <c r="A1385" s="3">
        <f>TITRES_STAT!B1388</f>
        <v>44027</v>
      </c>
      <c r="B1385" s="6">
        <f>TITRES_STAT!D1388</f>
        <v>2.6585999999999999</v>
      </c>
      <c r="C1385" s="2">
        <f t="shared" si="165"/>
        <v>0</v>
      </c>
      <c r="D1385" s="2">
        <f t="shared" si="166"/>
        <v>2.6438200000000003</v>
      </c>
      <c r="E1385" s="2">
        <f t="shared" si="168"/>
        <v>2.52895</v>
      </c>
      <c r="F1385" s="2">
        <f t="shared" si="169"/>
        <v>2.4659599999999999</v>
      </c>
      <c r="G1385" s="2">
        <f t="shared" si="163"/>
        <v>2.3221980000000007</v>
      </c>
      <c r="H1385" s="2">
        <f t="shared" si="167"/>
        <v>2.1641159999999995</v>
      </c>
      <c r="I1385" s="2">
        <f t="array" ref="I1385">SUMPRODUCT(B1369:B1388, (ROW(B1369:B1388)-ROW(B1369)+1)) / (20*21/2)</f>
        <v>2.5710228571428573</v>
      </c>
      <c r="J1385" s="2">
        <f t="shared" si="170"/>
        <v>2.4854370192004089</v>
      </c>
      <c r="K1385" s="2">
        <f t="shared" si="164"/>
        <v>2.3643676597606356</v>
      </c>
    </row>
    <row r="1386" spans="1:11" ht="13.5" x14ac:dyDescent="0.25">
      <c r="A1386" s="3">
        <f>TITRES_STAT!B1389</f>
        <v>44028</v>
      </c>
      <c r="B1386" s="6">
        <f>TITRES_STAT!D1389</f>
        <v>2.6585999999999999</v>
      </c>
      <c r="C1386" s="2">
        <f t="shared" si="165"/>
        <v>0</v>
      </c>
      <c r="D1386" s="2">
        <f t="shared" si="166"/>
        <v>2.6660399999999997</v>
      </c>
      <c r="E1386" s="2">
        <f t="shared" si="168"/>
        <v>2.55118</v>
      </c>
      <c r="F1386" s="2">
        <f t="shared" si="169"/>
        <v>2.48217</v>
      </c>
      <c r="G1386" s="2">
        <f t="shared" si="163"/>
        <v>2.332942000000001</v>
      </c>
      <c r="H1386" s="2">
        <f t="shared" si="167"/>
        <v>2.1679599999999994</v>
      </c>
      <c r="I1386" s="2">
        <f t="array" ref="I1386">SUMPRODUCT(B1370:B1389, (ROW(B1370:B1389)-ROW(B1370)+1)) / (20*21/2)</f>
        <v>2.5845176190476189</v>
      </c>
      <c r="J1386" s="2">
        <f t="shared" si="170"/>
        <v>2.5019287316575132</v>
      </c>
      <c r="K1386" s="2">
        <f t="shared" si="164"/>
        <v>2.3759061829072774</v>
      </c>
    </row>
    <row r="1387" spans="1:11" ht="13.5" x14ac:dyDescent="0.25">
      <c r="A1387" s="3">
        <f>TITRES_STAT!B1390</f>
        <v>44029</v>
      </c>
      <c r="B1387" s="6">
        <f>TITRES_STAT!D1390</f>
        <v>2.6585999999999999</v>
      </c>
      <c r="C1387" s="2">
        <f t="shared" si="165"/>
        <v>0</v>
      </c>
      <c r="D1387" s="2">
        <f t="shared" si="166"/>
        <v>2.6734400000000003</v>
      </c>
      <c r="E1387" s="2">
        <f t="shared" si="168"/>
        <v>2.57341</v>
      </c>
      <c r="F1387" s="2">
        <f t="shared" si="169"/>
        <v>2.4993049999999997</v>
      </c>
      <c r="G1387" s="2">
        <f t="shared" si="163"/>
        <v>2.3425760000000007</v>
      </c>
      <c r="H1387" s="2">
        <f t="shared" si="167"/>
        <v>2.1722209999999991</v>
      </c>
      <c r="I1387" s="2">
        <f t="array" ref="I1387">SUMPRODUCT(B1371:B1390, (ROW(B1371:B1390)-ROW(B1371)+1)) / (20*21/2)</f>
        <v>2.5966009523809523</v>
      </c>
      <c r="J1387" s="2">
        <f t="shared" si="170"/>
        <v>2.5168498048329884</v>
      </c>
      <c r="K1387" s="2">
        <f t="shared" si="164"/>
        <v>2.3869922149501295</v>
      </c>
    </row>
    <row r="1388" spans="1:11" ht="13.5" x14ac:dyDescent="0.25">
      <c r="A1388" s="3">
        <f>TITRES_STAT!B1391</f>
        <v>44032</v>
      </c>
      <c r="B1388" s="6">
        <f>TITRES_STAT!D1391</f>
        <v>2.6585999999999999</v>
      </c>
      <c r="C1388" s="2">
        <f t="shared" si="165"/>
        <v>0</v>
      </c>
      <c r="D1388" s="2">
        <f t="shared" si="166"/>
        <v>2.6585999999999999</v>
      </c>
      <c r="E1388" s="2">
        <f t="shared" si="168"/>
        <v>2.6058300000000001</v>
      </c>
      <c r="F1388" s="2">
        <f t="shared" si="169"/>
        <v>2.5169049999999999</v>
      </c>
      <c r="G1388" s="2">
        <f t="shared" si="163"/>
        <v>2.3509120000000014</v>
      </c>
      <c r="H1388" s="2">
        <f t="shared" si="167"/>
        <v>2.176296499999999</v>
      </c>
      <c r="I1388" s="2">
        <f t="array" ref="I1388">SUMPRODUCT(B1372:B1391, (ROW(B1372:B1391)-ROW(B1372)+1)) / (20*21/2)</f>
        <v>2.6074495238095237</v>
      </c>
      <c r="J1388" s="2">
        <f t="shared" si="170"/>
        <v>2.5303498234203228</v>
      </c>
      <c r="K1388" s="2">
        <f t="shared" si="164"/>
        <v>2.3976435006383601</v>
      </c>
    </row>
    <row r="1389" spans="1:11" ht="13.5" x14ac:dyDescent="0.25">
      <c r="A1389" s="3">
        <f>TITRES_STAT!B1392</f>
        <v>44033</v>
      </c>
      <c r="B1389" s="6">
        <f>TITRES_STAT!D1392</f>
        <v>2.6585999999999999</v>
      </c>
      <c r="C1389" s="2">
        <f t="shared" si="165"/>
        <v>0</v>
      </c>
      <c r="D1389" s="2">
        <f t="shared" si="166"/>
        <v>2.6585999999999999</v>
      </c>
      <c r="E1389" s="2">
        <f t="shared" si="168"/>
        <v>2.6326899999999998</v>
      </c>
      <c r="F1389" s="2">
        <f t="shared" si="169"/>
        <v>2.5317249999999998</v>
      </c>
      <c r="G1389" s="2">
        <f t="shared" si="163"/>
        <v>2.3605460000000011</v>
      </c>
      <c r="H1389" s="2">
        <f t="shared" si="167"/>
        <v>2.1803259999999991</v>
      </c>
      <c r="I1389" s="2">
        <f t="array" ref="I1389">SUMPRODUCT(B1373:B1392, (ROW(B1373:B1392)-ROW(B1373)+1)) / (20*21/2)</f>
        <v>2.6170633333333333</v>
      </c>
      <c r="J1389" s="2">
        <f t="shared" si="170"/>
        <v>2.5425641259517207</v>
      </c>
      <c r="K1389" s="2">
        <f t="shared" si="164"/>
        <v>2.4078770888486205</v>
      </c>
    </row>
    <row r="1390" spans="1:11" ht="13.5" x14ac:dyDescent="0.25">
      <c r="A1390" s="3">
        <f>TITRES_STAT!B1393</f>
        <v>44034</v>
      </c>
      <c r="B1390" s="6">
        <f>TITRES_STAT!D1393</f>
        <v>2.6585999999999999</v>
      </c>
      <c r="C1390" s="2">
        <f t="shared" si="165"/>
        <v>0</v>
      </c>
      <c r="D1390" s="2">
        <f t="shared" si="166"/>
        <v>2.6585999999999999</v>
      </c>
      <c r="E1390" s="2">
        <f t="shared" si="168"/>
        <v>2.6512099999999998</v>
      </c>
      <c r="F1390" s="2">
        <f t="shared" si="169"/>
        <v>2.5446899999999997</v>
      </c>
      <c r="G1390" s="2">
        <f t="shared" si="163"/>
        <v>2.3714760000000012</v>
      </c>
      <c r="H1390" s="2">
        <f t="shared" si="167"/>
        <v>2.1841699999999991</v>
      </c>
      <c r="I1390" s="2">
        <f t="array" ref="I1390">SUMPRODUCT(B1374:B1393, (ROW(B1374:B1393)-ROW(B1374)+1)) / (20*21/2)</f>
        <v>2.6254423809523808</v>
      </c>
      <c r="J1390" s="2">
        <f t="shared" si="170"/>
        <v>2.5536151615753666</v>
      </c>
      <c r="K1390" s="2">
        <f t="shared" si="164"/>
        <v>2.417709359874165</v>
      </c>
    </row>
    <row r="1391" spans="1:11" ht="13.5" x14ac:dyDescent="0.25">
      <c r="A1391" s="3">
        <f>TITRES_STAT!B1394</f>
        <v>44035</v>
      </c>
      <c r="B1391" s="6">
        <f>TITRES_STAT!D1394</f>
        <v>2.6585999999999999</v>
      </c>
      <c r="C1391" s="2">
        <f t="shared" si="165"/>
        <v>0</v>
      </c>
      <c r="D1391" s="2">
        <f t="shared" si="166"/>
        <v>2.6585999999999999</v>
      </c>
      <c r="E1391" s="2">
        <f t="shared" si="168"/>
        <v>2.6623199999999998</v>
      </c>
      <c r="F1391" s="2">
        <f t="shared" si="169"/>
        <v>2.557655</v>
      </c>
      <c r="G1391" s="2">
        <f t="shared" si="163"/>
        <v>2.3812940000000014</v>
      </c>
      <c r="H1391" s="2">
        <f t="shared" si="167"/>
        <v>2.1882919999999988</v>
      </c>
      <c r="I1391" s="2">
        <f t="array" ref="I1391">SUMPRODUCT(B1375:B1394, (ROW(B1375:B1394)-ROW(B1375)+1)) / (20*21/2)</f>
        <v>2.6329833333333337</v>
      </c>
      <c r="J1391" s="2">
        <f t="shared" si="170"/>
        <v>2.5636137176158078</v>
      </c>
      <c r="K1391" s="2">
        <f t="shared" si="164"/>
        <v>2.4271560516438058</v>
      </c>
    </row>
    <row r="1392" spans="1:11" ht="13.5" x14ac:dyDescent="0.25">
      <c r="A1392" s="3">
        <f>TITRES_STAT!B1395</f>
        <v>44036</v>
      </c>
      <c r="B1392" s="6">
        <f>TITRES_STAT!D1395</f>
        <v>2.6585999999999999</v>
      </c>
      <c r="C1392" s="2">
        <f t="shared" si="165"/>
        <v>0</v>
      </c>
      <c r="D1392" s="2">
        <f t="shared" si="166"/>
        <v>2.6585999999999999</v>
      </c>
      <c r="E1392" s="2">
        <f t="shared" si="168"/>
        <v>2.6660200000000001</v>
      </c>
      <c r="F1392" s="2">
        <f t="shared" si="169"/>
        <v>2.5706199999999999</v>
      </c>
      <c r="G1392" s="2">
        <f t="shared" si="163"/>
        <v>2.3924100000000017</v>
      </c>
      <c r="H1392" s="2">
        <f t="shared" si="167"/>
        <v>2.1924139999999985</v>
      </c>
      <c r="I1392" s="2">
        <f t="array" ref="I1392">SUMPRODUCT(B1376:B1395, (ROW(B1376:B1395)-ROW(B1376)+1)) / (20*21/2)</f>
        <v>2.6526385714285716</v>
      </c>
      <c r="J1392" s="2">
        <f t="shared" si="170"/>
        <v>2.5726600302238261</v>
      </c>
      <c r="K1392" s="2">
        <f t="shared" si="164"/>
        <v>2.4362322849126765</v>
      </c>
    </row>
    <row r="1393" spans="1:11" ht="13.5" x14ac:dyDescent="0.25">
      <c r="A1393" s="3">
        <f>TITRES_STAT!B1396</f>
        <v>44039</v>
      </c>
      <c r="B1393" s="6">
        <f>TITRES_STAT!D1396</f>
        <v>2.6585999999999999</v>
      </c>
      <c r="C1393" s="2">
        <f t="shared" si="165"/>
        <v>0</v>
      </c>
      <c r="D1393" s="2">
        <f t="shared" si="166"/>
        <v>2.6585999999999999</v>
      </c>
      <c r="E1393" s="2">
        <f t="shared" si="168"/>
        <v>2.6585999999999999</v>
      </c>
      <c r="F1393" s="2">
        <f t="shared" si="169"/>
        <v>2.5794199999999998</v>
      </c>
      <c r="G1393" s="2">
        <f t="shared" si="163"/>
        <v>2.4025980000000016</v>
      </c>
      <c r="H1393" s="2">
        <f t="shared" si="167"/>
        <v>2.1963044999999983</v>
      </c>
      <c r="I1393" s="2">
        <f t="array" ref="I1393">SUMPRODUCT(B1377:B1396, (ROW(B1377:B1396)-ROW(B1377)+1)) / (20*21/2)</f>
        <v>2.6720123809523812</v>
      </c>
      <c r="J1393" s="2">
        <f t="shared" si="170"/>
        <v>2.5808447892501283</v>
      </c>
      <c r="K1393" s="2">
        <f t="shared" si="164"/>
        <v>2.4449525874651208</v>
      </c>
    </row>
    <row r="1394" spans="1:11" ht="13.5" x14ac:dyDescent="0.25">
      <c r="A1394" s="3">
        <f>TITRES_STAT!B1397</f>
        <v>44040</v>
      </c>
      <c r="B1394" s="6">
        <f>TITRES_STAT!D1397</f>
        <v>2.6585999999999999</v>
      </c>
      <c r="C1394" s="2">
        <f t="shared" si="165"/>
        <v>0</v>
      </c>
      <c r="D1394" s="2">
        <f t="shared" si="166"/>
        <v>2.6585999999999999</v>
      </c>
      <c r="E1394" s="2">
        <f t="shared" si="168"/>
        <v>2.6585999999999999</v>
      </c>
      <c r="F1394" s="2">
        <f t="shared" si="169"/>
        <v>2.5882200000000002</v>
      </c>
      <c r="G1394" s="2">
        <f t="shared" ref="G1394:G1457" si="171">AVERAGE(B1345:B1394)</f>
        <v>2.4116760000000017</v>
      </c>
      <c r="H1394" s="2">
        <f t="shared" si="167"/>
        <v>2.2001949999999981</v>
      </c>
      <c r="I1394" s="2">
        <f t="array" ref="I1394">SUMPRODUCT(B1378:B1397, (ROW(B1378:B1397)-ROW(B1378)+1)) / (20*21/2)</f>
        <v>2.6896352380952382</v>
      </c>
      <c r="J1394" s="2">
        <f t="shared" si="170"/>
        <v>2.5882500474167829</v>
      </c>
      <c r="K1394" s="2">
        <f t="shared" si="164"/>
        <v>2.4533309173684494</v>
      </c>
    </row>
    <row r="1395" spans="1:11" ht="13.5" x14ac:dyDescent="0.25">
      <c r="A1395" s="3">
        <f>TITRES_STAT!B1398</f>
        <v>44041</v>
      </c>
      <c r="B1395" s="6">
        <f>TITRES_STAT!D1398</f>
        <v>2.7946</v>
      </c>
      <c r="C1395" s="2">
        <f t="shared" si="165"/>
        <v>0.13600000000000012</v>
      </c>
      <c r="D1395" s="2">
        <f t="shared" si="166"/>
        <v>2.6857999999999995</v>
      </c>
      <c r="E1395" s="2">
        <f t="shared" si="168"/>
        <v>2.6721999999999997</v>
      </c>
      <c r="F1395" s="2">
        <f t="shared" si="169"/>
        <v>2.6005750000000001</v>
      </c>
      <c r="G1395" s="2">
        <f t="shared" si="171"/>
        <v>2.4225460000000023</v>
      </c>
      <c r="H1395" s="2">
        <f t="shared" si="167"/>
        <v>2.2047654999999984</v>
      </c>
      <c r="I1395" s="2">
        <f t="array" ref="I1395">SUMPRODUCT(B1379:B1398, (ROW(B1379:B1398)-ROW(B1379)+1)) / (20*21/2)</f>
        <v>2.7055071428571429</v>
      </c>
      <c r="J1395" s="2">
        <f t="shared" si="170"/>
        <v>2.6079024238532797</v>
      </c>
      <c r="K1395" s="2">
        <f t="shared" ref="K1395:K1458" si="172">$K$4*B1395+(1-$K$4)*K1394</f>
        <v>2.4667140186481182</v>
      </c>
    </row>
    <row r="1396" spans="1:11" ht="13.5" x14ac:dyDescent="0.25">
      <c r="A1396" s="3">
        <f>TITRES_STAT!B1399</f>
        <v>44042</v>
      </c>
      <c r="B1396" s="6">
        <f>TITRES_STAT!D1399</f>
        <v>2.8039999999999998</v>
      </c>
      <c r="C1396" s="2">
        <f t="shared" si="165"/>
        <v>9.3999999999998529E-3</v>
      </c>
      <c r="D1396" s="2">
        <f t="shared" si="166"/>
        <v>2.71488</v>
      </c>
      <c r="E1396" s="2">
        <f t="shared" si="168"/>
        <v>2.6867399999999995</v>
      </c>
      <c r="F1396" s="2">
        <f t="shared" si="169"/>
        <v>2.6189600000000004</v>
      </c>
      <c r="G1396" s="2">
        <f t="shared" si="171"/>
        <v>2.4336040000000012</v>
      </c>
      <c r="H1396" s="2">
        <f t="shared" si="167"/>
        <v>2.2093364999999978</v>
      </c>
      <c r="I1396" s="2">
        <f t="array" ref="I1396">SUMPRODUCT(B1380:B1399, (ROW(B1380:B1399)-ROW(B1380)+1)) / (20*21/2)</f>
        <v>2.7191428571428569</v>
      </c>
      <c r="J1396" s="2">
        <f t="shared" si="170"/>
        <v>2.6265783834863008</v>
      </c>
      <c r="K1396" s="2">
        <f t="shared" si="172"/>
        <v>2.4799409198776039</v>
      </c>
    </row>
    <row r="1397" spans="1:11" ht="13.5" x14ac:dyDescent="0.25">
      <c r="A1397" s="3">
        <f>TITRES_STAT!B1400</f>
        <v>44046</v>
      </c>
      <c r="B1397" s="6">
        <f>TITRES_STAT!D1400</f>
        <v>2.8039999999999998</v>
      </c>
      <c r="C1397" s="2">
        <f t="shared" si="165"/>
        <v>0</v>
      </c>
      <c r="D1397" s="2">
        <f t="shared" si="166"/>
        <v>2.74396</v>
      </c>
      <c r="E1397" s="2">
        <f t="shared" si="168"/>
        <v>2.7012799999999997</v>
      </c>
      <c r="F1397" s="2">
        <f t="shared" si="169"/>
        <v>2.6373450000000007</v>
      </c>
      <c r="G1397" s="2">
        <f t="shared" si="171"/>
        <v>2.4446620000000019</v>
      </c>
      <c r="H1397" s="2">
        <f t="shared" si="167"/>
        <v>2.2139074999999977</v>
      </c>
      <c r="I1397" s="2">
        <f t="array" ref="I1397">SUMPRODUCT(B1381:B1400, (ROW(B1381:B1400)-ROW(B1381)+1)) / (20*21/2)</f>
        <v>2.7308071428571425</v>
      </c>
      <c r="J1397" s="2">
        <f t="shared" si="170"/>
        <v>2.6434756802971293</v>
      </c>
      <c r="K1397" s="2">
        <f t="shared" si="172"/>
        <v>2.4926491190980902</v>
      </c>
    </row>
    <row r="1398" spans="1:11" ht="13.5" x14ac:dyDescent="0.25">
      <c r="A1398" s="3">
        <f>TITRES_STAT!B1401</f>
        <v>44047</v>
      </c>
      <c r="B1398" s="6">
        <f>TITRES_STAT!D1401</f>
        <v>2.8039999999999998</v>
      </c>
      <c r="C1398" s="2">
        <f t="shared" si="165"/>
        <v>0</v>
      </c>
      <c r="D1398" s="2">
        <f t="shared" si="166"/>
        <v>2.7730399999999999</v>
      </c>
      <c r="E1398" s="2">
        <f t="shared" si="168"/>
        <v>2.7158199999999995</v>
      </c>
      <c r="F1398" s="2">
        <f t="shared" si="169"/>
        <v>2.660825</v>
      </c>
      <c r="G1398" s="2">
        <f t="shared" si="171"/>
        <v>2.4557200000000017</v>
      </c>
      <c r="H1398" s="2">
        <f t="shared" si="167"/>
        <v>2.2184784999999976</v>
      </c>
      <c r="I1398" s="2">
        <f t="array" ref="I1398">SUMPRODUCT(B1382:B1401, (ROW(B1382:B1401)-ROW(B1382)+1)) / (20*21/2)</f>
        <v>2.7408971428571429</v>
      </c>
      <c r="J1398" s="2">
        <f t="shared" si="170"/>
        <v>2.6587637107450219</v>
      </c>
      <c r="K1398" s="2">
        <f t="shared" si="172"/>
        <v>2.5048589575648319</v>
      </c>
    </row>
    <row r="1399" spans="1:11" ht="13.5" x14ac:dyDescent="0.25">
      <c r="A1399" s="3">
        <f>TITRES_STAT!B1402</f>
        <v>44048</v>
      </c>
      <c r="B1399" s="6">
        <f>TITRES_STAT!D1402</f>
        <v>2.8039999999999998</v>
      </c>
      <c r="C1399" s="2">
        <f t="shared" si="165"/>
        <v>0</v>
      </c>
      <c r="D1399" s="2">
        <f t="shared" si="166"/>
        <v>2.8021199999999999</v>
      </c>
      <c r="E1399" s="2">
        <f t="shared" si="168"/>
        <v>2.7303599999999992</v>
      </c>
      <c r="F1399" s="2">
        <f t="shared" si="169"/>
        <v>2.6815250000000006</v>
      </c>
      <c r="G1399" s="2">
        <f t="shared" si="171"/>
        <v>2.4667780000000015</v>
      </c>
      <c r="H1399" s="2">
        <f t="shared" si="167"/>
        <v>2.2230494999999975</v>
      </c>
      <c r="I1399" s="2">
        <f t="array" ref="I1399">SUMPRODUCT(B1383:B1402, (ROW(B1383:B1402)-ROW(B1383)+1)) / (20*21/2)</f>
        <v>2.7497657142857141</v>
      </c>
      <c r="J1399" s="2">
        <f t="shared" si="170"/>
        <v>2.6725957382931154</v>
      </c>
      <c r="K1399" s="2">
        <f t="shared" si="172"/>
        <v>2.5165899788367994</v>
      </c>
    </row>
    <row r="1400" spans="1:11" ht="13.5" x14ac:dyDescent="0.25">
      <c r="A1400" s="3">
        <f>TITRES_STAT!B1403</f>
        <v>44049</v>
      </c>
      <c r="B1400" s="6">
        <f>TITRES_STAT!D1403</f>
        <v>2.8039999999999998</v>
      </c>
      <c r="C1400" s="2">
        <f t="shared" si="165"/>
        <v>0</v>
      </c>
      <c r="D1400" s="2">
        <f t="shared" si="166"/>
        <v>2.8039999999999998</v>
      </c>
      <c r="E1400" s="2">
        <f t="shared" si="168"/>
        <v>2.744899999999999</v>
      </c>
      <c r="F1400" s="2">
        <f t="shared" si="169"/>
        <v>2.6980550000000005</v>
      </c>
      <c r="G1400" s="2">
        <f t="shared" si="171"/>
        <v>2.4778360000000017</v>
      </c>
      <c r="H1400" s="2">
        <f t="shared" si="167"/>
        <v>2.2276204999999973</v>
      </c>
      <c r="I1400" s="2">
        <f t="array" ref="I1400">SUMPRODUCT(B1384:B1403, (ROW(B1384:B1403)-ROW(B1384)+1)) / (20*21/2)</f>
        <v>2.7559847619047617</v>
      </c>
      <c r="J1400" s="2">
        <f t="shared" si="170"/>
        <v>2.6851104298842472</v>
      </c>
      <c r="K1400" s="2">
        <f t="shared" si="172"/>
        <v>2.5278609600588857</v>
      </c>
    </row>
    <row r="1401" spans="1:11" ht="13.5" x14ac:dyDescent="0.25">
      <c r="A1401" s="3">
        <f>TITRES_STAT!B1404</f>
        <v>44050</v>
      </c>
      <c r="B1401" s="6">
        <f>TITRES_STAT!D1404</f>
        <v>2.8039999999999998</v>
      </c>
      <c r="C1401" s="2">
        <f t="shared" si="165"/>
        <v>0</v>
      </c>
      <c r="D1401" s="2">
        <f t="shared" si="166"/>
        <v>2.8039999999999998</v>
      </c>
      <c r="E1401" s="2">
        <f t="shared" si="168"/>
        <v>2.7594399999999992</v>
      </c>
      <c r="F1401" s="2">
        <f t="shared" si="169"/>
        <v>2.7108800000000004</v>
      </c>
      <c r="G1401" s="2">
        <f t="shared" si="171"/>
        <v>2.4888940000000019</v>
      </c>
      <c r="H1401" s="2">
        <f t="shared" si="167"/>
        <v>2.2316359999999973</v>
      </c>
      <c r="I1401" s="2">
        <f t="array" ref="I1401">SUMPRODUCT(B1385:B1404, (ROW(B1385:B1404)-ROW(B1385)+1)) / (20*21/2)</f>
        <v>2.7628395238095242</v>
      </c>
      <c r="J1401" s="2">
        <f t="shared" si="170"/>
        <v>2.6964332460857476</v>
      </c>
      <c r="K1401" s="2">
        <f t="shared" si="172"/>
        <v>2.5386899420173608</v>
      </c>
    </row>
    <row r="1402" spans="1:11" ht="13.5" x14ac:dyDescent="0.25">
      <c r="A1402" s="3">
        <f>TITRES_STAT!B1405</f>
        <v>44053</v>
      </c>
      <c r="B1402" s="6">
        <f>TITRES_STAT!D1405</f>
        <v>2.8039999999999998</v>
      </c>
      <c r="C1402" s="2">
        <f t="shared" si="165"/>
        <v>0</v>
      </c>
      <c r="D1402" s="2">
        <f t="shared" si="166"/>
        <v>2.8039999999999998</v>
      </c>
      <c r="E1402" s="2">
        <f t="shared" si="168"/>
        <v>2.773979999999999</v>
      </c>
      <c r="F1402" s="2">
        <f t="shared" si="169"/>
        <v>2.7200000000000006</v>
      </c>
      <c r="G1402" s="2">
        <f t="shared" si="171"/>
        <v>2.4999520000000017</v>
      </c>
      <c r="H1402" s="2">
        <f t="shared" si="167"/>
        <v>2.2352344999999971</v>
      </c>
      <c r="I1402" s="2">
        <f t="array" ref="I1402">SUMPRODUCT(B1386:B1405, (ROW(B1386:B1405)-ROW(B1386)+1)) / (20*21/2)</f>
        <v>2.7690466666666671</v>
      </c>
      <c r="J1402" s="2">
        <f t="shared" si="170"/>
        <v>2.7066776988394863</v>
      </c>
      <c r="K1402" s="2">
        <f t="shared" si="172"/>
        <v>2.5490942580166802</v>
      </c>
    </row>
    <row r="1403" spans="1:11" ht="13.5" x14ac:dyDescent="0.25">
      <c r="A1403" s="3">
        <f>TITRES_STAT!B1406</f>
        <v>44054</v>
      </c>
      <c r="B1403" s="6">
        <f>TITRES_STAT!D1406</f>
        <v>2.7852999999999999</v>
      </c>
      <c r="C1403" s="2">
        <f t="shared" si="165"/>
        <v>-1.8699999999999939E-2</v>
      </c>
      <c r="D1403" s="2">
        <f t="shared" si="166"/>
        <v>2.8002599999999997</v>
      </c>
      <c r="E1403" s="2">
        <f t="shared" si="168"/>
        <v>2.7866499999999994</v>
      </c>
      <c r="F1403" s="2">
        <f t="shared" si="169"/>
        <v>2.7226250000000007</v>
      </c>
      <c r="G1403" s="2">
        <f t="shared" si="171"/>
        <v>2.5104520000000021</v>
      </c>
      <c r="H1403" s="2">
        <f t="shared" si="167"/>
        <v>2.2383224999999971</v>
      </c>
      <c r="I1403" s="2">
        <f t="array" ref="I1403">SUMPRODUCT(B1387:B1406, (ROW(B1387:B1406)-ROW(B1387)+1)) / (20*21/2)</f>
        <v>2.7674633333333336</v>
      </c>
      <c r="J1403" s="2">
        <f t="shared" si="170"/>
        <v>2.7141655370452495</v>
      </c>
      <c r="K1403" s="2">
        <f t="shared" si="172"/>
        <v>2.5583572282905362</v>
      </c>
    </row>
    <row r="1404" spans="1:11" ht="13.5" x14ac:dyDescent="0.25">
      <c r="A1404" s="3">
        <f>TITRES_STAT!B1407</f>
        <v>44055</v>
      </c>
      <c r="B1404" s="6">
        <f>TITRES_STAT!D1407</f>
        <v>2.7946</v>
      </c>
      <c r="C1404" s="2">
        <f t="shared" si="165"/>
        <v>9.300000000000086E-3</v>
      </c>
      <c r="D1404" s="2">
        <f t="shared" si="166"/>
        <v>2.7983799999999994</v>
      </c>
      <c r="E1404" s="2">
        <f t="shared" si="168"/>
        <v>2.8002499999999992</v>
      </c>
      <c r="F1404" s="2">
        <f t="shared" si="169"/>
        <v>2.7294250000000004</v>
      </c>
      <c r="G1404" s="2">
        <f t="shared" si="171"/>
        <v>2.5211380000000019</v>
      </c>
      <c r="H1404" s="2">
        <f t="shared" si="167"/>
        <v>2.2413179999999975</v>
      </c>
      <c r="I1404" s="2">
        <f t="array" ref="I1404">SUMPRODUCT(B1388:B1407, (ROW(B1388:B1407)-ROW(B1388)+1)) / (20*21/2)</f>
        <v>2.7727323809523807</v>
      </c>
      <c r="J1404" s="2">
        <f t="shared" si="170"/>
        <v>2.721825962088559</v>
      </c>
      <c r="K1404" s="2">
        <f t="shared" si="172"/>
        <v>2.5676216507105152</v>
      </c>
    </row>
    <row r="1405" spans="1:11" ht="13.5" x14ac:dyDescent="0.25">
      <c r="A1405" s="3">
        <f>TITRES_STAT!B1408</f>
        <v>44057</v>
      </c>
      <c r="B1405" s="6">
        <f>TITRES_STAT!D1408</f>
        <v>2.7946</v>
      </c>
      <c r="C1405" s="2">
        <f t="shared" si="165"/>
        <v>0</v>
      </c>
      <c r="D1405" s="2">
        <f t="shared" si="166"/>
        <v>2.7964999999999995</v>
      </c>
      <c r="E1405" s="2">
        <f t="shared" si="168"/>
        <v>2.8002499999999992</v>
      </c>
      <c r="F1405" s="2">
        <f t="shared" si="169"/>
        <v>2.7362250000000006</v>
      </c>
      <c r="G1405" s="2">
        <f t="shared" si="171"/>
        <v>2.5307120000000021</v>
      </c>
      <c r="H1405" s="2">
        <f t="shared" si="167"/>
        <v>2.2441744999999971</v>
      </c>
      <c r="I1405" s="2">
        <f t="array" ref="I1405">SUMPRODUCT(B1389:B1408, (ROW(B1389:B1408)-ROW(B1389)+1)) / (20*21/2)</f>
        <v>2.7773538095238086</v>
      </c>
      <c r="J1405" s="2">
        <f t="shared" si="170"/>
        <v>2.7287568228420298</v>
      </c>
      <c r="K1405" s="2">
        <f t="shared" si="172"/>
        <v>2.5765227624473579</v>
      </c>
    </row>
    <row r="1406" spans="1:11" ht="13.5" x14ac:dyDescent="0.25">
      <c r="A1406" s="3">
        <f>TITRES_STAT!B1409</f>
        <v>44060</v>
      </c>
      <c r="B1406" s="6">
        <f>TITRES_STAT!D1409</f>
        <v>2.7195999999999998</v>
      </c>
      <c r="C1406" s="2">
        <f t="shared" si="165"/>
        <v>-7.5000000000000178E-2</v>
      </c>
      <c r="D1406" s="2">
        <f t="shared" si="166"/>
        <v>2.77962</v>
      </c>
      <c r="E1406" s="2">
        <f t="shared" si="168"/>
        <v>2.7918099999999995</v>
      </c>
      <c r="F1406" s="2">
        <f t="shared" si="169"/>
        <v>2.7392750000000001</v>
      </c>
      <c r="G1406" s="2">
        <f t="shared" si="171"/>
        <v>2.539156000000002</v>
      </c>
      <c r="H1406" s="2">
        <f t="shared" si="167"/>
        <v>2.2468414999999968</v>
      </c>
      <c r="I1406" s="2">
        <f t="array" ref="I1406">SUMPRODUCT(B1390:B1409, (ROW(B1390:B1409)-ROW(B1390)+1)) / (20*21/2)</f>
        <v>2.781327619047619</v>
      </c>
      <c r="J1406" s="2">
        <f t="shared" si="170"/>
        <v>2.7278847444761221</v>
      </c>
      <c r="K1406" s="2">
        <f t="shared" si="172"/>
        <v>2.5821336345082457</v>
      </c>
    </row>
    <row r="1407" spans="1:11" ht="13.5" x14ac:dyDescent="0.25">
      <c r="A1407" s="3">
        <f>TITRES_STAT!B1410</f>
        <v>44061</v>
      </c>
      <c r="B1407" s="6">
        <f>TITRES_STAT!D1410</f>
        <v>2.7946</v>
      </c>
      <c r="C1407" s="2">
        <f t="shared" si="165"/>
        <v>7.5000000000000178E-2</v>
      </c>
      <c r="D1407" s="2">
        <f t="shared" si="166"/>
        <v>2.7777400000000001</v>
      </c>
      <c r="E1407" s="2">
        <f t="shared" si="168"/>
        <v>2.7908699999999995</v>
      </c>
      <c r="F1407" s="2">
        <f t="shared" si="169"/>
        <v>2.7460750000000003</v>
      </c>
      <c r="G1407" s="2">
        <f t="shared" si="171"/>
        <v>2.5503980000000022</v>
      </c>
      <c r="H1407" s="2">
        <f t="shared" si="167"/>
        <v>2.2497909999999974</v>
      </c>
      <c r="I1407" s="2">
        <f t="array" ref="I1407">SUMPRODUCT(B1391:B1410, (ROW(B1391:B1410)-ROW(B1391)+1)) / (20*21/2)</f>
        <v>2.7846538095238094</v>
      </c>
      <c r="J1407" s="2">
        <f t="shared" si="170"/>
        <v>2.734238578335539</v>
      </c>
      <c r="K1407" s="2">
        <f t="shared" si="172"/>
        <v>2.5904656488412559</v>
      </c>
    </row>
    <row r="1408" spans="1:11" ht="13.5" x14ac:dyDescent="0.25">
      <c r="A1408" s="3">
        <f>TITRES_STAT!B1411</f>
        <v>44062</v>
      </c>
      <c r="B1408" s="6">
        <f>TITRES_STAT!D1411</f>
        <v>2.7946</v>
      </c>
      <c r="C1408" s="2">
        <f t="shared" si="165"/>
        <v>0</v>
      </c>
      <c r="D1408" s="2">
        <f t="shared" si="166"/>
        <v>2.7795999999999998</v>
      </c>
      <c r="E1408" s="2">
        <f t="shared" si="168"/>
        <v>2.7899299999999996</v>
      </c>
      <c r="F1408" s="2">
        <f t="shared" si="169"/>
        <v>2.7528750000000004</v>
      </c>
      <c r="G1408" s="2">
        <f t="shared" si="171"/>
        <v>2.5605280000000015</v>
      </c>
      <c r="H1408" s="2">
        <f t="shared" si="167"/>
        <v>2.2528794999999975</v>
      </c>
      <c r="I1408" s="2">
        <f t="array" ref="I1408">SUMPRODUCT(B1392:B1411, (ROW(B1392:B1411)-ROW(B1392)+1)) / (20*21/2)</f>
        <v>2.7801895238095238</v>
      </c>
      <c r="J1408" s="2">
        <f t="shared" si="170"/>
        <v>2.7399872851607254</v>
      </c>
      <c r="K1408" s="2">
        <f t="shared" si="172"/>
        <v>2.598470917514148</v>
      </c>
    </row>
    <row r="1409" spans="1:11" ht="13.5" x14ac:dyDescent="0.25">
      <c r="A1409" s="3">
        <f>TITRES_STAT!B1412</f>
        <v>44064</v>
      </c>
      <c r="B1409" s="6">
        <f>TITRES_STAT!D1412</f>
        <v>2.7946</v>
      </c>
      <c r="C1409" s="2">
        <f t="shared" si="165"/>
        <v>0</v>
      </c>
      <c r="D1409" s="2">
        <f t="shared" si="166"/>
        <v>2.7795999999999998</v>
      </c>
      <c r="E1409" s="2">
        <f t="shared" si="168"/>
        <v>2.7889899999999992</v>
      </c>
      <c r="F1409" s="2">
        <f t="shared" si="169"/>
        <v>2.7596750000000005</v>
      </c>
      <c r="G1409" s="2">
        <f t="shared" si="171"/>
        <v>2.5706580000000012</v>
      </c>
      <c r="H1409" s="2">
        <f t="shared" si="167"/>
        <v>2.2556434999999975</v>
      </c>
      <c r="I1409" s="2">
        <f t="array" ref="I1409">SUMPRODUCT(B1393:B1412, (ROW(B1393:B1412)-ROW(B1393)+1)) / (20*21/2)</f>
        <v>2.7825776190476192</v>
      </c>
      <c r="J1409" s="2">
        <f t="shared" si="170"/>
        <v>2.745188496097799</v>
      </c>
      <c r="K1409" s="2">
        <f t="shared" si="172"/>
        <v>2.6061622540822209</v>
      </c>
    </row>
    <row r="1410" spans="1:11" ht="13.5" x14ac:dyDescent="0.25">
      <c r="A1410" s="3">
        <f>TITRES_STAT!B1413</f>
        <v>44067</v>
      </c>
      <c r="B1410" s="6">
        <f>TITRES_STAT!D1413</f>
        <v>2.7946</v>
      </c>
      <c r="C1410" s="2">
        <f t="shared" si="165"/>
        <v>0</v>
      </c>
      <c r="D1410" s="2">
        <f t="shared" si="166"/>
        <v>2.7795999999999998</v>
      </c>
      <c r="E1410" s="2">
        <f t="shared" si="168"/>
        <v>2.7880499999999993</v>
      </c>
      <c r="F1410" s="2">
        <f t="shared" si="169"/>
        <v>2.7664750000000002</v>
      </c>
      <c r="G1410" s="2">
        <f t="shared" si="171"/>
        <v>2.5820840000000014</v>
      </c>
      <c r="H1410" s="2">
        <f t="shared" si="167"/>
        <v>2.258268499999998</v>
      </c>
      <c r="I1410" s="2">
        <f t="array" ref="I1410">SUMPRODUCT(B1394:B1413, (ROW(B1394:B1413)-ROW(B1394)+1)) / (20*21/2)</f>
        <v>2.784318095238095</v>
      </c>
      <c r="J1410" s="2">
        <f t="shared" si="170"/>
        <v>2.7498943536122944</v>
      </c>
      <c r="K1410" s="2">
        <f t="shared" si="172"/>
        <v>2.6135519696084084</v>
      </c>
    </row>
    <row r="1411" spans="1:11" ht="13.5" x14ac:dyDescent="0.25">
      <c r="A1411" s="3">
        <f>TITRES_STAT!B1414</f>
        <v>44068</v>
      </c>
      <c r="B1411" s="6">
        <f>TITRES_STAT!D1414</f>
        <v>2.7195999999999998</v>
      </c>
      <c r="C1411" s="2">
        <f t="shared" si="165"/>
        <v>-7.5000000000000178E-2</v>
      </c>
      <c r="D1411" s="2">
        <f t="shared" si="166"/>
        <v>2.7795999999999998</v>
      </c>
      <c r="E1411" s="2">
        <f t="shared" si="168"/>
        <v>2.7796099999999995</v>
      </c>
      <c r="F1411" s="2">
        <f t="shared" si="169"/>
        <v>2.7695250000000007</v>
      </c>
      <c r="G1411" s="2">
        <f t="shared" si="171"/>
        <v>2.5933080000000017</v>
      </c>
      <c r="H1411" s="2">
        <f t="shared" si="167"/>
        <v>2.2605184999999977</v>
      </c>
      <c r="I1411" s="2">
        <f t="array" ref="I1411">SUMPRODUCT(B1395:B1414, (ROW(B1395:B1414)-ROW(B1395)+1)) / (20*21/2)</f>
        <v>2.7854109523809529</v>
      </c>
      <c r="J1411" s="2">
        <f t="shared" si="170"/>
        <v>2.74700917707779</v>
      </c>
      <c r="K1411" s="2">
        <f t="shared" si="172"/>
        <v>2.6177107158982751</v>
      </c>
    </row>
    <row r="1412" spans="1:11" ht="13.5" x14ac:dyDescent="0.25">
      <c r="A1412" s="3">
        <f>TITRES_STAT!B1415</f>
        <v>44069</v>
      </c>
      <c r="B1412" s="6">
        <f>TITRES_STAT!D1415</f>
        <v>2.7946</v>
      </c>
      <c r="C1412" s="2">
        <f t="shared" ref="C1412:C1475" si="173">B1412-B1411</f>
        <v>7.5000000000000178E-2</v>
      </c>
      <c r="D1412" s="2">
        <f t="shared" si="166"/>
        <v>2.7795999999999998</v>
      </c>
      <c r="E1412" s="2">
        <f t="shared" si="168"/>
        <v>2.7786699999999995</v>
      </c>
      <c r="F1412" s="2">
        <f t="shared" si="169"/>
        <v>2.7763250000000004</v>
      </c>
      <c r="G1412" s="2">
        <f t="shared" si="171"/>
        <v>2.6045500000000015</v>
      </c>
      <c r="H1412" s="2">
        <f t="shared" si="167"/>
        <v>2.2631434999999978</v>
      </c>
      <c r="I1412" s="2">
        <f t="array" ref="I1412">SUMPRODUCT(B1396:B1415, (ROW(B1396:B1415)-ROW(B1396)+1)) / (20*21/2)</f>
        <v>2.7858561904761907</v>
      </c>
      <c r="J1412" s="2">
        <f t="shared" si="170"/>
        <v>2.7515416364037151</v>
      </c>
      <c r="K1412" s="2">
        <f t="shared" si="172"/>
        <v>2.6246475505689313</v>
      </c>
    </row>
    <row r="1413" spans="1:11" ht="13.5" x14ac:dyDescent="0.25">
      <c r="A1413" s="3">
        <f>TITRES_STAT!B1416</f>
        <v>44070</v>
      </c>
      <c r="B1413" s="6">
        <f>TITRES_STAT!D1416</f>
        <v>2.7946</v>
      </c>
      <c r="C1413" s="2">
        <f t="shared" si="173"/>
        <v>0</v>
      </c>
      <c r="D1413" s="2">
        <f t="shared" si="166"/>
        <v>2.7795999999999998</v>
      </c>
      <c r="E1413" s="2">
        <f t="shared" si="168"/>
        <v>2.7795999999999994</v>
      </c>
      <c r="F1413" s="2">
        <f t="shared" si="169"/>
        <v>2.7831250000000005</v>
      </c>
      <c r="G1413" s="2">
        <f t="shared" si="171"/>
        <v>2.6157920000000012</v>
      </c>
      <c r="H1413" s="2">
        <f t="shared" si="167"/>
        <v>2.2657684999999979</v>
      </c>
      <c r="I1413" s="2">
        <f t="array" ref="I1413">SUMPRODUCT(B1397:B1416, (ROW(B1397:B1416)-ROW(B1397)+1)) / (20*21/2)</f>
        <v>2.7863014285714285</v>
      </c>
      <c r="J1413" s="2">
        <f t="shared" si="170"/>
        <v>2.7556424329366944</v>
      </c>
      <c r="K1413" s="2">
        <f t="shared" si="172"/>
        <v>2.6313123525074049</v>
      </c>
    </row>
    <row r="1414" spans="1:11" ht="13.5" x14ac:dyDescent="0.25">
      <c r="A1414" s="3">
        <f>TITRES_STAT!B1417</f>
        <v>44071</v>
      </c>
      <c r="B1414" s="6">
        <f>TITRES_STAT!D1417</f>
        <v>2.7946</v>
      </c>
      <c r="C1414" s="2">
        <f t="shared" si="173"/>
        <v>0</v>
      </c>
      <c r="D1414" s="2">
        <f t="shared" ref="D1414:D1477" si="174">AVERAGE(B1410:B1414)</f>
        <v>2.7795999999999998</v>
      </c>
      <c r="E1414" s="2">
        <f t="shared" si="168"/>
        <v>2.7795999999999994</v>
      </c>
      <c r="F1414" s="2">
        <f t="shared" si="169"/>
        <v>2.7899250000000007</v>
      </c>
      <c r="G1414" s="2">
        <f t="shared" si="171"/>
        <v>2.6264780000000014</v>
      </c>
      <c r="H1414" s="2">
        <f t="shared" si="167"/>
        <v>2.2683934999999975</v>
      </c>
      <c r="I1414" s="2">
        <f t="array" ref="I1414">SUMPRODUCT(B1398:B1417, (ROW(B1398:B1417)-ROW(B1398)+1)) / (20*21/2)</f>
        <v>2.786791428571429</v>
      </c>
      <c r="J1414" s="2">
        <f t="shared" si="170"/>
        <v>2.7593526774189137</v>
      </c>
      <c r="K1414" s="2">
        <f t="shared" si="172"/>
        <v>2.6377157896639774</v>
      </c>
    </row>
    <row r="1415" spans="1:11" ht="13.5" x14ac:dyDescent="0.25">
      <c r="A1415" s="3">
        <f>TITRES_STAT!B1418</f>
        <v>44074</v>
      </c>
      <c r="B1415" s="6">
        <f>TITRES_STAT!D1418</f>
        <v>2.7946</v>
      </c>
      <c r="C1415" s="2">
        <f t="shared" si="173"/>
        <v>0</v>
      </c>
      <c r="D1415" s="2">
        <f t="shared" si="174"/>
        <v>2.7795999999999998</v>
      </c>
      <c r="E1415" s="2">
        <f t="shared" si="168"/>
        <v>2.7795999999999994</v>
      </c>
      <c r="F1415" s="2">
        <f t="shared" si="169"/>
        <v>2.7899250000000007</v>
      </c>
      <c r="G1415" s="2">
        <f t="shared" si="171"/>
        <v>2.636794000000001</v>
      </c>
      <c r="H1415" s="2">
        <f t="shared" si="167"/>
        <v>2.2713429999999981</v>
      </c>
      <c r="I1415" s="2">
        <f t="array" ref="I1415">SUMPRODUCT(B1399:B1418, (ROW(B1399:B1418)-ROW(B1399)+1)) / (20*21/2)</f>
        <v>2.7873261904761897</v>
      </c>
      <c r="J1415" s="2">
        <f t="shared" si="170"/>
        <v>2.762709565283779</v>
      </c>
      <c r="K1415" s="2">
        <f t="shared" si="172"/>
        <v>2.6438681116379392</v>
      </c>
    </row>
    <row r="1416" spans="1:11" ht="13.5" x14ac:dyDescent="0.25">
      <c r="A1416" s="3">
        <f>TITRES_STAT!B1419</f>
        <v>44075</v>
      </c>
      <c r="B1416" s="6">
        <f>TITRES_STAT!D1419</f>
        <v>2.7946</v>
      </c>
      <c r="C1416" s="2">
        <f t="shared" si="173"/>
        <v>0</v>
      </c>
      <c r="D1416" s="2">
        <f t="shared" si="174"/>
        <v>2.7946</v>
      </c>
      <c r="E1416" s="2">
        <f t="shared" si="168"/>
        <v>2.7870999999999997</v>
      </c>
      <c r="F1416" s="2">
        <f t="shared" si="169"/>
        <v>2.7894550000000007</v>
      </c>
      <c r="G1416" s="2">
        <f t="shared" si="171"/>
        <v>2.6459980000000014</v>
      </c>
      <c r="H1416" s="2">
        <f t="shared" si="167"/>
        <v>2.2742924999999978</v>
      </c>
      <c r="I1416" s="2">
        <f t="array" ref="I1416">SUMPRODUCT(B1400:B1419, (ROW(B1400:B1419)-ROW(B1400)+1)) / (20*21/2)</f>
        <v>2.7879057142857144</v>
      </c>
      <c r="J1416" s="2">
        <f t="shared" si="170"/>
        <v>2.7657467495424664</v>
      </c>
      <c r="K1416" s="2">
        <f t="shared" si="172"/>
        <v>2.6497791660835102</v>
      </c>
    </row>
    <row r="1417" spans="1:11" ht="13.5" x14ac:dyDescent="0.25">
      <c r="A1417" s="3">
        <f>TITRES_STAT!B1420</f>
        <v>44076</v>
      </c>
      <c r="B1417" s="6">
        <f>TITRES_STAT!D1420</f>
        <v>2.7946</v>
      </c>
      <c r="C1417" s="2">
        <f t="shared" si="173"/>
        <v>0</v>
      </c>
      <c r="D1417" s="2">
        <f t="shared" si="174"/>
        <v>2.7946</v>
      </c>
      <c r="E1417" s="2">
        <f t="shared" si="168"/>
        <v>2.7870999999999997</v>
      </c>
      <c r="F1417" s="2">
        <f t="shared" si="169"/>
        <v>2.7889850000000007</v>
      </c>
      <c r="G1417" s="2">
        <f t="shared" si="171"/>
        <v>2.6555720000000007</v>
      </c>
      <c r="H1417" s="2">
        <f t="shared" si="167"/>
        <v>2.277565999999998</v>
      </c>
      <c r="I1417" s="2">
        <f t="array" ref="I1417">SUMPRODUCT(B1401:B1420, (ROW(B1401:B1420)-ROW(B1401)+1)) / (20*21/2)</f>
        <v>2.7885300000000002</v>
      </c>
      <c r="J1417" s="2">
        <f t="shared" si="170"/>
        <v>2.7684946781574693</v>
      </c>
      <c r="K1417" s="2">
        <f t="shared" si="172"/>
        <v>2.6554584144723923</v>
      </c>
    </row>
    <row r="1418" spans="1:11" ht="13.5" x14ac:dyDescent="0.25">
      <c r="A1418" s="3">
        <f>TITRES_STAT!B1421</f>
        <v>44077</v>
      </c>
      <c r="B1418" s="6">
        <f>TITRES_STAT!D1421</f>
        <v>2.7946</v>
      </c>
      <c r="C1418" s="2">
        <f t="shared" si="173"/>
        <v>0</v>
      </c>
      <c r="D1418" s="2">
        <f t="shared" si="174"/>
        <v>2.7946</v>
      </c>
      <c r="E1418" s="2">
        <f t="shared" si="168"/>
        <v>2.7870999999999997</v>
      </c>
      <c r="F1418" s="2">
        <f t="shared" si="169"/>
        <v>2.7885150000000007</v>
      </c>
      <c r="G1418" s="2">
        <f t="shared" si="171"/>
        <v>2.6653320000000007</v>
      </c>
      <c r="H1418" s="2">
        <f t="shared" ref="H1418:H1481" si="175">AVERAGE(B1219:B1418)</f>
        <v>2.280654499999998</v>
      </c>
      <c r="I1418" s="2">
        <f t="array" ref="I1418">SUMPRODUCT(B1402:B1421, (ROW(B1402:B1421)-ROW(B1402)+1)) / (20*21/2)</f>
        <v>2.7820561904761907</v>
      </c>
      <c r="J1418" s="2">
        <f t="shared" si="170"/>
        <v>2.7709808992853295</v>
      </c>
      <c r="K1418" s="2">
        <f t="shared" si="172"/>
        <v>2.6609149472381808</v>
      </c>
    </row>
    <row r="1419" spans="1:11" ht="13.5" x14ac:dyDescent="0.25">
      <c r="A1419" s="3">
        <f>TITRES_STAT!B1422</f>
        <v>44078</v>
      </c>
      <c r="B1419" s="6">
        <f>TITRES_STAT!D1422</f>
        <v>2.7946</v>
      </c>
      <c r="C1419" s="2">
        <f t="shared" si="173"/>
        <v>0</v>
      </c>
      <c r="D1419" s="2">
        <f t="shared" si="174"/>
        <v>2.7946</v>
      </c>
      <c r="E1419" s="2">
        <f t="shared" si="168"/>
        <v>2.7870999999999997</v>
      </c>
      <c r="F1419" s="2">
        <f t="shared" si="169"/>
        <v>2.7880450000000008</v>
      </c>
      <c r="G1419" s="2">
        <f t="shared" si="171"/>
        <v>2.6739800000000007</v>
      </c>
      <c r="H1419" s="2">
        <f t="shared" si="175"/>
        <v>2.283649999999998</v>
      </c>
      <c r="I1419" s="2">
        <f t="array" ref="I1419">SUMPRODUCT(B1403:B1422, (ROW(B1403:B1422)-ROW(B1403)+1)) / (20*21/2)</f>
        <v>2.7759842857142853</v>
      </c>
      <c r="J1419" s="2">
        <f t="shared" si="170"/>
        <v>2.7732303374486316</v>
      </c>
      <c r="K1419" s="2">
        <f t="shared" si="172"/>
        <v>2.6661574983268799</v>
      </c>
    </row>
    <row r="1420" spans="1:11" ht="13.5" x14ac:dyDescent="0.25">
      <c r="A1420" s="3">
        <f>TITRES_STAT!B1423</f>
        <v>44081</v>
      </c>
      <c r="B1420" s="6">
        <f>TITRES_STAT!D1423</f>
        <v>2.7946</v>
      </c>
      <c r="C1420" s="2">
        <f t="shared" si="173"/>
        <v>0</v>
      </c>
      <c r="D1420" s="2">
        <f t="shared" si="174"/>
        <v>2.7946</v>
      </c>
      <c r="E1420" s="2">
        <f t="shared" ref="E1420:E1483" si="176">AVERAGE(B1411:B1420)</f>
        <v>2.7870999999999997</v>
      </c>
      <c r="F1420" s="2">
        <f t="shared" si="169"/>
        <v>2.7875750000000008</v>
      </c>
      <c r="G1420" s="2">
        <f t="shared" si="171"/>
        <v>2.6818860000000004</v>
      </c>
      <c r="H1420" s="2">
        <f t="shared" si="175"/>
        <v>2.2866454999999974</v>
      </c>
      <c r="I1420" s="2">
        <f t="array" ref="I1420">SUMPRODUCT(B1404:B1423, (ROW(B1404:B1423)-ROW(B1404)+1)) / (20*21/2)</f>
        <v>2.770314285714286</v>
      </c>
      <c r="J1420" s="2">
        <f t="shared" si="170"/>
        <v>2.7752655434059044</v>
      </c>
      <c r="K1420" s="2">
        <f t="shared" si="172"/>
        <v>2.6711944591768062</v>
      </c>
    </row>
    <row r="1421" spans="1:11" ht="13.5" x14ac:dyDescent="0.25">
      <c r="A1421" s="3">
        <f>TITRES_STAT!B1424</f>
        <v>44082</v>
      </c>
      <c r="B1421" s="6">
        <f>TITRES_STAT!D1424</f>
        <v>2.7195999999999998</v>
      </c>
      <c r="C1421" s="2">
        <f t="shared" si="173"/>
        <v>-7.5000000000000178E-2</v>
      </c>
      <c r="D1421" s="2">
        <f t="shared" si="174"/>
        <v>2.7795999999999998</v>
      </c>
      <c r="E1421" s="2">
        <f t="shared" si="176"/>
        <v>2.7870999999999997</v>
      </c>
      <c r="F1421" s="2">
        <f t="shared" si="169"/>
        <v>2.7833550000000007</v>
      </c>
      <c r="G1421" s="2">
        <f t="shared" si="171"/>
        <v>2.6882920000000015</v>
      </c>
      <c r="H1421" s="2">
        <f t="shared" si="175"/>
        <v>2.2897294999999978</v>
      </c>
      <c r="I1421" s="2">
        <f t="array" ref="I1421">SUMPRODUCT(B1405:B1424, (ROW(B1405:B1424)-ROW(B1405)+1)) / (20*21/2)</f>
        <v>2.7649571428571433</v>
      </c>
      <c r="J1421" s="2">
        <f t="shared" si="170"/>
        <v>2.7699640630815328</v>
      </c>
      <c r="K1421" s="2">
        <f t="shared" si="172"/>
        <v>2.6730927156796769</v>
      </c>
    </row>
    <row r="1422" spans="1:11" ht="13.5" x14ac:dyDescent="0.25">
      <c r="A1422" s="3">
        <f>TITRES_STAT!B1425</f>
        <v>44083</v>
      </c>
      <c r="B1422" s="6">
        <f>TITRES_STAT!D1425</f>
        <v>2.7195999999999998</v>
      </c>
      <c r="C1422" s="2">
        <f t="shared" si="173"/>
        <v>0</v>
      </c>
      <c r="D1422" s="2">
        <f t="shared" si="174"/>
        <v>2.7646000000000002</v>
      </c>
      <c r="E1422" s="2">
        <f t="shared" si="176"/>
        <v>2.7795999999999994</v>
      </c>
      <c r="F1422" s="2">
        <f t="shared" si="169"/>
        <v>2.7791350000000006</v>
      </c>
      <c r="G1422" s="2">
        <f t="shared" si="171"/>
        <v>2.6946980000000007</v>
      </c>
      <c r="H1422" s="2">
        <f t="shared" si="175"/>
        <v>2.2928134999999976</v>
      </c>
      <c r="I1422" s="2">
        <f t="array" ref="I1422">SUMPRODUCT(B1406:B1425, (ROW(B1406:B1425)-ROW(B1406)+1)) / (20*21/2)</f>
        <v>2.7599571428571434</v>
      </c>
      <c r="J1422" s="2">
        <f t="shared" si="170"/>
        <v>2.765167485645196</v>
      </c>
      <c r="K1422" s="2">
        <f t="shared" si="172"/>
        <v>2.6749165307510623</v>
      </c>
    </row>
    <row r="1423" spans="1:11" ht="13.5" x14ac:dyDescent="0.25">
      <c r="A1423" s="3">
        <f>TITRES_STAT!B1426</f>
        <v>44084</v>
      </c>
      <c r="B1423" s="6">
        <f>TITRES_STAT!D1426</f>
        <v>2.7195999999999998</v>
      </c>
      <c r="C1423" s="2">
        <f t="shared" si="173"/>
        <v>0</v>
      </c>
      <c r="D1423" s="2">
        <f t="shared" si="174"/>
        <v>2.7496</v>
      </c>
      <c r="E1423" s="2">
        <f t="shared" si="176"/>
        <v>2.7720999999999996</v>
      </c>
      <c r="F1423" s="2">
        <f t="shared" si="169"/>
        <v>2.7758500000000006</v>
      </c>
      <c r="G1423" s="2">
        <f t="shared" si="171"/>
        <v>2.6994380000000011</v>
      </c>
      <c r="H1423" s="2">
        <f t="shared" si="175"/>
        <v>2.2958974999999979</v>
      </c>
      <c r="I1423" s="2">
        <f t="array" ref="I1423">SUMPRODUCT(B1407:B1426, (ROW(B1407:B1426)-ROW(B1407)+1)) / (20*21/2)</f>
        <v>2.7553142857142858</v>
      </c>
      <c r="J1423" s="2">
        <f t="shared" si="170"/>
        <v>2.7608277251075579</v>
      </c>
      <c r="K1423" s="2">
        <f t="shared" si="172"/>
        <v>2.6766688236627854</v>
      </c>
    </row>
    <row r="1424" spans="1:11" ht="13.5" x14ac:dyDescent="0.25">
      <c r="A1424" s="3">
        <f>TITRES_STAT!B1427</f>
        <v>44085</v>
      </c>
      <c r="B1424" s="6">
        <f>TITRES_STAT!D1427</f>
        <v>2.7195999999999998</v>
      </c>
      <c r="C1424" s="2">
        <f t="shared" si="173"/>
        <v>0</v>
      </c>
      <c r="D1424" s="2">
        <f t="shared" si="174"/>
        <v>2.7345999999999995</v>
      </c>
      <c r="E1424" s="2">
        <f t="shared" si="176"/>
        <v>2.7645999999999997</v>
      </c>
      <c r="F1424" s="2">
        <f t="shared" si="169"/>
        <v>2.7721000000000005</v>
      </c>
      <c r="G1424" s="2">
        <f t="shared" si="171"/>
        <v>2.7041780000000015</v>
      </c>
      <c r="H1424" s="2">
        <f t="shared" si="175"/>
        <v>2.2990739999999983</v>
      </c>
      <c r="I1424" s="2">
        <f t="array" ref="I1424">SUMPRODUCT(B1408:B1427, (ROW(B1408:B1427)-ROW(B1408)+1)) / (20*21/2)</f>
        <v>2.7497761904761902</v>
      </c>
      <c r="J1424" s="2">
        <f t="shared" si="170"/>
        <v>2.7569012750973148</v>
      </c>
      <c r="K1424" s="2">
        <f t="shared" si="172"/>
        <v>2.6783523992054215</v>
      </c>
    </row>
    <row r="1425" spans="1:11" ht="13.5" x14ac:dyDescent="0.25">
      <c r="A1425" s="3">
        <f>TITRES_STAT!B1428</f>
        <v>44088</v>
      </c>
      <c r="B1425" s="6">
        <f>TITRES_STAT!D1428</f>
        <v>2.7195999999999998</v>
      </c>
      <c r="C1425" s="2">
        <f t="shared" si="173"/>
        <v>0</v>
      </c>
      <c r="D1425" s="2">
        <f t="shared" si="174"/>
        <v>2.7195999999999998</v>
      </c>
      <c r="E1425" s="2">
        <f t="shared" si="176"/>
        <v>2.7570999999999999</v>
      </c>
      <c r="F1425" s="2">
        <f t="shared" si="169"/>
        <v>2.7683500000000003</v>
      </c>
      <c r="G1425" s="2">
        <f t="shared" si="171"/>
        <v>2.7076200000000017</v>
      </c>
      <c r="H1425" s="2">
        <f t="shared" si="175"/>
        <v>2.3025284999999984</v>
      </c>
      <c r="I1425" s="2">
        <f t="array" ref="I1425">SUMPRODUCT(B1409:B1428, (ROW(B1409:B1428)-ROW(B1409)+1)) / (20*21/2)</f>
        <v>2.7374971428571424</v>
      </c>
      <c r="J1425" s="2">
        <f t="shared" si="170"/>
        <v>2.7533487727070947</v>
      </c>
      <c r="K1425" s="2">
        <f t="shared" si="172"/>
        <v>2.6799699521777578</v>
      </c>
    </row>
    <row r="1426" spans="1:11" ht="13.5" x14ac:dyDescent="0.25">
      <c r="A1426" s="3">
        <f>TITRES_STAT!B1429</f>
        <v>44089</v>
      </c>
      <c r="B1426" s="6">
        <f>TITRES_STAT!D1429</f>
        <v>2.7195999999999998</v>
      </c>
      <c r="C1426" s="2">
        <f t="shared" si="173"/>
        <v>0</v>
      </c>
      <c r="D1426" s="2">
        <f t="shared" si="174"/>
        <v>2.7195999999999998</v>
      </c>
      <c r="E1426" s="2">
        <f t="shared" si="176"/>
        <v>2.7496</v>
      </c>
      <c r="F1426" s="2">
        <f t="shared" si="169"/>
        <v>2.7683499999999999</v>
      </c>
      <c r="G1426" s="2">
        <f t="shared" si="171"/>
        <v>2.7132860000000019</v>
      </c>
      <c r="H1426" s="2">
        <f t="shared" si="175"/>
        <v>2.3059829999999981</v>
      </c>
      <c r="I1426" s="2">
        <f t="array" ref="I1426">SUMPRODUCT(B1410:B1429, (ROW(B1410:B1429)-ROW(B1410)+1)) / (20*21/2)</f>
        <v>2.7322342857142856</v>
      </c>
      <c r="J1426" s="2">
        <f t="shared" si="170"/>
        <v>2.7501346038778474</v>
      </c>
      <c r="K1426" s="2">
        <f t="shared" si="172"/>
        <v>2.6815240717001987</v>
      </c>
    </row>
    <row r="1427" spans="1:11" ht="13.5" x14ac:dyDescent="0.25">
      <c r="A1427" s="3">
        <f>TITRES_STAT!B1430</f>
        <v>44090</v>
      </c>
      <c r="B1427" s="6">
        <f>TITRES_STAT!D1430</f>
        <v>2.7101999999999999</v>
      </c>
      <c r="C1427" s="2">
        <f t="shared" si="173"/>
        <v>-9.3999999999998529E-3</v>
      </c>
      <c r="D1427" s="2">
        <f t="shared" si="174"/>
        <v>2.7177199999999999</v>
      </c>
      <c r="E1427" s="2">
        <f t="shared" si="176"/>
        <v>2.7411599999999998</v>
      </c>
      <c r="F1427" s="2">
        <f t="shared" si="169"/>
        <v>2.7641299999999998</v>
      </c>
      <c r="G1427" s="2">
        <f t="shared" si="171"/>
        <v>2.7187640000000011</v>
      </c>
      <c r="H1427" s="2">
        <f t="shared" si="175"/>
        <v>2.3098999999999981</v>
      </c>
      <c r="I1427" s="2">
        <f t="array" ref="I1427">SUMPRODUCT(B1411:B1430, (ROW(B1411:B1430)-ROW(B1411)+1)) / (20*21/2)</f>
        <v>2.7274176190476189</v>
      </c>
      <c r="J1427" s="2">
        <f t="shared" si="170"/>
        <v>2.7463313082704333</v>
      </c>
      <c r="K1427" s="2">
        <f t="shared" si="172"/>
        <v>2.682648617908034</v>
      </c>
    </row>
    <row r="1428" spans="1:11" ht="13.5" x14ac:dyDescent="0.25">
      <c r="A1428" s="3">
        <f>TITRES_STAT!B1431</f>
        <v>44091</v>
      </c>
      <c r="B1428" s="6">
        <f>TITRES_STAT!D1431</f>
        <v>2.6352000000000002</v>
      </c>
      <c r="C1428" s="2">
        <f t="shared" si="173"/>
        <v>-7.4999999999999734E-2</v>
      </c>
      <c r="D1428" s="2">
        <f t="shared" si="174"/>
        <v>2.7008400000000004</v>
      </c>
      <c r="E1428" s="2">
        <f t="shared" si="176"/>
        <v>2.7252199999999998</v>
      </c>
      <c r="F1428" s="2">
        <f t="shared" ref="F1428:F1491" si="177">AVERAGE(B1409:B1428)</f>
        <v>2.7561599999999995</v>
      </c>
      <c r="G1428" s="2">
        <f t="shared" si="171"/>
        <v>2.7247800000000009</v>
      </c>
      <c r="H1428" s="2">
        <f t="shared" si="175"/>
        <v>2.3133954999999982</v>
      </c>
      <c r="I1428" s="2">
        <f t="array" ref="I1428">SUMPRODUCT(B1412:B1431, (ROW(B1412:B1431)-ROW(B1412)+1)) / (20*21/2)</f>
        <v>2.7248280952380952</v>
      </c>
      <c r="J1428" s="2">
        <f t="shared" si="170"/>
        <v>2.7357473741494394</v>
      </c>
      <c r="K1428" s="2">
        <f t="shared" si="172"/>
        <v>2.6807878877939935</v>
      </c>
    </row>
    <row r="1429" spans="1:11" ht="13.5" x14ac:dyDescent="0.25">
      <c r="A1429" s="3">
        <f>TITRES_STAT!B1432</f>
        <v>44092</v>
      </c>
      <c r="B1429" s="6">
        <f>TITRES_STAT!D1432</f>
        <v>2.7008999999999999</v>
      </c>
      <c r="C1429" s="2">
        <f t="shared" si="173"/>
        <v>6.5699999999999648E-2</v>
      </c>
      <c r="D1429" s="2">
        <f t="shared" si="174"/>
        <v>2.6971000000000003</v>
      </c>
      <c r="E1429" s="2">
        <f t="shared" si="176"/>
        <v>2.7158500000000001</v>
      </c>
      <c r="F1429" s="2">
        <f t="shared" si="177"/>
        <v>2.7514749999999997</v>
      </c>
      <c r="G1429" s="2">
        <f t="shared" si="171"/>
        <v>2.7309980000000009</v>
      </c>
      <c r="H1429" s="2">
        <f t="shared" si="175"/>
        <v>2.317219499999998</v>
      </c>
      <c r="I1429" s="2">
        <f t="array" ref="I1429">SUMPRODUCT(B1413:B1432, (ROW(B1413:B1432)-ROW(B1413)+1)) / (20*21/2)</f>
        <v>2.7222385714285715</v>
      </c>
      <c r="J1429" s="2">
        <f t="shared" ref="J1429:J1492" si="178">$J$4*B1429+J1428*(1-$J$4)</f>
        <v>2.7324285766113978</v>
      </c>
      <c r="K1429" s="2">
        <f t="shared" si="172"/>
        <v>2.6815765980765822</v>
      </c>
    </row>
    <row r="1430" spans="1:11" ht="13.5" x14ac:dyDescent="0.25">
      <c r="A1430" s="3">
        <f>TITRES_STAT!B1433</f>
        <v>44095</v>
      </c>
      <c r="B1430" s="6">
        <f>TITRES_STAT!D1433</f>
        <v>2.7008999999999999</v>
      </c>
      <c r="C1430" s="2">
        <f t="shared" si="173"/>
        <v>0</v>
      </c>
      <c r="D1430" s="2">
        <f t="shared" si="174"/>
        <v>2.6933600000000006</v>
      </c>
      <c r="E1430" s="2">
        <f t="shared" si="176"/>
        <v>2.70648</v>
      </c>
      <c r="F1430" s="2">
        <f t="shared" si="177"/>
        <v>2.7467899999999994</v>
      </c>
      <c r="G1430" s="2">
        <f t="shared" si="171"/>
        <v>2.7355480000000005</v>
      </c>
      <c r="H1430" s="2">
        <f t="shared" si="175"/>
        <v>2.3210899999999977</v>
      </c>
      <c r="I1430" s="2">
        <f t="array" ref="I1430">SUMPRODUCT(B1414:B1433, (ROW(B1414:B1433)-ROW(B1414)+1)) / (20*21/2)</f>
        <v>2.7128633333333334</v>
      </c>
      <c r="J1430" s="2">
        <f t="shared" si="178"/>
        <v>2.7294258550293602</v>
      </c>
      <c r="K1430" s="2">
        <f t="shared" si="172"/>
        <v>2.6823343785441676</v>
      </c>
    </row>
    <row r="1431" spans="1:11" ht="13.5" x14ac:dyDescent="0.25">
      <c r="A1431" s="3">
        <f>TITRES_STAT!B1434</f>
        <v>44096</v>
      </c>
      <c r="B1431" s="6">
        <f>TITRES_STAT!D1434</f>
        <v>2.7195999999999998</v>
      </c>
      <c r="C1431" s="2">
        <f t="shared" si="173"/>
        <v>1.8699999999999939E-2</v>
      </c>
      <c r="D1431" s="2">
        <f t="shared" si="174"/>
        <v>2.6933599999999998</v>
      </c>
      <c r="E1431" s="2">
        <f t="shared" si="176"/>
        <v>2.70648</v>
      </c>
      <c r="F1431" s="2">
        <f t="shared" si="177"/>
        <v>2.7467899999999994</v>
      </c>
      <c r="G1431" s="2">
        <f t="shared" si="171"/>
        <v>2.7389900000000011</v>
      </c>
      <c r="H1431" s="2">
        <f t="shared" si="175"/>
        <v>2.325053999999998</v>
      </c>
      <c r="I1431" s="2">
        <f t="array" ref="I1431">SUMPRODUCT(B1415:B1434, (ROW(B1415:B1434)-ROW(B1415)+1)) / (20*21/2)</f>
        <v>2.7095642857142859</v>
      </c>
      <c r="J1431" s="2">
        <f t="shared" si="178"/>
        <v>2.7284900593122785</v>
      </c>
      <c r="K1431" s="2">
        <f t="shared" si="172"/>
        <v>2.6837957754640041</v>
      </c>
    </row>
    <row r="1432" spans="1:11" ht="13.5" x14ac:dyDescent="0.25">
      <c r="A1432" s="3">
        <f>TITRES_STAT!B1435</f>
        <v>44097</v>
      </c>
      <c r="B1432" s="6">
        <f>TITRES_STAT!D1435</f>
        <v>2.7195999999999998</v>
      </c>
      <c r="C1432" s="2">
        <f t="shared" si="173"/>
        <v>0</v>
      </c>
      <c r="D1432" s="2">
        <f t="shared" si="174"/>
        <v>2.6952399999999996</v>
      </c>
      <c r="E1432" s="2">
        <f t="shared" si="176"/>
        <v>2.70648</v>
      </c>
      <c r="F1432" s="2">
        <f t="shared" si="177"/>
        <v>2.7430399999999993</v>
      </c>
      <c r="G1432" s="2">
        <f t="shared" si="171"/>
        <v>2.7409500000000016</v>
      </c>
      <c r="H1432" s="2">
        <f t="shared" si="175"/>
        <v>2.329295999999998</v>
      </c>
      <c r="I1432" s="2">
        <f t="array" ref="I1432">SUMPRODUCT(B1416:B1435, (ROW(B1416:B1435)-ROW(B1416)+1)) / (20*21/2)</f>
        <v>2.7067114285714284</v>
      </c>
      <c r="J1432" s="2">
        <f t="shared" si="178"/>
        <v>2.7276433869968235</v>
      </c>
      <c r="K1432" s="2">
        <f t="shared" si="172"/>
        <v>2.6851998627007099</v>
      </c>
    </row>
    <row r="1433" spans="1:11" ht="13.5" x14ac:dyDescent="0.25">
      <c r="A1433" s="3">
        <f>TITRES_STAT!B1436</f>
        <v>44098</v>
      </c>
      <c r="B1433" s="6">
        <f>TITRES_STAT!D1436</f>
        <v>2.6446000000000001</v>
      </c>
      <c r="C1433" s="2">
        <f t="shared" si="173"/>
        <v>-7.4999999999999734E-2</v>
      </c>
      <c r="D1433" s="2">
        <f t="shared" si="174"/>
        <v>2.69712</v>
      </c>
      <c r="E1433" s="2">
        <f t="shared" si="176"/>
        <v>2.6989800000000002</v>
      </c>
      <c r="F1433" s="2">
        <f t="shared" si="177"/>
        <v>2.7355399999999994</v>
      </c>
      <c r="G1433" s="2">
        <f t="shared" si="171"/>
        <v>2.7391860000000015</v>
      </c>
      <c r="H1433" s="2">
        <f t="shared" si="175"/>
        <v>2.3328849999999979</v>
      </c>
      <c r="I1433" s="2">
        <f t="array" ref="I1433">SUMPRODUCT(B1417:B1436, (ROW(B1417:B1436)-ROW(B1417)+1)) / (20*21/2)</f>
        <v>2.7043047619047615</v>
      </c>
      <c r="J1433" s="2">
        <f t="shared" si="178"/>
        <v>2.7197344929971257</v>
      </c>
      <c r="K1433" s="2">
        <f t="shared" si="172"/>
        <v>2.6836077112222507</v>
      </c>
    </row>
    <row r="1434" spans="1:11" ht="13.5" x14ac:dyDescent="0.25">
      <c r="A1434" s="3">
        <f>TITRES_STAT!B1437</f>
        <v>44099</v>
      </c>
      <c r="B1434" s="6">
        <f>TITRES_STAT!D1437</f>
        <v>2.7008999999999999</v>
      </c>
      <c r="C1434" s="2">
        <f t="shared" si="173"/>
        <v>5.6299999999999795E-2</v>
      </c>
      <c r="D1434" s="2">
        <f t="shared" si="174"/>
        <v>2.6971200000000004</v>
      </c>
      <c r="E1434" s="2">
        <f t="shared" si="176"/>
        <v>2.6971100000000003</v>
      </c>
      <c r="F1434" s="2">
        <f t="shared" si="177"/>
        <v>2.7308549999999991</v>
      </c>
      <c r="G1434" s="2">
        <f t="shared" si="171"/>
        <v>2.7400320000000007</v>
      </c>
      <c r="H1434" s="2">
        <f t="shared" si="175"/>
        <v>2.337079499999998</v>
      </c>
      <c r="I1434" s="2">
        <f t="array" ref="I1434">SUMPRODUCT(B1418:B1437, (ROW(B1418:B1437)-ROW(B1418)+1)) / (20*21/2)</f>
        <v>2.7023442857142856</v>
      </c>
      <c r="J1434" s="2">
        <f t="shared" si="178"/>
        <v>2.7179407317593043</v>
      </c>
      <c r="K1434" s="2">
        <f t="shared" si="172"/>
        <v>2.6842858401939274</v>
      </c>
    </row>
    <row r="1435" spans="1:11" ht="13.5" x14ac:dyDescent="0.25">
      <c r="A1435" s="3">
        <f>TITRES_STAT!B1438</f>
        <v>44102</v>
      </c>
      <c r="B1435" s="6">
        <f>TITRES_STAT!D1438</f>
        <v>2.7008999999999999</v>
      </c>
      <c r="C1435" s="2">
        <f t="shared" si="173"/>
        <v>0</v>
      </c>
      <c r="D1435" s="2">
        <f t="shared" si="174"/>
        <v>2.6971200000000004</v>
      </c>
      <c r="E1435" s="2">
        <f t="shared" si="176"/>
        <v>2.6952400000000005</v>
      </c>
      <c r="F1435" s="2">
        <f t="shared" si="177"/>
        <v>2.7261699999999989</v>
      </c>
      <c r="G1435" s="2">
        <f t="shared" si="171"/>
        <v>2.7408780000000008</v>
      </c>
      <c r="H1435" s="2">
        <f t="shared" si="175"/>
        <v>2.3412279999999983</v>
      </c>
      <c r="I1435" s="2">
        <f t="array" ref="I1435">SUMPRODUCT(B1419:B1438, (ROW(B1419:B1438)-ROW(B1419)+1)) / (20*21/2)</f>
        <v>2.7008300000000003</v>
      </c>
      <c r="J1435" s="2">
        <f t="shared" si="178"/>
        <v>2.7163178049250849</v>
      </c>
      <c r="K1435" s="2">
        <f t="shared" si="172"/>
        <v>2.6849373758725972</v>
      </c>
    </row>
    <row r="1436" spans="1:11" ht="13.5" x14ac:dyDescent="0.25">
      <c r="A1436" s="3">
        <f>TITRES_STAT!B1439</f>
        <v>44103</v>
      </c>
      <c r="B1436" s="6">
        <f>TITRES_STAT!D1439</f>
        <v>2.7008999999999999</v>
      </c>
      <c r="C1436" s="2">
        <f t="shared" si="173"/>
        <v>0</v>
      </c>
      <c r="D1436" s="2">
        <f t="shared" si="174"/>
        <v>2.6933800000000003</v>
      </c>
      <c r="E1436" s="2">
        <f t="shared" si="176"/>
        <v>2.6933700000000003</v>
      </c>
      <c r="F1436" s="2">
        <f t="shared" si="177"/>
        <v>2.721484999999999</v>
      </c>
      <c r="G1436" s="2">
        <f t="shared" si="171"/>
        <v>2.7417240000000005</v>
      </c>
      <c r="H1436" s="2">
        <f t="shared" si="175"/>
        <v>2.3449594999999985</v>
      </c>
      <c r="I1436" s="2">
        <f t="array" ref="I1436">SUMPRODUCT(B1420:B1439, (ROW(B1420:B1439)-ROW(B1420)+1)) / (20*21/2)</f>
        <v>2.699761904761905</v>
      </c>
      <c r="J1436" s="2">
        <f t="shared" si="178"/>
        <v>2.7148494425512673</v>
      </c>
      <c r="K1436" s="2">
        <f t="shared" si="172"/>
        <v>2.6855633611324956</v>
      </c>
    </row>
    <row r="1437" spans="1:11" ht="13.5" x14ac:dyDescent="0.25">
      <c r="A1437" s="3">
        <f>TITRES_STAT!B1440</f>
        <v>44104</v>
      </c>
      <c r="B1437" s="6">
        <f>TITRES_STAT!D1440</f>
        <v>2.7008999999999999</v>
      </c>
      <c r="C1437" s="2">
        <f t="shared" si="173"/>
        <v>0</v>
      </c>
      <c r="D1437" s="2">
        <f t="shared" si="174"/>
        <v>2.6896399999999998</v>
      </c>
      <c r="E1437" s="2">
        <f t="shared" si="176"/>
        <v>2.6924400000000004</v>
      </c>
      <c r="F1437" s="2">
        <f t="shared" si="177"/>
        <v>2.7167999999999992</v>
      </c>
      <c r="G1437" s="2">
        <f t="shared" si="171"/>
        <v>2.7425700000000002</v>
      </c>
      <c r="H1437" s="2">
        <f t="shared" si="175"/>
        <v>2.3489689999999985</v>
      </c>
      <c r="I1437" s="2">
        <f t="array" ref="I1437">SUMPRODUCT(B1421:B1440, (ROW(B1421:B1440)-ROW(B1421)+1)) / (20*21/2)</f>
        <v>2.7009209523809519</v>
      </c>
      <c r="J1437" s="2">
        <f t="shared" si="178"/>
        <v>2.7135209242130514</v>
      </c>
      <c r="K1437" s="2">
        <f t="shared" si="172"/>
        <v>2.6861647979508292</v>
      </c>
    </row>
    <row r="1438" spans="1:11" ht="13.5" x14ac:dyDescent="0.25">
      <c r="A1438" s="3">
        <f>TITRES_STAT!B1441</f>
        <v>44105</v>
      </c>
      <c r="B1438" s="6">
        <f>TITRES_STAT!D1441</f>
        <v>2.7008999999999999</v>
      </c>
      <c r="C1438" s="2">
        <f t="shared" si="173"/>
        <v>0</v>
      </c>
      <c r="D1438" s="2">
        <f t="shared" si="174"/>
        <v>2.7008999999999999</v>
      </c>
      <c r="E1438" s="2">
        <f t="shared" si="176"/>
        <v>2.6990100000000004</v>
      </c>
      <c r="F1438" s="2">
        <f t="shared" si="177"/>
        <v>2.7121149999999989</v>
      </c>
      <c r="G1438" s="2">
        <f t="shared" si="171"/>
        <v>2.7434160000000003</v>
      </c>
      <c r="H1438" s="2">
        <f t="shared" si="175"/>
        <v>2.3531634999999982</v>
      </c>
      <c r="I1438" s="2">
        <f t="array" ref="I1438">SUMPRODUCT(B1422:B1441, (ROW(B1422:B1441)-ROW(B1422)+1)) / (20*21/2)</f>
        <v>2.7024371428571428</v>
      </c>
      <c r="J1438" s="2">
        <f t="shared" si="178"/>
        <v>2.7123189314308562</v>
      </c>
      <c r="K1438" s="2">
        <f t="shared" si="172"/>
        <v>2.6867426490115811</v>
      </c>
    </row>
    <row r="1439" spans="1:11" ht="13.5" x14ac:dyDescent="0.25">
      <c r="A1439" s="3">
        <f>TITRES_STAT!B1442</f>
        <v>44106</v>
      </c>
      <c r="B1439" s="6">
        <f>TITRES_STAT!D1442</f>
        <v>2.7008999999999999</v>
      </c>
      <c r="C1439" s="2">
        <f t="shared" si="173"/>
        <v>0</v>
      </c>
      <c r="D1439" s="2">
        <f t="shared" si="174"/>
        <v>2.7008999999999999</v>
      </c>
      <c r="E1439" s="2">
        <f t="shared" si="176"/>
        <v>2.6990100000000004</v>
      </c>
      <c r="F1439" s="2">
        <f t="shared" si="177"/>
        <v>2.7074299999999991</v>
      </c>
      <c r="G1439" s="2">
        <f t="shared" si="171"/>
        <v>2.744262</v>
      </c>
      <c r="H1439" s="2">
        <f t="shared" si="175"/>
        <v>2.3570799999999985</v>
      </c>
      <c r="I1439" s="2">
        <f t="array" ref="I1439">SUMPRODUCT(B1423:B1442, (ROW(B1423:B1442)-ROW(B1423)+1)) / (20*21/2)</f>
        <v>2.6923438095238095</v>
      </c>
      <c r="J1439" s="2">
        <f t="shared" si="178"/>
        <v>2.7112314141517273</v>
      </c>
      <c r="K1439" s="2">
        <f t="shared" si="172"/>
        <v>2.6872978392464213</v>
      </c>
    </row>
    <row r="1440" spans="1:11" ht="13.5" x14ac:dyDescent="0.25">
      <c r="A1440" s="3">
        <f>TITRES_STAT!B1443</f>
        <v>44109</v>
      </c>
      <c r="B1440" s="6">
        <f>TITRES_STAT!D1443</f>
        <v>2.7195999999999998</v>
      </c>
      <c r="C1440" s="2">
        <f t="shared" si="173"/>
        <v>1.8699999999999939E-2</v>
      </c>
      <c r="D1440" s="2">
        <f t="shared" si="174"/>
        <v>2.7046399999999999</v>
      </c>
      <c r="E1440" s="2">
        <f t="shared" si="176"/>
        <v>2.7008800000000006</v>
      </c>
      <c r="F1440" s="2">
        <f t="shared" si="177"/>
        <v>2.7036799999999994</v>
      </c>
      <c r="G1440" s="2">
        <f t="shared" si="171"/>
        <v>2.7454820000000009</v>
      </c>
      <c r="H1440" s="2">
        <f t="shared" si="175"/>
        <v>2.3610899999999986</v>
      </c>
      <c r="I1440" s="2">
        <f t="array" ref="I1440">SUMPRODUCT(B1424:B1443, (ROW(B1424:B1443)-ROW(B1424)+1)) / (20*21/2)</f>
        <v>2.6685452380952386</v>
      </c>
      <c r="J1440" s="2">
        <f t="shared" si="178"/>
        <v>2.7120284223277533</v>
      </c>
      <c r="K1440" s="2">
        <f t="shared" si="172"/>
        <v>2.6885645906485225</v>
      </c>
    </row>
    <row r="1441" spans="1:11" ht="13.5" x14ac:dyDescent="0.25">
      <c r="A1441" s="3">
        <f>TITRES_STAT!B1444</f>
        <v>44110</v>
      </c>
      <c r="B1441" s="6">
        <f>TITRES_STAT!D1444</f>
        <v>2.7195999999999998</v>
      </c>
      <c r="C1441" s="2">
        <f t="shared" si="173"/>
        <v>0</v>
      </c>
      <c r="D1441" s="2">
        <f t="shared" si="174"/>
        <v>2.7083799999999996</v>
      </c>
      <c r="E1441" s="2">
        <f t="shared" si="176"/>
        <v>2.7008800000000006</v>
      </c>
      <c r="F1441" s="2">
        <f t="shared" si="177"/>
        <v>2.7036799999999994</v>
      </c>
      <c r="G1441" s="2">
        <f t="shared" si="171"/>
        <v>2.7467020000000013</v>
      </c>
      <c r="H1441" s="2">
        <f t="shared" si="175"/>
        <v>2.3652389999999985</v>
      </c>
      <c r="I1441" s="2">
        <f t="array" ref="I1441">SUMPRODUCT(B1425:B1444, (ROW(B1425:B1444)-ROW(B1425)+1)) / (20*21/2)</f>
        <v>2.6380033333333333</v>
      </c>
      <c r="J1441" s="2">
        <f t="shared" si="178"/>
        <v>2.712749524963205</v>
      </c>
      <c r="K1441" s="2">
        <f t="shared" si="172"/>
        <v>2.689781665525051</v>
      </c>
    </row>
    <row r="1442" spans="1:11" ht="13.5" x14ac:dyDescent="0.25">
      <c r="A1442" s="3">
        <f>TITRES_STAT!B1445</f>
        <v>44111</v>
      </c>
      <c r="B1442" s="6">
        <f>TITRES_STAT!D1445</f>
        <v>2.5977000000000001</v>
      </c>
      <c r="C1442" s="2">
        <f t="shared" si="173"/>
        <v>-0.12189999999999968</v>
      </c>
      <c r="D1442" s="2">
        <f t="shared" si="174"/>
        <v>2.6877399999999998</v>
      </c>
      <c r="E1442" s="2">
        <f t="shared" si="176"/>
        <v>2.6886900000000002</v>
      </c>
      <c r="F1442" s="2">
        <f t="shared" si="177"/>
        <v>2.6975849999999992</v>
      </c>
      <c r="G1442" s="2">
        <f t="shared" si="171"/>
        <v>2.7454840000000007</v>
      </c>
      <c r="H1442" s="2">
        <f t="shared" si="175"/>
        <v>2.3688249999999984</v>
      </c>
      <c r="I1442" s="2">
        <f t="array" ref="I1442">SUMPRODUCT(B1426:B1445, (ROW(B1426:B1445)-ROW(B1426)+1)) / (20*21/2)</f>
        <v>2.6055771428571428</v>
      </c>
      <c r="J1442" s="2">
        <f t="shared" si="178"/>
        <v>2.7017924273476615</v>
      </c>
      <c r="K1442" s="2">
        <f t="shared" si="172"/>
        <v>2.6861706198181863</v>
      </c>
    </row>
    <row r="1443" spans="1:11" ht="13.5" x14ac:dyDescent="0.25">
      <c r="A1443" s="3">
        <f>TITRES_STAT!B1446</f>
        <v>44112</v>
      </c>
      <c r="B1443" s="6">
        <f>TITRES_STAT!D1446</f>
        <v>2.4477000000000002</v>
      </c>
      <c r="C1443" s="2">
        <f t="shared" si="173"/>
        <v>-0.14999999999999991</v>
      </c>
      <c r="D1443" s="2">
        <f t="shared" si="174"/>
        <v>2.6371000000000002</v>
      </c>
      <c r="E1443" s="2">
        <f t="shared" si="176"/>
        <v>2.669</v>
      </c>
      <c r="F1443" s="2">
        <f t="shared" si="177"/>
        <v>2.6839899999999997</v>
      </c>
      <c r="G1443" s="2">
        <f t="shared" si="171"/>
        <v>2.7412660000000013</v>
      </c>
      <c r="H1443" s="2">
        <f t="shared" si="175"/>
        <v>2.3717534999999987</v>
      </c>
      <c r="I1443" s="2">
        <f t="array" ref="I1443">SUMPRODUCT(B1427:B1446, (ROW(B1427:B1446)-ROW(B1427)+1)) / (20*21/2)</f>
        <v>2.5812838095238093</v>
      </c>
      <c r="J1443" s="2">
        <f t="shared" si="178"/>
        <v>2.6775931485526461</v>
      </c>
      <c r="K1443" s="2">
        <f t="shared" si="172"/>
        <v>2.6768188308057086</v>
      </c>
    </row>
    <row r="1444" spans="1:11" ht="13.5" x14ac:dyDescent="0.25">
      <c r="A1444" s="3">
        <f>TITRES_STAT!B1447</f>
        <v>44113</v>
      </c>
      <c r="B1444" s="6">
        <f>TITRES_STAT!D1447</f>
        <v>2.3633000000000002</v>
      </c>
      <c r="C1444" s="2">
        <f t="shared" si="173"/>
        <v>-8.4400000000000031E-2</v>
      </c>
      <c r="D1444" s="2">
        <f t="shared" si="174"/>
        <v>2.5695800000000002</v>
      </c>
      <c r="E1444" s="2">
        <f t="shared" si="176"/>
        <v>2.63524</v>
      </c>
      <c r="F1444" s="2">
        <f t="shared" si="177"/>
        <v>2.666175</v>
      </c>
      <c r="G1444" s="2">
        <f t="shared" si="171"/>
        <v>2.7353600000000013</v>
      </c>
      <c r="H1444" s="2">
        <f t="shared" si="175"/>
        <v>2.3739819999999985</v>
      </c>
      <c r="I1444" s="2">
        <f t="array" ref="I1444">SUMPRODUCT(B1428:B1447, (ROW(B1428:B1447)-ROW(B1428)+1)) / (20*21/2)</f>
        <v>2.5585533333333332</v>
      </c>
      <c r="J1444" s="2">
        <f t="shared" si="178"/>
        <v>2.6476604677381084</v>
      </c>
      <c r="K1444" s="2">
        <f t="shared" si="172"/>
        <v>2.664523974695681</v>
      </c>
    </row>
    <row r="1445" spans="1:11" ht="13.5" x14ac:dyDescent="0.25">
      <c r="A1445" s="3">
        <f>TITRES_STAT!B1448</f>
        <v>44116</v>
      </c>
      <c r="B1445" s="6">
        <f>TITRES_STAT!D1448</f>
        <v>2.3256999999999999</v>
      </c>
      <c r="C1445" s="2">
        <f t="shared" si="173"/>
        <v>-3.76000000000003E-2</v>
      </c>
      <c r="D1445" s="2">
        <f t="shared" si="174"/>
        <v>2.4907999999999997</v>
      </c>
      <c r="E1445" s="2">
        <f t="shared" si="176"/>
        <v>2.5977199999999998</v>
      </c>
      <c r="F1445" s="2">
        <f t="shared" si="177"/>
        <v>2.6464799999999999</v>
      </c>
      <c r="G1445" s="2">
        <f t="shared" si="171"/>
        <v>2.7259820000000015</v>
      </c>
      <c r="H1445" s="2">
        <f t="shared" si="175"/>
        <v>2.3760224999999986</v>
      </c>
      <c r="I1445" s="2">
        <f t="array" ref="I1445">SUMPRODUCT(B1429:B1448, (ROW(B1429:B1448)-ROW(B1429)+1)) / (20*21/2)</f>
        <v>2.5435885714285713</v>
      </c>
      <c r="J1445" s="2">
        <f t="shared" si="178"/>
        <v>2.6169975660487648</v>
      </c>
      <c r="K1445" s="2">
        <f t="shared" si="172"/>
        <v>2.6512367600017326</v>
      </c>
    </row>
    <row r="1446" spans="1:11" ht="13.5" x14ac:dyDescent="0.25">
      <c r="A1446" s="3">
        <f>TITRES_STAT!B1449</f>
        <v>44117</v>
      </c>
      <c r="B1446" s="6">
        <f>TITRES_STAT!D1449</f>
        <v>2.3914</v>
      </c>
      <c r="C1446" s="2">
        <f t="shared" si="173"/>
        <v>6.5700000000000092E-2</v>
      </c>
      <c r="D1446" s="2">
        <f t="shared" si="174"/>
        <v>2.4251600000000004</v>
      </c>
      <c r="E1446" s="2">
        <f t="shared" si="176"/>
        <v>2.56677</v>
      </c>
      <c r="F1446" s="2">
        <f t="shared" si="177"/>
        <v>2.6300699999999999</v>
      </c>
      <c r="G1446" s="2">
        <f t="shared" si="171"/>
        <v>2.7177300000000013</v>
      </c>
      <c r="H1446" s="2">
        <f t="shared" si="175"/>
        <v>2.3782524999999985</v>
      </c>
      <c r="I1446" s="2">
        <f t="array" ref="I1446">SUMPRODUCT(B1430:B1449, (ROW(B1430:B1449)-ROW(B1430)+1)) / (20*21/2)</f>
        <v>2.5357295238095237</v>
      </c>
      <c r="J1446" s="2">
        <f t="shared" si="178"/>
        <v>2.5955120835679302</v>
      </c>
      <c r="K1446" s="2">
        <f t="shared" si="172"/>
        <v>2.6410470831389197</v>
      </c>
    </row>
    <row r="1447" spans="1:11" ht="13.5" x14ac:dyDescent="0.25">
      <c r="A1447" s="3">
        <f>TITRES_STAT!B1450</f>
        <v>44118</v>
      </c>
      <c r="B1447" s="6">
        <f>TITRES_STAT!D1450</f>
        <v>2.3914</v>
      </c>
      <c r="C1447" s="2">
        <f t="shared" si="173"/>
        <v>0</v>
      </c>
      <c r="D1447" s="2">
        <f t="shared" si="174"/>
        <v>2.3838999999999997</v>
      </c>
      <c r="E1447" s="2">
        <f t="shared" si="176"/>
        <v>2.5358200000000002</v>
      </c>
      <c r="F1447" s="2">
        <f t="shared" si="177"/>
        <v>2.6141299999999998</v>
      </c>
      <c r="G1447" s="2">
        <f t="shared" si="171"/>
        <v>2.7094780000000016</v>
      </c>
      <c r="H1447" s="2">
        <f t="shared" si="175"/>
        <v>2.3805289999999983</v>
      </c>
      <c r="I1447" s="2">
        <f t="array" ref="I1447">SUMPRODUCT(B1431:B1450, (ROW(B1431:B1450)-ROW(B1431)+1)) / (20*21/2)</f>
        <v>2.5287190476190475</v>
      </c>
      <c r="J1447" s="2">
        <f t="shared" si="178"/>
        <v>2.5760728375138418</v>
      </c>
      <c r="K1447" s="2">
        <f t="shared" si="172"/>
        <v>2.6312570014471972</v>
      </c>
    </row>
    <row r="1448" spans="1:11" ht="13.5" x14ac:dyDescent="0.25">
      <c r="A1448" s="3">
        <f>TITRES_STAT!B1451</f>
        <v>44120</v>
      </c>
      <c r="B1448" s="6">
        <f>TITRES_STAT!D1451</f>
        <v>2.4569999999999999</v>
      </c>
      <c r="C1448" s="2">
        <f t="shared" si="173"/>
        <v>6.5599999999999881E-2</v>
      </c>
      <c r="D1448" s="2">
        <f t="shared" si="174"/>
        <v>2.3857599999999999</v>
      </c>
      <c r="E1448" s="2">
        <f t="shared" si="176"/>
        <v>2.5114300000000003</v>
      </c>
      <c r="F1448" s="2">
        <f t="shared" si="177"/>
        <v>2.6052200000000001</v>
      </c>
      <c r="G1448" s="2">
        <f t="shared" si="171"/>
        <v>2.7025380000000006</v>
      </c>
      <c r="H1448" s="2">
        <f t="shared" si="175"/>
        <v>2.3829019999999983</v>
      </c>
      <c r="I1448" s="2">
        <f t="array" ref="I1448">SUMPRODUCT(B1432:B1451, (ROW(B1432:B1451)-ROW(B1432)+1)) / (20*21/2)</f>
        <v>2.5314904761904766</v>
      </c>
      <c r="J1448" s="2">
        <f t="shared" si="178"/>
        <v>2.5647325672744281</v>
      </c>
      <c r="K1448" s="2">
        <f t="shared" si="172"/>
        <v>2.6244233935473074</v>
      </c>
    </row>
    <row r="1449" spans="1:11" ht="13.5" x14ac:dyDescent="0.25">
      <c r="A1449" s="3">
        <f>TITRES_STAT!B1452</f>
        <v>44123</v>
      </c>
      <c r="B1449" s="6">
        <f>TITRES_STAT!D1452</f>
        <v>2.5226999999999999</v>
      </c>
      <c r="C1449" s="2">
        <f t="shared" si="173"/>
        <v>6.5700000000000092E-2</v>
      </c>
      <c r="D1449" s="2">
        <f t="shared" si="174"/>
        <v>2.41764</v>
      </c>
      <c r="E1449" s="2">
        <f t="shared" si="176"/>
        <v>2.4936100000000003</v>
      </c>
      <c r="F1449" s="2">
        <f t="shared" si="177"/>
        <v>2.5963099999999999</v>
      </c>
      <c r="G1449" s="2">
        <f t="shared" si="171"/>
        <v>2.6969120000000002</v>
      </c>
      <c r="H1449" s="2">
        <f t="shared" si="175"/>
        <v>2.3856499999999983</v>
      </c>
      <c r="I1449" s="2">
        <f t="array" ref="I1449">SUMPRODUCT(B1433:B1452, (ROW(B1433:B1452)-ROW(B1433)+1)) / (20*21/2)</f>
        <v>2.5347528571428573</v>
      </c>
      <c r="J1449" s="2">
        <f t="shared" si="178"/>
        <v>2.5607294656292443</v>
      </c>
      <c r="K1449" s="2">
        <f t="shared" si="172"/>
        <v>2.6204342408591779</v>
      </c>
    </row>
    <row r="1450" spans="1:11" ht="13.5" x14ac:dyDescent="0.25">
      <c r="A1450" s="3">
        <f>TITRES_STAT!B1453</f>
        <v>44124</v>
      </c>
      <c r="B1450" s="6">
        <f>TITRES_STAT!D1453</f>
        <v>2.5226999999999999</v>
      </c>
      <c r="C1450" s="2">
        <f t="shared" si="173"/>
        <v>0</v>
      </c>
      <c r="D1450" s="2">
        <f t="shared" si="174"/>
        <v>2.4570400000000001</v>
      </c>
      <c r="E1450" s="2">
        <f t="shared" si="176"/>
        <v>2.4739200000000001</v>
      </c>
      <c r="F1450" s="2">
        <f t="shared" si="177"/>
        <v>2.5873999999999997</v>
      </c>
      <c r="G1450" s="2">
        <f t="shared" si="171"/>
        <v>2.6912860000000007</v>
      </c>
      <c r="H1450" s="2">
        <f t="shared" si="175"/>
        <v>2.3881659999999982</v>
      </c>
      <c r="I1450" s="2">
        <f t="array" ref="I1450">SUMPRODUCT(B1434:B1453, (ROW(B1434:B1453)-ROW(B1434)+1)) / (20*21/2)</f>
        <v>2.5385061904761903</v>
      </c>
      <c r="J1450" s="2">
        <f t="shared" si="178"/>
        <v>2.5571076117597924</v>
      </c>
      <c r="K1450" s="2">
        <f t="shared" si="172"/>
        <v>2.616601525531367</v>
      </c>
    </row>
    <row r="1451" spans="1:11" ht="13.5" x14ac:dyDescent="0.25">
      <c r="A1451" s="3">
        <f>TITRES_STAT!B1454</f>
        <v>44125</v>
      </c>
      <c r="B1451" s="6">
        <f>TITRES_STAT!D1454</f>
        <v>2.6164999999999998</v>
      </c>
      <c r="C1451" s="2">
        <f t="shared" si="173"/>
        <v>9.3799999999999883E-2</v>
      </c>
      <c r="D1451" s="2">
        <f t="shared" si="174"/>
        <v>2.5020600000000002</v>
      </c>
      <c r="E1451" s="2">
        <f t="shared" si="176"/>
        <v>2.4636100000000001</v>
      </c>
      <c r="F1451" s="2">
        <f t="shared" si="177"/>
        <v>2.5822449999999999</v>
      </c>
      <c r="G1451" s="2">
        <f t="shared" si="171"/>
        <v>2.6875360000000001</v>
      </c>
      <c r="H1451" s="2">
        <f t="shared" si="175"/>
        <v>2.3912439999999977</v>
      </c>
      <c r="I1451" s="2">
        <f t="array" ref="I1451">SUMPRODUCT(B1435:B1454, (ROW(B1435:B1454)-ROW(B1435)+1)) / (20*21/2)</f>
        <v>2.5423933333333335</v>
      </c>
      <c r="J1451" s="2">
        <f t="shared" si="178"/>
        <v>2.5627640296874312</v>
      </c>
      <c r="K1451" s="2">
        <f t="shared" si="172"/>
        <v>2.6165975441379805</v>
      </c>
    </row>
    <row r="1452" spans="1:11" ht="13.5" x14ac:dyDescent="0.25">
      <c r="A1452" s="3">
        <f>TITRES_STAT!B1455</f>
        <v>44126</v>
      </c>
      <c r="B1452" s="6">
        <f>TITRES_STAT!D1455</f>
        <v>2.6164999999999998</v>
      </c>
      <c r="C1452" s="2">
        <f t="shared" si="173"/>
        <v>0</v>
      </c>
      <c r="D1452" s="2">
        <f t="shared" si="174"/>
        <v>2.5470800000000002</v>
      </c>
      <c r="E1452" s="2">
        <f t="shared" si="176"/>
        <v>2.46549</v>
      </c>
      <c r="F1452" s="2">
        <f t="shared" si="177"/>
        <v>2.5770900000000001</v>
      </c>
      <c r="G1452" s="2">
        <f t="shared" si="171"/>
        <v>2.6837860000000004</v>
      </c>
      <c r="H1452" s="2">
        <f t="shared" si="175"/>
        <v>2.3943219999999981</v>
      </c>
      <c r="I1452" s="2">
        <f t="array" ref="I1452">SUMPRODUCT(B1436:B1455, (ROW(B1436:B1455)-ROW(B1436)+1)) / (20*21/2)</f>
        <v>2.5457871428571424</v>
      </c>
      <c r="J1452" s="2">
        <f t="shared" si="178"/>
        <v>2.5678817411457708</v>
      </c>
      <c r="K1452" s="2">
        <f t="shared" si="172"/>
        <v>2.6165937188776676</v>
      </c>
    </row>
    <row r="1453" spans="1:11" ht="13.5" x14ac:dyDescent="0.25">
      <c r="A1453" s="3">
        <f>TITRES_STAT!B1456</f>
        <v>44127</v>
      </c>
      <c r="B1453" s="6">
        <f>TITRES_STAT!D1456</f>
        <v>2.6164999999999998</v>
      </c>
      <c r="C1453" s="2">
        <f t="shared" si="173"/>
        <v>0</v>
      </c>
      <c r="D1453" s="2">
        <f t="shared" si="174"/>
        <v>2.5789800000000001</v>
      </c>
      <c r="E1453" s="2">
        <f t="shared" si="176"/>
        <v>2.4823699999999995</v>
      </c>
      <c r="F1453" s="2">
        <f t="shared" si="177"/>
        <v>2.5756850000000004</v>
      </c>
      <c r="G1453" s="2">
        <f t="shared" si="171"/>
        <v>2.6804100000000006</v>
      </c>
      <c r="H1453" s="2">
        <f t="shared" si="175"/>
        <v>2.3976774999999977</v>
      </c>
      <c r="I1453" s="2">
        <f t="array" ref="I1453">SUMPRODUCT(B1437:B1456, (ROW(B1437:B1456)-ROW(B1437)+1)) / (20*21/2)</f>
        <v>2.5442657142857135</v>
      </c>
      <c r="J1453" s="2">
        <f t="shared" si="178"/>
        <v>2.5725120515128399</v>
      </c>
      <c r="K1453" s="2">
        <f t="shared" si="172"/>
        <v>2.6165900436275633</v>
      </c>
    </row>
    <row r="1454" spans="1:11" ht="13.5" x14ac:dyDescent="0.25">
      <c r="A1454" s="3">
        <f>TITRES_STAT!B1457</f>
        <v>44130</v>
      </c>
      <c r="B1454" s="6">
        <f>TITRES_STAT!D1457</f>
        <v>2.6164999999999998</v>
      </c>
      <c r="C1454" s="2">
        <f t="shared" si="173"/>
        <v>0</v>
      </c>
      <c r="D1454" s="2">
        <f t="shared" si="174"/>
        <v>2.5977399999999999</v>
      </c>
      <c r="E1454" s="2">
        <f t="shared" si="176"/>
        <v>2.5076899999999993</v>
      </c>
      <c r="F1454" s="2">
        <f t="shared" si="177"/>
        <v>2.5714650000000008</v>
      </c>
      <c r="G1454" s="2">
        <f t="shared" si="171"/>
        <v>2.6768480000000006</v>
      </c>
      <c r="H1454" s="2">
        <f t="shared" si="175"/>
        <v>2.4012649999999978</v>
      </c>
      <c r="I1454" s="2">
        <f t="array" ref="I1454">SUMPRODUCT(B1438:B1457, (ROW(B1438:B1457)-ROW(B1438)+1)) / (20*21/2)</f>
        <v>2.5416780952380953</v>
      </c>
      <c r="J1454" s="2">
        <f t="shared" si="178"/>
        <v>2.5767013799401881</v>
      </c>
      <c r="K1454" s="2">
        <f t="shared" si="172"/>
        <v>2.6165865125049139</v>
      </c>
    </row>
    <row r="1455" spans="1:11" ht="13.5" x14ac:dyDescent="0.25">
      <c r="A1455" s="3">
        <f>TITRES_STAT!B1458</f>
        <v>44131</v>
      </c>
      <c r="B1455" s="6">
        <f>TITRES_STAT!D1458</f>
        <v>2.6071</v>
      </c>
      <c r="C1455" s="2">
        <f t="shared" si="173"/>
        <v>-9.3999999999998529E-3</v>
      </c>
      <c r="D1455" s="2">
        <f t="shared" si="174"/>
        <v>2.6146199999999999</v>
      </c>
      <c r="E1455" s="2">
        <f t="shared" si="176"/>
        <v>2.5358299999999998</v>
      </c>
      <c r="F1455" s="2">
        <f t="shared" si="177"/>
        <v>2.5667750000000007</v>
      </c>
      <c r="G1455" s="2">
        <f t="shared" si="171"/>
        <v>2.6730980000000004</v>
      </c>
      <c r="H1455" s="2">
        <f t="shared" si="175"/>
        <v>2.4045274999999977</v>
      </c>
      <c r="I1455" s="2">
        <f t="array" ref="I1455">SUMPRODUCT(B1439:B1458, (ROW(B1439:B1458)-ROW(B1439)+1)) / (20*21/2)</f>
        <v>2.5398942857142854</v>
      </c>
      <c r="J1455" s="2">
        <f t="shared" si="178"/>
        <v>2.5795964866125511</v>
      </c>
      <c r="K1455" s="2">
        <f t="shared" si="172"/>
        <v>2.6162144924066824</v>
      </c>
    </row>
    <row r="1456" spans="1:11" ht="13.5" x14ac:dyDescent="0.25">
      <c r="A1456" s="3">
        <f>TITRES_STAT!B1459</f>
        <v>44132</v>
      </c>
      <c r="B1456" s="6">
        <f>TITRES_STAT!D1459</f>
        <v>2.5508000000000002</v>
      </c>
      <c r="C1456" s="2">
        <f t="shared" si="173"/>
        <v>-5.6299999999999795E-2</v>
      </c>
      <c r="D1456" s="2">
        <f t="shared" si="174"/>
        <v>2.6014799999999996</v>
      </c>
      <c r="E1456" s="2">
        <f t="shared" si="176"/>
        <v>2.5517699999999999</v>
      </c>
      <c r="F1456" s="2">
        <f t="shared" si="177"/>
        <v>2.5592700000000006</v>
      </c>
      <c r="G1456" s="2">
        <f t="shared" si="171"/>
        <v>2.6697220000000006</v>
      </c>
      <c r="H1456" s="2">
        <f t="shared" si="175"/>
        <v>2.4072769999999979</v>
      </c>
      <c r="I1456" s="2">
        <f t="array" ref="I1456">SUMPRODUCT(B1440:B1459, (ROW(B1440:B1459)-ROW(B1440)+1)) / (20*21/2)</f>
        <v>2.533552380952381</v>
      </c>
      <c r="J1456" s="2">
        <f t="shared" si="178"/>
        <v>2.5768539640780226</v>
      </c>
      <c r="K1456" s="2">
        <f t="shared" si="172"/>
        <v>2.6136492181946558</v>
      </c>
    </row>
    <row r="1457" spans="1:11" ht="13.5" x14ac:dyDescent="0.25">
      <c r="A1457" s="3">
        <f>TITRES_STAT!B1460</f>
        <v>44134</v>
      </c>
      <c r="B1457" s="6">
        <f>TITRES_STAT!D1460</f>
        <v>2.5320999999999998</v>
      </c>
      <c r="C1457" s="2">
        <f t="shared" si="173"/>
        <v>-1.8700000000000383E-2</v>
      </c>
      <c r="D1457" s="2">
        <f t="shared" si="174"/>
        <v>2.5846</v>
      </c>
      <c r="E1457" s="2">
        <f t="shared" si="176"/>
        <v>2.5658399999999997</v>
      </c>
      <c r="F1457" s="2">
        <f t="shared" si="177"/>
        <v>2.5508300000000004</v>
      </c>
      <c r="G1457" s="2">
        <f t="shared" si="171"/>
        <v>2.6644720000000008</v>
      </c>
      <c r="H1457" s="2">
        <f t="shared" si="175"/>
        <v>2.4093769999999979</v>
      </c>
      <c r="I1457" s="2">
        <f t="array" ref="I1457">SUMPRODUCT(B1441:B1460, (ROW(B1441:B1460)-ROW(B1441)+1)) / (20*21/2)</f>
        <v>2.522920476190476</v>
      </c>
      <c r="J1457" s="2">
        <f t="shared" si="178"/>
        <v>2.5725916817848775</v>
      </c>
      <c r="K1457" s="2">
        <f t="shared" si="172"/>
        <v>2.6104512096380028</v>
      </c>
    </row>
    <row r="1458" spans="1:11" ht="13.5" x14ac:dyDescent="0.25">
      <c r="A1458" s="3">
        <f>TITRES_STAT!B1461</f>
        <v>44137</v>
      </c>
      <c r="B1458" s="6">
        <f>TITRES_STAT!D1461</f>
        <v>2.5320999999999998</v>
      </c>
      <c r="C1458" s="2">
        <f t="shared" si="173"/>
        <v>0</v>
      </c>
      <c r="D1458" s="2">
        <f t="shared" si="174"/>
        <v>2.56772</v>
      </c>
      <c r="E1458" s="2">
        <f t="shared" si="176"/>
        <v>2.57335</v>
      </c>
      <c r="F1458" s="2">
        <f t="shared" si="177"/>
        <v>2.5423900000000006</v>
      </c>
      <c r="G1458" s="2">
        <f t="shared" ref="G1458:G1521" si="179">AVERAGE(B1409:B1458)</f>
        <v>2.6592219999999998</v>
      </c>
      <c r="H1458" s="2">
        <f t="shared" si="175"/>
        <v>2.4112454999999984</v>
      </c>
      <c r="I1458" s="2">
        <f t="array" ref="I1458">SUMPRODUCT(B1442:B1461, (ROW(B1442:B1461)-ROW(B1442)+1)) / (20*21/2)</f>
        <v>2.5137176190476191</v>
      </c>
      <c r="J1458" s="2">
        <f t="shared" si="178"/>
        <v>2.5687353311386985</v>
      </c>
      <c r="K1458" s="2">
        <f t="shared" si="172"/>
        <v>2.6073786131816106</v>
      </c>
    </row>
    <row r="1459" spans="1:11" ht="13.5" x14ac:dyDescent="0.25">
      <c r="A1459" s="3">
        <f>TITRES_STAT!B1462</f>
        <v>44138</v>
      </c>
      <c r="B1459" s="6">
        <f>TITRES_STAT!D1462</f>
        <v>2.4758</v>
      </c>
      <c r="C1459" s="2">
        <f t="shared" si="173"/>
        <v>-5.6299999999999795E-2</v>
      </c>
      <c r="D1459" s="2">
        <f t="shared" si="174"/>
        <v>2.5395799999999999</v>
      </c>
      <c r="E1459" s="2">
        <f t="shared" si="176"/>
        <v>2.5686599999999999</v>
      </c>
      <c r="F1459" s="2">
        <f t="shared" si="177"/>
        <v>2.5311350000000004</v>
      </c>
      <c r="G1459" s="2">
        <f t="shared" si="179"/>
        <v>2.6528460000000003</v>
      </c>
      <c r="H1459" s="2">
        <f t="shared" si="175"/>
        <v>2.4128324999999982</v>
      </c>
      <c r="I1459" s="2">
        <f t="array" ref="I1459">SUMPRODUCT(B1443:B1462, (ROW(B1443:B1462)-ROW(B1443)+1)) / (20*21/2)</f>
        <v>2.5059438095238096</v>
      </c>
      <c r="J1459" s="2">
        <f t="shared" si="178"/>
        <v>2.5598843472207271</v>
      </c>
      <c r="K1459" s="2">
        <f t="shared" ref="K1459:K1522" si="180">$K$4*B1459+(1-$K$4)*K1458</f>
        <v>2.6022186675666457</v>
      </c>
    </row>
    <row r="1460" spans="1:11" ht="13.5" x14ac:dyDescent="0.25">
      <c r="A1460" s="3">
        <f>TITRES_STAT!B1463</f>
        <v>44139</v>
      </c>
      <c r="B1460" s="6">
        <f>TITRES_STAT!D1463</f>
        <v>2.4195000000000002</v>
      </c>
      <c r="C1460" s="2">
        <f t="shared" si="173"/>
        <v>-5.6299999999999795E-2</v>
      </c>
      <c r="D1460" s="2">
        <f t="shared" si="174"/>
        <v>2.5020600000000002</v>
      </c>
      <c r="E1460" s="2">
        <f t="shared" si="176"/>
        <v>2.5583399999999998</v>
      </c>
      <c r="F1460" s="2">
        <f t="shared" si="177"/>
        <v>2.51613</v>
      </c>
      <c r="G1460" s="2">
        <f t="shared" si="179"/>
        <v>2.6453440000000001</v>
      </c>
      <c r="H1460" s="2">
        <f t="shared" si="175"/>
        <v>2.413720999999998</v>
      </c>
      <c r="I1460" s="2">
        <f t="array" ref="I1460">SUMPRODUCT(B1444:B1463, (ROW(B1444:B1463)-ROW(B1444)+1)) / (20*21/2)</f>
        <v>2.5052757142857143</v>
      </c>
      <c r="J1460" s="2">
        <f t="shared" si="178"/>
        <v>2.5465144093901815</v>
      </c>
      <c r="K1460" s="2">
        <f t="shared" si="180"/>
        <v>2.5950532296228555</v>
      </c>
    </row>
    <row r="1461" spans="1:11" ht="13.5" x14ac:dyDescent="0.25">
      <c r="A1461" s="3">
        <f>TITRES_STAT!B1464</f>
        <v>44140</v>
      </c>
      <c r="B1461" s="6">
        <f>TITRES_STAT!D1464</f>
        <v>2.4195000000000002</v>
      </c>
      <c r="C1461" s="2">
        <f t="shared" si="173"/>
        <v>0</v>
      </c>
      <c r="D1461" s="2">
        <f t="shared" si="174"/>
        <v>2.4757999999999996</v>
      </c>
      <c r="E1461" s="2">
        <f t="shared" si="176"/>
        <v>2.5386399999999996</v>
      </c>
      <c r="F1461" s="2">
        <f t="shared" si="177"/>
        <v>2.501125</v>
      </c>
      <c r="G1461" s="2">
        <f t="shared" si="179"/>
        <v>2.6393420000000005</v>
      </c>
      <c r="H1461" s="2">
        <f t="shared" si="175"/>
        <v>2.4144704999999984</v>
      </c>
      <c r="I1461" s="2">
        <f t="array" ref="I1461">SUMPRODUCT(B1445:B1464, (ROW(B1445:B1464)-ROW(B1445)+1)) / (20*21/2)</f>
        <v>2.5044290476190474</v>
      </c>
      <c r="J1461" s="2">
        <f t="shared" si="178"/>
        <v>2.5344177989720689</v>
      </c>
      <c r="K1461" s="2">
        <f t="shared" si="180"/>
        <v>2.5881687892454885</v>
      </c>
    </row>
    <row r="1462" spans="1:11" ht="13.5" x14ac:dyDescent="0.25">
      <c r="A1462" s="3">
        <f>TITRES_STAT!B1465</f>
        <v>44141</v>
      </c>
      <c r="B1462" s="6">
        <f>TITRES_STAT!D1465</f>
        <v>2.4195000000000002</v>
      </c>
      <c r="C1462" s="2">
        <f t="shared" si="173"/>
        <v>0</v>
      </c>
      <c r="D1462" s="2">
        <f t="shared" si="174"/>
        <v>2.4532800000000003</v>
      </c>
      <c r="E1462" s="2">
        <f t="shared" si="176"/>
        <v>2.5189399999999997</v>
      </c>
      <c r="F1462" s="2">
        <f t="shared" si="177"/>
        <v>2.4922149999999998</v>
      </c>
      <c r="G1462" s="2">
        <f t="shared" si="179"/>
        <v>2.6318400000000004</v>
      </c>
      <c r="H1462" s="2">
        <f t="shared" si="175"/>
        <v>2.4151274999999983</v>
      </c>
      <c r="I1462" s="2">
        <f t="array" ref="I1462">SUMPRODUCT(B1446:B1465, (ROW(B1446:B1465)-ROW(B1446)+1)) / (20*21/2)</f>
        <v>2.5030019047619043</v>
      </c>
      <c r="J1462" s="2">
        <f t="shared" si="178"/>
        <v>2.5234732466890146</v>
      </c>
      <c r="K1462" s="2">
        <f t="shared" si="180"/>
        <v>2.5815543269221362</v>
      </c>
    </row>
    <row r="1463" spans="1:11" ht="13.5" x14ac:dyDescent="0.25">
      <c r="A1463" s="3">
        <f>TITRES_STAT!B1466</f>
        <v>44144</v>
      </c>
      <c r="B1463" s="6">
        <f>TITRES_STAT!D1466</f>
        <v>2.4851999999999999</v>
      </c>
      <c r="C1463" s="2">
        <f t="shared" si="173"/>
        <v>6.5699999999999648E-2</v>
      </c>
      <c r="D1463" s="2">
        <f t="shared" si="174"/>
        <v>2.4439000000000002</v>
      </c>
      <c r="E1463" s="2">
        <f t="shared" si="176"/>
        <v>2.5058099999999994</v>
      </c>
      <c r="F1463" s="2">
        <f t="shared" si="177"/>
        <v>2.4940899999999995</v>
      </c>
      <c r="G1463" s="2">
        <f t="shared" si="179"/>
        <v>2.6256520000000001</v>
      </c>
      <c r="H1463" s="2">
        <f t="shared" si="175"/>
        <v>2.4156499999999981</v>
      </c>
      <c r="I1463" s="2">
        <f t="array" ref="I1463">SUMPRODUCT(B1447:B1466, (ROW(B1447:B1466)-ROW(B1447)+1)) / (20*21/2)</f>
        <v>2.505281904761905</v>
      </c>
      <c r="J1463" s="2">
        <f t="shared" si="178"/>
        <v>2.5198281755757752</v>
      </c>
      <c r="K1463" s="2">
        <f t="shared" si="180"/>
        <v>2.5777757258663661</v>
      </c>
    </row>
    <row r="1464" spans="1:11" ht="13.5" x14ac:dyDescent="0.25">
      <c r="A1464" s="3">
        <f>TITRES_STAT!B1467</f>
        <v>44145</v>
      </c>
      <c r="B1464" s="6">
        <f>TITRES_STAT!D1467</f>
        <v>2.4851999999999999</v>
      </c>
      <c r="C1464" s="2">
        <f t="shared" si="173"/>
        <v>0</v>
      </c>
      <c r="D1464" s="2">
        <f t="shared" si="174"/>
        <v>2.4457800000000001</v>
      </c>
      <c r="E1464" s="2">
        <f t="shared" si="176"/>
        <v>2.4926799999999996</v>
      </c>
      <c r="F1464" s="2">
        <f t="shared" si="177"/>
        <v>2.5001849999999992</v>
      </c>
      <c r="G1464" s="2">
        <f t="shared" si="179"/>
        <v>2.6194639999999998</v>
      </c>
      <c r="H1464" s="2">
        <f t="shared" si="175"/>
        <v>2.4157554999999982</v>
      </c>
      <c r="I1464" s="2">
        <f t="array" ref="I1464">SUMPRODUCT(B1448:B1467, (ROW(B1448:B1467)-ROW(B1448)+1)) / (20*21/2)</f>
        <v>2.5068919047619045</v>
      </c>
      <c r="J1464" s="2">
        <f t="shared" si="178"/>
        <v>2.516530254092368</v>
      </c>
      <c r="K1464" s="2">
        <f t="shared" si="180"/>
        <v>2.5741453052441559</v>
      </c>
    </row>
    <row r="1465" spans="1:11" ht="13.5" x14ac:dyDescent="0.25">
      <c r="A1465" s="3">
        <f>TITRES_STAT!B1468</f>
        <v>44146</v>
      </c>
      <c r="B1465" s="6">
        <f>TITRES_STAT!D1468</f>
        <v>2.4851999999999999</v>
      </c>
      <c r="C1465" s="2">
        <f t="shared" si="173"/>
        <v>0</v>
      </c>
      <c r="D1465" s="2">
        <f t="shared" si="174"/>
        <v>2.45892</v>
      </c>
      <c r="E1465" s="2">
        <f t="shared" si="176"/>
        <v>2.4804899999999996</v>
      </c>
      <c r="F1465" s="2">
        <f t="shared" si="177"/>
        <v>2.5081599999999993</v>
      </c>
      <c r="G1465" s="2">
        <f t="shared" si="179"/>
        <v>2.6132759999999995</v>
      </c>
      <c r="H1465" s="2">
        <f t="shared" si="175"/>
        <v>2.4155829999999985</v>
      </c>
      <c r="I1465" s="2">
        <f t="array" ref="I1465">SUMPRODUCT(B1449:B1468, (ROW(B1449:B1468)-ROW(B1449)+1)) / (20*21/2)</f>
        <v>2.5221176190476187</v>
      </c>
      <c r="J1465" s="2">
        <f t="shared" si="178"/>
        <v>2.513546420369285</v>
      </c>
      <c r="K1465" s="2">
        <f t="shared" si="180"/>
        <v>2.5706572540581107</v>
      </c>
    </row>
    <row r="1466" spans="1:11" ht="13.5" x14ac:dyDescent="0.25">
      <c r="A1466" s="3">
        <f>TITRES_STAT!B1469</f>
        <v>44147</v>
      </c>
      <c r="B1466" s="6">
        <f>TITRES_STAT!D1469</f>
        <v>2.5320999999999998</v>
      </c>
      <c r="C1466" s="2">
        <f t="shared" si="173"/>
        <v>4.6899999999999942E-2</v>
      </c>
      <c r="D1466" s="2">
        <f t="shared" si="174"/>
        <v>2.4814400000000001</v>
      </c>
      <c r="E1466" s="2">
        <f t="shared" si="176"/>
        <v>2.4786199999999994</v>
      </c>
      <c r="F1466" s="2">
        <f t="shared" si="177"/>
        <v>2.5151949999999994</v>
      </c>
      <c r="G1466" s="2">
        <f t="shared" si="179"/>
        <v>2.6080259999999997</v>
      </c>
      <c r="H1466" s="2">
        <f t="shared" si="175"/>
        <v>2.4158764999999978</v>
      </c>
      <c r="I1466" s="2">
        <f t="array" ref="I1466">SUMPRODUCT(B1450:B1469, (ROW(B1450:B1469)-ROW(B1450)+1)) / (20*21/2)</f>
        <v>2.5389476190476188</v>
      </c>
      <c r="J1466" s="2">
        <f t="shared" si="178"/>
        <v>2.5153134279531626</v>
      </c>
      <c r="K1466" s="2">
        <f t="shared" si="180"/>
        <v>2.5691452048793613</v>
      </c>
    </row>
    <row r="1467" spans="1:11" ht="13.5" x14ac:dyDescent="0.25">
      <c r="A1467" s="3">
        <f>TITRES_STAT!B1470</f>
        <v>44148</v>
      </c>
      <c r="B1467" s="6">
        <f>TITRES_STAT!D1470</f>
        <v>2.5320999999999998</v>
      </c>
      <c r="C1467" s="2">
        <f t="shared" si="173"/>
        <v>0</v>
      </c>
      <c r="D1467" s="2">
        <f t="shared" si="174"/>
        <v>2.5039600000000002</v>
      </c>
      <c r="E1467" s="2">
        <f t="shared" si="176"/>
        <v>2.4786199999999998</v>
      </c>
      <c r="F1467" s="2">
        <f t="shared" si="177"/>
        <v>2.5222299999999995</v>
      </c>
      <c r="G1467" s="2">
        <f t="shared" si="179"/>
        <v>2.602776</v>
      </c>
      <c r="H1467" s="2">
        <f t="shared" si="175"/>
        <v>2.4165404999999982</v>
      </c>
      <c r="I1467" s="2">
        <f t="array" ref="I1467">SUMPRODUCT(B1451:B1470, (ROW(B1451:B1470)-ROW(B1451)+1)) / (20*21/2)</f>
        <v>2.5557799999999999</v>
      </c>
      <c r="J1467" s="2">
        <f t="shared" si="178"/>
        <v>2.5169121491004804</v>
      </c>
      <c r="K1467" s="2">
        <f t="shared" si="180"/>
        <v>2.5676924517468374</v>
      </c>
    </row>
    <row r="1468" spans="1:11" ht="13.5" x14ac:dyDescent="0.25">
      <c r="A1468" s="3">
        <f>TITRES_STAT!B1471</f>
        <v>44151</v>
      </c>
      <c r="B1468" s="6">
        <f>TITRES_STAT!D1471</f>
        <v>2.6821000000000002</v>
      </c>
      <c r="C1468" s="2">
        <f t="shared" si="173"/>
        <v>0.15000000000000036</v>
      </c>
      <c r="D1468" s="2">
        <f t="shared" si="174"/>
        <v>2.5433399999999997</v>
      </c>
      <c r="E1468" s="2">
        <f t="shared" si="176"/>
        <v>2.4936199999999999</v>
      </c>
      <c r="F1468" s="2">
        <f t="shared" si="177"/>
        <v>2.5334849999999998</v>
      </c>
      <c r="G1468" s="2">
        <f t="shared" si="179"/>
        <v>2.6005259999999999</v>
      </c>
      <c r="H1468" s="2">
        <f t="shared" si="175"/>
        <v>2.4174914999999984</v>
      </c>
      <c r="I1468" s="2">
        <f t="array" ref="I1468">SUMPRODUCT(B1452:B1471, (ROW(B1452:B1471)-ROW(B1452)+1)) / (20*21/2)</f>
        <v>2.5645319047619046</v>
      </c>
      <c r="J1468" s="2">
        <f t="shared" si="178"/>
        <v>2.5326443253766255</v>
      </c>
      <c r="K1468" s="2">
        <f t="shared" si="180"/>
        <v>2.5721790222665692</v>
      </c>
    </row>
    <row r="1469" spans="1:11" ht="13.5" x14ac:dyDescent="0.25">
      <c r="A1469" s="3">
        <f>TITRES_STAT!B1472</f>
        <v>44152</v>
      </c>
      <c r="B1469" s="6">
        <f>TITRES_STAT!D1472</f>
        <v>2.7101999999999999</v>
      </c>
      <c r="C1469" s="2">
        <f t="shared" si="173"/>
        <v>2.8099999999999792E-2</v>
      </c>
      <c r="D1469" s="2">
        <f t="shared" si="174"/>
        <v>2.5883400000000001</v>
      </c>
      <c r="E1469" s="2">
        <f t="shared" si="176"/>
        <v>2.5170599999999999</v>
      </c>
      <c r="F1469" s="2">
        <f t="shared" si="177"/>
        <v>2.5428599999999997</v>
      </c>
      <c r="G1469" s="2">
        <f t="shared" si="179"/>
        <v>2.5988380000000002</v>
      </c>
      <c r="H1469" s="2">
        <f t="shared" si="175"/>
        <v>2.4189069999999986</v>
      </c>
      <c r="I1469" s="2">
        <f t="array" ref="I1469">SUMPRODUCT(B1453:B1472, (ROW(B1453:B1472)-ROW(B1453)+1)) / (20*21/2)</f>
        <v>2.5660071428571429</v>
      </c>
      <c r="J1469" s="2">
        <f t="shared" si="178"/>
        <v>2.5495543896264707</v>
      </c>
      <c r="K1469" s="2">
        <f t="shared" si="180"/>
        <v>2.5775916096286648</v>
      </c>
    </row>
    <row r="1470" spans="1:11" ht="13.5" x14ac:dyDescent="0.25">
      <c r="A1470" s="3">
        <f>TITRES_STAT!B1473</f>
        <v>44153</v>
      </c>
      <c r="B1470" s="6">
        <f>TITRES_STAT!D1473</f>
        <v>2.7195999999999998</v>
      </c>
      <c r="C1470" s="2">
        <f t="shared" si="173"/>
        <v>9.3999999999998529E-3</v>
      </c>
      <c r="D1470" s="2">
        <f t="shared" si="174"/>
        <v>2.6352199999999999</v>
      </c>
      <c r="E1470" s="2">
        <f t="shared" si="176"/>
        <v>2.5470700000000002</v>
      </c>
      <c r="F1470" s="2">
        <f t="shared" si="177"/>
        <v>2.5527049999999996</v>
      </c>
      <c r="G1470" s="2">
        <f t="shared" si="179"/>
        <v>2.5973380000000001</v>
      </c>
      <c r="H1470" s="2">
        <f t="shared" si="175"/>
        <v>2.4208789999999984</v>
      </c>
      <c r="I1470" s="2">
        <f t="array" ref="I1470">SUMPRODUCT(B1454:B1473, (ROW(B1454:B1473)-ROW(B1454)+1)) / (20*21/2)</f>
        <v>2.5614485714285711</v>
      </c>
      <c r="J1470" s="2">
        <f t="shared" si="178"/>
        <v>2.5657492096620453</v>
      </c>
      <c r="K1470" s="2">
        <f t="shared" si="180"/>
        <v>2.5831605661138153</v>
      </c>
    </row>
    <row r="1471" spans="1:11" ht="13.5" x14ac:dyDescent="0.25">
      <c r="A1471" s="3">
        <f>TITRES_STAT!B1474</f>
        <v>44154</v>
      </c>
      <c r="B1471" s="6">
        <f>TITRES_STAT!D1474</f>
        <v>2.6446000000000001</v>
      </c>
      <c r="C1471" s="2">
        <f t="shared" si="173"/>
        <v>-7.4999999999999734E-2</v>
      </c>
      <c r="D1471" s="2">
        <f t="shared" si="174"/>
        <v>2.6577200000000003</v>
      </c>
      <c r="E1471" s="2">
        <f t="shared" si="176"/>
        <v>2.5695800000000002</v>
      </c>
      <c r="F1471" s="2">
        <f t="shared" si="177"/>
        <v>2.5541099999999992</v>
      </c>
      <c r="G1471" s="2">
        <f t="shared" si="179"/>
        <v>2.5958380000000005</v>
      </c>
      <c r="H1471" s="2">
        <f t="shared" si="175"/>
        <v>2.4224759999999987</v>
      </c>
      <c r="I1471" s="2">
        <f t="array" ref="I1471">SUMPRODUCT(B1455:B1474, (ROW(B1455:B1474)-ROW(B1455)+1)) / (20*21/2)</f>
        <v>2.5556452380952379</v>
      </c>
      <c r="J1471" s="2">
        <f t="shared" si="178"/>
        <v>2.5732588087418504</v>
      </c>
      <c r="K1471" s="2">
        <f t="shared" si="180"/>
        <v>2.5855699556779794</v>
      </c>
    </row>
    <row r="1472" spans="1:11" ht="13.5" x14ac:dyDescent="0.25">
      <c r="A1472" s="3">
        <f>TITRES_STAT!B1475</f>
        <v>44155</v>
      </c>
      <c r="B1472" s="6">
        <f>TITRES_STAT!D1475</f>
        <v>2.5695999999999999</v>
      </c>
      <c r="C1472" s="2">
        <f t="shared" si="173"/>
        <v>-7.5000000000000178E-2</v>
      </c>
      <c r="D1472" s="2">
        <f t="shared" si="174"/>
        <v>2.6652200000000001</v>
      </c>
      <c r="E1472" s="2">
        <f t="shared" si="176"/>
        <v>2.5845899999999999</v>
      </c>
      <c r="F1472" s="2">
        <f t="shared" si="177"/>
        <v>2.5517649999999996</v>
      </c>
      <c r="G1472" s="2">
        <f t="shared" si="179"/>
        <v>2.5928380000000004</v>
      </c>
      <c r="H1472" s="2">
        <f t="shared" si="175"/>
        <v>2.4237444999999989</v>
      </c>
      <c r="I1472" s="2">
        <f t="array" ref="I1472">SUMPRODUCT(B1456:B1475, (ROW(B1456:B1475)-ROW(B1456)+1)) / (20*21/2)</f>
        <v>2.5504671428571424</v>
      </c>
      <c r="J1472" s="2">
        <f t="shared" si="178"/>
        <v>2.5729103507664361</v>
      </c>
      <c r="K1472" s="2">
        <f t="shared" si="180"/>
        <v>2.5849436829062942</v>
      </c>
    </row>
    <row r="1473" spans="1:11" ht="13.5" x14ac:dyDescent="0.25">
      <c r="A1473" s="3">
        <f>TITRES_STAT!B1476</f>
        <v>44158</v>
      </c>
      <c r="B1473" s="6">
        <f>TITRES_STAT!D1476</f>
        <v>2.5038999999999998</v>
      </c>
      <c r="C1473" s="2">
        <f t="shared" si="173"/>
        <v>-6.5700000000000092E-2</v>
      </c>
      <c r="D1473" s="2">
        <f t="shared" si="174"/>
        <v>2.6295799999999998</v>
      </c>
      <c r="E1473" s="2">
        <f t="shared" si="176"/>
        <v>2.5864600000000002</v>
      </c>
      <c r="F1473" s="2">
        <f t="shared" si="177"/>
        <v>2.5461349999999996</v>
      </c>
      <c r="G1473" s="2">
        <f t="shared" si="179"/>
        <v>2.588524</v>
      </c>
      <c r="H1473" s="2">
        <f t="shared" si="175"/>
        <v>2.4247309999999986</v>
      </c>
      <c r="I1473" s="2">
        <f t="array" ref="I1473">SUMPRODUCT(B1457:B1476, (ROW(B1457:B1476)-ROW(B1457)+1)) / (20*21/2)</f>
        <v>2.5512219047619045</v>
      </c>
      <c r="J1473" s="2">
        <f t="shared" si="178"/>
        <v>2.5663379364077281</v>
      </c>
      <c r="K1473" s="2">
        <f t="shared" si="180"/>
        <v>2.58176549926291</v>
      </c>
    </row>
    <row r="1474" spans="1:11" ht="13.5" x14ac:dyDescent="0.25">
      <c r="A1474" s="3">
        <f>TITRES_STAT!B1477</f>
        <v>44159</v>
      </c>
      <c r="B1474" s="6">
        <f>TITRES_STAT!D1477</f>
        <v>2.4851999999999999</v>
      </c>
      <c r="C1474" s="2">
        <f t="shared" si="173"/>
        <v>-1.8699999999999939E-2</v>
      </c>
      <c r="D1474" s="2">
        <f t="shared" si="174"/>
        <v>2.5845799999999999</v>
      </c>
      <c r="E1474" s="2">
        <f t="shared" si="176"/>
        <v>2.5864600000000002</v>
      </c>
      <c r="F1474" s="2">
        <f t="shared" si="177"/>
        <v>2.5395699999999994</v>
      </c>
      <c r="G1474" s="2">
        <f t="shared" si="179"/>
        <v>2.5838359999999998</v>
      </c>
      <c r="H1474" s="2">
        <f t="shared" si="175"/>
        <v>2.4256239999999987</v>
      </c>
      <c r="I1474" s="2">
        <f t="array" ref="I1474">SUMPRODUCT(B1458:B1477, (ROW(B1458:B1477)-ROW(B1458)+1)) / (20*21/2)</f>
        <v>2.5520214285714284</v>
      </c>
      <c r="J1474" s="2">
        <f t="shared" si="178"/>
        <v>2.5586105138927064</v>
      </c>
      <c r="K1474" s="2">
        <f t="shared" si="180"/>
        <v>2.5779786169388745</v>
      </c>
    </row>
    <row r="1475" spans="1:11" ht="13.5" x14ac:dyDescent="0.25">
      <c r="A1475" s="3">
        <f>TITRES_STAT!B1478</f>
        <v>44160</v>
      </c>
      <c r="B1475" s="6">
        <f>TITRES_STAT!D1478</f>
        <v>2.4851999999999999</v>
      </c>
      <c r="C1475" s="2">
        <f t="shared" si="173"/>
        <v>0</v>
      </c>
      <c r="D1475" s="2">
        <f t="shared" si="174"/>
        <v>2.5376999999999996</v>
      </c>
      <c r="E1475" s="2">
        <f t="shared" si="176"/>
        <v>2.5864599999999998</v>
      </c>
      <c r="F1475" s="2">
        <f t="shared" si="177"/>
        <v>2.5334749999999997</v>
      </c>
      <c r="G1475" s="2">
        <f t="shared" si="179"/>
        <v>2.5791480000000009</v>
      </c>
      <c r="H1475" s="2">
        <f t="shared" si="175"/>
        <v>2.4268409999999987</v>
      </c>
      <c r="I1475" s="2">
        <f t="array" ref="I1475">SUMPRODUCT(B1459:B1478, (ROW(B1459:B1478)-ROW(B1459)+1)) / (20*21/2)</f>
        <v>2.5527766666666669</v>
      </c>
      <c r="J1475" s="2">
        <f t="shared" si="178"/>
        <v>2.5516190363791154</v>
      </c>
      <c r="K1475" s="2">
        <f t="shared" si="180"/>
        <v>2.5743402398040169</v>
      </c>
    </row>
    <row r="1476" spans="1:11" ht="13.5" x14ac:dyDescent="0.25">
      <c r="A1476" s="3">
        <f>TITRES_STAT!B1479</f>
        <v>44161</v>
      </c>
      <c r="B1476" s="6">
        <f>TITRES_STAT!D1479</f>
        <v>2.5413999999999999</v>
      </c>
      <c r="C1476" s="2">
        <f t="shared" ref="C1476:C1539" si="181">B1476-B1475</f>
        <v>5.6200000000000028E-2</v>
      </c>
      <c r="D1476" s="2">
        <f t="shared" si="174"/>
        <v>2.5170599999999999</v>
      </c>
      <c r="E1476" s="2">
        <f t="shared" si="176"/>
        <v>2.5873899999999996</v>
      </c>
      <c r="F1476" s="2">
        <f t="shared" si="177"/>
        <v>2.5330049999999997</v>
      </c>
      <c r="G1476" s="2">
        <f t="shared" si="179"/>
        <v>2.5755840000000005</v>
      </c>
      <c r="H1476" s="2">
        <f t="shared" si="175"/>
        <v>2.4285244999999995</v>
      </c>
      <c r="I1476" s="2">
        <f t="array" ref="I1476">SUMPRODUCT(B1460:B1479, (ROW(B1460:B1479)-ROW(B1460)+1)) / (20*21/2)</f>
        <v>2.5490209523809524</v>
      </c>
      <c r="J1476" s="2">
        <f t="shared" si="178"/>
        <v>2.5506457948191996</v>
      </c>
      <c r="K1476" s="2">
        <f t="shared" si="180"/>
        <v>2.5730484656940553</v>
      </c>
    </row>
    <row r="1477" spans="1:11" ht="13.5" x14ac:dyDescent="0.25">
      <c r="A1477" s="3">
        <f>TITRES_STAT!B1480</f>
        <v>44162</v>
      </c>
      <c r="B1477" s="6">
        <f>TITRES_STAT!D1480</f>
        <v>2.5413999999999999</v>
      </c>
      <c r="C1477" s="2">
        <f t="shared" si="181"/>
        <v>0</v>
      </c>
      <c r="D1477" s="2">
        <f t="shared" si="174"/>
        <v>2.5114199999999998</v>
      </c>
      <c r="E1477" s="2">
        <f t="shared" si="176"/>
        <v>2.58832</v>
      </c>
      <c r="F1477" s="2">
        <f t="shared" si="177"/>
        <v>2.5334700000000003</v>
      </c>
      <c r="G1477" s="2">
        <f t="shared" si="179"/>
        <v>2.5722080000000007</v>
      </c>
      <c r="H1477" s="2">
        <f t="shared" si="175"/>
        <v>2.4303929999999996</v>
      </c>
      <c r="I1477" s="2">
        <f t="array" ref="I1477">SUMPRODUCT(B1461:B1480, (ROW(B1461:B1480)-ROW(B1461)+1)) / (20*21/2)</f>
        <v>2.5487571428571432</v>
      </c>
      <c r="J1477" s="2">
        <f t="shared" si="178"/>
        <v>2.5497652429316569</v>
      </c>
      <c r="K1477" s="2">
        <f t="shared" si="180"/>
        <v>2.5718073493923277</v>
      </c>
    </row>
    <row r="1478" spans="1:11" ht="13.5" x14ac:dyDescent="0.25">
      <c r="A1478" s="3">
        <f>TITRES_STAT!B1481</f>
        <v>44165</v>
      </c>
      <c r="B1478" s="6">
        <f>TITRES_STAT!D1481</f>
        <v>2.5413999999999999</v>
      </c>
      <c r="C1478" s="2">
        <f t="shared" si="181"/>
        <v>0</v>
      </c>
      <c r="D1478" s="2">
        <f t="shared" ref="D1478:D1541" si="182">AVERAGE(B1474:B1478)</f>
        <v>2.5189199999999996</v>
      </c>
      <c r="E1478" s="2">
        <f t="shared" si="176"/>
        <v>2.5742499999999997</v>
      </c>
      <c r="F1478" s="2">
        <f t="shared" si="177"/>
        <v>2.5339350000000005</v>
      </c>
      <c r="G1478" s="2">
        <f t="shared" si="179"/>
        <v>2.5703320000000009</v>
      </c>
      <c r="H1478" s="2">
        <f t="shared" si="175"/>
        <v>2.4320299999999997</v>
      </c>
      <c r="I1478" s="2">
        <f t="array" ref="I1478">SUMPRODUCT(B1462:B1481, (ROW(B1462:B1481)-ROW(B1462)+1)) / (20*21/2)</f>
        <v>2.5479571428571424</v>
      </c>
      <c r="J1478" s="2">
        <f t="shared" si="178"/>
        <v>2.5489685531286419</v>
      </c>
      <c r="K1478" s="2">
        <f t="shared" si="180"/>
        <v>2.570614904318119</v>
      </c>
    </row>
    <row r="1479" spans="1:11" ht="13.5" x14ac:dyDescent="0.25">
      <c r="A1479" s="3">
        <f>TITRES_STAT!B1482</f>
        <v>44166</v>
      </c>
      <c r="B1479" s="6">
        <f>TITRES_STAT!D1482</f>
        <v>2.4944999999999999</v>
      </c>
      <c r="C1479" s="2">
        <f t="shared" si="181"/>
        <v>-4.6899999999999942E-2</v>
      </c>
      <c r="D1479" s="2">
        <f t="shared" si="182"/>
        <v>2.5207799999999998</v>
      </c>
      <c r="E1479" s="2">
        <f t="shared" si="176"/>
        <v>2.5526799999999996</v>
      </c>
      <c r="F1479" s="2">
        <f t="shared" si="177"/>
        <v>2.5348700000000006</v>
      </c>
      <c r="G1479" s="2">
        <f t="shared" si="179"/>
        <v>2.5662040000000004</v>
      </c>
      <c r="H1479" s="2">
        <f t="shared" si="175"/>
        <v>2.4337564999999999</v>
      </c>
      <c r="I1479" s="2">
        <f t="array" ref="I1479">SUMPRODUCT(B1463:B1482, (ROW(B1463:B1482)-ROW(B1463)+1)) / (20*21/2)</f>
        <v>2.5501923809523808</v>
      </c>
      <c r="J1479" s="2">
        <f t="shared" si="178"/>
        <v>2.5437810718782949</v>
      </c>
      <c r="K1479" s="2">
        <f t="shared" si="180"/>
        <v>2.5676300061095652</v>
      </c>
    </row>
    <row r="1480" spans="1:11" ht="13.5" x14ac:dyDescent="0.25">
      <c r="A1480" s="3">
        <f>TITRES_STAT!B1483</f>
        <v>44167</v>
      </c>
      <c r="B1480" s="6">
        <f>TITRES_STAT!D1483</f>
        <v>2.5320999999999998</v>
      </c>
      <c r="C1480" s="2">
        <f t="shared" si="181"/>
        <v>3.7599999999999856E-2</v>
      </c>
      <c r="D1480" s="2">
        <f t="shared" si="182"/>
        <v>2.53016</v>
      </c>
      <c r="E1480" s="2">
        <f t="shared" si="176"/>
        <v>2.5339299999999993</v>
      </c>
      <c r="F1480" s="2">
        <f t="shared" si="177"/>
        <v>2.5405000000000006</v>
      </c>
      <c r="G1480" s="2">
        <f t="shared" si="179"/>
        <v>2.5628280000000006</v>
      </c>
      <c r="H1480" s="2">
        <f t="shared" si="175"/>
        <v>2.4353004999999999</v>
      </c>
      <c r="I1480" s="2">
        <f t="array" ref="I1480">SUMPRODUCT(B1464:B1483, (ROW(B1464:B1483)-ROW(B1464)+1)) / (20*21/2)</f>
        <v>2.5472461904761898</v>
      </c>
      <c r="J1480" s="2">
        <f t="shared" si="178"/>
        <v>2.5426685888422669</v>
      </c>
      <c r="K1480" s="2">
        <f t="shared" si="180"/>
        <v>2.566236672536641</v>
      </c>
    </row>
    <row r="1481" spans="1:11" ht="13.5" x14ac:dyDescent="0.25">
      <c r="A1481" s="3">
        <f>TITRES_STAT!B1484</f>
        <v>44168</v>
      </c>
      <c r="B1481" s="6">
        <f>TITRES_STAT!D1484</f>
        <v>2.5320999999999998</v>
      </c>
      <c r="C1481" s="2">
        <f t="shared" si="181"/>
        <v>0</v>
      </c>
      <c r="D1481" s="2">
        <f t="shared" si="182"/>
        <v>2.5282999999999998</v>
      </c>
      <c r="E1481" s="2">
        <f t="shared" si="176"/>
        <v>2.5226799999999998</v>
      </c>
      <c r="F1481" s="2">
        <f t="shared" si="177"/>
        <v>2.5461300000000007</v>
      </c>
      <c r="G1481" s="2">
        <f t="shared" si="179"/>
        <v>2.5590780000000009</v>
      </c>
      <c r="H1481" s="2">
        <f t="shared" si="175"/>
        <v>2.4372615</v>
      </c>
      <c r="I1481" s="2">
        <f t="array" ref="I1481">SUMPRODUCT(B1465:B1484, (ROW(B1465:B1484)-ROW(B1465)+1)) / (20*21/2)</f>
        <v>2.5369785714285715</v>
      </c>
      <c r="J1481" s="2">
        <f t="shared" si="178"/>
        <v>2.5416620565715746</v>
      </c>
      <c r="K1481" s="2">
        <f t="shared" si="180"/>
        <v>2.5648979794959885</v>
      </c>
    </row>
    <row r="1482" spans="1:11" ht="13.5" x14ac:dyDescent="0.25">
      <c r="A1482" s="3">
        <f>TITRES_STAT!B1485</f>
        <v>44169</v>
      </c>
      <c r="B1482" s="6">
        <f>TITRES_STAT!D1485</f>
        <v>2.5695999999999999</v>
      </c>
      <c r="C1482" s="2">
        <f t="shared" si="181"/>
        <v>3.7500000000000089E-2</v>
      </c>
      <c r="D1482" s="2">
        <f t="shared" si="182"/>
        <v>2.5339399999999999</v>
      </c>
      <c r="E1482" s="2">
        <f t="shared" si="176"/>
        <v>2.5226799999999998</v>
      </c>
      <c r="F1482" s="2">
        <f t="shared" si="177"/>
        <v>2.5536350000000008</v>
      </c>
      <c r="G1482" s="2">
        <f t="shared" si="179"/>
        <v>2.5560780000000007</v>
      </c>
      <c r="H1482" s="2">
        <f t="shared" ref="H1482:H1545" si="183">AVERAGE(B1283:B1482)</f>
        <v>2.439549</v>
      </c>
      <c r="I1482" s="2">
        <f t="array" ref="I1482">SUMPRODUCT(B1466:B1485, (ROW(B1466:B1485)-ROW(B1466)+1)) / (20*21/2)</f>
        <v>2.5206323809523812</v>
      </c>
      <c r="J1482" s="2">
        <f t="shared" si="178"/>
        <v>2.5443228130885673</v>
      </c>
      <c r="K1482" s="2">
        <f t="shared" si="180"/>
        <v>2.5650823724569305</v>
      </c>
    </row>
    <row r="1483" spans="1:11" ht="13.5" x14ac:dyDescent="0.25">
      <c r="A1483" s="3">
        <f>TITRES_STAT!B1486</f>
        <v>44172</v>
      </c>
      <c r="B1483" s="6">
        <f>TITRES_STAT!D1486</f>
        <v>2.5226999999999999</v>
      </c>
      <c r="C1483" s="2">
        <f t="shared" si="181"/>
        <v>-4.6899999999999942E-2</v>
      </c>
      <c r="D1483" s="2">
        <f t="shared" si="182"/>
        <v>2.5301999999999998</v>
      </c>
      <c r="E1483" s="2">
        <f t="shared" si="176"/>
        <v>2.5245600000000001</v>
      </c>
      <c r="F1483" s="2">
        <f t="shared" si="177"/>
        <v>2.5555100000000008</v>
      </c>
      <c r="G1483" s="2">
        <f t="shared" si="179"/>
        <v>2.5536400000000006</v>
      </c>
      <c r="H1483" s="2">
        <f t="shared" si="183"/>
        <v>2.4416020000000001</v>
      </c>
      <c r="I1483" s="2">
        <f t="array" ref="I1483">SUMPRODUCT(B1467:B1486, (ROW(B1467:B1486)-ROW(B1467)+1)) / (20*21/2)</f>
        <v>2.5021014285714283</v>
      </c>
      <c r="J1483" s="2">
        <f t="shared" si="178"/>
        <v>2.5422634975563225</v>
      </c>
      <c r="K1483" s="2">
        <f t="shared" si="180"/>
        <v>2.5634203186350901</v>
      </c>
    </row>
    <row r="1484" spans="1:11" ht="13.5" x14ac:dyDescent="0.25">
      <c r="A1484" s="3">
        <f>TITRES_STAT!B1487</f>
        <v>44173</v>
      </c>
      <c r="B1484" s="6">
        <f>TITRES_STAT!D1487</f>
        <v>2.4477000000000002</v>
      </c>
      <c r="C1484" s="2">
        <f t="shared" si="181"/>
        <v>-7.4999999999999734E-2</v>
      </c>
      <c r="D1484" s="2">
        <f t="shared" si="182"/>
        <v>2.5208399999999997</v>
      </c>
      <c r="E1484" s="2">
        <f t="shared" ref="E1484:E1547" si="184">AVERAGE(B1475:B1484)</f>
        <v>2.52081</v>
      </c>
      <c r="F1484" s="2">
        <f t="shared" si="177"/>
        <v>2.5536350000000003</v>
      </c>
      <c r="G1484" s="2">
        <f t="shared" si="179"/>
        <v>2.5485760000000006</v>
      </c>
      <c r="H1484" s="2">
        <f t="shared" si="183"/>
        <v>2.4430484999999997</v>
      </c>
      <c r="I1484" s="2">
        <f t="array" ref="I1484">SUMPRODUCT(B1468:B1487, (ROW(B1468:B1487)-ROW(B1468)+1)) / (20*21/2)</f>
        <v>2.4942380952380949</v>
      </c>
      <c r="J1484" s="2">
        <f t="shared" si="178"/>
        <v>2.533257450170006</v>
      </c>
      <c r="K1484" s="2">
        <f t="shared" si="180"/>
        <v>2.5588822669239102</v>
      </c>
    </row>
    <row r="1485" spans="1:11" ht="13.5" x14ac:dyDescent="0.25">
      <c r="A1485" s="3">
        <f>TITRES_STAT!B1488</f>
        <v>44174</v>
      </c>
      <c r="B1485" s="6">
        <f>TITRES_STAT!D1488</f>
        <v>2.3820000000000001</v>
      </c>
      <c r="C1485" s="2">
        <f t="shared" si="181"/>
        <v>-6.5700000000000092E-2</v>
      </c>
      <c r="D1485" s="2">
        <f t="shared" si="182"/>
        <v>2.4908199999999998</v>
      </c>
      <c r="E1485" s="2">
        <f t="shared" si="184"/>
        <v>2.5104900000000003</v>
      </c>
      <c r="F1485" s="2">
        <f t="shared" si="177"/>
        <v>2.5484749999999998</v>
      </c>
      <c r="G1485" s="2">
        <f t="shared" si="179"/>
        <v>2.5421980000000004</v>
      </c>
      <c r="H1485" s="2">
        <f t="shared" si="183"/>
        <v>2.4440740000000001</v>
      </c>
      <c r="I1485" s="2">
        <f t="array" ref="I1485">SUMPRODUCT(B1469:B1488, (ROW(B1469:B1488)-ROW(B1469)+1)) / (20*21/2)</f>
        <v>2.4867323809523816</v>
      </c>
      <c r="J1485" s="2">
        <f t="shared" si="178"/>
        <v>2.5188519787252437</v>
      </c>
      <c r="K1485" s="2">
        <f t="shared" si="180"/>
        <v>2.551945707436698</v>
      </c>
    </row>
    <row r="1486" spans="1:11" ht="13.5" x14ac:dyDescent="0.25">
      <c r="A1486" s="3">
        <f>TITRES_STAT!B1489</f>
        <v>44175</v>
      </c>
      <c r="B1486" s="6">
        <f>TITRES_STAT!D1489</f>
        <v>2.3538999999999999</v>
      </c>
      <c r="C1486" s="2">
        <f t="shared" si="181"/>
        <v>-2.8100000000000236E-2</v>
      </c>
      <c r="D1486" s="2">
        <f t="shared" si="182"/>
        <v>2.4551799999999999</v>
      </c>
      <c r="E1486" s="2">
        <f t="shared" si="184"/>
        <v>2.4917400000000001</v>
      </c>
      <c r="F1486" s="2">
        <f t="shared" si="177"/>
        <v>2.5395649999999996</v>
      </c>
      <c r="G1486" s="2">
        <f t="shared" si="179"/>
        <v>2.5352580000000007</v>
      </c>
      <c r="H1486" s="2">
        <f t="shared" si="183"/>
        <v>2.4446810000000001</v>
      </c>
      <c r="I1486" s="2">
        <f t="array" ref="I1486">SUMPRODUCT(B1470:B1489, (ROW(B1470:B1489)-ROW(B1470)+1)) / (20*21/2)</f>
        <v>2.48387</v>
      </c>
      <c r="J1486" s="2">
        <f t="shared" si="178"/>
        <v>2.5031422664656966</v>
      </c>
      <c r="K1486" s="2">
        <f t="shared" si="180"/>
        <v>2.5441792091058471</v>
      </c>
    </row>
    <row r="1487" spans="1:11" ht="13.5" x14ac:dyDescent="0.25">
      <c r="A1487" s="3">
        <f>TITRES_STAT!B1490</f>
        <v>44176</v>
      </c>
      <c r="B1487" s="6">
        <f>TITRES_STAT!D1490</f>
        <v>2.4569999999999999</v>
      </c>
      <c r="C1487" s="2">
        <f t="shared" si="181"/>
        <v>0.10309999999999997</v>
      </c>
      <c r="D1487" s="2">
        <f t="shared" si="182"/>
        <v>2.4326599999999998</v>
      </c>
      <c r="E1487" s="2">
        <f t="shared" si="184"/>
        <v>2.4833000000000003</v>
      </c>
      <c r="F1487" s="2">
        <f t="shared" si="177"/>
        <v>2.5358100000000001</v>
      </c>
      <c r="G1487" s="2">
        <f t="shared" si="179"/>
        <v>2.5303800000000001</v>
      </c>
      <c r="H1487" s="2">
        <f t="shared" si="183"/>
        <v>2.4458035000000002</v>
      </c>
      <c r="I1487" s="2">
        <f t="array" ref="I1487">SUMPRODUCT(B1471:B1490, (ROW(B1471:B1490)-ROW(B1471)+1)) / (20*21/2)</f>
        <v>2.4882919047619048</v>
      </c>
      <c r="J1487" s="2">
        <f t="shared" si="178"/>
        <v>2.4987477648975349</v>
      </c>
      <c r="K1487" s="2">
        <f t="shared" si="180"/>
        <v>2.5407604165918922</v>
      </c>
    </row>
    <row r="1488" spans="1:11" ht="13.5" x14ac:dyDescent="0.25">
      <c r="A1488" s="3">
        <f>TITRES_STAT!B1491</f>
        <v>44179</v>
      </c>
      <c r="B1488" s="6">
        <f>TITRES_STAT!D1491</f>
        <v>2.4569999999999999</v>
      </c>
      <c r="C1488" s="2">
        <f t="shared" si="181"/>
        <v>0</v>
      </c>
      <c r="D1488" s="2">
        <f t="shared" si="182"/>
        <v>2.4195199999999999</v>
      </c>
      <c r="E1488" s="2">
        <f t="shared" si="184"/>
        <v>2.4748600000000005</v>
      </c>
      <c r="F1488" s="2">
        <f t="shared" si="177"/>
        <v>2.5245549999999999</v>
      </c>
      <c r="G1488" s="2">
        <f t="shared" si="179"/>
        <v>2.5255019999999999</v>
      </c>
      <c r="H1488" s="2">
        <f t="shared" si="183"/>
        <v>2.4466015000000003</v>
      </c>
      <c r="I1488" s="2">
        <f t="array" ref="I1488">SUMPRODUCT(B1472:B1491, (ROW(B1472:B1491)-ROW(B1472)+1)) / (20*21/2)</f>
        <v>2.4925776190476188</v>
      </c>
      <c r="J1488" s="2">
        <f t="shared" si="178"/>
        <v>2.4947717872882458</v>
      </c>
      <c r="K1488" s="2">
        <f t="shared" si="180"/>
        <v>2.5374756943726022</v>
      </c>
    </row>
    <row r="1489" spans="1:11" ht="13.5" x14ac:dyDescent="0.25">
      <c r="A1489" s="3">
        <f>TITRES_STAT!B1492</f>
        <v>44180</v>
      </c>
      <c r="B1489" s="6">
        <f>TITRES_STAT!D1492</f>
        <v>2.4944999999999999</v>
      </c>
      <c r="C1489" s="2">
        <f t="shared" si="181"/>
        <v>3.7500000000000089E-2</v>
      </c>
      <c r="D1489" s="2">
        <f t="shared" si="182"/>
        <v>2.4288799999999999</v>
      </c>
      <c r="E1489" s="2">
        <f t="shared" si="184"/>
        <v>2.4748600000000001</v>
      </c>
      <c r="F1489" s="2">
        <f t="shared" si="177"/>
        <v>2.5137700000000001</v>
      </c>
      <c r="G1489" s="2">
        <f t="shared" si="179"/>
        <v>2.5213739999999998</v>
      </c>
      <c r="H1489" s="2">
        <f t="shared" si="183"/>
        <v>2.4475870000000004</v>
      </c>
      <c r="I1489" s="2">
        <f t="array" ref="I1489">SUMPRODUCT(B1473:B1492, (ROW(B1473:B1492)-ROW(B1473)+1)) / (20*21/2)</f>
        <v>2.4973099999999997</v>
      </c>
      <c r="J1489" s="2">
        <f t="shared" si="178"/>
        <v>2.4947459027846035</v>
      </c>
      <c r="K1489" s="2">
        <f t="shared" si="180"/>
        <v>2.5357903730246569</v>
      </c>
    </row>
    <row r="1490" spans="1:11" ht="13.5" x14ac:dyDescent="0.25">
      <c r="A1490" s="3">
        <f>TITRES_STAT!B1493</f>
        <v>44181</v>
      </c>
      <c r="B1490" s="6">
        <f>TITRES_STAT!D1493</f>
        <v>2.5602</v>
      </c>
      <c r="C1490" s="2">
        <f t="shared" si="181"/>
        <v>6.5700000000000092E-2</v>
      </c>
      <c r="D1490" s="2">
        <f t="shared" si="182"/>
        <v>2.4645199999999998</v>
      </c>
      <c r="E1490" s="2">
        <f t="shared" si="184"/>
        <v>2.4776699999999998</v>
      </c>
      <c r="F1490" s="2">
        <f t="shared" si="177"/>
        <v>2.5057999999999998</v>
      </c>
      <c r="G1490" s="2">
        <f t="shared" si="179"/>
        <v>2.5181859999999996</v>
      </c>
      <c r="H1490" s="2">
        <f t="shared" si="183"/>
        <v>2.4489010000000007</v>
      </c>
      <c r="I1490" s="2">
        <f t="array" ref="I1490">SUMPRODUCT(B1474:B1493, (ROW(B1474:B1493)-ROW(B1474)+1)) / (20*21/2)</f>
        <v>2.5021319047619044</v>
      </c>
      <c r="J1490" s="2">
        <f t="shared" si="178"/>
        <v>2.500979626328927</v>
      </c>
      <c r="K1490" s="2">
        <f t="shared" si="180"/>
        <v>2.5367476132981999</v>
      </c>
    </row>
    <row r="1491" spans="1:11" ht="13.5" x14ac:dyDescent="0.25">
      <c r="A1491" s="3">
        <f>TITRES_STAT!B1494</f>
        <v>44182</v>
      </c>
      <c r="B1491" s="6">
        <f>TITRES_STAT!D1494</f>
        <v>2.5508000000000002</v>
      </c>
      <c r="C1491" s="2">
        <f t="shared" si="181"/>
        <v>-9.3999999999998529E-3</v>
      </c>
      <c r="D1491" s="2">
        <f t="shared" si="182"/>
        <v>2.5039000000000002</v>
      </c>
      <c r="E1491" s="2">
        <f t="shared" si="184"/>
        <v>2.4795399999999996</v>
      </c>
      <c r="F1491" s="2">
        <f t="shared" si="177"/>
        <v>2.5011100000000002</v>
      </c>
      <c r="G1491" s="2">
        <f t="shared" si="179"/>
        <v>2.5148099999999993</v>
      </c>
      <c r="H1491" s="2">
        <f t="shared" si="183"/>
        <v>2.4497975000000003</v>
      </c>
      <c r="I1491" s="2">
        <f t="array" ref="I1491">SUMPRODUCT(B1475:B1494, (ROW(B1475:B1494)-ROW(B1475)+1)) / (20*21/2)</f>
        <v>2.5094161904761911</v>
      </c>
      <c r="J1491" s="2">
        <f t="shared" si="178"/>
        <v>2.5057244238214103</v>
      </c>
      <c r="K1491" s="2">
        <f t="shared" si="180"/>
        <v>2.5372986872865058</v>
      </c>
    </row>
    <row r="1492" spans="1:11" ht="13.5" x14ac:dyDescent="0.25">
      <c r="A1492" s="3">
        <f>TITRES_STAT!B1495</f>
        <v>44183</v>
      </c>
      <c r="B1492" s="6">
        <f>TITRES_STAT!D1495</f>
        <v>2.5508000000000002</v>
      </c>
      <c r="C1492" s="2">
        <f t="shared" si="181"/>
        <v>0</v>
      </c>
      <c r="D1492" s="2">
        <f t="shared" si="182"/>
        <v>2.5226600000000001</v>
      </c>
      <c r="E1492" s="2">
        <f t="shared" si="184"/>
        <v>2.4776599999999993</v>
      </c>
      <c r="F1492" s="2">
        <f t="shared" ref="F1492:F1555" si="185">AVERAGE(B1473:B1492)</f>
        <v>2.5001700000000007</v>
      </c>
      <c r="G1492" s="2">
        <f t="shared" si="179"/>
        <v>2.5138719999999992</v>
      </c>
      <c r="H1492" s="2">
        <f t="shared" si="183"/>
        <v>2.4507405000000002</v>
      </c>
      <c r="I1492" s="2">
        <f t="array" ref="I1492">SUMPRODUCT(B1476:B1495, (ROW(B1476:B1495)-ROW(B1476)+1)) / (20*21/2)</f>
        <v>2.5162538095238096</v>
      </c>
      <c r="J1492" s="2">
        <f t="shared" si="178"/>
        <v>2.5100173358384188</v>
      </c>
      <c r="K1492" s="2">
        <f t="shared" si="180"/>
        <v>2.5378281505301721</v>
      </c>
    </row>
    <row r="1493" spans="1:11" ht="13.5" x14ac:dyDescent="0.25">
      <c r="A1493" s="3">
        <f>TITRES_STAT!B1496</f>
        <v>44186</v>
      </c>
      <c r="B1493" s="6">
        <f>TITRES_STAT!D1496</f>
        <v>2.5508000000000002</v>
      </c>
      <c r="C1493" s="2">
        <f t="shared" si="181"/>
        <v>0</v>
      </c>
      <c r="D1493" s="2">
        <f t="shared" si="182"/>
        <v>2.5414200000000005</v>
      </c>
      <c r="E1493" s="2">
        <f t="shared" si="184"/>
        <v>2.4804699999999995</v>
      </c>
      <c r="F1493" s="2">
        <f t="shared" si="185"/>
        <v>2.5025150000000007</v>
      </c>
      <c r="G1493" s="2">
        <f t="shared" si="179"/>
        <v>2.5159339999999988</v>
      </c>
      <c r="H1493" s="2">
        <f t="shared" si="183"/>
        <v>2.4513130000000003</v>
      </c>
      <c r="I1493" s="2">
        <f t="array" ref="I1493">SUMPRODUCT(B1477:B1496, (ROW(B1477:B1496)-ROW(B1477)+1)) / (20*21/2)</f>
        <v>2.5226447619047625</v>
      </c>
      <c r="J1493" s="2">
        <f t="shared" ref="J1493:J1556" si="186">$J$4*B1493+J1492*(1-$J$4)</f>
        <v>2.5139013990919028</v>
      </c>
      <c r="K1493" s="2">
        <f t="shared" si="180"/>
        <v>2.5383368505093813</v>
      </c>
    </row>
    <row r="1494" spans="1:11" ht="13.5" x14ac:dyDescent="0.25">
      <c r="A1494" s="3">
        <f>TITRES_STAT!B1497</f>
        <v>44187</v>
      </c>
      <c r="B1494" s="6">
        <f>TITRES_STAT!D1497</f>
        <v>2.5790000000000002</v>
      </c>
      <c r="C1494" s="2">
        <f t="shared" si="181"/>
        <v>2.8200000000000003E-2</v>
      </c>
      <c r="D1494" s="2">
        <f t="shared" si="182"/>
        <v>2.5583200000000006</v>
      </c>
      <c r="E1494" s="2">
        <f t="shared" si="184"/>
        <v>2.4935999999999998</v>
      </c>
      <c r="F1494" s="2">
        <f t="shared" si="185"/>
        <v>2.5072050000000008</v>
      </c>
      <c r="G1494" s="2">
        <f t="shared" si="179"/>
        <v>2.5202479999999987</v>
      </c>
      <c r="H1494" s="2">
        <f t="shared" si="183"/>
        <v>2.4520265000000001</v>
      </c>
      <c r="I1494" s="2">
        <f t="array" ref="I1494">SUMPRODUCT(B1478:B1497, (ROW(B1478:B1497)-ROW(B1478)+1)) / (20*21/2)</f>
        <v>2.5333138095238095</v>
      </c>
      <c r="J1494" s="2">
        <f t="shared" si="186"/>
        <v>2.5201012658450548</v>
      </c>
      <c r="K1494" s="2">
        <f t="shared" si="180"/>
        <v>2.5399314838227389</v>
      </c>
    </row>
    <row r="1495" spans="1:11" ht="13.5" x14ac:dyDescent="0.25">
      <c r="A1495" s="3">
        <f>TITRES_STAT!B1498</f>
        <v>44188</v>
      </c>
      <c r="B1495" s="6">
        <f>TITRES_STAT!D1498</f>
        <v>2.5790000000000002</v>
      </c>
      <c r="C1495" s="2">
        <f t="shared" si="181"/>
        <v>0</v>
      </c>
      <c r="D1495" s="2">
        <f t="shared" si="182"/>
        <v>2.5620800000000004</v>
      </c>
      <c r="E1495" s="2">
        <f t="shared" si="184"/>
        <v>2.5133000000000001</v>
      </c>
      <c r="F1495" s="2">
        <f t="shared" si="185"/>
        <v>2.5118950000000009</v>
      </c>
      <c r="G1495" s="2">
        <f t="shared" si="179"/>
        <v>2.5253139999999989</v>
      </c>
      <c r="H1495" s="2">
        <f t="shared" si="183"/>
        <v>2.4527399999999999</v>
      </c>
      <c r="I1495" s="2">
        <f t="array" ref="I1495">SUMPRODUCT(B1479:B1498, (ROW(B1479:B1498)-ROW(B1479)+1)) / (20*21/2)</f>
        <v>2.550733333333334</v>
      </c>
      <c r="J1495" s="2">
        <f t="shared" si="186"/>
        <v>2.525710669097907</v>
      </c>
      <c r="K1495" s="2">
        <f t="shared" si="180"/>
        <v>2.5414635824963572</v>
      </c>
    </row>
    <row r="1496" spans="1:11" ht="13.5" x14ac:dyDescent="0.25">
      <c r="A1496" s="3">
        <f>TITRES_STAT!B1499</f>
        <v>44189</v>
      </c>
      <c r="B1496" s="6">
        <f>TITRES_STAT!D1499</f>
        <v>2.5790000000000002</v>
      </c>
      <c r="C1496" s="2">
        <f t="shared" si="181"/>
        <v>0</v>
      </c>
      <c r="D1496" s="2">
        <f t="shared" si="182"/>
        <v>2.5677200000000004</v>
      </c>
      <c r="E1496" s="2">
        <f t="shared" si="184"/>
        <v>2.5358100000000006</v>
      </c>
      <c r="F1496" s="2">
        <f t="shared" si="185"/>
        <v>2.5137750000000008</v>
      </c>
      <c r="G1496" s="2">
        <f t="shared" si="179"/>
        <v>2.5290659999999985</v>
      </c>
      <c r="H1496" s="2">
        <f t="shared" si="183"/>
        <v>2.4534535000000002</v>
      </c>
      <c r="I1496" s="2">
        <f t="array" ref="I1496">SUMPRODUCT(B1480:B1499, (ROW(B1480:B1499)-ROW(B1480)+1)) / (20*21/2)</f>
        <v>2.5673933333333334</v>
      </c>
      <c r="J1496" s="2">
        <f t="shared" si="186"/>
        <v>2.5307858434695349</v>
      </c>
      <c r="K1496" s="2">
        <f t="shared" si="180"/>
        <v>2.5429355988690494</v>
      </c>
    </row>
    <row r="1497" spans="1:11" ht="13.5" x14ac:dyDescent="0.25">
      <c r="A1497" s="3">
        <f>TITRES_STAT!B1500</f>
        <v>44190</v>
      </c>
      <c r="B1497" s="6">
        <f>TITRES_STAT!D1500</f>
        <v>2.6257999999999999</v>
      </c>
      <c r="C1497" s="2">
        <f t="shared" si="181"/>
        <v>4.6799999999999731E-2</v>
      </c>
      <c r="D1497" s="2">
        <f t="shared" si="182"/>
        <v>2.5827200000000001</v>
      </c>
      <c r="E1497" s="2">
        <f t="shared" si="184"/>
        <v>2.5526900000000006</v>
      </c>
      <c r="F1497" s="2">
        <f t="shared" si="185"/>
        <v>2.5179950000000004</v>
      </c>
      <c r="G1497" s="2">
        <f t="shared" si="179"/>
        <v>2.5337539999999987</v>
      </c>
      <c r="H1497" s="2">
        <f t="shared" si="183"/>
        <v>2.4545400000000002</v>
      </c>
      <c r="I1497" s="2">
        <f t="array" ref="I1497">SUMPRODUCT(B1481:B1500, (ROW(B1481:B1500)-ROW(B1481)+1)) / (20*21/2)</f>
        <v>2.5830704761904761</v>
      </c>
      <c r="J1497" s="2">
        <f t="shared" si="186"/>
        <v>2.5398348107581508</v>
      </c>
      <c r="K1497" s="2">
        <f t="shared" si="180"/>
        <v>2.5461851832271258</v>
      </c>
    </row>
    <row r="1498" spans="1:11" ht="13.5" x14ac:dyDescent="0.25">
      <c r="A1498" s="3">
        <f>TITRES_STAT!B1501</f>
        <v>44193</v>
      </c>
      <c r="B1498" s="6">
        <f>TITRES_STAT!D1501</f>
        <v>2.7008999999999999</v>
      </c>
      <c r="C1498" s="2">
        <f t="shared" si="181"/>
        <v>7.5099999999999945E-2</v>
      </c>
      <c r="D1498" s="2">
        <f t="shared" si="182"/>
        <v>2.6127400000000001</v>
      </c>
      <c r="E1498" s="2">
        <f t="shared" si="184"/>
        <v>2.5770800000000005</v>
      </c>
      <c r="F1498" s="2">
        <f t="shared" si="185"/>
        <v>2.52597</v>
      </c>
      <c r="G1498" s="2">
        <f t="shared" si="179"/>
        <v>2.5386319999999984</v>
      </c>
      <c r="H1498" s="2">
        <f t="shared" si="183"/>
        <v>2.4564185000000003</v>
      </c>
      <c r="I1498" s="2">
        <f t="array" ref="I1498">SUMPRODUCT(B1482:B1501, (ROW(B1482:B1501)-ROW(B1482)+1)) / (20*21/2)</f>
        <v>2.5961533333333331</v>
      </c>
      <c r="J1498" s="2">
        <f t="shared" si="186"/>
        <v>2.5551743525907078</v>
      </c>
      <c r="K1498" s="2">
        <f t="shared" si="180"/>
        <v>2.5522524309437093</v>
      </c>
    </row>
    <row r="1499" spans="1:11" ht="13.5" x14ac:dyDescent="0.25">
      <c r="A1499" s="3">
        <f>TITRES_STAT!B1502</f>
        <v>44194</v>
      </c>
      <c r="B1499" s="6">
        <f>TITRES_STAT!D1502</f>
        <v>2.7008999999999999</v>
      </c>
      <c r="C1499" s="2">
        <f t="shared" si="181"/>
        <v>0</v>
      </c>
      <c r="D1499" s="2">
        <f t="shared" si="182"/>
        <v>2.6371200000000004</v>
      </c>
      <c r="E1499" s="2">
        <f t="shared" si="184"/>
        <v>2.5977200000000003</v>
      </c>
      <c r="F1499" s="2">
        <f t="shared" si="185"/>
        <v>2.5362899999999997</v>
      </c>
      <c r="G1499" s="2">
        <f t="shared" si="179"/>
        <v>2.5421959999999988</v>
      </c>
      <c r="H1499" s="2">
        <f t="shared" si="183"/>
        <v>2.4588065000000001</v>
      </c>
      <c r="I1499" s="2">
        <f t="array" ref="I1499">SUMPRODUCT(B1483:B1502, (ROW(B1483:B1502)-ROW(B1483)+1)) / (20*21/2)</f>
        <v>2.608521904761905</v>
      </c>
      <c r="J1499" s="2">
        <f t="shared" si="186"/>
        <v>2.5690529856773074</v>
      </c>
      <c r="K1499" s="2">
        <f t="shared" si="180"/>
        <v>2.5580817473772894</v>
      </c>
    </row>
    <row r="1500" spans="1:11" ht="13.5" x14ac:dyDescent="0.25">
      <c r="A1500" s="3">
        <f>TITRES_STAT!B1503</f>
        <v>44195</v>
      </c>
      <c r="B1500" s="6">
        <f>TITRES_STAT!D1503</f>
        <v>2.7008999999999999</v>
      </c>
      <c r="C1500" s="2">
        <f t="shared" si="181"/>
        <v>0</v>
      </c>
      <c r="D1500" s="2">
        <f t="shared" si="182"/>
        <v>2.6615000000000002</v>
      </c>
      <c r="E1500" s="2">
        <f t="shared" si="184"/>
        <v>2.6117900000000001</v>
      </c>
      <c r="F1500" s="2">
        <f t="shared" si="185"/>
        <v>2.5447299999999995</v>
      </c>
      <c r="G1500" s="2">
        <f t="shared" si="179"/>
        <v>2.5457599999999987</v>
      </c>
      <c r="H1500" s="2">
        <f t="shared" si="183"/>
        <v>2.4608705000000004</v>
      </c>
      <c r="I1500" s="2">
        <f t="array" ref="I1500">SUMPRODUCT(B1484:B1503, (ROW(B1484:B1503)-ROW(B1484)+1)) / (20*21/2)</f>
        <v>2.6194595238095242</v>
      </c>
      <c r="J1500" s="2">
        <f t="shared" si="186"/>
        <v>2.5816098441842308</v>
      </c>
      <c r="K1500" s="2">
        <f t="shared" si="180"/>
        <v>2.5636824631664155</v>
      </c>
    </row>
    <row r="1501" spans="1:11" ht="13.5" x14ac:dyDescent="0.25">
      <c r="A1501" s="3">
        <f>TITRES_STAT!B1504</f>
        <v>44196</v>
      </c>
      <c r="B1501" s="6">
        <f>TITRES_STAT!D1504</f>
        <v>2.6821000000000002</v>
      </c>
      <c r="C1501" s="2">
        <f t="shared" si="181"/>
        <v>-1.8799999999999706E-2</v>
      </c>
      <c r="D1501" s="2">
        <f t="shared" si="182"/>
        <v>2.6821200000000003</v>
      </c>
      <c r="E1501" s="2">
        <f t="shared" si="184"/>
        <v>2.6249200000000004</v>
      </c>
      <c r="F1501" s="2">
        <f t="shared" si="185"/>
        <v>2.5522299999999989</v>
      </c>
      <c r="G1501" s="2">
        <f t="shared" si="179"/>
        <v>2.5470719999999987</v>
      </c>
      <c r="H1501" s="2">
        <f t="shared" si="183"/>
        <v>2.4627015000000001</v>
      </c>
      <c r="I1501" s="2">
        <f t="array" ref="I1501">SUMPRODUCT(B1485:B1504, (ROW(B1485:B1504)-ROW(B1485)+1)) / (20*21/2)</f>
        <v>2.6225400000000003</v>
      </c>
      <c r="J1501" s="2">
        <f t="shared" si="186"/>
        <v>2.5911803352143039</v>
      </c>
      <c r="K1501" s="2">
        <f t="shared" si="180"/>
        <v>2.5683262881402817</v>
      </c>
    </row>
    <row r="1502" spans="1:11" ht="13.5" x14ac:dyDescent="0.25">
      <c r="A1502" s="3">
        <f>TITRES_STAT!B1505</f>
        <v>44200</v>
      </c>
      <c r="B1502" s="6">
        <f>TITRES_STAT!D1505</f>
        <v>2.6821000000000002</v>
      </c>
      <c r="C1502" s="2">
        <f t="shared" si="181"/>
        <v>0</v>
      </c>
      <c r="D1502" s="2">
        <f t="shared" si="182"/>
        <v>2.6933799999999999</v>
      </c>
      <c r="E1502" s="2">
        <f t="shared" si="184"/>
        <v>2.6380499999999998</v>
      </c>
      <c r="F1502" s="2">
        <f t="shared" si="185"/>
        <v>2.5578549999999991</v>
      </c>
      <c r="G1502" s="2">
        <f t="shared" si="179"/>
        <v>2.5483839999999991</v>
      </c>
      <c r="H1502" s="2">
        <f t="shared" si="183"/>
        <v>2.4649955000000001</v>
      </c>
      <c r="I1502" s="2">
        <f t="array" ref="I1502">SUMPRODUCT(B1486:B1505, (ROW(B1486:B1505)-ROW(B1486)+1)) / (20*21/2)</f>
        <v>2.6204395238095235</v>
      </c>
      <c r="J1502" s="2">
        <f t="shared" si="186"/>
        <v>2.5998393509081801</v>
      </c>
      <c r="K1502" s="2">
        <f t="shared" si="180"/>
        <v>2.5727880023308591</v>
      </c>
    </row>
    <row r="1503" spans="1:11" ht="13.5" x14ac:dyDescent="0.25">
      <c r="A1503" s="3">
        <f>TITRES_STAT!B1506</f>
        <v>44201</v>
      </c>
      <c r="B1503" s="6">
        <f>TITRES_STAT!D1506</f>
        <v>2.6726999999999999</v>
      </c>
      <c r="C1503" s="2">
        <f t="shared" si="181"/>
        <v>-9.400000000000297E-3</v>
      </c>
      <c r="D1503" s="2">
        <f t="shared" si="182"/>
        <v>2.6877400000000002</v>
      </c>
      <c r="E1503" s="2">
        <f t="shared" si="184"/>
        <v>2.6502400000000002</v>
      </c>
      <c r="F1503" s="2">
        <f t="shared" si="185"/>
        <v>2.5653549999999994</v>
      </c>
      <c r="G1503" s="2">
        <f t="shared" si="179"/>
        <v>2.5495079999999994</v>
      </c>
      <c r="H1503" s="2">
        <f t="shared" si="183"/>
        <v>2.4677060000000006</v>
      </c>
      <c r="I1503" s="2">
        <f t="array" ref="I1503">SUMPRODUCT(B1487:B1506, (ROW(B1487:B1506)-ROW(B1487)+1)) / (20*21/2)</f>
        <v>2.6175352380952384</v>
      </c>
      <c r="J1503" s="2">
        <f t="shared" si="186"/>
        <v>2.6067784603454962</v>
      </c>
      <c r="K1503" s="2">
        <f t="shared" si="180"/>
        <v>2.576706119886512</v>
      </c>
    </row>
    <row r="1504" spans="1:11" ht="13.5" x14ac:dyDescent="0.25">
      <c r="A1504" s="3">
        <f>TITRES_STAT!B1507</f>
        <v>44202</v>
      </c>
      <c r="B1504" s="6">
        <f>TITRES_STAT!D1507</f>
        <v>2.5977000000000001</v>
      </c>
      <c r="C1504" s="2">
        <f t="shared" si="181"/>
        <v>-7.4999999999999734E-2</v>
      </c>
      <c r="D1504" s="2">
        <f t="shared" si="182"/>
        <v>2.6671</v>
      </c>
      <c r="E1504" s="2">
        <f t="shared" si="184"/>
        <v>2.65211</v>
      </c>
      <c r="F1504" s="2">
        <f t="shared" si="185"/>
        <v>2.5728549999999997</v>
      </c>
      <c r="G1504" s="2">
        <f t="shared" si="179"/>
        <v>2.5491319999999997</v>
      </c>
      <c r="H1504" s="2">
        <f t="shared" si="183"/>
        <v>2.4703195000000004</v>
      </c>
      <c r="I1504" s="2">
        <f t="array" ref="I1504">SUMPRODUCT(B1488:B1507, (ROW(B1488:B1507)-ROW(B1488)+1)) / (20*21/2)</f>
        <v>2.613693333333333</v>
      </c>
      <c r="J1504" s="2">
        <f t="shared" si="186"/>
        <v>2.6059138450744963</v>
      </c>
      <c r="K1504" s="2">
        <f t="shared" si="180"/>
        <v>2.5775294093027274</v>
      </c>
    </row>
    <row r="1505" spans="1:11" ht="13.5" x14ac:dyDescent="0.25">
      <c r="A1505" s="3">
        <f>TITRES_STAT!B1508</f>
        <v>44203</v>
      </c>
      <c r="B1505" s="6">
        <f>TITRES_STAT!D1508</f>
        <v>2.5508000000000002</v>
      </c>
      <c r="C1505" s="2">
        <f t="shared" si="181"/>
        <v>-4.6899999999999942E-2</v>
      </c>
      <c r="D1505" s="2">
        <f t="shared" si="182"/>
        <v>2.6370800000000001</v>
      </c>
      <c r="E1505" s="2">
        <f t="shared" si="184"/>
        <v>2.6492899999999997</v>
      </c>
      <c r="F1505" s="2">
        <f t="shared" si="185"/>
        <v>2.5812949999999999</v>
      </c>
      <c r="G1505" s="2">
        <f t="shared" si="179"/>
        <v>2.5480059999999995</v>
      </c>
      <c r="H1505" s="2">
        <f t="shared" si="183"/>
        <v>2.4729760000000005</v>
      </c>
      <c r="I1505" s="2">
        <f t="array" ref="I1505">SUMPRODUCT(B1489:B1508, (ROW(B1489:B1508)-ROW(B1489)+1)) / (20*21/2)</f>
        <v>2.6022619047619049</v>
      </c>
      <c r="J1505" s="2">
        <f t="shared" si="186"/>
        <v>2.6006649074483539</v>
      </c>
      <c r="K1505" s="2">
        <f t="shared" si="180"/>
        <v>2.5764811971732087</v>
      </c>
    </row>
    <row r="1506" spans="1:11" ht="13.5" x14ac:dyDescent="0.25">
      <c r="A1506" s="3">
        <f>TITRES_STAT!B1509</f>
        <v>44204</v>
      </c>
      <c r="B1506" s="6">
        <f>TITRES_STAT!D1509</f>
        <v>2.5508000000000002</v>
      </c>
      <c r="C1506" s="2">
        <f t="shared" si="181"/>
        <v>0</v>
      </c>
      <c r="D1506" s="2">
        <f t="shared" si="182"/>
        <v>2.6108200000000004</v>
      </c>
      <c r="E1506" s="2">
        <f t="shared" si="184"/>
        <v>2.6464699999999999</v>
      </c>
      <c r="F1506" s="2">
        <f t="shared" si="185"/>
        <v>2.5911400000000002</v>
      </c>
      <c r="G1506" s="2">
        <f t="shared" si="179"/>
        <v>2.5480059999999995</v>
      </c>
      <c r="H1506" s="2">
        <f t="shared" si="183"/>
        <v>2.4759105000000003</v>
      </c>
      <c r="I1506" s="2">
        <f t="array" ref="I1506">SUMPRODUCT(B1490:B1509, (ROW(B1490:B1509)-ROW(B1490)+1)) / (20*21/2)</f>
        <v>2.5907409523809526</v>
      </c>
      <c r="J1506" s="2">
        <f t="shared" si="186"/>
        <v>2.5959158686437487</v>
      </c>
      <c r="K1506" s="2">
        <f t="shared" si="180"/>
        <v>2.5754740914017105</v>
      </c>
    </row>
    <row r="1507" spans="1:11" ht="13.5" x14ac:dyDescent="0.25">
      <c r="A1507" s="3">
        <f>TITRES_STAT!B1510</f>
        <v>44207</v>
      </c>
      <c r="B1507" s="6">
        <f>TITRES_STAT!D1510</f>
        <v>2.5508000000000002</v>
      </c>
      <c r="C1507" s="2">
        <f t="shared" si="181"/>
        <v>0</v>
      </c>
      <c r="D1507" s="2">
        <f t="shared" si="182"/>
        <v>2.5845600000000006</v>
      </c>
      <c r="E1507" s="2">
        <f t="shared" si="184"/>
        <v>2.6389699999999996</v>
      </c>
      <c r="F1507" s="2">
        <f t="shared" si="185"/>
        <v>2.5958300000000003</v>
      </c>
      <c r="G1507" s="2">
        <f t="shared" si="179"/>
        <v>2.5483799999999994</v>
      </c>
      <c r="H1507" s="2">
        <f t="shared" si="183"/>
        <v>2.4791230000000004</v>
      </c>
      <c r="I1507" s="2">
        <f t="array" ref="I1507">SUMPRODUCT(B1491:B1510, (ROW(B1491:B1510)-ROW(B1491)+1)) / (20*21/2)</f>
        <v>2.5757376190476191</v>
      </c>
      <c r="J1507" s="2">
        <f t="shared" si="186"/>
        <v>2.5916191192491058</v>
      </c>
      <c r="K1507" s="2">
        <f t="shared" si="180"/>
        <v>2.5745064799741924</v>
      </c>
    </row>
    <row r="1508" spans="1:11" ht="13.5" x14ac:dyDescent="0.25">
      <c r="A1508" s="3">
        <f>TITRES_STAT!B1511</f>
        <v>44208</v>
      </c>
      <c r="B1508" s="6">
        <f>TITRES_STAT!D1511</f>
        <v>2.4758</v>
      </c>
      <c r="C1508" s="2">
        <f t="shared" si="181"/>
        <v>-7.5000000000000178E-2</v>
      </c>
      <c r="D1508" s="2">
        <f t="shared" si="182"/>
        <v>2.5451800000000002</v>
      </c>
      <c r="E1508" s="2">
        <f t="shared" si="184"/>
        <v>2.6164599999999996</v>
      </c>
      <c r="F1508" s="2">
        <f t="shared" si="185"/>
        <v>2.5967700000000007</v>
      </c>
      <c r="G1508" s="2">
        <f t="shared" si="179"/>
        <v>2.5472539999999997</v>
      </c>
      <c r="H1508" s="2">
        <f t="shared" si="183"/>
        <v>2.4817750000000003</v>
      </c>
      <c r="I1508" s="2">
        <f t="array" ref="I1508">SUMPRODUCT(B1492:B1511, (ROW(B1492:B1511)-ROW(B1492)+1)) / (20*21/2)</f>
        <v>2.5586290476190476</v>
      </c>
      <c r="J1508" s="2">
        <f t="shared" si="186"/>
        <v>2.5805887269396672</v>
      </c>
      <c r="K1508" s="2">
        <f t="shared" si="180"/>
        <v>2.5706356376222632</v>
      </c>
    </row>
    <row r="1509" spans="1:11" ht="13.5" x14ac:dyDescent="0.25">
      <c r="A1509" s="3">
        <f>TITRES_STAT!B1512</f>
        <v>44209</v>
      </c>
      <c r="B1509" s="6">
        <f>TITRES_STAT!D1512</f>
        <v>2.4758</v>
      </c>
      <c r="C1509" s="2">
        <f t="shared" si="181"/>
        <v>0</v>
      </c>
      <c r="D1509" s="2">
        <f t="shared" si="182"/>
        <v>2.5207999999999999</v>
      </c>
      <c r="E1509" s="2">
        <f t="shared" si="184"/>
        <v>2.59395</v>
      </c>
      <c r="F1509" s="2">
        <f t="shared" si="185"/>
        <v>2.5958350000000006</v>
      </c>
      <c r="G1509" s="2">
        <f t="shared" si="179"/>
        <v>2.5472539999999997</v>
      </c>
      <c r="H1509" s="2">
        <f t="shared" si="183"/>
        <v>2.4844270000000002</v>
      </c>
      <c r="I1509" s="2">
        <f t="array" ref="I1509">SUMPRODUCT(B1493:B1512, (ROW(B1493:B1512)-ROW(B1493)+1)) / (20*21/2)</f>
        <v>2.5421904761904757</v>
      </c>
      <c r="J1509" s="2">
        <f t="shared" si="186"/>
        <v>2.5706088481835083</v>
      </c>
      <c r="K1509" s="2">
        <f t="shared" si="180"/>
        <v>2.5669165930096254</v>
      </c>
    </row>
    <row r="1510" spans="1:11" ht="13.5" x14ac:dyDescent="0.25">
      <c r="A1510" s="3">
        <f>TITRES_STAT!B1513</f>
        <v>44211</v>
      </c>
      <c r="B1510" s="6">
        <f>TITRES_STAT!D1513</f>
        <v>2.4382999999999999</v>
      </c>
      <c r="C1510" s="2">
        <f t="shared" si="181"/>
        <v>-3.7500000000000089E-2</v>
      </c>
      <c r="D1510" s="2">
        <f t="shared" si="182"/>
        <v>2.4983</v>
      </c>
      <c r="E1510" s="2">
        <f t="shared" si="184"/>
        <v>2.5676899999999998</v>
      </c>
      <c r="F1510" s="2">
        <f t="shared" si="185"/>
        <v>2.5897400000000004</v>
      </c>
      <c r="G1510" s="2">
        <f t="shared" si="179"/>
        <v>2.5476299999999998</v>
      </c>
      <c r="H1510" s="2">
        <f t="shared" si="183"/>
        <v>2.4871695000000003</v>
      </c>
      <c r="I1510" s="2">
        <f t="array" ref="I1510">SUMPRODUCT(B1494:B1513, (ROW(B1494:B1513)-ROW(B1494)+1)) / (20*21/2)</f>
        <v>2.526421904761905</v>
      </c>
      <c r="J1510" s="2">
        <f t="shared" si="186"/>
        <v>2.5580080054993646</v>
      </c>
      <c r="K1510" s="2">
        <f t="shared" si="180"/>
        <v>2.5618728050484636</v>
      </c>
    </row>
    <row r="1511" spans="1:11" ht="13.5" x14ac:dyDescent="0.25">
      <c r="A1511" s="3">
        <f>TITRES_STAT!B1514</f>
        <v>44214</v>
      </c>
      <c r="B1511" s="6">
        <f>TITRES_STAT!D1514</f>
        <v>2.4100999999999999</v>
      </c>
      <c r="C1511" s="2">
        <f t="shared" si="181"/>
        <v>-2.8200000000000003E-2</v>
      </c>
      <c r="D1511" s="2">
        <f t="shared" si="182"/>
        <v>2.4701599999999999</v>
      </c>
      <c r="E1511" s="2">
        <f t="shared" si="184"/>
        <v>2.5404900000000006</v>
      </c>
      <c r="F1511" s="2">
        <f t="shared" si="185"/>
        <v>2.5827050000000003</v>
      </c>
      <c r="G1511" s="2">
        <f t="shared" si="179"/>
        <v>2.5474419999999998</v>
      </c>
      <c r="H1511" s="2">
        <f t="shared" si="183"/>
        <v>2.4894930000000004</v>
      </c>
      <c r="I1511" s="2">
        <f t="array" ref="I1511">SUMPRODUCT(B1495:B1514, (ROW(B1495:B1514)-ROW(B1495)+1)) / (20*21/2)</f>
        <v>2.5113233333333329</v>
      </c>
      <c r="J1511" s="2">
        <f t="shared" si="186"/>
        <v>2.5439215287851393</v>
      </c>
      <c r="K1511" s="2">
        <f t="shared" si="180"/>
        <v>2.5559209303406809</v>
      </c>
    </row>
    <row r="1512" spans="1:11" ht="13.5" x14ac:dyDescent="0.25">
      <c r="A1512" s="3">
        <f>TITRES_STAT!B1515</f>
        <v>44215</v>
      </c>
      <c r="B1512" s="6">
        <f>TITRES_STAT!D1515</f>
        <v>2.4100999999999999</v>
      </c>
      <c r="C1512" s="2">
        <f t="shared" si="181"/>
        <v>0</v>
      </c>
      <c r="D1512" s="2">
        <f t="shared" si="182"/>
        <v>2.4420200000000003</v>
      </c>
      <c r="E1512" s="2">
        <f t="shared" si="184"/>
        <v>2.51329</v>
      </c>
      <c r="F1512" s="2">
        <f t="shared" si="185"/>
        <v>2.5756699999999997</v>
      </c>
      <c r="G1512" s="2">
        <f t="shared" si="179"/>
        <v>2.5472540000000001</v>
      </c>
      <c r="H1512" s="2">
        <f t="shared" si="183"/>
        <v>2.4918165000000001</v>
      </c>
      <c r="I1512" s="2">
        <f t="array" ref="I1512">SUMPRODUCT(B1496:B1515, (ROW(B1496:B1515)-ROW(B1496)+1)) / (20*21/2)</f>
        <v>2.5032861904761905</v>
      </c>
      <c r="J1512" s="2">
        <f t="shared" si="186"/>
        <v>2.531176621281793</v>
      </c>
      <c r="K1512" s="2">
        <f t="shared" si="180"/>
        <v>2.5502024624841835</v>
      </c>
    </row>
    <row r="1513" spans="1:11" ht="13.5" x14ac:dyDescent="0.25">
      <c r="A1513" s="3">
        <f>TITRES_STAT!B1516</f>
        <v>44216</v>
      </c>
      <c r="B1513" s="6">
        <f>TITRES_STAT!D1516</f>
        <v>2.4100999999999999</v>
      </c>
      <c r="C1513" s="2">
        <f t="shared" si="181"/>
        <v>0</v>
      </c>
      <c r="D1513" s="2">
        <f t="shared" si="182"/>
        <v>2.4288799999999999</v>
      </c>
      <c r="E1513" s="2">
        <f t="shared" si="184"/>
        <v>2.4870299999999999</v>
      </c>
      <c r="F1513" s="2">
        <f t="shared" si="185"/>
        <v>2.568635</v>
      </c>
      <c r="G1513" s="2">
        <f t="shared" si="179"/>
        <v>2.5457519999999998</v>
      </c>
      <c r="H1513" s="2">
        <f t="shared" si="183"/>
        <v>2.4941400000000002</v>
      </c>
      <c r="I1513" s="2">
        <f t="array" ref="I1513">SUMPRODUCT(B1497:B1516, (ROW(B1497:B1516)-ROW(B1497)+1)) / (20*21/2)</f>
        <v>2.495740476190476</v>
      </c>
      <c r="J1513" s="2">
        <f t="shared" si="186"/>
        <v>2.519645514493051</v>
      </c>
      <c r="K1513" s="2">
        <f t="shared" si="180"/>
        <v>2.5447082482691172</v>
      </c>
    </row>
    <row r="1514" spans="1:11" ht="13.5" x14ac:dyDescent="0.25">
      <c r="A1514" s="3">
        <f>TITRES_STAT!B1517</f>
        <v>44217</v>
      </c>
      <c r="B1514" s="6">
        <f>TITRES_STAT!D1517</f>
        <v>2.4100999999999999</v>
      </c>
      <c r="C1514" s="2">
        <f t="shared" si="181"/>
        <v>0</v>
      </c>
      <c r="D1514" s="2">
        <f t="shared" si="182"/>
        <v>2.41574</v>
      </c>
      <c r="E1514" s="2">
        <f t="shared" si="184"/>
        <v>2.4682699999999995</v>
      </c>
      <c r="F1514" s="2">
        <f t="shared" si="185"/>
        <v>2.5601899999999995</v>
      </c>
      <c r="G1514" s="2">
        <f t="shared" si="179"/>
        <v>2.5442499999999999</v>
      </c>
      <c r="H1514" s="2">
        <f t="shared" si="183"/>
        <v>2.4961860000000002</v>
      </c>
      <c r="I1514" s="2">
        <f t="array" ref="I1514">SUMPRODUCT(B1498:B1517, (ROW(B1498:B1517)-ROW(B1498)+1)) / (20*21/2)</f>
        <v>2.494048095238095</v>
      </c>
      <c r="J1514" s="2">
        <f t="shared" si="186"/>
        <v>2.5092126083508557</v>
      </c>
      <c r="K1514" s="2">
        <f t="shared" si="180"/>
        <v>2.5394294934350343</v>
      </c>
    </row>
    <row r="1515" spans="1:11" ht="13.5" x14ac:dyDescent="0.25">
      <c r="A1515" s="3">
        <f>TITRES_STAT!B1518</f>
        <v>44218</v>
      </c>
      <c r="B1515" s="6">
        <f>TITRES_STAT!D1518</f>
        <v>2.4758</v>
      </c>
      <c r="C1515" s="2">
        <f t="shared" si="181"/>
        <v>6.5700000000000092E-2</v>
      </c>
      <c r="D1515" s="2">
        <f t="shared" si="182"/>
        <v>2.4232399999999998</v>
      </c>
      <c r="E1515" s="2">
        <f t="shared" si="184"/>
        <v>2.4607700000000001</v>
      </c>
      <c r="F1515" s="2">
        <f t="shared" si="185"/>
        <v>2.5550299999999995</v>
      </c>
      <c r="G1515" s="2">
        <f t="shared" si="179"/>
        <v>2.5440620000000003</v>
      </c>
      <c r="H1515" s="2">
        <f t="shared" si="183"/>
        <v>2.4982825000000002</v>
      </c>
      <c r="I1515" s="2">
        <f t="array" ref="I1515">SUMPRODUCT(B1499:B1518, (ROW(B1499:B1518)-ROW(B1499)+1)) / (20*21/2)</f>
        <v>2.4981542857142855</v>
      </c>
      <c r="J1515" s="2">
        <f t="shared" si="186"/>
        <v>2.5060304551745838</v>
      </c>
      <c r="K1515" s="2">
        <f t="shared" si="180"/>
        <v>2.53693421918268</v>
      </c>
    </row>
    <row r="1516" spans="1:11" ht="13.5" x14ac:dyDescent="0.25">
      <c r="A1516" s="3">
        <f>TITRES_STAT!B1519</f>
        <v>44221</v>
      </c>
      <c r="B1516" s="6">
        <f>TITRES_STAT!D1519</f>
        <v>2.4758</v>
      </c>
      <c r="C1516" s="2">
        <f t="shared" si="181"/>
        <v>0</v>
      </c>
      <c r="D1516" s="2">
        <f t="shared" si="182"/>
        <v>2.4363799999999998</v>
      </c>
      <c r="E1516" s="2">
        <f t="shared" si="184"/>
        <v>2.4532699999999998</v>
      </c>
      <c r="F1516" s="2">
        <f t="shared" si="185"/>
        <v>2.5498699999999994</v>
      </c>
      <c r="G1516" s="2">
        <f t="shared" si="179"/>
        <v>2.5429360000000001</v>
      </c>
      <c r="H1516" s="2">
        <f t="shared" si="183"/>
        <v>2.5003790000000006</v>
      </c>
      <c r="I1516" s="2">
        <f t="array" ref="I1516">SUMPRODUCT(B1500:B1519, (ROW(B1500:B1519)-ROW(B1500)+1)) / (20*21/2)</f>
        <v>2.5027966666666668</v>
      </c>
      <c r="J1516" s="2">
        <f t="shared" si="186"/>
        <v>2.5031513642055758</v>
      </c>
      <c r="K1516" s="2">
        <f t="shared" si="180"/>
        <v>2.5345367988225749</v>
      </c>
    </row>
    <row r="1517" spans="1:11" ht="13.5" x14ac:dyDescent="0.25">
      <c r="A1517" s="3">
        <f>TITRES_STAT!B1520</f>
        <v>44222</v>
      </c>
      <c r="B1517" s="6">
        <f>TITRES_STAT!D1520</f>
        <v>2.5320999999999998</v>
      </c>
      <c r="C1517" s="2">
        <f t="shared" si="181"/>
        <v>5.6299999999999795E-2</v>
      </c>
      <c r="D1517" s="2">
        <f t="shared" si="182"/>
        <v>2.4607799999999997</v>
      </c>
      <c r="E1517" s="2">
        <f t="shared" si="184"/>
        <v>2.4514</v>
      </c>
      <c r="F1517" s="2">
        <f t="shared" si="185"/>
        <v>2.5451849999999996</v>
      </c>
      <c r="G1517" s="2">
        <f t="shared" si="179"/>
        <v>2.5429360000000005</v>
      </c>
      <c r="H1517" s="2">
        <f t="shared" si="183"/>
        <v>2.5027570000000008</v>
      </c>
      <c r="I1517" s="2">
        <f t="array" ref="I1517">SUMPRODUCT(B1501:B1520, (ROW(B1501:B1520)-ROW(B1501)+1)) / (20*21/2)</f>
        <v>2.5088704761904763</v>
      </c>
      <c r="J1517" s="2">
        <f t="shared" si="186"/>
        <v>2.5059083771383781</v>
      </c>
      <c r="K1517" s="2">
        <f t="shared" si="180"/>
        <v>2.534441238084435</v>
      </c>
    </row>
    <row r="1518" spans="1:11" ht="13.5" x14ac:dyDescent="0.25">
      <c r="A1518" s="3">
        <f>TITRES_STAT!B1521</f>
        <v>44223</v>
      </c>
      <c r="B1518" s="6">
        <f>TITRES_STAT!D1521</f>
        <v>2.5882999999999998</v>
      </c>
      <c r="C1518" s="2">
        <f t="shared" si="181"/>
        <v>5.6200000000000028E-2</v>
      </c>
      <c r="D1518" s="2">
        <f t="shared" si="182"/>
        <v>2.4964199999999996</v>
      </c>
      <c r="E1518" s="2">
        <f t="shared" si="184"/>
        <v>2.46265</v>
      </c>
      <c r="F1518" s="2">
        <f t="shared" si="185"/>
        <v>2.5395549999999996</v>
      </c>
      <c r="G1518" s="2">
        <f t="shared" si="179"/>
        <v>2.5410600000000008</v>
      </c>
      <c r="H1518" s="2">
        <f t="shared" si="183"/>
        <v>2.5054160000000003</v>
      </c>
      <c r="I1518" s="2">
        <f t="array" ref="I1518">SUMPRODUCT(B1502:B1521, (ROW(B1502:B1521)-ROW(B1502)+1)) / (20*21/2)</f>
        <v>2.5288357142857145</v>
      </c>
      <c r="J1518" s="2">
        <f t="shared" si="186"/>
        <v>2.5137551983632944</v>
      </c>
      <c r="K1518" s="2">
        <f t="shared" si="180"/>
        <v>2.5365533463948493</v>
      </c>
    </row>
    <row r="1519" spans="1:11" ht="13.5" x14ac:dyDescent="0.25">
      <c r="A1519" s="3">
        <f>TITRES_STAT!B1522</f>
        <v>44224</v>
      </c>
      <c r="B1519" s="6">
        <f>TITRES_STAT!D1522</f>
        <v>2.5882999999999998</v>
      </c>
      <c r="C1519" s="2">
        <f t="shared" si="181"/>
        <v>0</v>
      </c>
      <c r="D1519" s="2">
        <f t="shared" si="182"/>
        <v>2.53206</v>
      </c>
      <c r="E1519" s="2">
        <f t="shared" si="184"/>
        <v>2.4739</v>
      </c>
      <c r="F1519" s="2">
        <f t="shared" si="185"/>
        <v>2.5339249999999995</v>
      </c>
      <c r="G1519" s="2">
        <f t="shared" si="179"/>
        <v>2.538622000000001</v>
      </c>
      <c r="H1519" s="2">
        <f t="shared" si="183"/>
        <v>2.5080750000000007</v>
      </c>
      <c r="I1519" s="2">
        <f t="array" ref="I1519">SUMPRODUCT(B1503:B1522, (ROW(B1503:B1522)-ROW(B1503)+1)) / (20*21/2)</f>
        <v>2.5449614285714288</v>
      </c>
      <c r="J1519" s="2">
        <f t="shared" si="186"/>
        <v>2.520854703281076</v>
      </c>
      <c r="K1519" s="2">
        <f t="shared" si="180"/>
        <v>2.5385826269283847</v>
      </c>
    </row>
    <row r="1520" spans="1:11" ht="13.5" x14ac:dyDescent="0.25">
      <c r="A1520" s="3">
        <f>TITRES_STAT!B1523</f>
        <v>44225</v>
      </c>
      <c r="B1520" s="6">
        <f>TITRES_STAT!D1523</f>
        <v>2.5977000000000001</v>
      </c>
      <c r="C1520" s="2">
        <f t="shared" si="181"/>
        <v>9.400000000000297E-3</v>
      </c>
      <c r="D1520" s="2">
        <f t="shared" si="182"/>
        <v>2.5564399999999998</v>
      </c>
      <c r="E1520" s="2">
        <f t="shared" si="184"/>
        <v>2.4898400000000001</v>
      </c>
      <c r="F1520" s="2">
        <f t="shared" si="185"/>
        <v>2.5287649999999995</v>
      </c>
      <c r="G1520" s="2">
        <f t="shared" si="179"/>
        <v>2.5361840000000013</v>
      </c>
      <c r="H1520" s="2">
        <f t="shared" si="183"/>
        <v>2.5105030000000004</v>
      </c>
      <c r="I1520" s="2">
        <f t="array" ref="I1520">SUMPRODUCT(B1504:B1523, (ROW(B1504:B1523)-ROW(B1504)+1)) / (20*21/2)</f>
        <v>2.5609976190476189</v>
      </c>
      <c r="J1520" s="2">
        <f t="shared" si="186"/>
        <v>2.5281733029685922</v>
      </c>
      <c r="K1520" s="2">
        <f t="shared" si="180"/>
        <v>2.5409009552841342</v>
      </c>
    </row>
    <row r="1521" spans="1:11" ht="13.5" x14ac:dyDescent="0.25">
      <c r="A1521" s="3">
        <f>TITRES_STAT!B1524</f>
        <v>44228</v>
      </c>
      <c r="B1521" s="6">
        <f>TITRES_STAT!D1524</f>
        <v>2.7383999999999999</v>
      </c>
      <c r="C1521" s="2">
        <f t="shared" si="181"/>
        <v>0.14069999999999983</v>
      </c>
      <c r="D1521" s="2">
        <f t="shared" si="182"/>
        <v>2.6089600000000002</v>
      </c>
      <c r="E1521" s="2">
        <f t="shared" si="184"/>
        <v>2.5226699999999997</v>
      </c>
      <c r="F1521" s="2">
        <f t="shared" si="185"/>
        <v>2.5315799999999999</v>
      </c>
      <c r="G1521" s="2">
        <f t="shared" si="179"/>
        <v>2.5380600000000011</v>
      </c>
      <c r="H1521" s="2">
        <f t="shared" si="183"/>
        <v>2.5134955000000008</v>
      </c>
      <c r="I1521" s="2">
        <f t="array" ref="I1521">SUMPRODUCT(B1505:B1524, (ROW(B1505:B1524)-ROW(B1505)+1)) / (20*21/2)</f>
        <v>2.5768995238095234</v>
      </c>
      <c r="J1521" s="2">
        <f t="shared" si="186"/>
        <v>2.5481948931620599</v>
      </c>
      <c r="K1521" s="2">
        <f t="shared" si="180"/>
        <v>2.5486460158612272</v>
      </c>
    </row>
    <row r="1522" spans="1:11" ht="13.5" x14ac:dyDescent="0.25">
      <c r="A1522" s="3">
        <f>TITRES_STAT!B1525</f>
        <v>44229</v>
      </c>
      <c r="B1522" s="6">
        <f>TITRES_STAT!D1525</f>
        <v>2.7008999999999999</v>
      </c>
      <c r="C1522" s="2">
        <f t="shared" si="181"/>
        <v>-3.7500000000000089E-2</v>
      </c>
      <c r="D1522" s="2">
        <f t="shared" si="182"/>
        <v>2.6427199999999997</v>
      </c>
      <c r="E1522" s="2">
        <f t="shared" si="184"/>
        <v>2.5517499999999997</v>
      </c>
      <c r="F1522" s="2">
        <f t="shared" si="185"/>
        <v>2.5325199999999994</v>
      </c>
      <c r="G1522" s="2">
        <f t="shared" ref="G1522:G1585" si="187">AVERAGE(B1473:B1522)</f>
        <v>2.5406860000000013</v>
      </c>
      <c r="H1522" s="2">
        <f t="shared" si="183"/>
        <v>2.5160690000000008</v>
      </c>
      <c r="I1522" s="2">
        <f t="array" ref="I1522">SUMPRODUCT(B1506:B1525, (ROW(B1506:B1525)-ROW(B1506)+1)) / (20*21/2)</f>
        <v>2.5923099999999999</v>
      </c>
      <c r="J1522" s="2">
        <f t="shared" si="186"/>
        <v>2.5627382366704352</v>
      </c>
      <c r="K1522" s="2">
        <f t="shared" si="180"/>
        <v>2.5546167603372578</v>
      </c>
    </row>
    <row r="1523" spans="1:11" ht="13.5" x14ac:dyDescent="0.25">
      <c r="A1523" s="3">
        <f>TITRES_STAT!B1526</f>
        <v>44230</v>
      </c>
      <c r="B1523" s="6">
        <f>TITRES_STAT!D1526</f>
        <v>2.7008999999999999</v>
      </c>
      <c r="C1523" s="2">
        <f t="shared" si="181"/>
        <v>0</v>
      </c>
      <c r="D1523" s="2">
        <f t="shared" si="182"/>
        <v>2.6652399999999998</v>
      </c>
      <c r="E1523" s="2">
        <f t="shared" si="184"/>
        <v>2.5808299999999997</v>
      </c>
      <c r="F1523" s="2">
        <f t="shared" si="185"/>
        <v>2.5339299999999993</v>
      </c>
      <c r="G1523" s="2">
        <f t="shared" si="187"/>
        <v>2.5446260000000014</v>
      </c>
      <c r="H1523" s="2">
        <f t="shared" si="183"/>
        <v>2.5184570000000006</v>
      </c>
      <c r="I1523" s="2">
        <f t="array" ref="I1523">SUMPRODUCT(B1507:B1526, (ROW(B1507:B1526)-ROW(B1507)+1)) / (20*21/2)</f>
        <v>2.6114723809523808</v>
      </c>
      <c r="J1523" s="2">
        <f t="shared" si="186"/>
        <v>2.5758964998446796</v>
      </c>
      <c r="K1523" s="2">
        <f t="shared" ref="K1523:K1586" si="188">$K$4*B1523+(1-$K$4)*K1522</f>
        <v>2.5603533579710911</v>
      </c>
    </row>
    <row r="1524" spans="1:11" ht="13.5" x14ac:dyDescent="0.25">
      <c r="A1524" s="3">
        <f>TITRES_STAT!B1527</f>
        <v>44231</v>
      </c>
      <c r="B1524" s="6">
        <f>TITRES_STAT!D1527</f>
        <v>2.7008999999999999</v>
      </c>
      <c r="C1524" s="2">
        <f t="shared" si="181"/>
        <v>0</v>
      </c>
      <c r="D1524" s="2">
        <f t="shared" si="182"/>
        <v>2.6877599999999999</v>
      </c>
      <c r="E1524" s="2">
        <f t="shared" si="184"/>
        <v>2.6099100000000002</v>
      </c>
      <c r="F1524" s="2">
        <f t="shared" si="185"/>
        <v>2.539089999999999</v>
      </c>
      <c r="G1524" s="2">
        <f t="shared" si="187"/>
        <v>2.5489400000000013</v>
      </c>
      <c r="H1524" s="2">
        <f t="shared" si="183"/>
        <v>2.5208915000000007</v>
      </c>
      <c r="I1524" s="2">
        <f t="array" ref="I1524">SUMPRODUCT(B1508:B1527, (ROW(B1508:B1527)-ROW(B1508)+1)) / (20*21/2)</f>
        <v>2.6359442857142859</v>
      </c>
      <c r="J1524" s="2">
        <f t="shared" si="186"/>
        <v>2.5878015950975675</v>
      </c>
      <c r="K1524" s="2">
        <f t="shared" si="188"/>
        <v>2.565864990991833</v>
      </c>
    </row>
    <row r="1525" spans="1:11" ht="13.5" x14ac:dyDescent="0.25">
      <c r="A1525" s="3">
        <f>TITRES_STAT!B1528</f>
        <v>44232</v>
      </c>
      <c r="B1525" s="6">
        <f>TITRES_STAT!D1528</f>
        <v>2.7008999999999999</v>
      </c>
      <c r="C1525" s="2">
        <f t="shared" si="181"/>
        <v>0</v>
      </c>
      <c r="D1525" s="2">
        <f t="shared" si="182"/>
        <v>2.7084000000000001</v>
      </c>
      <c r="E1525" s="2">
        <f t="shared" si="184"/>
        <v>2.6324200000000002</v>
      </c>
      <c r="F1525" s="2">
        <f t="shared" si="185"/>
        <v>2.5465949999999991</v>
      </c>
      <c r="G1525" s="2">
        <f t="shared" si="187"/>
        <v>2.5532540000000012</v>
      </c>
      <c r="H1525" s="2">
        <f t="shared" si="183"/>
        <v>2.5236500000000008</v>
      </c>
      <c r="I1525" s="2">
        <f t="array" ref="I1525">SUMPRODUCT(B1509:B1528, (ROW(B1509:B1528)-ROW(B1509)+1)) / (20*21/2)</f>
        <v>2.6582704761904767</v>
      </c>
      <c r="J1525" s="2">
        <f t="shared" si="186"/>
        <v>2.5985728717549423</v>
      </c>
      <c r="K1525" s="2">
        <f t="shared" si="188"/>
        <v>2.571160481541173</v>
      </c>
    </row>
    <row r="1526" spans="1:11" ht="13.5" x14ac:dyDescent="0.25">
      <c r="A1526" s="3">
        <f>TITRES_STAT!B1529</f>
        <v>44235</v>
      </c>
      <c r="B1526" s="6">
        <f>TITRES_STAT!D1529</f>
        <v>2.7477999999999998</v>
      </c>
      <c r="C1526" s="2">
        <f t="shared" si="181"/>
        <v>4.6899999999999942E-2</v>
      </c>
      <c r="D1526" s="2">
        <f t="shared" si="182"/>
        <v>2.71028</v>
      </c>
      <c r="E1526" s="2">
        <f t="shared" si="184"/>
        <v>2.6596200000000003</v>
      </c>
      <c r="F1526" s="2">
        <f t="shared" si="185"/>
        <v>2.5564449999999992</v>
      </c>
      <c r="G1526" s="2">
        <f t="shared" si="187"/>
        <v>2.5573820000000009</v>
      </c>
      <c r="H1526" s="2">
        <f t="shared" si="183"/>
        <v>2.5263655000000007</v>
      </c>
      <c r="I1526" s="2">
        <f t="array" ref="I1526">SUMPRODUCT(B1510:B1529, (ROW(B1510:B1529)-ROW(B1510)+1)) / (20*21/2)</f>
        <v>2.6861766666666669</v>
      </c>
      <c r="J1526" s="2">
        <f t="shared" si="186"/>
        <v>2.6127849792068529</v>
      </c>
      <c r="K1526" s="2">
        <f t="shared" si="188"/>
        <v>2.5780875214807351</v>
      </c>
    </row>
    <row r="1527" spans="1:11" ht="13.5" x14ac:dyDescent="0.25">
      <c r="A1527" s="3">
        <f>TITRES_STAT!B1530</f>
        <v>44236</v>
      </c>
      <c r="B1527" s="6">
        <f>TITRES_STAT!D1530</f>
        <v>2.8134000000000001</v>
      </c>
      <c r="C1527" s="2">
        <f t="shared" si="181"/>
        <v>6.5600000000000325E-2</v>
      </c>
      <c r="D1527" s="2">
        <f t="shared" si="182"/>
        <v>2.7327799999999995</v>
      </c>
      <c r="E1527" s="2">
        <f t="shared" si="184"/>
        <v>2.6877500000000003</v>
      </c>
      <c r="F1527" s="2">
        <f t="shared" si="185"/>
        <v>2.5695749999999995</v>
      </c>
      <c r="G1527" s="2">
        <f t="shared" si="187"/>
        <v>2.5628220000000006</v>
      </c>
      <c r="H1527" s="2">
        <f t="shared" si="183"/>
        <v>2.5293160000000006</v>
      </c>
      <c r="I1527" s="2">
        <f t="array" ref="I1527">SUMPRODUCT(B1511:B1530, (ROW(B1511:B1530)-ROW(B1511)+1)) / (20*21/2)</f>
        <v>2.7130580952380954</v>
      </c>
      <c r="J1527" s="2">
        <f t="shared" si="186"/>
        <v>2.6318911716633431</v>
      </c>
      <c r="K1527" s="2">
        <f t="shared" si="188"/>
        <v>2.587315461814824</v>
      </c>
    </row>
    <row r="1528" spans="1:11" ht="13.5" x14ac:dyDescent="0.25">
      <c r="A1528" s="3">
        <f>TITRES_STAT!B1531</f>
        <v>44237</v>
      </c>
      <c r="B1528" s="6">
        <f>TITRES_STAT!D1531</f>
        <v>2.8039999999999998</v>
      </c>
      <c r="C1528" s="2">
        <f t="shared" si="181"/>
        <v>-9.400000000000297E-3</v>
      </c>
      <c r="D1528" s="2">
        <f t="shared" si="182"/>
        <v>2.7534000000000001</v>
      </c>
      <c r="E1528" s="2">
        <f t="shared" si="184"/>
        <v>2.70932</v>
      </c>
      <c r="F1528" s="2">
        <f t="shared" si="185"/>
        <v>2.5859849999999995</v>
      </c>
      <c r="G1528" s="2">
        <f t="shared" si="187"/>
        <v>2.5680740000000002</v>
      </c>
      <c r="H1528" s="2">
        <f t="shared" si="183"/>
        <v>2.5322195000000001</v>
      </c>
      <c r="I1528" s="2">
        <f t="array" ref="I1528">SUMPRODUCT(B1512:B1531, (ROW(B1512:B1531)-ROW(B1512)+1)) / (20*21/2)</f>
        <v>2.7395866666666664</v>
      </c>
      <c r="J1528" s="2">
        <f t="shared" si="186"/>
        <v>2.6482824886477867</v>
      </c>
      <c r="K1528" s="2">
        <f t="shared" si="188"/>
        <v>2.5958128946848311</v>
      </c>
    </row>
    <row r="1529" spans="1:11" ht="13.5" x14ac:dyDescent="0.25">
      <c r="A1529" s="3">
        <f>TITRES_STAT!B1532</f>
        <v>44238</v>
      </c>
      <c r="B1529" s="6">
        <f>TITRES_STAT!D1532</f>
        <v>2.879</v>
      </c>
      <c r="C1529" s="2">
        <f t="shared" si="181"/>
        <v>7.5000000000000178E-2</v>
      </c>
      <c r="D1529" s="2">
        <f t="shared" si="182"/>
        <v>2.7890199999999998</v>
      </c>
      <c r="E1529" s="2">
        <f t="shared" si="184"/>
        <v>2.7383900000000003</v>
      </c>
      <c r="F1529" s="2">
        <f t="shared" si="185"/>
        <v>2.6061449999999993</v>
      </c>
      <c r="G1529" s="2">
        <f t="shared" si="187"/>
        <v>2.5757640000000004</v>
      </c>
      <c r="H1529" s="2">
        <f t="shared" si="183"/>
        <v>2.5354980000000005</v>
      </c>
      <c r="I1529" s="2">
        <f t="array" ref="I1529">SUMPRODUCT(B1513:B1532, (ROW(B1513:B1532)-ROW(B1513)+1)) / (20*21/2)</f>
        <v>2.7637480952380948</v>
      </c>
      <c r="J1529" s="2">
        <f t="shared" si="186"/>
        <v>2.6702555849670451</v>
      </c>
      <c r="K1529" s="2">
        <f t="shared" si="188"/>
        <v>2.6069182713638575</v>
      </c>
    </row>
    <row r="1530" spans="1:11" ht="13.5" x14ac:dyDescent="0.25">
      <c r="A1530" s="3">
        <f>TITRES_STAT!B1533</f>
        <v>44239</v>
      </c>
      <c r="B1530" s="6">
        <f>TITRES_STAT!D1533</f>
        <v>2.8883999999999999</v>
      </c>
      <c r="C1530" s="2">
        <f t="shared" si="181"/>
        <v>9.3999999999998529E-3</v>
      </c>
      <c r="D1530" s="2">
        <f t="shared" si="182"/>
        <v>2.8265199999999999</v>
      </c>
      <c r="E1530" s="2">
        <f t="shared" si="184"/>
        <v>2.7674600000000003</v>
      </c>
      <c r="F1530" s="2">
        <f t="shared" si="185"/>
        <v>2.6286499999999995</v>
      </c>
      <c r="G1530" s="2">
        <f t="shared" si="187"/>
        <v>2.5828900000000004</v>
      </c>
      <c r="H1530" s="2">
        <f t="shared" si="183"/>
        <v>2.5391480000000004</v>
      </c>
      <c r="I1530" s="2">
        <f t="array" ref="I1530">SUMPRODUCT(B1514:B1533, (ROW(B1514:B1533)-ROW(B1514)+1)) / (20*21/2)</f>
        <v>2.7855423809523812</v>
      </c>
      <c r="J1530" s="2">
        <f t="shared" si="186"/>
        <v>2.6910312435416124</v>
      </c>
      <c r="K1530" s="2">
        <f t="shared" si="188"/>
        <v>2.6179567705260594</v>
      </c>
    </row>
    <row r="1531" spans="1:11" ht="13.5" x14ac:dyDescent="0.25">
      <c r="A1531" s="3">
        <f>TITRES_STAT!B1534</f>
        <v>44242</v>
      </c>
      <c r="B1531" s="6">
        <f>TITRES_STAT!D1534</f>
        <v>2.9072</v>
      </c>
      <c r="C1531" s="2">
        <f t="shared" si="181"/>
        <v>1.880000000000015E-2</v>
      </c>
      <c r="D1531" s="2">
        <f t="shared" si="182"/>
        <v>2.8583999999999996</v>
      </c>
      <c r="E1531" s="2">
        <f t="shared" si="184"/>
        <v>2.7843399999999998</v>
      </c>
      <c r="F1531" s="2">
        <f t="shared" si="185"/>
        <v>2.653505</v>
      </c>
      <c r="G1531" s="2">
        <f t="shared" si="187"/>
        <v>2.5903920000000005</v>
      </c>
      <c r="H1531" s="2">
        <f t="shared" si="183"/>
        <v>2.5426140000000004</v>
      </c>
      <c r="I1531" s="2">
        <f t="array" ref="I1531">SUMPRODUCT(B1515:B1534, (ROW(B1515:B1534)-ROW(B1515)+1)) / (20*21/2)</f>
        <v>2.7996076190476189</v>
      </c>
      <c r="J1531" s="2">
        <f t="shared" si="186"/>
        <v>2.7116187441566968</v>
      </c>
      <c r="K1531" s="2">
        <f t="shared" si="188"/>
        <v>2.6292996422701358</v>
      </c>
    </row>
    <row r="1532" spans="1:11" ht="13.5" x14ac:dyDescent="0.25">
      <c r="A1532" s="3">
        <f>TITRES_STAT!B1535</f>
        <v>44243</v>
      </c>
      <c r="B1532" s="6">
        <f>TITRES_STAT!D1535</f>
        <v>2.9072</v>
      </c>
      <c r="C1532" s="2">
        <f t="shared" si="181"/>
        <v>0</v>
      </c>
      <c r="D1532" s="2">
        <f t="shared" si="182"/>
        <v>2.8771599999999999</v>
      </c>
      <c r="E1532" s="2">
        <f t="shared" si="184"/>
        <v>2.80497</v>
      </c>
      <c r="F1532" s="2">
        <f t="shared" si="185"/>
        <v>2.6783600000000001</v>
      </c>
      <c r="G1532" s="2">
        <f t="shared" si="187"/>
        <v>2.5971440000000006</v>
      </c>
      <c r="H1532" s="2">
        <f t="shared" si="183"/>
        <v>2.5464040000000003</v>
      </c>
      <c r="I1532" s="2">
        <f t="array" ref="I1532">SUMPRODUCT(B1516:B1535, (ROW(B1516:B1535)-ROW(B1516)+1)) / (20*21/2)</f>
        <v>2.8115738095238099</v>
      </c>
      <c r="J1532" s="2">
        <f t="shared" si="186"/>
        <v>2.7302455304274877</v>
      </c>
      <c r="K1532" s="2">
        <f t="shared" si="188"/>
        <v>2.6401976955144444</v>
      </c>
    </row>
    <row r="1533" spans="1:11" ht="13.5" x14ac:dyDescent="0.25">
      <c r="A1533" s="3">
        <f>TITRES_STAT!B1536</f>
        <v>44244</v>
      </c>
      <c r="B1533" s="6">
        <f>TITRES_STAT!D1536</f>
        <v>2.9072</v>
      </c>
      <c r="C1533" s="2">
        <f t="shared" si="181"/>
        <v>0</v>
      </c>
      <c r="D1533" s="2">
        <f t="shared" si="182"/>
        <v>2.8977999999999997</v>
      </c>
      <c r="E1533" s="2">
        <f t="shared" si="184"/>
        <v>2.8256000000000001</v>
      </c>
      <c r="F1533" s="2">
        <f t="shared" si="185"/>
        <v>2.7032150000000006</v>
      </c>
      <c r="G1533" s="2">
        <f t="shared" si="187"/>
        <v>2.6048340000000012</v>
      </c>
      <c r="H1533" s="2">
        <f t="shared" si="183"/>
        <v>2.5499625000000004</v>
      </c>
      <c r="I1533" s="2">
        <f t="array" ref="I1533">SUMPRODUCT(B1517:B1536, (ROW(B1517:B1536)-ROW(B1517)+1)) / (20*21/2)</f>
        <v>2.8271157142857137</v>
      </c>
      <c r="J1533" s="2">
        <f t="shared" si="186"/>
        <v>2.7470983370534414</v>
      </c>
      <c r="K1533" s="2">
        <f t="shared" si="188"/>
        <v>2.6506683741217212</v>
      </c>
    </row>
    <row r="1534" spans="1:11" ht="13.5" x14ac:dyDescent="0.25">
      <c r="A1534" s="3">
        <f>TITRES_STAT!B1537</f>
        <v>44245</v>
      </c>
      <c r="B1534" s="6">
        <f>TITRES_STAT!D1537</f>
        <v>2.8509000000000002</v>
      </c>
      <c r="C1534" s="2">
        <f t="shared" si="181"/>
        <v>-5.6299999999999795E-2</v>
      </c>
      <c r="D1534" s="2">
        <f t="shared" si="182"/>
        <v>2.8921799999999998</v>
      </c>
      <c r="E1534" s="2">
        <f t="shared" si="184"/>
        <v>2.8405999999999998</v>
      </c>
      <c r="F1534" s="2">
        <f t="shared" si="185"/>
        <v>2.7252550000000006</v>
      </c>
      <c r="G1534" s="2">
        <f t="shared" si="187"/>
        <v>2.6128980000000013</v>
      </c>
      <c r="H1534" s="2">
        <f t="shared" si="183"/>
        <v>2.5535640000000002</v>
      </c>
      <c r="I1534" s="2">
        <f t="array" ref="I1534">SUMPRODUCT(B1518:B1537, (ROW(B1518:B1537)-ROW(B1518)+1)) / (20*21/2)</f>
        <v>2.8406033333333331</v>
      </c>
      <c r="J1534" s="2">
        <f t="shared" si="186"/>
        <v>2.7569842097150183</v>
      </c>
      <c r="K1534" s="2">
        <f t="shared" si="188"/>
        <v>2.6585205947443988</v>
      </c>
    </row>
    <row r="1535" spans="1:11" ht="13.5" x14ac:dyDescent="0.25">
      <c r="A1535" s="3">
        <f>TITRES_STAT!B1538</f>
        <v>44246</v>
      </c>
      <c r="B1535" s="6">
        <f>TITRES_STAT!D1538</f>
        <v>2.8509000000000002</v>
      </c>
      <c r="C1535" s="2">
        <f t="shared" si="181"/>
        <v>0</v>
      </c>
      <c r="D1535" s="2">
        <f t="shared" si="182"/>
        <v>2.8846800000000004</v>
      </c>
      <c r="E1535" s="2">
        <f t="shared" si="184"/>
        <v>2.8555999999999999</v>
      </c>
      <c r="F1535" s="2">
        <f t="shared" si="185"/>
        <v>2.7440100000000007</v>
      </c>
      <c r="G1535" s="2">
        <f t="shared" si="187"/>
        <v>2.6222760000000012</v>
      </c>
      <c r="H1535" s="2">
        <f t="shared" si="183"/>
        <v>2.5568875000000006</v>
      </c>
      <c r="I1535" s="2">
        <f t="array" ref="I1535">SUMPRODUCT(B1519:B1538, (ROW(B1519:B1538)-ROW(B1519)+1)) / (20*21/2)</f>
        <v>2.8523047619047621</v>
      </c>
      <c r="J1535" s="2">
        <f t="shared" si="186"/>
        <v>2.7659285706945407</v>
      </c>
      <c r="K1535" s="2">
        <f t="shared" si="188"/>
        <v>2.6660648851465796</v>
      </c>
    </row>
    <row r="1536" spans="1:11" ht="13.5" x14ac:dyDescent="0.25">
      <c r="A1536" s="3">
        <f>TITRES_STAT!B1539</f>
        <v>44249</v>
      </c>
      <c r="B1536" s="6">
        <f>TITRES_STAT!D1539</f>
        <v>2.9072</v>
      </c>
      <c r="C1536" s="2">
        <f t="shared" si="181"/>
        <v>5.6299999999999795E-2</v>
      </c>
      <c r="D1536" s="2">
        <f t="shared" si="182"/>
        <v>2.8846800000000004</v>
      </c>
      <c r="E1536" s="2">
        <f t="shared" si="184"/>
        <v>2.8715399999999995</v>
      </c>
      <c r="F1536" s="2">
        <f t="shared" si="185"/>
        <v>2.7655800000000008</v>
      </c>
      <c r="G1536" s="2">
        <f t="shared" si="187"/>
        <v>2.6333420000000012</v>
      </c>
      <c r="H1536" s="2">
        <f t="shared" si="183"/>
        <v>2.5608165000000009</v>
      </c>
      <c r="I1536" s="2">
        <f t="array" ref="I1536">SUMPRODUCT(B1520:B1539, (ROW(B1520:B1539)-ROW(B1520)+1)) / (20*21/2)</f>
        <v>2.8624876190476187</v>
      </c>
      <c r="J1536" s="2">
        <f t="shared" si="186"/>
        <v>2.7793829925331557</v>
      </c>
      <c r="K1536" s="2">
        <f t="shared" si="188"/>
        <v>2.6755211641604393</v>
      </c>
    </row>
    <row r="1537" spans="1:11" ht="13.5" x14ac:dyDescent="0.25">
      <c r="A1537" s="3">
        <f>TITRES_STAT!B1540</f>
        <v>44250</v>
      </c>
      <c r="B1537" s="6">
        <f>TITRES_STAT!D1540</f>
        <v>2.9072</v>
      </c>
      <c r="C1537" s="2">
        <f t="shared" si="181"/>
        <v>0</v>
      </c>
      <c r="D1537" s="2">
        <f t="shared" si="182"/>
        <v>2.8846800000000004</v>
      </c>
      <c r="E1537" s="2">
        <f t="shared" si="184"/>
        <v>2.8809199999999997</v>
      </c>
      <c r="F1537" s="2">
        <f t="shared" si="185"/>
        <v>2.7843350000000013</v>
      </c>
      <c r="G1537" s="2">
        <f t="shared" si="187"/>
        <v>2.6423460000000007</v>
      </c>
      <c r="H1537" s="2">
        <f t="shared" si="183"/>
        <v>2.5644680000000006</v>
      </c>
      <c r="I1537" s="2">
        <f t="array" ref="I1537">SUMPRODUCT(B1521:B1540, (ROW(B1521:B1540)-ROW(B1521)+1)) / (20*21/2)</f>
        <v>2.8711519047619047</v>
      </c>
      <c r="J1537" s="2">
        <f t="shared" si="186"/>
        <v>2.7915560408633313</v>
      </c>
      <c r="K1537" s="2">
        <f t="shared" si="188"/>
        <v>2.6846066087031675</v>
      </c>
    </row>
    <row r="1538" spans="1:11" ht="13.5" x14ac:dyDescent="0.25">
      <c r="A1538" s="3">
        <f>TITRES_STAT!B1541</f>
        <v>44251</v>
      </c>
      <c r="B1538" s="6">
        <f>TITRES_STAT!D1541</f>
        <v>2.9072</v>
      </c>
      <c r="C1538" s="2">
        <f t="shared" si="181"/>
        <v>0</v>
      </c>
      <c r="D1538" s="2">
        <f t="shared" si="182"/>
        <v>2.8846799999999999</v>
      </c>
      <c r="E1538" s="2">
        <f t="shared" si="184"/>
        <v>2.8912399999999998</v>
      </c>
      <c r="F1538" s="2">
        <f t="shared" si="185"/>
        <v>2.8002800000000012</v>
      </c>
      <c r="G1538" s="2">
        <f t="shared" si="187"/>
        <v>2.6513500000000012</v>
      </c>
      <c r="H1538" s="2">
        <f t="shared" si="183"/>
        <v>2.5677950000000003</v>
      </c>
      <c r="I1538" s="2">
        <f t="array" ref="I1538">SUMPRODUCT(B1522:B1541, (ROW(B1522:B1541)-ROW(B1522)+1)) / (20*21/2)</f>
        <v>2.8792376190476192</v>
      </c>
      <c r="J1538" s="2">
        <f t="shared" si="186"/>
        <v>2.8025697512573</v>
      </c>
      <c r="K1538" s="2">
        <f t="shared" si="188"/>
        <v>2.6933357613030435</v>
      </c>
    </row>
    <row r="1539" spans="1:11" ht="13.5" x14ac:dyDescent="0.25">
      <c r="A1539" s="3">
        <f>TITRES_STAT!B1542</f>
        <v>44252</v>
      </c>
      <c r="B1539" s="6">
        <f>TITRES_STAT!D1542</f>
        <v>2.9072</v>
      </c>
      <c r="C1539" s="2">
        <f t="shared" si="181"/>
        <v>0</v>
      </c>
      <c r="D1539" s="2">
        <f t="shared" si="182"/>
        <v>2.89594</v>
      </c>
      <c r="E1539" s="2">
        <f t="shared" si="184"/>
        <v>2.8940599999999996</v>
      </c>
      <c r="F1539" s="2">
        <f t="shared" si="185"/>
        <v>2.8162250000000015</v>
      </c>
      <c r="G1539" s="2">
        <f t="shared" si="187"/>
        <v>2.6596040000000012</v>
      </c>
      <c r="H1539" s="2">
        <f t="shared" si="183"/>
        <v>2.5714465</v>
      </c>
      <c r="I1539" s="2">
        <f t="array" ref="I1539">SUMPRODUCT(B1523:B1542, (ROW(B1523:B1542)-ROW(B1523)+1)) / (20*21/2)</f>
        <v>2.8864747619047617</v>
      </c>
      <c r="J1539" s="2">
        <f t="shared" si="186"/>
        <v>2.8125345368518428</v>
      </c>
      <c r="K1539" s="2">
        <f t="shared" si="188"/>
        <v>2.7017225941931207</v>
      </c>
    </row>
    <row r="1540" spans="1:11" ht="13.5" x14ac:dyDescent="0.25">
      <c r="A1540" s="3">
        <f>TITRES_STAT!B1543</f>
        <v>44253</v>
      </c>
      <c r="B1540" s="6">
        <f>TITRES_STAT!D1543</f>
        <v>2.9072</v>
      </c>
      <c r="C1540" s="2">
        <f t="shared" ref="C1540:C1603" si="189">B1540-B1539</f>
        <v>0</v>
      </c>
      <c r="D1540" s="2">
        <f t="shared" si="182"/>
        <v>2.9072</v>
      </c>
      <c r="E1540" s="2">
        <f t="shared" si="184"/>
        <v>2.89594</v>
      </c>
      <c r="F1540" s="2">
        <f t="shared" si="185"/>
        <v>2.8317000000000014</v>
      </c>
      <c r="G1540" s="2">
        <f t="shared" si="187"/>
        <v>2.6665440000000005</v>
      </c>
      <c r="H1540" s="2">
        <f t="shared" si="183"/>
        <v>2.5754219999999997</v>
      </c>
      <c r="I1540" s="2">
        <f t="array" ref="I1540">SUMPRODUCT(B1524:B1543, (ROW(B1524:B1543)-ROW(B1524)+1)) / (20*21/2)</f>
        <v>2.8864276190476192</v>
      </c>
      <c r="J1540" s="2">
        <f t="shared" si="186"/>
        <v>2.8215502952469054</v>
      </c>
      <c r="K1540" s="2">
        <f t="shared" si="188"/>
        <v>2.7097805316757437</v>
      </c>
    </row>
    <row r="1541" spans="1:11" ht="13.5" x14ac:dyDescent="0.25">
      <c r="A1541" s="3">
        <f>TITRES_STAT!B1544</f>
        <v>44256</v>
      </c>
      <c r="B1541" s="6">
        <f>TITRES_STAT!D1544</f>
        <v>2.9165999999999999</v>
      </c>
      <c r="C1541" s="2">
        <f t="shared" si="189"/>
        <v>9.3999999999998529E-3</v>
      </c>
      <c r="D1541" s="2">
        <f t="shared" si="182"/>
        <v>2.9090800000000003</v>
      </c>
      <c r="E1541" s="2">
        <f t="shared" si="184"/>
        <v>2.8968799999999999</v>
      </c>
      <c r="F1541" s="2">
        <f t="shared" si="185"/>
        <v>2.8406100000000012</v>
      </c>
      <c r="G1541" s="2">
        <f t="shared" si="187"/>
        <v>2.6738600000000008</v>
      </c>
      <c r="H1541" s="2">
        <f t="shared" si="183"/>
        <v>2.5791664999999999</v>
      </c>
      <c r="I1541" s="2">
        <f t="array" ref="I1541">SUMPRODUCT(B1525:B1544, (ROW(B1525:B1544)-ROW(B1525)+1)) / (20*21/2)</f>
        <v>2.8856661904761904</v>
      </c>
      <c r="J1541" s="2">
        <f t="shared" si="186"/>
        <v>2.8306026480805335</v>
      </c>
      <c r="K1541" s="2">
        <f t="shared" si="188"/>
        <v>2.7178910990610086</v>
      </c>
    </row>
    <row r="1542" spans="1:11" ht="13.5" x14ac:dyDescent="0.25">
      <c r="A1542" s="3">
        <f>TITRES_STAT!B1545</f>
        <v>44257</v>
      </c>
      <c r="B1542" s="6">
        <f>TITRES_STAT!D1545</f>
        <v>2.9165999999999999</v>
      </c>
      <c r="C1542" s="2">
        <f t="shared" si="189"/>
        <v>0</v>
      </c>
      <c r="D1542" s="2">
        <f t="shared" ref="D1542:D1605" si="190">AVERAGE(B1538:B1542)</f>
        <v>2.9109600000000002</v>
      </c>
      <c r="E1542" s="2">
        <f t="shared" si="184"/>
        <v>2.8978199999999998</v>
      </c>
      <c r="F1542" s="2">
        <f t="shared" si="185"/>
        <v>2.851395000000001</v>
      </c>
      <c r="G1542" s="2">
        <f t="shared" si="187"/>
        <v>2.6811760000000002</v>
      </c>
      <c r="H1542" s="2">
        <f t="shared" si="183"/>
        <v>2.5832355000000002</v>
      </c>
      <c r="I1542" s="2">
        <f t="array" ref="I1542">SUMPRODUCT(B1526:B1545, (ROW(B1526:B1545)-ROW(B1526)+1)) / (20*21/2)</f>
        <v>2.8841904761904766</v>
      </c>
      <c r="J1542" s="2">
        <f t="shared" si="186"/>
        <v>2.8387928720728635</v>
      </c>
      <c r="K1542" s="2">
        <f t="shared" si="188"/>
        <v>2.7256836049801847</v>
      </c>
    </row>
    <row r="1543" spans="1:11" ht="13.5" x14ac:dyDescent="0.25">
      <c r="A1543" s="3">
        <f>TITRES_STAT!B1546</f>
        <v>44258</v>
      </c>
      <c r="B1543" s="6">
        <f>TITRES_STAT!D1546</f>
        <v>2.8509000000000002</v>
      </c>
      <c r="C1543" s="2">
        <f t="shared" si="189"/>
        <v>-6.5699999999999648E-2</v>
      </c>
      <c r="D1543" s="2">
        <f t="shared" si="190"/>
        <v>2.8997000000000002</v>
      </c>
      <c r="E1543" s="2">
        <f t="shared" si="184"/>
        <v>2.8921899999999998</v>
      </c>
      <c r="F1543" s="2">
        <f t="shared" si="185"/>
        <v>2.8588950000000013</v>
      </c>
      <c r="G1543" s="2">
        <f t="shared" si="187"/>
        <v>2.6871780000000007</v>
      </c>
      <c r="H1543" s="2">
        <f t="shared" si="183"/>
        <v>2.5867440000000004</v>
      </c>
      <c r="I1543" s="2">
        <f t="array" ref="I1543">SUMPRODUCT(B1527:B1546, (ROW(B1527:B1546)-ROW(B1527)+1)) / (20*21/2)</f>
        <v>2.8820004761904761</v>
      </c>
      <c r="J1543" s="2">
        <f t="shared" si="186"/>
        <v>2.8399459318754481</v>
      </c>
      <c r="K1543" s="2">
        <f t="shared" si="188"/>
        <v>2.7305940518437071</v>
      </c>
    </row>
    <row r="1544" spans="1:11" ht="13.5" x14ac:dyDescent="0.25">
      <c r="A1544" s="3">
        <f>TITRES_STAT!B1547</f>
        <v>44259</v>
      </c>
      <c r="B1544" s="6">
        <f>TITRES_STAT!D1547</f>
        <v>2.8509000000000002</v>
      </c>
      <c r="C1544" s="2">
        <f t="shared" si="189"/>
        <v>0</v>
      </c>
      <c r="D1544" s="2">
        <f t="shared" si="190"/>
        <v>2.8884400000000001</v>
      </c>
      <c r="E1544" s="2">
        <f t="shared" si="184"/>
        <v>2.8921899999999998</v>
      </c>
      <c r="F1544" s="2">
        <f t="shared" si="185"/>
        <v>2.8663950000000011</v>
      </c>
      <c r="G1544" s="2">
        <f t="shared" si="187"/>
        <v>2.6926160000000006</v>
      </c>
      <c r="H1544" s="2">
        <f t="shared" si="183"/>
        <v>2.5899750000000008</v>
      </c>
      <c r="I1544" s="2">
        <f t="array" ref="I1544">SUMPRODUCT(B1528:B1547, (ROW(B1528:B1547)-ROW(B1528)+1)) / (20*21/2)</f>
        <v>2.8793195238095239</v>
      </c>
      <c r="J1544" s="2">
        <f t="shared" si="186"/>
        <v>2.8409891764587387</v>
      </c>
      <c r="K1544" s="2">
        <f t="shared" si="188"/>
        <v>2.7353119321635617</v>
      </c>
    </row>
    <row r="1545" spans="1:11" ht="13.5" x14ac:dyDescent="0.25">
      <c r="A1545" s="3">
        <f>TITRES_STAT!B1548</f>
        <v>44260</v>
      </c>
      <c r="B1545" s="6">
        <f>TITRES_STAT!D1548</f>
        <v>2.8509000000000002</v>
      </c>
      <c r="C1545" s="2">
        <f t="shared" si="189"/>
        <v>0</v>
      </c>
      <c r="D1545" s="2">
        <f t="shared" si="190"/>
        <v>2.8771800000000001</v>
      </c>
      <c r="E1545" s="2">
        <f t="shared" si="184"/>
        <v>2.8921899999999998</v>
      </c>
      <c r="F1545" s="2">
        <f t="shared" si="185"/>
        <v>2.873895000000001</v>
      </c>
      <c r="G1545" s="2">
        <f t="shared" si="187"/>
        <v>2.6980540000000008</v>
      </c>
      <c r="H1545" s="2">
        <f t="shared" si="183"/>
        <v>2.5929740000000003</v>
      </c>
      <c r="I1545" s="2">
        <f t="array" ref="I1545">SUMPRODUCT(B1529:B1548, (ROW(B1529:B1548)-ROW(B1529)+1)) / (20*21/2)</f>
        <v>2.8764600000000007</v>
      </c>
      <c r="J1545" s="2">
        <f t="shared" si="186"/>
        <v>2.8419330644150493</v>
      </c>
      <c r="K1545" s="2">
        <f t="shared" si="188"/>
        <v>2.7398447975689124</v>
      </c>
    </row>
    <row r="1546" spans="1:11" ht="13.5" x14ac:dyDescent="0.25">
      <c r="A1546" s="3">
        <f>TITRES_STAT!B1549</f>
        <v>44263</v>
      </c>
      <c r="B1546" s="6">
        <f>TITRES_STAT!D1549</f>
        <v>2.8509000000000002</v>
      </c>
      <c r="C1546" s="2">
        <f t="shared" si="189"/>
        <v>0</v>
      </c>
      <c r="D1546" s="2">
        <f t="shared" si="190"/>
        <v>2.8640400000000001</v>
      </c>
      <c r="E1546" s="2">
        <f t="shared" si="184"/>
        <v>2.8865599999999998</v>
      </c>
      <c r="F1546" s="2">
        <f t="shared" si="185"/>
        <v>2.8790500000000008</v>
      </c>
      <c r="G1546" s="2">
        <f t="shared" si="187"/>
        <v>2.7034920000000007</v>
      </c>
      <c r="H1546" s="2">
        <f t="shared" ref="H1546:H1609" si="191">AVERAGE(B1347:B1546)</f>
        <v>2.5959730000000008</v>
      </c>
      <c r="I1546" s="2">
        <f t="array" ref="I1546">SUMPRODUCT(B1530:B1549, (ROW(B1530:B1549)-ROW(B1530)+1)) / (20*21/2)</f>
        <v>2.8733771428571431</v>
      </c>
      <c r="J1546" s="2">
        <f t="shared" si="186"/>
        <v>2.8427870582802828</v>
      </c>
      <c r="K1546" s="2">
        <f t="shared" si="188"/>
        <v>2.7441999035466025</v>
      </c>
    </row>
    <row r="1547" spans="1:11" ht="13.5" x14ac:dyDescent="0.25">
      <c r="A1547" s="3">
        <f>TITRES_STAT!B1550</f>
        <v>44264</v>
      </c>
      <c r="B1547" s="6">
        <f>TITRES_STAT!D1550</f>
        <v>2.8509000000000002</v>
      </c>
      <c r="C1547" s="2">
        <f t="shared" si="189"/>
        <v>0</v>
      </c>
      <c r="D1547" s="2">
        <f t="shared" si="190"/>
        <v>2.8509000000000002</v>
      </c>
      <c r="E1547" s="2">
        <f t="shared" si="184"/>
        <v>2.8809299999999998</v>
      </c>
      <c r="F1547" s="2">
        <f t="shared" si="185"/>
        <v>2.8809250000000008</v>
      </c>
      <c r="G1547" s="2">
        <f t="shared" si="187"/>
        <v>2.7079940000000007</v>
      </c>
      <c r="H1547" s="2">
        <f t="shared" si="191"/>
        <v>2.5989720000000012</v>
      </c>
      <c r="I1547" s="2">
        <f t="array" ref="I1547">SUMPRODUCT(B1531:B1550, (ROW(B1531:B1550)-ROW(B1531)+1)) / (20*21/2)</f>
        <v>2.86239</v>
      </c>
      <c r="J1547" s="2">
        <f t="shared" si="186"/>
        <v>2.8435597193964464</v>
      </c>
      <c r="K1547" s="2">
        <f t="shared" si="188"/>
        <v>2.7483842210545792</v>
      </c>
    </row>
    <row r="1548" spans="1:11" ht="13.5" x14ac:dyDescent="0.25">
      <c r="A1548" s="3">
        <f>TITRES_STAT!B1551</f>
        <v>44265</v>
      </c>
      <c r="B1548" s="6">
        <f>TITRES_STAT!D1551</f>
        <v>2.8509000000000002</v>
      </c>
      <c r="C1548" s="2">
        <f t="shared" si="189"/>
        <v>0</v>
      </c>
      <c r="D1548" s="2">
        <f t="shared" si="190"/>
        <v>2.8509000000000002</v>
      </c>
      <c r="E1548" s="2">
        <f t="shared" ref="E1548:E1611" si="192">AVERAGE(B1539:B1548)</f>
        <v>2.8752999999999997</v>
      </c>
      <c r="F1548" s="2">
        <f t="shared" si="185"/>
        <v>2.8832700000000009</v>
      </c>
      <c r="G1548" s="2">
        <f t="shared" si="187"/>
        <v>2.7109939999999999</v>
      </c>
      <c r="H1548" s="2">
        <f t="shared" si="191"/>
        <v>2.6019710000000016</v>
      </c>
      <c r="I1548" s="2">
        <f t="array" ref="I1548">SUMPRODUCT(B1532:B1551, (ROW(B1532:B1551)-ROW(B1532)+1)) / (20*21/2)</f>
        <v>2.8564500000000002</v>
      </c>
      <c r="J1548" s="2">
        <f t="shared" si="186"/>
        <v>2.844258793739642</v>
      </c>
      <c r="K1548" s="2">
        <f t="shared" si="188"/>
        <v>2.7524044476798899</v>
      </c>
    </row>
    <row r="1549" spans="1:11" ht="13.5" x14ac:dyDescent="0.25">
      <c r="A1549" s="3">
        <f>TITRES_STAT!B1552</f>
        <v>44266</v>
      </c>
      <c r="B1549" s="6">
        <f>TITRES_STAT!D1552</f>
        <v>2.8509000000000002</v>
      </c>
      <c r="C1549" s="2">
        <f t="shared" si="189"/>
        <v>0</v>
      </c>
      <c r="D1549" s="2">
        <f t="shared" si="190"/>
        <v>2.8509000000000002</v>
      </c>
      <c r="E1549" s="2">
        <f t="shared" si="192"/>
        <v>2.8696699999999997</v>
      </c>
      <c r="F1549" s="2">
        <f t="shared" si="185"/>
        <v>2.8818650000000008</v>
      </c>
      <c r="G1549" s="2">
        <f t="shared" si="187"/>
        <v>2.713994</v>
      </c>
      <c r="H1549" s="2">
        <f t="shared" si="191"/>
        <v>2.6049700000000011</v>
      </c>
      <c r="I1549" s="2">
        <f t="array" ref="I1549">SUMPRODUCT(B1533:B1552, (ROW(B1533:B1552)-ROW(B1533)+1)) / (20*21/2)</f>
        <v>2.8509566666666672</v>
      </c>
      <c r="J1549" s="2">
        <f t="shared" si="186"/>
        <v>2.8448912895739618</v>
      </c>
      <c r="K1549" s="2">
        <f t="shared" si="188"/>
        <v>2.75626701835911</v>
      </c>
    </row>
    <row r="1550" spans="1:11" ht="13.5" x14ac:dyDescent="0.25">
      <c r="A1550" s="3">
        <f>TITRES_STAT!B1553</f>
        <v>44267</v>
      </c>
      <c r="B1550" s="6">
        <f>TITRES_STAT!D1553</f>
        <v>2.7665000000000002</v>
      </c>
      <c r="C1550" s="2">
        <f t="shared" si="189"/>
        <v>-8.4400000000000031E-2</v>
      </c>
      <c r="D1550" s="2">
        <f t="shared" si="190"/>
        <v>2.8340200000000002</v>
      </c>
      <c r="E1550" s="2">
        <f t="shared" si="192"/>
        <v>2.8555999999999999</v>
      </c>
      <c r="F1550" s="2">
        <f t="shared" si="185"/>
        <v>2.875770000000001</v>
      </c>
      <c r="G1550" s="2">
        <f t="shared" si="187"/>
        <v>2.715306</v>
      </c>
      <c r="H1550" s="2">
        <f t="shared" si="191"/>
        <v>2.6075470000000012</v>
      </c>
      <c r="I1550" s="2">
        <f t="array" ref="I1550">SUMPRODUCT(B1534:B1553, (ROW(B1534:B1553)-ROW(B1534)+1)) / (20*21/2)</f>
        <v>2.8459100000000004</v>
      </c>
      <c r="J1550" s="2">
        <f t="shared" si="186"/>
        <v>2.8374254524716798</v>
      </c>
      <c r="K1550" s="2">
        <f t="shared" si="188"/>
        <v>2.7566683117567923</v>
      </c>
    </row>
    <row r="1551" spans="1:11" ht="13.5" x14ac:dyDescent="0.25">
      <c r="A1551" s="3">
        <f>TITRES_STAT!B1554</f>
        <v>44270</v>
      </c>
      <c r="B1551" s="6">
        <f>TITRES_STAT!D1554</f>
        <v>2.8134000000000001</v>
      </c>
      <c r="C1551" s="2">
        <f t="shared" si="189"/>
        <v>4.6899999999999942E-2</v>
      </c>
      <c r="D1551" s="2">
        <f t="shared" si="190"/>
        <v>2.8265200000000004</v>
      </c>
      <c r="E1551" s="2">
        <f t="shared" si="192"/>
        <v>2.8452799999999998</v>
      </c>
      <c r="F1551" s="2">
        <f t="shared" si="185"/>
        <v>2.871080000000001</v>
      </c>
      <c r="G1551" s="2">
        <f t="shared" si="187"/>
        <v>2.7179320000000002</v>
      </c>
      <c r="H1551" s="2">
        <f t="shared" si="191"/>
        <v>2.6103585000000016</v>
      </c>
      <c r="I1551" s="2">
        <f t="array" ref="I1551">SUMPRODUCT(B1535:B1554, (ROW(B1535:B1554)-ROW(B1535)+1)) / (20*21/2)</f>
        <v>2.8413100000000009</v>
      </c>
      <c r="J1551" s="2">
        <f t="shared" si="186"/>
        <v>2.8351373141410439</v>
      </c>
      <c r="K1551" s="2">
        <f t="shared" si="188"/>
        <v>2.7588930838447614</v>
      </c>
    </row>
    <row r="1552" spans="1:11" ht="13.5" x14ac:dyDescent="0.25">
      <c r="A1552" s="3">
        <f>TITRES_STAT!B1555</f>
        <v>44271</v>
      </c>
      <c r="B1552" s="6">
        <f>TITRES_STAT!D1555</f>
        <v>2.8134000000000001</v>
      </c>
      <c r="C1552" s="2">
        <f t="shared" si="189"/>
        <v>0</v>
      </c>
      <c r="D1552" s="2">
        <f t="shared" si="190"/>
        <v>2.8190200000000001</v>
      </c>
      <c r="E1552" s="2">
        <f t="shared" si="192"/>
        <v>2.8349600000000001</v>
      </c>
      <c r="F1552" s="2">
        <f t="shared" si="185"/>
        <v>2.8663900000000009</v>
      </c>
      <c r="G1552" s="2">
        <f t="shared" si="187"/>
        <v>2.7205579999999996</v>
      </c>
      <c r="H1552" s="2">
        <f t="shared" si="191"/>
        <v>2.6131700000000011</v>
      </c>
      <c r="I1552" s="2">
        <f t="array" ref="I1552">SUMPRODUCT(B1536:B1555, (ROW(B1536:B1555)-ROW(B1536)+1)) / (20*21/2)</f>
        <v>2.8368885714285721</v>
      </c>
      <c r="J1552" s="2">
        <f t="shared" si="186"/>
        <v>2.8330670937466587</v>
      </c>
      <c r="K1552" s="2">
        <f t="shared" si="188"/>
        <v>2.7610306099684965</v>
      </c>
    </row>
    <row r="1553" spans="1:11" ht="13.5" x14ac:dyDescent="0.25">
      <c r="A1553" s="3">
        <f>TITRES_STAT!B1556</f>
        <v>44272</v>
      </c>
      <c r="B1553" s="6">
        <f>TITRES_STAT!D1556</f>
        <v>2.8134000000000001</v>
      </c>
      <c r="C1553" s="2">
        <f t="shared" si="189"/>
        <v>0</v>
      </c>
      <c r="D1553" s="2">
        <f t="shared" si="190"/>
        <v>2.8115199999999998</v>
      </c>
      <c r="E1553" s="2">
        <f t="shared" si="192"/>
        <v>2.8312100000000004</v>
      </c>
      <c r="F1553" s="2">
        <f t="shared" si="185"/>
        <v>2.8617000000000008</v>
      </c>
      <c r="G1553" s="2">
        <f t="shared" si="187"/>
        <v>2.7233719999999995</v>
      </c>
      <c r="H1553" s="2">
        <f t="shared" si="191"/>
        <v>2.6159355000000017</v>
      </c>
      <c r="I1553" s="2">
        <f t="array" ref="I1553">SUMPRODUCT(B1537:B1556, (ROW(B1537:B1556)-ROW(B1537)+1)) / (20*21/2)</f>
        <v>2.8326457142857149</v>
      </c>
      <c r="J1553" s="2">
        <f t="shared" si="186"/>
        <v>2.8311940371993578</v>
      </c>
      <c r="K1553" s="2">
        <f t="shared" si="188"/>
        <v>2.7630843115383596</v>
      </c>
    </row>
    <row r="1554" spans="1:11" ht="13.5" x14ac:dyDescent="0.25">
      <c r="A1554" s="3">
        <f>TITRES_STAT!B1557</f>
        <v>44273</v>
      </c>
      <c r="B1554" s="6">
        <f>TITRES_STAT!D1557</f>
        <v>2.8134000000000001</v>
      </c>
      <c r="C1554" s="2">
        <f t="shared" si="189"/>
        <v>0</v>
      </c>
      <c r="D1554" s="2">
        <f t="shared" si="190"/>
        <v>2.80402</v>
      </c>
      <c r="E1554" s="2">
        <f t="shared" si="192"/>
        <v>2.8274600000000008</v>
      </c>
      <c r="F1554" s="2">
        <f t="shared" si="185"/>
        <v>2.8598250000000007</v>
      </c>
      <c r="G1554" s="2">
        <f t="shared" si="187"/>
        <v>2.7276859999999994</v>
      </c>
      <c r="H1554" s="2">
        <f t="shared" si="191"/>
        <v>2.6187010000000019</v>
      </c>
      <c r="I1554" s="2">
        <f t="array" ref="I1554">SUMPRODUCT(B1538:B1557, (ROW(B1538:B1557)-ROW(B1538)+1)) / (20*21/2)</f>
        <v>2.8288495238095246</v>
      </c>
      <c r="J1554" s="2">
        <f t="shared" si="186"/>
        <v>2.8294993669898951</v>
      </c>
      <c r="K1554" s="2">
        <f t="shared" si="188"/>
        <v>2.7650574757917576</v>
      </c>
    </row>
    <row r="1555" spans="1:11" ht="13.5" x14ac:dyDescent="0.25">
      <c r="A1555" s="3">
        <f>TITRES_STAT!B1558</f>
        <v>44274</v>
      </c>
      <c r="B1555" s="6">
        <f>TITRES_STAT!D1558</f>
        <v>2.8134000000000001</v>
      </c>
      <c r="C1555" s="2">
        <f t="shared" si="189"/>
        <v>0</v>
      </c>
      <c r="D1555" s="2">
        <f t="shared" si="190"/>
        <v>2.8134000000000001</v>
      </c>
      <c r="E1555" s="2">
        <f t="shared" si="192"/>
        <v>2.8237100000000011</v>
      </c>
      <c r="F1555" s="2">
        <f t="shared" si="185"/>
        <v>2.8579500000000007</v>
      </c>
      <c r="G1555" s="2">
        <f t="shared" si="187"/>
        <v>2.732937999999999</v>
      </c>
      <c r="H1555" s="2">
        <f t="shared" si="191"/>
        <v>2.6211885000000019</v>
      </c>
      <c r="I1555" s="2">
        <f t="array" ref="I1555">SUMPRODUCT(B1539:B1558, (ROW(B1539:B1558)-ROW(B1539)+1)) / (20*21/2)</f>
        <v>2.8255000000000008</v>
      </c>
      <c r="J1555" s="2">
        <f t="shared" si="186"/>
        <v>2.8279660939432385</v>
      </c>
      <c r="K1555" s="2">
        <f t="shared" si="188"/>
        <v>2.7669532610548262</v>
      </c>
    </row>
    <row r="1556" spans="1:11" ht="13.5" x14ac:dyDescent="0.25">
      <c r="A1556" s="3">
        <f>TITRES_STAT!B1559</f>
        <v>44277</v>
      </c>
      <c r="B1556" s="6">
        <f>TITRES_STAT!D1559</f>
        <v>2.8134000000000001</v>
      </c>
      <c r="C1556" s="2">
        <f t="shared" si="189"/>
        <v>0</v>
      </c>
      <c r="D1556" s="2">
        <f t="shared" si="190"/>
        <v>2.8134000000000001</v>
      </c>
      <c r="E1556" s="2">
        <f t="shared" si="192"/>
        <v>2.8199600000000009</v>
      </c>
      <c r="F1556" s="2">
        <f t="shared" ref="F1556:F1619" si="193">AVERAGE(B1537:B1556)</f>
        <v>2.8532600000000006</v>
      </c>
      <c r="G1556" s="2">
        <f t="shared" si="187"/>
        <v>2.7381899999999995</v>
      </c>
      <c r="H1556" s="2">
        <f t="shared" si="191"/>
        <v>2.6237685000000015</v>
      </c>
      <c r="I1556" s="2">
        <f t="array" ref="I1556">SUMPRODUCT(B1540:B1559, (ROW(B1540:B1559)-ROW(B1540)+1)) / (20*21/2)</f>
        <v>2.8225971428571435</v>
      </c>
      <c r="J1556" s="2">
        <f t="shared" si="186"/>
        <v>2.8265788469010253</v>
      </c>
      <c r="K1556" s="2">
        <f t="shared" si="188"/>
        <v>2.7687747017977742</v>
      </c>
    </row>
    <row r="1557" spans="1:11" ht="13.5" x14ac:dyDescent="0.25">
      <c r="A1557" s="3">
        <f>TITRES_STAT!B1560</f>
        <v>44278</v>
      </c>
      <c r="B1557" s="6">
        <f>TITRES_STAT!D1560</f>
        <v>2.8134000000000001</v>
      </c>
      <c r="C1557" s="2">
        <f t="shared" si="189"/>
        <v>0</v>
      </c>
      <c r="D1557" s="2">
        <f t="shared" si="190"/>
        <v>2.8134000000000001</v>
      </c>
      <c r="E1557" s="2">
        <f t="shared" si="192"/>
        <v>2.8162100000000008</v>
      </c>
      <c r="F1557" s="2">
        <f t="shared" si="193"/>
        <v>2.8485700000000005</v>
      </c>
      <c r="G1557" s="2">
        <f t="shared" si="187"/>
        <v>2.7434419999999995</v>
      </c>
      <c r="H1557" s="2">
        <f t="shared" si="191"/>
        <v>2.626673000000002</v>
      </c>
      <c r="I1557" s="2">
        <f t="array" ref="I1557">SUMPRODUCT(B1541:B1560, (ROW(B1541:B1560)-ROW(B1541)+1)) / (20*21/2)</f>
        <v>2.8085314285714293</v>
      </c>
      <c r="J1557" s="2">
        <f t="shared" ref="J1557:J1620" si="194">$J$4*B1557+J1556*(1-$J$4)</f>
        <v>2.8253237186247375</v>
      </c>
      <c r="K1557" s="2">
        <f t="shared" si="188"/>
        <v>2.7705247134919793</v>
      </c>
    </row>
    <row r="1558" spans="1:11" ht="13.5" x14ac:dyDescent="0.25">
      <c r="A1558" s="3">
        <f>TITRES_STAT!B1561</f>
        <v>44279</v>
      </c>
      <c r="B1558" s="6">
        <f>TITRES_STAT!D1561</f>
        <v>2.8134000000000001</v>
      </c>
      <c r="C1558" s="2">
        <f t="shared" si="189"/>
        <v>0</v>
      </c>
      <c r="D1558" s="2">
        <f t="shared" si="190"/>
        <v>2.8134000000000001</v>
      </c>
      <c r="E1558" s="2">
        <f t="shared" si="192"/>
        <v>2.8124600000000006</v>
      </c>
      <c r="F1558" s="2">
        <f t="shared" si="193"/>
        <v>2.8438800000000004</v>
      </c>
      <c r="G1558" s="2">
        <f t="shared" si="187"/>
        <v>2.7501939999999996</v>
      </c>
      <c r="H1558" s="2">
        <f t="shared" si="191"/>
        <v>2.6292995000000019</v>
      </c>
      <c r="I1558" s="2">
        <f t="array" ref="I1558">SUMPRODUCT(B1542:B1561, (ROW(B1542:B1561)-ROW(B1542)+1)) / (20*21/2)</f>
        <v>2.7883500000000012</v>
      </c>
      <c r="J1558" s="2">
        <f t="shared" si="194"/>
        <v>2.8241881263747626</v>
      </c>
      <c r="K1558" s="2">
        <f t="shared" si="188"/>
        <v>2.7722060972766078</v>
      </c>
    </row>
    <row r="1559" spans="1:11" ht="13.5" x14ac:dyDescent="0.25">
      <c r="A1559" s="3">
        <f>TITRES_STAT!B1562</f>
        <v>44280</v>
      </c>
      <c r="B1559" s="6">
        <f>TITRES_STAT!D1562</f>
        <v>2.8134000000000001</v>
      </c>
      <c r="C1559" s="2">
        <f t="shared" si="189"/>
        <v>0</v>
      </c>
      <c r="D1559" s="2">
        <f t="shared" si="190"/>
        <v>2.8134000000000001</v>
      </c>
      <c r="E1559" s="2">
        <f t="shared" si="192"/>
        <v>2.8087100000000005</v>
      </c>
      <c r="F1559" s="2">
        <f t="shared" si="193"/>
        <v>2.8391900000000003</v>
      </c>
      <c r="G1559" s="2">
        <f t="shared" si="187"/>
        <v>2.7569459999999997</v>
      </c>
      <c r="H1559" s="2">
        <f t="shared" si="191"/>
        <v>2.6319260000000018</v>
      </c>
      <c r="I1559" s="2">
        <f t="array" ref="I1559">SUMPRODUCT(B1543:B1562, (ROW(B1543:B1562)-ROW(B1543)+1)) / (20*21/2)</f>
        <v>2.7624452380952387</v>
      </c>
      <c r="J1559" s="2">
        <f t="shared" si="194"/>
        <v>2.8231606857676423</v>
      </c>
      <c r="K1559" s="2">
        <f t="shared" si="188"/>
        <v>2.7738215444422312</v>
      </c>
    </row>
    <row r="1560" spans="1:11" ht="13.5" x14ac:dyDescent="0.25">
      <c r="A1560" s="3">
        <f>TITRES_STAT!B1563</f>
        <v>44281</v>
      </c>
      <c r="B1560" s="6">
        <f>TITRES_STAT!D1563</f>
        <v>2.6915</v>
      </c>
      <c r="C1560" s="2">
        <f t="shared" si="189"/>
        <v>-0.12190000000000012</v>
      </c>
      <c r="D1560" s="2">
        <f t="shared" si="190"/>
        <v>2.7890199999999998</v>
      </c>
      <c r="E1560" s="2">
        <f t="shared" si="192"/>
        <v>2.8012100000000006</v>
      </c>
      <c r="F1560" s="2">
        <f t="shared" si="193"/>
        <v>2.8284050000000005</v>
      </c>
      <c r="G1560" s="2">
        <f t="shared" si="187"/>
        <v>2.7620099999999996</v>
      </c>
      <c r="H1560" s="2">
        <f t="shared" si="191"/>
        <v>2.6342670000000021</v>
      </c>
      <c r="I1560" s="2">
        <f t="array" ref="I1560">SUMPRODUCT(B1544:B1563, (ROW(B1544:B1563)-ROW(B1544)+1)) / (20*21/2)</f>
        <v>2.7311842857142858</v>
      </c>
      <c r="J1560" s="2">
        <f t="shared" si="194"/>
        <v>2.8106215728373911</v>
      </c>
      <c r="K1560" s="2">
        <f t="shared" si="188"/>
        <v>2.7705932485817515</v>
      </c>
    </row>
    <row r="1561" spans="1:11" ht="13.5" x14ac:dyDescent="0.25">
      <c r="A1561" s="3">
        <f>TITRES_STAT!B1564</f>
        <v>44284</v>
      </c>
      <c r="B1561" s="6">
        <f>TITRES_STAT!D1564</f>
        <v>2.6164999999999998</v>
      </c>
      <c r="C1561" s="2">
        <f t="shared" si="189"/>
        <v>-7.5000000000000178E-2</v>
      </c>
      <c r="D1561" s="2">
        <f t="shared" si="190"/>
        <v>2.7496400000000003</v>
      </c>
      <c r="E1561" s="2">
        <f t="shared" si="192"/>
        <v>2.7815200000000004</v>
      </c>
      <c r="F1561" s="2">
        <f t="shared" si="193"/>
        <v>2.8134000000000006</v>
      </c>
      <c r="G1561" s="2">
        <f t="shared" si="187"/>
        <v>2.7661379999999998</v>
      </c>
      <c r="H1561" s="2">
        <f t="shared" si="191"/>
        <v>2.6365575000000017</v>
      </c>
      <c r="I1561" s="2">
        <f t="array" ref="I1561">SUMPRODUCT(B1545:B1564, (ROW(B1545:B1564)-ROW(B1545)+1)) / (20*21/2)</f>
        <v>2.6901447619047625</v>
      </c>
      <c r="J1561" s="2">
        <f t="shared" si="194"/>
        <v>2.7921338039957346</v>
      </c>
      <c r="K1561" s="2">
        <f t="shared" si="188"/>
        <v>2.7645503760883496</v>
      </c>
    </row>
    <row r="1562" spans="1:11" ht="13.5" x14ac:dyDescent="0.25">
      <c r="A1562" s="3">
        <f>TITRES_STAT!B1565</f>
        <v>44285</v>
      </c>
      <c r="B1562" s="6">
        <f>TITRES_STAT!D1565</f>
        <v>2.5413999999999999</v>
      </c>
      <c r="C1562" s="2">
        <f t="shared" si="189"/>
        <v>-7.5099999999999945E-2</v>
      </c>
      <c r="D1562" s="2">
        <f t="shared" si="190"/>
        <v>2.6952400000000001</v>
      </c>
      <c r="E1562" s="2">
        <f t="shared" si="192"/>
        <v>2.7543200000000003</v>
      </c>
      <c r="F1562" s="2">
        <f t="shared" si="193"/>
        <v>2.7946400000000007</v>
      </c>
      <c r="G1562" s="2">
        <f t="shared" si="187"/>
        <v>2.768764</v>
      </c>
      <c r="H1562" s="2">
        <f t="shared" si="191"/>
        <v>2.6381020000000017</v>
      </c>
      <c r="I1562" s="2">
        <f t="array" ref="I1562">SUMPRODUCT(B1546:B1565, (ROW(B1546:B1565)-ROW(B1546)+1)) / (20*21/2)</f>
        <v>2.6613452380952385</v>
      </c>
      <c r="J1562" s="2">
        <f t="shared" si="194"/>
        <v>2.7682543940913789</v>
      </c>
      <c r="K1562" s="2">
        <f t="shared" si="188"/>
        <v>2.75579938094763</v>
      </c>
    </row>
    <row r="1563" spans="1:11" ht="13.5" x14ac:dyDescent="0.25">
      <c r="A1563" s="3">
        <f>TITRES_STAT!B1566</f>
        <v>44286</v>
      </c>
      <c r="B1563" s="6">
        <f>TITRES_STAT!D1566</f>
        <v>2.4664000000000001</v>
      </c>
      <c r="C1563" s="2">
        <f t="shared" si="189"/>
        <v>-7.4999999999999734E-2</v>
      </c>
      <c r="D1563" s="2">
        <f t="shared" si="190"/>
        <v>2.6258399999999997</v>
      </c>
      <c r="E1563" s="2">
        <f t="shared" si="192"/>
        <v>2.7196199999999999</v>
      </c>
      <c r="F1563" s="2">
        <f t="shared" si="193"/>
        <v>2.7754150000000006</v>
      </c>
      <c r="G1563" s="2">
        <f t="shared" si="187"/>
        <v>2.7698899999999997</v>
      </c>
      <c r="H1563" s="2">
        <f t="shared" si="191"/>
        <v>2.6392715000000013</v>
      </c>
      <c r="I1563" s="2">
        <f t="array" ref="I1563">SUMPRODUCT(B1547:B1566, (ROW(B1547:B1566)-ROW(B1547)+1)) / (20*21/2)</f>
        <v>2.6371419047619051</v>
      </c>
      <c r="J1563" s="2">
        <f t="shared" si="194"/>
        <v>2.7395063565588664</v>
      </c>
      <c r="K1563" s="2">
        <f t="shared" si="188"/>
        <v>2.7444503856163505</v>
      </c>
    </row>
    <row r="1564" spans="1:11" ht="13.5" x14ac:dyDescent="0.25">
      <c r="A1564" s="3">
        <f>TITRES_STAT!B1567</f>
        <v>44287</v>
      </c>
      <c r="B1564" s="6">
        <f>TITRES_STAT!D1567</f>
        <v>2.3445</v>
      </c>
      <c r="C1564" s="2">
        <f t="shared" si="189"/>
        <v>-0.12190000000000012</v>
      </c>
      <c r="D1564" s="2">
        <f t="shared" si="190"/>
        <v>2.53206</v>
      </c>
      <c r="E1564" s="2">
        <f t="shared" si="192"/>
        <v>2.6727300000000001</v>
      </c>
      <c r="F1564" s="2">
        <f t="shared" si="193"/>
        <v>2.7500950000000008</v>
      </c>
      <c r="G1564" s="2">
        <f t="shared" si="187"/>
        <v>2.7685780000000006</v>
      </c>
      <c r="H1564" s="2">
        <f t="shared" si="191"/>
        <v>2.6396925000000016</v>
      </c>
      <c r="I1564" s="2">
        <f t="array" ref="I1564">SUMPRODUCT(B1548:B1567, (ROW(B1548:B1567)-ROW(B1548)+1)) / (20*21/2)</f>
        <v>2.6147247619047618</v>
      </c>
      <c r="J1564" s="2">
        <f t="shared" si="194"/>
        <v>2.7018867035532601</v>
      </c>
      <c r="K1564" s="2">
        <f t="shared" si="188"/>
        <v>2.7287660567686505</v>
      </c>
    </row>
    <row r="1565" spans="1:11" ht="13.5" x14ac:dyDescent="0.25">
      <c r="A1565" s="3">
        <f>TITRES_STAT!B1568</f>
        <v>44288</v>
      </c>
      <c r="B1565" s="6">
        <f>TITRES_STAT!D1568</f>
        <v>2.4477000000000002</v>
      </c>
      <c r="C1565" s="2">
        <f t="shared" si="189"/>
        <v>0.10320000000000018</v>
      </c>
      <c r="D1565" s="2">
        <f t="shared" si="190"/>
        <v>2.4832999999999998</v>
      </c>
      <c r="E1565" s="2">
        <f t="shared" si="192"/>
        <v>2.6361599999999998</v>
      </c>
      <c r="F1565" s="2">
        <f t="shared" si="193"/>
        <v>2.7299350000000002</v>
      </c>
      <c r="G1565" s="2">
        <f t="shared" si="187"/>
        <v>2.7680160000000007</v>
      </c>
      <c r="H1565" s="2">
        <f t="shared" si="191"/>
        <v>2.6405370000000015</v>
      </c>
      <c r="I1565" s="2">
        <f t="array" ref="I1565">SUMPRODUCT(B1549:B1568, (ROW(B1549:B1568)-ROW(B1549)+1)) / (20*21/2)</f>
        <v>2.5878366666666666</v>
      </c>
      <c r="J1565" s="2">
        <f t="shared" si="194"/>
        <v>2.6776784460719973</v>
      </c>
      <c r="K1565" s="2">
        <f t="shared" si="188"/>
        <v>2.7177438584639977</v>
      </c>
    </row>
    <row r="1566" spans="1:11" ht="13.5" x14ac:dyDescent="0.25">
      <c r="A1566" s="3">
        <f>TITRES_STAT!B1569</f>
        <v>44291</v>
      </c>
      <c r="B1566" s="6">
        <f>TITRES_STAT!D1569</f>
        <v>2.4758</v>
      </c>
      <c r="C1566" s="2">
        <f t="shared" si="189"/>
        <v>2.8099999999999792E-2</v>
      </c>
      <c r="D1566" s="2">
        <f t="shared" si="190"/>
        <v>2.4551600000000002</v>
      </c>
      <c r="E1566" s="2">
        <f t="shared" si="192"/>
        <v>2.6024000000000003</v>
      </c>
      <c r="F1566" s="2">
        <f t="shared" si="193"/>
        <v>2.7111800000000006</v>
      </c>
      <c r="G1566" s="2">
        <f t="shared" si="187"/>
        <v>2.7680160000000003</v>
      </c>
      <c r="H1566" s="2">
        <f t="shared" si="191"/>
        <v>2.6412440000000017</v>
      </c>
      <c r="I1566" s="2">
        <f t="array" ref="I1566">SUMPRODUCT(B1550:B1569, (ROW(B1550:B1569)-ROW(B1550)+1)) / (20*21/2)</f>
        <v>2.5568</v>
      </c>
      <c r="J1566" s="2">
        <f t="shared" si="194"/>
        <v>2.6584519273984739</v>
      </c>
      <c r="K1566" s="2">
        <f t="shared" si="188"/>
        <v>2.7082558640144292</v>
      </c>
    </row>
    <row r="1567" spans="1:11" ht="13.5" x14ac:dyDescent="0.25">
      <c r="A1567" s="3">
        <f>TITRES_STAT!B1570</f>
        <v>44292</v>
      </c>
      <c r="B1567" s="6">
        <f>TITRES_STAT!D1570</f>
        <v>2.4758</v>
      </c>
      <c r="C1567" s="2">
        <f t="shared" si="189"/>
        <v>0</v>
      </c>
      <c r="D1567" s="2">
        <f t="shared" si="190"/>
        <v>2.44204</v>
      </c>
      <c r="E1567" s="2">
        <f t="shared" si="192"/>
        <v>2.5686400000000003</v>
      </c>
      <c r="F1567" s="2">
        <f t="shared" si="193"/>
        <v>2.6924250000000001</v>
      </c>
      <c r="G1567" s="2">
        <f t="shared" si="187"/>
        <v>2.7668900000000001</v>
      </c>
      <c r="H1567" s="2">
        <f t="shared" si="191"/>
        <v>2.642043500000002</v>
      </c>
      <c r="I1567" s="2">
        <f t="array" ref="I1567">SUMPRODUCT(B1551:B1570, (ROW(B1551:B1570)-ROW(B1551)+1)) / (20*21/2)</f>
        <v>2.5344223809523809</v>
      </c>
      <c r="J1567" s="2">
        <f t="shared" si="194"/>
        <v>2.6410565057414765</v>
      </c>
      <c r="K1567" s="2">
        <f t="shared" si="188"/>
        <v>2.6991399477785691</v>
      </c>
    </row>
    <row r="1568" spans="1:11" ht="13.5" x14ac:dyDescent="0.25">
      <c r="A1568" s="3">
        <f>TITRES_STAT!B1571</f>
        <v>44293</v>
      </c>
      <c r="B1568" s="6">
        <f>TITRES_STAT!D1571</f>
        <v>2.4100999999999999</v>
      </c>
      <c r="C1568" s="2">
        <f t="shared" si="189"/>
        <v>-6.5700000000000092E-2</v>
      </c>
      <c r="D1568" s="2">
        <f t="shared" si="190"/>
        <v>2.4307799999999999</v>
      </c>
      <c r="E1568" s="2">
        <f t="shared" si="192"/>
        <v>2.5283099999999998</v>
      </c>
      <c r="F1568" s="2">
        <f t="shared" si="193"/>
        <v>2.6703850000000005</v>
      </c>
      <c r="G1568" s="2">
        <f t="shared" si="187"/>
        <v>2.7633260000000002</v>
      </c>
      <c r="H1568" s="2">
        <f t="shared" si="191"/>
        <v>2.6425610000000019</v>
      </c>
      <c r="I1568" s="2">
        <f t="array" ref="I1568">SUMPRODUCT(B1552:B1571, (ROW(B1552:B1571)-ROW(B1552)+1)) / (20*21/2)</f>
        <v>2.513741904761905</v>
      </c>
      <c r="J1568" s="2">
        <f t="shared" si="194"/>
        <v>2.6190606480518124</v>
      </c>
      <c r="K1568" s="2">
        <f t="shared" si="188"/>
        <v>2.6878050478656839</v>
      </c>
    </row>
    <row r="1569" spans="1:11" ht="13.5" x14ac:dyDescent="0.25">
      <c r="A1569" s="3">
        <f>TITRES_STAT!B1572</f>
        <v>44294</v>
      </c>
      <c r="B1569" s="6">
        <f>TITRES_STAT!D1572</f>
        <v>2.3445</v>
      </c>
      <c r="C1569" s="2">
        <f t="shared" si="189"/>
        <v>-6.5599999999999881E-2</v>
      </c>
      <c r="D1569" s="2">
        <f t="shared" si="190"/>
        <v>2.4307799999999999</v>
      </c>
      <c r="E1569" s="2">
        <f t="shared" si="192"/>
        <v>2.48142</v>
      </c>
      <c r="F1569" s="2">
        <f t="shared" si="193"/>
        <v>2.6450650000000002</v>
      </c>
      <c r="G1569" s="2">
        <f t="shared" si="187"/>
        <v>2.7584500000000003</v>
      </c>
      <c r="H1569" s="2">
        <f t="shared" si="191"/>
        <v>2.642472500000002</v>
      </c>
      <c r="I1569" s="2">
        <f t="array" ref="I1569">SUMPRODUCT(B1553:B1572, (ROW(B1553:B1572)-ROW(B1553)+1)) / (20*21/2)</f>
        <v>2.4949819047619042</v>
      </c>
      <c r="J1569" s="2">
        <f t="shared" si="194"/>
        <v>2.5929120149040208</v>
      </c>
      <c r="K1569" s="2">
        <f t="shared" si="188"/>
        <v>2.6743421048121276</v>
      </c>
    </row>
    <row r="1570" spans="1:11" ht="13.5" x14ac:dyDescent="0.25">
      <c r="A1570" s="3">
        <f>TITRES_STAT!B1573</f>
        <v>44298</v>
      </c>
      <c r="B1570" s="6">
        <f>TITRES_STAT!D1573</f>
        <v>2.4100999999999999</v>
      </c>
      <c r="C1570" s="2">
        <f t="shared" si="189"/>
        <v>6.5599999999999881E-2</v>
      </c>
      <c r="D1570" s="2">
        <f t="shared" si="190"/>
        <v>2.42326</v>
      </c>
      <c r="E1570" s="2">
        <f t="shared" si="192"/>
        <v>2.4532799999999999</v>
      </c>
      <c r="F1570" s="2">
        <f t="shared" si="193"/>
        <v>2.6272449999999998</v>
      </c>
      <c r="G1570" s="2">
        <f t="shared" si="187"/>
        <v>2.7546980000000003</v>
      </c>
      <c r="H1570" s="2">
        <f t="shared" si="191"/>
        <v>2.6425265000000011</v>
      </c>
      <c r="I1570" s="2">
        <f t="array" ref="I1570">SUMPRODUCT(B1554:B1573, (ROW(B1554:B1573)-ROW(B1554)+1)) / (20*21/2)</f>
        <v>2.4781423809523808</v>
      </c>
      <c r="J1570" s="2">
        <f t="shared" si="194"/>
        <v>2.5755013468179238</v>
      </c>
      <c r="K1570" s="2">
        <f t="shared" si="188"/>
        <v>2.663979669329299</v>
      </c>
    </row>
    <row r="1571" spans="1:11" ht="13.5" x14ac:dyDescent="0.25">
      <c r="A1571" s="3">
        <f>TITRES_STAT!B1574</f>
        <v>44299</v>
      </c>
      <c r="B1571" s="6">
        <f>TITRES_STAT!D1574</f>
        <v>2.4100999999999999</v>
      </c>
      <c r="C1571" s="2">
        <f t="shared" si="189"/>
        <v>0</v>
      </c>
      <c r="D1571" s="2">
        <f t="shared" si="190"/>
        <v>2.41012</v>
      </c>
      <c r="E1571" s="2">
        <f t="shared" si="192"/>
        <v>2.4326400000000001</v>
      </c>
      <c r="F1571" s="2">
        <f t="shared" si="193"/>
        <v>2.6070799999999998</v>
      </c>
      <c r="G1571" s="2">
        <f t="shared" si="187"/>
        <v>2.7481320000000009</v>
      </c>
      <c r="H1571" s="2">
        <f t="shared" si="191"/>
        <v>2.6425805000000016</v>
      </c>
      <c r="I1571" s="2">
        <f t="array" ref="I1571">SUMPRODUCT(B1555:B1574, (ROW(B1555:B1574)-ROW(B1555)+1)) / (20*21/2)</f>
        <v>2.4632233333333335</v>
      </c>
      <c r="J1571" s="2">
        <f t="shared" si="194"/>
        <v>2.5597488375971693</v>
      </c>
      <c r="K1571" s="2">
        <f t="shared" si="188"/>
        <v>2.6540236038654048</v>
      </c>
    </row>
    <row r="1572" spans="1:11" ht="13.5" x14ac:dyDescent="0.25">
      <c r="A1572" s="3">
        <f>TITRES_STAT!B1575</f>
        <v>44300</v>
      </c>
      <c r="B1572" s="6">
        <f>TITRES_STAT!D1575</f>
        <v>2.4100999999999999</v>
      </c>
      <c r="C1572" s="2">
        <f t="shared" si="189"/>
        <v>0</v>
      </c>
      <c r="D1572" s="2">
        <f t="shared" si="190"/>
        <v>2.3969800000000001</v>
      </c>
      <c r="E1572" s="2">
        <f t="shared" si="192"/>
        <v>2.4195099999999998</v>
      </c>
      <c r="F1572" s="2">
        <f t="shared" si="193"/>
        <v>2.5869149999999999</v>
      </c>
      <c r="G1572" s="2">
        <f t="shared" si="187"/>
        <v>2.7423160000000006</v>
      </c>
      <c r="H1572" s="2">
        <f t="shared" si="191"/>
        <v>2.6426345000000016</v>
      </c>
      <c r="I1572" s="2">
        <f t="array" ref="I1572">SUMPRODUCT(B1556:B1575, (ROW(B1556:B1575)-ROW(B1556)+1)) / (20*21/2)</f>
        <v>2.4502247619047619</v>
      </c>
      <c r="J1572" s="2">
        <f t="shared" si="194"/>
        <v>2.54549656734982</v>
      </c>
      <c r="K1572" s="2">
        <f t="shared" si="188"/>
        <v>2.6444579723412711</v>
      </c>
    </row>
    <row r="1573" spans="1:11" ht="13.5" x14ac:dyDescent="0.25">
      <c r="A1573" s="3">
        <f>TITRES_STAT!B1576</f>
        <v>44301</v>
      </c>
      <c r="B1573" s="6">
        <f>TITRES_STAT!D1576</f>
        <v>2.4100999999999999</v>
      </c>
      <c r="C1573" s="2">
        <f t="shared" si="189"/>
        <v>0</v>
      </c>
      <c r="D1573" s="2">
        <f t="shared" si="190"/>
        <v>2.3969800000000001</v>
      </c>
      <c r="E1573" s="2">
        <f t="shared" si="192"/>
        <v>2.4138799999999998</v>
      </c>
      <c r="F1573" s="2">
        <f t="shared" si="193"/>
        <v>2.5667500000000003</v>
      </c>
      <c r="G1573" s="2">
        <f t="shared" si="187"/>
        <v>2.7365000000000004</v>
      </c>
      <c r="H1573" s="2">
        <f t="shared" si="191"/>
        <v>2.6422720000000015</v>
      </c>
      <c r="I1573" s="2">
        <f t="array" ref="I1573">SUMPRODUCT(B1557:B1576, (ROW(B1557:B1576)-ROW(B1557)+1)) / (20*21/2)</f>
        <v>2.4391466666666668</v>
      </c>
      <c r="J1573" s="2">
        <f t="shared" si="194"/>
        <v>2.5326016561736466</v>
      </c>
      <c r="K1573" s="2">
        <f t="shared" si="188"/>
        <v>2.6352674636220055</v>
      </c>
    </row>
    <row r="1574" spans="1:11" ht="13.5" x14ac:dyDescent="0.25">
      <c r="A1574" s="3">
        <f>TITRES_STAT!B1577</f>
        <v>44302</v>
      </c>
      <c r="B1574" s="6">
        <f>TITRES_STAT!D1577</f>
        <v>2.4100999999999999</v>
      </c>
      <c r="C1574" s="2">
        <f t="shared" si="189"/>
        <v>0</v>
      </c>
      <c r="D1574" s="2">
        <f t="shared" si="190"/>
        <v>2.4100999999999999</v>
      </c>
      <c r="E1574" s="2">
        <f t="shared" si="192"/>
        <v>2.4204400000000001</v>
      </c>
      <c r="F1574" s="2">
        <f t="shared" si="193"/>
        <v>2.5465850000000003</v>
      </c>
      <c r="G1574" s="2">
        <f t="shared" si="187"/>
        <v>2.7306840000000006</v>
      </c>
      <c r="H1574" s="2">
        <f t="shared" si="191"/>
        <v>2.6419095000000015</v>
      </c>
      <c r="I1574" s="2">
        <f t="array" ref="I1574">SUMPRODUCT(B1558:B1577, (ROW(B1558:B1577)-ROW(B1558)+1)) / (20*21/2)</f>
        <v>2.4299890476190473</v>
      </c>
      <c r="J1574" s="2">
        <f t="shared" si="194"/>
        <v>2.5209348317761564</v>
      </c>
      <c r="K1574" s="2">
        <f t="shared" si="188"/>
        <v>2.6264373670093777</v>
      </c>
    </row>
    <row r="1575" spans="1:11" ht="13.5" x14ac:dyDescent="0.25">
      <c r="A1575" s="3">
        <f>TITRES_STAT!B1578</f>
        <v>44305</v>
      </c>
      <c r="B1575" s="6">
        <f>TITRES_STAT!D1578</f>
        <v>2.4100999999999999</v>
      </c>
      <c r="C1575" s="2">
        <f t="shared" si="189"/>
        <v>0</v>
      </c>
      <c r="D1575" s="2">
        <f t="shared" si="190"/>
        <v>2.4100999999999999</v>
      </c>
      <c r="E1575" s="2">
        <f t="shared" si="192"/>
        <v>2.4166799999999999</v>
      </c>
      <c r="F1575" s="2">
        <f t="shared" si="193"/>
        <v>2.5264199999999994</v>
      </c>
      <c r="G1575" s="2">
        <f t="shared" si="187"/>
        <v>2.7248680000000007</v>
      </c>
      <c r="H1575" s="2">
        <f t="shared" si="191"/>
        <v>2.6412225000000022</v>
      </c>
      <c r="I1575" s="2">
        <f t="array" ref="I1575">SUMPRODUCT(B1559:B1578, (ROW(B1559:B1578)-ROW(B1559)+1)) / (20*21/2)</f>
        <v>2.4227519047619048</v>
      </c>
      <c r="J1575" s="2">
        <f t="shared" si="194"/>
        <v>2.5103791335117607</v>
      </c>
      <c r="K1575" s="2">
        <f t="shared" si="188"/>
        <v>2.6179535486952843</v>
      </c>
    </row>
    <row r="1576" spans="1:11" ht="13.5" x14ac:dyDescent="0.25">
      <c r="A1576" s="3">
        <f>TITRES_STAT!B1579</f>
        <v>44306</v>
      </c>
      <c r="B1576" s="6">
        <f>TITRES_STAT!D1579</f>
        <v>2.4100999999999999</v>
      </c>
      <c r="C1576" s="2">
        <f t="shared" si="189"/>
        <v>0</v>
      </c>
      <c r="D1576" s="2">
        <f t="shared" si="190"/>
        <v>2.4100999999999999</v>
      </c>
      <c r="E1576" s="2">
        <f t="shared" si="192"/>
        <v>2.41011</v>
      </c>
      <c r="F1576" s="2">
        <f t="shared" si="193"/>
        <v>2.5062550000000003</v>
      </c>
      <c r="G1576" s="2">
        <f t="shared" si="187"/>
        <v>2.7181140000000004</v>
      </c>
      <c r="H1576" s="2">
        <f t="shared" si="191"/>
        <v>2.6410915000000021</v>
      </c>
      <c r="I1576" s="2">
        <f t="array" ref="I1576">SUMPRODUCT(B1560:B1579, (ROW(B1560:B1579)-ROW(B1560)+1)) / (20*21/2)</f>
        <v>2.417435238095238</v>
      </c>
      <c r="J1576" s="2">
        <f t="shared" si="194"/>
        <v>2.5008287398439739</v>
      </c>
      <c r="K1576" s="2">
        <f t="shared" si="188"/>
        <v>2.6098024291386066</v>
      </c>
    </row>
    <row r="1577" spans="1:11" ht="13.5" x14ac:dyDescent="0.25">
      <c r="A1577" s="3">
        <f>TITRES_STAT!B1580</f>
        <v>44307</v>
      </c>
      <c r="B1577" s="6">
        <f>TITRES_STAT!D1580</f>
        <v>2.4100999999999999</v>
      </c>
      <c r="C1577" s="2">
        <f t="shared" si="189"/>
        <v>0</v>
      </c>
      <c r="D1577" s="2">
        <f t="shared" si="190"/>
        <v>2.4100999999999999</v>
      </c>
      <c r="E1577" s="2">
        <f t="shared" si="192"/>
        <v>2.40354</v>
      </c>
      <c r="F1577" s="2">
        <f t="shared" si="193"/>
        <v>2.4860899999999999</v>
      </c>
      <c r="G1577" s="2">
        <f t="shared" si="187"/>
        <v>2.7100480000000009</v>
      </c>
      <c r="H1577" s="2">
        <f t="shared" si="191"/>
        <v>2.640960500000002</v>
      </c>
      <c r="I1577" s="2">
        <f t="array" ref="I1577">SUMPRODUCT(B1561:B1580, (ROW(B1561:B1580)-ROW(B1561)+1)) / (20*21/2)</f>
        <v>2.4140390476190476</v>
      </c>
      <c r="J1577" s="2">
        <f t="shared" si="194"/>
        <v>2.4921879074778812</v>
      </c>
      <c r="K1577" s="2">
        <f t="shared" si="188"/>
        <v>2.6019709613292497</v>
      </c>
    </row>
    <row r="1578" spans="1:11" ht="13.5" x14ac:dyDescent="0.25">
      <c r="A1578" s="3">
        <f>TITRES_STAT!B1581</f>
        <v>44308</v>
      </c>
      <c r="B1578" s="6">
        <f>TITRES_STAT!D1581</f>
        <v>2.4100999999999999</v>
      </c>
      <c r="C1578" s="2">
        <f t="shared" si="189"/>
        <v>0</v>
      </c>
      <c r="D1578" s="2">
        <f t="shared" si="190"/>
        <v>2.4100999999999999</v>
      </c>
      <c r="E1578" s="2">
        <f t="shared" si="192"/>
        <v>2.40354</v>
      </c>
      <c r="F1578" s="2">
        <f t="shared" si="193"/>
        <v>2.4659249999999999</v>
      </c>
      <c r="G1578" s="2">
        <f t="shared" si="187"/>
        <v>2.7021700000000011</v>
      </c>
      <c r="H1578" s="2">
        <f t="shared" si="191"/>
        <v>2.6413390000000017</v>
      </c>
      <c r="I1578" s="2">
        <f t="array" ref="I1578">SUMPRODUCT(B1562:B1581, (ROW(B1562:B1581)-ROW(B1562)+1)) / (20*21/2)</f>
        <v>2.4119828571428572</v>
      </c>
      <c r="J1578" s="2">
        <f t="shared" si="194"/>
        <v>2.4843700115276071</v>
      </c>
      <c r="K1578" s="2">
        <f t="shared" si="188"/>
        <v>2.5944466099045731</v>
      </c>
    </row>
    <row r="1579" spans="1:11" ht="13.5" x14ac:dyDescent="0.25">
      <c r="A1579" s="3">
        <f>TITRES_STAT!B1582</f>
        <v>44309</v>
      </c>
      <c r="B1579" s="6">
        <f>TITRES_STAT!D1582</f>
        <v>2.4100999999999999</v>
      </c>
      <c r="C1579" s="2">
        <f t="shared" si="189"/>
        <v>0</v>
      </c>
      <c r="D1579" s="2">
        <f t="shared" si="190"/>
        <v>2.4100999999999999</v>
      </c>
      <c r="E1579" s="2">
        <f t="shared" si="192"/>
        <v>2.4100999999999999</v>
      </c>
      <c r="F1579" s="2">
        <f t="shared" si="193"/>
        <v>2.4457599999999999</v>
      </c>
      <c r="G1579" s="2">
        <f t="shared" si="187"/>
        <v>2.6927920000000007</v>
      </c>
      <c r="H1579" s="2">
        <f t="shared" si="191"/>
        <v>2.6414395000000015</v>
      </c>
      <c r="I1579" s="2">
        <f t="array" ref="I1579">SUMPRODUCT(B1563:B1582, (ROW(B1563:B1582)-ROW(B1563)+1)) / (20*21/2)</f>
        <v>2.4109095238095239</v>
      </c>
      <c r="J1579" s="2">
        <f t="shared" si="194"/>
        <v>2.4772966770964064</v>
      </c>
      <c r="K1579" s="2">
        <f t="shared" si="188"/>
        <v>2.5872173310847857</v>
      </c>
    </row>
    <row r="1580" spans="1:11" ht="13.5" x14ac:dyDescent="0.25">
      <c r="A1580" s="3">
        <f>TITRES_STAT!B1583</f>
        <v>44312</v>
      </c>
      <c r="B1580" s="6">
        <f>TITRES_STAT!D1583</f>
        <v>2.4100999999999999</v>
      </c>
      <c r="C1580" s="2">
        <f t="shared" si="189"/>
        <v>0</v>
      </c>
      <c r="D1580" s="2">
        <f t="shared" si="190"/>
        <v>2.4100999999999999</v>
      </c>
      <c r="E1580" s="2">
        <f t="shared" si="192"/>
        <v>2.4100999999999999</v>
      </c>
      <c r="F1580" s="2">
        <f t="shared" si="193"/>
        <v>2.4316899999999997</v>
      </c>
      <c r="G1580" s="2">
        <f t="shared" si="187"/>
        <v>2.6832260000000008</v>
      </c>
      <c r="H1580" s="2">
        <f t="shared" si="191"/>
        <v>2.6411230000000012</v>
      </c>
      <c r="I1580" s="2">
        <f t="array" ref="I1580">SUMPRODUCT(B1564:B1583, (ROW(B1564:B1583)-ROW(B1564)+1)) / (20*21/2)</f>
        <v>2.4104614285714283</v>
      </c>
      <c r="J1580" s="2">
        <f t="shared" si="194"/>
        <v>2.4708969935634153</v>
      </c>
      <c r="K1580" s="2">
        <f t="shared" si="188"/>
        <v>2.5802715533951863</v>
      </c>
    </row>
    <row r="1581" spans="1:11" ht="13.5" x14ac:dyDescent="0.25">
      <c r="A1581" s="3">
        <f>TITRES_STAT!B1584</f>
        <v>44313</v>
      </c>
      <c r="B1581" s="6">
        <f>TITRES_STAT!D1584</f>
        <v>2.4100999999999999</v>
      </c>
      <c r="C1581" s="2">
        <f t="shared" si="189"/>
        <v>0</v>
      </c>
      <c r="D1581" s="2">
        <f t="shared" si="190"/>
        <v>2.4100999999999999</v>
      </c>
      <c r="E1581" s="2">
        <f t="shared" si="192"/>
        <v>2.4100999999999999</v>
      </c>
      <c r="F1581" s="2">
        <f t="shared" si="193"/>
        <v>2.42137</v>
      </c>
      <c r="G1581" s="2">
        <f t="shared" si="187"/>
        <v>2.6732840000000007</v>
      </c>
      <c r="H1581" s="2">
        <f t="shared" si="191"/>
        <v>2.640436000000002</v>
      </c>
      <c r="I1581" s="2">
        <f t="array" ref="I1581">SUMPRODUCT(B1565:B1584, (ROW(B1565:B1584)-ROW(B1565)+1)) / (20*21/2)</f>
        <v>2.4102814285714285</v>
      </c>
      <c r="J1581" s="2">
        <f t="shared" si="194"/>
        <v>2.4651068037002331</v>
      </c>
      <c r="K1581" s="2">
        <f t="shared" si="188"/>
        <v>2.5735981591443946</v>
      </c>
    </row>
    <row r="1582" spans="1:11" ht="13.5" x14ac:dyDescent="0.25">
      <c r="A1582" s="3">
        <f>TITRES_STAT!B1585</f>
        <v>44314</v>
      </c>
      <c r="B1582" s="6">
        <f>TITRES_STAT!D1585</f>
        <v>2.4100999999999999</v>
      </c>
      <c r="C1582" s="2">
        <f t="shared" si="189"/>
        <v>0</v>
      </c>
      <c r="D1582" s="2">
        <f t="shared" si="190"/>
        <v>2.4100999999999999</v>
      </c>
      <c r="E1582" s="2">
        <f t="shared" si="192"/>
        <v>2.4100999999999999</v>
      </c>
      <c r="F1582" s="2">
        <f t="shared" si="193"/>
        <v>2.4148049999999999</v>
      </c>
      <c r="G1582" s="2">
        <f t="shared" si="187"/>
        <v>2.6633420000000005</v>
      </c>
      <c r="H1582" s="2">
        <f t="shared" si="191"/>
        <v>2.6393785000000012</v>
      </c>
      <c r="I1582" s="2">
        <f t="array" ref="I1582">SUMPRODUCT(B1566:B1585, (ROW(B1566:B1585)-ROW(B1566)+1)) / (20*21/2)</f>
        <v>2.4097890476190478</v>
      </c>
      <c r="J1582" s="2">
        <f t="shared" si="194"/>
        <v>2.4598680604906873</v>
      </c>
      <c r="K1582" s="2">
        <f t="shared" si="188"/>
        <v>2.5671864666289279</v>
      </c>
    </row>
    <row r="1583" spans="1:11" ht="13.5" x14ac:dyDescent="0.25">
      <c r="A1583" s="3">
        <f>TITRES_STAT!B1586</f>
        <v>44315</v>
      </c>
      <c r="B1583" s="6">
        <f>TITRES_STAT!D1586</f>
        <v>2.4100999999999999</v>
      </c>
      <c r="C1583" s="2">
        <f t="shared" si="189"/>
        <v>0</v>
      </c>
      <c r="D1583" s="2">
        <f t="shared" si="190"/>
        <v>2.4100999999999999</v>
      </c>
      <c r="E1583" s="2">
        <f t="shared" si="192"/>
        <v>2.4100999999999999</v>
      </c>
      <c r="F1583" s="2">
        <f t="shared" si="193"/>
        <v>2.4119900000000003</v>
      </c>
      <c r="G1583" s="2">
        <f t="shared" si="187"/>
        <v>2.6534000000000004</v>
      </c>
      <c r="H1583" s="2">
        <f t="shared" si="191"/>
        <v>2.6377650000000017</v>
      </c>
      <c r="I1583" s="2">
        <f t="array" ref="I1583">SUMPRODUCT(B1567:B1586, (ROW(B1567:B1586)-ROW(B1567)+1)) / (20*21/2)</f>
        <v>2.4032280952380951</v>
      </c>
      <c r="J1583" s="2">
        <f t="shared" si="194"/>
        <v>2.4551282452058598</v>
      </c>
      <c r="K1583" s="2">
        <f t="shared" si="188"/>
        <v>2.5610262130356367</v>
      </c>
    </row>
    <row r="1584" spans="1:11" ht="13.5" x14ac:dyDescent="0.25">
      <c r="A1584" s="3">
        <f>TITRES_STAT!B1587</f>
        <v>44316</v>
      </c>
      <c r="B1584" s="6">
        <f>TITRES_STAT!D1587</f>
        <v>2.4100999999999999</v>
      </c>
      <c r="C1584" s="2">
        <f t="shared" si="189"/>
        <v>0</v>
      </c>
      <c r="D1584" s="2">
        <f t="shared" si="190"/>
        <v>2.4100999999999999</v>
      </c>
      <c r="E1584" s="2">
        <f t="shared" si="192"/>
        <v>2.4100999999999999</v>
      </c>
      <c r="F1584" s="2">
        <f t="shared" si="193"/>
        <v>2.41527</v>
      </c>
      <c r="G1584" s="2">
        <f t="shared" si="187"/>
        <v>2.6445840000000005</v>
      </c>
      <c r="H1584" s="2">
        <f t="shared" si="191"/>
        <v>2.6365225000000008</v>
      </c>
      <c r="I1584" s="2">
        <f t="array" ref="I1584">SUMPRODUCT(B1568:B1587, (ROW(B1568:B1587)-ROW(B1568)+1)) / (20*21/2)</f>
        <v>2.4035399999999996</v>
      </c>
      <c r="J1584" s="2">
        <f t="shared" si="194"/>
        <v>2.4508398409005401</v>
      </c>
      <c r="K1584" s="2">
        <f t="shared" si="188"/>
        <v>2.5551075380146315</v>
      </c>
    </row>
    <row r="1585" spans="1:11" ht="13.5" x14ac:dyDescent="0.25">
      <c r="A1585" s="3">
        <f>TITRES_STAT!B1588</f>
        <v>44319</v>
      </c>
      <c r="B1585" s="6">
        <f>TITRES_STAT!D1588</f>
        <v>2.4100999999999999</v>
      </c>
      <c r="C1585" s="2">
        <f t="shared" si="189"/>
        <v>0</v>
      </c>
      <c r="D1585" s="2">
        <f t="shared" si="190"/>
        <v>2.4100999999999999</v>
      </c>
      <c r="E1585" s="2">
        <f t="shared" si="192"/>
        <v>2.4100999999999999</v>
      </c>
      <c r="F1585" s="2">
        <f t="shared" si="193"/>
        <v>2.4133899999999997</v>
      </c>
      <c r="G1585" s="2">
        <f t="shared" si="187"/>
        <v>2.6357680000000006</v>
      </c>
      <c r="H1585" s="2">
        <f t="shared" si="191"/>
        <v>2.6352800000000012</v>
      </c>
      <c r="I1585" s="2">
        <f t="array" ref="I1585">SUMPRODUCT(B1569:B1588, (ROW(B1569:B1588)-ROW(B1569)+1)) / (20*21/2)</f>
        <v>2.4041647619047617</v>
      </c>
      <c r="J1585" s="2">
        <f t="shared" si="194"/>
        <v>2.4469598560528696</v>
      </c>
      <c r="K1585" s="2">
        <f t="shared" si="188"/>
        <v>2.5494209678964106</v>
      </c>
    </row>
    <row r="1586" spans="1:11" ht="13.5" x14ac:dyDescent="0.25">
      <c r="A1586" s="3">
        <f>TITRES_STAT!B1589</f>
        <v>44320</v>
      </c>
      <c r="B1586" s="6">
        <f>TITRES_STAT!D1589</f>
        <v>2.3445</v>
      </c>
      <c r="C1586" s="2">
        <f t="shared" si="189"/>
        <v>-6.5599999999999881E-2</v>
      </c>
      <c r="D1586" s="2">
        <f t="shared" si="190"/>
        <v>2.3969800000000001</v>
      </c>
      <c r="E1586" s="2">
        <f t="shared" si="192"/>
        <v>2.40354</v>
      </c>
      <c r="F1586" s="2">
        <f t="shared" si="193"/>
        <v>2.406825</v>
      </c>
      <c r="G1586" s="2">
        <f t="shared" ref="G1586:G1649" si="195">AVERAGE(B1537:B1586)</f>
        <v>2.6245140000000005</v>
      </c>
      <c r="H1586" s="2">
        <f t="shared" si="191"/>
        <v>2.6337095000000015</v>
      </c>
      <c r="I1586" s="2">
        <f t="array" ref="I1586">SUMPRODUCT(B1570:B1589, (ROW(B1570:B1589)-ROW(B1570)+1)) / (20*21/2)</f>
        <v>2.3976466666666667</v>
      </c>
      <c r="J1586" s="2">
        <f t="shared" si="194"/>
        <v>2.4372017745240249</v>
      </c>
      <c r="K1586" s="2">
        <f t="shared" si="188"/>
        <v>2.5413848515083162</v>
      </c>
    </row>
    <row r="1587" spans="1:11" ht="13.5" x14ac:dyDescent="0.25">
      <c r="A1587" s="3">
        <f>TITRES_STAT!B1590</f>
        <v>44321</v>
      </c>
      <c r="B1587" s="6">
        <f>TITRES_STAT!D1590</f>
        <v>2.4100999999999999</v>
      </c>
      <c r="C1587" s="2">
        <f t="shared" si="189"/>
        <v>6.5599999999999881E-2</v>
      </c>
      <c r="D1587" s="2">
        <f t="shared" si="190"/>
        <v>2.3969800000000001</v>
      </c>
      <c r="E1587" s="2">
        <f t="shared" si="192"/>
        <v>2.40354</v>
      </c>
      <c r="F1587" s="2">
        <f t="shared" si="193"/>
        <v>2.4035399999999996</v>
      </c>
      <c r="G1587" s="2">
        <f t="shared" si="195"/>
        <v>2.6145720000000008</v>
      </c>
      <c r="H1587" s="2">
        <f t="shared" si="191"/>
        <v>2.6324670000000014</v>
      </c>
      <c r="I1587" s="2">
        <f t="array" ref="I1587">SUMPRODUCT(B1571:B1590, (ROW(B1571:B1590)-ROW(B1571)+1)) / (20*21/2)</f>
        <v>2.3983161904761903</v>
      </c>
      <c r="J1587" s="2">
        <f t="shared" si="194"/>
        <v>2.4346206531407844</v>
      </c>
      <c r="K1587" s="2">
        <f t="shared" ref="K1587:K1650" si="196">$K$4*B1587+(1-$K$4)*K1586</f>
        <v>2.5362364259589705</v>
      </c>
    </row>
    <row r="1588" spans="1:11" ht="13.5" x14ac:dyDescent="0.25">
      <c r="A1588" s="3">
        <f>TITRES_STAT!B1591</f>
        <v>44322</v>
      </c>
      <c r="B1588" s="6">
        <f>TITRES_STAT!D1591</f>
        <v>2.4100999999999999</v>
      </c>
      <c r="C1588" s="2">
        <f t="shared" si="189"/>
        <v>0</v>
      </c>
      <c r="D1588" s="2">
        <f t="shared" si="190"/>
        <v>2.3969800000000001</v>
      </c>
      <c r="E1588" s="2">
        <f t="shared" si="192"/>
        <v>2.40354</v>
      </c>
      <c r="F1588" s="2">
        <f t="shared" si="193"/>
        <v>2.4035399999999996</v>
      </c>
      <c r="G1588" s="2">
        <f t="shared" si="195"/>
        <v>2.6046299999999998</v>
      </c>
      <c r="H1588" s="2">
        <f t="shared" si="191"/>
        <v>2.6312245000000005</v>
      </c>
      <c r="I1588" s="2">
        <f t="array" ref="I1588">SUMPRODUCT(B1572:B1591, (ROW(B1572:B1591)-ROW(B1572)+1)) / (20*21/2)</f>
        <v>2.3989857142857143</v>
      </c>
      <c r="J1588" s="2">
        <f t="shared" si="194"/>
        <v>2.4322853528416619</v>
      </c>
      <c r="K1588" s="2">
        <f t="shared" si="196"/>
        <v>2.5312898994507753</v>
      </c>
    </row>
    <row r="1589" spans="1:11" ht="13.5" x14ac:dyDescent="0.25">
      <c r="A1589" s="3">
        <f>TITRES_STAT!B1592</f>
        <v>44323</v>
      </c>
      <c r="B1589" s="6">
        <f>TITRES_STAT!D1592</f>
        <v>2.3351000000000002</v>
      </c>
      <c r="C1589" s="2">
        <f t="shared" si="189"/>
        <v>-7.4999999999999734E-2</v>
      </c>
      <c r="D1589" s="2">
        <f t="shared" si="190"/>
        <v>2.38198</v>
      </c>
      <c r="E1589" s="2">
        <f t="shared" si="192"/>
        <v>2.3960400000000002</v>
      </c>
      <c r="F1589" s="2">
        <f t="shared" si="193"/>
        <v>2.4030699999999996</v>
      </c>
      <c r="G1589" s="2">
        <f t="shared" si="195"/>
        <v>2.593188</v>
      </c>
      <c r="H1589" s="2">
        <f t="shared" si="191"/>
        <v>2.6296070000000009</v>
      </c>
      <c r="I1589" s="2">
        <f t="array" ref="I1589">SUMPRODUCT(B1573:B1592, (ROW(B1573:B1592)-ROW(B1573)+1)) / (20*21/2)</f>
        <v>2.3996552380952378</v>
      </c>
      <c r="J1589" s="2">
        <f t="shared" si="194"/>
        <v>2.4230296049519797</v>
      </c>
      <c r="K1589" s="2">
        <f t="shared" si="196"/>
        <v>2.523596177903686</v>
      </c>
    </row>
    <row r="1590" spans="1:11" ht="13.5" x14ac:dyDescent="0.25">
      <c r="A1590" s="3">
        <f>TITRES_STAT!B1593</f>
        <v>44326</v>
      </c>
      <c r="B1590" s="6">
        <f>TITRES_STAT!D1593</f>
        <v>2.4100999999999999</v>
      </c>
      <c r="C1590" s="2">
        <f t="shared" si="189"/>
        <v>7.4999999999999734E-2</v>
      </c>
      <c r="D1590" s="2">
        <f t="shared" si="190"/>
        <v>2.38198</v>
      </c>
      <c r="E1590" s="2">
        <f t="shared" si="192"/>
        <v>2.3960400000000002</v>
      </c>
      <c r="F1590" s="2">
        <f t="shared" si="193"/>
        <v>2.4030699999999996</v>
      </c>
      <c r="G1590" s="2">
        <f t="shared" si="195"/>
        <v>2.5832460000000004</v>
      </c>
      <c r="H1590" s="2">
        <f t="shared" si="191"/>
        <v>2.6283645000000013</v>
      </c>
      <c r="I1590" s="2">
        <f t="array" ref="I1590">SUMPRODUCT(B1574:B1593, (ROW(B1574:B1593)-ROW(B1574)+1)) / (20*21/2)</f>
        <v>2.4003247619047618</v>
      </c>
      <c r="J1590" s="2">
        <f t="shared" si="194"/>
        <v>2.4217982140041721</v>
      </c>
      <c r="K1590" s="2">
        <f t="shared" si="196"/>
        <v>2.5191453473976591</v>
      </c>
    </row>
    <row r="1591" spans="1:11" ht="13.5" x14ac:dyDescent="0.25">
      <c r="A1591" s="3">
        <f>TITRES_STAT!B1594</f>
        <v>44327</v>
      </c>
      <c r="B1591" s="6">
        <f>TITRES_STAT!D1594</f>
        <v>2.4100999999999999</v>
      </c>
      <c r="C1591" s="2">
        <f t="shared" si="189"/>
        <v>0</v>
      </c>
      <c r="D1591" s="2">
        <f t="shared" si="190"/>
        <v>2.3951000000000002</v>
      </c>
      <c r="E1591" s="2">
        <f t="shared" si="192"/>
        <v>2.3960400000000002</v>
      </c>
      <c r="F1591" s="2">
        <f t="shared" si="193"/>
        <v>2.4030699999999996</v>
      </c>
      <c r="G1591" s="2">
        <f t="shared" si="195"/>
        <v>2.5731160000000002</v>
      </c>
      <c r="H1591" s="2">
        <f t="shared" si="191"/>
        <v>2.6271220000000017</v>
      </c>
      <c r="I1591" s="2">
        <f t="array" ref="I1591">SUMPRODUCT(B1575:B1594, (ROW(B1575:B1594)-ROW(B1575)+1)) / (20*21/2)</f>
        <v>2.4009942857142859</v>
      </c>
      <c r="J1591" s="2">
        <f t="shared" si="194"/>
        <v>2.4206840983847271</v>
      </c>
      <c r="K1591" s="2">
        <f t="shared" si="196"/>
        <v>2.5148690592644174</v>
      </c>
    </row>
    <row r="1592" spans="1:11" ht="13.5" x14ac:dyDescent="0.25">
      <c r="A1592" s="3">
        <f>TITRES_STAT!B1595</f>
        <v>44333</v>
      </c>
      <c r="B1592" s="6">
        <f>TITRES_STAT!D1595</f>
        <v>2.4100999999999999</v>
      </c>
      <c r="C1592" s="2">
        <f t="shared" si="189"/>
        <v>0</v>
      </c>
      <c r="D1592" s="2">
        <f t="shared" si="190"/>
        <v>2.3951000000000002</v>
      </c>
      <c r="E1592" s="2">
        <f t="shared" si="192"/>
        <v>2.3960400000000002</v>
      </c>
      <c r="F1592" s="2">
        <f t="shared" si="193"/>
        <v>2.4030699999999996</v>
      </c>
      <c r="G1592" s="2">
        <f t="shared" si="195"/>
        <v>2.5629860000000004</v>
      </c>
      <c r="H1592" s="2">
        <f t="shared" si="191"/>
        <v>2.6258795000000008</v>
      </c>
      <c r="I1592" s="2">
        <f t="array" ref="I1592">SUMPRODUCT(B1576:B1595, (ROW(B1576:B1595)-ROW(B1576)+1)) / (20*21/2)</f>
        <v>2.4016638095238094</v>
      </c>
      <c r="J1592" s="2">
        <f t="shared" si="194"/>
        <v>2.4196760890147533</v>
      </c>
      <c r="K1592" s="2">
        <f t="shared" si="196"/>
        <v>2.5107604687050284</v>
      </c>
    </row>
    <row r="1593" spans="1:11" ht="13.5" x14ac:dyDescent="0.25">
      <c r="A1593" s="3">
        <f>TITRES_STAT!B1596</f>
        <v>44334</v>
      </c>
      <c r="B1593" s="6">
        <f>TITRES_STAT!D1596</f>
        <v>2.4100999999999999</v>
      </c>
      <c r="C1593" s="2">
        <f t="shared" si="189"/>
        <v>0</v>
      </c>
      <c r="D1593" s="2">
        <f t="shared" si="190"/>
        <v>2.3951000000000002</v>
      </c>
      <c r="E1593" s="2">
        <f t="shared" si="192"/>
        <v>2.3960400000000002</v>
      </c>
      <c r="F1593" s="2">
        <f t="shared" si="193"/>
        <v>2.4030699999999996</v>
      </c>
      <c r="G1593" s="2">
        <f t="shared" si="195"/>
        <v>2.5541700000000001</v>
      </c>
      <c r="H1593" s="2">
        <f t="shared" si="191"/>
        <v>2.6246370000000012</v>
      </c>
      <c r="I1593" s="2">
        <f t="array" ref="I1593">SUMPRODUCT(B1577:B1596, (ROW(B1577:B1596)-ROW(B1577)+1)) / (20*21/2)</f>
        <v>2.4023333333333334</v>
      </c>
      <c r="J1593" s="2">
        <f t="shared" si="194"/>
        <v>2.4187640805371577</v>
      </c>
      <c r="K1593" s="2">
        <f t="shared" si="196"/>
        <v>2.5068129993440471</v>
      </c>
    </row>
    <row r="1594" spans="1:11" ht="13.5" x14ac:dyDescent="0.25">
      <c r="A1594" s="3">
        <f>TITRES_STAT!B1597</f>
        <v>44335</v>
      </c>
      <c r="B1594" s="6">
        <f>TITRES_STAT!D1597</f>
        <v>2.4100999999999999</v>
      </c>
      <c r="C1594" s="2">
        <f t="shared" si="189"/>
        <v>0</v>
      </c>
      <c r="D1594" s="2">
        <f t="shared" si="190"/>
        <v>2.4100999999999999</v>
      </c>
      <c r="E1594" s="2">
        <f t="shared" si="192"/>
        <v>2.3960400000000002</v>
      </c>
      <c r="F1594" s="2">
        <f t="shared" si="193"/>
        <v>2.4030699999999996</v>
      </c>
      <c r="G1594" s="2">
        <f t="shared" si="195"/>
        <v>2.5453540000000001</v>
      </c>
      <c r="H1594" s="2">
        <f t="shared" si="191"/>
        <v>2.6233945000000016</v>
      </c>
      <c r="I1594" s="2">
        <f t="array" ref="I1594">SUMPRODUCT(B1578:B1597, (ROW(B1578:B1597)-ROW(B1578)+1)) / (20*21/2)</f>
        <v>2.403002857142857</v>
      </c>
      <c r="J1594" s="2">
        <f t="shared" si="194"/>
        <v>2.4179389300098095</v>
      </c>
      <c r="K1594" s="2">
        <f t="shared" si="196"/>
        <v>2.503020332703104</v>
      </c>
    </row>
    <row r="1595" spans="1:11" ht="13.5" x14ac:dyDescent="0.25">
      <c r="A1595" s="3">
        <f>TITRES_STAT!B1598</f>
        <v>44336</v>
      </c>
      <c r="B1595" s="6">
        <f>TITRES_STAT!D1598</f>
        <v>2.4100999999999999</v>
      </c>
      <c r="C1595" s="2">
        <f t="shared" si="189"/>
        <v>0</v>
      </c>
      <c r="D1595" s="2">
        <f t="shared" si="190"/>
        <v>2.4100999999999999</v>
      </c>
      <c r="E1595" s="2">
        <f t="shared" si="192"/>
        <v>2.3960400000000002</v>
      </c>
      <c r="F1595" s="2">
        <f t="shared" si="193"/>
        <v>2.40307</v>
      </c>
      <c r="G1595" s="2">
        <f t="shared" si="195"/>
        <v>2.5365379999999997</v>
      </c>
      <c r="H1595" s="2">
        <f t="shared" si="191"/>
        <v>2.6214720000000011</v>
      </c>
      <c r="I1595" s="2">
        <f t="array" ref="I1595">SUMPRODUCT(B1579:B1598, (ROW(B1579:B1598)-ROW(B1579)+1)) / (20*21/2)</f>
        <v>2.403672380952381</v>
      </c>
      <c r="J1595" s="2">
        <f t="shared" si="194"/>
        <v>2.4171923652469705</v>
      </c>
      <c r="K1595" s="2">
        <f t="shared" si="196"/>
        <v>2.4993763980872958</v>
      </c>
    </row>
    <row r="1596" spans="1:11" ht="13.5" x14ac:dyDescent="0.25">
      <c r="A1596" s="3">
        <f>TITRES_STAT!B1599</f>
        <v>44337</v>
      </c>
      <c r="B1596" s="6">
        <f>TITRES_STAT!D1599</f>
        <v>2.4100999999999999</v>
      </c>
      <c r="C1596" s="2">
        <f t="shared" si="189"/>
        <v>0</v>
      </c>
      <c r="D1596" s="2">
        <f t="shared" si="190"/>
        <v>2.4100999999999999</v>
      </c>
      <c r="E1596" s="2">
        <f t="shared" si="192"/>
        <v>2.4026000000000001</v>
      </c>
      <c r="F1596" s="2">
        <f t="shared" si="193"/>
        <v>2.40307</v>
      </c>
      <c r="G1596" s="2">
        <f t="shared" si="195"/>
        <v>2.5277219999999998</v>
      </c>
      <c r="H1596" s="2">
        <f t="shared" si="191"/>
        <v>2.6195025000000012</v>
      </c>
      <c r="I1596" s="2">
        <f t="array" ref="I1596">SUMPRODUCT(B1580:B1599, (ROW(B1580:B1599)-ROW(B1580)+1)) / (20*21/2)</f>
        <v>2.4043419047619046</v>
      </c>
      <c r="J1596" s="2">
        <f t="shared" si="194"/>
        <v>2.416516901890116</v>
      </c>
      <c r="K1596" s="2">
        <f t="shared" si="196"/>
        <v>2.495875362868186</v>
      </c>
    </row>
    <row r="1597" spans="1:11" ht="13.5" x14ac:dyDescent="0.25">
      <c r="A1597" s="3">
        <f>TITRES_STAT!B1600</f>
        <v>44340</v>
      </c>
      <c r="B1597" s="6">
        <f>TITRES_STAT!D1600</f>
        <v>2.4100999999999999</v>
      </c>
      <c r="C1597" s="2">
        <f t="shared" si="189"/>
        <v>0</v>
      </c>
      <c r="D1597" s="2">
        <f t="shared" si="190"/>
        <v>2.4100999999999999</v>
      </c>
      <c r="E1597" s="2">
        <f t="shared" si="192"/>
        <v>2.4026000000000001</v>
      </c>
      <c r="F1597" s="2">
        <f t="shared" si="193"/>
        <v>2.40307</v>
      </c>
      <c r="G1597" s="2">
        <f t="shared" si="195"/>
        <v>2.5189059999999999</v>
      </c>
      <c r="H1597" s="2">
        <f t="shared" si="191"/>
        <v>2.6175330000000008</v>
      </c>
      <c r="I1597" s="2">
        <f t="array" ref="I1597">SUMPRODUCT(B1581:B1600, (ROW(B1581:B1600)-ROW(B1581)+1)) / (20*21/2)</f>
        <v>2.4050114285714286</v>
      </c>
      <c r="J1597" s="2">
        <f t="shared" si="194"/>
        <v>2.4159057683767715</v>
      </c>
      <c r="K1597" s="2">
        <f t="shared" si="196"/>
        <v>2.4925116231478648</v>
      </c>
    </row>
    <row r="1598" spans="1:11" ht="13.5" x14ac:dyDescent="0.25">
      <c r="A1598" s="3">
        <f>TITRES_STAT!B1601</f>
        <v>44341</v>
      </c>
      <c r="B1598" s="6">
        <f>TITRES_STAT!D1601</f>
        <v>2.4100999999999999</v>
      </c>
      <c r="C1598" s="2">
        <f t="shared" si="189"/>
        <v>0</v>
      </c>
      <c r="D1598" s="2">
        <f t="shared" si="190"/>
        <v>2.4100999999999999</v>
      </c>
      <c r="E1598" s="2">
        <f t="shared" si="192"/>
        <v>2.4026000000000001</v>
      </c>
      <c r="F1598" s="2">
        <f t="shared" si="193"/>
        <v>2.40307</v>
      </c>
      <c r="G1598" s="2">
        <f t="shared" si="195"/>
        <v>2.5100899999999999</v>
      </c>
      <c r="H1598" s="2">
        <f t="shared" si="191"/>
        <v>2.6155635000000008</v>
      </c>
      <c r="I1598" s="2">
        <f t="array" ref="I1598">SUMPRODUCT(B1582:B1601, (ROW(B1582:B1601)-ROW(B1582)+1)) / (20*21/2)</f>
        <v>2.4038999999999997</v>
      </c>
      <c r="J1598" s="2">
        <f t="shared" si="194"/>
        <v>2.4153528380551741</v>
      </c>
      <c r="K1598" s="2">
        <f t="shared" si="196"/>
        <v>2.489279794789125</v>
      </c>
    </row>
    <row r="1599" spans="1:11" ht="13.5" x14ac:dyDescent="0.25">
      <c r="A1599" s="3">
        <f>TITRES_STAT!B1602</f>
        <v>44342</v>
      </c>
      <c r="B1599" s="6">
        <f>TITRES_STAT!D1602</f>
        <v>2.4100999999999999</v>
      </c>
      <c r="C1599" s="2">
        <f t="shared" si="189"/>
        <v>0</v>
      </c>
      <c r="D1599" s="2">
        <f t="shared" si="190"/>
        <v>2.4100999999999999</v>
      </c>
      <c r="E1599" s="2">
        <f t="shared" si="192"/>
        <v>2.4100999999999999</v>
      </c>
      <c r="F1599" s="2">
        <f t="shared" si="193"/>
        <v>2.40307</v>
      </c>
      <c r="G1599" s="2">
        <f t="shared" si="195"/>
        <v>2.501274</v>
      </c>
      <c r="H1599" s="2">
        <f t="shared" si="191"/>
        <v>2.6135940000000017</v>
      </c>
      <c r="I1599" s="2">
        <f t="array" ref="I1599">SUMPRODUCT(B1583:B1602, (ROW(B1583:B1602)-ROW(B1583)+1)) / (20*21/2)</f>
        <v>2.4046585714285715</v>
      </c>
      <c r="J1599" s="2">
        <f t="shared" si="194"/>
        <v>2.4148525677642052</v>
      </c>
      <c r="K1599" s="2">
        <f t="shared" si="196"/>
        <v>2.4861747047973948</v>
      </c>
    </row>
    <row r="1600" spans="1:11" ht="13.5" x14ac:dyDescent="0.25">
      <c r="A1600" s="3">
        <f>TITRES_STAT!B1603</f>
        <v>44343</v>
      </c>
      <c r="B1600" s="6">
        <f>TITRES_STAT!D1603</f>
        <v>2.4100999999999999</v>
      </c>
      <c r="C1600" s="2">
        <f t="shared" si="189"/>
        <v>0</v>
      </c>
      <c r="D1600" s="2">
        <f t="shared" si="190"/>
        <v>2.4100999999999999</v>
      </c>
      <c r="E1600" s="2">
        <f t="shared" si="192"/>
        <v>2.4100999999999999</v>
      </c>
      <c r="F1600" s="2">
        <f t="shared" si="193"/>
        <v>2.40307</v>
      </c>
      <c r="G1600" s="2">
        <f t="shared" si="195"/>
        <v>2.4941459999999998</v>
      </c>
      <c r="H1600" s="2">
        <f t="shared" si="191"/>
        <v>2.6116245000000013</v>
      </c>
      <c r="I1600" s="2">
        <f t="array" ref="I1600">SUMPRODUCT(B1584:B1603, (ROW(B1584:B1603)-ROW(B1584)+1)) / (20*21/2)</f>
        <v>2.4081028571428575</v>
      </c>
      <c r="J1600" s="2">
        <f t="shared" si="194"/>
        <v>2.4143999422628526</v>
      </c>
      <c r="K1600" s="2">
        <f t="shared" si="196"/>
        <v>2.483191383040634</v>
      </c>
    </row>
    <row r="1601" spans="1:11" ht="13.5" x14ac:dyDescent="0.25">
      <c r="A1601" s="3">
        <f>TITRES_STAT!B1604</f>
        <v>44344</v>
      </c>
      <c r="B1601" s="6">
        <f>TITRES_STAT!D1604</f>
        <v>2.3914</v>
      </c>
      <c r="C1601" s="2">
        <f t="shared" si="189"/>
        <v>-1.8699999999999939E-2</v>
      </c>
      <c r="D1601" s="2">
        <f t="shared" si="190"/>
        <v>2.4063600000000003</v>
      </c>
      <c r="E1601" s="2">
        <f t="shared" si="192"/>
        <v>2.4082300000000001</v>
      </c>
      <c r="F1601" s="2">
        <f t="shared" si="193"/>
        <v>2.4021349999999999</v>
      </c>
      <c r="G1601" s="2">
        <f t="shared" si="195"/>
        <v>2.485706</v>
      </c>
      <c r="H1601" s="2">
        <f t="shared" si="191"/>
        <v>2.6095615000000008</v>
      </c>
      <c r="I1601" s="2">
        <f t="array" ref="I1601">SUMPRODUCT(B1585:B1604, (ROW(B1585:B1604)-ROW(B1585)+1)) / (20*21/2)</f>
        <v>2.4158795238095236</v>
      </c>
      <c r="J1601" s="2">
        <f t="shared" si="194"/>
        <v>2.4122094715711522</v>
      </c>
      <c r="K1601" s="2">
        <f t="shared" si="196"/>
        <v>2.4795917209606091</v>
      </c>
    </row>
    <row r="1602" spans="1:11" ht="13.5" x14ac:dyDescent="0.25">
      <c r="A1602" s="3">
        <f>TITRES_STAT!B1605</f>
        <v>44347</v>
      </c>
      <c r="B1602" s="6">
        <f>TITRES_STAT!D1605</f>
        <v>2.4100999999999999</v>
      </c>
      <c r="C1602" s="2">
        <f t="shared" si="189"/>
        <v>1.8699999999999939E-2</v>
      </c>
      <c r="D1602" s="2">
        <f t="shared" si="190"/>
        <v>2.4063600000000003</v>
      </c>
      <c r="E1602" s="2">
        <f t="shared" si="192"/>
        <v>2.4082300000000001</v>
      </c>
      <c r="F1602" s="2">
        <f t="shared" si="193"/>
        <v>2.4021349999999999</v>
      </c>
      <c r="G1602" s="2">
        <f t="shared" si="195"/>
        <v>2.4776399999999996</v>
      </c>
      <c r="H1602" s="2">
        <f t="shared" si="191"/>
        <v>2.6075920000000008</v>
      </c>
      <c r="I1602" s="2">
        <f t="array" ref="I1602">SUMPRODUCT(B1586:B1605, (ROW(B1586:B1605)-ROW(B1586)+1)) / (20*21/2)</f>
        <v>2.425079523809524</v>
      </c>
      <c r="J1602" s="2">
        <f t="shared" si="194"/>
        <v>2.4120085695167566</v>
      </c>
      <c r="K1602" s="2">
        <f t="shared" si="196"/>
        <v>2.4768665554327423</v>
      </c>
    </row>
    <row r="1603" spans="1:11" ht="13.5" x14ac:dyDescent="0.25">
      <c r="A1603" s="3">
        <f>TITRES_STAT!B1606</f>
        <v>44348</v>
      </c>
      <c r="B1603" s="6">
        <f>TITRES_STAT!D1606</f>
        <v>2.4382999999999999</v>
      </c>
      <c r="C1603" s="2">
        <f t="shared" si="189"/>
        <v>2.8200000000000003E-2</v>
      </c>
      <c r="D1603" s="2">
        <f t="shared" si="190"/>
        <v>2.4119999999999999</v>
      </c>
      <c r="E1603" s="2">
        <f t="shared" si="192"/>
        <v>2.4110500000000004</v>
      </c>
      <c r="F1603" s="2">
        <f t="shared" si="193"/>
        <v>2.4035449999999998</v>
      </c>
      <c r="G1603" s="2">
        <f t="shared" si="195"/>
        <v>2.4701379999999999</v>
      </c>
      <c r="H1603" s="2">
        <f t="shared" si="191"/>
        <v>2.6058570000000008</v>
      </c>
      <c r="I1603" s="2">
        <f t="array" ref="I1603">SUMPRODUCT(B1587:B1606, (ROW(B1587:B1606)-ROW(B1587)+1)) / (20*21/2)</f>
        <v>2.4266900000000002</v>
      </c>
      <c r="J1603" s="2">
        <f t="shared" si="194"/>
        <v>2.4145125152770652</v>
      </c>
      <c r="K1603" s="2">
        <f t="shared" si="196"/>
        <v>2.4753541414942033</v>
      </c>
    </row>
    <row r="1604" spans="1:11" ht="13.5" x14ac:dyDescent="0.25">
      <c r="A1604" s="3">
        <f>TITRES_STAT!B1607</f>
        <v>44349</v>
      </c>
      <c r="B1604" s="6">
        <f>TITRES_STAT!D1607</f>
        <v>2.4851999999999999</v>
      </c>
      <c r="C1604" s="2">
        <f t="shared" ref="C1604:C1667" si="197">B1604-B1603</f>
        <v>4.6899999999999942E-2</v>
      </c>
      <c r="D1604" s="2">
        <f t="shared" si="190"/>
        <v>2.4270199999999997</v>
      </c>
      <c r="E1604" s="2">
        <f t="shared" si="192"/>
        <v>2.4185600000000003</v>
      </c>
      <c r="F1604" s="2">
        <f t="shared" si="193"/>
        <v>2.4072999999999998</v>
      </c>
      <c r="G1604" s="2">
        <f t="shared" si="195"/>
        <v>2.4635739999999999</v>
      </c>
      <c r="H1604" s="2">
        <f t="shared" si="191"/>
        <v>2.6043099999999999</v>
      </c>
      <c r="I1604" s="2">
        <f t="array" ref="I1604">SUMPRODUCT(B1588:B1607, (ROW(B1588:B1607)-ROW(B1588)+1)) / (20*21/2)</f>
        <v>2.4341461904761905</v>
      </c>
      <c r="J1604" s="2">
        <f t="shared" si="194"/>
        <v>2.4212446566792494</v>
      </c>
      <c r="K1604" s="2">
        <f t="shared" si="196"/>
        <v>2.4757402535924697</v>
      </c>
    </row>
    <row r="1605" spans="1:11" ht="13.5" x14ac:dyDescent="0.25">
      <c r="A1605" s="3">
        <f>TITRES_STAT!B1608</f>
        <v>44350</v>
      </c>
      <c r="B1605" s="6">
        <f>TITRES_STAT!D1608</f>
        <v>2.5038999999999998</v>
      </c>
      <c r="C1605" s="2">
        <f t="shared" si="197"/>
        <v>1.8699999999999939E-2</v>
      </c>
      <c r="D1605" s="2">
        <f t="shared" si="190"/>
        <v>2.4457800000000001</v>
      </c>
      <c r="E1605" s="2">
        <f t="shared" si="192"/>
        <v>2.4279400000000004</v>
      </c>
      <c r="F1605" s="2">
        <f t="shared" si="193"/>
        <v>2.4119899999999999</v>
      </c>
      <c r="G1605" s="2">
        <f t="shared" si="195"/>
        <v>2.4573839999999998</v>
      </c>
      <c r="H1605" s="2">
        <f t="shared" si="191"/>
        <v>2.6028565000000001</v>
      </c>
      <c r="I1605" s="2">
        <f t="array" ref="I1605">SUMPRODUCT(B1589:B1608, (ROW(B1589:B1608)-ROW(B1589)+1)) / (20*21/2)</f>
        <v>2.4412004761904762</v>
      </c>
      <c r="J1605" s="2">
        <f t="shared" si="194"/>
        <v>2.4291165941383683</v>
      </c>
      <c r="K1605" s="2">
        <f t="shared" si="196"/>
        <v>2.4768445573731572</v>
      </c>
    </row>
    <row r="1606" spans="1:11" ht="13.5" x14ac:dyDescent="0.25">
      <c r="A1606" s="3">
        <f>TITRES_STAT!B1609</f>
        <v>44351</v>
      </c>
      <c r="B1606" s="6">
        <f>TITRES_STAT!D1609</f>
        <v>2.4289000000000001</v>
      </c>
      <c r="C1606" s="2">
        <f t="shared" si="197"/>
        <v>-7.4999999999999734E-2</v>
      </c>
      <c r="D1606" s="2">
        <f t="shared" ref="D1606:D1669" si="198">AVERAGE(B1602:B1606)</f>
        <v>2.4532799999999999</v>
      </c>
      <c r="E1606" s="2">
        <f t="shared" si="192"/>
        <v>2.4298200000000003</v>
      </c>
      <c r="F1606" s="2">
        <f t="shared" si="193"/>
        <v>2.4162099999999995</v>
      </c>
      <c r="G1606" s="2">
        <f t="shared" si="195"/>
        <v>2.449694</v>
      </c>
      <c r="H1606" s="2">
        <f t="shared" si="191"/>
        <v>2.6014030000000004</v>
      </c>
      <c r="I1606" s="2">
        <f t="array" ref="I1606">SUMPRODUCT(B1590:B1609, (ROW(B1590:B1609)-ROW(B1590)+1)) / (20*21/2)</f>
        <v>2.4478528571428568</v>
      </c>
      <c r="J1606" s="2">
        <f t="shared" si="194"/>
        <v>2.4290959661251903</v>
      </c>
      <c r="K1606" s="2">
        <f t="shared" si="196"/>
        <v>2.4749643786526412</v>
      </c>
    </row>
    <row r="1607" spans="1:11" ht="13.5" x14ac:dyDescent="0.25">
      <c r="A1607" s="3">
        <f>TITRES_STAT!B1610</f>
        <v>44354</v>
      </c>
      <c r="B1607" s="6">
        <f>TITRES_STAT!D1610</f>
        <v>2.4944999999999999</v>
      </c>
      <c r="C1607" s="2">
        <f t="shared" si="197"/>
        <v>6.5599999999999881E-2</v>
      </c>
      <c r="D1607" s="2">
        <f t="shared" si="198"/>
        <v>2.4701599999999999</v>
      </c>
      <c r="E1607" s="2">
        <f t="shared" si="192"/>
        <v>2.4382600000000001</v>
      </c>
      <c r="F1607" s="2">
        <f t="shared" si="193"/>
        <v>2.4204300000000001</v>
      </c>
      <c r="G1607" s="2">
        <f t="shared" si="195"/>
        <v>2.4433160000000003</v>
      </c>
      <c r="H1607" s="2">
        <f t="shared" si="191"/>
        <v>2.5999025000000007</v>
      </c>
      <c r="I1607" s="2">
        <f t="array" ref="I1607">SUMPRODUCT(B1591:B1610, (ROW(B1591:B1610)-ROW(B1591)+1)) / (20*21/2)</f>
        <v>2.4537461904761906</v>
      </c>
      <c r="J1607" s="2">
        <f t="shared" si="194"/>
        <v>2.435324921732315</v>
      </c>
      <c r="K1607" s="2">
        <f t="shared" si="196"/>
        <v>2.4757304814505767</v>
      </c>
    </row>
    <row r="1608" spans="1:11" ht="13.5" x14ac:dyDescent="0.25">
      <c r="A1608" s="3">
        <f>TITRES_STAT!B1611</f>
        <v>44355</v>
      </c>
      <c r="B1608" s="6">
        <f>TITRES_STAT!D1611</f>
        <v>2.4944999999999999</v>
      </c>
      <c r="C1608" s="2">
        <f t="shared" si="197"/>
        <v>0</v>
      </c>
      <c r="D1608" s="2">
        <f t="shared" si="198"/>
        <v>2.4813999999999998</v>
      </c>
      <c r="E1608" s="2">
        <f t="shared" si="192"/>
        <v>2.4466999999999999</v>
      </c>
      <c r="F1608" s="2">
        <f t="shared" si="193"/>
        <v>2.4246500000000002</v>
      </c>
      <c r="G1608" s="2">
        <f t="shared" si="195"/>
        <v>2.436938</v>
      </c>
      <c r="H1608" s="2">
        <f t="shared" si="191"/>
        <v>2.5984020000000005</v>
      </c>
      <c r="I1608" s="2">
        <f t="array" ref="I1608">SUMPRODUCT(B1592:B1611, (ROW(B1592:B1611)-ROW(B1592)+1)) / (20*21/2)</f>
        <v>2.4583519047619045</v>
      </c>
      <c r="J1608" s="2">
        <f t="shared" si="194"/>
        <v>2.4409606434720943</v>
      </c>
      <c r="K1608" s="2">
        <f t="shared" si="196"/>
        <v>2.4764665410015345</v>
      </c>
    </row>
    <row r="1609" spans="1:11" ht="13.5" x14ac:dyDescent="0.25">
      <c r="A1609" s="3">
        <f>TITRES_STAT!B1612</f>
        <v>44356</v>
      </c>
      <c r="B1609" s="6">
        <f>TITRES_STAT!D1612</f>
        <v>2.4944999999999999</v>
      </c>
      <c r="C1609" s="2">
        <f t="shared" si="197"/>
        <v>0</v>
      </c>
      <c r="D1609" s="2">
        <f t="shared" si="198"/>
        <v>2.4832600000000005</v>
      </c>
      <c r="E1609" s="2">
        <f t="shared" si="192"/>
        <v>2.4551399999999992</v>
      </c>
      <c r="F1609" s="2">
        <f t="shared" si="193"/>
        <v>2.4326200000000004</v>
      </c>
      <c r="G1609" s="2">
        <f t="shared" si="195"/>
        <v>2.4305600000000003</v>
      </c>
      <c r="H1609" s="2">
        <f t="shared" si="191"/>
        <v>2.5969015000000009</v>
      </c>
      <c r="I1609" s="2">
        <f t="array" ref="I1609">SUMPRODUCT(B1593:B1612, (ROW(B1593:B1612)-ROW(B1593)+1)) / (20*21/2)</f>
        <v>2.4625999999999997</v>
      </c>
      <c r="J1609" s="2">
        <f t="shared" si="194"/>
        <v>2.4460596298080852</v>
      </c>
      <c r="K1609" s="2">
        <f t="shared" si="196"/>
        <v>2.4771737354720624</v>
      </c>
    </row>
    <row r="1610" spans="1:11" ht="13.5" x14ac:dyDescent="0.25">
      <c r="A1610" s="3">
        <f>TITRES_STAT!B1613</f>
        <v>44357</v>
      </c>
      <c r="B1610" s="6">
        <f>TITRES_STAT!D1613</f>
        <v>2.4944999999999999</v>
      </c>
      <c r="C1610" s="2">
        <f t="shared" si="197"/>
        <v>0</v>
      </c>
      <c r="D1610" s="2">
        <f t="shared" si="198"/>
        <v>2.4813800000000001</v>
      </c>
      <c r="E1610" s="2">
        <f t="shared" si="192"/>
        <v>2.4635799999999994</v>
      </c>
      <c r="F1610" s="2">
        <f t="shared" si="193"/>
        <v>2.4368400000000006</v>
      </c>
      <c r="G1610" s="2">
        <f t="shared" si="195"/>
        <v>2.4266200000000002</v>
      </c>
      <c r="H1610" s="2">
        <f t="shared" ref="H1610:H1673" si="199">AVERAGE(B1411:B1610)</f>
        <v>2.5954010000000007</v>
      </c>
      <c r="I1610" s="2">
        <f t="array" ref="I1610">SUMPRODUCT(B1594:B1613, (ROW(B1594:B1613)-ROW(B1594)+1)) / (20*21/2)</f>
        <v>2.4655952380952382</v>
      </c>
      <c r="J1610" s="2">
        <f t="shared" si="194"/>
        <v>2.4506729983977915</v>
      </c>
      <c r="K1610" s="2">
        <f t="shared" si="196"/>
        <v>2.4778531968260991</v>
      </c>
    </row>
    <row r="1611" spans="1:11" ht="13.5" x14ac:dyDescent="0.25">
      <c r="A1611" s="3">
        <f>TITRES_STAT!B1614</f>
        <v>44358</v>
      </c>
      <c r="B1611" s="6">
        <f>TITRES_STAT!D1614</f>
        <v>2.4851999999999999</v>
      </c>
      <c r="C1611" s="2">
        <f t="shared" si="197"/>
        <v>-9.300000000000086E-3</v>
      </c>
      <c r="D1611" s="2">
        <f t="shared" si="198"/>
        <v>2.4926400000000002</v>
      </c>
      <c r="E1611" s="2">
        <f t="shared" si="192"/>
        <v>2.4729599999999996</v>
      </c>
      <c r="F1611" s="2">
        <f t="shared" si="193"/>
        <v>2.4405950000000005</v>
      </c>
      <c r="G1611" s="2">
        <f t="shared" si="195"/>
        <v>2.4239940000000004</v>
      </c>
      <c r="H1611" s="2">
        <f t="shared" si="199"/>
        <v>2.5942290000000003</v>
      </c>
      <c r="I1611" s="2">
        <f t="array" ref="I1611">SUMPRODUCT(B1595:B1614, (ROW(B1595:B1614)-ROW(B1595)+1)) / (20*21/2)</f>
        <v>2.468277619047619</v>
      </c>
      <c r="J1611" s="2">
        <f t="shared" si="194"/>
        <v>2.4539612842646683</v>
      </c>
      <c r="K1611" s="2">
        <f t="shared" si="196"/>
        <v>2.4781413067544875</v>
      </c>
    </row>
    <row r="1612" spans="1:11" ht="13.5" x14ac:dyDescent="0.25">
      <c r="A1612" s="3">
        <f>TITRES_STAT!B1615</f>
        <v>44361</v>
      </c>
      <c r="B1612" s="6">
        <f>TITRES_STAT!D1615</f>
        <v>2.4851999999999999</v>
      </c>
      <c r="C1612" s="2">
        <f t="shared" si="197"/>
        <v>0</v>
      </c>
      <c r="D1612" s="2">
        <f t="shared" si="198"/>
        <v>2.4907799999999995</v>
      </c>
      <c r="E1612" s="2">
        <f t="shared" ref="E1612:E1675" si="200">AVERAGE(B1603:B1612)</f>
        <v>2.4804699999999995</v>
      </c>
      <c r="F1612" s="2">
        <f t="shared" si="193"/>
        <v>2.4443500000000005</v>
      </c>
      <c r="G1612" s="2">
        <f t="shared" si="195"/>
        <v>2.4228700000000005</v>
      </c>
      <c r="H1612" s="2">
        <f t="shared" si="199"/>
        <v>2.5926820000000004</v>
      </c>
      <c r="I1612" s="2">
        <f t="array" ref="I1612">SUMPRODUCT(B1596:B1615, (ROW(B1596:B1615)-ROW(B1596)+1)) / (20*21/2)</f>
        <v>2.4706471428571426</v>
      </c>
      <c r="J1612" s="2">
        <f t="shared" si="194"/>
        <v>2.4569364000489857</v>
      </c>
      <c r="K1612" s="2">
        <f t="shared" si="196"/>
        <v>2.4784181182543117</v>
      </c>
    </row>
    <row r="1613" spans="1:11" ht="13.5" x14ac:dyDescent="0.25">
      <c r="A1613" s="3">
        <f>TITRES_STAT!B1616</f>
        <v>44362</v>
      </c>
      <c r="B1613" s="6">
        <f>TITRES_STAT!D1616</f>
        <v>2.4758</v>
      </c>
      <c r="C1613" s="2">
        <f t="shared" si="197"/>
        <v>-9.3999999999998529E-3</v>
      </c>
      <c r="D1613" s="2">
        <f t="shared" si="198"/>
        <v>2.4870399999999995</v>
      </c>
      <c r="E1613" s="2">
        <f t="shared" si="200"/>
        <v>2.4842199999999997</v>
      </c>
      <c r="F1613" s="2">
        <f t="shared" si="193"/>
        <v>2.4476350000000004</v>
      </c>
      <c r="G1613" s="2">
        <f t="shared" si="195"/>
        <v>2.4230580000000006</v>
      </c>
      <c r="H1613" s="2">
        <f t="shared" si="199"/>
        <v>2.5910880000000009</v>
      </c>
      <c r="I1613" s="2">
        <f t="array" ref="I1613">SUMPRODUCT(B1597:B1616, (ROW(B1597:B1616)-ROW(B1597)+1)) / (20*21/2)</f>
        <v>2.4727038095238094</v>
      </c>
      <c r="J1613" s="2">
        <f t="shared" si="194"/>
        <v>2.4587329333776538</v>
      </c>
      <c r="K1613" s="2">
        <f t="shared" si="196"/>
        <v>2.4783154469502211</v>
      </c>
    </row>
    <row r="1614" spans="1:11" ht="13.5" x14ac:dyDescent="0.25">
      <c r="A1614" s="3">
        <f>TITRES_STAT!B1617</f>
        <v>44363</v>
      </c>
      <c r="B1614" s="6">
        <f>TITRES_STAT!D1617</f>
        <v>2.4758</v>
      </c>
      <c r="C1614" s="2">
        <f t="shared" si="197"/>
        <v>0</v>
      </c>
      <c r="D1614" s="2">
        <f t="shared" si="198"/>
        <v>2.4832999999999998</v>
      </c>
      <c r="E1614" s="2">
        <f t="shared" si="200"/>
        <v>2.4832799999999997</v>
      </c>
      <c r="F1614" s="2">
        <f t="shared" si="193"/>
        <v>2.45092</v>
      </c>
      <c r="G1614" s="2">
        <f t="shared" si="195"/>
        <v>2.4256840000000008</v>
      </c>
      <c r="H1614" s="2">
        <f t="shared" si="199"/>
        <v>2.5894940000000015</v>
      </c>
      <c r="I1614" s="2">
        <f t="array" ref="I1614">SUMPRODUCT(B1598:B1617, (ROW(B1598:B1617)-ROW(B1598)+1)) / (20*21/2)</f>
        <v>2.4744476190476186</v>
      </c>
      <c r="J1614" s="2">
        <f t="shared" si="194"/>
        <v>2.4603583682940675</v>
      </c>
      <c r="K1614" s="2">
        <f t="shared" si="196"/>
        <v>2.4782168019717812</v>
      </c>
    </row>
    <row r="1615" spans="1:11" ht="13.5" x14ac:dyDescent="0.25">
      <c r="A1615" s="3">
        <f>TITRES_STAT!B1618</f>
        <v>44364</v>
      </c>
      <c r="B1615" s="6">
        <f>TITRES_STAT!D1618</f>
        <v>2.4758</v>
      </c>
      <c r="C1615" s="2">
        <f t="shared" si="197"/>
        <v>0</v>
      </c>
      <c r="D1615" s="2">
        <f t="shared" si="198"/>
        <v>2.4795599999999998</v>
      </c>
      <c r="E1615" s="2">
        <f t="shared" si="200"/>
        <v>2.4804699999999995</v>
      </c>
      <c r="F1615" s="2">
        <f t="shared" si="193"/>
        <v>2.454205</v>
      </c>
      <c r="G1615" s="2">
        <f t="shared" si="195"/>
        <v>2.4262460000000008</v>
      </c>
      <c r="H1615" s="2">
        <f t="shared" si="199"/>
        <v>2.5879000000000012</v>
      </c>
      <c r="I1615" s="2">
        <f t="array" ref="I1615">SUMPRODUCT(B1599:B1618, (ROW(B1599:B1618)-ROW(B1599)+1)) / (20*21/2)</f>
        <v>2.4758785714285714</v>
      </c>
      <c r="J1615" s="2">
        <f t="shared" si="194"/>
        <v>2.4618289998851086</v>
      </c>
      <c r="K1615" s="2">
        <f t="shared" si="196"/>
        <v>2.4781220254238683</v>
      </c>
    </row>
    <row r="1616" spans="1:11" ht="13.5" x14ac:dyDescent="0.25">
      <c r="A1616" s="3">
        <f>TITRES_STAT!B1619</f>
        <v>44365</v>
      </c>
      <c r="B1616" s="6">
        <f>TITRES_STAT!D1619</f>
        <v>2.4758</v>
      </c>
      <c r="C1616" s="2">
        <f t="shared" si="197"/>
        <v>0</v>
      </c>
      <c r="D1616" s="2">
        <f t="shared" si="198"/>
        <v>2.4776799999999999</v>
      </c>
      <c r="E1616" s="2">
        <f t="shared" si="200"/>
        <v>2.4851599999999996</v>
      </c>
      <c r="F1616" s="2">
        <f t="shared" si="193"/>
        <v>2.4574899999999995</v>
      </c>
      <c r="G1616" s="2">
        <f t="shared" si="195"/>
        <v>2.4262460000000008</v>
      </c>
      <c r="H1616" s="2">
        <f t="shared" si="199"/>
        <v>2.5863060000000013</v>
      </c>
      <c r="I1616" s="2">
        <f t="array" ref="I1616">SUMPRODUCT(B1600:B1619, (ROW(B1600:B1619)-ROW(B1600)+1)) / (20*21/2)</f>
        <v>2.4769966666666661</v>
      </c>
      <c r="J1616" s="2">
        <f t="shared" si="194"/>
        <v>2.4631595713246219</v>
      </c>
      <c r="K1616" s="2">
        <f t="shared" si="196"/>
        <v>2.4780309656033244</v>
      </c>
    </row>
    <row r="1617" spans="1:11" ht="13.5" x14ac:dyDescent="0.25">
      <c r="A1617" s="3">
        <f>TITRES_STAT!B1620</f>
        <v>44368</v>
      </c>
      <c r="B1617" s="6">
        <f>TITRES_STAT!D1620</f>
        <v>2.4758</v>
      </c>
      <c r="C1617" s="2">
        <f t="shared" si="197"/>
        <v>0</v>
      </c>
      <c r="D1617" s="2">
        <f t="shared" si="198"/>
        <v>2.4758</v>
      </c>
      <c r="E1617" s="2">
        <f t="shared" si="200"/>
        <v>2.4832899999999993</v>
      </c>
      <c r="F1617" s="2">
        <f t="shared" si="193"/>
        <v>2.4607749999999995</v>
      </c>
      <c r="G1617" s="2">
        <f t="shared" si="195"/>
        <v>2.4262460000000008</v>
      </c>
      <c r="H1617" s="2">
        <f t="shared" si="199"/>
        <v>2.5847120000000015</v>
      </c>
      <c r="I1617" s="2">
        <f t="array" ref="I1617">SUMPRODUCT(B1601:B1620, (ROW(B1601:B1620)-ROW(B1601)+1)) / (20*21/2)</f>
        <v>2.477801904761904</v>
      </c>
      <c r="J1617" s="2">
        <f t="shared" si="194"/>
        <v>2.4643634216746579</v>
      </c>
      <c r="K1617" s="2">
        <f t="shared" si="196"/>
        <v>2.4779434767561352</v>
      </c>
    </row>
    <row r="1618" spans="1:11" ht="13.5" x14ac:dyDescent="0.25">
      <c r="A1618" s="3">
        <f>TITRES_STAT!B1621</f>
        <v>44369</v>
      </c>
      <c r="B1618" s="6">
        <f>TITRES_STAT!D1621</f>
        <v>2.4758</v>
      </c>
      <c r="C1618" s="2">
        <f t="shared" si="197"/>
        <v>0</v>
      </c>
      <c r="D1618" s="2">
        <f t="shared" si="198"/>
        <v>2.4758</v>
      </c>
      <c r="E1618" s="2">
        <f t="shared" si="200"/>
        <v>2.4814199999999995</v>
      </c>
      <c r="F1618" s="2">
        <f t="shared" si="193"/>
        <v>2.4640599999999995</v>
      </c>
      <c r="G1618" s="2">
        <f t="shared" si="195"/>
        <v>2.4275600000000011</v>
      </c>
      <c r="H1618" s="2">
        <f t="shared" si="199"/>
        <v>2.5831180000000011</v>
      </c>
      <c r="I1618" s="2">
        <f t="array" ref="I1618">SUMPRODUCT(B1602:B1621, (ROW(B1602:B1621)-ROW(B1602)+1)) / (20*21/2)</f>
        <v>2.4782942857142856</v>
      </c>
      <c r="J1618" s="2">
        <f t="shared" si="194"/>
        <v>2.4654526196104047</v>
      </c>
      <c r="K1618" s="2">
        <f t="shared" si="196"/>
        <v>2.4778594188441301</v>
      </c>
    </row>
    <row r="1619" spans="1:11" ht="13.5" x14ac:dyDescent="0.25">
      <c r="A1619" s="3">
        <f>TITRES_STAT!B1622</f>
        <v>44370</v>
      </c>
      <c r="B1619" s="6">
        <f>TITRES_STAT!D1622</f>
        <v>2.4758</v>
      </c>
      <c r="C1619" s="2">
        <f t="shared" si="197"/>
        <v>0</v>
      </c>
      <c r="D1619" s="2">
        <f t="shared" si="198"/>
        <v>2.4758</v>
      </c>
      <c r="E1619" s="2">
        <f t="shared" si="200"/>
        <v>2.4795499999999997</v>
      </c>
      <c r="F1619" s="2">
        <f t="shared" si="193"/>
        <v>2.4673449999999995</v>
      </c>
      <c r="G1619" s="2">
        <f t="shared" si="195"/>
        <v>2.4301860000000013</v>
      </c>
      <c r="H1619" s="2">
        <f t="shared" si="199"/>
        <v>2.5815240000000013</v>
      </c>
      <c r="I1619" s="2">
        <f t="array" ref="I1619">SUMPRODUCT(B1603:B1622, (ROW(B1603:B1622)-ROW(B1603)+1)) / (20*21/2)</f>
        <v>2.4783847619047616</v>
      </c>
      <c r="J1619" s="2">
        <f t="shared" si="194"/>
        <v>2.4664380844094138</v>
      </c>
      <c r="K1619" s="2">
        <f t="shared" si="196"/>
        <v>2.4777786573208309</v>
      </c>
    </row>
    <row r="1620" spans="1:11" ht="13.5" x14ac:dyDescent="0.25">
      <c r="A1620" s="3">
        <f>TITRES_STAT!B1623</f>
        <v>44371</v>
      </c>
      <c r="B1620" s="6">
        <f>TITRES_STAT!D1623</f>
        <v>2.4758</v>
      </c>
      <c r="C1620" s="2">
        <f t="shared" si="197"/>
        <v>0</v>
      </c>
      <c r="D1620" s="2">
        <f t="shared" si="198"/>
        <v>2.4758</v>
      </c>
      <c r="E1620" s="2">
        <f t="shared" si="200"/>
        <v>2.4776799999999999</v>
      </c>
      <c r="F1620" s="2">
        <f t="shared" ref="F1620:F1683" si="201">AVERAGE(B1601:B1620)</f>
        <v>2.4706299999999994</v>
      </c>
      <c r="G1620" s="2">
        <f t="shared" si="195"/>
        <v>2.4315000000000015</v>
      </c>
      <c r="H1620" s="2">
        <f t="shared" si="199"/>
        <v>2.5799300000000009</v>
      </c>
      <c r="I1620" s="2">
        <f t="array" ref="I1620">SUMPRODUCT(B1604:B1623, (ROW(B1604:B1623)-ROW(B1604)+1)) / (20*21/2)</f>
        <v>2.4781623809523809</v>
      </c>
      <c r="J1620" s="2">
        <f t="shared" si="194"/>
        <v>2.4673296954180408</v>
      </c>
      <c r="K1620" s="2">
        <f t="shared" si="196"/>
        <v>2.4777010629160925</v>
      </c>
    </row>
    <row r="1621" spans="1:11" ht="13.5" x14ac:dyDescent="0.25">
      <c r="A1621" s="3">
        <f>TITRES_STAT!B1624</f>
        <v>44372</v>
      </c>
      <c r="B1621" s="6">
        <f>TITRES_STAT!D1624</f>
        <v>2.4758</v>
      </c>
      <c r="C1621" s="2">
        <f t="shared" si="197"/>
        <v>0</v>
      </c>
      <c r="D1621" s="2">
        <f t="shared" si="198"/>
        <v>2.4758</v>
      </c>
      <c r="E1621" s="2">
        <f t="shared" si="200"/>
        <v>2.4767399999999999</v>
      </c>
      <c r="F1621" s="2">
        <f t="shared" si="201"/>
        <v>2.4748499999999996</v>
      </c>
      <c r="G1621" s="2">
        <f t="shared" si="195"/>
        <v>2.4328140000000018</v>
      </c>
      <c r="H1621" s="2">
        <f t="shared" si="199"/>
        <v>2.5787110000000011</v>
      </c>
      <c r="I1621" s="2">
        <f t="array" ref="I1621">SUMPRODUCT(B1605:B1624, (ROW(B1605:B1624)-ROW(B1605)+1)) / (20*21/2)</f>
        <v>2.4777614285714282</v>
      </c>
      <c r="J1621" s="2">
        <f t="shared" ref="J1621:J1684" si="202">$J$4*B1621+J1620*(1-$J$4)</f>
        <v>2.4681363910925129</v>
      </c>
      <c r="K1621" s="2">
        <f t="shared" si="196"/>
        <v>2.4776265114291869</v>
      </c>
    </row>
    <row r="1622" spans="1:11" ht="13.5" x14ac:dyDescent="0.25">
      <c r="A1622" s="3">
        <f>TITRES_STAT!B1625</f>
        <v>44375</v>
      </c>
      <c r="B1622" s="6">
        <f>TITRES_STAT!D1625</f>
        <v>2.4758</v>
      </c>
      <c r="C1622" s="2">
        <f t="shared" si="197"/>
        <v>0</v>
      </c>
      <c r="D1622" s="2">
        <f t="shared" si="198"/>
        <v>2.4758</v>
      </c>
      <c r="E1622" s="2">
        <f t="shared" si="200"/>
        <v>2.4758</v>
      </c>
      <c r="F1622" s="2">
        <f t="shared" si="201"/>
        <v>2.4781349999999995</v>
      </c>
      <c r="G1622" s="2">
        <f t="shared" si="195"/>
        <v>2.4341280000000016</v>
      </c>
      <c r="H1622" s="2">
        <f t="shared" si="199"/>
        <v>2.5774920000000012</v>
      </c>
      <c r="I1622" s="2">
        <f t="array" ref="I1622">SUMPRODUCT(B1606:B1625, (ROW(B1606:B1625)-ROW(B1606)+1)) / (20*21/2)</f>
        <v>2.4800814285714283</v>
      </c>
      <c r="J1622" s="2">
        <f t="shared" si="202"/>
        <v>2.4688662586075116</v>
      </c>
      <c r="K1622" s="2">
        <f t="shared" si="196"/>
        <v>2.477554883530003</v>
      </c>
    </row>
    <row r="1623" spans="1:11" ht="13.5" x14ac:dyDescent="0.25">
      <c r="A1623" s="3">
        <f>TITRES_STAT!B1626</f>
        <v>44376</v>
      </c>
      <c r="B1623" s="6">
        <f>TITRES_STAT!D1626</f>
        <v>2.4758</v>
      </c>
      <c r="C1623" s="2">
        <f t="shared" si="197"/>
        <v>0</v>
      </c>
      <c r="D1623" s="2">
        <f t="shared" si="198"/>
        <v>2.4758</v>
      </c>
      <c r="E1623" s="2">
        <f t="shared" si="200"/>
        <v>2.4758</v>
      </c>
      <c r="F1623" s="2">
        <f t="shared" si="201"/>
        <v>2.4800099999999996</v>
      </c>
      <c r="G1623" s="2">
        <f t="shared" si="195"/>
        <v>2.4354420000000019</v>
      </c>
      <c r="H1623" s="2">
        <f t="shared" si="199"/>
        <v>2.5762730000000009</v>
      </c>
      <c r="I1623" s="2">
        <f t="array" ref="I1623">SUMPRODUCT(B1607:B1626, (ROW(B1607:B1626)-ROW(B1607)+1)) / (20*21/2)</f>
        <v>2.482401428571428</v>
      </c>
      <c r="J1623" s="2">
        <f t="shared" si="202"/>
        <v>2.4695266149306057</v>
      </c>
      <c r="K1623" s="2">
        <f t="shared" si="196"/>
        <v>2.4774860645680423</v>
      </c>
    </row>
    <row r="1624" spans="1:11" ht="13.5" x14ac:dyDescent="0.25">
      <c r="A1624" s="3">
        <f>TITRES_STAT!B1627</f>
        <v>44377</v>
      </c>
      <c r="B1624" s="6">
        <f>TITRES_STAT!D1627</f>
        <v>2.4758</v>
      </c>
      <c r="C1624" s="2">
        <f t="shared" si="197"/>
        <v>0</v>
      </c>
      <c r="D1624" s="2">
        <f t="shared" si="198"/>
        <v>2.4758</v>
      </c>
      <c r="E1624" s="2">
        <f t="shared" si="200"/>
        <v>2.4758</v>
      </c>
      <c r="F1624" s="2">
        <f t="shared" si="201"/>
        <v>2.4795399999999996</v>
      </c>
      <c r="G1624" s="2">
        <f t="shared" si="195"/>
        <v>2.4367560000000021</v>
      </c>
      <c r="H1624" s="2">
        <f t="shared" si="199"/>
        <v>2.5750540000000011</v>
      </c>
      <c r="I1624" s="2">
        <f t="array" ref="I1624">SUMPRODUCT(B1608:B1627, (ROW(B1608:B1627)-ROW(B1608)+1)) / (20*21/2)</f>
        <v>2.4843642857142858</v>
      </c>
      <c r="J1624" s="2">
        <f t="shared" si="202"/>
        <v>2.4701240801753097</v>
      </c>
      <c r="K1624" s="2">
        <f t="shared" si="196"/>
        <v>2.4774199443889033</v>
      </c>
    </row>
    <row r="1625" spans="1:11" ht="13.5" x14ac:dyDescent="0.25">
      <c r="A1625" s="3">
        <f>TITRES_STAT!B1628</f>
        <v>44378</v>
      </c>
      <c r="B1625" s="6">
        <f>TITRES_STAT!D1628</f>
        <v>2.5038999999999998</v>
      </c>
      <c r="C1625" s="2">
        <f t="shared" si="197"/>
        <v>2.8099999999999792E-2</v>
      </c>
      <c r="D1625" s="2">
        <f t="shared" si="198"/>
        <v>2.48142</v>
      </c>
      <c r="E1625" s="2">
        <f t="shared" si="200"/>
        <v>2.4786099999999998</v>
      </c>
      <c r="F1625" s="2">
        <f t="shared" si="201"/>
        <v>2.4795399999999996</v>
      </c>
      <c r="G1625" s="2">
        <f t="shared" si="195"/>
        <v>2.4386320000000019</v>
      </c>
      <c r="H1625" s="2">
        <f t="shared" si="199"/>
        <v>2.5739755000000013</v>
      </c>
      <c r="I1625" s="2">
        <f t="array" ref="I1625">SUMPRODUCT(B1609:B1628, (ROW(B1609:B1628)-ROW(B1609)+1)) / (20*21/2)</f>
        <v>2.4862823809523809</v>
      </c>
      <c r="J1625" s="2">
        <f t="shared" si="202"/>
        <v>2.4733408344443277</v>
      </c>
      <c r="K1625" s="2">
        <f t="shared" si="196"/>
        <v>2.4784583779422795</v>
      </c>
    </row>
    <row r="1626" spans="1:11" ht="13.5" x14ac:dyDescent="0.25">
      <c r="A1626" s="3">
        <f>TITRES_STAT!B1629</f>
        <v>44379</v>
      </c>
      <c r="B1626" s="6">
        <f>TITRES_STAT!D1629</f>
        <v>2.5038999999999998</v>
      </c>
      <c r="C1626" s="2">
        <f t="shared" si="197"/>
        <v>0</v>
      </c>
      <c r="D1626" s="2">
        <f t="shared" si="198"/>
        <v>2.4870399999999999</v>
      </c>
      <c r="E1626" s="2">
        <f t="shared" si="200"/>
        <v>2.48142</v>
      </c>
      <c r="F1626" s="2">
        <f t="shared" si="201"/>
        <v>2.4832899999999998</v>
      </c>
      <c r="G1626" s="2">
        <f t="shared" si="195"/>
        <v>2.4405080000000021</v>
      </c>
      <c r="H1626" s="2">
        <f t="shared" si="199"/>
        <v>2.5728970000000015</v>
      </c>
      <c r="I1626" s="2">
        <f t="array" ref="I1626">SUMPRODUCT(B1610:B1629, (ROW(B1610:B1629)-ROW(B1610)+1)) / (20*21/2)</f>
        <v>2.4881557142857145</v>
      </c>
      <c r="J1626" s="2">
        <f t="shared" si="202"/>
        <v>2.4762512311639155</v>
      </c>
      <c r="K1626" s="2">
        <f t="shared" si="196"/>
        <v>2.4794560886112098</v>
      </c>
    </row>
    <row r="1627" spans="1:11" ht="13.5" x14ac:dyDescent="0.25">
      <c r="A1627" s="3">
        <f>TITRES_STAT!B1630</f>
        <v>44382</v>
      </c>
      <c r="B1627" s="6">
        <f>TITRES_STAT!D1630</f>
        <v>2.5038999999999998</v>
      </c>
      <c r="C1627" s="2">
        <f t="shared" si="197"/>
        <v>0</v>
      </c>
      <c r="D1627" s="2">
        <f t="shared" si="198"/>
        <v>2.4926599999999999</v>
      </c>
      <c r="E1627" s="2">
        <f t="shared" si="200"/>
        <v>2.4842300000000002</v>
      </c>
      <c r="F1627" s="2">
        <f t="shared" si="201"/>
        <v>2.4837599999999997</v>
      </c>
      <c r="G1627" s="2">
        <f t="shared" si="195"/>
        <v>2.4423840000000023</v>
      </c>
      <c r="H1627" s="2">
        <f t="shared" si="199"/>
        <v>2.5718655000000008</v>
      </c>
      <c r="I1627" s="2">
        <f t="array" ref="I1627">SUMPRODUCT(B1611:B1630, (ROW(B1611:B1630)-ROW(B1611)+1)) / (20*21/2)</f>
        <v>2.4899842857142858</v>
      </c>
      <c r="J1627" s="2">
        <f t="shared" si="202"/>
        <v>2.4788844472435425</v>
      </c>
      <c r="K1627" s="2">
        <f t="shared" si="196"/>
        <v>2.4804146733715546</v>
      </c>
    </row>
    <row r="1628" spans="1:11" ht="13.5" x14ac:dyDescent="0.25">
      <c r="A1628" s="3">
        <f>TITRES_STAT!B1631</f>
        <v>44383</v>
      </c>
      <c r="B1628" s="6">
        <f>TITRES_STAT!D1631</f>
        <v>2.5038999999999998</v>
      </c>
      <c r="C1628" s="2">
        <f t="shared" si="197"/>
        <v>0</v>
      </c>
      <c r="D1628" s="2">
        <f t="shared" si="198"/>
        <v>2.4982799999999998</v>
      </c>
      <c r="E1628" s="2">
        <f t="shared" si="200"/>
        <v>2.4870400000000004</v>
      </c>
      <c r="F1628" s="2">
        <f t="shared" si="201"/>
        <v>2.4842300000000002</v>
      </c>
      <c r="G1628" s="2">
        <f t="shared" si="195"/>
        <v>2.4442600000000017</v>
      </c>
      <c r="H1628" s="2">
        <f t="shared" si="199"/>
        <v>2.5712090000000005</v>
      </c>
      <c r="I1628" s="2">
        <f t="array" ref="I1628">SUMPRODUCT(B1612:B1631, (ROW(B1612:B1631)-ROW(B1612)+1)) / (20*21/2)</f>
        <v>2.4917680952380952</v>
      </c>
      <c r="J1628" s="2">
        <f t="shared" si="202"/>
        <v>2.4812668808393954</v>
      </c>
      <c r="K1628" s="2">
        <f t="shared" si="196"/>
        <v>2.48133566657267</v>
      </c>
    </row>
    <row r="1629" spans="1:11" ht="13.5" x14ac:dyDescent="0.25">
      <c r="A1629" s="3">
        <f>TITRES_STAT!B1632</f>
        <v>44384</v>
      </c>
      <c r="B1629" s="6">
        <f>TITRES_STAT!D1632</f>
        <v>2.5038999999999998</v>
      </c>
      <c r="C1629" s="2">
        <f t="shared" si="197"/>
        <v>0</v>
      </c>
      <c r="D1629" s="2">
        <f t="shared" si="198"/>
        <v>2.5038999999999998</v>
      </c>
      <c r="E1629" s="2">
        <f t="shared" si="200"/>
        <v>2.4898500000000006</v>
      </c>
      <c r="F1629" s="2">
        <f t="shared" si="201"/>
        <v>2.4847000000000001</v>
      </c>
      <c r="G1629" s="2">
        <f t="shared" si="195"/>
        <v>2.4461360000000023</v>
      </c>
      <c r="H1629" s="2">
        <f t="shared" si="199"/>
        <v>2.5702240000000005</v>
      </c>
      <c r="I1629" s="2">
        <f t="array" ref="I1629">SUMPRODUCT(B1613:B1632, (ROW(B1613:B1632)-ROW(B1613)+1)) / (20*21/2)</f>
        <v>2.4934628571428572</v>
      </c>
      <c r="J1629" s="2">
        <f t="shared" si="202"/>
        <v>2.483422415997548</v>
      </c>
      <c r="K1629" s="2">
        <f t="shared" si="196"/>
        <v>2.4822205423933497</v>
      </c>
    </row>
    <row r="1630" spans="1:11" ht="13.5" x14ac:dyDescent="0.25">
      <c r="A1630" s="3">
        <f>TITRES_STAT!B1633</f>
        <v>44385</v>
      </c>
      <c r="B1630" s="6">
        <f>TITRES_STAT!D1633</f>
        <v>2.5038999999999998</v>
      </c>
      <c r="C1630" s="2">
        <f t="shared" si="197"/>
        <v>0</v>
      </c>
      <c r="D1630" s="2">
        <f t="shared" si="198"/>
        <v>2.5038999999999998</v>
      </c>
      <c r="E1630" s="2">
        <f t="shared" si="200"/>
        <v>2.4926599999999999</v>
      </c>
      <c r="F1630" s="2">
        <f t="shared" si="201"/>
        <v>2.4851700000000005</v>
      </c>
      <c r="G1630" s="2">
        <f t="shared" si="195"/>
        <v>2.4480120000000021</v>
      </c>
      <c r="H1630" s="2">
        <f t="shared" si="199"/>
        <v>2.5692390000000005</v>
      </c>
      <c r="I1630" s="2">
        <f t="array" ref="I1630">SUMPRODUCT(B1614:B1633, (ROW(B1614:B1633)-ROW(B1614)+1)) / (20*21/2)</f>
        <v>2.4950685714285714</v>
      </c>
      <c r="J1630" s="2">
        <f t="shared" si="202"/>
        <v>2.4853726620930194</v>
      </c>
      <c r="K1630" s="2">
        <f t="shared" si="196"/>
        <v>2.4830707172014534</v>
      </c>
    </row>
    <row r="1631" spans="1:11" ht="13.5" x14ac:dyDescent="0.25">
      <c r="A1631" s="3">
        <f>TITRES_STAT!B1634</f>
        <v>44386</v>
      </c>
      <c r="B1631" s="6">
        <f>TITRES_STAT!D1634</f>
        <v>2.5038999999999998</v>
      </c>
      <c r="C1631" s="2">
        <f t="shared" si="197"/>
        <v>0</v>
      </c>
      <c r="D1631" s="2">
        <f t="shared" si="198"/>
        <v>2.5038999999999998</v>
      </c>
      <c r="E1631" s="2">
        <f t="shared" si="200"/>
        <v>2.4954700000000001</v>
      </c>
      <c r="F1631" s="2">
        <f t="shared" si="201"/>
        <v>2.4861050000000007</v>
      </c>
      <c r="G1631" s="2">
        <f t="shared" si="195"/>
        <v>2.4498880000000018</v>
      </c>
      <c r="H1631" s="2">
        <f t="shared" si="199"/>
        <v>2.5681605000000007</v>
      </c>
      <c r="I1631" s="2">
        <f t="array" ref="I1631">SUMPRODUCT(B1615:B1634, (ROW(B1615:B1634)-ROW(B1615)+1)) / (20*21/2)</f>
        <v>2.4938642857142859</v>
      </c>
      <c r="J1631" s="2">
        <f t="shared" si="202"/>
        <v>2.4871371704651128</v>
      </c>
      <c r="K1631" s="2">
        <f t="shared" si="196"/>
        <v>2.4838875518210042</v>
      </c>
    </row>
    <row r="1632" spans="1:11" ht="13.5" x14ac:dyDescent="0.25">
      <c r="A1632" s="3">
        <f>TITRES_STAT!B1635</f>
        <v>44389</v>
      </c>
      <c r="B1632" s="6">
        <f>TITRES_STAT!D1635</f>
        <v>2.5038999999999998</v>
      </c>
      <c r="C1632" s="2">
        <f t="shared" si="197"/>
        <v>0</v>
      </c>
      <c r="D1632" s="2">
        <f t="shared" si="198"/>
        <v>2.5038999999999998</v>
      </c>
      <c r="E1632" s="2">
        <f t="shared" si="200"/>
        <v>2.4982800000000003</v>
      </c>
      <c r="F1632" s="2">
        <f t="shared" si="201"/>
        <v>2.4870400000000004</v>
      </c>
      <c r="G1632" s="2">
        <f t="shared" si="195"/>
        <v>2.4517640000000021</v>
      </c>
      <c r="H1632" s="2">
        <f t="shared" si="199"/>
        <v>2.5670820000000005</v>
      </c>
      <c r="I1632" s="2">
        <f t="array" ref="I1632">SUMPRODUCT(B1616:B1635, (ROW(B1616:B1635)-ROW(B1616)+1)) / (20*21/2)</f>
        <v>2.4926599999999999</v>
      </c>
      <c r="J1632" s="2">
        <f t="shared" si="202"/>
        <v>2.4887336304208163</v>
      </c>
      <c r="K1632" s="2">
        <f t="shared" si="196"/>
        <v>2.4846723537103768</v>
      </c>
    </row>
    <row r="1633" spans="1:11" ht="13.5" x14ac:dyDescent="0.25">
      <c r="A1633" s="3">
        <f>TITRES_STAT!B1636</f>
        <v>44390</v>
      </c>
      <c r="B1633" s="6">
        <f>TITRES_STAT!D1636</f>
        <v>2.5038999999999998</v>
      </c>
      <c r="C1633" s="2">
        <f t="shared" si="197"/>
        <v>0</v>
      </c>
      <c r="D1633" s="2">
        <f t="shared" si="198"/>
        <v>2.5038999999999998</v>
      </c>
      <c r="E1633" s="2">
        <f t="shared" si="200"/>
        <v>2.50109</v>
      </c>
      <c r="F1633" s="2">
        <f t="shared" si="201"/>
        <v>2.4884450000000005</v>
      </c>
      <c r="G1633" s="2">
        <f t="shared" si="195"/>
        <v>2.4536400000000018</v>
      </c>
      <c r="H1633" s="2">
        <f t="shared" si="199"/>
        <v>2.5663785000000008</v>
      </c>
      <c r="I1633" s="2">
        <f t="array" ref="I1633">SUMPRODUCT(B1617:B1636, (ROW(B1617:B1636)-ROW(B1617)+1)) / (20*21/2)</f>
        <v>2.4914557142857134</v>
      </c>
      <c r="J1633" s="2">
        <f t="shared" si="202"/>
        <v>2.4901780465712147</v>
      </c>
      <c r="K1633" s="2">
        <f t="shared" si="196"/>
        <v>2.4854263790550677</v>
      </c>
    </row>
    <row r="1634" spans="1:11" ht="13.5" x14ac:dyDescent="0.25">
      <c r="A1634" s="3">
        <f>TITRES_STAT!B1637</f>
        <v>44391</v>
      </c>
      <c r="B1634" s="6">
        <f>TITRES_STAT!D1637</f>
        <v>2.4758</v>
      </c>
      <c r="C1634" s="2">
        <f t="shared" si="197"/>
        <v>-2.8099999999999792E-2</v>
      </c>
      <c r="D1634" s="2">
        <f t="shared" si="198"/>
        <v>2.4982799999999998</v>
      </c>
      <c r="E1634" s="2">
        <f t="shared" si="200"/>
        <v>2.50109</v>
      </c>
      <c r="F1634" s="2">
        <f t="shared" si="201"/>
        <v>2.4884450000000005</v>
      </c>
      <c r="G1634" s="2">
        <f t="shared" si="195"/>
        <v>2.4549540000000021</v>
      </c>
      <c r="H1634" s="2">
        <f t="shared" si="199"/>
        <v>2.5652530000000002</v>
      </c>
      <c r="I1634" s="2">
        <f t="array" ref="I1634">SUMPRODUCT(B1618:B1637, (ROW(B1618:B1637)-ROW(B1618)+1)) / (20*21/2)</f>
        <v>2.4902514285714283</v>
      </c>
      <c r="J1634" s="2">
        <f t="shared" si="202"/>
        <v>2.4888087088025275</v>
      </c>
      <c r="K1634" s="2">
        <f t="shared" si="196"/>
        <v>2.4850488739940846</v>
      </c>
    </row>
    <row r="1635" spans="1:11" ht="13.5" x14ac:dyDescent="0.25">
      <c r="A1635" s="3">
        <f>TITRES_STAT!B1638</f>
        <v>44392</v>
      </c>
      <c r="B1635" s="6">
        <f>TITRES_STAT!D1638</f>
        <v>2.4758</v>
      </c>
      <c r="C1635" s="2">
        <f t="shared" si="197"/>
        <v>0</v>
      </c>
      <c r="D1635" s="2">
        <f t="shared" si="198"/>
        <v>2.4926599999999999</v>
      </c>
      <c r="E1635" s="2">
        <f t="shared" si="200"/>
        <v>2.4982799999999998</v>
      </c>
      <c r="F1635" s="2">
        <f t="shared" si="201"/>
        <v>2.4884450000000005</v>
      </c>
      <c r="G1635" s="2">
        <f t="shared" si="195"/>
        <v>2.4562680000000023</v>
      </c>
      <c r="H1635" s="2">
        <f t="shared" si="199"/>
        <v>2.5641275000000001</v>
      </c>
      <c r="I1635" s="2">
        <f t="array" ref="I1635">SUMPRODUCT(B1619:B1638, (ROW(B1619:B1638)-ROW(B1619)+1)) / (20*21/2)</f>
        <v>2.4890471428571419</v>
      </c>
      <c r="J1635" s="2">
        <f t="shared" si="202"/>
        <v>2.4875697841546676</v>
      </c>
      <c r="K1635" s="2">
        <f t="shared" si="196"/>
        <v>2.4846861730531402</v>
      </c>
    </row>
    <row r="1636" spans="1:11" ht="13.5" x14ac:dyDescent="0.25">
      <c r="A1636" s="3">
        <f>TITRES_STAT!B1639</f>
        <v>44393</v>
      </c>
      <c r="B1636" s="6">
        <f>TITRES_STAT!D1639</f>
        <v>2.4758</v>
      </c>
      <c r="C1636" s="2">
        <f t="shared" si="197"/>
        <v>0</v>
      </c>
      <c r="D1636" s="2">
        <f t="shared" si="198"/>
        <v>2.4870399999999995</v>
      </c>
      <c r="E1636" s="2">
        <f t="shared" si="200"/>
        <v>2.4954699999999996</v>
      </c>
      <c r="F1636" s="2">
        <f t="shared" si="201"/>
        <v>2.4884450000000005</v>
      </c>
      <c r="G1636" s="2">
        <f t="shared" si="195"/>
        <v>2.4588940000000021</v>
      </c>
      <c r="H1636" s="2">
        <f t="shared" si="199"/>
        <v>2.563002</v>
      </c>
      <c r="I1636" s="2">
        <f t="array" ref="I1636">SUMPRODUCT(B1620:B1639, (ROW(B1620:B1639)-ROW(B1620)+1)) / (20*21/2)</f>
        <v>2.4878428571428568</v>
      </c>
      <c r="J1636" s="2">
        <f t="shared" si="202"/>
        <v>2.4864488523304136</v>
      </c>
      <c r="K1636" s="2">
        <f t="shared" si="196"/>
        <v>2.4843376956785073</v>
      </c>
    </row>
    <row r="1637" spans="1:11" ht="13.5" x14ac:dyDescent="0.25">
      <c r="A1637" s="3">
        <f>TITRES_STAT!B1640</f>
        <v>44396</v>
      </c>
      <c r="B1637" s="6">
        <f>TITRES_STAT!D1640</f>
        <v>2.4758</v>
      </c>
      <c r="C1637" s="2">
        <f t="shared" si="197"/>
        <v>0</v>
      </c>
      <c r="D1637" s="2">
        <f t="shared" si="198"/>
        <v>2.4814199999999995</v>
      </c>
      <c r="E1637" s="2">
        <f t="shared" si="200"/>
        <v>2.4926599999999999</v>
      </c>
      <c r="F1637" s="2">
        <f t="shared" si="201"/>
        <v>2.4884450000000005</v>
      </c>
      <c r="G1637" s="2">
        <f t="shared" si="195"/>
        <v>2.4602080000000024</v>
      </c>
      <c r="H1637" s="2">
        <f t="shared" si="199"/>
        <v>2.5618764999999994</v>
      </c>
      <c r="I1637" s="2">
        <f t="array" ref="I1637">SUMPRODUCT(B1621:B1640, (ROW(B1621:B1640)-ROW(B1621)+1)) / (20*21/2)</f>
        <v>2.4866385714285713</v>
      </c>
      <c r="J1637" s="2">
        <f t="shared" si="202"/>
        <v>2.4854346759179933</v>
      </c>
      <c r="K1637" s="2">
        <f t="shared" si="196"/>
        <v>2.4840028840832717</v>
      </c>
    </row>
    <row r="1638" spans="1:11" ht="13.5" x14ac:dyDescent="0.25">
      <c r="A1638" s="3">
        <f>TITRES_STAT!B1641</f>
        <v>44399</v>
      </c>
      <c r="B1638" s="6">
        <f>TITRES_STAT!D1641</f>
        <v>2.4758</v>
      </c>
      <c r="C1638" s="2">
        <f t="shared" si="197"/>
        <v>0</v>
      </c>
      <c r="D1638" s="2">
        <f t="shared" si="198"/>
        <v>2.4758</v>
      </c>
      <c r="E1638" s="2">
        <f t="shared" si="200"/>
        <v>2.4898499999999997</v>
      </c>
      <c r="F1638" s="2">
        <f t="shared" si="201"/>
        <v>2.4884450000000005</v>
      </c>
      <c r="G1638" s="2">
        <f t="shared" si="195"/>
        <v>2.4615220000000022</v>
      </c>
      <c r="H1638" s="2">
        <f t="shared" si="199"/>
        <v>2.5607509999999998</v>
      </c>
      <c r="I1638" s="2">
        <f t="array" ref="I1638">SUMPRODUCT(B1622:B1641, (ROW(B1622:B1641)-ROW(B1622)+1)) / (20*21/2)</f>
        <v>2.4854342857142853</v>
      </c>
      <c r="J1638" s="2">
        <f t="shared" si="202"/>
        <v>2.4845170877353273</v>
      </c>
      <c r="K1638" s="2">
        <f t="shared" si="196"/>
        <v>2.4836812023545161</v>
      </c>
    </row>
    <row r="1639" spans="1:11" ht="13.5" x14ac:dyDescent="0.25">
      <c r="A1639" s="3">
        <f>TITRES_STAT!B1642</f>
        <v>44400</v>
      </c>
      <c r="B1639" s="6">
        <f>TITRES_STAT!D1642</f>
        <v>2.4758</v>
      </c>
      <c r="C1639" s="2">
        <f t="shared" si="197"/>
        <v>0</v>
      </c>
      <c r="D1639" s="2">
        <f t="shared" si="198"/>
        <v>2.4758</v>
      </c>
      <c r="E1639" s="2">
        <f t="shared" si="200"/>
        <v>2.4870399999999995</v>
      </c>
      <c r="F1639" s="2">
        <f t="shared" si="201"/>
        <v>2.4884450000000005</v>
      </c>
      <c r="G1639" s="2">
        <f t="shared" si="195"/>
        <v>2.4643360000000025</v>
      </c>
      <c r="H1639" s="2">
        <f t="shared" si="199"/>
        <v>2.5596254999999997</v>
      </c>
      <c r="I1639" s="2">
        <f t="array" ref="I1639">SUMPRODUCT(B1623:B1642, (ROW(B1623:B1642)-ROW(B1623)+1)) / (20*21/2)</f>
        <v>2.4842299999999997</v>
      </c>
      <c r="J1639" s="2">
        <f t="shared" si="202"/>
        <v>2.4836868889033914</v>
      </c>
      <c r="K1639" s="2">
        <f t="shared" si="196"/>
        <v>2.4833721355955154</v>
      </c>
    </row>
    <row r="1640" spans="1:11" ht="13.5" x14ac:dyDescent="0.25">
      <c r="A1640" s="3">
        <f>TITRES_STAT!B1643</f>
        <v>44403</v>
      </c>
      <c r="B1640" s="6">
        <f>TITRES_STAT!D1643</f>
        <v>2.4758</v>
      </c>
      <c r="C1640" s="2">
        <f t="shared" si="197"/>
        <v>0</v>
      </c>
      <c r="D1640" s="2">
        <f t="shared" si="198"/>
        <v>2.4758</v>
      </c>
      <c r="E1640" s="2">
        <f t="shared" si="200"/>
        <v>2.4842299999999997</v>
      </c>
      <c r="F1640" s="2">
        <f t="shared" si="201"/>
        <v>2.488445</v>
      </c>
      <c r="G1640" s="2">
        <f t="shared" si="195"/>
        <v>2.4656500000000023</v>
      </c>
      <c r="H1640" s="2">
        <f t="shared" si="199"/>
        <v>2.5584064999999994</v>
      </c>
      <c r="I1640" s="2">
        <f t="array" ref="I1640">SUMPRODUCT(B1624:B1643, (ROW(B1624:B1643)-ROW(B1624)+1)) / (20*21/2)</f>
        <v>2.4830257142857142</v>
      </c>
      <c r="J1640" s="2">
        <f t="shared" si="202"/>
        <v>2.4829357566268779</v>
      </c>
      <c r="K1640" s="2">
        <f t="shared" si="196"/>
        <v>2.4830751891015739</v>
      </c>
    </row>
    <row r="1641" spans="1:11" ht="13.5" x14ac:dyDescent="0.25">
      <c r="A1641" s="3">
        <f>TITRES_STAT!B1644</f>
        <v>44404</v>
      </c>
      <c r="B1641" s="6">
        <f>TITRES_STAT!D1644</f>
        <v>2.4758</v>
      </c>
      <c r="C1641" s="2">
        <f t="shared" si="197"/>
        <v>0</v>
      </c>
      <c r="D1641" s="2">
        <f t="shared" si="198"/>
        <v>2.4758</v>
      </c>
      <c r="E1641" s="2">
        <f t="shared" si="200"/>
        <v>2.4814199999999995</v>
      </c>
      <c r="F1641" s="2">
        <f t="shared" si="201"/>
        <v>2.488445</v>
      </c>
      <c r="G1641" s="2">
        <f t="shared" si="195"/>
        <v>2.4669640000000026</v>
      </c>
      <c r="H1641" s="2">
        <f t="shared" si="199"/>
        <v>2.5571874999999995</v>
      </c>
      <c r="I1641" s="2">
        <f t="array" ref="I1641">SUMPRODUCT(B1625:B1644, (ROW(B1625:B1644)-ROW(B1625)+1)) / (20*21/2)</f>
        <v>2.4818214285714282</v>
      </c>
      <c r="J1641" s="2">
        <f t="shared" si="202"/>
        <v>2.4822561607576512</v>
      </c>
      <c r="K1641" s="2">
        <f t="shared" si="196"/>
        <v>2.4827898875681789</v>
      </c>
    </row>
    <row r="1642" spans="1:11" ht="13.5" x14ac:dyDescent="0.25">
      <c r="A1642" s="3">
        <f>TITRES_STAT!B1645</f>
        <v>44405</v>
      </c>
      <c r="B1642" s="6">
        <f>TITRES_STAT!D1645</f>
        <v>2.4758</v>
      </c>
      <c r="C1642" s="2">
        <f t="shared" si="197"/>
        <v>0</v>
      </c>
      <c r="D1642" s="2">
        <f t="shared" si="198"/>
        <v>2.4758</v>
      </c>
      <c r="E1642" s="2">
        <f t="shared" si="200"/>
        <v>2.4786099999999998</v>
      </c>
      <c r="F1642" s="2">
        <f t="shared" si="201"/>
        <v>2.488445</v>
      </c>
      <c r="G1642" s="2">
        <f t="shared" si="195"/>
        <v>2.4682780000000024</v>
      </c>
      <c r="H1642" s="2">
        <f t="shared" si="199"/>
        <v>2.5565779999999991</v>
      </c>
      <c r="I1642" s="2">
        <f t="array" ref="I1642">SUMPRODUCT(B1626:B1645, (ROW(B1626:B1645)-ROW(B1626)+1)) / (20*21/2)</f>
        <v>2.4832933333333331</v>
      </c>
      <c r="J1642" s="2">
        <f t="shared" si="202"/>
        <v>2.4816412883045413</v>
      </c>
      <c r="K1642" s="2">
        <f t="shared" si="196"/>
        <v>2.4825157743302113</v>
      </c>
    </row>
    <row r="1643" spans="1:11" ht="13.5" x14ac:dyDescent="0.25">
      <c r="A1643" s="3">
        <f>TITRES_STAT!B1646</f>
        <v>44406</v>
      </c>
      <c r="B1643" s="6">
        <f>TITRES_STAT!D1646</f>
        <v>2.4758</v>
      </c>
      <c r="C1643" s="2">
        <f t="shared" si="197"/>
        <v>0</v>
      </c>
      <c r="D1643" s="2">
        <f t="shared" si="198"/>
        <v>2.4758</v>
      </c>
      <c r="E1643" s="2">
        <f t="shared" si="200"/>
        <v>2.4758</v>
      </c>
      <c r="F1643" s="2">
        <f t="shared" si="201"/>
        <v>2.4884449999999996</v>
      </c>
      <c r="G1643" s="2">
        <f t="shared" si="195"/>
        <v>2.4695920000000022</v>
      </c>
      <c r="H1643" s="2">
        <f t="shared" si="199"/>
        <v>2.5567184999999988</v>
      </c>
      <c r="I1643" s="2">
        <f t="array" ref="I1643">SUMPRODUCT(B1627:B1646, (ROW(B1627:B1646)-ROW(B1627)+1)) / (20*21/2)</f>
        <v>2.4847652380952376</v>
      </c>
      <c r="J1643" s="2">
        <f t="shared" si="202"/>
        <v>2.48108497513268</v>
      </c>
      <c r="K1643" s="2">
        <f t="shared" si="196"/>
        <v>2.4822524106309873</v>
      </c>
    </row>
    <row r="1644" spans="1:11" ht="13.5" x14ac:dyDescent="0.25">
      <c r="A1644" s="3">
        <f>TITRES_STAT!B1647</f>
        <v>44407</v>
      </c>
      <c r="B1644" s="6">
        <f>TITRES_STAT!D1647</f>
        <v>2.4758</v>
      </c>
      <c r="C1644" s="2">
        <f t="shared" si="197"/>
        <v>0</v>
      </c>
      <c r="D1644" s="2">
        <f t="shared" si="198"/>
        <v>2.4758</v>
      </c>
      <c r="E1644" s="2">
        <f t="shared" si="200"/>
        <v>2.4758</v>
      </c>
      <c r="F1644" s="2">
        <f t="shared" si="201"/>
        <v>2.4884449999999996</v>
      </c>
      <c r="G1644" s="2">
        <f t="shared" si="195"/>
        <v>2.470906000000002</v>
      </c>
      <c r="H1644" s="2">
        <f t="shared" si="199"/>
        <v>2.5572809999999988</v>
      </c>
      <c r="I1644" s="2">
        <f t="array" ref="I1644">SUMPRODUCT(B1628:B1647, (ROW(B1628:B1647)-ROW(B1628)+1)) / (20*21/2)</f>
        <v>2.4862371428571426</v>
      </c>
      <c r="J1644" s="2">
        <f t="shared" si="202"/>
        <v>2.4805816441676627</v>
      </c>
      <c r="K1644" s="2">
        <f t="shared" si="196"/>
        <v>2.4819993749199685</v>
      </c>
    </row>
    <row r="1645" spans="1:11" ht="13.5" x14ac:dyDescent="0.25">
      <c r="A1645" s="3">
        <f>TITRES_STAT!B1648</f>
        <v>44410</v>
      </c>
      <c r="B1645" s="6">
        <f>TITRES_STAT!D1648</f>
        <v>2.5038999999999998</v>
      </c>
      <c r="C1645" s="2">
        <f t="shared" si="197"/>
        <v>2.8099999999999792E-2</v>
      </c>
      <c r="D1645" s="2">
        <f t="shared" si="198"/>
        <v>2.48142</v>
      </c>
      <c r="E1645" s="2">
        <f t="shared" si="200"/>
        <v>2.4786099999999998</v>
      </c>
      <c r="F1645" s="2">
        <f t="shared" si="201"/>
        <v>2.4884449999999996</v>
      </c>
      <c r="G1645" s="2">
        <f t="shared" si="195"/>
        <v>2.4727820000000018</v>
      </c>
      <c r="H1645" s="2">
        <f t="shared" si="199"/>
        <v>2.5581719999999981</v>
      </c>
      <c r="I1645" s="2">
        <f t="array" ref="I1645">SUMPRODUCT(B1629:B1648, (ROW(B1629:B1648)-ROW(B1629)+1)) / (20*21/2)</f>
        <v>2.4877090476190475</v>
      </c>
      <c r="J1645" s="2">
        <f t="shared" si="202"/>
        <v>2.4828024399612185</v>
      </c>
      <c r="K1645" s="2">
        <f t="shared" si="196"/>
        <v>2.4828582229623226</v>
      </c>
    </row>
    <row r="1646" spans="1:11" ht="13.5" x14ac:dyDescent="0.25">
      <c r="A1646" s="3">
        <f>TITRES_STAT!B1649</f>
        <v>44411</v>
      </c>
      <c r="B1646" s="6">
        <f>TITRES_STAT!D1649</f>
        <v>2.5038999999999998</v>
      </c>
      <c r="C1646" s="2">
        <f t="shared" si="197"/>
        <v>0</v>
      </c>
      <c r="D1646" s="2">
        <f t="shared" si="198"/>
        <v>2.4870399999999999</v>
      </c>
      <c r="E1646" s="2">
        <f t="shared" si="200"/>
        <v>2.48142</v>
      </c>
      <c r="F1646" s="2">
        <f t="shared" si="201"/>
        <v>2.4884449999999996</v>
      </c>
      <c r="G1646" s="2">
        <f t="shared" si="195"/>
        <v>2.474658000000002</v>
      </c>
      <c r="H1646" s="2">
        <f t="shared" si="199"/>
        <v>2.5587344999999981</v>
      </c>
      <c r="I1646" s="2">
        <f t="array" ref="I1646">SUMPRODUCT(B1630:B1649, (ROW(B1630:B1649)-ROW(B1630)+1)) / (20*21/2)</f>
        <v>2.489180952380952</v>
      </c>
      <c r="J1646" s="2">
        <f t="shared" si="202"/>
        <v>2.4848117313934832</v>
      </c>
      <c r="K1646" s="2">
        <f t="shared" si="196"/>
        <v>2.4836833906892903</v>
      </c>
    </row>
    <row r="1647" spans="1:11" ht="13.5" x14ac:dyDescent="0.25">
      <c r="A1647" s="3">
        <f>TITRES_STAT!B1650</f>
        <v>44412</v>
      </c>
      <c r="B1647" s="6">
        <f>TITRES_STAT!D1650</f>
        <v>2.5038999999999998</v>
      </c>
      <c r="C1647" s="2">
        <f t="shared" si="197"/>
        <v>0</v>
      </c>
      <c r="D1647" s="2">
        <f t="shared" si="198"/>
        <v>2.4926599999999999</v>
      </c>
      <c r="E1647" s="2">
        <f t="shared" si="200"/>
        <v>2.4842300000000002</v>
      </c>
      <c r="F1647" s="2">
        <f t="shared" si="201"/>
        <v>2.488445</v>
      </c>
      <c r="G1647" s="2">
        <f t="shared" si="195"/>
        <v>2.4765340000000018</v>
      </c>
      <c r="H1647" s="2">
        <f t="shared" si="199"/>
        <v>2.5592969999999982</v>
      </c>
      <c r="I1647" s="2">
        <f t="array" ref="I1647">SUMPRODUCT(B1631:B1650, (ROW(B1631:B1650)-ROW(B1631)+1)) / (20*21/2)</f>
        <v>2.490652857142857</v>
      </c>
      <c r="J1647" s="2">
        <f t="shared" si="202"/>
        <v>2.486629661736961</v>
      </c>
      <c r="K1647" s="2">
        <f t="shared" si="196"/>
        <v>2.4844761988975534</v>
      </c>
    </row>
    <row r="1648" spans="1:11" ht="13.5" x14ac:dyDescent="0.25">
      <c r="A1648" s="3">
        <f>TITRES_STAT!B1651</f>
        <v>44413</v>
      </c>
      <c r="B1648" s="6">
        <f>TITRES_STAT!D1651</f>
        <v>2.5038999999999998</v>
      </c>
      <c r="C1648" s="2">
        <f t="shared" si="197"/>
        <v>0</v>
      </c>
      <c r="D1648" s="2">
        <f t="shared" si="198"/>
        <v>2.4982799999999998</v>
      </c>
      <c r="E1648" s="2">
        <f t="shared" si="200"/>
        <v>2.4870400000000004</v>
      </c>
      <c r="F1648" s="2">
        <f t="shared" si="201"/>
        <v>2.488445</v>
      </c>
      <c r="G1648" s="2">
        <f t="shared" si="195"/>
        <v>2.478410000000002</v>
      </c>
      <c r="H1648" s="2">
        <f t="shared" si="199"/>
        <v>2.5595314999999981</v>
      </c>
      <c r="I1648" s="2">
        <f t="array" ref="I1648">SUMPRODUCT(B1632:B1651, (ROW(B1632:B1651)-ROW(B1632)+1)) / (20*21/2)</f>
        <v>2.4921247619047615</v>
      </c>
      <c r="J1648" s="2">
        <f t="shared" si="202"/>
        <v>2.4882744558572503</v>
      </c>
      <c r="K1648" s="2">
        <f t="shared" si="196"/>
        <v>2.4852379165878453</v>
      </c>
    </row>
    <row r="1649" spans="1:11" ht="13.5" x14ac:dyDescent="0.25">
      <c r="A1649" s="3">
        <f>TITRES_STAT!B1652</f>
        <v>44414</v>
      </c>
      <c r="B1649" s="6">
        <f>TITRES_STAT!D1652</f>
        <v>2.5038999999999998</v>
      </c>
      <c r="C1649" s="2">
        <f t="shared" si="197"/>
        <v>0</v>
      </c>
      <c r="D1649" s="2">
        <f t="shared" si="198"/>
        <v>2.5038999999999998</v>
      </c>
      <c r="E1649" s="2">
        <f t="shared" si="200"/>
        <v>2.4898500000000006</v>
      </c>
      <c r="F1649" s="2">
        <f t="shared" si="201"/>
        <v>2.488445</v>
      </c>
      <c r="G1649" s="2">
        <f t="shared" si="195"/>
        <v>2.4802860000000013</v>
      </c>
      <c r="H1649" s="2">
        <f t="shared" si="199"/>
        <v>2.5594374999999978</v>
      </c>
      <c r="I1649" s="2">
        <f t="array" ref="I1649">SUMPRODUCT(B1633:B1652, (ROW(B1633:B1652)-ROW(B1633)+1)) / (20*21/2)</f>
        <v>2.4935966666666669</v>
      </c>
      <c r="J1649" s="2">
        <f t="shared" si="202"/>
        <v>2.4897626029184643</v>
      </c>
      <c r="K1649" s="2">
        <f t="shared" si="196"/>
        <v>2.4859697629961652</v>
      </c>
    </row>
    <row r="1650" spans="1:11" ht="13.5" x14ac:dyDescent="0.25">
      <c r="A1650" s="3">
        <f>TITRES_STAT!B1653</f>
        <v>44417</v>
      </c>
      <c r="B1650" s="6">
        <f>TITRES_STAT!D1653</f>
        <v>2.5038999999999998</v>
      </c>
      <c r="C1650" s="2">
        <f t="shared" si="197"/>
        <v>0</v>
      </c>
      <c r="D1650" s="2">
        <f t="shared" si="198"/>
        <v>2.5038999999999998</v>
      </c>
      <c r="E1650" s="2">
        <f t="shared" si="200"/>
        <v>2.4926599999999999</v>
      </c>
      <c r="F1650" s="2">
        <f t="shared" si="201"/>
        <v>2.4884450000000005</v>
      </c>
      <c r="G1650" s="2">
        <f t="shared" ref="G1650:G1713" si="203">AVERAGE(B1601:B1650)</f>
        <v>2.4821620000000015</v>
      </c>
      <c r="H1650" s="2">
        <f t="shared" si="199"/>
        <v>2.5593434999999976</v>
      </c>
      <c r="I1650" s="2">
        <f t="array" ref="I1650">SUMPRODUCT(B1634:B1653, (ROW(B1634:B1653)-ROW(B1634)+1)) / (20*21/2)</f>
        <v>2.4950685714285714</v>
      </c>
      <c r="J1650" s="2">
        <f t="shared" si="202"/>
        <v>2.4911090216881342</v>
      </c>
      <c r="K1650" s="2">
        <f t="shared" si="196"/>
        <v>2.4866729095453355</v>
      </c>
    </row>
    <row r="1651" spans="1:11" ht="13.5" x14ac:dyDescent="0.25">
      <c r="A1651" s="3">
        <f>TITRES_STAT!B1654</f>
        <v>44419</v>
      </c>
      <c r="B1651" s="6">
        <f>TITRES_STAT!D1654</f>
        <v>2.5038999999999998</v>
      </c>
      <c r="C1651" s="2">
        <f t="shared" si="197"/>
        <v>0</v>
      </c>
      <c r="D1651" s="2">
        <f t="shared" si="198"/>
        <v>2.5038999999999998</v>
      </c>
      <c r="E1651" s="2">
        <f t="shared" si="200"/>
        <v>2.4954700000000001</v>
      </c>
      <c r="F1651" s="2">
        <f t="shared" si="201"/>
        <v>2.4884450000000005</v>
      </c>
      <c r="G1651" s="2">
        <f t="shared" si="203"/>
        <v>2.4844120000000016</v>
      </c>
      <c r="H1651" s="2">
        <f t="shared" si="199"/>
        <v>2.5587804999999975</v>
      </c>
      <c r="I1651" s="2">
        <f t="array" ref="I1651">SUMPRODUCT(B1635:B1654, (ROW(B1635:B1654)-ROW(B1635)+1)) / (20*21/2)</f>
        <v>2.4965404761904764</v>
      </c>
      <c r="J1651" s="2">
        <f t="shared" si="202"/>
        <v>2.4923272100987881</v>
      </c>
      <c r="K1651" s="2">
        <f t="shared" ref="K1651:K1714" si="204">$K$4*B1651+(1-$K$4)*K1650</f>
        <v>2.4873484817200282</v>
      </c>
    </row>
    <row r="1652" spans="1:11" ht="13.5" x14ac:dyDescent="0.25">
      <c r="A1652" s="3">
        <f>TITRES_STAT!B1655</f>
        <v>44420</v>
      </c>
      <c r="B1652" s="6">
        <f>TITRES_STAT!D1655</f>
        <v>2.5038999999999998</v>
      </c>
      <c r="C1652" s="2">
        <f t="shared" si="197"/>
        <v>0</v>
      </c>
      <c r="D1652" s="2">
        <f t="shared" si="198"/>
        <v>2.5038999999999998</v>
      </c>
      <c r="E1652" s="2">
        <f t="shared" si="200"/>
        <v>2.4982800000000003</v>
      </c>
      <c r="F1652" s="2">
        <f t="shared" si="201"/>
        <v>2.4884450000000005</v>
      </c>
      <c r="G1652" s="2">
        <f t="shared" si="203"/>
        <v>2.4862880000000018</v>
      </c>
      <c r="H1652" s="2">
        <f t="shared" si="199"/>
        <v>2.5582174999999974</v>
      </c>
      <c r="I1652" s="2">
        <f t="array" ref="I1652">SUMPRODUCT(B1636:B1655, (ROW(B1636:B1655)-ROW(B1636)+1)) / (20*21/2)</f>
        <v>2.4978785714285712</v>
      </c>
      <c r="J1652" s="2">
        <f t="shared" si="202"/>
        <v>2.4934293805655701</v>
      </c>
      <c r="K1652" s="2">
        <f t="shared" si="204"/>
        <v>2.4879975608682625</v>
      </c>
    </row>
    <row r="1653" spans="1:11" ht="13.5" x14ac:dyDescent="0.25">
      <c r="A1653" s="3">
        <f>TITRES_STAT!B1656</f>
        <v>44424</v>
      </c>
      <c r="B1653" s="6">
        <f>TITRES_STAT!D1656</f>
        <v>2.5038999999999998</v>
      </c>
      <c r="C1653" s="2">
        <f t="shared" si="197"/>
        <v>0</v>
      </c>
      <c r="D1653" s="2">
        <f t="shared" si="198"/>
        <v>2.5038999999999998</v>
      </c>
      <c r="E1653" s="2">
        <f t="shared" si="200"/>
        <v>2.50109</v>
      </c>
      <c r="F1653" s="2">
        <f t="shared" si="201"/>
        <v>2.4884450000000005</v>
      </c>
      <c r="G1653" s="2">
        <f t="shared" si="203"/>
        <v>2.4876000000000018</v>
      </c>
      <c r="H1653" s="2">
        <f t="shared" si="199"/>
        <v>2.5576544999999973</v>
      </c>
      <c r="I1653" s="2">
        <f t="array" ref="I1653">SUMPRODUCT(B1637:B1656, (ROW(B1637:B1656)-ROW(B1637)+1)) / (20*21/2)</f>
        <v>2.4990828571428567</v>
      </c>
      <c r="J1653" s="2">
        <f t="shared" si="202"/>
        <v>2.4944265824164682</v>
      </c>
      <c r="K1653" s="2">
        <f t="shared" si="204"/>
        <v>2.4886211859322525</v>
      </c>
    </row>
    <row r="1654" spans="1:11" ht="13.5" x14ac:dyDescent="0.25">
      <c r="A1654" s="3">
        <f>TITRES_STAT!B1657</f>
        <v>44425</v>
      </c>
      <c r="B1654" s="6">
        <f>TITRES_STAT!D1657</f>
        <v>2.5038999999999998</v>
      </c>
      <c r="C1654" s="2">
        <f t="shared" si="197"/>
        <v>0</v>
      </c>
      <c r="D1654" s="2">
        <f t="shared" si="198"/>
        <v>2.5038999999999998</v>
      </c>
      <c r="E1654" s="2">
        <f t="shared" si="200"/>
        <v>2.5039000000000002</v>
      </c>
      <c r="F1654" s="2">
        <f t="shared" si="201"/>
        <v>2.4898500000000006</v>
      </c>
      <c r="G1654" s="2">
        <f t="shared" si="203"/>
        <v>2.4879740000000017</v>
      </c>
      <c r="H1654" s="2">
        <f t="shared" si="199"/>
        <v>2.5570914999999972</v>
      </c>
      <c r="I1654" s="2">
        <f t="array" ref="I1654">SUMPRODUCT(B1638:B1657, (ROW(B1638:B1657)-ROW(B1638)+1)) / (20*21/2)</f>
        <v>2.5001533333333334</v>
      </c>
      <c r="J1654" s="2">
        <f t="shared" si="202"/>
        <v>2.4953288126625188</v>
      </c>
      <c r="K1654" s="2">
        <f t="shared" si="204"/>
        <v>2.4892203551113798</v>
      </c>
    </row>
    <row r="1655" spans="1:11" ht="13.5" x14ac:dyDescent="0.25">
      <c r="A1655" s="3">
        <f>TITRES_STAT!B1658</f>
        <v>44426</v>
      </c>
      <c r="B1655" s="6">
        <f>TITRES_STAT!D1658</f>
        <v>2.5038999999999998</v>
      </c>
      <c r="C1655" s="2">
        <f t="shared" si="197"/>
        <v>0</v>
      </c>
      <c r="D1655" s="2">
        <f t="shared" si="198"/>
        <v>2.5038999999999998</v>
      </c>
      <c r="E1655" s="2">
        <f t="shared" si="200"/>
        <v>2.5039000000000002</v>
      </c>
      <c r="F1655" s="2">
        <f t="shared" si="201"/>
        <v>2.4912550000000007</v>
      </c>
      <c r="G1655" s="2">
        <f t="shared" si="203"/>
        <v>2.4879740000000017</v>
      </c>
      <c r="H1655" s="2">
        <f t="shared" si="199"/>
        <v>2.556575499999997</v>
      </c>
      <c r="I1655" s="2">
        <f t="array" ref="I1655">SUMPRODUCT(B1639:B1658, (ROW(B1639:B1658)-ROW(B1639)+1)) / (20*21/2)</f>
        <v>2.5010899999999996</v>
      </c>
      <c r="J1655" s="2">
        <f t="shared" si="202"/>
        <v>2.4961451162184694</v>
      </c>
      <c r="K1655" s="2">
        <f t="shared" si="204"/>
        <v>2.4897960274599531</v>
      </c>
    </row>
    <row r="1656" spans="1:11" ht="13.5" x14ac:dyDescent="0.25">
      <c r="A1656" s="3">
        <f>TITRES_STAT!B1659</f>
        <v>44427</v>
      </c>
      <c r="B1656" s="6">
        <f>TITRES_STAT!D1659</f>
        <v>2.5038999999999998</v>
      </c>
      <c r="C1656" s="2">
        <f t="shared" si="197"/>
        <v>0</v>
      </c>
      <c r="D1656" s="2">
        <f t="shared" si="198"/>
        <v>2.5038999999999998</v>
      </c>
      <c r="E1656" s="2">
        <f t="shared" si="200"/>
        <v>2.5039000000000002</v>
      </c>
      <c r="F1656" s="2">
        <f t="shared" si="201"/>
        <v>2.4926600000000008</v>
      </c>
      <c r="G1656" s="2">
        <f t="shared" si="203"/>
        <v>2.4894740000000017</v>
      </c>
      <c r="H1656" s="2">
        <f t="shared" si="199"/>
        <v>2.5563409999999971</v>
      </c>
      <c r="I1656" s="2">
        <f t="array" ref="I1656">SUMPRODUCT(B1640:B1659, (ROW(B1640:B1659)-ROW(B1640)+1)) / (20*21/2)</f>
        <v>2.5018928571428569</v>
      </c>
      <c r="J1656" s="2">
        <f t="shared" si="202"/>
        <v>2.4968836765786149</v>
      </c>
      <c r="K1656" s="2">
        <f t="shared" si="204"/>
        <v>2.4903491244223077</v>
      </c>
    </row>
    <row r="1657" spans="1:11" ht="13.5" x14ac:dyDescent="0.25">
      <c r="A1657" s="3">
        <f>TITRES_STAT!B1660</f>
        <v>44428</v>
      </c>
      <c r="B1657" s="6">
        <f>TITRES_STAT!D1660</f>
        <v>2.5038999999999998</v>
      </c>
      <c r="C1657" s="2">
        <f t="shared" si="197"/>
        <v>0</v>
      </c>
      <c r="D1657" s="2">
        <f t="shared" si="198"/>
        <v>2.5038999999999998</v>
      </c>
      <c r="E1657" s="2">
        <f t="shared" si="200"/>
        <v>2.5039000000000002</v>
      </c>
      <c r="F1657" s="2">
        <f t="shared" si="201"/>
        <v>2.4940650000000009</v>
      </c>
      <c r="G1657" s="2">
        <f t="shared" si="203"/>
        <v>2.4896620000000018</v>
      </c>
      <c r="H1657" s="2">
        <f t="shared" si="199"/>
        <v>2.5561999999999969</v>
      </c>
      <c r="I1657" s="2">
        <f t="array" ref="I1657">SUMPRODUCT(B1641:B1660, (ROW(B1641:B1660)-ROW(B1641)+1)) / (20*21/2)</f>
        <v>2.5025619047619041</v>
      </c>
      <c r="J1657" s="2">
        <f t="shared" si="202"/>
        <v>2.4975518978568418</v>
      </c>
      <c r="K1657" s="2">
        <f t="shared" si="204"/>
        <v>2.4908805313077074</v>
      </c>
    </row>
    <row r="1658" spans="1:11" ht="13.5" x14ac:dyDescent="0.25">
      <c r="A1658" s="3">
        <f>TITRES_STAT!B1661</f>
        <v>44431</v>
      </c>
      <c r="B1658" s="6">
        <f>TITRES_STAT!D1661</f>
        <v>2.5038999999999998</v>
      </c>
      <c r="C1658" s="2">
        <f t="shared" si="197"/>
        <v>0</v>
      </c>
      <c r="D1658" s="2">
        <f t="shared" si="198"/>
        <v>2.5038999999999998</v>
      </c>
      <c r="E1658" s="2">
        <f t="shared" si="200"/>
        <v>2.5039000000000002</v>
      </c>
      <c r="F1658" s="2">
        <f t="shared" si="201"/>
        <v>2.495470000000001</v>
      </c>
      <c r="G1658" s="2">
        <f t="shared" si="203"/>
        <v>2.4898500000000023</v>
      </c>
      <c r="H1658" s="2">
        <f t="shared" si="199"/>
        <v>2.5560589999999972</v>
      </c>
      <c r="I1658" s="2">
        <f t="array" ref="I1658">SUMPRODUCT(B1642:B1661, (ROW(B1642:B1661)-ROW(B1642)+1)) / (20*21/2)</f>
        <v>2.5030971428571429</v>
      </c>
      <c r="J1658" s="2">
        <f t="shared" si="202"/>
        <v>2.4981564790133333</v>
      </c>
      <c r="K1658" s="2">
        <f t="shared" si="204"/>
        <v>2.491391098707405</v>
      </c>
    </row>
    <row r="1659" spans="1:11" ht="13.5" x14ac:dyDescent="0.25">
      <c r="A1659" s="3">
        <f>TITRES_STAT!B1662</f>
        <v>44432</v>
      </c>
      <c r="B1659" s="6">
        <f>TITRES_STAT!D1662</f>
        <v>2.5038999999999998</v>
      </c>
      <c r="C1659" s="2">
        <f t="shared" si="197"/>
        <v>0</v>
      </c>
      <c r="D1659" s="2">
        <f t="shared" si="198"/>
        <v>2.5038999999999998</v>
      </c>
      <c r="E1659" s="2">
        <f t="shared" si="200"/>
        <v>2.5039000000000002</v>
      </c>
      <c r="F1659" s="2">
        <f t="shared" si="201"/>
        <v>2.4968750000000011</v>
      </c>
      <c r="G1659" s="2">
        <f t="shared" si="203"/>
        <v>2.490038000000002</v>
      </c>
      <c r="H1659" s="2">
        <f t="shared" si="199"/>
        <v>2.5561994999999968</v>
      </c>
      <c r="I1659" s="2">
        <f t="array" ref="I1659">SUMPRODUCT(B1643:B1662, (ROW(B1643:B1662)-ROW(B1643)+1)) / (20*21/2)</f>
        <v>2.5034985714285711</v>
      </c>
      <c r="J1659" s="2">
        <f t="shared" si="202"/>
        <v>2.4987034810120634</v>
      </c>
      <c r="K1659" s="2">
        <f t="shared" si="204"/>
        <v>2.4918816438561344</v>
      </c>
    </row>
    <row r="1660" spans="1:11" ht="13.5" x14ac:dyDescent="0.25">
      <c r="A1660" s="3">
        <f>TITRES_STAT!B1663</f>
        <v>44433</v>
      </c>
      <c r="B1660" s="6">
        <f>TITRES_STAT!D1663</f>
        <v>2.5038999999999998</v>
      </c>
      <c r="C1660" s="2">
        <f t="shared" si="197"/>
        <v>0</v>
      </c>
      <c r="D1660" s="2">
        <f t="shared" si="198"/>
        <v>2.5038999999999998</v>
      </c>
      <c r="E1660" s="2">
        <f t="shared" si="200"/>
        <v>2.5039000000000002</v>
      </c>
      <c r="F1660" s="2">
        <f t="shared" si="201"/>
        <v>2.4982800000000007</v>
      </c>
      <c r="G1660" s="2">
        <f t="shared" si="203"/>
        <v>2.4902260000000016</v>
      </c>
      <c r="H1660" s="2">
        <f t="shared" si="199"/>
        <v>2.5566214999999968</v>
      </c>
      <c r="I1660" s="2">
        <f t="array" ref="I1660">SUMPRODUCT(B1644:B1663, (ROW(B1644:B1663)-ROW(B1644)+1)) / (20*21/2)</f>
        <v>2.5037661904761901</v>
      </c>
      <c r="J1660" s="2">
        <f t="shared" si="202"/>
        <v>2.4991983875823429</v>
      </c>
      <c r="K1660" s="2">
        <f t="shared" si="204"/>
        <v>2.4923529519402075</v>
      </c>
    </row>
    <row r="1661" spans="1:11" ht="13.5" x14ac:dyDescent="0.25">
      <c r="A1661" s="3">
        <f>TITRES_STAT!B1664</f>
        <v>44434</v>
      </c>
      <c r="B1661" s="6">
        <f>TITRES_STAT!D1664</f>
        <v>2.5038999999999998</v>
      </c>
      <c r="C1661" s="2">
        <f t="shared" si="197"/>
        <v>0</v>
      </c>
      <c r="D1661" s="2">
        <f t="shared" si="198"/>
        <v>2.5038999999999998</v>
      </c>
      <c r="E1661" s="2">
        <f t="shared" si="200"/>
        <v>2.5039000000000002</v>
      </c>
      <c r="F1661" s="2">
        <f t="shared" si="201"/>
        <v>2.4996850000000008</v>
      </c>
      <c r="G1661" s="2">
        <f t="shared" si="203"/>
        <v>2.4906000000000019</v>
      </c>
      <c r="H1661" s="2">
        <f t="shared" si="199"/>
        <v>2.5570434999999971</v>
      </c>
      <c r="I1661" s="2">
        <f t="array" ref="I1661">SUMPRODUCT(B1645:B1664, (ROW(B1645:B1664)-ROW(B1645)+1)) / (20*21/2)</f>
        <v>2.5038999999999998</v>
      </c>
      <c r="J1661" s="2">
        <f t="shared" si="202"/>
        <v>2.4996461601935485</v>
      </c>
      <c r="K1661" s="2">
        <f t="shared" si="204"/>
        <v>2.4928057773543171</v>
      </c>
    </row>
    <row r="1662" spans="1:11" ht="13.5" x14ac:dyDescent="0.25">
      <c r="A1662" s="3">
        <f>TITRES_STAT!B1665</f>
        <v>44435</v>
      </c>
      <c r="B1662" s="6">
        <f>TITRES_STAT!D1665</f>
        <v>2.5038999999999998</v>
      </c>
      <c r="C1662" s="2">
        <f t="shared" si="197"/>
        <v>0</v>
      </c>
      <c r="D1662" s="2">
        <f t="shared" si="198"/>
        <v>2.5038999999999998</v>
      </c>
      <c r="E1662" s="2">
        <f t="shared" si="200"/>
        <v>2.5039000000000002</v>
      </c>
      <c r="F1662" s="2">
        <f t="shared" si="201"/>
        <v>2.5010900000000009</v>
      </c>
      <c r="G1662" s="2">
        <f t="shared" si="203"/>
        <v>2.4909740000000018</v>
      </c>
      <c r="H1662" s="2">
        <f t="shared" si="199"/>
        <v>2.5574654999999971</v>
      </c>
      <c r="I1662" s="2">
        <f t="array" ref="I1662">SUMPRODUCT(B1646:B1665, (ROW(B1646:B1665)-ROW(B1646)+1)) / (20*21/2)</f>
        <v>2.5038999999999998</v>
      </c>
      <c r="J1662" s="2">
        <f t="shared" si="202"/>
        <v>2.5000512877941627</v>
      </c>
      <c r="K1662" s="2">
        <f t="shared" si="204"/>
        <v>2.49324084490905</v>
      </c>
    </row>
    <row r="1663" spans="1:11" ht="13.5" x14ac:dyDescent="0.25">
      <c r="A1663" s="3">
        <f>TITRES_STAT!B1666</f>
        <v>44438</v>
      </c>
      <c r="B1663" s="6">
        <f>TITRES_STAT!D1666</f>
        <v>2.5038999999999998</v>
      </c>
      <c r="C1663" s="2">
        <f t="shared" si="197"/>
        <v>0</v>
      </c>
      <c r="D1663" s="2">
        <f t="shared" si="198"/>
        <v>2.5038999999999998</v>
      </c>
      <c r="E1663" s="2">
        <f t="shared" si="200"/>
        <v>2.5039000000000002</v>
      </c>
      <c r="F1663" s="2">
        <f t="shared" si="201"/>
        <v>2.5024950000000006</v>
      </c>
      <c r="G1663" s="2">
        <f t="shared" si="203"/>
        <v>2.4915360000000017</v>
      </c>
      <c r="H1663" s="2">
        <f t="shared" si="199"/>
        <v>2.5575589999999968</v>
      </c>
      <c r="I1663" s="2">
        <f t="array" ref="I1663">SUMPRODUCT(B1647:B1666, (ROW(B1647:B1666)-ROW(B1647)+1)) / (20*21/2)</f>
        <v>2.5056904761904759</v>
      </c>
      <c r="J1663" s="2">
        <f t="shared" si="202"/>
        <v>2.5004178318137664</v>
      </c>
      <c r="K1663" s="2">
        <f t="shared" si="204"/>
        <v>2.4936588509910482</v>
      </c>
    </row>
    <row r="1664" spans="1:11" ht="13.5" x14ac:dyDescent="0.25">
      <c r="A1664" s="3">
        <f>TITRES_STAT!B1667</f>
        <v>44439</v>
      </c>
      <c r="B1664" s="6">
        <f>TITRES_STAT!D1667</f>
        <v>2.5038999999999998</v>
      </c>
      <c r="C1664" s="2">
        <f t="shared" si="197"/>
        <v>0</v>
      </c>
      <c r="D1664" s="2">
        <f t="shared" si="198"/>
        <v>2.5038999999999998</v>
      </c>
      <c r="E1664" s="2">
        <f t="shared" si="200"/>
        <v>2.5039000000000002</v>
      </c>
      <c r="F1664" s="2">
        <f t="shared" si="201"/>
        <v>2.5039000000000007</v>
      </c>
      <c r="G1664" s="2">
        <f t="shared" si="203"/>
        <v>2.4920980000000013</v>
      </c>
      <c r="H1664" s="2">
        <f t="shared" si="199"/>
        <v>2.5576524999999966</v>
      </c>
      <c r="I1664" s="2">
        <f t="array" ref="I1664">SUMPRODUCT(B1648:B1667, (ROW(B1648:B1667)-ROW(B1648)+1)) / (20*21/2)</f>
        <v>2.5073914285714283</v>
      </c>
      <c r="J1664" s="2">
        <f t="shared" si="202"/>
        <v>2.5007494668791219</v>
      </c>
      <c r="K1664" s="2">
        <f t="shared" si="204"/>
        <v>2.4940604646776738</v>
      </c>
    </row>
    <row r="1665" spans="1:11" ht="13.5" x14ac:dyDescent="0.25">
      <c r="A1665" s="3">
        <f>TITRES_STAT!B1668</f>
        <v>44440</v>
      </c>
      <c r="B1665" s="6">
        <f>TITRES_STAT!D1668</f>
        <v>2.5038999999999998</v>
      </c>
      <c r="C1665" s="2">
        <f t="shared" si="197"/>
        <v>0</v>
      </c>
      <c r="D1665" s="2">
        <f t="shared" si="198"/>
        <v>2.5038999999999998</v>
      </c>
      <c r="E1665" s="2">
        <f t="shared" si="200"/>
        <v>2.5039000000000002</v>
      </c>
      <c r="F1665" s="2">
        <f t="shared" si="201"/>
        <v>2.5039000000000007</v>
      </c>
      <c r="G1665" s="2">
        <f t="shared" si="203"/>
        <v>2.4926600000000012</v>
      </c>
      <c r="H1665" s="2">
        <f t="shared" si="199"/>
        <v>2.5577459999999967</v>
      </c>
      <c r="I1665" s="2">
        <f t="array" ref="I1665">SUMPRODUCT(B1649:B1668, (ROW(B1649:B1668)-ROW(B1649)+1)) / (20*21/2)</f>
        <v>2.5090028571428569</v>
      </c>
      <c r="J1665" s="2">
        <f t="shared" si="202"/>
        <v>2.5010495176525387</v>
      </c>
      <c r="K1665" s="2">
        <f t="shared" si="204"/>
        <v>2.4944463288079612</v>
      </c>
    </row>
    <row r="1666" spans="1:11" ht="13.5" x14ac:dyDescent="0.25">
      <c r="A1666" s="3">
        <f>TITRES_STAT!B1669</f>
        <v>44441</v>
      </c>
      <c r="B1666" s="6">
        <f>TITRES_STAT!D1669</f>
        <v>2.5226999999999999</v>
      </c>
      <c r="C1666" s="2">
        <f t="shared" si="197"/>
        <v>1.880000000000015E-2</v>
      </c>
      <c r="D1666" s="2">
        <f t="shared" si="198"/>
        <v>2.50766</v>
      </c>
      <c r="E1666" s="2">
        <f t="shared" si="200"/>
        <v>2.5057800000000001</v>
      </c>
      <c r="F1666" s="2">
        <f t="shared" si="201"/>
        <v>2.5048400000000006</v>
      </c>
      <c r="G1666" s="2">
        <f t="shared" si="203"/>
        <v>2.4935980000000013</v>
      </c>
      <c r="H1666" s="2">
        <f t="shared" si="199"/>
        <v>2.5576989999999968</v>
      </c>
      <c r="I1666" s="2">
        <f t="array" ref="I1666">SUMPRODUCT(B1650:B1669, (ROW(B1650:B1669)-ROW(B1650)+1)) / (20*21/2)</f>
        <v>2.5105247619047617</v>
      </c>
      <c r="J1666" s="2">
        <f t="shared" si="202"/>
        <v>2.5031114683522966</v>
      </c>
      <c r="K1666" s="2">
        <f t="shared" si="204"/>
        <v>2.4955543159135316</v>
      </c>
    </row>
    <row r="1667" spans="1:11" ht="13.5" x14ac:dyDescent="0.25">
      <c r="A1667" s="3">
        <f>TITRES_STAT!B1670</f>
        <v>44442</v>
      </c>
      <c r="B1667" s="6">
        <f>TITRES_STAT!D1670</f>
        <v>2.5226999999999999</v>
      </c>
      <c r="C1667" s="2">
        <f t="shared" si="197"/>
        <v>0</v>
      </c>
      <c r="D1667" s="2">
        <f t="shared" si="198"/>
        <v>2.5114200000000002</v>
      </c>
      <c r="E1667" s="2">
        <f t="shared" si="200"/>
        <v>2.50766</v>
      </c>
      <c r="F1667" s="2">
        <f t="shared" si="201"/>
        <v>2.5057800000000006</v>
      </c>
      <c r="G1667" s="2">
        <f t="shared" si="203"/>
        <v>2.494536000000001</v>
      </c>
      <c r="H1667" s="2">
        <f t="shared" si="199"/>
        <v>2.5576519999999969</v>
      </c>
      <c r="I1667" s="2">
        <f t="array" ref="I1667">SUMPRODUCT(B1651:B1670, (ROW(B1651:B1670)-ROW(B1651)+1)) / (20*21/2)</f>
        <v>2.5119571428571428</v>
      </c>
      <c r="J1667" s="2">
        <f t="shared" si="202"/>
        <v>2.5049770427949349</v>
      </c>
      <c r="K1667" s="2">
        <f t="shared" si="204"/>
        <v>2.4966188525443735</v>
      </c>
    </row>
    <row r="1668" spans="1:11" ht="13.5" x14ac:dyDescent="0.25">
      <c r="A1668" s="3">
        <f>TITRES_STAT!B1671</f>
        <v>44445</v>
      </c>
      <c r="B1668" s="6">
        <f>TITRES_STAT!D1671</f>
        <v>2.5226999999999999</v>
      </c>
      <c r="C1668" s="2">
        <f t="shared" ref="C1668:C1731" si="205">B1668-B1667</f>
        <v>0</v>
      </c>
      <c r="D1668" s="2">
        <f t="shared" si="198"/>
        <v>2.51518</v>
      </c>
      <c r="E1668" s="2">
        <f t="shared" si="200"/>
        <v>2.5095399999999999</v>
      </c>
      <c r="F1668" s="2">
        <f t="shared" si="201"/>
        <v>2.5067200000000005</v>
      </c>
      <c r="G1668" s="2">
        <f t="shared" si="203"/>
        <v>2.4954740000000011</v>
      </c>
      <c r="H1668" s="2">
        <f t="shared" si="199"/>
        <v>2.556854999999997</v>
      </c>
      <c r="I1668" s="2">
        <f t="array" ref="I1668">SUMPRODUCT(B1652:B1671, (ROW(B1652:B1671)-ROW(B1652)+1)) / (20*21/2)</f>
        <v>2.5133000000000001</v>
      </c>
      <c r="J1668" s="2">
        <f t="shared" si="202"/>
        <v>2.5066649434811317</v>
      </c>
      <c r="K1668" s="2">
        <f t="shared" si="204"/>
        <v>2.4976416426406729</v>
      </c>
    </row>
    <row r="1669" spans="1:11" ht="13.5" x14ac:dyDescent="0.25">
      <c r="A1669" s="3">
        <f>TITRES_STAT!B1672</f>
        <v>44446</v>
      </c>
      <c r="B1669" s="6">
        <f>TITRES_STAT!D1672</f>
        <v>2.5226999999999999</v>
      </c>
      <c r="C1669" s="2">
        <f t="shared" si="205"/>
        <v>0</v>
      </c>
      <c r="D1669" s="2">
        <f t="shared" si="198"/>
        <v>2.5189400000000002</v>
      </c>
      <c r="E1669" s="2">
        <f t="shared" si="200"/>
        <v>2.5114200000000002</v>
      </c>
      <c r="F1669" s="2">
        <f t="shared" si="201"/>
        <v>2.5076600000000004</v>
      </c>
      <c r="G1669" s="2">
        <f t="shared" si="203"/>
        <v>2.4964120000000007</v>
      </c>
      <c r="H1669" s="2">
        <f t="shared" si="199"/>
        <v>2.555917499999997</v>
      </c>
      <c r="I1669" s="2">
        <f t="array" ref="I1669">SUMPRODUCT(B1653:B1672, (ROW(B1653:B1672)-ROW(B1653)+1)) / (20*21/2)</f>
        <v>2.5002580952380953</v>
      </c>
      <c r="J1669" s="2">
        <f t="shared" si="202"/>
        <v>2.5081920917210239</v>
      </c>
      <c r="K1669" s="2">
        <f t="shared" si="204"/>
        <v>2.4986243233214309</v>
      </c>
    </row>
    <row r="1670" spans="1:11" ht="13.5" x14ac:dyDescent="0.25">
      <c r="A1670" s="3">
        <f>TITRES_STAT!B1673</f>
        <v>44447</v>
      </c>
      <c r="B1670" s="6">
        <f>TITRES_STAT!D1673</f>
        <v>2.5226999999999999</v>
      </c>
      <c r="C1670" s="2">
        <f t="shared" si="205"/>
        <v>0</v>
      </c>
      <c r="D1670" s="2">
        <f t="shared" ref="D1670:D1733" si="206">AVERAGE(B1666:B1670)</f>
        <v>2.5226999999999999</v>
      </c>
      <c r="E1670" s="2">
        <f t="shared" si="200"/>
        <v>2.5133000000000001</v>
      </c>
      <c r="F1670" s="2">
        <f t="shared" si="201"/>
        <v>2.5086000000000004</v>
      </c>
      <c r="G1670" s="2">
        <f t="shared" si="203"/>
        <v>2.4973500000000008</v>
      </c>
      <c r="H1670" s="2">
        <f t="shared" si="199"/>
        <v>2.554932999999997</v>
      </c>
      <c r="I1670" s="2">
        <f t="array" ref="I1670">SUMPRODUCT(B1654:B1673, (ROW(B1654:B1673)-ROW(B1654)+1)) / (20*21/2)</f>
        <v>2.48427</v>
      </c>
      <c r="J1670" s="2">
        <f t="shared" si="202"/>
        <v>2.5095737972714023</v>
      </c>
      <c r="K1670" s="2">
        <f t="shared" si="204"/>
        <v>2.4995684675049041</v>
      </c>
    </row>
    <row r="1671" spans="1:11" ht="13.5" x14ac:dyDescent="0.25">
      <c r="A1671" s="3">
        <f>TITRES_STAT!B1674</f>
        <v>44448</v>
      </c>
      <c r="B1671" s="6">
        <f>TITRES_STAT!D1674</f>
        <v>2.5226999999999999</v>
      </c>
      <c r="C1671" s="2">
        <f t="shared" si="205"/>
        <v>0</v>
      </c>
      <c r="D1671" s="2">
        <f t="shared" si="206"/>
        <v>2.5226999999999999</v>
      </c>
      <c r="E1671" s="2">
        <f t="shared" si="200"/>
        <v>2.51518</v>
      </c>
      <c r="F1671" s="2">
        <f t="shared" si="201"/>
        <v>2.5095400000000003</v>
      </c>
      <c r="G1671" s="2">
        <f t="shared" si="203"/>
        <v>2.4982880000000005</v>
      </c>
      <c r="H1671" s="2">
        <f t="shared" si="199"/>
        <v>2.5543234999999966</v>
      </c>
      <c r="I1671" s="2">
        <f t="array" ref="I1671">SUMPRODUCT(B1655:B1674, (ROW(B1655:B1674)-ROW(B1655)+1)) / (20*21/2)</f>
        <v>2.4771238095238095</v>
      </c>
      <c r="J1671" s="2">
        <f t="shared" si="202"/>
        <v>2.5108239118169831</v>
      </c>
      <c r="K1671" s="2">
        <f t="shared" si="204"/>
        <v>2.5004755864262806</v>
      </c>
    </row>
    <row r="1672" spans="1:11" ht="13.5" x14ac:dyDescent="0.25">
      <c r="A1672" s="3">
        <f>TITRES_STAT!B1675</f>
        <v>44449</v>
      </c>
      <c r="B1672" s="6">
        <f>TITRES_STAT!D1675</f>
        <v>2.3725999999999998</v>
      </c>
      <c r="C1672" s="2">
        <f t="shared" si="205"/>
        <v>-0.15010000000000012</v>
      </c>
      <c r="D1672" s="2">
        <f t="shared" si="206"/>
        <v>2.49268</v>
      </c>
      <c r="E1672" s="2">
        <f t="shared" si="200"/>
        <v>2.5020499999999997</v>
      </c>
      <c r="F1672" s="2">
        <f t="shared" si="201"/>
        <v>2.5029750000000002</v>
      </c>
      <c r="G1672" s="2">
        <f t="shared" si="203"/>
        <v>2.4962240000000007</v>
      </c>
      <c r="H1672" s="2">
        <f t="shared" si="199"/>
        <v>2.5533384999999966</v>
      </c>
      <c r="I1672" s="2">
        <f t="array" ref="I1672">SUMPRODUCT(B1656:B1675, (ROW(B1656:B1675)-ROW(B1656)+1)) / (20*21/2)</f>
        <v>2.4703795238095241</v>
      </c>
      <c r="J1672" s="2">
        <f t="shared" si="202"/>
        <v>2.4976597297391754</v>
      </c>
      <c r="K1672" s="2">
        <f t="shared" si="204"/>
        <v>2.4954608575468185</v>
      </c>
    </row>
    <row r="1673" spans="1:11" ht="13.5" x14ac:dyDescent="0.25">
      <c r="A1673" s="3">
        <f>TITRES_STAT!B1676</f>
        <v>44452</v>
      </c>
      <c r="B1673" s="6">
        <f>TITRES_STAT!D1676</f>
        <v>2.3351000000000002</v>
      </c>
      <c r="C1673" s="2">
        <f t="shared" si="205"/>
        <v>-3.7499999999999645E-2</v>
      </c>
      <c r="D1673" s="2">
        <f t="shared" si="206"/>
        <v>2.4551600000000002</v>
      </c>
      <c r="E1673" s="2">
        <f t="shared" si="200"/>
        <v>2.4851700000000001</v>
      </c>
      <c r="F1673" s="2">
        <f t="shared" si="201"/>
        <v>2.4945349999999999</v>
      </c>
      <c r="G1673" s="2">
        <f t="shared" si="203"/>
        <v>2.4934100000000008</v>
      </c>
      <c r="H1673" s="2">
        <f t="shared" si="199"/>
        <v>2.5524944999999968</v>
      </c>
      <c r="I1673" s="2">
        <f t="array" ref="I1673">SUMPRODUCT(B1657:B1676, (ROW(B1657:B1676)-ROW(B1657)+1)) / (20*21/2)</f>
        <v>2.4640371428571428</v>
      </c>
      <c r="J1673" s="2">
        <f t="shared" si="202"/>
        <v>2.482177850716397</v>
      </c>
      <c r="K1673" s="2">
        <f t="shared" si="204"/>
        <v>2.489172196466551</v>
      </c>
    </row>
    <row r="1674" spans="1:11" ht="13.5" x14ac:dyDescent="0.25">
      <c r="A1674" s="3">
        <f>TITRES_STAT!B1677</f>
        <v>44453</v>
      </c>
      <c r="B1674" s="6">
        <f>TITRES_STAT!D1677</f>
        <v>2.4195000000000002</v>
      </c>
      <c r="C1674" s="2">
        <f t="shared" si="205"/>
        <v>8.4400000000000031E-2</v>
      </c>
      <c r="D1674" s="2">
        <f t="shared" si="206"/>
        <v>2.43452</v>
      </c>
      <c r="E1674" s="2">
        <f t="shared" si="200"/>
        <v>2.4767299999999999</v>
      </c>
      <c r="F1674" s="2">
        <f t="shared" si="201"/>
        <v>2.4903149999999998</v>
      </c>
      <c r="G1674" s="2">
        <f t="shared" si="203"/>
        <v>2.4922840000000006</v>
      </c>
      <c r="H1674" s="2">
        <f t="shared" ref="H1674:H1737" si="207">AVERAGE(B1475:B1674)</f>
        <v>2.552165999999997</v>
      </c>
      <c r="I1674" s="2">
        <f t="array" ref="I1674">SUMPRODUCT(B1658:B1677, (ROW(B1658:B1677)-ROW(B1658)+1)) / (20*21/2)</f>
        <v>2.4580966666666666</v>
      </c>
      <c r="J1674" s="2">
        <f t="shared" si="202"/>
        <v>2.4762085316005495</v>
      </c>
      <c r="K1674" s="2">
        <f t="shared" si="204"/>
        <v>2.4864399534678627</v>
      </c>
    </row>
    <row r="1675" spans="1:11" ht="13.5" x14ac:dyDescent="0.25">
      <c r="A1675" s="3">
        <f>TITRES_STAT!B1678</f>
        <v>44454</v>
      </c>
      <c r="B1675" s="6">
        <f>TITRES_STAT!D1678</f>
        <v>2.4195000000000002</v>
      </c>
      <c r="C1675" s="2">
        <f t="shared" si="205"/>
        <v>0</v>
      </c>
      <c r="D1675" s="2">
        <f t="shared" si="206"/>
        <v>2.4138799999999998</v>
      </c>
      <c r="E1675" s="2">
        <f t="shared" si="200"/>
        <v>2.4682900000000001</v>
      </c>
      <c r="F1675" s="2">
        <f t="shared" si="201"/>
        <v>2.4860949999999997</v>
      </c>
      <c r="G1675" s="2">
        <f t="shared" si="203"/>
        <v>2.4905960000000005</v>
      </c>
      <c r="H1675" s="2">
        <f t="shared" si="207"/>
        <v>2.5518374999999973</v>
      </c>
      <c r="I1675" s="2">
        <f t="array" ref="I1675">SUMPRODUCT(B1659:B1678, (ROW(B1659:B1678)-ROW(B1659)+1)) / (20*21/2)</f>
        <v>2.452558095238095</v>
      </c>
      <c r="J1675" s="2">
        <f t="shared" si="202"/>
        <v>2.4708077190671638</v>
      </c>
      <c r="K1675" s="2">
        <f t="shared" si="204"/>
        <v>2.4838148572534369</v>
      </c>
    </row>
    <row r="1676" spans="1:11" ht="13.5" x14ac:dyDescent="0.25">
      <c r="A1676" s="3">
        <f>TITRES_STAT!B1679</f>
        <v>44455</v>
      </c>
      <c r="B1676" s="6">
        <f>TITRES_STAT!D1679</f>
        <v>2.4195000000000002</v>
      </c>
      <c r="C1676" s="2">
        <f t="shared" si="205"/>
        <v>0</v>
      </c>
      <c r="D1676" s="2">
        <f t="shared" si="206"/>
        <v>2.39324</v>
      </c>
      <c r="E1676" s="2">
        <f t="shared" ref="E1676:E1739" si="208">AVERAGE(B1667:B1676)</f>
        <v>2.45797</v>
      </c>
      <c r="F1676" s="2">
        <f t="shared" si="201"/>
        <v>2.4818749999999996</v>
      </c>
      <c r="G1676" s="2">
        <f t="shared" si="203"/>
        <v>2.4889080000000003</v>
      </c>
      <c r="H1676" s="2">
        <f t="shared" si="207"/>
        <v>2.5512279999999969</v>
      </c>
      <c r="I1676" s="2">
        <f t="array" ref="I1676">SUMPRODUCT(B1660:B1679, (ROW(B1660:B1679)-ROW(B1660)+1)) / (20*21/2)</f>
        <v>2.4474214285714289</v>
      </c>
      <c r="J1676" s="2">
        <f t="shared" si="202"/>
        <v>2.4659212696321959</v>
      </c>
      <c r="K1676" s="2">
        <f t="shared" si="204"/>
        <v>2.4812927059885963</v>
      </c>
    </row>
    <row r="1677" spans="1:11" ht="13.5" x14ac:dyDescent="0.25">
      <c r="A1677" s="3">
        <f>TITRES_STAT!B1680</f>
        <v>44456</v>
      </c>
      <c r="B1677" s="6">
        <f>TITRES_STAT!D1680</f>
        <v>2.4195000000000002</v>
      </c>
      <c r="C1677" s="2">
        <f t="shared" si="205"/>
        <v>0</v>
      </c>
      <c r="D1677" s="2">
        <f t="shared" si="206"/>
        <v>2.4026200000000002</v>
      </c>
      <c r="E1677" s="2">
        <f t="shared" si="208"/>
        <v>2.4476499999999999</v>
      </c>
      <c r="F1677" s="2">
        <f t="shared" si="201"/>
        <v>2.4776549999999995</v>
      </c>
      <c r="G1677" s="2">
        <f t="shared" si="203"/>
        <v>2.4872200000000007</v>
      </c>
      <c r="H1677" s="2">
        <f t="shared" si="207"/>
        <v>2.550618499999997</v>
      </c>
      <c r="I1677" s="2">
        <f t="array" ref="I1677">SUMPRODUCT(B1661:B1680, (ROW(B1661:B1680)-ROW(B1661)+1)) / (20*21/2)</f>
        <v>2.4426866666666669</v>
      </c>
      <c r="J1677" s="2">
        <f t="shared" si="202"/>
        <v>2.4615001963338914</v>
      </c>
      <c r="K1677" s="2">
        <f t="shared" si="204"/>
        <v>2.4788694626164944</v>
      </c>
    </row>
    <row r="1678" spans="1:11" ht="13.5" x14ac:dyDescent="0.25">
      <c r="A1678" s="3">
        <f>TITRES_STAT!B1681</f>
        <v>44459</v>
      </c>
      <c r="B1678" s="6">
        <f>TITRES_STAT!D1681</f>
        <v>2.4195000000000002</v>
      </c>
      <c r="C1678" s="2">
        <f t="shared" si="205"/>
        <v>0</v>
      </c>
      <c r="D1678" s="2">
        <f t="shared" si="206"/>
        <v>2.4195000000000002</v>
      </c>
      <c r="E1678" s="2">
        <f t="shared" si="208"/>
        <v>2.4373299999999998</v>
      </c>
      <c r="F1678" s="2">
        <f t="shared" si="201"/>
        <v>2.4734349999999994</v>
      </c>
      <c r="G1678" s="2">
        <f t="shared" si="203"/>
        <v>2.4855320000000005</v>
      </c>
      <c r="H1678" s="2">
        <f t="shared" si="207"/>
        <v>2.5500089999999971</v>
      </c>
      <c r="I1678" s="2">
        <f t="array" ref="I1678">SUMPRODUCT(B1662:B1681, (ROW(B1662:B1681)-ROW(B1662)+1)) / (20*21/2)</f>
        <v>2.4383538095238095</v>
      </c>
      <c r="J1678" s="2">
        <f t="shared" si="202"/>
        <v>2.4575001776354255</v>
      </c>
      <c r="K1678" s="2">
        <f t="shared" si="204"/>
        <v>2.4765412483962397</v>
      </c>
    </row>
    <row r="1679" spans="1:11" ht="13.5" x14ac:dyDescent="0.25">
      <c r="A1679" s="3">
        <f>TITRES_STAT!B1682</f>
        <v>44460</v>
      </c>
      <c r="B1679" s="6">
        <f>TITRES_STAT!D1682</f>
        <v>2.4195000000000002</v>
      </c>
      <c r="C1679" s="2">
        <f t="shared" si="205"/>
        <v>0</v>
      </c>
      <c r="D1679" s="2">
        <f t="shared" si="206"/>
        <v>2.4195000000000002</v>
      </c>
      <c r="E1679" s="2">
        <f t="shared" si="208"/>
        <v>2.4270099999999997</v>
      </c>
      <c r="F1679" s="2">
        <f t="shared" si="201"/>
        <v>2.4692149999999997</v>
      </c>
      <c r="G1679" s="2">
        <f t="shared" si="203"/>
        <v>2.4838440000000004</v>
      </c>
      <c r="H1679" s="2">
        <f t="shared" si="207"/>
        <v>2.5496339999999975</v>
      </c>
      <c r="I1679" s="2">
        <f t="array" ref="I1679">SUMPRODUCT(B1663:B1682, (ROW(B1663:B1682)-ROW(B1663)+1)) / (20*21/2)</f>
        <v>2.4344228571428572</v>
      </c>
      <c r="J1679" s="2">
        <f t="shared" si="202"/>
        <v>2.4538811130987184</v>
      </c>
      <c r="K1679" s="2">
        <f t="shared" si="204"/>
        <v>2.4743043366944262</v>
      </c>
    </row>
    <row r="1680" spans="1:11" ht="13.5" x14ac:dyDescent="0.25">
      <c r="A1680" s="3">
        <f>TITRES_STAT!B1683</f>
        <v>44461</v>
      </c>
      <c r="B1680" s="6">
        <f>TITRES_STAT!D1683</f>
        <v>2.4195000000000002</v>
      </c>
      <c r="C1680" s="2">
        <f t="shared" si="205"/>
        <v>0</v>
      </c>
      <c r="D1680" s="2">
        <f t="shared" si="206"/>
        <v>2.4195000000000002</v>
      </c>
      <c r="E1680" s="2">
        <f t="shared" si="208"/>
        <v>2.4166899999999996</v>
      </c>
      <c r="F1680" s="2">
        <f t="shared" si="201"/>
        <v>2.4649949999999996</v>
      </c>
      <c r="G1680" s="2">
        <f t="shared" si="203"/>
        <v>2.4821560000000007</v>
      </c>
      <c r="H1680" s="2">
        <f t="shared" si="207"/>
        <v>2.5490709999999979</v>
      </c>
      <c r="I1680" s="2">
        <f t="array" ref="I1680">SUMPRODUCT(B1664:B1683, (ROW(B1664:B1683)-ROW(B1664)+1)) / (20*21/2)</f>
        <v>2.4308938095238095</v>
      </c>
      <c r="J1680" s="2">
        <f t="shared" si="202"/>
        <v>2.4506067213750309</v>
      </c>
      <c r="K1680" s="2">
        <f t="shared" si="204"/>
        <v>2.4721551470201351</v>
      </c>
    </row>
    <row r="1681" spans="1:11" ht="13.5" x14ac:dyDescent="0.25">
      <c r="A1681" s="3">
        <f>TITRES_STAT!B1684</f>
        <v>44462</v>
      </c>
      <c r="B1681" s="6">
        <f>TITRES_STAT!D1684</f>
        <v>2.4195000000000002</v>
      </c>
      <c r="C1681" s="2">
        <f t="shared" si="205"/>
        <v>0</v>
      </c>
      <c r="D1681" s="2">
        <f t="shared" si="206"/>
        <v>2.4195000000000002</v>
      </c>
      <c r="E1681" s="2">
        <f t="shared" si="208"/>
        <v>2.4063699999999999</v>
      </c>
      <c r="F1681" s="2">
        <f t="shared" si="201"/>
        <v>2.4607749999999999</v>
      </c>
      <c r="G1681" s="2">
        <f t="shared" si="203"/>
        <v>2.4804680000000006</v>
      </c>
      <c r="H1681" s="2">
        <f t="shared" si="207"/>
        <v>2.5485079999999978</v>
      </c>
      <c r="I1681" s="2">
        <f t="array" ref="I1681">SUMPRODUCT(B1665:B1684, (ROW(B1665:B1684)-ROW(B1665)+1)) / (20*21/2)</f>
        <v>2.4277666666666669</v>
      </c>
      <c r="J1681" s="2">
        <f t="shared" si="202"/>
        <v>2.447644176482171</v>
      </c>
      <c r="K1681" s="2">
        <f t="shared" si="204"/>
        <v>2.4700902392938553</v>
      </c>
    </row>
    <row r="1682" spans="1:11" ht="13.5" x14ac:dyDescent="0.25">
      <c r="A1682" s="3">
        <f>TITRES_STAT!B1685</f>
        <v>44463</v>
      </c>
      <c r="B1682" s="6">
        <f>TITRES_STAT!D1685</f>
        <v>2.4195000000000002</v>
      </c>
      <c r="C1682" s="2">
        <f t="shared" si="205"/>
        <v>0</v>
      </c>
      <c r="D1682" s="2">
        <f t="shared" si="206"/>
        <v>2.4195000000000002</v>
      </c>
      <c r="E1682" s="2">
        <f t="shared" si="208"/>
        <v>2.41106</v>
      </c>
      <c r="F1682" s="2">
        <f t="shared" si="201"/>
        <v>2.4565549999999998</v>
      </c>
      <c r="G1682" s="2">
        <f t="shared" si="203"/>
        <v>2.4787800000000004</v>
      </c>
      <c r="H1682" s="2">
        <f t="shared" si="207"/>
        <v>2.5477574999999981</v>
      </c>
      <c r="I1682" s="2">
        <f t="array" ref="I1682">SUMPRODUCT(B1666:B1685, (ROW(B1666:B1685)-ROW(B1666)+1)) / (20*21/2)</f>
        <v>2.4178985714285712</v>
      </c>
      <c r="J1682" s="2">
        <f t="shared" si="202"/>
        <v>2.4449637787219642</v>
      </c>
      <c r="K1682" s="2">
        <f t="shared" si="204"/>
        <v>2.468106308341155</v>
      </c>
    </row>
    <row r="1683" spans="1:11" ht="13.5" x14ac:dyDescent="0.25">
      <c r="A1683" s="3">
        <f>TITRES_STAT!B1686</f>
        <v>44466</v>
      </c>
      <c r="B1683" s="6">
        <f>TITRES_STAT!D1686</f>
        <v>2.4195000000000002</v>
      </c>
      <c r="C1683" s="2">
        <f t="shared" si="205"/>
        <v>0</v>
      </c>
      <c r="D1683" s="2">
        <f t="shared" si="206"/>
        <v>2.4195000000000002</v>
      </c>
      <c r="E1683" s="2">
        <f t="shared" si="208"/>
        <v>2.4194999999999998</v>
      </c>
      <c r="F1683" s="2">
        <f t="shared" si="201"/>
        <v>2.4523349999999997</v>
      </c>
      <c r="G1683" s="2">
        <f t="shared" si="203"/>
        <v>2.4770920000000003</v>
      </c>
      <c r="H1683" s="2">
        <f t="shared" si="207"/>
        <v>2.5472414999999988</v>
      </c>
      <c r="I1683" s="2">
        <f t="array" ref="I1683">SUMPRODUCT(B1667:B1686, (ROW(B1667:B1686)-ROW(B1667)+1)) / (20*21/2)</f>
        <v>2.4087895238095234</v>
      </c>
      <c r="J1683" s="2">
        <f t="shared" si="202"/>
        <v>2.44253865693892</v>
      </c>
      <c r="K1683" s="2">
        <f t="shared" si="204"/>
        <v>2.466200178602286</v>
      </c>
    </row>
    <row r="1684" spans="1:11" ht="13.5" x14ac:dyDescent="0.25">
      <c r="A1684" s="3">
        <f>TITRES_STAT!B1687</f>
        <v>44467</v>
      </c>
      <c r="B1684" s="6">
        <f>TITRES_STAT!D1687</f>
        <v>2.4195000000000002</v>
      </c>
      <c r="C1684" s="2">
        <f t="shared" si="205"/>
        <v>0</v>
      </c>
      <c r="D1684" s="2">
        <f t="shared" si="206"/>
        <v>2.4195000000000002</v>
      </c>
      <c r="E1684" s="2">
        <f t="shared" si="208"/>
        <v>2.4194999999999998</v>
      </c>
      <c r="F1684" s="2">
        <f t="shared" ref="F1684:F1747" si="209">AVERAGE(B1665:B1684)</f>
        <v>2.4481149999999996</v>
      </c>
      <c r="G1684" s="2">
        <f t="shared" si="203"/>
        <v>2.4759660000000006</v>
      </c>
      <c r="H1684" s="2">
        <f t="shared" si="207"/>
        <v>2.5471004999999987</v>
      </c>
      <c r="I1684" s="2">
        <f t="array" ref="I1684">SUMPRODUCT(B1668:B1687, (ROW(B1668:B1687)-ROW(B1668)+1)) / (20*21/2)</f>
        <v>2.4005290476190475</v>
      </c>
      <c r="J1684" s="2">
        <f t="shared" si="202"/>
        <v>2.4403444991352132</v>
      </c>
      <c r="K1684" s="2">
        <f t="shared" si="204"/>
        <v>2.4643687990492551</v>
      </c>
    </row>
    <row r="1685" spans="1:11" ht="13.5" x14ac:dyDescent="0.25">
      <c r="A1685" s="3">
        <f>TITRES_STAT!B1688</f>
        <v>44468</v>
      </c>
      <c r="B1685" s="6">
        <f>TITRES_STAT!D1688</f>
        <v>2.3445</v>
      </c>
      <c r="C1685" s="2">
        <f t="shared" si="205"/>
        <v>-7.5000000000000178E-2</v>
      </c>
      <c r="D1685" s="2">
        <f t="shared" si="206"/>
        <v>2.4045000000000001</v>
      </c>
      <c r="E1685" s="2">
        <f t="shared" si="208"/>
        <v>2.4119999999999999</v>
      </c>
      <c r="F1685" s="2">
        <f t="shared" si="209"/>
        <v>2.4401449999999998</v>
      </c>
      <c r="G1685" s="2">
        <f t="shared" si="203"/>
        <v>2.4733400000000003</v>
      </c>
      <c r="H1685" s="2">
        <f t="shared" si="207"/>
        <v>2.5469129999999987</v>
      </c>
      <c r="I1685" s="2">
        <f t="array" ref="I1685">SUMPRODUCT(B1669:B1688, (ROW(B1669:B1688)-ROW(B1669)+1)) / (20*21/2)</f>
        <v>2.3931171428571427</v>
      </c>
      <c r="J1685" s="2">
        <f t="shared" ref="J1685:J1748" si="210">$J$4*B1685+J1684*(1-$J$4)</f>
        <v>2.4312164515985262</v>
      </c>
      <c r="K1685" s="2">
        <f t="shared" si="204"/>
        <v>2.4596680618316373</v>
      </c>
    </row>
    <row r="1686" spans="1:11" ht="13.5" x14ac:dyDescent="0.25">
      <c r="A1686" s="3">
        <f>TITRES_STAT!B1689</f>
        <v>44469</v>
      </c>
      <c r="B1686" s="6">
        <f>TITRES_STAT!D1689</f>
        <v>2.3445</v>
      </c>
      <c r="C1686" s="2">
        <f t="shared" si="205"/>
        <v>0</v>
      </c>
      <c r="D1686" s="2">
        <f t="shared" si="206"/>
        <v>2.3895000000000004</v>
      </c>
      <c r="E1686" s="2">
        <f t="shared" si="208"/>
        <v>2.4044999999999996</v>
      </c>
      <c r="F1686" s="2">
        <f t="shared" si="209"/>
        <v>2.4312349999999996</v>
      </c>
      <c r="G1686" s="2">
        <f t="shared" si="203"/>
        <v>2.4707140000000005</v>
      </c>
      <c r="H1686" s="2">
        <f t="shared" si="207"/>
        <v>2.5468659999999987</v>
      </c>
      <c r="I1686" s="2">
        <f t="array" ref="I1686">SUMPRODUCT(B1670:B1689, (ROW(B1670:B1689)-ROW(B1670)+1)) / (20*21/2)</f>
        <v>2.3776204761904762</v>
      </c>
      <c r="J1686" s="2">
        <f t="shared" si="210"/>
        <v>2.4229577419224761</v>
      </c>
      <c r="K1686" s="2">
        <f t="shared" si="204"/>
        <v>2.4551516672500044</v>
      </c>
    </row>
    <row r="1687" spans="1:11" ht="13.5" x14ac:dyDescent="0.25">
      <c r="A1687" s="3">
        <f>TITRES_STAT!B1690</f>
        <v>44470</v>
      </c>
      <c r="B1687" s="6">
        <f>TITRES_STAT!D1690</f>
        <v>2.3445</v>
      </c>
      <c r="C1687" s="2">
        <f t="shared" si="205"/>
        <v>0</v>
      </c>
      <c r="D1687" s="2">
        <f t="shared" si="206"/>
        <v>2.3745000000000003</v>
      </c>
      <c r="E1687" s="2">
        <f t="shared" si="208"/>
        <v>2.3969999999999998</v>
      </c>
      <c r="F1687" s="2">
        <f t="shared" si="209"/>
        <v>2.4223249999999994</v>
      </c>
      <c r="G1687" s="2">
        <f t="shared" si="203"/>
        <v>2.4680880000000003</v>
      </c>
      <c r="H1687" s="2">
        <f t="shared" si="207"/>
        <v>2.5463034999999983</v>
      </c>
      <c r="I1687" s="2">
        <f t="array" ref="I1687">SUMPRODUCT(B1671:B1690, (ROW(B1671:B1690)-ROW(B1671)+1)) / (20*21/2)</f>
        <v>2.350914285714286</v>
      </c>
      <c r="J1687" s="2">
        <f t="shared" si="210"/>
        <v>2.4154855760250977</v>
      </c>
      <c r="K1687" s="2">
        <f t="shared" si="204"/>
        <v>2.4508123861813766</v>
      </c>
    </row>
    <row r="1688" spans="1:11" ht="13.5" x14ac:dyDescent="0.25">
      <c r="A1688" s="3">
        <f>TITRES_STAT!B1691</f>
        <v>44473</v>
      </c>
      <c r="B1688" s="6">
        <f>TITRES_STAT!D1691</f>
        <v>2.3445</v>
      </c>
      <c r="C1688" s="2">
        <f t="shared" si="205"/>
        <v>0</v>
      </c>
      <c r="D1688" s="2">
        <f t="shared" si="206"/>
        <v>2.3594999999999997</v>
      </c>
      <c r="E1688" s="2">
        <f t="shared" si="208"/>
        <v>2.3895</v>
      </c>
      <c r="F1688" s="2">
        <f t="shared" si="209"/>
        <v>2.4134149999999992</v>
      </c>
      <c r="G1688" s="2">
        <f t="shared" si="203"/>
        <v>2.4654620000000005</v>
      </c>
      <c r="H1688" s="2">
        <f t="shared" si="207"/>
        <v>2.5457409999999983</v>
      </c>
      <c r="I1688" s="2">
        <f t="array" ref="I1688">SUMPRODUCT(B1672:B1691, (ROW(B1672:B1691)-ROW(B1672)+1)) / (20*21/2)</f>
        <v>2.3198809523809523</v>
      </c>
      <c r="J1688" s="2">
        <f t="shared" si="210"/>
        <v>2.4087250449750885</v>
      </c>
      <c r="K1688" s="2">
        <f t="shared" si="204"/>
        <v>2.4466432729977932</v>
      </c>
    </row>
    <row r="1689" spans="1:11" ht="13.5" x14ac:dyDescent="0.25">
      <c r="A1689" s="3">
        <f>TITRES_STAT!B1692</f>
        <v>44474</v>
      </c>
      <c r="B1689" s="6">
        <f>TITRES_STAT!D1692</f>
        <v>2.2507000000000001</v>
      </c>
      <c r="C1689" s="2">
        <f t="shared" si="205"/>
        <v>-9.3799999999999883E-2</v>
      </c>
      <c r="D1689" s="2">
        <f t="shared" si="206"/>
        <v>2.3257400000000001</v>
      </c>
      <c r="E1689" s="2">
        <f t="shared" si="208"/>
        <v>2.37262</v>
      </c>
      <c r="F1689" s="2">
        <f t="shared" si="209"/>
        <v>2.3998149999999994</v>
      </c>
      <c r="G1689" s="2">
        <f t="shared" si="203"/>
        <v>2.46096</v>
      </c>
      <c r="H1689" s="2">
        <f t="shared" si="207"/>
        <v>2.5445219999999988</v>
      </c>
      <c r="I1689" s="2">
        <f t="array" ref="I1689">SUMPRODUCT(B1673:B1692, (ROW(B1673:B1692)-ROW(B1673)+1)) / (20*21/2)</f>
        <v>2.2919757142857144</v>
      </c>
      <c r="J1689" s="2">
        <f t="shared" si="210"/>
        <v>2.3936750406917469</v>
      </c>
      <c r="K1689" s="2">
        <f t="shared" si="204"/>
        <v>2.4389592230763109</v>
      </c>
    </row>
    <row r="1690" spans="1:11" ht="13.5" x14ac:dyDescent="0.25">
      <c r="A1690" s="3">
        <f>TITRES_STAT!B1693</f>
        <v>44475</v>
      </c>
      <c r="B1690" s="6">
        <f>TITRES_STAT!D1693</f>
        <v>2.1194000000000002</v>
      </c>
      <c r="C1690" s="2">
        <f t="shared" si="205"/>
        <v>-0.13129999999999997</v>
      </c>
      <c r="D1690" s="2">
        <f t="shared" si="206"/>
        <v>2.2807200000000001</v>
      </c>
      <c r="E1690" s="2">
        <f t="shared" si="208"/>
        <v>2.3426099999999996</v>
      </c>
      <c r="F1690" s="2">
        <f t="shared" si="209"/>
        <v>2.3796499999999989</v>
      </c>
      <c r="G1690" s="2">
        <f t="shared" si="203"/>
        <v>2.4538319999999998</v>
      </c>
      <c r="H1690" s="2">
        <f t="shared" si="207"/>
        <v>2.5423179999999985</v>
      </c>
      <c r="I1690" s="2">
        <f t="array" ref="I1690">SUMPRODUCT(B1674:B1693, (ROW(B1674:B1693)-ROW(B1674)+1)) / (20*21/2)</f>
        <v>2.2655438095238094</v>
      </c>
      <c r="J1690" s="2">
        <f t="shared" si="210"/>
        <v>2.367553608244914</v>
      </c>
      <c r="K1690" s="2">
        <f t="shared" si="204"/>
        <v>2.4264274888380242</v>
      </c>
    </row>
    <row r="1691" spans="1:11" ht="13.5" x14ac:dyDescent="0.25">
      <c r="A1691" s="3">
        <f>TITRES_STAT!B1694</f>
        <v>44476</v>
      </c>
      <c r="B1691" s="6">
        <f>TITRES_STAT!D1694</f>
        <v>2.0537999999999998</v>
      </c>
      <c r="C1691" s="2">
        <f t="shared" si="205"/>
        <v>-6.5600000000000325E-2</v>
      </c>
      <c r="D1691" s="2">
        <f t="shared" si="206"/>
        <v>2.2225799999999998</v>
      </c>
      <c r="E1691" s="2">
        <f t="shared" si="208"/>
        <v>2.3060399999999999</v>
      </c>
      <c r="F1691" s="2">
        <f t="shared" si="209"/>
        <v>2.3562049999999992</v>
      </c>
      <c r="G1691" s="2">
        <f t="shared" si="203"/>
        <v>2.445392</v>
      </c>
      <c r="H1691" s="2">
        <f t="shared" si="207"/>
        <v>2.5398329999999989</v>
      </c>
      <c r="I1691" s="2">
        <f t="array" ref="I1691">SUMPRODUCT(B1675:B1694, (ROW(B1675:B1694)-ROW(B1675)+1)) / (20*21/2)</f>
        <v>2.2404066666666669</v>
      </c>
      <c r="J1691" s="2">
        <f t="shared" si="210"/>
        <v>2.3376723122215886</v>
      </c>
      <c r="K1691" s="2">
        <f t="shared" si="204"/>
        <v>2.4118146461384939</v>
      </c>
    </row>
    <row r="1692" spans="1:11" ht="13.5" x14ac:dyDescent="0.25">
      <c r="A1692" s="3">
        <f>TITRES_STAT!B1695</f>
        <v>44477</v>
      </c>
      <c r="B1692" s="6">
        <f>TITRES_STAT!D1695</f>
        <v>2.0632000000000001</v>
      </c>
      <c r="C1692" s="2">
        <f t="shared" si="205"/>
        <v>9.400000000000297E-3</v>
      </c>
      <c r="D1692" s="2">
        <f t="shared" si="206"/>
        <v>2.1663199999999998</v>
      </c>
      <c r="E1692" s="2">
        <f t="shared" si="208"/>
        <v>2.2704099999999996</v>
      </c>
      <c r="F1692" s="2">
        <f t="shared" si="209"/>
        <v>2.3407349999999996</v>
      </c>
      <c r="G1692" s="2">
        <f t="shared" si="203"/>
        <v>2.4371399999999999</v>
      </c>
      <c r="H1692" s="2">
        <f t="shared" si="207"/>
        <v>2.5373949999999987</v>
      </c>
      <c r="I1692" s="2">
        <f t="array" ref="I1692">SUMPRODUCT(B1676:B1695, (ROW(B1676:B1695)-ROW(B1676)+1)) / (20*21/2)</f>
        <v>2.2196423809523815</v>
      </c>
      <c r="J1692" s="2">
        <f t="shared" si="210"/>
        <v>2.3115320920100091</v>
      </c>
      <c r="K1692" s="2">
        <f t="shared" si="204"/>
        <v>2.3981434835448274</v>
      </c>
    </row>
    <row r="1693" spans="1:11" ht="13.5" x14ac:dyDescent="0.25">
      <c r="A1693" s="3">
        <f>TITRES_STAT!B1696</f>
        <v>44480</v>
      </c>
      <c r="B1693" s="6">
        <f>TITRES_STAT!D1696</f>
        <v>2.0632000000000001</v>
      </c>
      <c r="C1693" s="2">
        <f t="shared" si="205"/>
        <v>0</v>
      </c>
      <c r="D1693" s="2">
        <f t="shared" si="206"/>
        <v>2.1100600000000003</v>
      </c>
      <c r="E1693" s="2">
        <f t="shared" si="208"/>
        <v>2.2347799999999998</v>
      </c>
      <c r="F1693" s="2">
        <f t="shared" si="209"/>
        <v>2.32714</v>
      </c>
      <c r="G1693" s="2">
        <f t="shared" si="203"/>
        <v>2.4288879999999993</v>
      </c>
      <c r="H1693" s="2">
        <f t="shared" si="207"/>
        <v>2.5349569999999986</v>
      </c>
      <c r="I1693" s="2">
        <f t="array" ref="I1693">SUMPRODUCT(B1677:B1696, (ROW(B1677:B1696)-ROW(B1677)+1)) / (20*21/2)</f>
        <v>2.1968695238095242</v>
      </c>
      <c r="J1693" s="2">
        <f t="shared" si="210"/>
        <v>2.2878814165804848</v>
      </c>
      <c r="K1693" s="2">
        <f t="shared" si="204"/>
        <v>2.3850084449744422</v>
      </c>
    </row>
    <row r="1694" spans="1:11" ht="13.5" x14ac:dyDescent="0.25">
      <c r="A1694" s="3">
        <f>TITRES_STAT!B1697</f>
        <v>44481</v>
      </c>
      <c r="B1694" s="6">
        <f>TITRES_STAT!D1697</f>
        <v>2.0632000000000001</v>
      </c>
      <c r="C1694" s="2">
        <f t="shared" si="205"/>
        <v>0</v>
      </c>
      <c r="D1694" s="2">
        <f t="shared" si="206"/>
        <v>2.0725600000000002</v>
      </c>
      <c r="E1694" s="2">
        <f t="shared" si="208"/>
        <v>2.1991500000000004</v>
      </c>
      <c r="F1694" s="2">
        <f t="shared" si="209"/>
        <v>2.3093250000000003</v>
      </c>
      <c r="G1694" s="2">
        <f t="shared" si="203"/>
        <v>2.4206359999999996</v>
      </c>
      <c r="H1694" s="2">
        <f t="shared" si="207"/>
        <v>2.5323779999999987</v>
      </c>
      <c r="I1694" s="2">
        <f t="array" ref="I1694">SUMPRODUCT(B1678:B1697, (ROW(B1678:B1697)-ROW(B1678)+1)) / (20*21/2)</f>
        <v>2.180304761904762</v>
      </c>
      <c r="J1694" s="2">
        <f t="shared" si="210"/>
        <v>2.2664831864299626</v>
      </c>
      <c r="K1694" s="2">
        <f t="shared" si="204"/>
        <v>2.3723885059558367</v>
      </c>
    </row>
    <row r="1695" spans="1:11" ht="13.5" x14ac:dyDescent="0.25">
      <c r="A1695" s="3">
        <f>TITRES_STAT!B1698</f>
        <v>44482</v>
      </c>
      <c r="B1695" s="6">
        <f>TITRES_STAT!D1698</f>
        <v>2.0912999999999999</v>
      </c>
      <c r="C1695" s="2">
        <f t="shared" si="205"/>
        <v>2.8099999999999792E-2</v>
      </c>
      <c r="D1695" s="2">
        <f t="shared" si="206"/>
        <v>2.0669400000000002</v>
      </c>
      <c r="E1695" s="2">
        <f t="shared" si="208"/>
        <v>2.1738299999999997</v>
      </c>
      <c r="F1695" s="2">
        <f t="shared" si="209"/>
        <v>2.2929149999999998</v>
      </c>
      <c r="G1695" s="2">
        <f t="shared" si="203"/>
        <v>2.4123839999999994</v>
      </c>
      <c r="H1695" s="2">
        <f t="shared" si="207"/>
        <v>2.5299394999999989</v>
      </c>
      <c r="I1695" s="2">
        <f t="array" ref="I1695">SUMPRODUCT(B1679:B1698, (ROW(B1679:B1698)-ROW(B1679)+1)) / (20*21/2)</f>
        <v>2.1581057142857141</v>
      </c>
      <c r="J1695" s="2">
        <f t="shared" si="210"/>
        <v>2.2497990734366331</v>
      </c>
      <c r="K1695" s="2">
        <f t="shared" si="204"/>
        <v>2.3613654272909019</v>
      </c>
    </row>
    <row r="1696" spans="1:11" ht="13.5" x14ac:dyDescent="0.25">
      <c r="A1696" s="3">
        <f>TITRES_STAT!B1699</f>
        <v>44483</v>
      </c>
      <c r="B1696" s="6">
        <f>TITRES_STAT!D1699</f>
        <v>2.0537999999999998</v>
      </c>
      <c r="C1696" s="2">
        <f t="shared" si="205"/>
        <v>-3.7500000000000089E-2</v>
      </c>
      <c r="D1696" s="2">
        <f t="shared" si="206"/>
        <v>2.0669400000000002</v>
      </c>
      <c r="E1696" s="2">
        <f t="shared" si="208"/>
        <v>2.1447600000000002</v>
      </c>
      <c r="F1696" s="2">
        <f t="shared" si="209"/>
        <v>2.2746300000000002</v>
      </c>
      <c r="G1696" s="2">
        <f t="shared" si="203"/>
        <v>2.4033819999999992</v>
      </c>
      <c r="H1696" s="2">
        <f t="shared" si="207"/>
        <v>2.5273134999999987</v>
      </c>
      <c r="I1696" s="2">
        <f t="array" ref="I1696">SUMPRODUCT(B1680:B1699, (ROW(B1680:B1699)-ROW(B1680)+1)) / (20*21/2)</f>
        <v>2.1377823809523808</v>
      </c>
      <c r="J1696" s="2">
        <f t="shared" si="210"/>
        <v>2.2311324950140965</v>
      </c>
      <c r="K1696" s="2">
        <f t="shared" si="204"/>
        <v>2.3493040379853762</v>
      </c>
    </row>
    <row r="1697" spans="1:11" ht="13.5" x14ac:dyDescent="0.25">
      <c r="A1697" s="3">
        <f>TITRES_STAT!B1700</f>
        <v>44488</v>
      </c>
      <c r="B1697" s="6">
        <f>TITRES_STAT!D1700</f>
        <v>2.1006999999999998</v>
      </c>
      <c r="C1697" s="2">
        <f t="shared" si="205"/>
        <v>4.6899999999999942E-2</v>
      </c>
      <c r="D1697" s="2">
        <f t="shared" si="206"/>
        <v>2.0744400000000001</v>
      </c>
      <c r="E1697" s="2">
        <f t="shared" si="208"/>
        <v>2.1203799999999999</v>
      </c>
      <c r="F1697" s="2">
        <f t="shared" si="209"/>
        <v>2.2586900000000001</v>
      </c>
      <c r="G1697" s="2">
        <f t="shared" si="203"/>
        <v>2.3953179999999996</v>
      </c>
      <c r="H1697" s="2">
        <f t="shared" si="207"/>
        <v>2.5246879999999989</v>
      </c>
      <c r="I1697" s="2">
        <f t="array" ref="I1697">SUMPRODUCT(B1681:B1700, (ROW(B1681:B1700)-ROW(B1681)+1)) / (20*21/2)</f>
        <v>2.1193347619047618</v>
      </c>
      <c r="J1697" s="2">
        <f t="shared" si="210"/>
        <v>2.2187103526318017</v>
      </c>
      <c r="K1697" s="2">
        <f t="shared" si="204"/>
        <v>2.3395548600251654</v>
      </c>
    </row>
    <row r="1698" spans="1:11" ht="13.5" x14ac:dyDescent="0.25">
      <c r="A1698" s="3">
        <f>TITRES_STAT!B1701</f>
        <v>44489</v>
      </c>
      <c r="B1698" s="6">
        <f>TITRES_STAT!D1701</f>
        <v>2.0255999999999998</v>
      </c>
      <c r="C1698" s="2">
        <f t="shared" si="205"/>
        <v>-7.5099999999999945E-2</v>
      </c>
      <c r="D1698" s="2">
        <f t="shared" si="206"/>
        <v>2.0669200000000005</v>
      </c>
      <c r="E1698" s="2">
        <f t="shared" si="208"/>
        <v>2.0884900000000002</v>
      </c>
      <c r="F1698" s="2">
        <f t="shared" si="209"/>
        <v>2.2389950000000001</v>
      </c>
      <c r="G1698" s="2">
        <f t="shared" si="203"/>
        <v>2.3857519999999992</v>
      </c>
      <c r="H1698" s="2">
        <f t="shared" si="207"/>
        <v>2.5213114999999986</v>
      </c>
      <c r="I1698" s="2">
        <f t="array" ref="I1698">SUMPRODUCT(B1682:B1701, (ROW(B1682:B1701)-ROW(B1682)+1)) / (20*21/2)</f>
        <v>2.1027628571428569</v>
      </c>
      <c r="J1698" s="2">
        <f t="shared" si="210"/>
        <v>2.200318890476392</v>
      </c>
      <c r="K1698" s="2">
        <f t="shared" si="204"/>
        <v>2.3272429047300607</v>
      </c>
    </row>
    <row r="1699" spans="1:11" ht="13.5" x14ac:dyDescent="0.25">
      <c r="A1699" s="3">
        <f>TITRES_STAT!B1702</f>
        <v>44490</v>
      </c>
      <c r="B1699" s="6">
        <f>TITRES_STAT!D1702</f>
        <v>2.0255999999999998</v>
      </c>
      <c r="C1699" s="2">
        <f t="shared" si="205"/>
        <v>0</v>
      </c>
      <c r="D1699" s="2">
        <f t="shared" si="206"/>
        <v>2.0594000000000001</v>
      </c>
      <c r="E1699" s="2">
        <f t="shared" si="208"/>
        <v>2.0659800000000001</v>
      </c>
      <c r="F1699" s="2">
        <f t="shared" si="209"/>
        <v>2.2192999999999996</v>
      </c>
      <c r="G1699" s="2">
        <f t="shared" si="203"/>
        <v>2.3761859999999992</v>
      </c>
      <c r="H1699" s="2">
        <f t="shared" si="207"/>
        <v>2.5179349999999987</v>
      </c>
      <c r="I1699" s="2">
        <f t="array" ref="I1699">SUMPRODUCT(B1683:B1702, (ROW(B1683:B1702)-ROW(B1683)+1)) / (20*21/2)</f>
        <v>2.0880666666666667</v>
      </c>
      <c r="J1699" s="2">
        <f t="shared" si="210"/>
        <v>2.1836789961453071</v>
      </c>
      <c r="K1699" s="2">
        <f t="shared" si="204"/>
        <v>2.3154137712112348</v>
      </c>
    </row>
    <row r="1700" spans="1:11" ht="13.5" x14ac:dyDescent="0.25">
      <c r="A1700" s="3">
        <f>TITRES_STAT!B1703</f>
        <v>44491</v>
      </c>
      <c r="B1700" s="6">
        <f>TITRES_STAT!D1703</f>
        <v>2.0255999999999998</v>
      </c>
      <c r="C1700" s="2">
        <f t="shared" si="205"/>
        <v>0</v>
      </c>
      <c r="D1700" s="2">
        <f t="shared" si="206"/>
        <v>2.0462600000000002</v>
      </c>
      <c r="E1700" s="2">
        <f t="shared" si="208"/>
        <v>2.0566000000000004</v>
      </c>
      <c r="F1700" s="2">
        <f t="shared" si="209"/>
        <v>2.1996049999999996</v>
      </c>
      <c r="G1700" s="2">
        <f t="shared" si="203"/>
        <v>2.3666199999999993</v>
      </c>
      <c r="H1700" s="2">
        <f t="shared" si="207"/>
        <v>2.5145584999999984</v>
      </c>
      <c r="I1700" s="2">
        <f t="array" ref="I1700">SUMPRODUCT(B1684:B1703, (ROW(B1684:B1703)-ROW(B1684)+1)) / (20*21/2)</f>
        <v>2.0752461904761903</v>
      </c>
      <c r="J1700" s="2">
        <f t="shared" si="210"/>
        <v>2.1686238536552778</v>
      </c>
      <c r="K1700" s="2">
        <f t="shared" si="204"/>
        <v>2.3040485252813827</v>
      </c>
    </row>
    <row r="1701" spans="1:11" ht="13.5" x14ac:dyDescent="0.25">
      <c r="A1701" s="3">
        <f>TITRES_STAT!B1704</f>
        <v>44494</v>
      </c>
      <c r="B1701" s="6">
        <f>TITRES_STAT!D1704</f>
        <v>2.0255999999999998</v>
      </c>
      <c r="C1701" s="2">
        <f t="shared" si="205"/>
        <v>0</v>
      </c>
      <c r="D1701" s="2">
        <f t="shared" si="206"/>
        <v>2.0406199999999997</v>
      </c>
      <c r="E1701" s="2">
        <f t="shared" si="208"/>
        <v>2.0537800000000006</v>
      </c>
      <c r="F1701" s="2">
        <f t="shared" si="209"/>
        <v>2.1799099999999996</v>
      </c>
      <c r="G1701" s="2">
        <f t="shared" si="203"/>
        <v>2.3570539999999993</v>
      </c>
      <c r="H1701" s="2">
        <f t="shared" si="207"/>
        <v>2.5112759999999987</v>
      </c>
      <c r="I1701" s="2">
        <f t="array" ref="I1701">SUMPRODUCT(B1685:B1704, (ROW(B1685:B1704)-ROW(B1685)+1)) / (20*21/2)</f>
        <v>2.0643014285714285</v>
      </c>
      <c r="J1701" s="2">
        <f t="shared" si="210"/>
        <v>2.1550025342595371</v>
      </c>
      <c r="K1701" s="2">
        <f t="shared" si="204"/>
        <v>2.2931289752703483</v>
      </c>
    </row>
    <row r="1702" spans="1:11" ht="13.5" x14ac:dyDescent="0.25">
      <c r="A1702" s="3">
        <f>TITRES_STAT!B1705</f>
        <v>44495</v>
      </c>
      <c r="B1702" s="6">
        <f>TITRES_STAT!D1705</f>
        <v>2.0255999999999998</v>
      </c>
      <c r="C1702" s="2">
        <f t="shared" si="205"/>
        <v>0</v>
      </c>
      <c r="D1702" s="2">
        <f t="shared" si="206"/>
        <v>2.0255999999999998</v>
      </c>
      <c r="E1702" s="2">
        <f t="shared" si="208"/>
        <v>2.0500200000000004</v>
      </c>
      <c r="F1702" s="2">
        <f t="shared" si="209"/>
        <v>2.1602149999999996</v>
      </c>
      <c r="G1702" s="2">
        <f t="shared" si="203"/>
        <v>2.3474879999999989</v>
      </c>
      <c r="H1702" s="2">
        <f t="shared" si="207"/>
        <v>2.5079934999999987</v>
      </c>
      <c r="I1702" s="2">
        <f t="array" ref="I1702">SUMPRODUCT(B1686:B1705, (ROW(B1686:B1705)-ROW(B1686)+1)) / (20*21/2)</f>
        <v>2.0552323809523809</v>
      </c>
      <c r="J1702" s="2">
        <f t="shared" si="210"/>
        <v>2.1426784833776766</v>
      </c>
      <c r="K1702" s="2">
        <f t="shared" si="204"/>
        <v>2.2826376429068054</v>
      </c>
    </row>
    <row r="1703" spans="1:11" ht="13.5" x14ac:dyDescent="0.25">
      <c r="A1703" s="3">
        <f>TITRES_STAT!B1706</f>
        <v>44496</v>
      </c>
      <c r="B1703" s="6">
        <f>TITRES_STAT!D1706</f>
        <v>2.0255999999999998</v>
      </c>
      <c r="C1703" s="2">
        <f t="shared" si="205"/>
        <v>0</v>
      </c>
      <c r="D1703" s="2">
        <f t="shared" si="206"/>
        <v>2.0255999999999998</v>
      </c>
      <c r="E1703" s="2">
        <f t="shared" si="208"/>
        <v>2.0462600000000006</v>
      </c>
      <c r="F1703" s="2">
        <f t="shared" si="209"/>
        <v>2.1405199999999995</v>
      </c>
      <c r="G1703" s="2">
        <f t="shared" si="203"/>
        <v>2.3379219999999989</v>
      </c>
      <c r="H1703" s="2">
        <f t="shared" si="207"/>
        <v>2.5047579999999989</v>
      </c>
      <c r="I1703" s="2">
        <f t="array" ref="I1703">SUMPRODUCT(B1687:B1706, (ROW(B1687:B1706)-ROW(B1687)+1)) / (20*21/2)</f>
        <v>2.0476819047619048</v>
      </c>
      <c r="J1703" s="2">
        <f t="shared" si="210"/>
        <v>2.1315281516274216</v>
      </c>
      <c r="K1703" s="2">
        <f t="shared" si="204"/>
        <v>2.2725577353418327</v>
      </c>
    </row>
    <row r="1704" spans="1:11" ht="13.5" x14ac:dyDescent="0.25">
      <c r="A1704" s="3">
        <f>TITRES_STAT!B1707</f>
        <v>44497</v>
      </c>
      <c r="B1704" s="6">
        <f>TITRES_STAT!D1707</f>
        <v>2.0255999999999998</v>
      </c>
      <c r="C1704" s="2">
        <f t="shared" si="205"/>
        <v>0</v>
      </c>
      <c r="D1704" s="2">
        <f t="shared" si="206"/>
        <v>2.0255999999999998</v>
      </c>
      <c r="E1704" s="2">
        <f t="shared" si="208"/>
        <v>2.0425000000000004</v>
      </c>
      <c r="F1704" s="2">
        <f t="shared" si="209"/>
        <v>2.1208249999999991</v>
      </c>
      <c r="G1704" s="2">
        <f t="shared" si="203"/>
        <v>2.328355999999999</v>
      </c>
      <c r="H1704" s="2">
        <f t="shared" si="207"/>
        <v>2.5018974999999988</v>
      </c>
      <c r="I1704" s="2">
        <f t="array" ref="I1704">SUMPRODUCT(B1688:B1707, (ROW(B1688:B1707)-ROW(B1688)+1)) / (20*21/2)</f>
        <v>2.0461166666666664</v>
      </c>
      <c r="J1704" s="2">
        <f t="shared" si="210"/>
        <v>2.1214397562343339</v>
      </c>
      <c r="K1704" s="2">
        <f t="shared" si="204"/>
        <v>2.2628731182696038</v>
      </c>
    </row>
    <row r="1705" spans="1:11" ht="13.5" x14ac:dyDescent="0.25">
      <c r="A1705" s="3">
        <f>TITRES_STAT!B1708</f>
        <v>44498</v>
      </c>
      <c r="B1705" s="6">
        <f>TITRES_STAT!D1708</f>
        <v>2.0255999999999998</v>
      </c>
      <c r="C1705" s="2">
        <f t="shared" si="205"/>
        <v>0</v>
      </c>
      <c r="D1705" s="2">
        <f t="shared" si="206"/>
        <v>2.0255999999999998</v>
      </c>
      <c r="E1705" s="2">
        <f t="shared" si="208"/>
        <v>2.0359300000000005</v>
      </c>
      <c r="F1705" s="2">
        <f t="shared" si="209"/>
        <v>2.1048799999999992</v>
      </c>
      <c r="G1705" s="2">
        <f t="shared" si="203"/>
        <v>2.3187899999999986</v>
      </c>
      <c r="H1705" s="2">
        <f t="shared" si="207"/>
        <v>2.4992714999999985</v>
      </c>
      <c r="I1705" s="2">
        <f t="array" ref="I1705">SUMPRODUCT(B1689:B1708, (ROW(B1689:B1708)-ROW(B1689)+1)) / (20*21/2)</f>
        <v>2.0458466666666664</v>
      </c>
      <c r="J1705" s="2">
        <f t="shared" si="210"/>
        <v>2.1123121604024924</v>
      </c>
      <c r="K1705" s="2">
        <f t="shared" si="204"/>
        <v>2.2535682901021685</v>
      </c>
    </row>
    <row r="1706" spans="1:11" ht="13.5" x14ac:dyDescent="0.25">
      <c r="A1706" s="3">
        <f>TITRES_STAT!B1709</f>
        <v>44501</v>
      </c>
      <c r="B1706" s="6">
        <f>TITRES_STAT!D1709</f>
        <v>2.0255999999999998</v>
      </c>
      <c r="C1706" s="2">
        <f t="shared" si="205"/>
        <v>0</v>
      </c>
      <c r="D1706" s="2">
        <f t="shared" si="206"/>
        <v>2.0255999999999998</v>
      </c>
      <c r="E1706" s="2">
        <f t="shared" si="208"/>
        <v>2.0331100000000002</v>
      </c>
      <c r="F1706" s="2">
        <f t="shared" si="209"/>
        <v>2.0889349999999998</v>
      </c>
      <c r="G1706" s="2">
        <f t="shared" si="203"/>
        <v>2.3092239999999986</v>
      </c>
      <c r="H1706" s="2">
        <f t="shared" si="207"/>
        <v>2.4966454999999983</v>
      </c>
      <c r="I1706" s="2">
        <f t="array" ref="I1706">SUMPRODUCT(B1690:B1709, (ROW(B1690:B1709)-ROW(B1690)+1)) / (20*21/2)</f>
        <v>2.0468719047619048</v>
      </c>
      <c r="J1706" s="2">
        <f t="shared" si="210"/>
        <v>2.104053859411779</v>
      </c>
      <c r="K1706" s="2">
        <f t="shared" si="204"/>
        <v>2.2446283571569854</v>
      </c>
    </row>
    <row r="1707" spans="1:11" ht="13.5" x14ac:dyDescent="0.25">
      <c r="A1707" s="3">
        <f>TITRES_STAT!B1710</f>
        <v>44502</v>
      </c>
      <c r="B1707" s="6">
        <f>TITRES_STAT!D1710</f>
        <v>2.0724999999999998</v>
      </c>
      <c r="C1707" s="2">
        <f t="shared" si="205"/>
        <v>4.6899999999999942E-2</v>
      </c>
      <c r="D1707" s="2">
        <f t="shared" si="206"/>
        <v>2.03498</v>
      </c>
      <c r="E1707" s="2">
        <f t="shared" si="208"/>
        <v>2.0302899999999999</v>
      </c>
      <c r="F1707" s="2">
        <f t="shared" si="209"/>
        <v>2.0753349999999995</v>
      </c>
      <c r="G1707" s="2">
        <f t="shared" si="203"/>
        <v>2.3005959999999988</v>
      </c>
      <c r="H1707" s="2">
        <f t="shared" si="207"/>
        <v>2.4942539999999984</v>
      </c>
      <c r="I1707" s="2">
        <f t="array" ref="I1707">SUMPRODUCT(B1691:B1710, (ROW(B1691:B1710)-ROW(B1691)+1)) / (20*21/2)</f>
        <v>2.0451742857142854</v>
      </c>
      <c r="J1707" s="2">
        <f t="shared" si="210"/>
        <v>2.1010487299439906</v>
      </c>
      <c r="K1707" s="2">
        <f t="shared" si="204"/>
        <v>2.2378782255037701</v>
      </c>
    </row>
    <row r="1708" spans="1:11" ht="13.5" x14ac:dyDescent="0.25">
      <c r="A1708" s="3">
        <f>TITRES_STAT!B1711</f>
        <v>44503</v>
      </c>
      <c r="B1708" s="6">
        <f>TITRES_STAT!D1711</f>
        <v>2.0724999999999998</v>
      </c>
      <c r="C1708" s="2">
        <f t="shared" si="205"/>
        <v>0</v>
      </c>
      <c r="D1708" s="2">
        <f t="shared" si="206"/>
        <v>2.0443600000000002</v>
      </c>
      <c r="E1708" s="2">
        <f t="shared" si="208"/>
        <v>2.03498</v>
      </c>
      <c r="F1708" s="2">
        <f t="shared" si="209"/>
        <v>2.0617349999999997</v>
      </c>
      <c r="G1708" s="2">
        <f t="shared" si="203"/>
        <v>2.2919679999999989</v>
      </c>
      <c r="H1708" s="2">
        <f t="shared" si="207"/>
        <v>2.4922374999999981</v>
      </c>
      <c r="I1708" s="2">
        <f t="array" ref="I1708">SUMPRODUCT(B1692:B1711, (ROW(B1692:B1711)-ROW(B1692)+1)) / (20*21/2)</f>
        <v>2.0429833333333334</v>
      </c>
      <c r="J1708" s="2">
        <f t="shared" si="210"/>
        <v>2.0983298032826583</v>
      </c>
      <c r="K1708" s="2">
        <f t="shared" si="204"/>
        <v>2.231392804895779</v>
      </c>
    </row>
    <row r="1709" spans="1:11" ht="13.5" x14ac:dyDescent="0.25">
      <c r="A1709" s="3">
        <f>TITRES_STAT!B1712</f>
        <v>44504</v>
      </c>
      <c r="B1709" s="6">
        <f>TITRES_STAT!D1712</f>
        <v>2.0724999999999998</v>
      </c>
      <c r="C1709" s="2">
        <f t="shared" si="205"/>
        <v>0</v>
      </c>
      <c r="D1709" s="2">
        <f t="shared" si="206"/>
        <v>2.0537399999999999</v>
      </c>
      <c r="E1709" s="2">
        <f t="shared" si="208"/>
        <v>2.0396699999999996</v>
      </c>
      <c r="F1709" s="2">
        <f t="shared" si="209"/>
        <v>2.0528249999999995</v>
      </c>
      <c r="G1709" s="2">
        <f t="shared" si="203"/>
        <v>2.283339999999999</v>
      </c>
      <c r="H1709" s="2">
        <f t="shared" si="207"/>
        <v>2.4902209999999978</v>
      </c>
      <c r="I1709" s="2">
        <f t="array" ref="I1709">SUMPRODUCT(B1693:B1712, (ROW(B1693:B1712)-ROW(B1693)+1)) / (20*21/2)</f>
        <v>2.0409266666666666</v>
      </c>
      <c r="J1709" s="2">
        <f t="shared" si="210"/>
        <v>2.0958698220176433</v>
      </c>
      <c r="K1709" s="2">
        <f t="shared" si="204"/>
        <v>2.2251617145077089</v>
      </c>
    </row>
    <row r="1710" spans="1:11" ht="13.5" x14ac:dyDescent="0.25">
      <c r="A1710" s="3">
        <f>TITRES_STAT!B1713</f>
        <v>44505</v>
      </c>
      <c r="B1710" s="6">
        <f>TITRES_STAT!D1713</f>
        <v>2.0350000000000001</v>
      </c>
      <c r="C1710" s="2">
        <f t="shared" si="205"/>
        <v>-3.7499999999999645E-2</v>
      </c>
      <c r="D1710" s="2">
        <f t="shared" si="206"/>
        <v>2.0556199999999998</v>
      </c>
      <c r="E1710" s="2">
        <f t="shared" si="208"/>
        <v>2.04061</v>
      </c>
      <c r="F1710" s="2">
        <f t="shared" si="209"/>
        <v>2.0486049999999998</v>
      </c>
      <c r="G1710" s="2">
        <f t="shared" si="203"/>
        <v>2.2739619999999987</v>
      </c>
      <c r="H1710" s="2">
        <f t="shared" si="207"/>
        <v>2.4882044999999979</v>
      </c>
      <c r="I1710" s="2">
        <f t="array" ref="I1710">SUMPRODUCT(B1694:B1713, (ROW(B1694:B1713)-ROW(B1694)+1)) / (20*21/2)</f>
        <v>2.0363728571428568</v>
      </c>
      <c r="J1710" s="2">
        <f t="shared" si="210"/>
        <v>2.0900726961112008</v>
      </c>
      <c r="K1710" s="2">
        <f t="shared" si="204"/>
        <v>2.2177043923701514</v>
      </c>
    </row>
    <row r="1711" spans="1:11" ht="13.5" x14ac:dyDescent="0.25">
      <c r="A1711" s="3">
        <f>TITRES_STAT!B1714</f>
        <v>44508</v>
      </c>
      <c r="B1711" s="6">
        <f>TITRES_STAT!D1714</f>
        <v>2.0255999999999998</v>
      </c>
      <c r="C1711" s="2">
        <f t="shared" si="205"/>
        <v>-9.400000000000297E-3</v>
      </c>
      <c r="D1711" s="2">
        <f t="shared" si="206"/>
        <v>2.0556199999999998</v>
      </c>
      <c r="E1711" s="2">
        <f t="shared" si="208"/>
        <v>2.04061</v>
      </c>
      <c r="F1711" s="2">
        <f t="shared" si="209"/>
        <v>2.0471949999999999</v>
      </c>
      <c r="G1711" s="2">
        <f t="shared" si="203"/>
        <v>2.2643959999999992</v>
      </c>
      <c r="H1711" s="2">
        <f t="shared" si="207"/>
        <v>2.4862819999999979</v>
      </c>
      <c r="I1711" s="2">
        <f t="array" ref="I1711">SUMPRODUCT(B1695:B1714, (ROW(B1695:B1714)-ROW(B1695)+1)) / (20*21/2)</f>
        <v>2.0383890476190478</v>
      </c>
      <c r="J1711" s="2">
        <f t="shared" si="210"/>
        <v>2.0839324393387053</v>
      </c>
      <c r="K1711" s="2">
        <f t="shared" si="204"/>
        <v>2.210170886787008</v>
      </c>
    </row>
    <row r="1712" spans="1:11" ht="13.5" x14ac:dyDescent="0.25">
      <c r="A1712" s="3">
        <f>TITRES_STAT!B1715</f>
        <v>44509</v>
      </c>
      <c r="B1712" s="6">
        <f>TITRES_STAT!D1715</f>
        <v>2.0255999999999998</v>
      </c>
      <c r="C1712" s="2">
        <f t="shared" si="205"/>
        <v>0</v>
      </c>
      <c r="D1712" s="2">
        <f t="shared" si="206"/>
        <v>2.0462400000000001</v>
      </c>
      <c r="E1712" s="2">
        <f t="shared" si="208"/>
        <v>2.04061</v>
      </c>
      <c r="F1712" s="2">
        <f t="shared" si="209"/>
        <v>2.045315</v>
      </c>
      <c r="G1712" s="2">
        <f t="shared" si="203"/>
        <v>2.2548299999999988</v>
      </c>
      <c r="H1712" s="2">
        <f t="shared" si="207"/>
        <v>2.4843594999999978</v>
      </c>
      <c r="I1712" s="2">
        <f t="array" ref="I1712">SUMPRODUCT(B1696:B1715, (ROW(B1696:B1715)-ROW(B1696)+1)) / (20*21/2)</f>
        <v>2.0305766666666667</v>
      </c>
      <c r="J1712" s="2">
        <f t="shared" si="210"/>
        <v>2.0783769689254954</v>
      </c>
      <c r="K1712" s="2">
        <f t="shared" si="204"/>
        <v>2.2029328127953605</v>
      </c>
    </row>
    <row r="1713" spans="1:11" ht="13.5" x14ac:dyDescent="0.25">
      <c r="A1713" s="3">
        <f>TITRES_STAT!B1716</f>
        <v>44510</v>
      </c>
      <c r="B1713" s="6">
        <f>TITRES_STAT!D1716</f>
        <v>1.9975000000000001</v>
      </c>
      <c r="C1713" s="2">
        <f t="shared" si="205"/>
        <v>-2.8099999999999792E-2</v>
      </c>
      <c r="D1713" s="2">
        <f t="shared" si="206"/>
        <v>2.0312399999999999</v>
      </c>
      <c r="E1713" s="2">
        <f t="shared" si="208"/>
        <v>2.0377999999999998</v>
      </c>
      <c r="F1713" s="2">
        <f t="shared" si="209"/>
        <v>2.0420299999999996</v>
      </c>
      <c r="G1713" s="2">
        <f t="shared" si="203"/>
        <v>2.2447019999999993</v>
      </c>
      <c r="H1713" s="2">
        <f t="shared" si="207"/>
        <v>2.4822964999999977</v>
      </c>
      <c r="I1713" s="2">
        <f t="array" ref="I1713">SUMPRODUCT(B1697:B1716, (ROW(B1697:B1716)-ROW(B1697)+1)) / (20*21/2)</f>
        <v>2.0269609523809522</v>
      </c>
      <c r="J1713" s="2">
        <f t="shared" si="210"/>
        <v>2.0706744004564004</v>
      </c>
      <c r="K1713" s="2">
        <f t="shared" si="204"/>
        <v>2.1948766240582875</v>
      </c>
    </row>
    <row r="1714" spans="1:11" ht="13.5" x14ac:dyDescent="0.25">
      <c r="A1714" s="3">
        <f>TITRES_STAT!B1717</f>
        <v>44511</v>
      </c>
      <c r="B1714" s="6">
        <f>TITRES_STAT!D1717</f>
        <v>2.0632000000000001</v>
      </c>
      <c r="C1714" s="2">
        <f t="shared" si="205"/>
        <v>6.5700000000000092E-2</v>
      </c>
      <c r="D1714" s="2">
        <f t="shared" si="206"/>
        <v>2.0293800000000002</v>
      </c>
      <c r="E1714" s="2">
        <f t="shared" si="208"/>
        <v>2.0415599999999996</v>
      </c>
      <c r="F1714" s="2">
        <f t="shared" si="209"/>
        <v>2.04203</v>
      </c>
      <c r="G1714" s="2">
        <f t="shared" ref="G1714:G1777" si="211">AVERAGE(B1665:B1714)</f>
        <v>2.2358879999999992</v>
      </c>
      <c r="H1714" s="2">
        <f t="shared" si="207"/>
        <v>2.4805619999999977</v>
      </c>
      <c r="I1714" s="2">
        <f t="array" ref="I1714">SUMPRODUCT(B1698:B1717, (ROW(B1698:B1717)-ROW(B1698)+1)) / (20*21/2)</f>
        <v>2.023613333333333</v>
      </c>
      <c r="J1714" s="2">
        <f t="shared" si="210"/>
        <v>2.0699625527938861</v>
      </c>
      <c r="K1714" s="2">
        <f t="shared" si="204"/>
        <v>2.1897128348795309</v>
      </c>
    </row>
    <row r="1715" spans="1:11" ht="13.5" x14ac:dyDescent="0.25">
      <c r="A1715" s="3">
        <f>TITRES_STAT!B1718</f>
        <v>44512</v>
      </c>
      <c r="B1715" s="6">
        <f>TITRES_STAT!D1718</f>
        <v>1.96</v>
      </c>
      <c r="C1715" s="2">
        <f t="shared" si="205"/>
        <v>-0.10320000000000018</v>
      </c>
      <c r="D1715" s="2">
        <f t="shared" si="206"/>
        <v>2.0143800000000001</v>
      </c>
      <c r="E1715" s="2">
        <f t="shared" si="208"/>
        <v>2.0350000000000001</v>
      </c>
      <c r="F1715" s="2">
        <f t="shared" si="209"/>
        <v>2.0354650000000003</v>
      </c>
      <c r="G1715" s="2">
        <f t="shared" si="211"/>
        <v>2.2250099999999988</v>
      </c>
      <c r="H1715" s="2">
        <f t="shared" si="207"/>
        <v>2.4779829999999974</v>
      </c>
      <c r="I1715" s="2">
        <f t="array" ref="I1715">SUMPRODUCT(B1699:B1718, (ROW(B1699:B1718)-ROW(B1699)+1)) / (20*21/2)</f>
        <v>2.015395238095238</v>
      </c>
      <c r="J1715" s="2">
        <f t="shared" si="210"/>
        <v>2.059489928718278</v>
      </c>
      <c r="K1715" s="2">
        <f t="shared" ref="K1715:K1778" si="212">$K$4*B1715+(1-$K$4)*K1714</f>
        <v>2.1807044884136668</v>
      </c>
    </row>
    <row r="1716" spans="1:11" ht="13.5" x14ac:dyDescent="0.25">
      <c r="A1716" s="3">
        <f>TITRES_STAT!B1719</f>
        <v>44515</v>
      </c>
      <c r="B1716" s="6">
        <f>TITRES_STAT!D1719</f>
        <v>1.9975000000000001</v>
      </c>
      <c r="C1716" s="2">
        <f t="shared" si="205"/>
        <v>3.7500000000000089E-2</v>
      </c>
      <c r="D1716" s="2">
        <f t="shared" si="206"/>
        <v>2.0087599999999997</v>
      </c>
      <c r="E1716" s="2">
        <f t="shared" si="208"/>
        <v>2.0321899999999999</v>
      </c>
      <c r="F1716" s="2">
        <f t="shared" si="209"/>
        <v>2.0326500000000003</v>
      </c>
      <c r="G1716" s="2">
        <f t="shared" si="211"/>
        <v>2.2145059999999992</v>
      </c>
      <c r="H1716" s="2">
        <f t="shared" si="207"/>
        <v>2.4755914999999975</v>
      </c>
      <c r="I1716" s="2">
        <f t="array" ref="I1716">SUMPRODUCT(B1700:B1719, (ROW(B1700:B1719)-ROW(B1700)+1)) / (20*21/2)</f>
        <v>2.0129409523809518</v>
      </c>
      <c r="J1716" s="2">
        <f t="shared" si="210"/>
        <v>2.053586125983204</v>
      </c>
      <c r="K1716" s="2">
        <f t="shared" si="212"/>
        <v>2.1735199986719542</v>
      </c>
    </row>
    <row r="1717" spans="1:11" ht="13.5" x14ac:dyDescent="0.25">
      <c r="A1717" s="3">
        <f>TITRES_STAT!B1720</f>
        <v>44516</v>
      </c>
      <c r="B1717" s="6">
        <f>TITRES_STAT!D1720</f>
        <v>1.9975000000000001</v>
      </c>
      <c r="C1717" s="2">
        <f t="shared" si="205"/>
        <v>0</v>
      </c>
      <c r="D1717" s="2">
        <f t="shared" si="206"/>
        <v>2.0031400000000001</v>
      </c>
      <c r="E1717" s="2">
        <f t="shared" si="208"/>
        <v>2.0246900000000001</v>
      </c>
      <c r="F1717" s="2">
        <f t="shared" si="209"/>
        <v>2.0274900000000002</v>
      </c>
      <c r="G1717" s="2">
        <f t="shared" si="211"/>
        <v>2.2040019999999991</v>
      </c>
      <c r="H1717" s="2">
        <f t="shared" si="207"/>
        <v>2.4729184999999974</v>
      </c>
      <c r="I1717" s="2">
        <f t="array" ref="I1717">SUMPRODUCT(B1701:B1720, (ROW(B1701:B1720)-ROW(B1701)+1)) / (20*21/2)</f>
        <v>2.0106204761904758</v>
      </c>
      <c r="J1717" s="2">
        <f t="shared" si="210"/>
        <v>2.0482445901752797</v>
      </c>
      <c r="K1717" s="2">
        <f t="shared" si="212"/>
        <v>2.1666172536259949</v>
      </c>
    </row>
    <row r="1718" spans="1:11" ht="13.5" x14ac:dyDescent="0.25">
      <c r="A1718" s="3">
        <f>TITRES_STAT!B1721</f>
        <v>44517</v>
      </c>
      <c r="B1718" s="6">
        <f>TITRES_STAT!D1721</f>
        <v>1.9412</v>
      </c>
      <c r="C1718" s="2">
        <f t="shared" si="205"/>
        <v>-5.6300000000000017E-2</v>
      </c>
      <c r="D1718" s="2">
        <f t="shared" si="206"/>
        <v>1.9918800000000001</v>
      </c>
      <c r="E1718" s="2">
        <f t="shared" si="208"/>
        <v>2.0115599999999998</v>
      </c>
      <c r="F1718" s="2">
        <f t="shared" si="209"/>
        <v>2.0232700000000006</v>
      </c>
      <c r="G1718" s="2">
        <f t="shared" si="211"/>
        <v>2.1923719999999993</v>
      </c>
      <c r="H1718" s="2">
        <f t="shared" si="207"/>
        <v>2.4696829999999976</v>
      </c>
      <c r="I1718" s="2">
        <f t="array" ref="I1718">SUMPRODUCT(B1702:B1721, (ROW(B1702:B1721)-ROW(B1702)+1)) / (20*21/2)</f>
        <v>2.0084338095238095</v>
      </c>
      <c r="J1718" s="2">
        <f t="shared" si="210"/>
        <v>2.0380498673014436</v>
      </c>
      <c r="K1718" s="2">
        <f t="shared" si="212"/>
        <v>2.1577773613269366</v>
      </c>
    </row>
    <row r="1719" spans="1:11" ht="13.5" x14ac:dyDescent="0.25">
      <c r="A1719" s="3">
        <f>TITRES_STAT!B1722</f>
        <v>44518</v>
      </c>
      <c r="B1719" s="6">
        <f>TITRES_STAT!D1722</f>
        <v>1.9975000000000001</v>
      </c>
      <c r="C1719" s="2">
        <f t="shared" si="205"/>
        <v>5.6300000000000017E-2</v>
      </c>
      <c r="D1719" s="2">
        <f t="shared" si="206"/>
        <v>1.9787400000000002</v>
      </c>
      <c r="E1719" s="2">
        <f t="shared" si="208"/>
        <v>2.00406</v>
      </c>
      <c r="F1719" s="2">
        <f t="shared" si="209"/>
        <v>2.0218650000000005</v>
      </c>
      <c r="G1719" s="2">
        <f t="shared" si="211"/>
        <v>2.1818679999999993</v>
      </c>
      <c r="H1719" s="2">
        <f t="shared" si="207"/>
        <v>2.4667289999999973</v>
      </c>
      <c r="I1719" s="2">
        <f t="array" ref="I1719">SUMPRODUCT(B1703:B1722, (ROW(B1703:B1722)-ROW(B1703)+1)) / (20*21/2)</f>
        <v>2.0028095238095234</v>
      </c>
      <c r="J1719" s="2">
        <f t="shared" si="210"/>
        <v>2.0341879751774967</v>
      </c>
      <c r="K1719" s="2">
        <f t="shared" si="212"/>
        <v>2.1514919746082333</v>
      </c>
    </row>
    <row r="1720" spans="1:11" ht="13.5" x14ac:dyDescent="0.25">
      <c r="A1720" s="3">
        <f>TITRES_STAT!B1723</f>
        <v>44519</v>
      </c>
      <c r="B1720" s="6">
        <f>TITRES_STAT!D1723</f>
        <v>1.9975000000000001</v>
      </c>
      <c r="C1720" s="2">
        <f t="shared" si="205"/>
        <v>0</v>
      </c>
      <c r="D1720" s="2">
        <f t="shared" si="206"/>
        <v>1.98624</v>
      </c>
      <c r="E1720" s="2">
        <f t="shared" si="208"/>
        <v>2.0003099999999998</v>
      </c>
      <c r="F1720" s="2">
        <f t="shared" si="209"/>
        <v>2.0204600000000008</v>
      </c>
      <c r="G1720" s="2">
        <f t="shared" si="211"/>
        <v>2.1713639999999992</v>
      </c>
      <c r="H1720" s="2">
        <f t="shared" si="207"/>
        <v>2.4637279999999975</v>
      </c>
      <c r="I1720" s="2">
        <f t="array" ref="I1720">SUMPRODUCT(B1704:B1723, (ROW(B1704:B1723)-ROW(B1704)+1)) / (20*21/2)</f>
        <v>1.9903547619047619</v>
      </c>
      <c r="J1720" s="2">
        <f t="shared" si="210"/>
        <v>2.0306938823034493</v>
      </c>
      <c r="K1720" s="2">
        <f t="shared" si="212"/>
        <v>2.1454530736432043</v>
      </c>
    </row>
    <row r="1721" spans="1:11" ht="13.5" x14ac:dyDescent="0.25">
      <c r="A1721" s="3">
        <f>TITRES_STAT!B1724</f>
        <v>44522</v>
      </c>
      <c r="B1721" s="6">
        <f>TITRES_STAT!D1724</f>
        <v>1.9975000000000001</v>
      </c>
      <c r="C1721" s="2">
        <f t="shared" si="205"/>
        <v>0</v>
      </c>
      <c r="D1721" s="2">
        <f t="shared" si="206"/>
        <v>1.98624</v>
      </c>
      <c r="E1721" s="2">
        <f t="shared" si="208"/>
        <v>1.9974999999999998</v>
      </c>
      <c r="F1721" s="2">
        <f t="shared" si="209"/>
        <v>2.0190550000000007</v>
      </c>
      <c r="G1721" s="2">
        <f t="shared" si="211"/>
        <v>2.1608599999999991</v>
      </c>
      <c r="H1721" s="2">
        <f t="shared" si="207"/>
        <v>2.4600234999999979</v>
      </c>
      <c r="I1721" s="2">
        <f t="array" ref="I1721">SUMPRODUCT(B1705:B1724, (ROW(B1705:B1724)-ROW(B1705)+1)) / (20*21/2)</f>
        <v>1.9785695238095238</v>
      </c>
      <c r="J1721" s="2">
        <f t="shared" si="210"/>
        <v>2.0275325601793113</v>
      </c>
      <c r="K1721" s="2">
        <f t="shared" si="212"/>
        <v>2.1396509923238627</v>
      </c>
    </row>
    <row r="1722" spans="1:11" ht="13.5" x14ac:dyDescent="0.25">
      <c r="A1722" s="3">
        <f>TITRES_STAT!B1725</f>
        <v>44523</v>
      </c>
      <c r="B1722" s="6">
        <f>TITRES_STAT!D1725</f>
        <v>1.96</v>
      </c>
      <c r="C1722" s="2">
        <f t="shared" si="205"/>
        <v>-3.7500000000000089E-2</v>
      </c>
      <c r="D1722" s="2">
        <f t="shared" si="206"/>
        <v>1.9787399999999997</v>
      </c>
      <c r="E1722" s="2">
        <f t="shared" si="208"/>
        <v>1.9909400000000002</v>
      </c>
      <c r="F1722" s="2">
        <f t="shared" si="209"/>
        <v>2.0157750000000005</v>
      </c>
      <c r="G1722" s="2">
        <f t="shared" si="211"/>
        <v>2.1526079999999994</v>
      </c>
      <c r="H1722" s="2">
        <f t="shared" si="207"/>
        <v>2.4563189999999975</v>
      </c>
      <c r="I1722" s="2">
        <f t="array" ref="I1722">SUMPRODUCT(B1706:B1725, (ROW(B1706:B1725)-ROW(B1706)+1)) / (20*21/2)</f>
        <v>1.971025238095238</v>
      </c>
      <c r="J1722" s="2">
        <f t="shared" si="210"/>
        <v>2.0211008877812815</v>
      </c>
      <c r="K1722" s="2">
        <f t="shared" si="212"/>
        <v>2.1326058553699858</v>
      </c>
    </row>
    <row r="1723" spans="1:11" ht="13.5" x14ac:dyDescent="0.25">
      <c r="A1723" s="3">
        <f>TITRES_STAT!B1726</f>
        <v>44524</v>
      </c>
      <c r="B1723" s="6">
        <f>TITRES_STAT!D1726</f>
        <v>1.885</v>
      </c>
      <c r="C1723" s="2">
        <f t="shared" si="205"/>
        <v>-7.4999999999999956E-2</v>
      </c>
      <c r="D1723" s="2">
        <f t="shared" si="206"/>
        <v>1.9675</v>
      </c>
      <c r="E1723" s="2">
        <f t="shared" si="208"/>
        <v>1.9796900000000004</v>
      </c>
      <c r="F1723" s="2">
        <f t="shared" si="209"/>
        <v>2.0087450000000002</v>
      </c>
      <c r="G1723" s="2">
        <f t="shared" si="211"/>
        <v>2.1436059999999997</v>
      </c>
      <c r="H1723" s="2">
        <f t="shared" si="207"/>
        <v>2.4522394999999975</v>
      </c>
      <c r="I1723" s="2">
        <f t="array" ref="I1723">SUMPRODUCT(B1707:B1726, (ROW(B1707:B1726)-ROW(B1707)+1)) / (20*21/2)</f>
        <v>1.9639719047619049</v>
      </c>
      <c r="J1723" s="2">
        <f t="shared" si="210"/>
        <v>2.0081388984687787</v>
      </c>
      <c r="K1723" s="2">
        <f t="shared" si="212"/>
        <v>2.1228958218260647</v>
      </c>
    </row>
    <row r="1724" spans="1:11" ht="13.5" x14ac:dyDescent="0.25">
      <c r="A1724" s="3">
        <f>TITRES_STAT!B1727</f>
        <v>44525</v>
      </c>
      <c r="B1724" s="6">
        <f>TITRES_STAT!D1727</f>
        <v>1.885</v>
      </c>
      <c r="C1724" s="2">
        <f t="shared" si="205"/>
        <v>0</v>
      </c>
      <c r="D1724" s="2">
        <f t="shared" si="206"/>
        <v>1.9449999999999998</v>
      </c>
      <c r="E1724" s="2">
        <f t="shared" si="208"/>
        <v>1.9618700000000004</v>
      </c>
      <c r="F1724" s="2">
        <f t="shared" si="209"/>
        <v>2.0017149999999999</v>
      </c>
      <c r="G1724" s="2">
        <f t="shared" si="211"/>
        <v>2.1329159999999998</v>
      </c>
      <c r="H1724" s="2">
        <f t="shared" si="207"/>
        <v>2.4481599999999974</v>
      </c>
      <c r="I1724" s="2">
        <f t="array" ref="I1724">SUMPRODUCT(B1708:B1727, (ROW(B1708:B1727)-ROW(B1708)+1)) / (20*21/2)</f>
        <v>1.9574095238095244</v>
      </c>
      <c r="J1724" s="2">
        <f t="shared" si="210"/>
        <v>1.9964113843288949</v>
      </c>
      <c r="K1724" s="2">
        <f t="shared" si="212"/>
        <v>2.1135665739113172</v>
      </c>
    </row>
    <row r="1725" spans="1:11" ht="13.5" x14ac:dyDescent="0.25">
      <c r="A1725" s="3">
        <f>TITRES_STAT!B1728</f>
        <v>44526</v>
      </c>
      <c r="B1725" s="6">
        <f>TITRES_STAT!D1728</f>
        <v>1.9225000000000001</v>
      </c>
      <c r="C1725" s="2">
        <f t="shared" si="205"/>
        <v>3.7500000000000089E-2</v>
      </c>
      <c r="D1725" s="2">
        <f t="shared" si="206"/>
        <v>1.9300000000000002</v>
      </c>
      <c r="E1725" s="2">
        <f t="shared" si="208"/>
        <v>1.9581199999999999</v>
      </c>
      <c r="F1725" s="2">
        <f t="shared" si="209"/>
        <v>1.9965599999999994</v>
      </c>
      <c r="G1725" s="2">
        <f t="shared" si="211"/>
        <v>2.1229759999999995</v>
      </c>
      <c r="H1725" s="2">
        <f t="shared" si="207"/>
        <v>2.4442679999999974</v>
      </c>
      <c r="I1725" s="2">
        <f t="array" ref="I1725">SUMPRODUCT(B1709:B1728, (ROW(B1709:B1728)-ROW(B1709)+1)) / (20*21/2)</f>
        <v>1.9515614285714289</v>
      </c>
      <c r="J1725" s="2">
        <f t="shared" si="210"/>
        <v>1.9893722048689999</v>
      </c>
      <c r="K1725" s="2">
        <f t="shared" si="212"/>
        <v>2.1060737670912655</v>
      </c>
    </row>
    <row r="1726" spans="1:11" ht="13.5" x14ac:dyDescent="0.25">
      <c r="A1726" s="3">
        <f>TITRES_STAT!B1729</f>
        <v>44529</v>
      </c>
      <c r="B1726" s="6">
        <f>TITRES_STAT!D1729</f>
        <v>1.9225000000000001</v>
      </c>
      <c r="C1726" s="2">
        <f t="shared" si="205"/>
        <v>0</v>
      </c>
      <c r="D1726" s="2">
        <f t="shared" si="206"/>
        <v>1.9149999999999998</v>
      </c>
      <c r="E1726" s="2">
        <f t="shared" si="208"/>
        <v>1.95062</v>
      </c>
      <c r="F1726" s="2">
        <f t="shared" si="209"/>
        <v>1.9914049999999992</v>
      </c>
      <c r="G1726" s="2">
        <f t="shared" si="211"/>
        <v>2.1130359999999997</v>
      </c>
      <c r="H1726" s="2">
        <f t="shared" si="207"/>
        <v>2.4401414999999975</v>
      </c>
      <c r="I1726" s="2">
        <f t="array" ref="I1726">SUMPRODUCT(B1710:B1729, (ROW(B1710:B1729)-ROW(B1710)+1)) / (20*21/2)</f>
        <v>1.9464276190476191</v>
      </c>
      <c r="J1726" s="2">
        <f t="shared" si="210"/>
        <v>1.9830034234529048</v>
      </c>
      <c r="K1726" s="2">
        <f t="shared" si="212"/>
        <v>2.0988747958327845</v>
      </c>
    </row>
    <row r="1727" spans="1:11" ht="13.5" x14ac:dyDescent="0.25">
      <c r="A1727" s="3">
        <f>TITRES_STAT!B1730</f>
        <v>44530</v>
      </c>
      <c r="B1727" s="6">
        <f>TITRES_STAT!D1730</f>
        <v>1.9225000000000001</v>
      </c>
      <c r="C1727" s="2">
        <f t="shared" si="205"/>
        <v>0</v>
      </c>
      <c r="D1727" s="2">
        <f t="shared" si="206"/>
        <v>1.9075</v>
      </c>
      <c r="E1727" s="2">
        <f t="shared" si="208"/>
        <v>1.9431199999999997</v>
      </c>
      <c r="F1727" s="2">
        <f t="shared" si="209"/>
        <v>1.9839049999999996</v>
      </c>
      <c r="G1727" s="2">
        <f t="shared" si="211"/>
        <v>2.1030959999999994</v>
      </c>
      <c r="H1727" s="2">
        <f t="shared" si="207"/>
        <v>2.4356869999999979</v>
      </c>
      <c r="I1727" s="2">
        <f t="array" ref="I1727">SUMPRODUCT(B1711:B1730, (ROW(B1711:B1730)-ROW(B1711)+1)) / (20*21/2)</f>
        <v>1.9321795238095238</v>
      </c>
      <c r="J1727" s="2">
        <f t="shared" si="210"/>
        <v>1.9772411926478664</v>
      </c>
      <c r="K1727" s="2">
        <f t="shared" si="212"/>
        <v>2.091958137172675</v>
      </c>
    </row>
    <row r="1728" spans="1:11" ht="13.5" x14ac:dyDescent="0.25">
      <c r="A1728" s="3">
        <f>TITRES_STAT!B1731</f>
        <v>44531</v>
      </c>
      <c r="B1728" s="6">
        <f>TITRES_STAT!D1731</f>
        <v>1.9225000000000001</v>
      </c>
      <c r="C1728" s="2">
        <f t="shared" si="205"/>
        <v>0</v>
      </c>
      <c r="D1728" s="2">
        <f t="shared" si="206"/>
        <v>1.9150000000000003</v>
      </c>
      <c r="E1728" s="2">
        <f t="shared" si="208"/>
        <v>1.9412499999999997</v>
      </c>
      <c r="F1728" s="2">
        <f t="shared" si="209"/>
        <v>1.9764049999999997</v>
      </c>
      <c r="G1728" s="2">
        <f t="shared" si="211"/>
        <v>2.0931559999999991</v>
      </c>
      <c r="H1728" s="2">
        <f t="shared" si="207"/>
        <v>2.4312794999999978</v>
      </c>
      <c r="I1728" s="2">
        <f t="array" ref="I1728">SUMPRODUCT(B1712:B1731, (ROW(B1712:B1731)-ROW(B1712)+1)) / (20*21/2)</f>
        <v>1.9189585714285715</v>
      </c>
      <c r="J1728" s="2">
        <f t="shared" si="210"/>
        <v>1.9720277457290218</v>
      </c>
      <c r="K1728" s="2">
        <f t="shared" si="212"/>
        <v>2.0853127200286483</v>
      </c>
    </row>
    <row r="1729" spans="1:11" ht="13.5" x14ac:dyDescent="0.25">
      <c r="A1729" s="3">
        <f>TITRES_STAT!B1732</f>
        <v>44532</v>
      </c>
      <c r="B1729" s="6">
        <f>TITRES_STAT!D1732</f>
        <v>1.9225000000000001</v>
      </c>
      <c r="C1729" s="2">
        <f t="shared" si="205"/>
        <v>0</v>
      </c>
      <c r="D1729" s="2">
        <f t="shared" si="206"/>
        <v>1.9225000000000001</v>
      </c>
      <c r="E1729" s="2">
        <f t="shared" si="208"/>
        <v>1.9337499999999999</v>
      </c>
      <c r="F1729" s="2">
        <f t="shared" si="209"/>
        <v>1.9689049999999999</v>
      </c>
      <c r="G1729" s="2">
        <f t="shared" si="211"/>
        <v>2.0832159999999993</v>
      </c>
      <c r="H1729" s="2">
        <f t="shared" si="207"/>
        <v>2.4264969999999977</v>
      </c>
      <c r="I1729" s="2">
        <f t="array" ref="I1729">SUMPRODUCT(B1713:B1732, (ROW(B1713:B1732)-ROW(B1713)+1)) / (20*21/2)</f>
        <v>1.9067199999999995</v>
      </c>
      <c r="J1729" s="2">
        <f t="shared" si="210"/>
        <v>1.967310817564353</v>
      </c>
      <c r="K1729" s="2">
        <f t="shared" si="212"/>
        <v>2.078927907478505</v>
      </c>
    </row>
    <row r="1730" spans="1:11" ht="13.5" x14ac:dyDescent="0.25">
      <c r="A1730" s="3">
        <f>TITRES_STAT!B1733</f>
        <v>44533</v>
      </c>
      <c r="B1730" s="6">
        <f>TITRES_STAT!D1733</f>
        <v>1.8192999999999999</v>
      </c>
      <c r="C1730" s="2">
        <f t="shared" si="205"/>
        <v>-0.10320000000000018</v>
      </c>
      <c r="D1730" s="2">
        <f t="shared" si="206"/>
        <v>1.9018599999999999</v>
      </c>
      <c r="E1730" s="2">
        <f t="shared" si="208"/>
        <v>1.9159299999999999</v>
      </c>
      <c r="F1730" s="2">
        <f t="shared" si="209"/>
        <v>1.9581199999999999</v>
      </c>
      <c r="G1730" s="2">
        <f t="shared" si="211"/>
        <v>2.0712119999999992</v>
      </c>
      <c r="H1730" s="2">
        <f t="shared" si="207"/>
        <v>2.4211514999999979</v>
      </c>
      <c r="I1730" s="2">
        <f t="array" ref="I1730">SUMPRODUCT(B1714:B1733, (ROW(B1714:B1733)-ROW(B1714)+1)) / (20*21/2)</f>
        <v>1.9008257142857141</v>
      </c>
      <c r="J1730" s="2">
        <f t="shared" si="210"/>
        <v>1.9532145492248909</v>
      </c>
      <c r="K1730" s="2">
        <f t="shared" si="212"/>
        <v>2.0687464209107205</v>
      </c>
    </row>
    <row r="1731" spans="1:11" ht="13.5" x14ac:dyDescent="0.25">
      <c r="A1731" s="3">
        <f>TITRES_STAT!B1734</f>
        <v>44536</v>
      </c>
      <c r="B1731" s="6">
        <f>TITRES_STAT!D1734</f>
        <v>1.8192999999999999</v>
      </c>
      <c r="C1731" s="2">
        <f t="shared" si="205"/>
        <v>0</v>
      </c>
      <c r="D1731" s="2">
        <f t="shared" si="206"/>
        <v>1.8812200000000001</v>
      </c>
      <c r="E1731" s="2">
        <f t="shared" si="208"/>
        <v>1.8981099999999995</v>
      </c>
      <c r="F1731" s="2">
        <f t="shared" si="209"/>
        <v>1.947805</v>
      </c>
      <c r="G1731" s="2">
        <f t="shared" si="211"/>
        <v>2.0592079999999995</v>
      </c>
      <c r="H1731" s="2">
        <f t="shared" si="207"/>
        <v>2.4157119999999979</v>
      </c>
      <c r="I1731" s="2">
        <f t="array" ref="I1731">SUMPRODUCT(B1715:B1734, (ROW(B1715:B1734)-ROW(B1715)+1)) / (20*21/2)</f>
        <v>1.898188095238095</v>
      </c>
      <c r="J1731" s="2">
        <f t="shared" si="210"/>
        <v>1.9404607826320441</v>
      </c>
      <c r="K1731" s="2">
        <f t="shared" si="212"/>
        <v>2.0589642083259863</v>
      </c>
    </row>
    <row r="1732" spans="1:11" ht="13.5" x14ac:dyDescent="0.25">
      <c r="A1732" s="3">
        <f>TITRES_STAT!B1735</f>
        <v>44537</v>
      </c>
      <c r="B1732" s="6">
        <f>TITRES_STAT!D1735</f>
        <v>1.8192999999999999</v>
      </c>
      <c r="C1732" s="2">
        <f t="shared" ref="C1732:C1795" si="213">B1732-B1731</f>
        <v>0</v>
      </c>
      <c r="D1732" s="2">
        <f t="shared" si="206"/>
        <v>1.8605799999999999</v>
      </c>
      <c r="E1732" s="2">
        <f t="shared" si="208"/>
        <v>1.8840399999999995</v>
      </c>
      <c r="F1732" s="2">
        <f t="shared" si="209"/>
        <v>1.9374899999999999</v>
      </c>
      <c r="G1732" s="2">
        <f t="shared" si="211"/>
        <v>2.0472039999999994</v>
      </c>
      <c r="H1732" s="2">
        <f t="shared" si="207"/>
        <v>2.4102724999999978</v>
      </c>
      <c r="I1732" s="2">
        <f t="array" ref="I1732">SUMPRODUCT(B1716:B1735, (ROW(B1716:B1735)-ROW(B1716)+1)) / (20*21/2)</f>
        <v>1.8963099999999999</v>
      </c>
      <c r="J1732" s="2">
        <f t="shared" si="210"/>
        <v>1.9289216604766113</v>
      </c>
      <c r="K1732" s="2">
        <f t="shared" si="212"/>
        <v>2.0495656119210457</v>
      </c>
    </row>
    <row r="1733" spans="1:11" ht="13.5" x14ac:dyDescent="0.25">
      <c r="A1733" s="3">
        <f>TITRES_STAT!B1736</f>
        <v>44538</v>
      </c>
      <c r="B1733" s="6">
        <f>TITRES_STAT!D1736</f>
        <v>1.8755999999999999</v>
      </c>
      <c r="C1733" s="2">
        <f t="shared" si="213"/>
        <v>5.6300000000000017E-2</v>
      </c>
      <c r="D1733" s="2">
        <f t="shared" si="206"/>
        <v>1.8512</v>
      </c>
      <c r="E1733" s="2">
        <f t="shared" si="208"/>
        <v>1.8831</v>
      </c>
      <c r="F1733" s="2">
        <f t="shared" si="209"/>
        <v>1.9313949999999998</v>
      </c>
      <c r="G1733" s="2">
        <f t="shared" si="211"/>
        <v>2.0363259999999994</v>
      </c>
      <c r="H1733" s="2">
        <f t="shared" si="207"/>
        <v>2.4051144999999976</v>
      </c>
      <c r="I1733" s="2">
        <f t="array" ref="I1733">SUMPRODUCT(B1717:B1736, (ROW(B1717:B1736)-ROW(B1717)+1)) / (20*21/2)</f>
        <v>1.8964904761904762</v>
      </c>
      <c r="J1733" s="2">
        <f t="shared" si="210"/>
        <v>1.9238434070978863</v>
      </c>
      <c r="K1733" s="2">
        <f t="shared" si="212"/>
        <v>2.042743431061397</v>
      </c>
    </row>
    <row r="1734" spans="1:11" ht="13.5" x14ac:dyDescent="0.25">
      <c r="A1734" s="3">
        <f>TITRES_STAT!B1737</f>
        <v>44539</v>
      </c>
      <c r="B1734" s="6">
        <f>TITRES_STAT!D1737</f>
        <v>1.9036999999999999</v>
      </c>
      <c r="C1734" s="2">
        <f t="shared" si="213"/>
        <v>2.8100000000000014E-2</v>
      </c>
      <c r="D1734" s="2">
        <f t="shared" ref="D1734:D1797" si="214">AVERAGE(B1730:B1734)</f>
        <v>1.84744</v>
      </c>
      <c r="E1734" s="2">
        <f t="shared" si="208"/>
        <v>1.8849700000000003</v>
      </c>
      <c r="F1734" s="2">
        <f t="shared" si="209"/>
        <v>1.9234199999999997</v>
      </c>
      <c r="G1734" s="2">
        <f t="shared" si="211"/>
        <v>2.0260099999999999</v>
      </c>
      <c r="H1734" s="2">
        <f t="shared" si="207"/>
        <v>2.4003784999999978</v>
      </c>
      <c r="I1734" s="2">
        <f t="array" ref="I1734">SUMPRODUCT(B1718:B1737, (ROW(B1718:B1737)-ROW(B1718)+1)) / (20*21/2)</f>
        <v>1.8925614285714283</v>
      </c>
      <c r="J1734" s="2">
        <f t="shared" si="210"/>
        <v>1.9219249873742781</v>
      </c>
      <c r="K1734" s="2">
        <f t="shared" si="212"/>
        <v>2.0372907474903621</v>
      </c>
    </row>
    <row r="1735" spans="1:11" ht="13.5" x14ac:dyDescent="0.25">
      <c r="A1735" s="3">
        <f>TITRES_STAT!B1738</f>
        <v>44540</v>
      </c>
      <c r="B1735" s="6">
        <f>TITRES_STAT!D1738</f>
        <v>1.9036999999999999</v>
      </c>
      <c r="C1735" s="2">
        <f t="shared" si="213"/>
        <v>0</v>
      </c>
      <c r="D1735" s="2">
        <f t="shared" si="214"/>
        <v>1.86432</v>
      </c>
      <c r="E1735" s="2">
        <f t="shared" si="208"/>
        <v>1.8830899999999999</v>
      </c>
      <c r="F1735" s="2">
        <f t="shared" si="209"/>
        <v>1.9206049999999997</v>
      </c>
      <c r="G1735" s="2">
        <f t="shared" si="211"/>
        <v>2.0171939999999999</v>
      </c>
      <c r="H1735" s="2">
        <f t="shared" si="207"/>
        <v>2.3956424999999979</v>
      </c>
      <c r="I1735" s="2">
        <f t="array" ref="I1735">SUMPRODUCT(B1719:B1738, (ROW(B1719:B1738)-ROW(B1719)+1)) / (20*21/2)</f>
        <v>1.8936795238095239</v>
      </c>
      <c r="J1735" s="2">
        <f t="shared" si="210"/>
        <v>1.9201892742910134</v>
      </c>
      <c r="K1735" s="2">
        <f t="shared" si="212"/>
        <v>2.0320518946476027</v>
      </c>
    </row>
    <row r="1736" spans="1:11" ht="13.5" x14ac:dyDescent="0.25">
      <c r="A1736" s="3">
        <f>TITRES_STAT!B1739</f>
        <v>44543</v>
      </c>
      <c r="B1736" s="6">
        <f>TITRES_STAT!D1739</f>
        <v>1.9225000000000001</v>
      </c>
      <c r="C1736" s="2">
        <f t="shared" si="213"/>
        <v>1.880000000000015E-2</v>
      </c>
      <c r="D1736" s="2">
        <f t="shared" si="214"/>
        <v>1.88496</v>
      </c>
      <c r="E1736" s="2">
        <f t="shared" si="208"/>
        <v>1.8830899999999999</v>
      </c>
      <c r="F1736" s="2">
        <f t="shared" si="209"/>
        <v>1.9168549999999995</v>
      </c>
      <c r="G1736" s="2">
        <f t="shared" si="211"/>
        <v>2.0087539999999997</v>
      </c>
      <c r="H1736" s="2">
        <f t="shared" si="207"/>
        <v>2.390718999999998</v>
      </c>
      <c r="I1736" s="2">
        <f t="array" ref="I1736">SUMPRODUCT(B1720:B1739, (ROW(B1720:B1739)-ROW(B1720)+1)) / (20*21/2)</f>
        <v>1.8948866666666668</v>
      </c>
      <c r="J1736" s="2">
        <f t="shared" si="210"/>
        <v>1.9204093434061549</v>
      </c>
      <c r="K1736" s="2">
        <f t="shared" si="212"/>
        <v>2.0277557419163244</v>
      </c>
    </row>
    <row r="1737" spans="1:11" ht="13.5" x14ac:dyDescent="0.25">
      <c r="A1737" s="3">
        <f>TITRES_STAT!B1740</f>
        <v>44544</v>
      </c>
      <c r="B1737" s="6">
        <f>TITRES_STAT!D1740</f>
        <v>1.8755999999999999</v>
      </c>
      <c r="C1737" s="2">
        <f t="shared" si="213"/>
        <v>-4.6900000000000164E-2</v>
      </c>
      <c r="D1737" s="2">
        <f t="shared" si="214"/>
        <v>1.89622</v>
      </c>
      <c r="E1737" s="2">
        <f t="shared" si="208"/>
        <v>1.8783999999999998</v>
      </c>
      <c r="F1737" s="2">
        <f t="shared" si="209"/>
        <v>1.9107599999999993</v>
      </c>
      <c r="G1737" s="2">
        <f t="shared" si="211"/>
        <v>1.999376</v>
      </c>
      <c r="H1737" s="2">
        <f t="shared" si="207"/>
        <v>2.3855609999999983</v>
      </c>
      <c r="I1737" s="2">
        <f t="array" ref="I1737">SUMPRODUCT(B1721:B1740, (ROW(B1721:B1740)-ROW(B1721)+1)) / (20*21/2)</f>
        <v>1.8964509523809525</v>
      </c>
      <c r="J1737" s="2">
        <f t="shared" si="210"/>
        <v>1.9161417868912829</v>
      </c>
      <c r="K1737" s="2">
        <f t="shared" si="212"/>
        <v>2.0217888500764682</v>
      </c>
    </row>
    <row r="1738" spans="1:11" ht="13.5" x14ac:dyDescent="0.25">
      <c r="A1738" s="3">
        <f>TITRES_STAT!B1741</f>
        <v>44545</v>
      </c>
      <c r="B1738" s="6">
        <f>TITRES_STAT!D1741</f>
        <v>1.9225000000000001</v>
      </c>
      <c r="C1738" s="2">
        <f t="shared" si="213"/>
        <v>4.6900000000000164E-2</v>
      </c>
      <c r="D1738" s="2">
        <f t="shared" si="214"/>
        <v>1.9055999999999997</v>
      </c>
      <c r="E1738" s="2">
        <f t="shared" si="208"/>
        <v>1.8783999999999998</v>
      </c>
      <c r="F1738" s="2">
        <f t="shared" si="209"/>
        <v>1.9098249999999992</v>
      </c>
      <c r="G1738" s="2">
        <f t="shared" si="211"/>
        <v>1.990936</v>
      </c>
      <c r="H1738" s="2">
        <f t="shared" ref="H1738:H1801" si="215">AVERAGE(B1539:B1738)</f>
        <v>2.380637499999998</v>
      </c>
      <c r="I1738" s="2">
        <f t="array" ref="I1738">SUMPRODUCT(B1722:B1741, (ROW(B1722:B1741)-ROW(B1722)+1)) / (20*21/2)</f>
        <v>1.8983723809523811</v>
      </c>
      <c r="J1738" s="2">
        <f t="shared" si="210"/>
        <v>1.9167473309968752</v>
      </c>
      <c r="K1738" s="2">
        <f t="shared" si="212"/>
        <v>2.0178951696813128</v>
      </c>
    </row>
    <row r="1739" spans="1:11" ht="13.5" x14ac:dyDescent="0.25">
      <c r="A1739" s="3">
        <f>TITRES_STAT!B1742</f>
        <v>44546</v>
      </c>
      <c r="B1739" s="6">
        <f>TITRES_STAT!D1742</f>
        <v>1.9225000000000001</v>
      </c>
      <c r="C1739" s="2">
        <f t="shared" si="213"/>
        <v>0</v>
      </c>
      <c r="D1739" s="2">
        <f t="shared" si="214"/>
        <v>1.9093600000000002</v>
      </c>
      <c r="E1739" s="2">
        <f t="shared" si="208"/>
        <v>1.8783999999999998</v>
      </c>
      <c r="F1739" s="2">
        <f t="shared" si="209"/>
        <v>1.9060749999999995</v>
      </c>
      <c r="G1739" s="2">
        <f t="shared" si="211"/>
        <v>1.9843720000000002</v>
      </c>
      <c r="H1739" s="2">
        <f t="shared" si="215"/>
        <v>2.3757139999999981</v>
      </c>
      <c r="I1739" s="2">
        <f t="array" ref="I1739">SUMPRODUCT(B1723:B1742, (ROW(B1723:B1742)-ROW(B1723)+1)) / (20*21/2)</f>
        <v>1.9006509523809523</v>
      </c>
      <c r="J1739" s="2">
        <f t="shared" si="210"/>
        <v>1.917295204235268</v>
      </c>
      <c r="K1739" s="2">
        <f t="shared" si="212"/>
        <v>2.0141541826349867</v>
      </c>
    </row>
    <row r="1740" spans="1:11" ht="13.5" x14ac:dyDescent="0.25">
      <c r="A1740" s="3">
        <f>TITRES_STAT!B1743</f>
        <v>44550</v>
      </c>
      <c r="B1740" s="6">
        <f>TITRES_STAT!D1743</f>
        <v>1.9225000000000001</v>
      </c>
      <c r="C1740" s="2">
        <f t="shared" si="213"/>
        <v>0</v>
      </c>
      <c r="D1740" s="2">
        <f t="shared" si="214"/>
        <v>1.9131199999999999</v>
      </c>
      <c r="E1740" s="2">
        <f t="shared" ref="E1740:E1803" si="216">AVERAGE(B1731:B1740)</f>
        <v>1.88872</v>
      </c>
      <c r="F1740" s="2">
        <f t="shared" si="209"/>
        <v>1.9023249999999998</v>
      </c>
      <c r="G1740" s="2">
        <f t="shared" si="211"/>
        <v>1.9804340000000005</v>
      </c>
      <c r="H1740" s="2">
        <f t="shared" si="215"/>
        <v>2.3707904999999982</v>
      </c>
      <c r="I1740" s="2">
        <f t="array" ref="I1740">SUMPRODUCT(B1724:B1743, (ROW(B1724:B1743)-ROW(B1724)+1)) / (20*21/2)</f>
        <v>1.9031080952380954</v>
      </c>
      <c r="J1740" s="2">
        <f t="shared" si="210"/>
        <v>1.9177908990700043</v>
      </c>
      <c r="K1740" s="2">
        <f t="shared" si="212"/>
        <v>2.0105599009630266</v>
      </c>
    </row>
    <row r="1741" spans="1:11" ht="13.5" x14ac:dyDescent="0.25">
      <c r="A1741" s="3">
        <f>TITRES_STAT!B1744</f>
        <v>44551</v>
      </c>
      <c r="B1741" s="6">
        <f>TITRES_STAT!D1744</f>
        <v>1.9225000000000001</v>
      </c>
      <c r="C1741" s="2">
        <f t="shared" si="213"/>
        <v>0</v>
      </c>
      <c r="D1741" s="2">
        <f t="shared" si="214"/>
        <v>1.9131199999999999</v>
      </c>
      <c r="E1741" s="2">
        <f t="shared" si="216"/>
        <v>1.8990399999999998</v>
      </c>
      <c r="F1741" s="2">
        <f t="shared" si="209"/>
        <v>1.8985749999999997</v>
      </c>
      <c r="G1741" s="2">
        <f t="shared" si="211"/>
        <v>1.9778080000000005</v>
      </c>
      <c r="H1741" s="2">
        <f t="shared" si="215"/>
        <v>2.365819999999998</v>
      </c>
      <c r="I1741" s="2">
        <f t="array" ref="I1741">SUMPRODUCT(B1725:B1744, (ROW(B1725:B1744)-ROW(B1725)+1)) / (20*21/2)</f>
        <v>1.9107485714285715</v>
      </c>
      <c r="J1741" s="2">
        <f t="shared" si="210"/>
        <v>1.9182393848728609</v>
      </c>
      <c r="K1741" s="2">
        <f t="shared" si="212"/>
        <v>2.0071065715134964</v>
      </c>
    </row>
    <row r="1742" spans="1:11" ht="13.5" x14ac:dyDescent="0.25">
      <c r="A1742" s="3">
        <f>TITRES_STAT!B1745</f>
        <v>44552</v>
      </c>
      <c r="B1742" s="6">
        <f>TITRES_STAT!D1745</f>
        <v>1.9225000000000001</v>
      </c>
      <c r="C1742" s="2">
        <f t="shared" si="213"/>
        <v>0</v>
      </c>
      <c r="D1742" s="2">
        <f t="shared" si="214"/>
        <v>1.9225000000000001</v>
      </c>
      <c r="E1742" s="2">
        <f t="shared" si="216"/>
        <v>1.9093599999999999</v>
      </c>
      <c r="F1742" s="2">
        <f t="shared" si="209"/>
        <v>1.8966999999999996</v>
      </c>
      <c r="G1742" s="2">
        <f t="shared" si="211"/>
        <v>1.9749940000000004</v>
      </c>
      <c r="H1742" s="2">
        <f t="shared" si="215"/>
        <v>2.3608494999999983</v>
      </c>
      <c r="I1742" s="2">
        <f t="array" ref="I1742">SUMPRODUCT(B1726:B1745, (ROW(B1726:B1745)-ROW(B1726)+1)) / (20*21/2)</f>
        <v>1.9188280952380954</v>
      </c>
      <c r="J1742" s="2">
        <f t="shared" si="210"/>
        <v>1.9186451577421124</v>
      </c>
      <c r="K1742" s="2">
        <f t="shared" si="212"/>
        <v>2.0037886667482612</v>
      </c>
    </row>
    <row r="1743" spans="1:11" ht="13.5" x14ac:dyDescent="0.25">
      <c r="A1743" s="3">
        <f>TITRES_STAT!B1746</f>
        <v>44553</v>
      </c>
      <c r="B1743" s="6">
        <f>TITRES_STAT!D1746</f>
        <v>1.9225000000000001</v>
      </c>
      <c r="C1743" s="2">
        <f t="shared" si="213"/>
        <v>0</v>
      </c>
      <c r="D1743" s="2">
        <f t="shared" si="214"/>
        <v>1.9225000000000001</v>
      </c>
      <c r="E1743" s="2">
        <f t="shared" si="216"/>
        <v>1.9140499999999996</v>
      </c>
      <c r="F1743" s="2">
        <f t="shared" si="209"/>
        <v>1.8985749999999999</v>
      </c>
      <c r="G1743" s="2">
        <f t="shared" si="211"/>
        <v>1.9721800000000003</v>
      </c>
      <c r="H1743" s="2">
        <f t="shared" si="215"/>
        <v>2.3562074999999982</v>
      </c>
      <c r="I1743" s="2">
        <f t="array" ref="I1743">SUMPRODUCT(B1727:B1746, (ROW(B1727:B1746)-ROW(B1727)+1)) / (20*21/2)</f>
        <v>1.9221285714285714</v>
      </c>
      <c r="J1743" s="2">
        <f t="shared" si="210"/>
        <v>1.9190122855761969</v>
      </c>
      <c r="K1743" s="2">
        <f t="shared" si="212"/>
        <v>2.0006008758953882</v>
      </c>
    </row>
    <row r="1744" spans="1:11" ht="13.5" x14ac:dyDescent="0.25">
      <c r="A1744" s="3">
        <f>TITRES_STAT!B1747</f>
        <v>44554</v>
      </c>
      <c r="B1744" s="6">
        <f>TITRES_STAT!D1747</f>
        <v>1.9787999999999999</v>
      </c>
      <c r="C1744" s="2">
        <f t="shared" si="213"/>
        <v>5.6299999999999795E-2</v>
      </c>
      <c r="D1744" s="2">
        <f t="shared" si="214"/>
        <v>1.9337600000000001</v>
      </c>
      <c r="E1744" s="2">
        <f t="shared" si="216"/>
        <v>1.9215599999999999</v>
      </c>
      <c r="F1744" s="2">
        <f t="shared" si="209"/>
        <v>1.903265</v>
      </c>
      <c r="G1744" s="2">
        <f t="shared" si="211"/>
        <v>1.9704920000000004</v>
      </c>
      <c r="H1744" s="2">
        <f t="shared" si="215"/>
        <v>2.351846999999998</v>
      </c>
      <c r="I1744" s="2">
        <f t="array" ref="I1744">SUMPRODUCT(B1728:B1747, (ROW(B1728:B1747)-ROW(B1728)+1)) / (20*21/2)</f>
        <v>1.9253399999999998</v>
      </c>
      <c r="J1744" s="2">
        <f t="shared" si="210"/>
        <v>1.9247063536165592</v>
      </c>
      <c r="K1744" s="2">
        <f t="shared" si="212"/>
        <v>1.9997459395857651</v>
      </c>
    </row>
    <row r="1745" spans="1:11" ht="13.5" x14ac:dyDescent="0.25">
      <c r="A1745" s="3">
        <f>TITRES_STAT!B1748</f>
        <v>44557</v>
      </c>
      <c r="B1745" s="6">
        <f>TITRES_STAT!D1748</f>
        <v>1.9881</v>
      </c>
      <c r="C1745" s="2">
        <f t="shared" si="213"/>
        <v>9.300000000000086E-3</v>
      </c>
      <c r="D1745" s="2">
        <f t="shared" si="214"/>
        <v>1.9468799999999997</v>
      </c>
      <c r="E1745" s="2">
        <f t="shared" si="216"/>
        <v>1.9299999999999997</v>
      </c>
      <c r="F1745" s="2">
        <f t="shared" si="209"/>
        <v>1.9065449999999999</v>
      </c>
      <c r="G1745" s="2">
        <f t="shared" si="211"/>
        <v>1.9684280000000007</v>
      </c>
      <c r="H1745" s="2">
        <f t="shared" si="215"/>
        <v>2.3475329999999981</v>
      </c>
      <c r="I1745" s="2">
        <f t="array" ref="I1745">SUMPRODUCT(B1729:B1748, (ROW(B1729:B1748)-ROW(B1729)+1)) / (20*21/2)</f>
        <v>1.9177480952380952</v>
      </c>
      <c r="J1745" s="2">
        <f t="shared" si="210"/>
        <v>1.9307438437483153</v>
      </c>
      <c r="K1745" s="2">
        <f t="shared" si="212"/>
        <v>1.9992892360725978</v>
      </c>
    </row>
    <row r="1746" spans="1:11" ht="13.5" x14ac:dyDescent="0.25">
      <c r="A1746" s="3">
        <f>TITRES_STAT!B1749</f>
        <v>44558</v>
      </c>
      <c r="B1746" s="6">
        <f>TITRES_STAT!D1749</f>
        <v>1.9412</v>
      </c>
      <c r="C1746" s="2">
        <f t="shared" si="213"/>
        <v>-4.6899999999999942E-2</v>
      </c>
      <c r="D1746" s="2">
        <f t="shared" si="214"/>
        <v>1.95062</v>
      </c>
      <c r="E1746" s="2">
        <f t="shared" si="216"/>
        <v>1.9318699999999995</v>
      </c>
      <c r="F1746" s="2">
        <f t="shared" si="209"/>
        <v>1.9074800000000001</v>
      </c>
      <c r="G1746" s="2">
        <f t="shared" si="211"/>
        <v>1.9661760000000004</v>
      </c>
      <c r="H1746" s="2">
        <f t="shared" si="215"/>
        <v>2.3429844999999982</v>
      </c>
      <c r="I1746" s="2">
        <f t="array" ref="I1746">SUMPRODUCT(B1730:B1749, (ROW(B1730:B1749)-ROW(B1730)+1)) / (20*21/2)</f>
        <v>1.9204314285714286</v>
      </c>
      <c r="J1746" s="2">
        <f t="shared" si="210"/>
        <v>1.9317396681532377</v>
      </c>
      <c r="K1746" s="2">
        <f t="shared" si="212"/>
        <v>1.9970112268148488</v>
      </c>
    </row>
    <row r="1747" spans="1:11" ht="13.5" x14ac:dyDescent="0.25">
      <c r="A1747" s="3">
        <f>TITRES_STAT!B1750</f>
        <v>44559</v>
      </c>
      <c r="B1747" s="6">
        <f>TITRES_STAT!D1750</f>
        <v>1.9412</v>
      </c>
      <c r="C1747" s="2">
        <f t="shared" si="213"/>
        <v>0</v>
      </c>
      <c r="D1747" s="2">
        <f t="shared" si="214"/>
        <v>1.9543600000000001</v>
      </c>
      <c r="E1747" s="2">
        <f t="shared" si="216"/>
        <v>1.9384299999999997</v>
      </c>
      <c r="F1747" s="2">
        <f t="shared" si="209"/>
        <v>1.9084150000000002</v>
      </c>
      <c r="G1747" s="2">
        <f t="shared" si="211"/>
        <v>1.9629860000000001</v>
      </c>
      <c r="H1747" s="2">
        <f t="shared" si="215"/>
        <v>2.338435999999998</v>
      </c>
      <c r="I1747" s="2">
        <f t="array" ref="I1747">SUMPRODUCT(B1731:B1750, (ROW(B1731:B1750)-ROW(B1731)+1)) / (20*21/2)</f>
        <v>1.9150319047619047</v>
      </c>
      <c r="J1747" s="2">
        <f t="shared" si="210"/>
        <v>1.9326406521386437</v>
      </c>
      <c r="K1747" s="2">
        <f t="shared" si="212"/>
        <v>1.9948225512534821</v>
      </c>
    </row>
    <row r="1748" spans="1:11" ht="13.5" x14ac:dyDescent="0.25">
      <c r="A1748" s="3">
        <f>TITRES_STAT!B1751</f>
        <v>44560</v>
      </c>
      <c r="B1748" s="6">
        <f>TITRES_STAT!D1751</f>
        <v>1.8287</v>
      </c>
      <c r="C1748" s="2">
        <f t="shared" si="213"/>
        <v>-0.11250000000000004</v>
      </c>
      <c r="D1748" s="2">
        <f t="shared" si="214"/>
        <v>1.9356000000000002</v>
      </c>
      <c r="E1748" s="2">
        <f t="shared" si="216"/>
        <v>1.9290500000000002</v>
      </c>
      <c r="F1748" s="2">
        <f t="shared" ref="F1748:F1811" si="217">AVERAGE(B1729:B1748)</f>
        <v>1.9037250000000001</v>
      </c>
      <c r="G1748" s="2">
        <f t="shared" si="211"/>
        <v>1.9590480000000001</v>
      </c>
      <c r="H1748" s="2">
        <f t="shared" si="215"/>
        <v>2.3333249999999981</v>
      </c>
      <c r="I1748" s="2">
        <f t="array" ref="I1748">SUMPRODUCT(B1732:B1751, (ROW(B1732:B1751)-ROW(B1732)+1)) / (20*21/2)</f>
        <v>1.9139647619047617</v>
      </c>
      <c r="J1748" s="2">
        <f t="shared" si="210"/>
        <v>1.9227415424111538</v>
      </c>
      <c r="K1748" s="2">
        <f t="shared" si="212"/>
        <v>1.9883079414004043</v>
      </c>
    </row>
    <row r="1749" spans="1:11" ht="13.5" x14ac:dyDescent="0.25">
      <c r="A1749" s="3">
        <f>TITRES_STAT!B1752</f>
        <v>44561</v>
      </c>
      <c r="B1749" s="6">
        <f>TITRES_STAT!D1752</f>
        <v>1.9319</v>
      </c>
      <c r="C1749" s="2">
        <f t="shared" si="213"/>
        <v>0.10319999999999996</v>
      </c>
      <c r="D1749" s="2">
        <f t="shared" si="214"/>
        <v>1.92622</v>
      </c>
      <c r="E1749" s="2">
        <f t="shared" si="216"/>
        <v>1.9299900000000001</v>
      </c>
      <c r="F1749" s="2">
        <f t="shared" si="217"/>
        <v>1.9041949999999996</v>
      </c>
      <c r="G1749" s="2">
        <f t="shared" si="211"/>
        <v>1.9571740000000002</v>
      </c>
      <c r="H1749" s="2">
        <f t="shared" si="215"/>
        <v>2.328729999999998</v>
      </c>
      <c r="I1749" s="2">
        <f t="array" ref="I1749">SUMPRODUCT(B1733:B1752, (ROW(B1733:B1752)-ROW(B1733)+1)) / (20*21/2)</f>
        <v>1.9125400000000004</v>
      </c>
      <c r="J1749" s="2">
        <f t="shared" ref="J1749:J1812" si="218">$J$4*B1749+J1748*(1-$J$4)</f>
        <v>1.9236137764672345</v>
      </c>
      <c r="K1749" s="2">
        <f t="shared" si="212"/>
        <v>1.9860958652670553</v>
      </c>
    </row>
    <row r="1750" spans="1:11" ht="13.5" x14ac:dyDescent="0.25">
      <c r="A1750" s="3">
        <f>TITRES_STAT!B1753</f>
        <v>44564</v>
      </c>
      <c r="B1750" s="6">
        <f>TITRES_STAT!D1753</f>
        <v>1.8474999999999999</v>
      </c>
      <c r="C1750" s="2">
        <f t="shared" si="213"/>
        <v>-8.4400000000000031E-2</v>
      </c>
      <c r="D1750" s="2">
        <f t="shared" si="214"/>
        <v>1.8980999999999999</v>
      </c>
      <c r="E1750" s="2">
        <f t="shared" si="216"/>
        <v>1.9224899999999998</v>
      </c>
      <c r="F1750" s="2">
        <f t="shared" si="217"/>
        <v>1.9056049999999995</v>
      </c>
      <c r="G1750" s="2">
        <f t="shared" si="211"/>
        <v>1.9536119999999999</v>
      </c>
      <c r="H1750" s="2">
        <f t="shared" si="215"/>
        <v>2.3241349999999978</v>
      </c>
      <c r="I1750" s="2">
        <f t="array" ref="I1750">SUMPRODUCT(B1734:B1753, (ROW(B1734:B1753)-ROW(B1734)+1)) / (20*21/2)</f>
        <v>1.9089671428571426</v>
      </c>
      <c r="J1750" s="2">
        <f t="shared" si="218"/>
        <v>1.916364845375117</v>
      </c>
      <c r="K1750" s="2">
        <f t="shared" si="212"/>
        <v>1.9806607332957984</v>
      </c>
    </row>
    <row r="1751" spans="1:11" ht="13.5" x14ac:dyDescent="0.25">
      <c r="A1751" s="3">
        <f>TITRES_STAT!B1754</f>
        <v>44565</v>
      </c>
      <c r="B1751" s="6">
        <f>TITRES_STAT!D1754</f>
        <v>1.8944000000000001</v>
      </c>
      <c r="C1751" s="2">
        <f t="shared" si="213"/>
        <v>4.6900000000000164E-2</v>
      </c>
      <c r="D1751" s="2">
        <f t="shared" si="214"/>
        <v>1.8887399999999999</v>
      </c>
      <c r="E1751" s="2">
        <f t="shared" si="216"/>
        <v>1.9196800000000001</v>
      </c>
      <c r="F1751" s="2">
        <f t="shared" si="217"/>
        <v>1.9093599999999991</v>
      </c>
      <c r="G1751" s="2">
        <f t="shared" si="211"/>
        <v>1.9509879999999997</v>
      </c>
      <c r="H1751" s="2">
        <f t="shared" si="215"/>
        <v>2.3195399999999982</v>
      </c>
      <c r="I1751" s="2">
        <f t="array" ref="I1751">SUMPRODUCT(B1735:B1754, (ROW(B1735:B1754)-ROW(B1735)+1)) / (20*21/2)</f>
        <v>1.9009276190476188</v>
      </c>
      <c r="J1751" s="2">
        <f t="shared" si="218"/>
        <v>1.9142729553393916</v>
      </c>
      <c r="K1751" s="2">
        <f t="shared" si="212"/>
        <v>1.9772779594410614</v>
      </c>
    </row>
    <row r="1752" spans="1:11" ht="13.5" x14ac:dyDescent="0.25">
      <c r="A1752" s="3">
        <f>TITRES_STAT!B1755</f>
        <v>44566</v>
      </c>
      <c r="B1752" s="6">
        <f>TITRES_STAT!D1755</f>
        <v>1.8944000000000001</v>
      </c>
      <c r="C1752" s="2">
        <f t="shared" si="213"/>
        <v>0</v>
      </c>
      <c r="D1752" s="2">
        <f t="shared" si="214"/>
        <v>1.8793800000000001</v>
      </c>
      <c r="E1752" s="2">
        <f t="shared" si="216"/>
        <v>1.9168700000000001</v>
      </c>
      <c r="F1752" s="2">
        <f t="shared" si="217"/>
        <v>1.9131149999999995</v>
      </c>
      <c r="G1752" s="2">
        <f t="shared" si="211"/>
        <v>1.948364</v>
      </c>
      <c r="H1752" s="2">
        <f t="shared" si="215"/>
        <v>2.314944999999998</v>
      </c>
      <c r="I1752" s="2">
        <f t="array" ref="I1752">SUMPRODUCT(B1736:B1755, (ROW(B1736:B1755)-ROW(B1736)+1)) / (20*21/2)</f>
        <v>1.8887785714285714</v>
      </c>
      <c r="J1752" s="2">
        <f t="shared" si="218"/>
        <v>1.9123802929261162</v>
      </c>
      <c r="K1752" s="2">
        <f t="shared" si="212"/>
        <v>1.9740278433845493</v>
      </c>
    </row>
    <row r="1753" spans="1:11" ht="13.5" x14ac:dyDescent="0.25">
      <c r="A1753" s="3">
        <f>TITRES_STAT!B1756</f>
        <v>44567</v>
      </c>
      <c r="B1753" s="6">
        <f>TITRES_STAT!D1756</f>
        <v>1.8755999999999999</v>
      </c>
      <c r="C1753" s="2">
        <f t="shared" si="213"/>
        <v>-1.880000000000015E-2</v>
      </c>
      <c r="D1753" s="2">
        <f t="shared" si="214"/>
        <v>1.88876</v>
      </c>
      <c r="E1753" s="2">
        <f t="shared" si="216"/>
        <v>1.91218</v>
      </c>
      <c r="F1753" s="2">
        <f t="shared" si="217"/>
        <v>1.913114999999999</v>
      </c>
      <c r="G1753" s="2">
        <f t="shared" si="211"/>
        <v>1.9453640000000001</v>
      </c>
      <c r="H1753" s="2">
        <f t="shared" si="215"/>
        <v>2.3102559999999985</v>
      </c>
      <c r="I1753" s="2">
        <f t="array" ref="I1753">SUMPRODUCT(B1737:B1756, (ROW(B1737:B1756)-ROW(B1737)+1)) / (20*21/2)</f>
        <v>1.8763147619047618</v>
      </c>
      <c r="J1753" s="2">
        <f t="shared" si="218"/>
        <v>1.9088774078855337</v>
      </c>
      <c r="K1753" s="2">
        <f t="shared" si="212"/>
        <v>1.9701679279577042</v>
      </c>
    </row>
    <row r="1754" spans="1:11" ht="13.5" x14ac:dyDescent="0.25">
      <c r="A1754" s="3">
        <f>TITRES_STAT!B1757</f>
        <v>44568</v>
      </c>
      <c r="B1754" s="6">
        <f>TITRES_STAT!D1757</f>
        <v>1.8287</v>
      </c>
      <c r="C1754" s="2">
        <f t="shared" si="213"/>
        <v>-4.6899999999999942E-2</v>
      </c>
      <c r="D1754" s="2">
        <f t="shared" si="214"/>
        <v>1.86812</v>
      </c>
      <c r="E1754" s="2">
        <f t="shared" si="216"/>
        <v>1.8971700000000002</v>
      </c>
      <c r="F1754" s="2">
        <f t="shared" si="217"/>
        <v>1.9093649999999993</v>
      </c>
      <c r="G1754" s="2">
        <f t="shared" si="211"/>
        <v>1.9414259999999999</v>
      </c>
      <c r="H1754" s="2">
        <f t="shared" si="215"/>
        <v>2.3053324999999987</v>
      </c>
      <c r="I1754" s="2">
        <f t="array" ref="I1754">SUMPRODUCT(B1738:B1757, (ROW(B1738:B1757)-ROW(B1738)+1)) / (20*21/2)</f>
        <v>1.8601085714285717</v>
      </c>
      <c r="J1754" s="2">
        <f t="shared" si="218"/>
        <v>1.9012414642773876</v>
      </c>
      <c r="K1754" s="2">
        <f t="shared" si="212"/>
        <v>1.96462016607701</v>
      </c>
    </row>
    <row r="1755" spans="1:11" ht="13.5" x14ac:dyDescent="0.25">
      <c r="A1755" s="3">
        <f>TITRES_STAT!B1758</f>
        <v>44571</v>
      </c>
      <c r="B1755" s="6">
        <f>TITRES_STAT!D1758</f>
        <v>1.7818000000000001</v>
      </c>
      <c r="C1755" s="2">
        <f t="shared" si="213"/>
        <v>-4.6899999999999942E-2</v>
      </c>
      <c r="D1755" s="2">
        <f t="shared" si="214"/>
        <v>1.8549800000000001</v>
      </c>
      <c r="E1755" s="2">
        <f t="shared" si="216"/>
        <v>1.8765399999999999</v>
      </c>
      <c r="F1755" s="2">
        <f t="shared" si="217"/>
        <v>1.9032699999999996</v>
      </c>
      <c r="G1755" s="2">
        <f t="shared" si="211"/>
        <v>1.9365499999999998</v>
      </c>
      <c r="H1755" s="2">
        <f t="shared" si="215"/>
        <v>2.3001744999999985</v>
      </c>
      <c r="I1755" s="2">
        <f t="array" ref="I1755">SUMPRODUCT(B1739:B1758, (ROW(B1739:B1758)-ROW(B1739)+1)) / (20*21/2)</f>
        <v>1.8463976190476192</v>
      </c>
      <c r="J1755" s="2">
        <f t="shared" si="218"/>
        <v>1.8898660867271602</v>
      </c>
      <c r="K1755" s="2">
        <f t="shared" si="212"/>
        <v>1.9574507477994803</v>
      </c>
    </row>
    <row r="1756" spans="1:11" ht="13.5" x14ac:dyDescent="0.25">
      <c r="A1756" s="3">
        <f>TITRES_STAT!B1759</f>
        <v>44572</v>
      </c>
      <c r="B1756" s="6">
        <f>TITRES_STAT!D1759</f>
        <v>1.7724</v>
      </c>
      <c r="C1756" s="2">
        <f t="shared" si="213"/>
        <v>-9.400000000000075E-3</v>
      </c>
      <c r="D1756" s="2">
        <f t="shared" si="214"/>
        <v>1.8305799999999999</v>
      </c>
      <c r="E1756" s="2">
        <f t="shared" si="216"/>
        <v>1.8596600000000003</v>
      </c>
      <c r="F1756" s="2">
        <f t="shared" si="217"/>
        <v>1.8957649999999995</v>
      </c>
      <c r="G1756" s="2">
        <f t="shared" si="211"/>
        <v>1.9314859999999998</v>
      </c>
      <c r="H1756" s="2">
        <f t="shared" si="215"/>
        <v>2.2949694999999988</v>
      </c>
      <c r="I1756" s="2">
        <f t="array" ref="I1756">SUMPRODUCT(B1740:B1759, (ROW(B1740:B1759)-ROW(B1740)+1)) / (20*21/2)</f>
        <v>1.8397923809523813</v>
      </c>
      <c r="J1756" s="2">
        <f t="shared" si="218"/>
        <v>1.8786788403721926</v>
      </c>
      <c r="K1756" s="2">
        <f t="shared" si="212"/>
        <v>1.9501938557289125</v>
      </c>
    </row>
    <row r="1757" spans="1:11" ht="13.5" x14ac:dyDescent="0.25">
      <c r="A1757" s="3">
        <f>TITRES_STAT!B1760</f>
        <v>44573</v>
      </c>
      <c r="B1757" s="6">
        <f>TITRES_STAT!D1760</f>
        <v>1.7256</v>
      </c>
      <c r="C1757" s="2">
        <f t="shared" si="213"/>
        <v>-4.6799999999999953E-2</v>
      </c>
      <c r="D1757" s="2">
        <f t="shared" si="214"/>
        <v>1.7968200000000003</v>
      </c>
      <c r="E1757" s="2">
        <f t="shared" si="216"/>
        <v>1.8381000000000001</v>
      </c>
      <c r="F1757" s="2">
        <f t="shared" si="217"/>
        <v>1.8882649999999994</v>
      </c>
      <c r="G1757" s="2">
        <f t="shared" si="211"/>
        <v>1.9245480000000001</v>
      </c>
      <c r="H1757" s="2">
        <f t="shared" si="215"/>
        <v>2.2895304999999988</v>
      </c>
      <c r="I1757" s="2">
        <f t="array" ref="I1757">SUMPRODUCT(B1741:B1760, (ROW(B1741:B1760)-ROW(B1741)+1)) / (20*21/2)</f>
        <v>1.833722857142857</v>
      </c>
      <c r="J1757" s="2">
        <f t="shared" si="218"/>
        <v>1.8640999031938885</v>
      </c>
      <c r="K1757" s="2">
        <f t="shared" si="212"/>
        <v>1.9413862535434649</v>
      </c>
    </row>
    <row r="1758" spans="1:11" ht="13.5" x14ac:dyDescent="0.25">
      <c r="A1758" s="3">
        <f>TITRES_STAT!B1761</f>
        <v>44574</v>
      </c>
      <c r="B1758" s="6">
        <f>TITRES_STAT!D1761</f>
        <v>1.7443</v>
      </c>
      <c r="C1758" s="2">
        <f t="shared" si="213"/>
        <v>1.8699999999999939E-2</v>
      </c>
      <c r="D1758" s="2">
        <f t="shared" si="214"/>
        <v>1.7705600000000001</v>
      </c>
      <c r="E1758" s="2">
        <f t="shared" si="216"/>
        <v>1.8296599999999998</v>
      </c>
      <c r="F1758" s="2">
        <f t="shared" si="217"/>
        <v>1.8793549999999999</v>
      </c>
      <c r="G1758" s="2">
        <f t="shared" si="211"/>
        <v>1.9179839999999999</v>
      </c>
      <c r="H1758" s="2">
        <f t="shared" si="215"/>
        <v>2.284184999999999</v>
      </c>
      <c r="I1758" s="2">
        <f t="array" ref="I1758">SUMPRODUCT(B1742:B1761, (ROW(B1742:B1761)-ROW(B1742)+1)) / (20*21/2)</f>
        <v>1.8281890476190474</v>
      </c>
      <c r="J1758" s="2">
        <f t="shared" si="218"/>
        <v>1.8526903886039945</v>
      </c>
      <c r="K1758" s="2">
        <f t="shared" si="212"/>
        <v>1.933657380855486</v>
      </c>
    </row>
    <row r="1759" spans="1:11" ht="13.5" x14ac:dyDescent="0.25">
      <c r="A1759" s="3">
        <f>TITRES_STAT!B1762</f>
        <v>44575</v>
      </c>
      <c r="B1759" s="6">
        <f>TITRES_STAT!D1762</f>
        <v>1.81</v>
      </c>
      <c r="C1759" s="2">
        <f t="shared" si="213"/>
        <v>6.5700000000000092E-2</v>
      </c>
      <c r="D1759" s="2">
        <f t="shared" si="214"/>
        <v>1.7668199999999998</v>
      </c>
      <c r="E1759" s="2">
        <f t="shared" si="216"/>
        <v>1.8174699999999997</v>
      </c>
      <c r="F1759" s="2">
        <f t="shared" si="217"/>
        <v>1.8737300000000006</v>
      </c>
      <c r="G1759" s="2">
        <f t="shared" si="211"/>
        <v>1.9127340000000002</v>
      </c>
      <c r="H1759" s="2">
        <f t="shared" si="215"/>
        <v>2.279167999999999</v>
      </c>
      <c r="I1759" s="2">
        <f t="array" ref="I1759">SUMPRODUCT(B1743:B1762, (ROW(B1743:B1762)-ROW(B1743)+1)) / (20*21/2)</f>
        <v>1.8160385714285709</v>
      </c>
      <c r="J1759" s="2">
        <f t="shared" si="218"/>
        <v>1.8486246373083759</v>
      </c>
      <c r="K1759" s="2">
        <f t="shared" si="212"/>
        <v>1.9288080718023297</v>
      </c>
    </row>
    <row r="1760" spans="1:11" ht="13.5" x14ac:dyDescent="0.25">
      <c r="A1760" s="3">
        <f>TITRES_STAT!B1763</f>
        <v>44578</v>
      </c>
      <c r="B1760" s="6">
        <f>TITRES_STAT!D1763</f>
        <v>1.81</v>
      </c>
      <c r="C1760" s="2">
        <f t="shared" si="213"/>
        <v>0</v>
      </c>
      <c r="D1760" s="2">
        <f t="shared" si="214"/>
        <v>1.7724600000000001</v>
      </c>
      <c r="E1760" s="2">
        <f t="shared" si="216"/>
        <v>1.8137199999999996</v>
      </c>
      <c r="F1760" s="2">
        <f t="shared" si="217"/>
        <v>1.8681050000000003</v>
      </c>
      <c r="G1760" s="2">
        <f t="shared" si="211"/>
        <v>1.908234</v>
      </c>
      <c r="H1760" s="2">
        <f t="shared" si="215"/>
        <v>2.2747604999999989</v>
      </c>
      <c r="I1760" s="2">
        <f t="array" ref="I1760">SUMPRODUCT(B1744:B1763, (ROW(B1744:B1763)-ROW(B1744)+1)) / (20*21/2)</f>
        <v>1.8047814285714285</v>
      </c>
      <c r="J1760" s="2">
        <f t="shared" si="218"/>
        <v>1.8449461004218639</v>
      </c>
      <c r="K1760" s="2">
        <f t="shared" si="212"/>
        <v>1.9241489317316502</v>
      </c>
    </row>
    <row r="1761" spans="1:11" ht="13.5" x14ac:dyDescent="0.25">
      <c r="A1761" s="3">
        <f>TITRES_STAT!B1764</f>
        <v>44579</v>
      </c>
      <c r="B1761" s="6">
        <f>TITRES_STAT!D1764</f>
        <v>1.81</v>
      </c>
      <c r="C1761" s="2">
        <f t="shared" si="213"/>
        <v>0</v>
      </c>
      <c r="D1761" s="2">
        <f t="shared" si="214"/>
        <v>1.7799800000000001</v>
      </c>
      <c r="E1761" s="2">
        <f t="shared" si="216"/>
        <v>1.8052799999999998</v>
      </c>
      <c r="F1761" s="2">
        <f t="shared" si="217"/>
        <v>1.8624800000000004</v>
      </c>
      <c r="G1761" s="2">
        <f t="shared" si="211"/>
        <v>1.9039220000000001</v>
      </c>
      <c r="H1761" s="2">
        <f t="shared" si="215"/>
        <v>2.2707279999999992</v>
      </c>
      <c r="I1761" s="2">
        <f t="array" ref="I1761">SUMPRODUCT(B1745:B1764, (ROW(B1745:B1764)-ROW(B1745)+1)) / (20*21/2)</f>
        <v>1.7944176190476191</v>
      </c>
      <c r="J1761" s="2">
        <f t="shared" si="218"/>
        <v>1.8416179003816864</v>
      </c>
      <c r="K1761" s="2">
        <f t="shared" si="212"/>
        <v>1.9196725030362916</v>
      </c>
    </row>
    <row r="1762" spans="1:11" ht="13.5" x14ac:dyDescent="0.25">
      <c r="A1762" s="3">
        <f>TITRES_STAT!B1765</f>
        <v>44580</v>
      </c>
      <c r="B1762" s="6">
        <f>TITRES_STAT!D1765</f>
        <v>1.7349000000000001</v>
      </c>
      <c r="C1762" s="2">
        <f t="shared" si="213"/>
        <v>-7.5099999999999945E-2</v>
      </c>
      <c r="D1762" s="2">
        <f t="shared" si="214"/>
        <v>1.7818400000000001</v>
      </c>
      <c r="E1762" s="2">
        <f t="shared" si="216"/>
        <v>1.7893300000000001</v>
      </c>
      <c r="F1762" s="2">
        <f t="shared" si="217"/>
        <v>1.8531000000000002</v>
      </c>
      <c r="G1762" s="2">
        <f t="shared" si="211"/>
        <v>1.8981079999999999</v>
      </c>
      <c r="H1762" s="2">
        <f t="shared" si="215"/>
        <v>2.2666954999999991</v>
      </c>
      <c r="I1762" s="2">
        <f t="array" ref="I1762">SUMPRODUCT(B1746:B1765, (ROW(B1746:B1765)-ROW(B1746)+1)) / (20*21/2)</f>
        <v>1.7852152380952384</v>
      </c>
      <c r="J1762" s="2">
        <f t="shared" si="218"/>
        <v>1.8314542908215259</v>
      </c>
      <c r="K1762" s="2">
        <f t="shared" si="212"/>
        <v>1.9124265225250645</v>
      </c>
    </row>
    <row r="1763" spans="1:11" ht="13.5" x14ac:dyDescent="0.25">
      <c r="A1763" s="3">
        <f>TITRES_STAT!B1766</f>
        <v>44581</v>
      </c>
      <c r="B1763" s="6">
        <f>TITRES_STAT!D1766</f>
        <v>1.7349000000000001</v>
      </c>
      <c r="C1763" s="2">
        <f t="shared" si="213"/>
        <v>0</v>
      </c>
      <c r="D1763" s="2">
        <f t="shared" si="214"/>
        <v>1.7799599999999998</v>
      </c>
      <c r="E1763" s="2">
        <f t="shared" si="216"/>
        <v>1.7752600000000001</v>
      </c>
      <c r="F1763" s="2">
        <f t="shared" si="217"/>
        <v>1.8437200000000005</v>
      </c>
      <c r="G1763" s="2">
        <f t="shared" si="211"/>
        <v>1.8928560000000001</v>
      </c>
      <c r="H1763" s="2">
        <f t="shared" si="215"/>
        <v>2.263037999999999</v>
      </c>
      <c r="I1763" s="2">
        <f t="array" ref="I1763">SUMPRODUCT(B1747:B1766, (ROW(B1747:B1766)-ROW(B1747)+1)) / (20*21/2)</f>
        <v>1.7763328571428572</v>
      </c>
      <c r="J1763" s="2">
        <f t="shared" si="218"/>
        <v>1.8222586440766186</v>
      </c>
      <c r="K1763" s="2">
        <f t="shared" si="212"/>
        <v>1.9054646981123169</v>
      </c>
    </row>
    <row r="1764" spans="1:11" ht="13.5" x14ac:dyDescent="0.25">
      <c r="A1764" s="3">
        <f>TITRES_STAT!B1767</f>
        <v>44582</v>
      </c>
      <c r="B1764" s="6">
        <f>TITRES_STAT!D1767</f>
        <v>1.7349000000000001</v>
      </c>
      <c r="C1764" s="2">
        <f t="shared" si="213"/>
        <v>0</v>
      </c>
      <c r="D1764" s="2">
        <f t="shared" si="214"/>
        <v>1.76494</v>
      </c>
      <c r="E1764" s="2">
        <f t="shared" si="216"/>
        <v>1.7658799999999999</v>
      </c>
      <c r="F1764" s="2">
        <f t="shared" si="217"/>
        <v>1.8315250000000003</v>
      </c>
      <c r="G1764" s="2">
        <f t="shared" si="211"/>
        <v>1.8862900000000002</v>
      </c>
      <c r="H1764" s="2">
        <f t="shared" si="215"/>
        <v>2.2599899999999993</v>
      </c>
      <c r="I1764" s="2">
        <f t="array" ref="I1764">SUMPRODUCT(B1748:B1767, (ROW(B1748:B1767)-ROW(B1748)+1)) / (20*21/2)</f>
        <v>1.7684771428571431</v>
      </c>
      <c r="J1764" s="2">
        <f t="shared" si="218"/>
        <v>1.8139387732121788</v>
      </c>
      <c r="K1764" s="2">
        <f t="shared" si="212"/>
        <v>1.8987758864216377</v>
      </c>
    </row>
    <row r="1765" spans="1:11" ht="13.5" x14ac:dyDescent="0.25">
      <c r="A1765" s="3">
        <f>TITRES_STAT!B1768</f>
        <v>44585</v>
      </c>
      <c r="B1765" s="6">
        <f>TITRES_STAT!D1768</f>
        <v>1.7349000000000001</v>
      </c>
      <c r="C1765" s="2">
        <f t="shared" si="213"/>
        <v>0</v>
      </c>
      <c r="D1765" s="2">
        <f t="shared" si="214"/>
        <v>1.7499199999999999</v>
      </c>
      <c r="E1765" s="2">
        <f t="shared" si="216"/>
        <v>1.7611900000000003</v>
      </c>
      <c r="F1765" s="2">
        <f t="shared" si="217"/>
        <v>1.8188650000000002</v>
      </c>
      <c r="G1765" s="2">
        <f t="shared" si="211"/>
        <v>1.881788</v>
      </c>
      <c r="H1765" s="2">
        <f t="shared" si="215"/>
        <v>2.2564259999999989</v>
      </c>
      <c r="I1765" s="2">
        <f t="array" ref="I1765">SUMPRODUCT(B1749:B1768, (ROW(B1749:B1768)-ROW(B1749)+1)) / (20*21/2)</f>
        <v>1.7625338095238094</v>
      </c>
      <c r="J1765" s="2">
        <f t="shared" si="218"/>
        <v>1.8064112710014952</v>
      </c>
      <c r="K1765" s="2">
        <f t="shared" si="212"/>
        <v>1.8923493810717695</v>
      </c>
    </row>
    <row r="1766" spans="1:11" ht="13.5" x14ac:dyDescent="0.25">
      <c r="A1766" s="3">
        <f>TITRES_STAT!B1769</f>
        <v>44586</v>
      </c>
      <c r="B1766" s="6">
        <f>TITRES_STAT!D1769</f>
        <v>1.7256</v>
      </c>
      <c r="C1766" s="2">
        <f t="shared" si="213"/>
        <v>-9.300000000000086E-3</v>
      </c>
      <c r="D1766" s="2">
        <f t="shared" si="214"/>
        <v>1.7330400000000001</v>
      </c>
      <c r="E1766" s="2">
        <f t="shared" si="216"/>
        <v>1.75651</v>
      </c>
      <c r="F1766" s="2">
        <f t="shared" si="217"/>
        <v>1.8080850000000002</v>
      </c>
      <c r="G1766" s="2">
        <f t="shared" si="211"/>
        <v>1.87635</v>
      </c>
      <c r="H1766" s="2">
        <f t="shared" si="215"/>
        <v>2.2526749999999991</v>
      </c>
      <c r="I1766" s="2">
        <f t="array" ref="I1766">SUMPRODUCT(B1750:B1769, (ROW(B1750:B1769)-ROW(B1750)+1)) / (20*21/2)</f>
        <v>1.7570371428571425</v>
      </c>
      <c r="J1766" s="2">
        <f t="shared" si="218"/>
        <v>1.7987149594775433</v>
      </c>
      <c r="K1766" s="2">
        <f t="shared" si="212"/>
        <v>1.8858101896571904</v>
      </c>
    </row>
    <row r="1767" spans="1:11" ht="13.5" x14ac:dyDescent="0.25">
      <c r="A1767" s="3">
        <f>TITRES_STAT!B1770</f>
        <v>44587</v>
      </c>
      <c r="B1767" s="6">
        <f>TITRES_STAT!D1770</f>
        <v>1.7256</v>
      </c>
      <c r="C1767" s="2">
        <f t="shared" si="213"/>
        <v>0</v>
      </c>
      <c r="D1767" s="2">
        <f t="shared" si="214"/>
        <v>1.7311800000000002</v>
      </c>
      <c r="E1767" s="2">
        <f t="shared" si="216"/>
        <v>1.75651</v>
      </c>
      <c r="F1767" s="2">
        <f t="shared" si="217"/>
        <v>1.7973049999999997</v>
      </c>
      <c r="G1767" s="2">
        <f t="shared" si="211"/>
        <v>1.8709119999999999</v>
      </c>
      <c r="H1767" s="2">
        <f t="shared" si="215"/>
        <v>2.2489239999999988</v>
      </c>
      <c r="I1767" s="2">
        <f t="array" ref="I1767">SUMPRODUCT(B1751:B1770, (ROW(B1751:B1770)-ROW(B1751)+1)) / (20*21/2)</f>
        <v>1.7569452380952382</v>
      </c>
      <c r="J1767" s="2">
        <f t="shared" si="218"/>
        <v>1.7917516300034917</v>
      </c>
      <c r="K1767" s="2">
        <f t="shared" si="212"/>
        <v>1.8795274371216144</v>
      </c>
    </row>
    <row r="1768" spans="1:11" ht="13.5" x14ac:dyDescent="0.25">
      <c r="A1768" s="3">
        <f>TITRES_STAT!B1771</f>
        <v>44588</v>
      </c>
      <c r="B1768" s="6">
        <f>TITRES_STAT!D1771</f>
        <v>1.7349000000000001</v>
      </c>
      <c r="C1768" s="2">
        <f t="shared" si="213"/>
        <v>9.300000000000086E-3</v>
      </c>
      <c r="D1768" s="2">
        <f t="shared" si="214"/>
        <v>1.7311800000000002</v>
      </c>
      <c r="E1768" s="2">
        <f t="shared" si="216"/>
        <v>1.7555699999999999</v>
      </c>
      <c r="F1768" s="2">
        <f t="shared" si="217"/>
        <v>1.7926149999999996</v>
      </c>
      <c r="G1768" s="2">
        <f t="shared" si="211"/>
        <v>1.8667859999999996</v>
      </c>
      <c r="H1768" s="2">
        <f t="shared" si="215"/>
        <v>2.245547999999999</v>
      </c>
      <c r="I1768" s="2">
        <f t="array" ref="I1768">SUMPRODUCT(B1752:B1771, (ROW(B1752:B1771)-ROW(B1752)+1)) / (20*21/2)</f>
        <v>1.7571661904761906</v>
      </c>
      <c r="J1768" s="2">
        <f t="shared" si="218"/>
        <v>1.7863371890507782</v>
      </c>
      <c r="K1768" s="2">
        <f t="shared" si="212"/>
        <v>1.8738557729207668</v>
      </c>
    </row>
    <row r="1769" spans="1:11" ht="13.5" x14ac:dyDescent="0.25">
      <c r="A1769" s="3">
        <f>TITRES_STAT!B1772</f>
        <v>44589</v>
      </c>
      <c r="B1769" s="6">
        <f>TITRES_STAT!D1772</f>
        <v>1.7349000000000001</v>
      </c>
      <c r="C1769" s="2">
        <f t="shared" si="213"/>
        <v>0</v>
      </c>
      <c r="D1769" s="2">
        <f t="shared" si="214"/>
        <v>1.7311799999999997</v>
      </c>
      <c r="E1769" s="2">
        <f t="shared" si="216"/>
        <v>1.7480599999999999</v>
      </c>
      <c r="F1769" s="2">
        <f t="shared" si="217"/>
        <v>1.7827649999999999</v>
      </c>
      <c r="G1769" s="2">
        <f t="shared" si="211"/>
        <v>1.8615339999999996</v>
      </c>
      <c r="H1769" s="2">
        <f t="shared" si="215"/>
        <v>2.2424999999999988</v>
      </c>
      <c r="I1769" s="2">
        <f t="array" ref="I1769">SUMPRODUCT(B1753:B1772, (ROW(B1753:B1772)-ROW(B1753)+1)) / (20*21/2)</f>
        <v>1.7579233333333333</v>
      </c>
      <c r="J1769" s="2">
        <f t="shared" si="218"/>
        <v>1.7814384091411803</v>
      </c>
      <c r="K1769" s="2">
        <f t="shared" si="212"/>
        <v>1.8684065269238739</v>
      </c>
    </row>
    <row r="1770" spans="1:11" ht="13.5" x14ac:dyDescent="0.25">
      <c r="A1770" s="3">
        <f>TITRES_STAT!B1773</f>
        <v>44592</v>
      </c>
      <c r="B1770" s="6">
        <f>TITRES_STAT!D1773</f>
        <v>1.7818000000000001</v>
      </c>
      <c r="C1770" s="2">
        <f t="shared" si="213"/>
        <v>4.6899999999999942E-2</v>
      </c>
      <c r="D1770" s="2">
        <f t="shared" si="214"/>
        <v>1.7405599999999999</v>
      </c>
      <c r="E1770" s="2">
        <f t="shared" si="216"/>
        <v>1.7452399999999997</v>
      </c>
      <c r="F1770" s="2">
        <f t="shared" si="217"/>
        <v>1.77948</v>
      </c>
      <c r="G1770" s="2">
        <f t="shared" si="211"/>
        <v>1.8572199999999994</v>
      </c>
      <c r="H1770" s="2">
        <f t="shared" si="215"/>
        <v>2.2393584999999989</v>
      </c>
      <c r="I1770" s="2">
        <f t="array" ref="I1770">SUMPRODUCT(B1754:B1773, (ROW(B1754:B1773)-ROW(B1754)+1)) / (20*21/2)</f>
        <v>1.7592166666666669</v>
      </c>
      <c r="J1770" s="2">
        <f t="shared" si="218"/>
        <v>1.7814728463658298</v>
      </c>
      <c r="K1770" s="2">
        <f t="shared" si="212"/>
        <v>1.8650101925347025</v>
      </c>
    </row>
    <row r="1771" spans="1:11" ht="13.5" x14ac:dyDescent="0.25">
      <c r="A1771" s="3">
        <f>TITRES_STAT!B1774</f>
        <v>44593</v>
      </c>
      <c r="B1771" s="6">
        <f>TITRES_STAT!D1774</f>
        <v>1.7818000000000001</v>
      </c>
      <c r="C1771" s="2">
        <f t="shared" si="213"/>
        <v>0</v>
      </c>
      <c r="D1771" s="2">
        <f t="shared" si="214"/>
        <v>1.7518</v>
      </c>
      <c r="E1771" s="2">
        <f t="shared" si="216"/>
        <v>1.7424199999999999</v>
      </c>
      <c r="F1771" s="2">
        <f t="shared" si="217"/>
        <v>1.7738499999999995</v>
      </c>
      <c r="G1771" s="2">
        <f t="shared" si="211"/>
        <v>1.8529059999999995</v>
      </c>
      <c r="H1771" s="2">
        <f t="shared" si="215"/>
        <v>2.2362169999999986</v>
      </c>
      <c r="I1771" s="2">
        <f t="array" ref="I1771">SUMPRODUCT(B1755:B1774, (ROW(B1755:B1774)-ROW(B1755)+1)) / (20*21/2)</f>
        <v>1.7680995238095241</v>
      </c>
      <c r="J1771" s="2">
        <f t="shared" si="218"/>
        <v>1.7815040038547985</v>
      </c>
      <c r="K1771" s="2">
        <f t="shared" si="212"/>
        <v>1.86174704772942</v>
      </c>
    </row>
    <row r="1772" spans="1:11" ht="13.5" x14ac:dyDescent="0.25">
      <c r="A1772" s="3">
        <f>TITRES_STAT!B1775</f>
        <v>44594</v>
      </c>
      <c r="B1772" s="6">
        <f>TITRES_STAT!D1775</f>
        <v>1.7818000000000001</v>
      </c>
      <c r="C1772" s="2">
        <f t="shared" si="213"/>
        <v>0</v>
      </c>
      <c r="D1772" s="2">
        <f t="shared" si="214"/>
        <v>1.7630400000000002</v>
      </c>
      <c r="E1772" s="2">
        <f t="shared" si="216"/>
        <v>1.7471099999999999</v>
      </c>
      <c r="F1772" s="2">
        <f t="shared" si="217"/>
        <v>1.7682199999999999</v>
      </c>
      <c r="G1772" s="2">
        <f t="shared" si="211"/>
        <v>1.8493419999999994</v>
      </c>
      <c r="H1772" s="2">
        <f t="shared" si="215"/>
        <v>2.2330754999999987</v>
      </c>
      <c r="I1772" s="2">
        <f t="array" ref="I1772">SUMPRODUCT(B1756:B1775, (ROW(B1756:B1775)-ROW(B1756)+1)) / (20*21/2)</f>
        <v>1.7831057142857143</v>
      </c>
      <c r="J1772" s="2">
        <f t="shared" si="218"/>
        <v>1.7815321939638653</v>
      </c>
      <c r="K1772" s="2">
        <f t="shared" si="212"/>
        <v>1.8586118693870899</v>
      </c>
    </row>
    <row r="1773" spans="1:11" ht="13.5" x14ac:dyDescent="0.25">
      <c r="A1773" s="3">
        <f>TITRES_STAT!B1776</f>
        <v>44595</v>
      </c>
      <c r="B1773" s="6">
        <f>TITRES_STAT!D1776</f>
        <v>1.7818000000000001</v>
      </c>
      <c r="C1773" s="2">
        <f t="shared" si="213"/>
        <v>0</v>
      </c>
      <c r="D1773" s="2">
        <f t="shared" si="214"/>
        <v>1.7724200000000003</v>
      </c>
      <c r="E1773" s="2">
        <f t="shared" si="216"/>
        <v>1.7518</v>
      </c>
      <c r="F1773" s="2">
        <f t="shared" si="217"/>
        <v>1.7635299999999998</v>
      </c>
      <c r="G1773" s="2">
        <f t="shared" si="211"/>
        <v>1.8472779999999998</v>
      </c>
      <c r="H1773" s="2">
        <f t="shared" si="215"/>
        <v>2.2299339999999983</v>
      </c>
      <c r="I1773" s="2">
        <f t="array" ref="I1773">SUMPRODUCT(B1757:B1776, (ROW(B1757:B1776)-ROW(B1757)+1)) / (20*21/2)</f>
        <v>1.7974419047619046</v>
      </c>
      <c r="J1773" s="2">
        <f t="shared" si="218"/>
        <v>1.7815576993006401</v>
      </c>
      <c r="K1773" s="2">
        <f t="shared" si="212"/>
        <v>1.8555996392150471</v>
      </c>
    </row>
    <row r="1774" spans="1:11" ht="13.5" x14ac:dyDescent="0.25">
      <c r="A1774" s="3">
        <f>TITRES_STAT!B1777</f>
        <v>44596</v>
      </c>
      <c r="B1774" s="6">
        <f>TITRES_STAT!D1777</f>
        <v>1.8568</v>
      </c>
      <c r="C1774" s="2">
        <f t="shared" si="213"/>
        <v>7.4999999999999956E-2</v>
      </c>
      <c r="D1774" s="2">
        <f t="shared" si="214"/>
        <v>1.7968</v>
      </c>
      <c r="E1774" s="2">
        <f t="shared" si="216"/>
        <v>1.7639900000000002</v>
      </c>
      <c r="F1774" s="2">
        <f t="shared" si="217"/>
        <v>1.7649349999999999</v>
      </c>
      <c r="G1774" s="2">
        <f t="shared" si="211"/>
        <v>1.8467139999999997</v>
      </c>
      <c r="H1774" s="2">
        <f t="shared" si="215"/>
        <v>2.2271674999999984</v>
      </c>
      <c r="I1774" s="2">
        <f t="array" ref="I1774">SUMPRODUCT(B1758:B1777, (ROW(B1758:B1777)-ROW(B1758)+1)) / (20*21/2)</f>
        <v>1.8146347619047623</v>
      </c>
      <c r="J1774" s="2">
        <f t="shared" si="218"/>
        <v>1.7887236327005791</v>
      </c>
      <c r="K1774" s="2">
        <f t="shared" si="212"/>
        <v>1.8556467121870059</v>
      </c>
    </row>
    <row r="1775" spans="1:11" ht="13.5" x14ac:dyDescent="0.25">
      <c r="A1775" s="3">
        <f>TITRES_STAT!B1778</f>
        <v>44599</v>
      </c>
      <c r="B1775" s="6">
        <f>TITRES_STAT!D1778</f>
        <v>1.9225000000000001</v>
      </c>
      <c r="C1775" s="2">
        <f t="shared" si="213"/>
        <v>6.5700000000000092E-2</v>
      </c>
      <c r="D1775" s="2">
        <f t="shared" si="214"/>
        <v>1.8249399999999998</v>
      </c>
      <c r="E1775" s="2">
        <f t="shared" si="216"/>
        <v>1.7827500000000001</v>
      </c>
      <c r="F1775" s="2">
        <f t="shared" si="217"/>
        <v>1.7719700000000003</v>
      </c>
      <c r="G1775" s="2">
        <f t="shared" si="211"/>
        <v>1.8467139999999997</v>
      </c>
      <c r="H1775" s="2">
        <f t="shared" si="215"/>
        <v>2.2247294999999983</v>
      </c>
      <c r="I1775" s="2">
        <f t="array" ref="I1775">SUMPRODUCT(B1759:B1778, (ROW(B1759:B1778)-ROW(B1759)+1)) / (20*21/2)</f>
        <v>1.8360733333333337</v>
      </c>
      <c r="J1775" s="2">
        <f t="shared" si="218"/>
        <v>1.8014642391100479</v>
      </c>
      <c r="K1775" s="2">
        <f t="shared" si="212"/>
        <v>1.8582684097483</v>
      </c>
    </row>
    <row r="1776" spans="1:11" ht="13.5" x14ac:dyDescent="0.25">
      <c r="A1776" s="3">
        <f>TITRES_STAT!B1779</f>
        <v>44600</v>
      </c>
      <c r="B1776" s="6">
        <f>TITRES_STAT!D1779</f>
        <v>1.9225000000000001</v>
      </c>
      <c r="C1776" s="2">
        <f t="shared" si="213"/>
        <v>0</v>
      </c>
      <c r="D1776" s="2">
        <f t="shared" si="214"/>
        <v>1.8530799999999998</v>
      </c>
      <c r="E1776" s="2">
        <f t="shared" si="216"/>
        <v>1.80244</v>
      </c>
      <c r="F1776" s="2">
        <f t="shared" si="217"/>
        <v>1.7794750000000001</v>
      </c>
      <c r="G1776" s="2">
        <f t="shared" si="211"/>
        <v>1.8467139999999997</v>
      </c>
      <c r="H1776" s="2">
        <f t="shared" si="215"/>
        <v>2.2222914999999985</v>
      </c>
      <c r="I1776" s="2">
        <f t="array" ref="I1776">SUMPRODUCT(B1760:B1779, (ROW(B1760:B1779)-ROW(B1760)+1)) / (20*21/2)</f>
        <v>1.864254761904762</v>
      </c>
      <c r="J1776" s="2">
        <f t="shared" si="218"/>
        <v>1.8129914544329004</v>
      </c>
      <c r="K1776" s="2">
        <f t="shared" si="212"/>
        <v>1.8607872956405236</v>
      </c>
    </row>
    <row r="1777" spans="1:11" ht="13.5" x14ac:dyDescent="0.25">
      <c r="A1777" s="3">
        <f>TITRES_STAT!B1780</f>
        <v>44601</v>
      </c>
      <c r="B1777" s="6">
        <f>TITRES_STAT!D1780</f>
        <v>1.96</v>
      </c>
      <c r="C1777" s="2">
        <f t="shared" si="213"/>
        <v>3.7499999999999867E-2</v>
      </c>
      <c r="D1777" s="2">
        <f t="shared" si="214"/>
        <v>1.88872</v>
      </c>
      <c r="E1777" s="2">
        <f t="shared" si="216"/>
        <v>1.8258800000000002</v>
      </c>
      <c r="F1777" s="2">
        <f t="shared" si="217"/>
        <v>1.7911950000000001</v>
      </c>
      <c r="G1777" s="2">
        <f t="shared" si="211"/>
        <v>1.8474639999999996</v>
      </c>
      <c r="H1777" s="2">
        <f t="shared" si="215"/>
        <v>2.2200409999999984</v>
      </c>
      <c r="I1777" s="2">
        <f t="array" ref="I1777">SUMPRODUCT(B1761:B1780, (ROW(B1761:B1780)-ROW(B1761)+1)) / (20*21/2)</f>
        <v>1.899985238095238</v>
      </c>
      <c r="J1777" s="2">
        <f t="shared" si="218"/>
        <v>1.8269922682964337</v>
      </c>
      <c r="K1777" s="2">
        <f t="shared" si="212"/>
        <v>1.8646779899291306</v>
      </c>
    </row>
    <row r="1778" spans="1:11" ht="13.5" x14ac:dyDescent="0.25">
      <c r="A1778" s="3">
        <f>TITRES_STAT!B1781</f>
        <v>44602</v>
      </c>
      <c r="B1778" s="6">
        <f>TITRES_STAT!D1781</f>
        <v>2.0163000000000002</v>
      </c>
      <c r="C1778" s="2">
        <f t="shared" si="213"/>
        <v>5.6300000000000239E-2</v>
      </c>
      <c r="D1778" s="2">
        <f t="shared" si="214"/>
        <v>1.9356200000000001</v>
      </c>
      <c r="E1778" s="2">
        <f t="shared" si="216"/>
        <v>1.8540200000000002</v>
      </c>
      <c r="F1778" s="2">
        <f t="shared" si="217"/>
        <v>1.8047949999999999</v>
      </c>
      <c r="G1778" s="2">
        <f t="shared" ref="G1778:G1841" si="219">AVERAGE(B1729:B1778)</f>
        <v>1.84934</v>
      </c>
      <c r="H1778" s="2">
        <f t="shared" si="215"/>
        <v>2.218071999999998</v>
      </c>
      <c r="I1778" s="2">
        <f t="array" ref="I1778">SUMPRODUCT(B1762:B1781, (ROW(B1762:B1781)-ROW(B1762)+1)) / (20*21/2)</f>
        <v>1.9410276190476188</v>
      </c>
      <c r="J1778" s="2">
        <f t="shared" si="218"/>
        <v>1.8450215760777258</v>
      </c>
      <c r="K1778" s="2">
        <f t="shared" si="212"/>
        <v>1.8706239511083804</v>
      </c>
    </row>
    <row r="1779" spans="1:11" ht="13.5" x14ac:dyDescent="0.25">
      <c r="A1779" s="3">
        <f>TITRES_STAT!B1782</f>
        <v>44603</v>
      </c>
      <c r="B1779" s="6">
        <f>TITRES_STAT!D1782</f>
        <v>2.1006999999999998</v>
      </c>
      <c r="C1779" s="2">
        <f t="shared" si="213"/>
        <v>8.4399999999999586E-2</v>
      </c>
      <c r="D1779" s="2">
        <f t="shared" si="214"/>
        <v>1.9844000000000002</v>
      </c>
      <c r="E1779" s="2">
        <f t="shared" si="216"/>
        <v>1.8905999999999998</v>
      </c>
      <c r="F1779" s="2">
        <f t="shared" si="217"/>
        <v>1.8193300000000001</v>
      </c>
      <c r="G1779" s="2">
        <f t="shared" si="219"/>
        <v>1.8529040000000001</v>
      </c>
      <c r="H1779" s="2">
        <f t="shared" si="215"/>
        <v>2.2165249999999981</v>
      </c>
      <c r="I1779" s="2">
        <f t="array" ref="I1779">SUMPRODUCT(B1763:B1782, (ROW(B1763:B1782)-ROW(B1763)+1)) / (20*21/2)</f>
        <v>1.9888152380952384</v>
      </c>
      <c r="J1779" s="2">
        <f t="shared" si="218"/>
        <v>1.8693719021655613</v>
      </c>
      <c r="K1779" s="2">
        <f t="shared" ref="K1779:K1842" si="220">$K$4*B1779+(1-$K$4)*K1778</f>
        <v>1.8796465412609928</v>
      </c>
    </row>
    <row r="1780" spans="1:11" ht="13.5" x14ac:dyDescent="0.25">
      <c r="A1780" s="3">
        <f>TITRES_STAT!B1783</f>
        <v>44606</v>
      </c>
      <c r="B1780" s="6">
        <f>TITRES_STAT!D1783</f>
        <v>2.1945000000000001</v>
      </c>
      <c r="C1780" s="2">
        <f t="shared" si="213"/>
        <v>9.3800000000000328E-2</v>
      </c>
      <c r="D1780" s="2">
        <f t="shared" si="214"/>
        <v>2.0388000000000002</v>
      </c>
      <c r="E1780" s="2">
        <f t="shared" si="216"/>
        <v>1.93187</v>
      </c>
      <c r="F1780" s="2">
        <f t="shared" si="217"/>
        <v>1.8385549999999999</v>
      </c>
      <c r="G1780" s="2">
        <f t="shared" si="219"/>
        <v>1.8604080000000003</v>
      </c>
      <c r="H1780" s="2">
        <f t="shared" si="215"/>
        <v>2.2154469999999979</v>
      </c>
      <c r="I1780" s="2">
        <f t="array" ref="I1780">SUMPRODUCT(B1764:B1783, (ROW(B1764:B1783)-ROW(B1764)+1)) / (20*21/2)</f>
        <v>2.0336104761904763</v>
      </c>
      <c r="J1780" s="2">
        <f t="shared" si="218"/>
        <v>1.9003364829116984</v>
      </c>
      <c r="K1780" s="2">
        <f t="shared" si="220"/>
        <v>1.8919937357213461</v>
      </c>
    </row>
    <row r="1781" spans="1:11" ht="13.5" x14ac:dyDescent="0.25">
      <c r="A1781" s="3">
        <f>TITRES_STAT!B1784</f>
        <v>44607</v>
      </c>
      <c r="B1781" s="6">
        <f>TITRES_STAT!D1784</f>
        <v>2.2694999999999999</v>
      </c>
      <c r="C1781" s="2">
        <f t="shared" si="213"/>
        <v>7.4999999999999734E-2</v>
      </c>
      <c r="D1781" s="2">
        <f t="shared" si="214"/>
        <v>2.1082000000000001</v>
      </c>
      <c r="E1781" s="2">
        <f t="shared" si="216"/>
        <v>1.9806400000000004</v>
      </c>
      <c r="F1781" s="2">
        <f t="shared" si="217"/>
        <v>1.8615299999999997</v>
      </c>
      <c r="G1781" s="2">
        <f t="shared" si="219"/>
        <v>1.8694120000000001</v>
      </c>
      <c r="H1781" s="2">
        <f t="shared" si="215"/>
        <v>2.2147439999999978</v>
      </c>
      <c r="I1781" s="2">
        <f t="array" ref="I1781">SUMPRODUCT(B1765:B1784, (ROW(B1765:B1784)-ROW(B1765)+1)) / (20*21/2)</f>
        <v>2.0754133333333331</v>
      </c>
      <c r="J1781" s="2">
        <f t="shared" si="218"/>
        <v>1.9354949131105843</v>
      </c>
      <c r="K1781" s="2">
        <f t="shared" si="220"/>
        <v>1.90679790294796</v>
      </c>
    </row>
    <row r="1782" spans="1:11" ht="13.5" x14ac:dyDescent="0.25">
      <c r="A1782" s="3">
        <f>TITRES_STAT!B1785</f>
        <v>44608</v>
      </c>
      <c r="B1782" s="6">
        <f>TITRES_STAT!D1785</f>
        <v>2.3633000000000002</v>
      </c>
      <c r="C1782" s="2">
        <f t="shared" si="213"/>
        <v>9.3800000000000328E-2</v>
      </c>
      <c r="D1782" s="2">
        <f t="shared" si="214"/>
        <v>2.18886</v>
      </c>
      <c r="E1782" s="2">
        <f t="shared" si="216"/>
        <v>2.0387899999999997</v>
      </c>
      <c r="F1782" s="2">
        <f t="shared" si="217"/>
        <v>1.8929500000000001</v>
      </c>
      <c r="G1782" s="2">
        <f t="shared" si="219"/>
        <v>1.8802920000000001</v>
      </c>
      <c r="H1782" s="2">
        <f t="shared" si="215"/>
        <v>2.2145099999999984</v>
      </c>
      <c r="I1782" s="2">
        <f t="array" ref="I1782">SUMPRODUCT(B1766:B1785, (ROW(B1766:B1785)-ROW(B1766)+1)) / (20*21/2)</f>
        <v>2.1177952380952383</v>
      </c>
      <c r="J1782" s="2">
        <f t="shared" si="218"/>
        <v>1.9762382547191</v>
      </c>
      <c r="K1782" s="2">
        <f t="shared" si="220"/>
        <v>1.9246999459696088</v>
      </c>
    </row>
    <row r="1783" spans="1:11" ht="13.5" x14ac:dyDescent="0.25">
      <c r="A1783" s="3">
        <f>TITRES_STAT!B1786</f>
        <v>44609</v>
      </c>
      <c r="B1783" s="6">
        <f>TITRES_STAT!D1786</f>
        <v>2.3633000000000002</v>
      </c>
      <c r="C1783" s="2">
        <f t="shared" si="213"/>
        <v>0</v>
      </c>
      <c r="D1783" s="2">
        <f t="shared" si="214"/>
        <v>2.2582599999999999</v>
      </c>
      <c r="E1783" s="2">
        <f t="shared" si="216"/>
        <v>2.0969399999999996</v>
      </c>
      <c r="F1783" s="2">
        <f t="shared" si="217"/>
        <v>1.9243700000000004</v>
      </c>
      <c r="G1783" s="2">
        <f t="shared" si="219"/>
        <v>1.8900460000000001</v>
      </c>
      <c r="H1783" s="2">
        <f t="shared" si="215"/>
        <v>2.2142759999999986</v>
      </c>
      <c r="I1783" s="2">
        <f t="array" ref="I1783">SUMPRODUCT(B1767:B1786, (ROW(B1767:B1786)-ROW(B1767)+1)) / (20*21/2)</f>
        <v>2.1570061904761908</v>
      </c>
      <c r="J1783" s="2">
        <f t="shared" si="218"/>
        <v>2.0131012780791857</v>
      </c>
      <c r="K1783" s="2">
        <f t="shared" si="220"/>
        <v>1.9418999480884478</v>
      </c>
    </row>
    <row r="1784" spans="1:11" ht="13.5" x14ac:dyDescent="0.25">
      <c r="A1784" s="3">
        <f>TITRES_STAT!B1787</f>
        <v>44610</v>
      </c>
      <c r="B1784" s="6">
        <f>TITRES_STAT!D1787</f>
        <v>2.3633000000000002</v>
      </c>
      <c r="C1784" s="2">
        <f t="shared" si="213"/>
        <v>0</v>
      </c>
      <c r="D1784" s="2">
        <f t="shared" si="214"/>
        <v>2.3107800000000003</v>
      </c>
      <c r="E1784" s="2">
        <f t="shared" si="216"/>
        <v>2.1475899999999997</v>
      </c>
      <c r="F1784" s="2">
        <f t="shared" si="217"/>
        <v>1.9557900000000004</v>
      </c>
      <c r="G1784" s="2">
        <f t="shared" si="219"/>
        <v>1.8992380000000002</v>
      </c>
      <c r="H1784" s="2">
        <f t="shared" si="215"/>
        <v>2.2140419999999987</v>
      </c>
      <c r="I1784" s="2">
        <f t="array" ref="I1784">SUMPRODUCT(B1768:B1787, (ROW(B1768:B1787)-ROW(B1768)+1)) / (20*21/2)</f>
        <v>2.1858495238095239</v>
      </c>
      <c r="J1784" s="2">
        <f t="shared" si="218"/>
        <v>2.0464535373097394</v>
      </c>
      <c r="K1784" s="2">
        <f t="shared" si="220"/>
        <v>1.9584254403202734</v>
      </c>
    </row>
    <row r="1785" spans="1:11" ht="13.5" x14ac:dyDescent="0.25">
      <c r="A1785" s="3">
        <f>TITRES_STAT!B1788</f>
        <v>44613</v>
      </c>
      <c r="B1785" s="6">
        <f>TITRES_STAT!D1788</f>
        <v>2.4007999999999998</v>
      </c>
      <c r="C1785" s="2">
        <f t="shared" si="213"/>
        <v>3.7499999999999645E-2</v>
      </c>
      <c r="D1785" s="2">
        <f t="shared" si="214"/>
        <v>2.3520400000000001</v>
      </c>
      <c r="E1785" s="2">
        <f t="shared" si="216"/>
        <v>2.1954199999999999</v>
      </c>
      <c r="F1785" s="2">
        <f t="shared" si="217"/>
        <v>1.9890850000000004</v>
      </c>
      <c r="G1785" s="2">
        <f t="shared" si="219"/>
        <v>1.9091800000000003</v>
      </c>
      <c r="H1785" s="2">
        <f t="shared" si="215"/>
        <v>2.2139954999999985</v>
      </c>
      <c r="I1785" s="2">
        <f t="array" ref="I1785">SUMPRODUCT(B1769:B1788, (ROW(B1769:B1788)-ROW(B1769)+1)) / (20*21/2)</f>
        <v>2.2100542857142855</v>
      </c>
      <c r="J1785" s="2">
        <f t="shared" si="218"/>
        <v>2.0802008194707167</v>
      </c>
      <c r="K1785" s="2">
        <f t="shared" si="220"/>
        <v>1.9757734622684981</v>
      </c>
    </row>
    <row r="1786" spans="1:11" ht="13.5" x14ac:dyDescent="0.25">
      <c r="A1786" s="3">
        <f>TITRES_STAT!B1789</f>
        <v>44614</v>
      </c>
      <c r="B1786" s="6">
        <f>TITRES_STAT!D1789</f>
        <v>2.4007999999999998</v>
      </c>
      <c r="C1786" s="2">
        <f t="shared" si="213"/>
        <v>0</v>
      </c>
      <c r="D1786" s="2">
        <f t="shared" si="214"/>
        <v>2.3783000000000003</v>
      </c>
      <c r="E1786" s="2">
        <f t="shared" si="216"/>
        <v>2.2432500000000002</v>
      </c>
      <c r="F1786" s="2">
        <f t="shared" si="217"/>
        <v>2.0228449999999998</v>
      </c>
      <c r="G1786" s="2">
        <f t="shared" si="219"/>
        <v>1.9187460000000005</v>
      </c>
      <c r="H1786" s="2">
        <f t="shared" si="215"/>
        <v>2.2142769999999987</v>
      </c>
      <c r="I1786" s="2">
        <f t="array" ref="I1786">SUMPRODUCT(B1770:B1789, (ROW(B1770:B1789)-ROW(B1770)+1)) / (20*21/2)</f>
        <v>2.2217061904761906</v>
      </c>
      <c r="J1786" s="2">
        <f t="shared" si="218"/>
        <v>2.11073407475922</v>
      </c>
      <c r="K1786" s="2">
        <f t="shared" si="220"/>
        <v>1.992441169630518</v>
      </c>
    </row>
    <row r="1787" spans="1:11" ht="13.5" x14ac:dyDescent="0.25">
      <c r="A1787" s="3">
        <f>TITRES_STAT!B1790</f>
        <v>44615</v>
      </c>
      <c r="B1787" s="6">
        <f>TITRES_STAT!D1790</f>
        <v>2.3256999999999999</v>
      </c>
      <c r="C1787" s="2">
        <f t="shared" si="213"/>
        <v>-7.5099999999999945E-2</v>
      </c>
      <c r="D1787" s="2">
        <f t="shared" si="214"/>
        <v>2.3707799999999999</v>
      </c>
      <c r="E1787" s="2">
        <f t="shared" si="216"/>
        <v>2.27982</v>
      </c>
      <c r="F1787" s="2">
        <f t="shared" si="217"/>
        <v>2.0528499999999998</v>
      </c>
      <c r="G1787" s="2">
        <f t="shared" si="219"/>
        <v>1.9277480000000002</v>
      </c>
      <c r="H1787" s="2">
        <f t="shared" si="215"/>
        <v>2.2138549999999988</v>
      </c>
      <c r="I1787" s="2">
        <f t="array" ref="I1787">SUMPRODUCT(B1771:B1790, (ROW(B1771:B1790)-ROW(B1771)+1)) / (20*21/2)</f>
        <v>2.2400585714285719</v>
      </c>
      <c r="J1787" s="2">
        <f t="shared" si="218"/>
        <v>2.1312070200202466</v>
      </c>
      <c r="K1787" s="2">
        <f t="shared" si="220"/>
        <v>2.0055101433704978</v>
      </c>
    </row>
    <row r="1788" spans="1:11" ht="13.5" x14ac:dyDescent="0.25">
      <c r="A1788" s="3">
        <f>TITRES_STAT!B1791</f>
        <v>44616</v>
      </c>
      <c r="B1788" s="6">
        <f>TITRES_STAT!D1791</f>
        <v>2.3069999999999999</v>
      </c>
      <c r="C1788" s="2">
        <f t="shared" si="213"/>
        <v>-1.8699999999999939E-2</v>
      </c>
      <c r="D1788" s="2">
        <f t="shared" si="214"/>
        <v>2.3595199999999998</v>
      </c>
      <c r="E1788" s="2">
        <f t="shared" si="216"/>
        <v>2.3088899999999999</v>
      </c>
      <c r="F1788" s="2">
        <f t="shared" si="217"/>
        <v>2.0814549999999996</v>
      </c>
      <c r="G1788" s="2">
        <f t="shared" si="219"/>
        <v>1.9354380000000004</v>
      </c>
      <c r="H1788" s="2">
        <f t="shared" si="215"/>
        <v>2.2133394999999987</v>
      </c>
      <c r="I1788" s="2">
        <f t="array" ref="I1788">SUMPRODUCT(B1772:B1791, (ROW(B1772:B1791)-ROW(B1772)+1)) / (20*21/2)</f>
        <v>2.25685</v>
      </c>
      <c r="J1788" s="2">
        <f t="shared" si="218"/>
        <v>2.1479492085897469</v>
      </c>
      <c r="K1788" s="2">
        <f t="shared" si="220"/>
        <v>2.0173332750030273</v>
      </c>
    </row>
    <row r="1789" spans="1:11" ht="13.5" x14ac:dyDescent="0.25">
      <c r="A1789" s="3">
        <f>TITRES_STAT!B1792</f>
        <v>44617</v>
      </c>
      <c r="B1789" s="6">
        <f>TITRES_STAT!D1792</f>
        <v>2.2038000000000002</v>
      </c>
      <c r="C1789" s="2">
        <f t="shared" si="213"/>
        <v>-0.10319999999999974</v>
      </c>
      <c r="D1789" s="2">
        <f t="shared" si="214"/>
        <v>2.3276200000000005</v>
      </c>
      <c r="E1789" s="2">
        <f t="shared" si="216"/>
        <v>2.3192000000000004</v>
      </c>
      <c r="F1789" s="2">
        <f t="shared" si="217"/>
        <v>2.1048999999999998</v>
      </c>
      <c r="G1789" s="2">
        <f t="shared" si="219"/>
        <v>1.9410640000000003</v>
      </c>
      <c r="H1789" s="2">
        <f t="shared" si="215"/>
        <v>2.2126829999999988</v>
      </c>
      <c r="I1789" s="2">
        <f t="array" ref="I1789">SUMPRODUCT(B1773:B1792, (ROW(B1773:B1792)-ROW(B1773)+1)) / (20*21/2)</f>
        <v>2.2711404761904759</v>
      </c>
      <c r="J1789" s="2">
        <f t="shared" si="218"/>
        <v>2.1532683315811996</v>
      </c>
      <c r="K1789" s="2">
        <f t="shared" si="220"/>
        <v>2.0246456955911438</v>
      </c>
    </row>
    <row r="1790" spans="1:11" ht="13.5" x14ac:dyDescent="0.25">
      <c r="A1790" s="3">
        <f>TITRES_STAT!B1793</f>
        <v>44620</v>
      </c>
      <c r="B1790" s="6">
        <f>TITRES_STAT!D1793</f>
        <v>2.2976000000000001</v>
      </c>
      <c r="C1790" s="2">
        <f t="shared" si="213"/>
        <v>9.3799999999999883E-2</v>
      </c>
      <c r="D1790" s="2">
        <f t="shared" si="214"/>
        <v>2.3069800000000003</v>
      </c>
      <c r="E1790" s="2">
        <f t="shared" si="216"/>
        <v>2.32951</v>
      </c>
      <c r="F1790" s="2">
        <f t="shared" si="217"/>
        <v>2.13069</v>
      </c>
      <c r="G1790" s="2">
        <f t="shared" si="219"/>
        <v>1.9485660000000002</v>
      </c>
      <c r="H1790" s="2">
        <f t="shared" si="215"/>
        <v>2.2121204999999988</v>
      </c>
      <c r="I1790" s="2">
        <f t="array" ref="I1790">SUMPRODUCT(B1774:B1793, (ROW(B1774:B1793)-ROW(B1774)+1)) / (20*21/2)</f>
        <v>2.2829299999999999</v>
      </c>
      <c r="J1790" s="2">
        <f t="shared" si="218"/>
        <v>2.1670142047639422</v>
      </c>
      <c r="K1790" s="2">
        <f t="shared" si="220"/>
        <v>2.0353497859601188</v>
      </c>
    </row>
    <row r="1791" spans="1:11" ht="13.5" x14ac:dyDescent="0.25">
      <c r="A1791" s="3">
        <f>TITRES_STAT!B1794</f>
        <v>44621</v>
      </c>
      <c r="B1791" s="6">
        <f>TITRES_STAT!D1794</f>
        <v>2.3069999999999999</v>
      </c>
      <c r="C1791" s="2">
        <f t="shared" si="213"/>
        <v>9.3999999999998529E-3</v>
      </c>
      <c r="D1791" s="2">
        <f t="shared" si="214"/>
        <v>2.2882199999999999</v>
      </c>
      <c r="E1791" s="2">
        <f t="shared" si="216"/>
        <v>2.3332600000000001</v>
      </c>
      <c r="F1791" s="2">
        <f t="shared" si="217"/>
        <v>2.1569500000000006</v>
      </c>
      <c r="G1791" s="2">
        <f t="shared" si="219"/>
        <v>1.9562560000000002</v>
      </c>
      <c r="H1791" s="2">
        <f t="shared" si="215"/>
        <v>2.2116049999999983</v>
      </c>
      <c r="I1791" s="2">
        <f t="array" ref="I1791">SUMPRODUCT(B1775:B1794, (ROW(B1775:B1794)-ROW(B1775)+1)) / (20*21/2)</f>
        <v>2.2922185714285717</v>
      </c>
      <c r="J1791" s="2">
        <f t="shared" si="218"/>
        <v>2.1803461852626143</v>
      </c>
      <c r="K1791" s="2">
        <f t="shared" si="220"/>
        <v>2.0460027355303105</v>
      </c>
    </row>
    <row r="1792" spans="1:11" ht="13.5" x14ac:dyDescent="0.25">
      <c r="A1792" s="3">
        <f>TITRES_STAT!B1795</f>
        <v>44622</v>
      </c>
      <c r="B1792" s="6">
        <f>TITRES_STAT!D1795</f>
        <v>2.3069999999999999</v>
      </c>
      <c r="C1792" s="2">
        <f t="shared" si="213"/>
        <v>0</v>
      </c>
      <c r="D1792" s="2">
        <f t="shared" si="214"/>
        <v>2.2844799999999998</v>
      </c>
      <c r="E1792" s="2">
        <f t="shared" si="216"/>
        <v>2.3276299999999996</v>
      </c>
      <c r="F1792" s="2">
        <f t="shared" si="217"/>
        <v>2.1832100000000003</v>
      </c>
      <c r="G1792" s="2">
        <f t="shared" si="219"/>
        <v>1.9639460000000002</v>
      </c>
      <c r="H1792" s="2">
        <f t="shared" si="215"/>
        <v>2.2110894999999986</v>
      </c>
      <c r="I1792" s="2">
        <f t="array" ref="I1792">SUMPRODUCT(B1776:B1795, (ROW(B1776:B1795)-ROW(B1776)+1)) / (20*21/2)</f>
        <v>2.2993633333333334</v>
      </c>
      <c r="J1792" s="2">
        <f t="shared" si="218"/>
        <v>2.1924084533328414</v>
      </c>
      <c r="K1792" s="2">
        <f t="shared" si="220"/>
        <v>2.0562379223722593</v>
      </c>
    </row>
    <row r="1793" spans="1:11" ht="13.5" x14ac:dyDescent="0.25">
      <c r="A1793" s="3">
        <f>TITRES_STAT!B1796</f>
        <v>44623</v>
      </c>
      <c r="B1793" s="6">
        <f>TITRES_STAT!D1796</f>
        <v>2.3069999999999999</v>
      </c>
      <c r="C1793" s="2">
        <f t="shared" si="213"/>
        <v>0</v>
      </c>
      <c r="D1793" s="2">
        <f t="shared" si="214"/>
        <v>2.2844800000000003</v>
      </c>
      <c r="E1793" s="2">
        <f t="shared" si="216"/>
        <v>2.3219999999999996</v>
      </c>
      <c r="F1793" s="2">
        <f t="shared" si="217"/>
        <v>2.2094700000000005</v>
      </c>
      <c r="G1793" s="2">
        <f t="shared" si="219"/>
        <v>1.9716360000000004</v>
      </c>
      <c r="H1793" s="2">
        <f t="shared" si="215"/>
        <v>2.2105739999999989</v>
      </c>
      <c r="I1793" s="2">
        <f t="array" ref="I1793">SUMPRODUCT(B1777:B1796, (ROW(B1777:B1796)-ROW(B1777)+1)) / (20*21/2)</f>
        <v>2.3046771428571429</v>
      </c>
      <c r="J1793" s="2">
        <f t="shared" si="218"/>
        <v>2.2033219339678087</v>
      </c>
      <c r="K1793" s="2">
        <f t="shared" si="220"/>
        <v>2.0660717293380531</v>
      </c>
    </row>
    <row r="1794" spans="1:11" ht="13.5" x14ac:dyDescent="0.25">
      <c r="A1794" s="3">
        <f>TITRES_STAT!B1797</f>
        <v>44624</v>
      </c>
      <c r="B1794" s="6">
        <f>TITRES_STAT!D1797</f>
        <v>2.3069999999999999</v>
      </c>
      <c r="C1794" s="2">
        <f t="shared" si="213"/>
        <v>0</v>
      </c>
      <c r="D1794" s="2">
        <f t="shared" si="214"/>
        <v>2.3051200000000001</v>
      </c>
      <c r="E1794" s="2">
        <f t="shared" si="216"/>
        <v>2.3163699999999996</v>
      </c>
      <c r="F1794" s="2">
        <f t="shared" si="217"/>
        <v>2.2319800000000005</v>
      </c>
      <c r="G1794" s="2">
        <f t="shared" si="219"/>
        <v>1.9782000000000002</v>
      </c>
      <c r="H1794" s="2">
        <f t="shared" si="215"/>
        <v>2.2100584999999988</v>
      </c>
      <c r="I1794" s="2">
        <f t="array" ref="I1794">SUMPRODUCT(B1778:B1797, (ROW(B1778:B1797)-ROW(B1778)+1)) / (20*21/2)</f>
        <v>2.2983314285714291</v>
      </c>
      <c r="J1794" s="2">
        <f t="shared" si="218"/>
        <v>2.213196035494684</v>
      </c>
      <c r="K1794" s="2">
        <f t="shared" si="220"/>
        <v>2.0755198968149924</v>
      </c>
    </row>
    <row r="1795" spans="1:11" ht="13.5" x14ac:dyDescent="0.25">
      <c r="A1795" s="3">
        <f>TITRES_STAT!B1798</f>
        <v>44627</v>
      </c>
      <c r="B1795" s="6">
        <f>TITRES_STAT!D1798</f>
        <v>2.3069999999999999</v>
      </c>
      <c r="C1795" s="2">
        <f t="shared" si="213"/>
        <v>0</v>
      </c>
      <c r="D1795" s="2">
        <f t="shared" si="214"/>
        <v>2.3069999999999999</v>
      </c>
      <c r="E1795" s="2">
        <f t="shared" si="216"/>
        <v>2.3069899999999999</v>
      </c>
      <c r="F1795" s="2">
        <f t="shared" si="217"/>
        <v>2.2512050000000006</v>
      </c>
      <c r="G1795" s="2">
        <f t="shared" si="219"/>
        <v>1.9845780000000002</v>
      </c>
      <c r="H1795" s="2">
        <f t="shared" si="215"/>
        <v>2.2095429999999991</v>
      </c>
      <c r="I1795" s="2">
        <f t="array" ref="I1795">SUMPRODUCT(B1779:B1798, (ROW(B1779:B1798)-ROW(B1779)+1)) / (20*21/2)</f>
        <v>2.2988628571428573</v>
      </c>
      <c r="J1795" s="2">
        <f t="shared" si="218"/>
        <v>2.2221297463999523</v>
      </c>
      <c r="K1795" s="2">
        <f t="shared" si="220"/>
        <v>2.084597547920287</v>
      </c>
    </row>
    <row r="1796" spans="1:11" ht="13.5" x14ac:dyDescent="0.25">
      <c r="A1796" s="3">
        <f>TITRES_STAT!B1799</f>
        <v>44628</v>
      </c>
      <c r="B1796" s="6">
        <f>TITRES_STAT!D1799</f>
        <v>2.3069999999999999</v>
      </c>
      <c r="C1796" s="2">
        <f t="shared" ref="C1796:C1859" si="221">B1796-B1795</f>
        <v>0</v>
      </c>
      <c r="D1796" s="2">
        <f t="shared" si="214"/>
        <v>2.3069999999999999</v>
      </c>
      <c r="E1796" s="2">
        <f t="shared" si="216"/>
        <v>2.2976099999999997</v>
      </c>
      <c r="F1796" s="2">
        <f t="shared" si="217"/>
        <v>2.2704300000000006</v>
      </c>
      <c r="G1796" s="2">
        <f t="shared" si="219"/>
        <v>1.9918940000000001</v>
      </c>
      <c r="H1796" s="2">
        <f t="shared" si="215"/>
        <v>2.209027499999999</v>
      </c>
      <c r="I1796" s="2">
        <f t="array" ref="I1796">SUMPRODUCT(B1780:B1799, (ROW(B1780:B1799)-ROW(B1780)+1)) / (20*21/2)</f>
        <v>2.2980995238095239</v>
      </c>
      <c r="J1796" s="2">
        <f t="shared" si="218"/>
        <v>2.2302126276951948</v>
      </c>
      <c r="K1796" s="2">
        <f t="shared" si="220"/>
        <v>2.0933192127077267</v>
      </c>
    </row>
    <row r="1797" spans="1:11" ht="13.5" x14ac:dyDescent="0.25">
      <c r="A1797" s="3">
        <f>TITRES_STAT!B1800</f>
        <v>44629</v>
      </c>
      <c r="B1797" s="6">
        <f>TITRES_STAT!D1800</f>
        <v>2.2038000000000002</v>
      </c>
      <c r="C1797" s="2">
        <f t="shared" si="221"/>
        <v>-0.10319999999999974</v>
      </c>
      <c r="D1797" s="2">
        <f t="shared" si="214"/>
        <v>2.2863599999999997</v>
      </c>
      <c r="E1797" s="2">
        <f t="shared" si="216"/>
        <v>2.2854199999999998</v>
      </c>
      <c r="F1797" s="2">
        <f t="shared" si="217"/>
        <v>2.2826200000000005</v>
      </c>
      <c r="G1797" s="2">
        <f t="shared" si="219"/>
        <v>1.9971459999999999</v>
      </c>
      <c r="H1797" s="2">
        <f t="shared" si="215"/>
        <v>2.2079959999999992</v>
      </c>
      <c r="I1797" s="2">
        <f t="array" ref="I1797">SUMPRODUCT(B1781:B1800, (ROW(B1781:B1800)-ROW(B1781)+1)) / (20*21/2)</f>
        <v>2.2964433333333334</v>
      </c>
      <c r="J1797" s="2">
        <f t="shared" si="218"/>
        <v>2.2276971393432716</v>
      </c>
      <c r="K1797" s="2">
        <f t="shared" si="220"/>
        <v>2.0976517926015412</v>
      </c>
    </row>
    <row r="1798" spans="1:11" ht="13.5" x14ac:dyDescent="0.25">
      <c r="A1798" s="3">
        <f>TITRES_STAT!B1801</f>
        <v>44630</v>
      </c>
      <c r="B1798" s="6">
        <f>TITRES_STAT!D1801</f>
        <v>2.2881999999999998</v>
      </c>
      <c r="C1798" s="2">
        <f t="shared" si="221"/>
        <v>8.4399999999999586E-2</v>
      </c>
      <c r="D1798" s="2">
        <f t="shared" ref="D1798:D1861" si="222">AVERAGE(B1794:B1798)</f>
        <v>2.2826</v>
      </c>
      <c r="E1798" s="2">
        <f t="shared" si="216"/>
        <v>2.2835399999999999</v>
      </c>
      <c r="F1798" s="2">
        <f t="shared" si="217"/>
        <v>2.2962150000000001</v>
      </c>
      <c r="G1798" s="2">
        <f t="shared" si="219"/>
        <v>2.0063360000000001</v>
      </c>
      <c r="H1798" s="2">
        <f t="shared" si="215"/>
        <v>2.2073864999999993</v>
      </c>
      <c r="I1798" s="2">
        <f t="array" ref="I1798">SUMPRODUCT(B1782:B1801, (ROW(B1782:B1801)-ROW(B1782)+1)) / (20*21/2)</f>
        <v>2.2943409523809528</v>
      </c>
      <c r="J1798" s="2">
        <f t="shared" si="218"/>
        <v>2.2334593165486742</v>
      </c>
      <c r="K1798" s="2">
        <f t="shared" si="220"/>
        <v>2.1051242713230494</v>
      </c>
    </row>
    <row r="1799" spans="1:11" ht="13.5" x14ac:dyDescent="0.25">
      <c r="A1799" s="3">
        <f>TITRES_STAT!B1802</f>
        <v>44631</v>
      </c>
      <c r="B1799" s="6">
        <f>TITRES_STAT!D1802</f>
        <v>2.2881999999999998</v>
      </c>
      <c r="C1799" s="2">
        <f t="shared" si="221"/>
        <v>0</v>
      </c>
      <c r="D1799" s="2">
        <f t="shared" si="222"/>
        <v>2.2788399999999998</v>
      </c>
      <c r="E1799" s="2">
        <f t="shared" si="216"/>
        <v>2.2919800000000001</v>
      </c>
      <c r="F1799" s="2">
        <f t="shared" si="217"/>
        <v>2.3055900000000009</v>
      </c>
      <c r="G1799" s="2">
        <f t="shared" si="219"/>
        <v>2.0134620000000005</v>
      </c>
      <c r="H1799" s="2">
        <f t="shared" si="215"/>
        <v>2.2067769999999993</v>
      </c>
      <c r="I1799" s="2">
        <f t="array" ref="I1799">SUMPRODUCT(B1783:B1802, (ROW(B1783:B1802)-ROW(B1783)+1)) / (20*21/2)</f>
        <v>2.2832257142857144</v>
      </c>
      <c r="J1799" s="2">
        <f t="shared" si="218"/>
        <v>2.2386727149726102</v>
      </c>
      <c r="K1799" s="2">
        <f t="shared" si="220"/>
        <v>2.1123037116633219</v>
      </c>
    </row>
    <row r="1800" spans="1:11" ht="13.5" x14ac:dyDescent="0.25">
      <c r="A1800" s="3">
        <f>TITRES_STAT!B1803</f>
        <v>44634</v>
      </c>
      <c r="B1800" s="6">
        <f>TITRES_STAT!D1803</f>
        <v>2.2881999999999998</v>
      </c>
      <c r="C1800" s="2">
        <f t="shared" si="221"/>
        <v>0</v>
      </c>
      <c r="D1800" s="2">
        <f t="shared" si="222"/>
        <v>2.27508</v>
      </c>
      <c r="E1800" s="2">
        <f t="shared" si="216"/>
        <v>2.2910399999999997</v>
      </c>
      <c r="F1800" s="2">
        <f t="shared" si="217"/>
        <v>2.3102750000000007</v>
      </c>
      <c r="G1800" s="2">
        <f t="shared" si="219"/>
        <v>2.0222760000000006</v>
      </c>
      <c r="H1800" s="2">
        <f t="shared" si="215"/>
        <v>2.2061674999999994</v>
      </c>
      <c r="I1800" s="2">
        <f t="array" ref="I1800">SUMPRODUCT(B1784:B1803, (ROW(B1784:B1803)-ROW(B1784)+1)) / (20*21/2)</f>
        <v>2.2729142857142857</v>
      </c>
      <c r="J1800" s="2">
        <f t="shared" si="218"/>
        <v>2.2433895992609334</v>
      </c>
      <c r="K1800" s="2">
        <f t="shared" si="220"/>
        <v>2.1192016053235836</v>
      </c>
    </row>
    <row r="1801" spans="1:11" ht="13.5" x14ac:dyDescent="0.25">
      <c r="A1801" s="3">
        <f>TITRES_STAT!B1804</f>
        <v>44635</v>
      </c>
      <c r="B1801" s="6">
        <f>TITRES_STAT!D1804</f>
        <v>2.2881999999999998</v>
      </c>
      <c r="C1801" s="2">
        <f t="shared" si="221"/>
        <v>0</v>
      </c>
      <c r="D1801" s="2">
        <f t="shared" si="222"/>
        <v>2.2713200000000002</v>
      </c>
      <c r="E1801" s="2">
        <f t="shared" si="216"/>
        <v>2.2891599999999999</v>
      </c>
      <c r="F1801" s="2">
        <f t="shared" si="217"/>
        <v>2.3112100000000004</v>
      </c>
      <c r="G1801" s="2">
        <f t="shared" si="219"/>
        <v>2.0301520000000006</v>
      </c>
      <c r="H1801" s="2">
        <f t="shared" si="215"/>
        <v>2.2056514999999997</v>
      </c>
      <c r="I1801" s="2">
        <f t="array" ref="I1801">SUMPRODUCT(B1785:B1804, (ROW(B1785:B1804)-ROW(B1785)+1)) / (20*21/2)</f>
        <v>2.2723304761904766</v>
      </c>
      <c r="J1801" s="2">
        <f t="shared" si="218"/>
        <v>2.2476572564741781</v>
      </c>
      <c r="K1801" s="2">
        <f t="shared" si="220"/>
        <v>2.1258289933501096</v>
      </c>
    </row>
    <row r="1802" spans="1:11" ht="13.5" x14ac:dyDescent="0.25">
      <c r="A1802" s="3">
        <f>TITRES_STAT!B1805</f>
        <v>44636</v>
      </c>
      <c r="B1802" s="6">
        <f>TITRES_STAT!D1805</f>
        <v>2.1945000000000001</v>
      </c>
      <c r="C1802" s="2">
        <f t="shared" si="221"/>
        <v>-9.3699999999999672E-2</v>
      </c>
      <c r="D1802" s="2">
        <f t="shared" si="222"/>
        <v>2.2694599999999996</v>
      </c>
      <c r="E1802" s="2">
        <f t="shared" si="216"/>
        <v>2.2779099999999999</v>
      </c>
      <c r="F1802" s="2">
        <f t="shared" si="217"/>
        <v>2.3027699999999998</v>
      </c>
      <c r="G1802" s="2">
        <f t="shared" si="219"/>
        <v>2.0361540000000007</v>
      </c>
      <c r="H1802" s="2">
        <f t="shared" ref="H1802:H1865" si="223">AVERAGE(B1603:B1802)</f>
        <v>2.2045735</v>
      </c>
      <c r="I1802" s="2">
        <f t="array" ref="I1802">SUMPRODUCT(B1786:B1805, (ROW(B1786:B1805)-ROW(B1786)+1)) / (20*21/2)</f>
        <v>2.2721042857142857</v>
      </c>
      <c r="J1802" s="2">
        <f t="shared" si="218"/>
        <v>2.2425946606194946</v>
      </c>
      <c r="K1802" s="2">
        <f t="shared" si="220"/>
        <v>2.1285219740030463</v>
      </c>
    </row>
    <row r="1803" spans="1:11" ht="13.5" x14ac:dyDescent="0.25">
      <c r="A1803" s="3">
        <f>TITRES_STAT!B1806</f>
        <v>44637</v>
      </c>
      <c r="B1803" s="6">
        <f>TITRES_STAT!D1806</f>
        <v>2.1945000000000001</v>
      </c>
      <c r="C1803" s="2">
        <f t="shared" si="221"/>
        <v>0</v>
      </c>
      <c r="D1803" s="2">
        <f t="shared" si="222"/>
        <v>2.2507199999999998</v>
      </c>
      <c r="E1803" s="2">
        <f t="shared" si="216"/>
        <v>2.2666600000000003</v>
      </c>
      <c r="F1803" s="2">
        <f t="shared" si="217"/>
        <v>2.29433</v>
      </c>
      <c r="G1803" s="2">
        <f t="shared" si="219"/>
        <v>2.0425320000000009</v>
      </c>
      <c r="H1803" s="2">
        <f t="shared" si="223"/>
        <v>2.2033544999999997</v>
      </c>
      <c r="I1803" s="2">
        <f t="array" ref="I1803">SUMPRODUCT(B1787:B1806, (ROW(B1787:B1806)-ROW(B1787)+1)) / (20*21/2)</f>
        <v>2.2634904761904764</v>
      </c>
      <c r="J1803" s="2">
        <f t="shared" si="218"/>
        <v>2.2380142167509716</v>
      </c>
      <c r="K1803" s="2">
        <f t="shared" si="220"/>
        <v>2.1311093475715546</v>
      </c>
    </row>
    <row r="1804" spans="1:11" ht="13.5" x14ac:dyDescent="0.25">
      <c r="A1804" s="3">
        <f>TITRES_STAT!B1807</f>
        <v>44638</v>
      </c>
      <c r="B1804" s="6">
        <f>TITRES_STAT!D1807</f>
        <v>2.2881999999999998</v>
      </c>
      <c r="C1804" s="2">
        <f t="shared" si="221"/>
        <v>9.3699999999999672E-2</v>
      </c>
      <c r="D1804" s="2">
        <f t="shared" si="222"/>
        <v>2.2507199999999998</v>
      </c>
      <c r="E1804" s="2">
        <f t="shared" ref="E1804:E1867" si="224">AVERAGE(B1795:B1804)</f>
        <v>2.26478</v>
      </c>
      <c r="F1804" s="2">
        <f t="shared" si="217"/>
        <v>2.2905749999999996</v>
      </c>
      <c r="G1804" s="2">
        <f t="shared" si="219"/>
        <v>2.0517220000000007</v>
      </c>
      <c r="H1804" s="2">
        <f t="shared" si="223"/>
        <v>2.2023694999999996</v>
      </c>
      <c r="I1804" s="2">
        <f t="array" ref="I1804">SUMPRODUCT(B1788:B1807, (ROW(B1788:B1807)-ROW(B1788)+1)) / (20*21/2)</f>
        <v>2.2469257142857142</v>
      </c>
      <c r="J1804" s="2">
        <f t="shared" si="218"/>
        <v>2.242793815155641</v>
      </c>
      <c r="K1804" s="2">
        <f t="shared" si="220"/>
        <v>2.1372697653138464</v>
      </c>
    </row>
    <row r="1805" spans="1:11" ht="13.5" x14ac:dyDescent="0.25">
      <c r="A1805" s="3">
        <f>TITRES_STAT!B1808</f>
        <v>44641</v>
      </c>
      <c r="B1805" s="6">
        <f>TITRES_STAT!D1808</f>
        <v>2.2881999999999998</v>
      </c>
      <c r="C1805" s="2">
        <f t="shared" si="221"/>
        <v>0</v>
      </c>
      <c r="D1805" s="2">
        <f t="shared" si="222"/>
        <v>2.2507199999999998</v>
      </c>
      <c r="E1805" s="2">
        <f t="shared" si="224"/>
        <v>2.2628999999999997</v>
      </c>
      <c r="F1805" s="2">
        <f t="shared" si="217"/>
        <v>2.2849450000000004</v>
      </c>
      <c r="G1805" s="2">
        <f t="shared" si="219"/>
        <v>2.0618500000000011</v>
      </c>
      <c r="H1805" s="2">
        <f t="shared" si="223"/>
        <v>2.2012909999999999</v>
      </c>
      <c r="I1805" s="2">
        <f t="array" ref="I1805">SUMPRODUCT(B1789:B1808, (ROW(B1789:B1808)-ROW(B1789)+1)) / (20*21/2)</f>
        <v>2.2314323809523815</v>
      </c>
      <c r="J1805" s="2">
        <f t="shared" si="218"/>
        <v>2.247118213712247</v>
      </c>
      <c r="K1805" s="2">
        <f t="shared" si="220"/>
        <v>2.1431885980466365</v>
      </c>
    </row>
    <row r="1806" spans="1:11" ht="13.5" x14ac:dyDescent="0.25">
      <c r="A1806" s="3">
        <f>TITRES_STAT!B1809</f>
        <v>44642</v>
      </c>
      <c r="B1806" s="6">
        <f>TITRES_STAT!D1809</f>
        <v>2.1945000000000001</v>
      </c>
      <c r="C1806" s="2">
        <f t="shared" si="221"/>
        <v>-9.3699999999999672E-2</v>
      </c>
      <c r="D1806" s="2">
        <f t="shared" si="222"/>
        <v>2.2319799999999996</v>
      </c>
      <c r="E1806" s="2">
        <f t="shared" si="224"/>
        <v>2.2516500000000002</v>
      </c>
      <c r="F1806" s="2">
        <f t="shared" si="217"/>
        <v>2.2746300000000002</v>
      </c>
      <c r="G1806" s="2">
        <f t="shared" si="219"/>
        <v>2.0702920000000007</v>
      </c>
      <c r="H1806" s="2">
        <f t="shared" si="223"/>
        <v>2.2001190000000004</v>
      </c>
      <c r="I1806" s="2">
        <f t="array" ref="I1806">SUMPRODUCT(B1790:B1809, (ROW(B1790:B1809)-ROW(B1790)+1)) / (20*21/2)</f>
        <v>2.2258547619047615</v>
      </c>
      <c r="J1806" s="2">
        <f t="shared" si="218"/>
        <v>2.2421069552634618</v>
      </c>
      <c r="K1806" s="2">
        <f t="shared" si="220"/>
        <v>2.1452008098879451</v>
      </c>
    </row>
    <row r="1807" spans="1:11" ht="13.5" x14ac:dyDescent="0.25">
      <c r="A1807" s="3">
        <f>TITRES_STAT!B1810</f>
        <v>44643</v>
      </c>
      <c r="B1807" s="6">
        <f>TITRES_STAT!D1810</f>
        <v>2.1006999999999998</v>
      </c>
      <c r="C1807" s="2">
        <f t="shared" si="221"/>
        <v>-9.3800000000000328E-2</v>
      </c>
      <c r="D1807" s="2">
        <f t="shared" si="222"/>
        <v>2.2132199999999997</v>
      </c>
      <c r="E1807" s="2">
        <f t="shared" si="224"/>
        <v>2.2413400000000001</v>
      </c>
      <c r="F1807" s="2">
        <f t="shared" si="217"/>
        <v>2.2633799999999993</v>
      </c>
      <c r="G1807" s="2">
        <f t="shared" si="219"/>
        <v>2.0777940000000008</v>
      </c>
      <c r="H1807" s="2">
        <f t="shared" si="223"/>
        <v>2.19815</v>
      </c>
      <c r="I1807" s="2">
        <f t="array" ref="I1807">SUMPRODUCT(B1791:B1810, (ROW(B1791:B1810)-ROW(B1791)+1)) / (20*21/2)</f>
        <v>2.2229976190476188</v>
      </c>
      <c r="J1807" s="2">
        <f t="shared" si="218"/>
        <v>2.2286396261907515</v>
      </c>
      <c r="K1807" s="2">
        <f t="shared" si="220"/>
        <v>2.1434556800884179</v>
      </c>
    </row>
    <row r="1808" spans="1:11" ht="13.5" x14ac:dyDescent="0.25">
      <c r="A1808" s="3">
        <f>TITRES_STAT!B1811</f>
        <v>44644</v>
      </c>
      <c r="B1808" s="6">
        <f>TITRES_STAT!D1811</f>
        <v>2.1006999999999998</v>
      </c>
      <c r="C1808" s="2">
        <f t="shared" si="221"/>
        <v>0</v>
      </c>
      <c r="D1808" s="2">
        <f t="shared" si="222"/>
        <v>2.1944599999999999</v>
      </c>
      <c r="E1808" s="2">
        <f t="shared" si="224"/>
        <v>2.2225899999999998</v>
      </c>
      <c r="F1808" s="2">
        <f t="shared" si="217"/>
        <v>2.2530650000000003</v>
      </c>
      <c r="G1808" s="2">
        <f t="shared" si="219"/>
        <v>2.0849220000000011</v>
      </c>
      <c r="H1808" s="2">
        <f t="shared" si="223"/>
        <v>2.1961810000000006</v>
      </c>
      <c r="I1808" s="2">
        <f t="array" ref="I1808">SUMPRODUCT(B1792:B1811, (ROW(B1792:B1811)-ROW(B1792)+1)) / (20*21/2)</f>
        <v>2.2204976190476193</v>
      </c>
      <c r="J1808" s="2">
        <f t="shared" si="218"/>
        <v>2.2164548998868705</v>
      </c>
      <c r="K1808" s="2">
        <f t="shared" si="220"/>
        <v>2.1417789867516173</v>
      </c>
    </row>
    <row r="1809" spans="1:11" ht="13.5" x14ac:dyDescent="0.25">
      <c r="A1809" s="3">
        <f>TITRES_STAT!B1812</f>
        <v>44645</v>
      </c>
      <c r="B1809" s="6">
        <f>TITRES_STAT!D1812</f>
        <v>2.1945000000000001</v>
      </c>
      <c r="C1809" s="2">
        <f t="shared" si="221"/>
        <v>9.3800000000000328E-2</v>
      </c>
      <c r="D1809" s="2">
        <f t="shared" si="222"/>
        <v>2.1757199999999997</v>
      </c>
      <c r="E1809" s="2">
        <f t="shared" si="224"/>
        <v>2.2132199999999997</v>
      </c>
      <c r="F1809" s="2">
        <f t="shared" si="217"/>
        <v>2.2526000000000002</v>
      </c>
      <c r="G1809" s="2">
        <f t="shared" si="219"/>
        <v>2.0926120000000012</v>
      </c>
      <c r="H1809" s="2">
        <f t="shared" si="223"/>
        <v>2.194681000000001</v>
      </c>
      <c r="I1809" s="2">
        <f t="array" ref="I1809">SUMPRODUCT(B1793:B1812, (ROW(B1793:B1812)-ROW(B1793)+1)) / (20*21/2)</f>
        <v>2.218399523809524</v>
      </c>
      <c r="J1809" s="2">
        <f t="shared" si="218"/>
        <v>2.214363957040502</v>
      </c>
      <c r="K1809" s="2">
        <f t="shared" si="220"/>
        <v>2.1438464774672403</v>
      </c>
    </row>
    <row r="1810" spans="1:11" ht="13.5" x14ac:dyDescent="0.25">
      <c r="A1810" s="3">
        <f>TITRES_STAT!B1813</f>
        <v>44648</v>
      </c>
      <c r="B1810" s="6">
        <f>TITRES_STAT!D1813</f>
        <v>2.2225999999999999</v>
      </c>
      <c r="C1810" s="2">
        <f t="shared" si="221"/>
        <v>2.8099999999999792E-2</v>
      </c>
      <c r="D1810" s="2">
        <f t="shared" si="222"/>
        <v>2.1625999999999999</v>
      </c>
      <c r="E1810" s="2">
        <f t="shared" si="224"/>
        <v>2.2066599999999998</v>
      </c>
      <c r="F1810" s="2">
        <f t="shared" si="217"/>
        <v>2.24885</v>
      </c>
      <c r="G1810" s="2">
        <f t="shared" si="219"/>
        <v>2.100864000000001</v>
      </c>
      <c r="H1810" s="2">
        <f t="shared" si="223"/>
        <v>2.1933215000000006</v>
      </c>
      <c r="I1810" s="2">
        <f t="array" ref="I1810">SUMPRODUCT(B1794:B1813, (ROW(B1794:B1813)-ROW(B1794)+1)) / (20*21/2)</f>
        <v>2.2167033333333332</v>
      </c>
      <c r="J1810" s="2">
        <f t="shared" si="218"/>
        <v>2.2151483420842637</v>
      </c>
      <c r="K1810" s="2">
        <f t="shared" si="220"/>
        <v>2.1469348508998976</v>
      </c>
    </row>
    <row r="1811" spans="1:11" ht="13.5" x14ac:dyDescent="0.25">
      <c r="A1811" s="3">
        <f>TITRES_STAT!B1814</f>
        <v>44649</v>
      </c>
      <c r="B1811" s="6">
        <f>TITRES_STAT!D1814</f>
        <v>2.2225999999999999</v>
      </c>
      <c r="C1811" s="2">
        <f t="shared" si="221"/>
        <v>0</v>
      </c>
      <c r="D1811" s="2">
        <f t="shared" si="222"/>
        <v>2.1682199999999998</v>
      </c>
      <c r="E1811" s="2">
        <f t="shared" si="224"/>
        <v>2.2000999999999999</v>
      </c>
      <c r="F1811" s="2">
        <f t="shared" si="217"/>
        <v>2.2446300000000003</v>
      </c>
      <c r="G1811" s="2">
        <f t="shared" si="219"/>
        <v>2.1091160000000011</v>
      </c>
      <c r="H1811" s="2">
        <f t="shared" si="223"/>
        <v>2.1920085000000009</v>
      </c>
      <c r="I1811" s="2">
        <f t="array" ref="I1811">SUMPRODUCT(B1795:B1814, (ROW(B1795:B1814)-ROW(B1795)+1)) / (20*21/2)</f>
        <v>2.2154090476190476</v>
      </c>
      <c r="J1811" s="2">
        <f t="shared" si="218"/>
        <v>2.2158580237905245</v>
      </c>
      <c r="K1811" s="2">
        <f t="shared" si="220"/>
        <v>2.1499021116489212</v>
      </c>
    </row>
    <row r="1812" spans="1:11" ht="13.5" x14ac:dyDescent="0.25">
      <c r="A1812" s="3">
        <f>TITRES_STAT!B1815</f>
        <v>44650</v>
      </c>
      <c r="B1812" s="6">
        <f>TITRES_STAT!D1815</f>
        <v>2.2225999999999999</v>
      </c>
      <c r="C1812" s="2">
        <f t="shared" si="221"/>
        <v>0</v>
      </c>
      <c r="D1812" s="2">
        <f t="shared" si="222"/>
        <v>2.1925999999999997</v>
      </c>
      <c r="E1812" s="2">
        <f t="shared" si="224"/>
        <v>2.2029100000000001</v>
      </c>
      <c r="F1812" s="2">
        <f t="shared" ref="F1812:F1875" si="225">AVERAGE(B1793:B1812)</f>
        <v>2.2404100000000002</v>
      </c>
      <c r="G1812" s="2">
        <f t="shared" si="219"/>
        <v>2.1188700000000011</v>
      </c>
      <c r="H1812" s="2">
        <f t="shared" si="223"/>
        <v>2.1906955000000012</v>
      </c>
      <c r="I1812" s="2">
        <f t="array" ref="I1812">SUMPRODUCT(B1796:B1815, (ROW(B1796:B1815)-ROW(B1796)+1)) / (20*21/2)</f>
        <v>2.2145166666666665</v>
      </c>
      <c r="J1812" s="2">
        <f t="shared" si="218"/>
        <v>2.2165001167628557</v>
      </c>
      <c r="K1812" s="2">
        <f t="shared" si="220"/>
        <v>2.1527530092313163</v>
      </c>
    </row>
    <row r="1813" spans="1:11" ht="13.5" x14ac:dyDescent="0.25">
      <c r="A1813" s="3">
        <f>TITRES_STAT!B1816</f>
        <v>44651</v>
      </c>
      <c r="B1813" s="6">
        <f>TITRES_STAT!D1816</f>
        <v>2.2225999999999999</v>
      </c>
      <c r="C1813" s="2">
        <f t="shared" si="221"/>
        <v>0</v>
      </c>
      <c r="D1813" s="2">
        <f t="shared" si="222"/>
        <v>2.21698</v>
      </c>
      <c r="E1813" s="2">
        <f t="shared" si="224"/>
        <v>2.2057199999999999</v>
      </c>
      <c r="F1813" s="2">
        <f t="shared" si="225"/>
        <v>2.2361900000000001</v>
      </c>
      <c r="G1813" s="2">
        <f t="shared" si="219"/>
        <v>2.1286240000000012</v>
      </c>
      <c r="H1813" s="2">
        <f t="shared" si="223"/>
        <v>2.189429500000001</v>
      </c>
      <c r="I1813" s="2">
        <f t="array" ref="I1813">SUMPRODUCT(B1797:B1816, (ROW(B1797:B1816)-ROW(B1797)+1)) / (20*21/2)</f>
        <v>2.2140261904761904</v>
      </c>
      <c r="J1813" s="2">
        <f t="shared" ref="J1813:J1876" si="226">$J$4*B1813+J1812*(1-$J$4)</f>
        <v>2.2170810580235361</v>
      </c>
      <c r="K1813" s="2">
        <f t="shared" si="220"/>
        <v>2.1554921069085196</v>
      </c>
    </row>
    <row r="1814" spans="1:11" ht="13.5" x14ac:dyDescent="0.25">
      <c r="A1814" s="3">
        <f>TITRES_STAT!B1817</f>
        <v>44652</v>
      </c>
      <c r="B1814" s="6">
        <f>TITRES_STAT!D1817</f>
        <v>2.2225999999999999</v>
      </c>
      <c r="C1814" s="2">
        <f t="shared" si="221"/>
        <v>0</v>
      </c>
      <c r="D1814" s="2">
        <f t="shared" si="222"/>
        <v>2.2225999999999999</v>
      </c>
      <c r="E1814" s="2">
        <f t="shared" si="224"/>
        <v>2.19916</v>
      </c>
      <c r="F1814" s="2">
        <f t="shared" si="225"/>
        <v>2.23197</v>
      </c>
      <c r="G1814" s="2">
        <f t="shared" si="219"/>
        <v>2.1383780000000012</v>
      </c>
      <c r="H1814" s="2">
        <f t="shared" si="223"/>
        <v>2.1881635000000013</v>
      </c>
      <c r="I1814" s="2">
        <f t="array" ref="I1814">SUMPRODUCT(B1798:B1817, (ROW(B1798:B1817)-ROW(B1798)+1)) / (20*21/2)</f>
        <v>2.213937619047619</v>
      </c>
      <c r="J1814" s="2">
        <f t="shared" si="226"/>
        <v>2.2176066715451044</v>
      </c>
      <c r="K1814" s="2">
        <f t="shared" si="220"/>
        <v>2.1581237889905385</v>
      </c>
    </row>
    <row r="1815" spans="1:11" ht="13.5" x14ac:dyDescent="0.25">
      <c r="A1815" s="3">
        <f>TITRES_STAT!B1818</f>
        <v>44655</v>
      </c>
      <c r="B1815" s="6">
        <f>TITRES_STAT!D1818</f>
        <v>2.2225999999999999</v>
      </c>
      <c r="C1815" s="2">
        <f t="shared" si="221"/>
        <v>0</v>
      </c>
      <c r="D1815" s="2">
        <f t="shared" si="222"/>
        <v>2.2225999999999999</v>
      </c>
      <c r="E1815" s="2">
        <f t="shared" si="224"/>
        <v>2.1925999999999997</v>
      </c>
      <c r="F1815" s="2">
        <f t="shared" si="225"/>
        <v>2.2277499999999999</v>
      </c>
      <c r="G1815" s="2">
        <f t="shared" si="219"/>
        <v>2.1481320000000013</v>
      </c>
      <c r="H1815" s="2">
        <f t="shared" si="223"/>
        <v>2.186897500000001</v>
      </c>
      <c r="I1815" s="2">
        <f t="array" ref="I1815">SUMPRODUCT(B1799:B1818, (ROW(B1799:B1818)-ROW(B1799)+1)) / (20*21/2)</f>
        <v>2.2137595238095238</v>
      </c>
      <c r="J1815" s="2">
        <f t="shared" si="226"/>
        <v>2.2180822266360471</v>
      </c>
      <c r="K1815" s="2">
        <f t="shared" si="220"/>
        <v>2.1606522678536546</v>
      </c>
    </row>
    <row r="1816" spans="1:11" ht="13.5" x14ac:dyDescent="0.25">
      <c r="A1816" s="3">
        <f>TITRES_STAT!B1819</f>
        <v>44656</v>
      </c>
      <c r="B1816" s="6">
        <f>TITRES_STAT!D1819</f>
        <v>2.2225999999999999</v>
      </c>
      <c r="C1816" s="2">
        <f t="shared" si="221"/>
        <v>0</v>
      </c>
      <c r="D1816" s="2">
        <f t="shared" si="222"/>
        <v>2.2225999999999999</v>
      </c>
      <c r="E1816" s="2">
        <f t="shared" si="224"/>
        <v>2.1954099999999999</v>
      </c>
      <c r="F1816" s="2">
        <f t="shared" si="225"/>
        <v>2.2235300000000002</v>
      </c>
      <c r="G1816" s="2">
        <f t="shared" si="219"/>
        <v>2.1580720000000011</v>
      </c>
      <c r="H1816" s="2">
        <f t="shared" si="223"/>
        <v>2.1856315000000013</v>
      </c>
      <c r="I1816" s="2">
        <f t="array" ref="I1816">SUMPRODUCT(B1800:B1819, (ROW(B1800:B1819)-ROW(B1800)+1)) / (20*21/2)</f>
        <v>2.2138938095238094</v>
      </c>
      <c r="J1816" s="2">
        <f t="shared" si="226"/>
        <v>2.2185124907659475</v>
      </c>
      <c r="K1816" s="2">
        <f t="shared" si="220"/>
        <v>2.163081590682923</v>
      </c>
    </row>
    <row r="1817" spans="1:11" ht="13.5" x14ac:dyDescent="0.25">
      <c r="A1817" s="3">
        <f>TITRES_STAT!B1820</f>
        <v>44657</v>
      </c>
      <c r="B1817" s="6">
        <f>TITRES_STAT!D1820</f>
        <v>2.2225999999999999</v>
      </c>
      <c r="C1817" s="2">
        <f t="shared" si="221"/>
        <v>0</v>
      </c>
      <c r="D1817" s="2">
        <f t="shared" si="222"/>
        <v>2.2225999999999999</v>
      </c>
      <c r="E1817" s="2">
        <f t="shared" si="224"/>
        <v>2.2076000000000002</v>
      </c>
      <c r="F1817" s="2">
        <f t="shared" si="225"/>
        <v>2.2244700000000002</v>
      </c>
      <c r="G1817" s="2">
        <f t="shared" si="219"/>
        <v>2.1680120000000009</v>
      </c>
      <c r="H1817" s="2">
        <f t="shared" si="223"/>
        <v>2.1843655000000011</v>
      </c>
      <c r="I1817" s="2">
        <f t="array" ref="I1817">SUMPRODUCT(B1801:B1820, (ROW(B1801:B1820)-ROW(B1801)+1)) / (20*21/2)</f>
        <v>2.2143404761904759</v>
      </c>
      <c r="J1817" s="2">
        <f t="shared" si="226"/>
        <v>2.2189017773596671</v>
      </c>
      <c r="K1817" s="2">
        <f t="shared" si="220"/>
        <v>2.1654156459502594</v>
      </c>
    </row>
    <row r="1818" spans="1:11" ht="13.5" x14ac:dyDescent="0.25">
      <c r="A1818" s="3">
        <f>TITRES_STAT!B1821</f>
        <v>44658</v>
      </c>
      <c r="B1818" s="6">
        <f>TITRES_STAT!D1821</f>
        <v>2.2225999999999999</v>
      </c>
      <c r="C1818" s="2">
        <f t="shared" si="221"/>
        <v>0</v>
      </c>
      <c r="D1818" s="2">
        <f t="shared" si="222"/>
        <v>2.2225999999999999</v>
      </c>
      <c r="E1818" s="2">
        <f t="shared" si="224"/>
        <v>2.2197899999999997</v>
      </c>
      <c r="F1818" s="2">
        <f t="shared" si="225"/>
        <v>2.22119</v>
      </c>
      <c r="G1818" s="2">
        <f t="shared" si="219"/>
        <v>2.177766000000001</v>
      </c>
      <c r="H1818" s="2">
        <f t="shared" si="223"/>
        <v>2.1830995000000013</v>
      </c>
      <c r="I1818" s="2">
        <f t="array" ref="I1818">SUMPRODUCT(B1802:B1821, (ROW(B1802:B1821)-ROW(B1802)+1)) / (20*21/2)</f>
        <v>2.2150995238095237</v>
      </c>
      <c r="J1818" s="2">
        <f t="shared" si="226"/>
        <v>2.2192539890396987</v>
      </c>
      <c r="K1818" s="2">
        <f t="shared" si="220"/>
        <v>2.1676581696384845</v>
      </c>
    </row>
    <row r="1819" spans="1:11" ht="13.5" x14ac:dyDescent="0.25">
      <c r="A1819" s="3">
        <f>TITRES_STAT!B1822</f>
        <v>44659</v>
      </c>
      <c r="B1819" s="6">
        <f>TITRES_STAT!D1822</f>
        <v>2.2225999999999999</v>
      </c>
      <c r="C1819" s="2">
        <f t="shared" si="221"/>
        <v>0</v>
      </c>
      <c r="D1819" s="2">
        <f t="shared" si="222"/>
        <v>2.2225999999999999</v>
      </c>
      <c r="E1819" s="2">
        <f t="shared" si="224"/>
        <v>2.2225999999999999</v>
      </c>
      <c r="F1819" s="2">
        <f t="shared" si="225"/>
        <v>2.2179099999999998</v>
      </c>
      <c r="G1819" s="2">
        <f t="shared" si="219"/>
        <v>2.187520000000001</v>
      </c>
      <c r="H1819" s="2">
        <f t="shared" si="223"/>
        <v>2.1818335000000015</v>
      </c>
      <c r="I1819" s="2">
        <f t="array" ref="I1819">SUMPRODUCT(B1803:B1822, (ROW(B1803:B1822)-ROW(B1803)+1)) / (20*21/2)</f>
        <v>2.2161709523809523</v>
      </c>
      <c r="J1819" s="2">
        <f t="shared" si="226"/>
        <v>2.2195726567502039</v>
      </c>
      <c r="K1819" s="2">
        <f t="shared" si="220"/>
        <v>2.169812751221289</v>
      </c>
    </row>
    <row r="1820" spans="1:11" ht="13.5" x14ac:dyDescent="0.25">
      <c r="A1820" s="3">
        <f>TITRES_STAT!B1823</f>
        <v>44662</v>
      </c>
      <c r="B1820" s="6">
        <f>TITRES_STAT!D1823</f>
        <v>2.2225999999999999</v>
      </c>
      <c r="C1820" s="2">
        <f t="shared" si="221"/>
        <v>0</v>
      </c>
      <c r="D1820" s="2">
        <f t="shared" si="222"/>
        <v>2.2225999999999999</v>
      </c>
      <c r="E1820" s="2">
        <f t="shared" si="224"/>
        <v>2.2225999999999999</v>
      </c>
      <c r="F1820" s="2">
        <f t="shared" si="225"/>
        <v>2.2146299999999997</v>
      </c>
      <c r="G1820" s="2">
        <f t="shared" si="219"/>
        <v>2.196336000000001</v>
      </c>
      <c r="H1820" s="2">
        <f t="shared" si="223"/>
        <v>2.1805675000000013</v>
      </c>
      <c r="I1820" s="2">
        <f t="array" ref="I1820">SUMPRODUCT(B1804:B1823, (ROW(B1804:B1823)-ROW(B1804)+1)) / (20*21/2)</f>
        <v>2.2171085714285717</v>
      </c>
      <c r="J1820" s="2">
        <f t="shared" si="226"/>
        <v>2.2198609751549463</v>
      </c>
      <c r="K1820" s="2">
        <f t="shared" si="220"/>
        <v>2.1718828394086893</v>
      </c>
    </row>
    <row r="1821" spans="1:11" ht="13.5" x14ac:dyDescent="0.25">
      <c r="A1821" s="3">
        <f>TITRES_STAT!B1824</f>
        <v>44663</v>
      </c>
      <c r="B1821" s="6">
        <f>TITRES_STAT!D1824</f>
        <v>2.2225999999999999</v>
      </c>
      <c r="C1821" s="2">
        <f t="shared" si="221"/>
        <v>0</v>
      </c>
      <c r="D1821" s="2">
        <f t="shared" si="222"/>
        <v>2.2225999999999999</v>
      </c>
      <c r="E1821" s="2">
        <f t="shared" si="224"/>
        <v>2.2225999999999999</v>
      </c>
      <c r="F1821" s="2">
        <f t="shared" si="225"/>
        <v>2.2113499999999999</v>
      </c>
      <c r="G1821" s="2">
        <f t="shared" si="219"/>
        <v>2.2051520000000013</v>
      </c>
      <c r="H1821" s="2">
        <f t="shared" si="223"/>
        <v>2.1793015000000011</v>
      </c>
      <c r="I1821" s="2">
        <f t="array" ref="I1821">SUMPRODUCT(B1805:B1824, (ROW(B1805:B1824)-ROW(B1805)+1)) / (20*21/2)</f>
        <v>2.2089790476190476</v>
      </c>
      <c r="J1821" s="2">
        <f t="shared" si="226"/>
        <v>2.220121834663999</v>
      </c>
      <c r="K1821" s="2">
        <f t="shared" si="220"/>
        <v>2.1738717476671723</v>
      </c>
    </row>
    <row r="1822" spans="1:11" ht="13.5" x14ac:dyDescent="0.25">
      <c r="A1822" s="3">
        <f>TITRES_STAT!B1825</f>
        <v>44664</v>
      </c>
      <c r="B1822" s="6">
        <f>TITRES_STAT!D1825</f>
        <v>2.2225999999999999</v>
      </c>
      <c r="C1822" s="2">
        <f t="shared" si="221"/>
        <v>0</v>
      </c>
      <c r="D1822" s="2">
        <f t="shared" si="222"/>
        <v>2.2225999999999999</v>
      </c>
      <c r="E1822" s="2">
        <f t="shared" si="224"/>
        <v>2.2225999999999999</v>
      </c>
      <c r="F1822" s="2">
        <f t="shared" si="225"/>
        <v>2.212755</v>
      </c>
      <c r="G1822" s="2">
        <f t="shared" si="219"/>
        <v>2.2139680000000013</v>
      </c>
      <c r="H1822" s="2">
        <f t="shared" si="223"/>
        <v>2.1780355000000009</v>
      </c>
      <c r="I1822" s="2">
        <f t="array" ref="I1822">SUMPRODUCT(B1806:B1825, (ROW(B1806:B1825)-ROW(B1806)+1)) / (20*21/2)</f>
        <v>2.2042847619047619</v>
      </c>
      <c r="J1822" s="2">
        <f t="shared" si="226"/>
        <v>2.2203578504102848</v>
      </c>
      <c r="K1822" s="2">
        <f t="shared" si="220"/>
        <v>2.1757826595233616</v>
      </c>
    </row>
    <row r="1823" spans="1:11" ht="13.5" x14ac:dyDescent="0.25">
      <c r="A1823" s="3">
        <f>TITRES_STAT!B1826</f>
        <v>44665</v>
      </c>
      <c r="B1823" s="6">
        <f>TITRES_STAT!D1826</f>
        <v>2.2225999999999999</v>
      </c>
      <c r="C1823" s="2">
        <f t="shared" si="221"/>
        <v>0</v>
      </c>
      <c r="D1823" s="2">
        <f t="shared" si="222"/>
        <v>2.2225999999999999</v>
      </c>
      <c r="E1823" s="2">
        <f t="shared" si="224"/>
        <v>2.2225999999999999</v>
      </c>
      <c r="F1823" s="2">
        <f t="shared" si="225"/>
        <v>2.2141599999999997</v>
      </c>
      <c r="G1823" s="2">
        <f t="shared" si="219"/>
        <v>2.2227840000000012</v>
      </c>
      <c r="H1823" s="2">
        <f t="shared" si="223"/>
        <v>2.1767695000000007</v>
      </c>
      <c r="I1823" s="2">
        <f t="array" ref="I1823">SUMPRODUCT(B1807:B1826, (ROW(B1807:B1826)-ROW(B1807)+1)) / (20*21/2)</f>
        <v>2.2046823809523808</v>
      </c>
      <c r="J1823" s="2">
        <f t="shared" si="226"/>
        <v>2.2205713884664484</v>
      </c>
      <c r="K1823" s="2">
        <f t="shared" si="220"/>
        <v>2.1776186336597005</v>
      </c>
    </row>
    <row r="1824" spans="1:11" ht="13.5" x14ac:dyDescent="0.25">
      <c r="A1824" s="3">
        <f>TITRES_STAT!B1827</f>
        <v>44666</v>
      </c>
      <c r="B1824" s="6">
        <f>TITRES_STAT!D1827</f>
        <v>2.1288</v>
      </c>
      <c r="C1824" s="2">
        <f t="shared" si="221"/>
        <v>-9.3799999999999883E-2</v>
      </c>
      <c r="D1824" s="2">
        <f t="shared" si="222"/>
        <v>2.20384</v>
      </c>
      <c r="E1824" s="2">
        <f t="shared" si="224"/>
        <v>2.2132199999999997</v>
      </c>
      <c r="F1824" s="2">
        <f t="shared" si="225"/>
        <v>2.2061899999999999</v>
      </c>
      <c r="G1824" s="2">
        <f t="shared" si="219"/>
        <v>2.2282240000000009</v>
      </c>
      <c r="H1824" s="2">
        <f t="shared" si="223"/>
        <v>2.1750345000000006</v>
      </c>
      <c r="I1824" s="2">
        <f t="array" ref="I1824">SUMPRODUCT(B1808:B1827, (ROW(B1808:B1827)-ROW(B1808)+1)) / (20*21/2)</f>
        <v>2.2068261904761908</v>
      </c>
      <c r="J1824" s="2">
        <f t="shared" si="226"/>
        <v>2.211831256231549</v>
      </c>
      <c r="K1824" s="2">
        <f t="shared" si="220"/>
        <v>2.1757041774377512</v>
      </c>
    </row>
    <row r="1825" spans="1:11" ht="13.5" x14ac:dyDescent="0.25">
      <c r="A1825" s="3">
        <f>TITRES_STAT!B1828</f>
        <v>44669</v>
      </c>
      <c r="B1825" s="6">
        <f>TITRES_STAT!D1828</f>
        <v>2.1568999999999998</v>
      </c>
      <c r="C1825" s="2">
        <f t="shared" si="221"/>
        <v>2.8099999999999792E-2</v>
      </c>
      <c r="D1825" s="2">
        <f t="shared" si="222"/>
        <v>2.1907000000000001</v>
      </c>
      <c r="E1825" s="2">
        <f t="shared" si="224"/>
        <v>2.2066499999999998</v>
      </c>
      <c r="F1825" s="2">
        <f t="shared" si="225"/>
        <v>2.1996250000000002</v>
      </c>
      <c r="G1825" s="2">
        <f t="shared" si="219"/>
        <v>2.2329120000000007</v>
      </c>
      <c r="H1825" s="2">
        <f t="shared" si="223"/>
        <v>2.1732995000000006</v>
      </c>
      <c r="I1825" s="2">
        <f t="array" ref="I1825">SUMPRODUCT(B1809:B1828, (ROW(B1809:B1828)-ROW(B1809)+1)) / (20*21/2)</f>
        <v>2.2119609523809522</v>
      </c>
      <c r="J1825" s="2">
        <f t="shared" si="226"/>
        <v>2.2065997080190205</v>
      </c>
      <c r="K1825" s="2">
        <f t="shared" si="220"/>
        <v>2.1749667587147021</v>
      </c>
    </row>
    <row r="1826" spans="1:11" ht="13.5" x14ac:dyDescent="0.25">
      <c r="A1826" s="3">
        <f>TITRES_STAT!B1829</f>
        <v>44670</v>
      </c>
      <c r="B1826" s="6">
        <f>TITRES_STAT!D1829</f>
        <v>2.2038000000000002</v>
      </c>
      <c r="C1826" s="2">
        <f t="shared" si="221"/>
        <v>4.6900000000000386E-2</v>
      </c>
      <c r="D1826" s="2">
        <f t="shared" si="222"/>
        <v>2.1869399999999999</v>
      </c>
      <c r="E1826" s="2">
        <f t="shared" si="224"/>
        <v>2.2047699999999999</v>
      </c>
      <c r="F1826" s="2">
        <f t="shared" si="225"/>
        <v>2.2000899999999999</v>
      </c>
      <c r="G1826" s="2">
        <f t="shared" si="219"/>
        <v>2.2385380000000006</v>
      </c>
      <c r="H1826" s="2">
        <f t="shared" si="223"/>
        <v>2.1717990000000005</v>
      </c>
      <c r="I1826" s="2">
        <f t="array" ref="I1826">SUMPRODUCT(B1810:B1829, (ROW(B1810:B1829)-ROW(B1810)+1)) / (20*21/2)</f>
        <v>2.2190128571428573</v>
      </c>
      <c r="J1826" s="2">
        <f t="shared" si="226"/>
        <v>2.2063330691600664</v>
      </c>
      <c r="K1826" s="2">
        <f t="shared" si="220"/>
        <v>2.1760974740592234</v>
      </c>
    </row>
    <row r="1827" spans="1:11" ht="13.5" x14ac:dyDescent="0.25">
      <c r="A1827" s="3">
        <f>TITRES_STAT!B1830</f>
        <v>44671</v>
      </c>
      <c r="B1827" s="6">
        <f>TITRES_STAT!D1830</f>
        <v>2.2225999999999999</v>
      </c>
      <c r="C1827" s="2">
        <f t="shared" si="221"/>
        <v>1.8799999999999706E-2</v>
      </c>
      <c r="D1827" s="2">
        <f t="shared" si="222"/>
        <v>2.1869399999999999</v>
      </c>
      <c r="E1827" s="2">
        <f t="shared" si="224"/>
        <v>2.2047699999999999</v>
      </c>
      <c r="F1827" s="2">
        <f t="shared" si="225"/>
        <v>2.2061850000000001</v>
      </c>
      <c r="G1827" s="2">
        <f t="shared" si="219"/>
        <v>2.2437900000000006</v>
      </c>
      <c r="H1827" s="2">
        <f t="shared" si="223"/>
        <v>2.1703925000000006</v>
      </c>
      <c r="I1827" s="2">
        <f t="array" ref="I1827">SUMPRODUCT(B1811:B1830, (ROW(B1811:B1830)-ROW(B1811)+1)) / (20*21/2)</f>
        <v>2.2256185714285714</v>
      </c>
      <c r="J1827" s="2">
        <f t="shared" si="226"/>
        <v>2.2078823006686314</v>
      </c>
      <c r="K1827" s="2">
        <f t="shared" si="220"/>
        <v>2.1779211025274892</v>
      </c>
    </row>
    <row r="1828" spans="1:11" ht="13.5" x14ac:dyDescent="0.25">
      <c r="A1828" s="3">
        <f>TITRES_STAT!B1831</f>
        <v>44672</v>
      </c>
      <c r="B1828" s="6">
        <f>TITRES_STAT!D1831</f>
        <v>2.2601</v>
      </c>
      <c r="C1828" s="2">
        <f t="shared" si="221"/>
        <v>3.7500000000000089E-2</v>
      </c>
      <c r="D1828" s="2">
        <f t="shared" si="222"/>
        <v>2.1944399999999997</v>
      </c>
      <c r="E1828" s="2">
        <f t="shared" si="224"/>
        <v>2.20852</v>
      </c>
      <c r="F1828" s="2">
        <f t="shared" si="225"/>
        <v>2.2141549999999999</v>
      </c>
      <c r="G1828" s="2">
        <f t="shared" si="219"/>
        <v>2.2486660000000001</v>
      </c>
      <c r="H1828" s="2">
        <f t="shared" si="223"/>
        <v>2.1691735000000008</v>
      </c>
      <c r="I1828" s="2">
        <f t="array" ref="I1828">SUMPRODUCT(B1812:B1831, (ROW(B1812:B1831)-ROW(B1812)+1)) / (20*21/2)</f>
        <v>2.2301309523809518</v>
      </c>
      <c r="J1828" s="2">
        <f t="shared" si="226"/>
        <v>2.2128554148906665</v>
      </c>
      <c r="K1828" s="2">
        <f t="shared" si="220"/>
        <v>2.1811438043891562</v>
      </c>
    </row>
    <row r="1829" spans="1:11" ht="13.5" x14ac:dyDescent="0.25">
      <c r="A1829" s="3">
        <f>TITRES_STAT!B1832</f>
        <v>44673</v>
      </c>
      <c r="B1829" s="6">
        <f>TITRES_STAT!D1832</f>
        <v>2.2881999999999998</v>
      </c>
      <c r="C1829" s="2">
        <f t="shared" si="221"/>
        <v>2.8099999999999792E-2</v>
      </c>
      <c r="D1829" s="2">
        <f t="shared" si="222"/>
        <v>2.2263199999999999</v>
      </c>
      <c r="E1829" s="2">
        <f t="shared" si="224"/>
        <v>2.2150799999999999</v>
      </c>
      <c r="F1829" s="2">
        <f t="shared" si="225"/>
        <v>2.2188400000000001</v>
      </c>
      <c r="G1829" s="2">
        <f t="shared" si="219"/>
        <v>2.2524160000000002</v>
      </c>
      <c r="H1829" s="2">
        <f t="shared" si="223"/>
        <v>2.168095000000001</v>
      </c>
      <c r="I1829" s="2">
        <f t="array" ref="I1829">SUMPRODUCT(B1813:B1832, (ROW(B1813:B1832)-ROW(B1813)+1)) / (20*21/2)</f>
        <v>2.2254866666666668</v>
      </c>
      <c r="J1829" s="2">
        <f t="shared" si="226"/>
        <v>2.2200310896629842</v>
      </c>
      <c r="K1829" s="2">
        <f t="shared" si="220"/>
        <v>2.1853420865699738</v>
      </c>
    </row>
    <row r="1830" spans="1:11" ht="13.5" x14ac:dyDescent="0.25">
      <c r="A1830" s="3">
        <f>TITRES_STAT!B1833</f>
        <v>44676</v>
      </c>
      <c r="B1830" s="6">
        <f>TITRES_STAT!D1833</f>
        <v>2.2881999999999998</v>
      </c>
      <c r="C1830" s="2">
        <f t="shared" si="221"/>
        <v>0</v>
      </c>
      <c r="D1830" s="2">
        <f t="shared" si="222"/>
        <v>2.25258</v>
      </c>
      <c r="E1830" s="2">
        <f t="shared" si="224"/>
        <v>2.2216399999999998</v>
      </c>
      <c r="F1830" s="2">
        <f t="shared" si="225"/>
        <v>2.2221200000000003</v>
      </c>
      <c r="G1830" s="2">
        <f t="shared" si="219"/>
        <v>2.2542900000000001</v>
      </c>
      <c r="H1830" s="2">
        <f t="shared" si="223"/>
        <v>2.1670165000000012</v>
      </c>
      <c r="I1830" s="2">
        <f t="array" ref="I1830">SUMPRODUCT(B1814:B1833, (ROW(B1814:B1833)-ROW(B1814)+1)) / (20*21/2)</f>
        <v>2.2291038095238096</v>
      </c>
      <c r="J1830" s="2">
        <f t="shared" si="226"/>
        <v>2.2265233668379381</v>
      </c>
      <c r="K1830" s="2">
        <f t="shared" si="220"/>
        <v>2.1893757302338961</v>
      </c>
    </row>
    <row r="1831" spans="1:11" ht="13.5" x14ac:dyDescent="0.25">
      <c r="A1831" s="3">
        <f>TITRES_STAT!B1834</f>
        <v>44677</v>
      </c>
      <c r="B1831" s="6">
        <f>TITRES_STAT!D1834</f>
        <v>2.2694999999999999</v>
      </c>
      <c r="C1831" s="2">
        <f t="shared" si="221"/>
        <v>-1.8699999999999939E-2</v>
      </c>
      <c r="D1831" s="2">
        <f t="shared" si="222"/>
        <v>2.2657199999999995</v>
      </c>
      <c r="E1831" s="2">
        <f t="shared" si="224"/>
        <v>2.2263299999999999</v>
      </c>
      <c r="F1831" s="2">
        <f t="shared" si="225"/>
        <v>2.2244650000000004</v>
      </c>
      <c r="G1831" s="2">
        <f t="shared" si="219"/>
        <v>2.2542899999999997</v>
      </c>
      <c r="H1831" s="2">
        <f t="shared" si="223"/>
        <v>2.1658445000000013</v>
      </c>
      <c r="I1831" s="2">
        <f t="array" ref="I1831">SUMPRODUCT(B1815:B1834, (ROW(B1815:B1834)-ROW(B1815)+1)) / (20*21/2)</f>
        <v>2.2334376190476188</v>
      </c>
      <c r="J1831" s="2">
        <f t="shared" si="226"/>
        <v>2.2306163795200393</v>
      </c>
      <c r="K1831" s="2">
        <f t="shared" si="220"/>
        <v>2.1925178584600178</v>
      </c>
    </row>
    <row r="1832" spans="1:11" ht="13.5" x14ac:dyDescent="0.25">
      <c r="A1832" s="3">
        <f>TITRES_STAT!B1835</f>
        <v>44678</v>
      </c>
      <c r="B1832" s="6">
        <f>TITRES_STAT!D1835</f>
        <v>2.1757</v>
      </c>
      <c r="C1832" s="2">
        <f t="shared" si="221"/>
        <v>-9.3799999999999883E-2</v>
      </c>
      <c r="D1832" s="2">
        <f t="shared" si="222"/>
        <v>2.2563399999999993</v>
      </c>
      <c r="E1832" s="2">
        <f t="shared" si="224"/>
        <v>2.2216399999999998</v>
      </c>
      <c r="F1832" s="2">
        <f t="shared" si="225"/>
        <v>2.2221200000000003</v>
      </c>
      <c r="G1832" s="2">
        <f t="shared" si="219"/>
        <v>2.2505379999999997</v>
      </c>
      <c r="H1832" s="2">
        <f t="shared" si="223"/>
        <v>2.1642035000000015</v>
      </c>
      <c r="I1832" s="2">
        <f t="array" ref="I1832">SUMPRODUCT(B1816:B1835, (ROW(B1816:B1835)-ROW(B1816)+1)) / (20*21/2)</f>
        <v>2.2286147619047618</v>
      </c>
      <c r="J1832" s="2">
        <f t="shared" si="226"/>
        <v>2.2253862481371787</v>
      </c>
      <c r="K1832" s="2">
        <f t="shared" si="220"/>
        <v>2.1918583345988405</v>
      </c>
    </row>
    <row r="1833" spans="1:11" ht="13.5" x14ac:dyDescent="0.25">
      <c r="A1833" s="3">
        <f>TITRES_STAT!B1836</f>
        <v>44679</v>
      </c>
      <c r="B1833" s="6">
        <f>TITRES_STAT!D1836</f>
        <v>2.2601</v>
      </c>
      <c r="C1833" s="2">
        <f t="shared" si="221"/>
        <v>8.4400000000000031E-2</v>
      </c>
      <c r="D1833" s="2">
        <f t="shared" si="222"/>
        <v>2.2563399999999998</v>
      </c>
      <c r="E1833" s="2">
        <f t="shared" si="224"/>
        <v>2.22539</v>
      </c>
      <c r="F1833" s="2">
        <f t="shared" si="225"/>
        <v>2.2239950000000004</v>
      </c>
      <c r="G1833" s="2">
        <f t="shared" si="219"/>
        <v>2.2484739999999999</v>
      </c>
      <c r="H1833" s="2">
        <f t="shared" si="223"/>
        <v>2.1629845000000016</v>
      </c>
      <c r="I1833" s="2">
        <f t="array" ref="I1833">SUMPRODUCT(B1817:B1836, (ROW(B1817:B1836)-ROW(B1817)+1)) / (20*21/2)</f>
        <v>2.2150819047619046</v>
      </c>
      <c r="J1833" s="2">
        <f t="shared" si="226"/>
        <v>2.2286923197431618</v>
      </c>
      <c r="K1833" s="2">
        <f t="shared" si="220"/>
        <v>2.1945344783400622</v>
      </c>
    </row>
    <row r="1834" spans="1:11" ht="13.5" x14ac:dyDescent="0.25">
      <c r="A1834" s="3">
        <f>TITRES_STAT!B1837</f>
        <v>44680</v>
      </c>
      <c r="B1834" s="6">
        <f>TITRES_STAT!D1837</f>
        <v>2.2694999999999999</v>
      </c>
      <c r="C1834" s="2">
        <f t="shared" si="221"/>
        <v>9.3999999999998529E-3</v>
      </c>
      <c r="D1834" s="2">
        <f t="shared" si="222"/>
        <v>2.2525999999999997</v>
      </c>
      <c r="E1834" s="2">
        <f t="shared" si="224"/>
        <v>2.2394600000000002</v>
      </c>
      <c r="F1834" s="2">
        <f t="shared" si="225"/>
        <v>2.2263400000000004</v>
      </c>
      <c r="G1834" s="2">
        <f t="shared" si="219"/>
        <v>2.2465979999999997</v>
      </c>
      <c r="H1834" s="2">
        <f t="shared" si="223"/>
        <v>2.1619530000000013</v>
      </c>
      <c r="I1834" s="2">
        <f t="array" ref="I1834">SUMPRODUCT(B1818:B1837, (ROW(B1818:B1837)-ROW(B1818)+1)) / (20*21/2)</f>
        <v>2.2102571428571429</v>
      </c>
      <c r="J1834" s="2">
        <f t="shared" si="226"/>
        <v>2.2325787654819083</v>
      </c>
      <c r="K1834" s="2">
        <f t="shared" si="220"/>
        <v>2.1974743027188834</v>
      </c>
    </row>
    <row r="1835" spans="1:11" ht="13.5" x14ac:dyDescent="0.25">
      <c r="A1835" s="3">
        <f>TITRES_STAT!B1838</f>
        <v>44685</v>
      </c>
      <c r="B1835" s="6">
        <f>TITRES_STAT!D1838</f>
        <v>2.1757</v>
      </c>
      <c r="C1835" s="2">
        <f t="shared" si="221"/>
        <v>-9.3799999999999883E-2</v>
      </c>
      <c r="D1835" s="2">
        <f t="shared" si="222"/>
        <v>2.2300999999999993</v>
      </c>
      <c r="E1835" s="2">
        <f t="shared" si="224"/>
        <v>2.2413400000000001</v>
      </c>
      <c r="F1835" s="2">
        <f t="shared" si="225"/>
        <v>2.2239949999999999</v>
      </c>
      <c r="G1835" s="2">
        <f t="shared" si="219"/>
        <v>2.2420959999999996</v>
      </c>
      <c r="H1835" s="2">
        <f t="shared" si="223"/>
        <v>2.1604525000000012</v>
      </c>
      <c r="I1835" s="2">
        <f t="array" ref="I1835">SUMPRODUCT(B1819:B1838, (ROW(B1819:B1838)-ROW(B1819)+1)) / (20*21/2)</f>
        <v>2.2057004761904762</v>
      </c>
      <c r="J1835" s="2">
        <f t="shared" si="226"/>
        <v>2.2271617401979174</v>
      </c>
      <c r="K1835" s="2">
        <f t="shared" si="220"/>
        <v>2.1966204084946135</v>
      </c>
    </row>
    <row r="1836" spans="1:11" ht="13.5" x14ac:dyDescent="0.25">
      <c r="A1836" s="3">
        <f>TITRES_STAT!B1839</f>
        <v>44686</v>
      </c>
      <c r="B1836" s="6">
        <f>TITRES_STAT!D1839</f>
        <v>2.0819000000000001</v>
      </c>
      <c r="C1836" s="2">
        <f t="shared" si="221"/>
        <v>-9.3799999999999883E-2</v>
      </c>
      <c r="D1836" s="2">
        <f t="shared" si="222"/>
        <v>2.1925800000000004</v>
      </c>
      <c r="E1836" s="2">
        <f t="shared" si="224"/>
        <v>2.2291499999999997</v>
      </c>
      <c r="F1836" s="2">
        <f t="shared" si="225"/>
        <v>2.2169599999999998</v>
      </c>
      <c r="G1836" s="2">
        <f t="shared" si="219"/>
        <v>2.2357179999999999</v>
      </c>
      <c r="H1836" s="2">
        <f t="shared" si="223"/>
        <v>2.1584830000000013</v>
      </c>
      <c r="I1836" s="2">
        <f t="array" ref="I1836">SUMPRODUCT(B1820:B1839, (ROW(B1820:B1839)-ROW(B1820)+1)) / (20*21/2)</f>
        <v>2.2014119047619047</v>
      </c>
      <c r="J1836" s="2">
        <f t="shared" si="226"/>
        <v>2.2133272887504964</v>
      </c>
      <c r="K1836" s="2">
        <f t="shared" si="220"/>
        <v>2.1921215689458049</v>
      </c>
    </row>
    <row r="1837" spans="1:11" ht="13.5" x14ac:dyDescent="0.25">
      <c r="A1837" s="3">
        <f>TITRES_STAT!B1840</f>
        <v>44687</v>
      </c>
      <c r="B1837" s="6">
        <f>TITRES_STAT!D1840</f>
        <v>2.1663000000000001</v>
      </c>
      <c r="C1837" s="2">
        <f t="shared" si="221"/>
        <v>8.4400000000000031E-2</v>
      </c>
      <c r="D1837" s="2">
        <f t="shared" si="222"/>
        <v>2.1907000000000001</v>
      </c>
      <c r="E1837" s="2">
        <f t="shared" si="224"/>
        <v>2.2235199999999997</v>
      </c>
      <c r="F1837" s="2">
        <f t="shared" si="225"/>
        <v>2.2141449999999998</v>
      </c>
      <c r="G1837" s="2">
        <f t="shared" si="219"/>
        <v>2.2325299999999997</v>
      </c>
      <c r="H1837" s="2">
        <f t="shared" si="223"/>
        <v>2.1569355000000008</v>
      </c>
      <c r="I1837" s="2">
        <f t="array" ref="I1837">SUMPRODUCT(B1821:B1840, (ROW(B1821:B1840)-ROW(B1821)+1)) / (20*21/2)</f>
        <v>2.1973914285714287</v>
      </c>
      <c r="J1837" s="2">
        <f t="shared" si="226"/>
        <v>2.2088484993456876</v>
      </c>
      <c r="K1837" s="2">
        <f t="shared" si="220"/>
        <v>2.1911089583989107</v>
      </c>
    </row>
    <row r="1838" spans="1:11" ht="13.5" x14ac:dyDescent="0.25">
      <c r="A1838" s="3">
        <f>TITRES_STAT!B1841</f>
        <v>44690</v>
      </c>
      <c r="B1838" s="6">
        <f>TITRES_STAT!D1841</f>
        <v>2.1663000000000001</v>
      </c>
      <c r="C1838" s="2">
        <f t="shared" si="221"/>
        <v>0</v>
      </c>
      <c r="D1838" s="2">
        <f t="shared" si="222"/>
        <v>2.1719400000000002</v>
      </c>
      <c r="E1838" s="2">
        <f t="shared" si="224"/>
        <v>2.2141399999999996</v>
      </c>
      <c r="F1838" s="2">
        <f t="shared" si="225"/>
        <v>2.2113299999999998</v>
      </c>
      <c r="G1838" s="2">
        <f t="shared" si="219"/>
        <v>2.2297159999999998</v>
      </c>
      <c r="H1838" s="2">
        <f t="shared" si="223"/>
        <v>2.1553880000000007</v>
      </c>
      <c r="I1838" s="2">
        <f t="array" ref="I1838">SUMPRODUCT(B1822:B1841, (ROW(B1822:B1841)-ROW(B1822)+1)) / (20*21/2)</f>
        <v>2.2007819047619051</v>
      </c>
      <c r="J1838" s="2">
        <f t="shared" si="226"/>
        <v>2.2047962613127652</v>
      </c>
      <c r="K1838" s="2">
        <f t="shared" si="220"/>
        <v>2.1901360580695415</v>
      </c>
    </row>
    <row r="1839" spans="1:11" ht="13.5" x14ac:dyDescent="0.25">
      <c r="A1839" s="3">
        <f>TITRES_STAT!B1842</f>
        <v>44691</v>
      </c>
      <c r="B1839" s="6">
        <f>TITRES_STAT!D1842</f>
        <v>2.1663000000000001</v>
      </c>
      <c r="C1839" s="2">
        <f t="shared" si="221"/>
        <v>0</v>
      </c>
      <c r="D1839" s="2">
        <f t="shared" si="222"/>
        <v>2.1513</v>
      </c>
      <c r="E1839" s="2">
        <f t="shared" si="224"/>
        <v>2.2019499999999996</v>
      </c>
      <c r="F1839" s="2">
        <f t="shared" si="225"/>
        <v>2.2085149999999998</v>
      </c>
      <c r="G1839" s="2">
        <f t="shared" si="219"/>
        <v>2.2289660000000002</v>
      </c>
      <c r="H1839" s="2">
        <f t="shared" si="223"/>
        <v>2.1538405000000007</v>
      </c>
      <c r="I1839" s="2">
        <f t="array" ref="I1839">SUMPRODUCT(B1823:B1842, (ROW(B1823:B1842)-ROW(B1823)+1)) / (20*21/2)</f>
        <v>2.2049785714285712</v>
      </c>
      <c r="J1839" s="2">
        <f t="shared" si="226"/>
        <v>2.2011299507115494</v>
      </c>
      <c r="K1839" s="2">
        <f t="shared" si="220"/>
        <v>2.1892013106942652</v>
      </c>
    </row>
    <row r="1840" spans="1:11" ht="13.5" x14ac:dyDescent="0.25">
      <c r="A1840" s="3">
        <f>TITRES_STAT!B1843</f>
        <v>44692</v>
      </c>
      <c r="B1840" s="6">
        <f>TITRES_STAT!D1843</f>
        <v>2.1663000000000001</v>
      </c>
      <c r="C1840" s="2">
        <f t="shared" si="221"/>
        <v>0</v>
      </c>
      <c r="D1840" s="2">
        <f t="shared" si="222"/>
        <v>2.1494200000000001</v>
      </c>
      <c r="E1840" s="2">
        <f t="shared" si="224"/>
        <v>2.1897599999999997</v>
      </c>
      <c r="F1840" s="2">
        <f t="shared" si="225"/>
        <v>2.2056999999999998</v>
      </c>
      <c r="G1840" s="2">
        <f t="shared" si="219"/>
        <v>2.2263400000000004</v>
      </c>
      <c r="H1840" s="2">
        <f t="shared" si="223"/>
        <v>2.1522930000000007</v>
      </c>
      <c r="I1840" s="2">
        <f t="array" ref="I1840">SUMPRODUCT(B1824:B1843, (ROW(B1824:B1843)-ROW(B1824)+1)) / (20*21/2)</f>
        <v>2.2090414285714286</v>
      </c>
      <c r="J1840" s="2">
        <f t="shared" si="226"/>
        <v>2.1978128125485448</v>
      </c>
      <c r="K1840" s="2">
        <f t="shared" si="220"/>
        <v>2.1883032200788035</v>
      </c>
    </row>
    <row r="1841" spans="1:11" ht="13.5" x14ac:dyDescent="0.25">
      <c r="A1841" s="3">
        <f>TITRES_STAT!B1844</f>
        <v>44693</v>
      </c>
      <c r="B1841" s="6">
        <f>TITRES_STAT!D1844</f>
        <v>2.2412999999999998</v>
      </c>
      <c r="C1841" s="2">
        <f t="shared" si="221"/>
        <v>7.4999999999999734E-2</v>
      </c>
      <c r="D1841" s="2">
        <f t="shared" si="222"/>
        <v>2.1813000000000002</v>
      </c>
      <c r="E1841" s="2">
        <f t="shared" si="224"/>
        <v>2.1869399999999999</v>
      </c>
      <c r="F1841" s="2">
        <f t="shared" si="225"/>
        <v>2.2066349999999999</v>
      </c>
      <c r="G1841" s="2">
        <f t="shared" si="219"/>
        <v>2.2250260000000006</v>
      </c>
      <c r="H1841" s="2">
        <f t="shared" si="223"/>
        <v>2.1511205000000007</v>
      </c>
      <c r="I1841" s="2">
        <f t="array" ref="I1841">SUMPRODUCT(B1825:B1844, (ROW(B1825:B1844)-ROW(B1825)+1)) / (20*21/2)</f>
        <v>2.2129704761904767</v>
      </c>
      <c r="J1841" s="2">
        <f t="shared" si="226"/>
        <v>2.2019544494486833</v>
      </c>
      <c r="K1841" s="2">
        <f t="shared" si="220"/>
        <v>2.1903815251737524</v>
      </c>
    </row>
    <row r="1842" spans="1:11" ht="13.5" x14ac:dyDescent="0.25">
      <c r="A1842" s="3">
        <f>TITRES_STAT!B1845</f>
        <v>44694</v>
      </c>
      <c r="B1842" s="6">
        <f>TITRES_STAT!D1845</f>
        <v>2.2507000000000001</v>
      </c>
      <c r="C1842" s="2">
        <f t="shared" si="221"/>
        <v>9.400000000000297E-3</v>
      </c>
      <c r="D1842" s="2">
        <f t="shared" si="222"/>
        <v>2.1981800000000002</v>
      </c>
      <c r="E1842" s="2">
        <f t="shared" si="224"/>
        <v>2.1944400000000002</v>
      </c>
      <c r="F1842" s="2">
        <f t="shared" si="225"/>
        <v>2.2080400000000004</v>
      </c>
      <c r="G1842" s="2">
        <f t="shared" ref="G1842:G1905" si="227">AVERAGE(B1793:B1842)</f>
        <v>2.2239</v>
      </c>
      <c r="H1842" s="2">
        <f t="shared" si="223"/>
        <v>2.1499950000000005</v>
      </c>
      <c r="I1842" s="2">
        <f t="array" ref="I1842">SUMPRODUCT(B1826:B1845, (ROW(B1826:B1845)-ROW(B1826)+1)) / (20*21/2)</f>
        <v>2.2118523809523816</v>
      </c>
      <c r="J1842" s="2">
        <f t="shared" si="226"/>
        <v>2.206596882834523</v>
      </c>
      <c r="K1842" s="2">
        <f t="shared" si="220"/>
        <v>2.1927469555590955</v>
      </c>
    </row>
    <row r="1843" spans="1:11" ht="13.5" x14ac:dyDescent="0.25">
      <c r="A1843" s="3">
        <f>TITRES_STAT!B1846</f>
        <v>44697</v>
      </c>
      <c r="B1843" s="6">
        <f>TITRES_STAT!D1846</f>
        <v>2.2507000000000001</v>
      </c>
      <c r="C1843" s="2">
        <f t="shared" si="221"/>
        <v>0</v>
      </c>
      <c r="D1843" s="2">
        <f t="shared" si="222"/>
        <v>2.2150600000000003</v>
      </c>
      <c r="E1843" s="2">
        <f t="shared" si="224"/>
        <v>2.1935000000000002</v>
      </c>
      <c r="F1843" s="2">
        <f t="shared" si="225"/>
        <v>2.2094450000000001</v>
      </c>
      <c r="G1843" s="2">
        <f t="shared" si="227"/>
        <v>2.2227740000000002</v>
      </c>
      <c r="H1843" s="2">
        <f t="shared" si="223"/>
        <v>2.1488695000000009</v>
      </c>
      <c r="I1843" s="2">
        <f t="array" ref="I1843">SUMPRODUCT(B1827:B1846, (ROW(B1827:B1846)-ROW(B1827)+1)) / (20*21/2)</f>
        <v>2.2015776190476193</v>
      </c>
      <c r="J1843" s="2">
        <f t="shared" si="226"/>
        <v>2.2107971797074257</v>
      </c>
      <c r="K1843" s="2">
        <f t="shared" ref="K1843:K1906" si="228">$K$4*B1843+(1-$K$4)*K1842</f>
        <v>2.1950196239685429</v>
      </c>
    </row>
    <row r="1844" spans="1:11" ht="13.5" x14ac:dyDescent="0.25">
      <c r="A1844" s="3">
        <f>TITRES_STAT!B1847</f>
        <v>44698</v>
      </c>
      <c r="B1844" s="6">
        <f>TITRES_STAT!D1847</f>
        <v>2.2507000000000001</v>
      </c>
      <c r="C1844" s="2">
        <f t="shared" si="221"/>
        <v>0</v>
      </c>
      <c r="D1844" s="2">
        <f t="shared" si="222"/>
        <v>2.2319400000000003</v>
      </c>
      <c r="E1844" s="2">
        <f t="shared" si="224"/>
        <v>2.1916200000000003</v>
      </c>
      <c r="F1844" s="2">
        <f t="shared" si="225"/>
        <v>2.2155400000000003</v>
      </c>
      <c r="G1844" s="2">
        <f t="shared" si="227"/>
        <v>2.2216480000000001</v>
      </c>
      <c r="H1844" s="2">
        <f t="shared" si="223"/>
        <v>2.1477440000000012</v>
      </c>
      <c r="I1844" s="2">
        <f t="array" ref="I1844">SUMPRODUCT(B1828:B1847, (ROW(B1828:B1847)-ROW(B1828)+1)) / (20*21/2)</f>
        <v>2.2006828571428572</v>
      </c>
      <c r="J1844" s="2">
        <f t="shared" si="226"/>
        <v>2.2145974483067188</v>
      </c>
      <c r="K1844" s="2">
        <f t="shared" si="228"/>
        <v>2.1972031681266393</v>
      </c>
    </row>
    <row r="1845" spans="1:11" ht="13.5" x14ac:dyDescent="0.25">
      <c r="A1845" s="3">
        <f>TITRES_STAT!B1848</f>
        <v>44699</v>
      </c>
      <c r="B1845" s="6">
        <f>TITRES_STAT!D1848</f>
        <v>2.2038000000000002</v>
      </c>
      <c r="C1845" s="2">
        <f t="shared" si="221"/>
        <v>-4.6899999999999942E-2</v>
      </c>
      <c r="D1845" s="2">
        <f t="shared" si="222"/>
        <v>2.2394400000000005</v>
      </c>
      <c r="E1845" s="2">
        <f t="shared" si="224"/>
        <v>2.1944299999999997</v>
      </c>
      <c r="F1845" s="2">
        <f t="shared" si="225"/>
        <v>2.2178850000000003</v>
      </c>
      <c r="G1845" s="2">
        <f t="shared" si="227"/>
        <v>2.2195840000000002</v>
      </c>
      <c r="H1845" s="2">
        <f t="shared" si="223"/>
        <v>2.1462435000000015</v>
      </c>
      <c r="I1845" s="2">
        <f t="array" ref="I1845">SUMPRODUCT(B1829:B1848, (ROW(B1829:B1848)-ROW(B1829)+1)) / (20*21/2)</f>
        <v>2.2025633333333334</v>
      </c>
      <c r="J1845" s="2">
        <f t="shared" si="226"/>
        <v>2.2135691198965555</v>
      </c>
      <c r="K1845" s="2">
        <f t="shared" si="228"/>
        <v>2.1974618674157904</v>
      </c>
    </row>
    <row r="1846" spans="1:11" ht="13.5" x14ac:dyDescent="0.25">
      <c r="A1846" s="3">
        <f>TITRES_STAT!B1849</f>
        <v>44700</v>
      </c>
      <c r="B1846" s="6">
        <f>TITRES_STAT!D1849</f>
        <v>2.11</v>
      </c>
      <c r="C1846" s="2">
        <f t="shared" si="221"/>
        <v>-9.3800000000000328E-2</v>
      </c>
      <c r="D1846" s="2">
        <f t="shared" si="222"/>
        <v>2.2131799999999999</v>
      </c>
      <c r="E1846" s="2">
        <f t="shared" si="224"/>
        <v>2.1972399999999999</v>
      </c>
      <c r="F1846" s="2">
        <f t="shared" si="225"/>
        <v>2.2131949999999998</v>
      </c>
      <c r="G1846" s="2">
        <f t="shared" si="227"/>
        <v>2.2156440000000002</v>
      </c>
      <c r="H1846" s="2">
        <f t="shared" si="223"/>
        <v>2.1442740000000011</v>
      </c>
      <c r="I1846" s="2">
        <f t="array" ref="I1846">SUMPRODUCT(B1830:B1849, (ROW(B1830:B1849)-ROW(B1830)+1)) / (20*21/2)</f>
        <v>2.2045776190476194</v>
      </c>
      <c r="J1846" s="2">
        <f t="shared" si="226"/>
        <v>2.2037053941921214</v>
      </c>
      <c r="K1846" s="2">
        <f t="shared" si="228"/>
        <v>2.1940319902622298</v>
      </c>
    </row>
    <row r="1847" spans="1:11" ht="13.5" x14ac:dyDescent="0.25">
      <c r="A1847" s="3">
        <f>TITRES_STAT!B1850</f>
        <v>44701</v>
      </c>
      <c r="B1847" s="6">
        <f>TITRES_STAT!D1850</f>
        <v>2.2038000000000002</v>
      </c>
      <c r="C1847" s="2">
        <f t="shared" si="221"/>
        <v>9.3800000000000328E-2</v>
      </c>
      <c r="D1847" s="2">
        <f t="shared" si="222"/>
        <v>2.2038000000000002</v>
      </c>
      <c r="E1847" s="2">
        <f t="shared" si="224"/>
        <v>2.20099</v>
      </c>
      <c r="F1847" s="2">
        <f t="shared" si="225"/>
        <v>2.2122549999999999</v>
      </c>
      <c r="G1847" s="2">
        <f t="shared" si="227"/>
        <v>2.2156440000000002</v>
      </c>
      <c r="H1847" s="2">
        <f t="shared" si="223"/>
        <v>2.1427735000000014</v>
      </c>
      <c r="I1847" s="2">
        <f t="array" ref="I1847">SUMPRODUCT(B1831:B1850, (ROW(B1831:B1850)-ROW(B1831)+1)) / (20*21/2)</f>
        <v>2.1979261904761906</v>
      </c>
      <c r="J1847" s="2">
        <f t="shared" si="226"/>
        <v>2.2037144042690624</v>
      </c>
      <c r="K1847" s="2">
        <f t="shared" si="228"/>
        <v>2.1944150494676324</v>
      </c>
    </row>
    <row r="1848" spans="1:11" ht="13.5" x14ac:dyDescent="0.25">
      <c r="A1848" s="3">
        <f>TITRES_STAT!B1851</f>
        <v>44704</v>
      </c>
      <c r="B1848" s="6">
        <f>TITRES_STAT!D1851</f>
        <v>2.2320000000000002</v>
      </c>
      <c r="C1848" s="2">
        <f t="shared" si="221"/>
        <v>2.8200000000000003E-2</v>
      </c>
      <c r="D1848" s="2">
        <f t="shared" si="222"/>
        <v>2.2000599999999997</v>
      </c>
      <c r="E1848" s="2">
        <f t="shared" si="224"/>
        <v>2.20756</v>
      </c>
      <c r="F1848" s="2">
        <f t="shared" si="225"/>
        <v>2.2108499999999998</v>
      </c>
      <c r="G1848" s="2">
        <f t="shared" si="227"/>
        <v>2.2145199999999998</v>
      </c>
      <c r="H1848" s="2">
        <f t="shared" si="223"/>
        <v>2.1414140000000019</v>
      </c>
      <c r="I1848" s="2">
        <f t="array" ref="I1848">SUMPRODUCT(B1832:B1851, (ROW(B1832:B1851)-ROW(B1832)+1)) / (20*21/2)</f>
        <v>2.1830557142857145</v>
      </c>
      <c r="J1848" s="2">
        <f t="shared" si="226"/>
        <v>2.2064082705291517</v>
      </c>
      <c r="K1848" s="2">
        <f t="shared" si="228"/>
        <v>2.1958889690963526</v>
      </c>
    </row>
    <row r="1849" spans="1:11" ht="13.5" x14ac:dyDescent="0.25">
      <c r="A1849" s="3">
        <f>TITRES_STAT!B1852</f>
        <v>44705</v>
      </c>
      <c r="B1849" s="6">
        <f>TITRES_STAT!D1852</f>
        <v>2.2320000000000002</v>
      </c>
      <c r="C1849" s="2">
        <f t="shared" si="221"/>
        <v>0</v>
      </c>
      <c r="D1849" s="2">
        <f t="shared" si="222"/>
        <v>2.1963200000000001</v>
      </c>
      <c r="E1849" s="2">
        <f t="shared" si="224"/>
        <v>2.2141299999999999</v>
      </c>
      <c r="F1849" s="2">
        <f t="shared" si="225"/>
        <v>2.20804</v>
      </c>
      <c r="G1849" s="2">
        <f t="shared" si="227"/>
        <v>2.2133960000000004</v>
      </c>
      <c r="H1849" s="2">
        <f t="shared" si="223"/>
        <v>2.1400545000000024</v>
      </c>
      <c r="I1849" s="2">
        <f t="array" ref="I1849">SUMPRODUCT(B1833:B1852, (ROW(B1833:B1852)-ROW(B1833)+1)) / (20*21/2)</f>
        <v>2.1710476190476191</v>
      </c>
      <c r="J1849" s="2">
        <f t="shared" si="226"/>
        <v>2.208845578097804</v>
      </c>
      <c r="K1849" s="2">
        <f t="shared" si="228"/>
        <v>2.1973050879553191</v>
      </c>
    </row>
    <row r="1850" spans="1:11" ht="13.5" x14ac:dyDescent="0.25">
      <c r="A1850" s="3">
        <f>TITRES_STAT!B1853</f>
        <v>44706</v>
      </c>
      <c r="B1850" s="6">
        <f>TITRES_STAT!D1853</f>
        <v>2.1381999999999999</v>
      </c>
      <c r="C1850" s="2">
        <f t="shared" si="221"/>
        <v>-9.3800000000000328E-2</v>
      </c>
      <c r="D1850" s="2">
        <f t="shared" si="222"/>
        <v>2.1832000000000003</v>
      </c>
      <c r="E1850" s="2">
        <f t="shared" si="224"/>
        <v>2.2113200000000002</v>
      </c>
      <c r="F1850" s="2">
        <f t="shared" si="225"/>
        <v>2.2005399999999997</v>
      </c>
      <c r="G1850" s="2">
        <f t="shared" si="227"/>
        <v>2.2103960000000002</v>
      </c>
      <c r="H1850" s="2">
        <f t="shared" si="223"/>
        <v>2.1382260000000022</v>
      </c>
      <c r="I1850" s="2">
        <f t="array" ref="I1850">SUMPRODUCT(B1834:B1853, (ROW(B1834:B1853)-ROW(B1834)+1)) / (20*21/2)</f>
        <v>2.1676133333333336</v>
      </c>
      <c r="J1850" s="2">
        <f t="shared" si="226"/>
        <v>2.2021174278027753</v>
      </c>
      <c r="K1850" s="2">
        <f t="shared" si="228"/>
        <v>2.1949872413688358</v>
      </c>
    </row>
    <row r="1851" spans="1:11" ht="13.5" x14ac:dyDescent="0.25">
      <c r="A1851" s="3">
        <f>TITRES_STAT!B1854</f>
        <v>44707</v>
      </c>
      <c r="B1851" s="6">
        <f>TITRES_STAT!D1854</f>
        <v>2.0444</v>
      </c>
      <c r="C1851" s="2">
        <f t="shared" si="221"/>
        <v>-9.3799999999999883E-2</v>
      </c>
      <c r="D1851" s="2">
        <f t="shared" si="222"/>
        <v>2.17008</v>
      </c>
      <c r="E1851" s="2">
        <f t="shared" si="224"/>
        <v>2.19163</v>
      </c>
      <c r="F1851" s="2">
        <f t="shared" si="225"/>
        <v>2.1892850000000004</v>
      </c>
      <c r="G1851" s="2">
        <f t="shared" si="227"/>
        <v>2.2055199999999999</v>
      </c>
      <c r="H1851" s="2">
        <f t="shared" si="223"/>
        <v>2.1359285000000021</v>
      </c>
      <c r="I1851" s="2">
        <f t="array" ref="I1851">SUMPRODUCT(B1835:B1854, (ROW(B1835:B1854)-ROW(B1835)+1)) / (20*21/2)</f>
        <v>2.1557814285714287</v>
      </c>
      <c r="J1851" s="2">
        <f t="shared" si="226"/>
        <v>2.187096720392987</v>
      </c>
      <c r="K1851" s="2">
        <f t="shared" si="228"/>
        <v>2.1890818593543715</v>
      </c>
    </row>
    <row r="1852" spans="1:11" ht="13.5" x14ac:dyDescent="0.25">
      <c r="A1852" s="3">
        <f>TITRES_STAT!B1855</f>
        <v>44708</v>
      </c>
      <c r="B1852" s="6">
        <f>TITRES_STAT!D1855</f>
        <v>2.0632000000000001</v>
      </c>
      <c r="C1852" s="2">
        <f t="shared" si="221"/>
        <v>1.880000000000015E-2</v>
      </c>
      <c r="D1852" s="2">
        <f t="shared" si="222"/>
        <v>2.1419600000000001</v>
      </c>
      <c r="E1852" s="2">
        <f t="shared" si="224"/>
        <v>2.1728800000000001</v>
      </c>
      <c r="F1852" s="2">
        <f t="shared" si="225"/>
        <v>2.1836600000000006</v>
      </c>
      <c r="G1852" s="2">
        <f t="shared" si="227"/>
        <v>2.2028940000000001</v>
      </c>
      <c r="H1852" s="2">
        <f t="shared" si="223"/>
        <v>2.1337250000000019</v>
      </c>
      <c r="I1852" s="2">
        <f t="array" ref="I1852">SUMPRODUCT(B1836:B1855, (ROW(B1836:B1855)-ROW(B1836)+1)) / (20*21/2)</f>
        <v>2.1530147619047622</v>
      </c>
      <c r="J1852" s="2">
        <f t="shared" si="226"/>
        <v>2.1752970327365122</v>
      </c>
      <c r="K1852" s="2">
        <f t="shared" si="228"/>
        <v>2.1841453158502784</v>
      </c>
    </row>
    <row r="1853" spans="1:11" ht="13.5" x14ac:dyDescent="0.25">
      <c r="A1853" s="3">
        <f>TITRES_STAT!B1856</f>
        <v>44711</v>
      </c>
      <c r="B1853" s="6">
        <f>TITRES_STAT!D1856</f>
        <v>2.1476000000000002</v>
      </c>
      <c r="C1853" s="2">
        <f t="shared" si="221"/>
        <v>8.4400000000000031E-2</v>
      </c>
      <c r="D1853" s="2">
        <f t="shared" si="222"/>
        <v>2.1250800000000001</v>
      </c>
      <c r="E1853" s="2">
        <f t="shared" si="224"/>
        <v>2.1625699999999997</v>
      </c>
      <c r="F1853" s="2">
        <f t="shared" si="225"/>
        <v>2.1780350000000004</v>
      </c>
      <c r="G1853" s="2">
        <f t="shared" si="227"/>
        <v>2.201956</v>
      </c>
      <c r="H1853" s="2">
        <f t="shared" si="223"/>
        <v>2.1319435000000024</v>
      </c>
      <c r="I1853" s="2">
        <f t="array" ref="I1853">SUMPRODUCT(B1837:B1856, (ROW(B1837:B1856)-ROW(B1837)+1)) / (20*21/2)</f>
        <v>2.1584647619047619</v>
      </c>
      <c r="J1853" s="2">
        <f t="shared" si="226"/>
        <v>2.1726592200949395</v>
      </c>
      <c r="K1853" s="2">
        <f t="shared" si="228"/>
        <v>2.1827121662090909</v>
      </c>
    </row>
    <row r="1854" spans="1:11" ht="13.5" x14ac:dyDescent="0.25">
      <c r="A1854" s="3">
        <f>TITRES_STAT!B1857</f>
        <v>44712</v>
      </c>
      <c r="B1854" s="6">
        <f>TITRES_STAT!D1857</f>
        <v>2.0537999999999998</v>
      </c>
      <c r="C1854" s="2">
        <f t="shared" si="221"/>
        <v>-9.3800000000000328E-2</v>
      </c>
      <c r="D1854" s="2">
        <f t="shared" si="222"/>
        <v>2.0894399999999997</v>
      </c>
      <c r="E1854" s="2">
        <f t="shared" si="224"/>
        <v>2.1428799999999999</v>
      </c>
      <c r="F1854" s="2">
        <f t="shared" si="225"/>
        <v>2.1672500000000001</v>
      </c>
      <c r="G1854" s="2">
        <f t="shared" si="227"/>
        <v>2.1972679999999998</v>
      </c>
      <c r="H1854" s="2">
        <f t="shared" si="223"/>
        <v>2.1296930000000027</v>
      </c>
      <c r="I1854" s="2">
        <f t="array" ref="I1854">SUMPRODUCT(B1838:B1857, (ROW(B1838:B1857)-ROW(B1838)+1)) / (20*21/2)</f>
        <v>2.1543114285714284</v>
      </c>
      <c r="J1854" s="2">
        <f t="shared" si="226"/>
        <v>2.1613392943716119</v>
      </c>
      <c r="K1854" s="2">
        <f t="shared" si="228"/>
        <v>2.1776567871420678</v>
      </c>
    </row>
    <row r="1855" spans="1:11" ht="13.5" x14ac:dyDescent="0.25">
      <c r="A1855" s="3">
        <f>TITRES_STAT!B1858</f>
        <v>44713</v>
      </c>
      <c r="B1855" s="6">
        <f>TITRES_STAT!D1858</f>
        <v>2.1381999999999999</v>
      </c>
      <c r="C1855" s="2">
        <f t="shared" si="221"/>
        <v>8.4400000000000031E-2</v>
      </c>
      <c r="D1855" s="2">
        <f t="shared" si="222"/>
        <v>2.0894400000000002</v>
      </c>
      <c r="E1855" s="2">
        <f t="shared" si="224"/>
        <v>2.13632</v>
      </c>
      <c r="F1855" s="2">
        <f t="shared" si="225"/>
        <v>2.165375</v>
      </c>
      <c r="G1855" s="2">
        <f t="shared" si="227"/>
        <v>2.1942680000000001</v>
      </c>
      <c r="H1855" s="2">
        <f t="shared" si="223"/>
        <v>2.1278645000000025</v>
      </c>
      <c r="I1855" s="2">
        <f t="array" ref="I1855">SUMPRODUCT(B1839:B1858, (ROW(B1839:B1858)-ROW(B1839)+1)) / (20*21/2)</f>
        <v>2.1449747619047619</v>
      </c>
      <c r="J1855" s="2">
        <f t="shared" si="226"/>
        <v>2.1591355520505062</v>
      </c>
      <c r="K1855" s="2">
        <f t="shared" si="228"/>
        <v>2.1761094621561043</v>
      </c>
    </row>
    <row r="1856" spans="1:11" ht="13.5" x14ac:dyDescent="0.25">
      <c r="A1856" s="3">
        <f>TITRES_STAT!B1859</f>
        <v>44714</v>
      </c>
      <c r="B1856" s="6">
        <f>TITRES_STAT!D1859</f>
        <v>2.2225999999999999</v>
      </c>
      <c r="C1856" s="2">
        <f t="shared" si="221"/>
        <v>8.4400000000000031E-2</v>
      </c>
      <c r="D1856" s="2">
        <f t="shared" si="222"/>
        <v>2.1250800000000001</v>
      </c>
      <c r="E1856" s="2">
        <f t="shared" si="224"/>
        <v>2.1475800000000005</v>
      </c>
      <c r="F1856" s="2">
        <f t="shared" si="225"/>
        <v>2.1724100000000002</v>
      </c>
      <c r="G1856" s="2">
        <f t="shared" si="227"/>
        <v>2.1948300000000001</v>
      </c>
      <c r="H1856" s="2">
        <f t="shared" si="223"/>
        <v>2.1264580000000022</v>
      </c>
      <c r="I1856" s="2">
        <f t="array" ref="I1856">SUMPRODUCT(B1840:B1859, (ROW(B1840:B1859)-ROW(B1840)+1)) / (20*21/2)</f>
        <v>2.1414466666666665</v>
      </c>
      <c r="J1856" s="2">
        <f t="shared" si="226"/>
        <v>2.165179785188553</v>
      </c>
      <c r="K1856" s="2">
        <f t="shared" si="228"/>
        <v>2.1779326205029239</v>
      </c>
    </row>
    <row r="1857" spans="1:11" ht="13.5" x14ac:dyDescent="0.25">
      <c r="A1857" s="3">
        <f>TITRES_STAT!B1860</f>
        <v>44715</v>
      </c>
      <c r="B1857" s="6">
        <f>TITRES_STAT!D1860</f>
        <v>2.1288</v>
      </c>
      <c r="C1857" s="2">
        <f t="shared" si="221"/>
        <v>-9.3799999999999883E-2</v>
      </c>
      <c r="D1857" s="2">
        <f t="shared" si="222"/>
        <v>2.1381999999999999</v>
      </c>
      <c r="E1857" s="2">
        <f t="shared" si="224"/>
        <v>2.1400800000000002</v>
      </c>
      <c r="F1857" s="2">
        <f t="shared" si="225"/>
        <v>2.1705350000000001</v>
      </c>
      <c r="G1857" s="2">
        <f t="shared" si="227"/>
        <v>2.1953919999999996</v>
      </c>
      <c r="H1857" s="2">
        <f t="shared" si="223"/>
        <v>2.1245825000000025</v>
      </c>
      <c r="I1857" s="2">
        <f t="array" ref="I1857">SUMPRODUCT(B1841:B1860, (ROW(B1841:B1860)-ROW(B1841)+1)) / (20*21/2)</f>
        <v>2.1380971428571431</v>
      </c>
      <c r="J1857" s="2">
        <f t="shared" si="226"/>
        <v>2.1617150437420243</v>
      </c>
      <c r="K1857" s="2">
        <f t="shared" si="228"/>
        <v>2.1760058510714368</v>
      </c>
    </row>
    <row r="1858" spans="1:11" ht="13.5" x14ac:dyDescent="0.25">
      <c r="A1858" s="3">
        <f>TITRES_STAT!B1861</f>
        <v>44718</v>
      </c>
      <c r="B1858" s="6">
        <f>TITRES_STAT!D1861</f>
        <v>2.0724999999999998</v>
      </c>
      <c r="C1858" s="2">
        <f t="shared" si="221"/>
        <v>-5.6300000000000239E-2</v>
      </c>
      <c r="D1858" s="2">
        <f t="shared" si="222"/>
        <v>2.1231800000000001</v>
      </c>
      <c r="E1858" s="2">
        <f t="shared" si="224"/>
        <v>2.1241299999999996</v>
      </c>
      <c r="F1858" s="2">
        <f t="shared" si="225"/>
        <v>2.165845</v>
      </c>
      <c r="G1858" s="2">
        <f t="shared" si="227"/>
        <v>2.1948279999999998</v>
      </c>
      <c r="H1858" s="2">
        <f t="shared" si="223"/>
        <v>2.1224255000000025</v>
      </c>
      <c r="I1858" s="2">
        <f t="array" ref="I1858">SUMPRODUCT(B1842:B1861, (ROW(B1842:B1861)-ROW(B1842)+1)) / (20*21/2)</f>
        <v>2.1349261904761909</v>
      </c>
      <c r="J1858" s="2">
        <f t="shared" si="226"/>
        <v>2.1532183729094503</v>
      </c>
      <c r="K1858" s="2">
        <f t="shared" si="228"/>
        <v>2.1719467980882432</v>
      </c>
    </row>
    <row r="1859" spans="1:11" ht="13.5" x14ac:dyDescent="0.25">
      <c r="A1859" s="3">
        <f>TITRES_STAT!B1862</f>
        <v>44719</v>
      </c>
      <c r="B1859" s="6">
        <f>TITRES_STAT!D1862</f>
        <v>2.1288</v>
      </c>
      <c r="C1859" s="2">
        <f t="shared" si="221"/>
        <v>5.6300000000000239E-2</v>
      </c>
      <c r="D1859" s="2">
        <f t="shared" si="222"/>
        <v>2.1381799999999997</v>
      </c>
      <c r="E1859" s="2">
        <f t="shared" si="224"/>
        <v>2.1138099999999995</v>
      </c>
      <c r="F1859" s="2">
        <f t="shared" si="225"/>
        <v>2.1639699999999999</v>
      </c>
      <c r="G1859" s="2">
        <f t="shared" si="227"/>
        <v>2.1935139999999995</v>
      </c>
      <c r="H1859" s="2">
        <f t="shared" si="223"/>
        <v>2.1205500000000028</v>
      </c>
      <c r="I1859" s="2">
        <f t="array" ref="I1859">SUMPRODUCT(B1843:B1862, (ROW(B1843:B1862)-ROW(B1843)+1)) / (20*21/2)</f>
        <v>2.1322909523809526</v>
      </c>
      <c r="J1859" s="2">
        <f t="shared" si="226"/>
        <v>2.1508928135847407</v>
      </c>
      <c r="K1859" s="2">
        <f t="shared" si="228"/>
        <v>2.1702547667906651</v>
      </c>
    </row>
    <row r="1860" spans="1:11" ht="13.5" x14ac:dyDescent="0.25">
      <c r="A1860" s="3">
        <f>TITRES_STAT!B1863</f>
        <v>44720</v>
      </c>
      <c r="B1860" s="6">
        <f>TITRES_STAT!D1863</f>
        <v>2.1288</v>
      </c>
      <c r="C1860" s="2">
        <f t="shared" ref="C1860:C1923" si="229">B1860-B1859</f>
        <v>0</v>
      </c>
      <c r="D1860" s="2">
        <f t="shared" si="222"/>
        <v>2.1362999999999999</v>
      </c>
      <c r="E1860" s="2">
        <f t="shared" si="224"/>
        <v>2.1128699999999996</v>
      </c>
      <c r="F1860" s="2">
        <f t="shared" si="225"/>
        <v>2.1620949999999999</v>
      </c>
      <c r="G1860" s="2">
        <f t="shared" si="227"/>
        <v>2.1916379999999993</v>
      </c>
      <c r="H1860" s="2">
        <f t="shared" si="223"/>
        <v>2.1186745000000027</v>
      </c>
      <c r="I1860" s="2">
        <f t="array" ref="I1860">SUMPRODUCT(B1844:B1863, (ROW(B1844:B1863)-ROW(B1844)+1)) / (20*21/2)</f>
        <v>2.1302361904761904</v>
      </c>
      <c r="J1860" s="2">
        <f t="shared" si="226"/>
        <v>2.1487887361004798</v>
      </c>
      <c r="K1860" s="2">
        <f t="shared" si="228"/>
        <v>2.1686290896616192</v>
      </c>
    </row>
    <row r="1861" spans="1:11" ht="13.5" x14ac:dyDescent="0.25">
      <c r="A1861" s="3">
        <f>TITRES_STAT!B1864</f>
        <v>44721</v>
      </c>
      <c r="B1861" s="6">
        <f>TITRES_STAT!D1864</f>
        <v>2.1288</v>
      </c>
      <c r="C1861" s="2">
        <f t="shared" si="229"/>
        <v>0</v>
      </c>
      <c r="D1861" s="2">
        <f t="shared" si="222"/>
        <v>2.11754</v>
      </c>
      <c r="E1861" s="2">
        <f t="shared" si="224"/>
        <v>2.1213099999999998</v>
      </c>
      <c r="F1861" s="2">
        <f t="shared" si="225"/>
        <v>2.1564699999999997</v>
      </c>
      <c r="G1861" s="2">
        <f t="shared" si="227"/>
        <v>2.1897619999999991</v>
      </c>
      <c r="H1861" s="2">
        <f t="shared" si="223"/>
        <v>2.116799000000003</v>
      </c>
      <c r="I1861" s="2">
        <f t="array" ref="I1861">SUMPRODUCT(B1845:B1864, (ROW(B1845:B1864)-ROW(B1845)+1)) / (20*21/2)</f>
        <v>2.1287619047619044</v>
      </c>
      <c r="J1861" s="2">
        <f t="shared" si="226"/>
        <v>2.1468850469480532</v>
      </c>
      <c r="K1861" s="2">
        <f t="shared" si="228"/>
        <v>2.1670671645768498</v>
      </c>
    </row>
    <row r="1862" spans="1:11" ht="13.5" x14ac:dyDescent="0.25">
      <c r="A1862" s="3">
        <f>TITRES_STAT!B1865</f>
        <v>44722</v>
      </c>
      <c r="B1862" s="6">
        <f>TITRES_STAT!D1865</f>
        <v>2.1288</v>
      </c>
      <c r="C1862" s="2">
        <f t="shared" si="229"/>
        <v>0</v>
      </c>
      <c r="D1862" s="2">
        <f t="shared" ref="D1862:D1925" si="230">AVERAGE(B1858:B1862)</f>
        <v>2.11754</v>
      </c>
      <c r="E1862" s="2">
        <f t="shared" si="224"/>
        <v>2.1278699999999993</v>
      </c>
      <c r="F1862" s="2">
        <f t="shared" si="225"/>
        <v>2.1503749999999995</v>
      </c>
      <c r="G1862" s="2">
        <f t="shared" si="227"/>
        <v>2.1878859999999993</v>
      </c>
      <c r="H1862" s="2">
        <f t="shared" si="223"/>
        <v>2.1149235000000028</v>
      </c>
      <c r="I1862" s="2">
        <f t="array" ref="I1862">SUMPRODUCT(B1846:B1865, (ROW(B1846:B1865)-ROW(B1846)+1)) / (20*21/2)</f>
        <v>2.1278680952380955</v>
      </c>
      <c r="J1862" s="2">
        <f t="shared" si="226"/>
        <v>2.145162661524429</v>
      </c>
      <c r="K1862" s="2">
        <f t="shared" si="228"/>
        <v>2.1655664914561887</v>
      </c>
    </row>
    <row r="1863" spans="1:11" ht="13.5" x14ac:dyDescent="0.25">
      <c r="A1863" s="3">
        <f>TITRES_STAT!B1866</f>
        <v>44725</v>
      </c>
      <c r="B1863" s="6">
        <f>TITRES_STAT!D1866</f>
        <v>2.1288</v>
      </c>
      <c r="C1863" s="2">
        <f t="shared" si="229"/>
        <v>0</v>
      </c>
      <c r="D1863" s="2">
        <f t="shared" si="230"/>
        <v>2.1288</v>
      </c>
      <c r="E1863" s="2">
        <f t="shared" si="224"/>
        <v>2.1259899999999994</v>
      </c>
      <c r="F1863" s="2">
        <f t="shared" si="225"/>
        <v>2.1442799999999993</v>
      </c>
      <c r="G1863" s="2">
        <f t="shared" si="227"/>
        <v>2.1860099999999996</v>
      </c>
      <c r="H1863" s="2">
        <f t="shared" si="223"/>
        <v>2.1130480000000031</v>
      </c>
      <c r="I1863" s="2">
        <f t="array" ref="I1863">SUMPRODUCT(B1847:B1866, (ROW(B1847:B1866)-ROW(B1847)+1)) / (20*21/2)</f>
        <v>2.1183980952380952</v>
      </c>
      <c r="J1863" s="2">
        <f t="shared" si="226"/>
        <v>2.1436043128078168</v>
      </c>
      <c r="K1863" s="2">
        <f t="shared" si="228"/>
        <v>2.1641246682618283</v>
      </c>
    </row>
    <row r="1864" spans="1:11" ht="13.5" x14ac:dyDescent="0.25">
      <c r="A1864" s="3">
        <f>TITRES_STAT!B1867</f>
        <v>44726</v>
      </c>
      <c r="B1864" s="6">
        <f>TITRES_STAT!D1867</f>
        <v>2.1288</v>
      </c>
      <c r="C1864" s="2">
        <f t="shared" si="229"/>
        <v>0</v>
      </c>
      <c r="D1864" s="2">
        <f t="shared" si="230"/>
        <v>2.1288</v>
      </c>
      <c r="E1864" s="2">
        <f t="shared" si="224"/>
        <v>2.1334899999999997</v>
      </c>
      <c r="F1864" s="2">
        <f t="shared" si="225"/>
        <v>2.1381849999999991</v>
      </c>
      <c r="G1864" s="2">
        <f t="shared" si="227"/>
        <v>2.1841339999999994</v>
      </c>
      <c r="H1864" s="2">
        <f t="shared" si="223"/>
        <v>2.111172500000003</v>
      </c>
      <c r="I1864" s="2">
        <f t="array" ref="I1864">SUMPRODUCT(B1848:B1867, (ROW(B1848:B1867)-ROW(B1848)+1)) / (20*21/2)</f>
        <v>2.1012471428571429</v>
      </c>
      <c r="J1864" s="2">
        <f t="shared" si="226"/>
        <v>2.1421943782546915</v>
      </c>
      <c r="K1864" s="2">
        <f t="shared" si="228"/>
        <v>2.162739387153521</v>
      </c>
    </row>
    <row r="1865" spans="1:11" ht="13.5" x14ac:dyDescent="0.25">
      <c r="A1865" s="3">
        <f>TITRES_STAT!B1868</f>
        <v>44727</v>
      </c>
      <c r="B1865" s="6">
        <f>TITRES_STAT!D1868</f>
        <v>2.1288</v>
      </c>
      <c r="C1865" s="2">
        <f t="shared" si="229"/>
        <v>0</v>
      </c>
      <c r="D1865" s="2">
        <f t="shared" si="230"/>
        <v>2.1288</v>
      </c>
      <c r="E1865" s="2">
        <f t="shared" si="224"/>
        <v>2.1325499999999997</v>
      </c>
      <c r="F1865" s="2">
        <f t="shared" si="225"/>
        <v>2.134434999999999</v>
      </c>
      <c r="G1865" s="2">
        <f t="shared" si="227"/>
        <v>2.1822579999999991</v>
      </c>
      <c r="H1865" s="2">
        <f t="shared" si="223"/>
        <v>2.1092970000000033</v>
      </c>
      <c r="I1865" s="2">
        <f t="array" ref="I1865">SUMPRODUCT(B1849:B1868, (ROW(B1849:B1868)-ROW(B1849)+1)) / (20*21/2)</f>
        <v>2.09334</v>
      </c>
      <c r="J1865" s="2">
        <f t="shared" si="226"/>
        <v>2.1409187231828164</v>
      </c>
      <c r="K1865" s="2">
        <f t="shared" si="228"/>
        <v>2.1614084307945594</v>
      </c>
    </row>
    <row r="1866" spans="1:11" ht="13.5" x14ac:dyDescent="0.25">
      <c r="A1866" s="3">
        <f>TITRES_STAT!B1869</f>
        <v>44728</v>
      </c>
      <c r="B1866" s="6">
        <f>TITRES_STAT!D1869</f>
        <v>2.0350000000000001</v>
      </c>
      <c r="C1866" s="2">
        <f t="shared" si="229"/>
        <v>-9.3799999999999883E-2</v>
      </c>
      <c r="D1866" s="2">
        <f t="shared" si="230"/>
        <v>2.1100400000000001</v>
      </c>
      <c r="E1866" s="2">
        <f t="shared" si="224"/>
        <v>2.1137899999999998</v>
      </c>
      <c r="F1866" s="2">
        <f t="shared" si="225"/>
        <v>2.1306849999999997</v>
      </c>
      <c r="G1866" s="2">
        <f t="shared" si="227"/>
        <v>2.1785059999999992</v>
      </c>
      <c r="H1866" s="2">
        <f t="shared" ref="H1866:H1929" si="231">AVERAGE(B1667:B1866)</f>
        <v>2.1068585000000031</v>
      </c>
      <c r="I1866" s="2">
        <f t="array" ref="I1866">SUMPRODUCT(B1850:B1869, (ROW(B1850:B1869)-ROW(B1850)+1)) / (20*21/2)</f>
        <v>2.0890566666666666</v>
      </c>
      <c r="J1866" s="2">
        <f t="shared" si="226"/>
        <v>2.1308312257368338</v>
      </c>
      <c r="K1866" s="2">
        <f t="shared" si="228"/>
        <v>2.1564512374300668</v>
      </c>
    </row>
    <row r="1867" spans="1:11" ht="13.5" x14ac:dyDescent="0.25">
      <c r="A1867" s="3">
        <f>TITRES_STAT!B1870</f>
        <v>44729</v>
      </c>
      <c r="B1867" s="6">
        <f>TITRES_STAT!D1870</f>
        <v>1.9505999999999999</v>
      </c>
      <c r="C1867" s="2">
        <f t="shared" si="229"/>
        <v>-8.4400000000000253E-2</v>
      </c>
      <c r="D1867" s="2">
        <f t="shared" si="230"/>
        <v>2.0743999999999998</v>
      </c>
      <c r="E1867" s="2">
        <f t="shared" si="224"/>
        <v>2.0959700000000003</v>
      </c>
      <c r="F1867" s="2">
        <f t="shared" si="225"/>
        <v>2.1180249999999998</v>
      </c>
      <c r="G1867" s="2">
        <f t="shared" si="227"/>
        <v>2.1730659999999995</v>
      </c>
      <c r="H1867" s="2">
        <f t="shared" si="231"/>
        <v>2.1039980000000029</v>
      </c>
      <c r="I1867" s="2">
        <f t="array" ref="I1867">SUMPRODUCT(B1851:B1870, (ROW(B1851:B1870)-ROW(B1851)+1)) / (20*21/2)</f>
        <v>2.0855771428571428</v>
      </c>
      <c r="J1867" s="2">
        <f t="shared" si="226"/>
        <v>2.1136663470952306</v>
      </c>
      <c r="K1867" s="2">
        <f t="shared" si="228"/>
        <v>2.1483786398837896</v>
      </c>
    </row>
    <row r="1868" spans="1:11" ht="13.5" x14ac:dyDescent="0.25">
      <c r="A1868" s="3">
        <f>TITRES_STAT!B1871</f>
        <v>44732</v>
      </c>
      <c r="B1868" s="6">
        <f>TITRES_STAT!D1871</f>
        <v>2.0350000000000001</v>
      </c>
      <c r="C1868" s="2">
        <f t="shared" si="229"/>
        <v>8.4400000000000253E-2</v>
      </c>
      <c r="D1868" s="2">
        <f t="shared" si="230"/>
        <v>2.0556399999999999</v>
      </c>
      <c r="E1868" s="2">
        <f t="shared" ref="E1868:E1931" si="232">AVERAGE(B1859:B1868)</f>
        <v>2.0922200000000002</v>
      </c>
      <c r="F1868" s="2">
        <f t="shared" si="225"/>
        <v>2.1081749999999992</v>
      </c>
      <c r="G1868" s="2">
        <f t="shared" si="227"/>
        <v>2.1693139999999991</v>
      </c>
      <c r="H1868" s="2">
        <f t="shared" si="231"/>
        <v>2.1015595000000031</v>
      </c>
      <c r="I1868" s="2">
        <f t="array" ref="I1868">SUMPRODUCT(B1852:B1871, (ROW(B1852:B1871)-ROW(B1852)+1)) / (20*21/2)</f>
        <v>2.074416666666667</v>
      </c>
      <c r="J1868" s="2">
        <f t="shared" si="226"/>
        <v>2.1061743140385421</v>
      </c>
      <c r="K1868" s="2">
        <f t="shared" si="228"/>
        <v>2.1439324187118762</v>
      </c>
    </row>
    <row r="1869" spans="1:11" ht="13.5" x14ac:dyDescent="0.25">
      <c r="A1869" s="3">
        <f>TITRES_STAT!B1872</f>
        <v>44733</v>
      </c>
      <c r="B1869" s="6">
        <f>TITRES_STAT!D1872</f>
        <v>2.0632000000000001</v>
      </c>
      <c r="C1869" s="2">
        <f t="shared" si="229"/>
        <v>2.8200000000000003E-2</v>
      </c>
      <c r="D1869" s="2">
        <f t="shared" si="230"/>
        <v>2.0425200000000001</v>
      </c>
      <c r="E1869" s="2">
        <f t="shared" si="232"/>
        <v>2.0856599999999998</v>
      </c>
      <c r="F1869" s="2">
        <f t="shared" si="225"/>
        <v>2.0997349999999995</v>
      </c>
      <c r="G1869" s="2">
        <f t="shared" si="227"/>
        <v>2.1661259999999993</v>
      </c>
      <c r="H1869" s="2">
        <f t="shared" si="231"/>
        <v>2.0992620000000026</v>
      </c>
      <c r="I1869" s="2">
        <f t="array" ref="I1869">SUMPRODUCT(B1853:B1872, (ROW(B1853:B1872)-ROW(B1853)+1)) / (20*21/2)</f>
        <v>2.0599876190476194</v>
      </c>
      <c r="J1869" s="2">
        <f t="shared" si="226"/>
        <v>2.1020815222253475</v>
      </c>
      <c r="K1869" s="2">
        <f t="shared" si="228"/>
        <v>2.140766441507489</v>
      </c>
    </row>
    <row r="1870" spans="1:11" ht="13.5" x14ac:dyDescent="0.25">
      <c r="A1870" s="3">
        <f>TITRES_STAT!B1873</f>
        <v>44734</v>
      </c>
      <c r="B1870" s="6">
        <f>TITRES_STAT!D1873</f>
        <v>2.0632000000000001</v>
      </c>
      <c r="C1870" s="2">
        <f t="shared" si="229"/>
        <v>0</v>
      </c>
      <c r="D1870" s="2">
        <f t="shared" si="230"/>
        <v>2.0293999999999999</v>
      </c>
      <c r="E1870" s="2">
        <f t="shared" si="232"/>
        <v>2.0791000000000004</v>
      </c>
      <c r="F1870" s="2">
        <f t="shared" si="225"/>
        <v>2.0959849999999998</v>
      </c>
      <c r="G1870" s="2">
        <f t="shared" si="227"/>
        <v>2.1629379999999991</v>
      </c>
      <c r="H1870" s="2">
        <f t="shared" si="231"/>
        <v>2.0969645000000021</v>
      </c>
      <c r="I1870" s="2">
        <f t="array" ref="I1870">SUMPRODUCT(B1854:B1873, (ROW(B1854:B1873)-ROW(B1854)+1)) / (20*21/2)</f>
        <v>2.0389966666666668</v>
      </c>
      <c r="J1870" s="2">
        <f t="shared" si="226"/>
        <v>2.098378520108648</v>
      </c>
      <c r="K1870" s="2">
        <f t="shared" si="228"/>
        <v>2.1377246202719014</v>
      </c>
    </row>
    <row r="1871" spans="1:11" ht="13.5" x14ac:dyDescent="0.25">
      <c r="A1871" s="3">
        <f>TITRES_STAT!B1874</f>
        <v>44735</v>
      </c>
      <c r="B1871" s="6">
        <f>TITRES_STAT!D1874</f>
        <v>1.9787999999999999</v>
      </c>
      <c r="C1871" s="2">
        <f t="shared" si="229"/>
        <v>-8.4400000000000253E-2</v>
      </c>
      <c r="D1871" s="2">
        <f t="shared" si="230"/>
        <v>2.01816</v>
      </c>
      <c r="E1871" s="2">
        <f t="shared" si="232"/>
        <v>2.0640999999999998</v>
      </c>
      <c r="F1871" s="2">
        <f t="shared" si="225"/>
        <v>2.0927049999999996</v>
      </c>
      <c r="G1871" s="2">
        <f t="shared" si="227"/>
        <v>2.1580619999999993</v>
      </c>
      <c r="H1871" s="2">
        <f t="shared" si="231"/>
        <v>2.0942450000000021</v>
      </c>
      <c r="I1871" s="2">
        <f t="array" ref="I1871">SUMPRODUCT(B1855:B1874, (ROW(B1855:B1874)-ROW(B1855)+1)) / (20*21/2)</f>
        <v>2.0256028571428573</v>
      </c>
      <c r="J1871" s="2">
        <f t="shared" si="226"/>
        <v>2.0869900896221099</v>
      </c>
      <c r="K1871" s="2">
        <f t="shared" si="228"/>
        <v>2.1314922822220228</v>
      </c>
    </row>
    <row r="1872" spans="1:11" ht="13.5" x14ac:dyDescent="0.25">
      <c r="A1872" s="3">
        <f>TITRES_STAT!B1875</f>
        <v>44736</v>
      </c>
      <c r="B1872" s="6">
        <f>TITRES_STAT!D1875</f>
        <v>1.9412</v>
      </c>
      <c r="C1872" s="2">
        <f t="shared" si="229"/>
        <v>-3.7599999999999856E-2</v>
      </c>
      <c r="D1872" s="2">
        <f t="shared" si="230"/>
        <v>2.0162800000000001</v>
      </c>
      <c r="E1872" s="2">
        <f t="shared" si="232"/>
        <v>2.0453399999999999</v>
      </c>
      <c r="F1872" s="2">
        <f t="shared" si="225"/>
        <v>2.0866049999999996</v>
      </c>
      <c r="G1872" s="2">
        <f t="shared" si="227"/>
        <v>2.1524339999999995</v>
      </c>
      <c r="H1872" s="2">
        <f t="shared" si="231"/>
        <v>2.0920880000000022</v>
      </c>
      <c r="I1872" s="2">
        <f t="array" ref="I1872">SUMPRODUCT(B1856:B1875, (ROW(B1856:B1875)-ROW(B1856)+1)) / (20*21/2)</f>
        <v>2.0208276190476195</v>
      </c>
      <c r="J1872" s="2">
        <f t="shared" si="226"/>
        <v>2.0731053191819089</v>
      </c>
      <c r="K1872" s="2">
        <f t="shared" si="228"/>
        <v>2.1240298397819437</v>
      </c>
    </row>
    <row r="1873" spans="1:11" ht="13.5" x14ac:dyDescent="0.25">
      <c r="A1873" s="3">
        <f>TITRES_STAT!B1876</f>
        <v>44739</v>
      </c>
      <c r="B1873" s="6">
        <f>TITRES_STAT!D1876</f>
        <v>1.8662000000000001</v>
      </c>
      <c r="C1873" s="2">
        <f t="shared" si="229"/>
        <v>-7.4999999999999956E-2</v>
      </c>
      <c r="D1873" s="2">
        <f t="shared" si="230"/>
        <v>1.9825200000000003</v>
      </c>
      <c r="E1873" s="2">
        <f t="shared" si="232"/>
        <v>2.0190799999999998</v>
      </c>
      <c r="F1873" s="2">
        <f t="shared" si="225"/>
        <v>2.0725349999999998</v>
      </c>
      <c r="G1873" s="2">
        <f t="shared" si="227"/>
        <v>2.1453059999999997</v>
      </c>
      <c r="H1873" s="2">
        <f t="shared" si="231"/>
        <v>2.0897435000000022</v>
      </c>
      <c r="I1873" s="2">
        <f t="array" ref="I1873">SUMPRODUCT(B1857:B1876, (ROW(B1857:B1876)-ROW(B1857)+1)) / (20*21/2)</f>
        <v>2.0166328571428571</v>
      </c>
      <c r="J1873" s="2">
        <f t="shared" si="226"/>
        <v>2.0534000506883938</v>
      </c>
      <c r="K1873" s="2">
        <f t="shared" si="228"/>
        <v>2.113918865672848</v>
      </c>
    </row>
    <row r="1874" spans="1:11" ht="13.5" x14ac:dyDescent="0.25">
      <c r="A1874" s="3">
        <f>TITRES_STAT!B1877</f>
        <v>44740</v>
      </c>
      <c r="B1874" s="6">
        <f>TITRES_STAT!D1877</f>
        <v>1.9319</v>
      </c>
      <c r="C1874" s="2">
        <f t="shared" si="229"/>
        <v>6.569999999999987E-2</v>
      </c>
      <c r="D1874" s="2">
        <f t="shared" si="230"/>
        <v>1.9562599999999999</v>
      </c>
      <c r="E1874" s="2">
        <f t="shared" si="232"/>
        <v>1.9993899999999996</v>
      </c>
      <c r="F1874" s="2">
        <f t="shared" si="225"/>
        <v>2.0664400000000001</v>
      </c>
      <c r="G1874" s="2">
        <f t="shared" si="227"/>
        <v>2.1413679999999995</v>
      </c>
      <c r="H1874" s="2">
        <f t="shared" si="231"/>
        <v>2.087305500000002</v>
      </c>
      <c r="I1874" s="2">
        <f t="array" ref="I1874">SUMPRODUCT(B1858:B1877, (ROW(B1858:B1877)-ROW(B1858)+1)) / (20*21/2)</f>
        <v>2.0134204761904764</v>
      </c>
      <c r="J1874" s="2">
        <f t="shared" si="226"/>
        <v>2.0418286172894993</v>
      </c>
      <c r="K1874" s="2">
        <f t="shared" si="228"/>
        <v>2.1067808709405793</v>
      </c>
    </row>
    <row r="1875" spans="1:11" ht="13.5" x14ac:dyDescent="0.25">
      <c r="A1875" s="3">
        <f>TITRES_STAT!B1878</f>
        <v>44741</v>
      </c>
      <c r="B1875" s="6">
        <f>TITRES_STAT!D1878</f>
        <v>2.0163000000000002</v>
      </c>
      <c r="C1875" s="2">
        <f t="shared" si="229"/>
        <v>8.4400000000000253E-2</v>
      </c>
      <c r="D1875" s="2">
        <f t="shared" si="230"/>
        <v>1.9468800000000002</v>
      </c>
      <c r="E1875" s="2">
        <f t="shared" si="232"/>
        <v>1.98814</v>
      </c>
      <c r="F1875" s="2">
        <f t="shared" si="225"/>
        <v>2.0603450000000003</v>
      </c>
      <c r="G1875" s="2">
        <f t="shared" si="227"/>
        <v>2.1385559999999999</v>
      </c>
      <c r="H1875" s="2">
        <f t="shared" si="231"/>
        <v>2.0852895000000018</v>
      </c>
      <c r="I1875" s="2">
        <f t="array" ref="I1875">SUMPRODUCT(B1859:B1878, (ROW(B1859:B1878)-ROW(B1859)+1)) / (20*21/2)</f>
        <v>2.016991428571429</v>
      </c>
      <c r="J1875" s="2">
        <f t="shared" si="226"/>
        <v>2.0393973204047851</v>
      </c>
      <c r="K1875" s="2">
        <f t="shared" si="228"/>
        <v>2.1032326014919289</v>
      </c>
    </row>
    <row r="1876" spans="1:11" ht="13.5" x14ac:dyDescent="0.25">
      <c r="A1876" s="3">
        <f>TITRES_STAT!B1879</f>
        <v>44742</v>
      </c>
      <c r="B1876" s="6">
        <f>TITRES_STAT!D1879</f>
        <v>2.0163000000000002</v>
      </c>
      <c r="C1876" s="2">
        <f t="shared" si="229"/>
        <v>0</v>
      </c>
      <c r="D1876" s="2">
        <f t="shared" si="230"/>
        <v>1.95438</v>
      </c>
      <c r="E1876" s="2">
        <f t="shared" si="232"/>
        <v>1.98627</v>
      </c>
      <c r="F1876" s="2">
        <f t="shared" ref="F1876:F1939" si="233">AVERAGE(B1857:B1876)</f>
        <v>2.0500300000000005</v>
      </c>
      <c r="G1876" s="2">
        <f t="shared" si="227"/>
        <v>2.1348059999999993</v>
      </c>
      <c r="H1876" s="2">
        <f t="shared" si="231"/>
        <v>2.0832735000000016</v>
      </c>
      <c r="I1876" s="2">
        <f t="array" ref="I1876">SUMPRODUCT(B1860:B1879, (ROW(B1860:B1879)-ROW(B1860)+1)) / (20*21/2)</f>
        <v>2.0124795238095241</v>
      </c>
      <c r="J1876" s="2">
        <f t="shared" si="226"/>
        <v>2.0371975756043295</v>
      </c>
      <c r="K1876" s="2">
        <f t="shared" si="228"/>
        <v>2.0998234798647943</v>
      </c>
    </row>
    <row r="1877" spans="1:11" ht="13.5" x14ac:dyDescent="0.25">
      <c r="A1877" s="3">
        <f>TITRES_STAT!B1880</f>
        <v>44743</v>
      </c>
      <c r="B1877" s="6">
        <f>TITRES_STAT!D1880</f>
        <v>2.0163000000000002</v>
      </c>
      <c r="C1877" s="2">
        <f t="shared" si="229"/>
        <v>0</v>
      </c>
      <c r="D1877" s="2">
        <f t="shared" si="230"/>
        <v>1.9694000000000003</v>
      </c>
      <c r="E1877" s="2">
        <f t="shared" si="232"/>
        <v>1.9928400000000004</v>
      </c>
      <c r="F1877" s="2">
        <f t="shared" si="233"/>
        <v>2.0444050000000002</v>
      </c>
      <c r="G1877" s="2">
        <f t="shared" si="227"/>
        <v>2.1306799999999995</v>
      </c>
      <c r="H1877" s="2">
        <f t="shared" si="231"/>
        <v>2.0812575000000013</v>
      </c>
      <c r="I1877" s="2">
        <f t="array" ref="I1877">SUMPRODUCT(B1861:B1880, (ROW(B1861:B1880)-ROW(B1861)+1)) / (20*21/2)</f>
        <v>2.0166309523809525</v>
      </c>
      <c r="J1877" s="2">
        <f t="shared" ref="J1877:J1940" si="234">$J$4*B1877+J1876*(1-$J$4)</f>
        <v>2.0352073303086788</v>
      </c>
      <c r="K1877" s="2">
        <f t="shared" si="228"/>
        <v>2.0965480492818611</v>
      </c>
    </row>
    <row r="1878" spans="1:11" ht="13.5" x14ac:dyDescent="0.25">
      <c r="A1878" s="3">
        <f>TITRES_STAT!B1881</f>
        <v>44746</v>
      </c>
      <c r="B1878" s="6">
        <f>TITRES_STAT!D1881</f>
        <v>2.0819000000000001</v>
      </c>
      <c r="C1878" s="2">
        <f t="shared" si="229"/>
        <v>6.5599999999999881E-2</v>
      </c>
      <c r="D1878" s="2">
        <f t="shared" si="230"/>
        <v>2.01254</v>
      </c>
      <c r="E1878" s="2">
        <f t="shared" si="232"/>
        <v>1.9975300000000005</v>
      </c>
      <c r="F1878" s="2">
        <f t="shared" si="233"/>
        <v>2.0448750000000002</v>
      </c>
      <c r="G1878" s="2">
        <f t="shared" si="227"/>
        <v>2.1271159999999996</v>
      </c>
      <c r="H1878" s="2">
        <f t="shared" si="231"/>
        <v>2.0795695000000016</v>
      </c>
      <c r="I1878" s="2">
        <f t="array" ref="I1878">SUMPRODUCT(B1862:B1881, (ROW(B1862:B1881)-ROW(B1862)+1)) / (20*21/2)</f>
        <v>2.0210057142857143</v>
      </c>
      <c r="J1878" s="2">
        <f t="shared" si="234"/>
        <v>2.0396542512316618</v>
      </c>
      <c r="K1878" s="2">
        <f t="shared" si="228"/>
        <v>2.09597361597669</v>
      </c>
    </row>
    <row r="1879" spans="1:11" ht="13.5" x14ac:dyDescent="0.25">
      <c r="A1879" s="3">
        <f>TITRES_STAT!B1882</f>
        <v>44747</v>
      </c>
      <c r="B1879" s="6">
        <f>TITRES_STAT!D1882</f>
        <v>1.9975000000000001</v>
      </c>
      <c r="C1879" s="2">
        <f t="shared" si="229"/>
        <v>-8.4400000000000031E-2</v>
      </c>
      <c r="D1879" s="2">
        <f t="shared" si="230"/>
        <v>2.0256600000000002</v>
      </c>
      <c r="E1879" s="2">
        <f t="shared" si="232"/>
        <v>1.9909600000000001</v>
      </c>
      <c r="F1879" s="2">
        <f t="shared" si="233"/>
        <v>2.0383100000000001</v>
      </c>
      <c r="G1879" s="2">
        <f t="shared" si="227"/>
        <v>2.1213019999999996</v>
      </c>
      <c r="H1879" s="2">
        <f t="shared" si="231"/>
        <v>2.0774595000000011</v>
      </c>
      <c r="I1879" s="2">
        <f t="array" ref="I1879">SUMPRODUCT(B1863:B1882, (ROW(B1863:B1882)-ROW(B1863)+1)) / (20*21/2)</f>
        <v>2.02560380952381</v>
      </c>
      <c r="J1879" s="2">
        <f t="shared" si="234"/>
        <v>2.0356395606381703</v>
      </c>
      <c r="K1879" s="2">
        <f t="shared" si="228"/>
        <v>2.0921119055462314</v>
      </c>
    </row>
    <row r="1880" spans="1:11" ht="13.5" x14ac:dyDescent="0.25">
      <c r="A1880" s="3">
        <f>TITRES_STAT!B1883</f>
        <v>44748</v>
      </c>
      <c r="B1880" s="6">
        <f>TITRES_STAT!D1883</f>
        <v>2.0819000000000001</v>
      </c>
      <c r="C1880" s="2">
        <f t="shared" si="229"/>
        <v>8.4400000000000031E-2</v>
      </c>
      <c r="D1880" s="2">
        <f t="shared" si="230"/>
        <v>2.03878</v>
      </c>
      <c r="E1880" s="2">
        <f t="shared" si="232"/>
        <v>1.9928300000000003</v>
      </c>
      <c r="F1880" s="2">
        <f t="shared" si="233"/>
        <v>2.035965</v>
      </c>
      <c r="G1880" s="2">
        <f t="shared" si="227"/>
        <v>2.1171759999999997</v>
      </c>
      <c r="H1880" s="2">
        <f t="shared" si="231"/>
        <v>2.0757715000000014</v>
      </c>
      <c r="I1880" s="2">
        <f t="array" ref="I1880">SUMPRODUCT(B1864:B1883, (ROW(B1864:B1883)-ROW(B1864)+1)) / (20*21/2)</f>
        <v>2.0304252380952383</v>
      </c>
      <c r="J1880" s="2">
        <f t="shared" si="234"/>
        <v>2.0400453167678685</v>
      </c>
      <c r="K1880" s="2">
        <f t="shared" si="228"/>
        <v>2.0917114386620654</v>
      </c>
    </row>
    <row r="1881" spans="1:11" ht="13.5" x14ac:dyDescent="0.25">
      <c r="A1881" s="3">
        <f>TITRES_STAT!B1884</f>
        <v>44749</v>
      </c>
      <c r="B1881" s="6">
        <f>TITRES_STAT!D1884</f>
        <v>2.0819000000000001</v>
      </c>
      <c r="C1881" s="2">
        <f t="shared" si="229"/>
        <v>0</v>
      </c>
      <c r="D1881" s="2">
        <f t="shared" si="230"/>
        <v>2.0519000000000007</v>
      </c>
      <c r="E1881" s="2">
        <f t="shared" si="232"/>
        <v>2.0031400000000001</v>
      </c>
      <c r="F1881" s="2">
        <f t="shared" si="233"/>
        <v>2.0336199999999995</v>
      </c>
      <c r="G1881" s="2">
        <f t="shared" si="227"/>
        <v>2.1134240000000002</v>
      </c>
      <c r="H1881" s="2">
        <f t="shared" si="231"/>
        <v>2.0740835000000009</v>
      </c>
      <c r="I1881" s="2">
        <f t="array" ref="I1881">SUMPRODUCT(B1865:B1884, (ROW(B1865:B1884)-ROW(B1865)+1)) / (20*21/2)</f>
        <v>2.0354700000000001</v>
      </c>
      <c r="J1881" s="2">
        <f t="shared" si="234"/>
        <v>2.0440314770756904</v>
      </c>
      <c r="K1881" s="2">
        <f t="shared" si="228"/>
        <v>2.0913266763615921</v>
      </c>
    </row>
    <row r="1882" spans="1:11" ht="13.5" x14ac:dyDescent="0.25">
      <c r="A1882" s="3">
        <f>TITRES_STAT!B1885</f>
        <v>44750</v>
      </c>
      <c r="B1882" s="6">
        <f>TITRES_STAT!D1885</f>
        <v>2.0819000000000001</v>
      </c>
      <c r="C1882" s="2">
        <f t="shared" si="229"/>
        <v>0</v>
      </c>
      <c r="D1882" s="2">
        <f t="shared" si="230"/>
        <v>2.0650199999999996</v>
      </c>
      <c r="E1882" s="2">
        <f t="shared" si="232"/>
        <v>2.0172100000000004</v>
      </c>
      <c r="F1882" s="2">
        <f t="shared" si="233"/>
        <v>2.0312749999999999</v>
      </c>
      <c r="G1882" s="2">
        <f t="shared" si="227"/>
        <v>2.111548</v>
      </c>
      <c r="H1882" s="2">
        <f t="shared" si="231"/>
        <v>2.0723955000000007</v>
      </c>
      <c r="I1882" s="2">
        <f t="array" ref="I1882">SUMPRODUCT(B1866:B1885, (ROW(B1866:B1885)-ROW(B1866)+1)) / (20*21/2)</f>
        <v>2.0327000000000002</v>
      </c>
      <c r="J1882" s="2">
        <f t="shared" si="234"/>
        <v>2.0476380030684815</v>
      </c>
      <c r="K1882" s="2">
        <f t="shared" si="228"/>
        <v>2.0909570027787843</v>
      </c>
    </row>
    <row r="1883" spans="1:11" ht="13.5" x14ac:dyDescent="0.25">
      <c r="A1883" s="3">
        <f>TITRES_STAT!B1886</f>
        <v>44753</v>
      </c>
      <c r="B1883" s="6">
        <f>TITRES_STAT!D1886</f>
        <v>2.0819000000000001</v>
      </c>
      <c r="C1883" s="2">
        <f t="shared" si="229"/>
        <v>0</v>
      </c>
      <c r="D1883" s="2">
        <f t="shared" si="230"/>
        <v>2.0650199999999996</v>
      </c>
      <c r="E1883" s="2">
        <f t="shared" si="232"/>
        <v>2.03878</v>
      </c>
      <c r="F1883" s="2">
        <f t="shared" si="233"/>
        <v>2.0289299999999999</v>
      </c>
      <c r="G1883" s="2">
        <f t="shared" si="227"/>
        <v>2.1079840000000001</v>
      </c>
      <c r="H1883" s="2">
        <f t="shared" si="231"/>
        <v>2.070707500000001</v>
      </c>
      <c r="I1883" s="2">
        <f t="array" ref="I1883">SUMPRODUCT(B1867:B1886, (ROW(B1867:B1886)-ROW(B1867)+1)) / (20*21/2)</f>
        <v>2.0385933333333335</v>
      </c>
      <c r="J1883" s="2">
        <f t="shared" si="234"/>
        <v>2.0509010503952929</v>
      </c>
      <c r="K1883" s="2">
        <f t="shared" si="228"/>
        <v>2.0906018261992241</v>
      </c>
    </row>
    <row r="1884" spans="1:11" ht="13.5" x14ac:dyDescent="0.25">
      <c r="A1884" s="3">
        <f>TITRES_STAT!B1887</f>
        <v>44754</v>
      </c>
      <c r="B1884" s="6">
        <f>TITRES_STAT!D1887</f>
        <v>2.0819000000000001</v>
      </c>
      <c r="C1884" s="2">
        <f t="shared" si="229"/>
        <v>0</v>
      </c>
      <c r="D1884" s="2">
        <f t="shared" si="230"/>
        <v>2.0819000000000001</v>
      </c>
      <c r="E1884" s="2">
        <f t="shared" si="232"/>
        <v>2.0537800000000006</v>
      </c>
      <c r="F1884" s="2">
        <f t="shared" si="233"/>
        <v>2.0265849999999994</v>
      </c>
      <c r="G1884" s="2">
        <f t="shared" si="227"/>
        <v>2.1042320000000001</v>
      </c>
      <c r="H1884" s="2">
        <f t="shared" si="231"/>
        <v>2.0690195000000013</v>
      </c>
      <c r="I1884" s="2">
        <f t="array" ref="I1884">SUMPRODUCT(B1868:B1887, (ROW(B1868:B1887)-ROW(B1868)+1)) / (20*21/2)</f>
        <v>2.0442633333333333</v>
      </c>
      <c r="J1884" s="2">
        <f t="shared" si="234"/>
        <v>2.0538533313100267</v>
      </c>
      <c r="K1884" s="2">
        <f t="shared" si="228"/>
        <v>2.0902605781129799</v>
      </c>
    </row>
    <row r="1885" spans="1:11" ht="13.5" x14ac:dyDescent="0.25">
      <c r="A1885" s="3">
        <f>TITRES_STAT!B1888</f>
        <v>44755</v>
      </c>
      <c r="B1885" s="6">
        <f>TITRES_STAT!D1888</f>
        <v>1.9975000000000001</v>
      </c>
      <c r="C1885" s="2">
        <f t="shared" si="229"/>
        <v>-8.4400000000000031E-2</v>
      </c>
      <c r="D1885" s="2">
        <f t="shared" si="230"/>
        <v>2.0650200000000001</v>
      </c>
      <c r="E1885" s="2">
        <f t="shared" si="232"/>
        <v>2.0519000000000003</v>
      </c>
      <c r="F1885" s="2">
        <f t="shared" si="233"/>
        <v>2.0200199999999997</v>
      </c>
      <c r="G1885" s="2">
        <f t="shared" si="227"/>
        <v>2.1006680000000002</v>
      </c>
      <c r="H1885" s="2">
        <f t="shared" si="231"/>
        <v>2.0672845000000013</v>
      </c>
      <c r="I1885" s="2">
        <f t="array" ref="I1885">SUMPRODUCT(B1869:B1888, (ROW(B1869:B1888)-ROW(B1869)+1)) / (20*21/2)</f>
        <v>2.0573461904761907</v>
      </c>
      <c r="J1885" s="2">
        <f t="shared" si="234"/>
        <v>2.0484863473757384</v>
      </c>
      <c r="K1885" s="2">
        <f t="shared" si="228"/>
        <v>2.0866229083830592</v>
      </c>
    </row>
    <row r="1886" spans="1:11" ht="13.5" x14ac:dyDescent="0.25">
      <c r="A1886" s="3">
        <f>TITRES_STAT!B1889</f>
        <v>44756</v>
      </c>
      <c r="B1886" s="6">
        <f>TITRES_STAT!D1889</f>
        <v>2.0819000000000001</v>
      </c>
      <c r="C1886" s="2">
        <f t="shared" si="229"/>
        <v>8.4400000000000031E-2</v>
      </c>
      <c r="D1886" s="2">
        <f t="shared" si="230"/>
        <v>2.0650199999999996</v>
      </c>
      <c r="E1886" s="2">
        <f t="shared" si="232"/>
        <v>2.0584600000000006</v>
      </c>
      <c r="F1886" s="2">
        <f t="shared" si="233"/>
        <v>2.0223649999999997</v>
      </c>
      <c r="G1886" s="2">
        <f t="shared" si="227"/>
        <v>2.1006680000000002</v>
      </c>
      <c r="H1886" s="2">
        <f t="shared" si="231"/>
        <v>2.0659715000000016</v>
      </c>
      <c r="I1886" s="2">
        <f t="array" ref="I1886">SUMPRODUCT(B1870:B1889, (ROW(B1870:B1889)-ROW(B1870)+1)) / (20*21/2)</f>
        <v>2.0698038095238096</v>
      </c>
      <c r="J1886" s="2">
        <f t="shared" si="234"/>
        <v>2.0516686000066202</v>
      </c>
      <c r="K1886" s="2">
        <f t="shared" si="228"/>
        <v>2.0864376962896056</v>
      </c>
    </row>
    <row r="1887" spans="1:11" ht="13.5" x14ac:dyDescent="0.25">
      <c r="A1887" s="3">
        <f>TITRES_STAT!B1890</f>
        <v>44757</v>
      </c>
      <c r="B1887" s="6">
        <f>TITRES_STAT!D1890</f>
        <v>2.0819000000000001</v>
      </c>
      <c r="C1887" s="2">
        <f t="shared" si="229"/>
        <v>0</v>
      </c>
      <c r="D1887" s="2">
        <f t="shared" si="230"/>
        <v>2.0650200000000005</v>
      </c>
      <c r="E1887" s="2">
        <f t="shared" si="232"/>
        <v>2.0650200000000001</v>
      </c>
      <c r="F1887" s="2">
        <f t="shared" si="233"/>
        <v>2.0289299999999999</v>
      </c>
      <c r="G1887" s="2">
        <f t="shared" si="227"/>
        <v>2.0989800000000001</v>
      </c>
      <c r="H1887" s="2">
        <f t="shared" si="231"/>
        <v>2.0646585000000015</v>
      </c>
      <c r="I1887" s="2">
        <f t="array" ref="I1887">SUMPRODUCT(B1871:B1890, (ROW(B1871:B1890)-ROW(B1871)+1)) / (20*21/2)</f>
        <v>2.0799895238095236</v>
      </c>
      <c r="J1887" s="2">
        <f t="shared" si="234"/>
        <v>2.0545477809583708</v>
      </c>
      <c r="K1887" s="2">
        <f t="shared" si="228"/>
        <v>2.0862597474155034</v>
      </c>
    </row>
    <row r="1888" spans="1:11" ht="13.5" x14ac:dyDescent="0.25">
      <c r="A1888" s="3">
        <f>TITRES_STAT!B1891</f>
        <v>44760</v>
      </c>
      <c r="B1888" s="6">
        <f>TITRES_STAT!D1891</f>
        <v>2.1663000000000001</v>
      </c>
      <c r="C1888" s="2">
        <f t="shared" si="229"/>
        <v>8.4400000000000031E-2</v>
      </c>
      <c r="D1888" s="2">
        <f t="shared" si="230"/>
        <v>2.0819000000000001</v>
      </c>
      <c r="E1888" s="2">
        <f t="shared" si="232"/>
        <v>2.0734599999999999</v>
      </c>
      <c r="F1888" s="2">
        <f t="shared" si="233"/>
        <v>2.0354950000000001</v>
      </c>
      <c r="G1888" s="2">
        <f t="shared" si="227"/>
        <v>2.098980000000001</v>
      </c>
      <c r="H1888" s="2">
        <f t="shared" si="231"/>
        <v>2.0637675000000018</v>
      </c>
      <c r="I1888" s="2">
        <f t="array" ref="I1888">SUMPRODUCT(B1872:B1891, (ROW(B1872:B1891)-ROW(B1872)+1)) / (20*21/2)</f>
        <v>2.0906590476190479</v>
      </c>
      <c r="J1888" s="2">
        <f t="shared" si="234"/>
        <v>2.065190849438526</v>
      </c>
      <c r="K1888" s="2">
        <f t="shared" si="228"/>
        <v>2.0893985808501894</v>
      </c>
    </row>
    <row r="1889" spans="1:11" ht="13.5" x14ac:dyDescent="0.25">
      <c r="A1889" s="3">
        <f>TITRES_STAT!B1892</f>
        <v>44761</v>
      </c>
      <c r="B1889" s="6">
        <f>TITRES_STAT!D1892</f>
        <v>2.1663000000000001</v>
      </c>
      <c r="C1889" s="2">
        <f t="shared" si="229"/>
        <v>0</v>
      </c>
      <c r="D1889" s="2">
        <f t="shared" si="230"/>
        <v>2.0987800000000001</v>
      </c>
      <c r="E1889" s="2">
        <f t="shared" si="232"/>
        <v>2.0903400000000003</v>
      </c>
      <c r="F1889" s="2">
        <f t="shared" si="233"/>
        <v>2.0406500000000003</v>
      </c>
      <c r="G1889" s="2">
        <f t="shared" si="227"/>
        <v>2.098980000000001</v>
      </c>
      <c r="H1889" s="2">
        <f t="shared" si="231"/>
        <v>2.0633455000000014</v>
      </c>
      <c r="I1889" s="2">
        <f t="array" ref="I1889">SUMPRODUCT(B1873:B1892, (ROW(B1873:B1892)-ROW(B1873)+1)) / (20*21/2)</f>
        <v>2.1004804761904761</v>
      </c>
      <c r="J1889" s="2">
        <f t="shared" si="234"/>
        <v>2.0748202923491426</v>
      </c>
      <c r="K1889" s="2">
        <f t="shared" si="228"/>
        <v>2.0924143227776328</v>
      </c>
    </row>
    <row r="1890" spans="1:11" ht="13.5" x14ac:dyDescent="0.25">
      <c r="A1890" s="3">
        <f>TITRES_STAT!B1893</f>
        <v>44762</v>
      </c>
      <c r="B1890" s="6">
        <f>TITRES_STAT!D1893</f>
        <v>2.1476000000000002</v>
      </c>
      <c r="C1890" s="2">
        <f t="shared" si="229"/>
        <v>-1.8699999999999939E-2</v>
      </c>
      <c r="D1890" s="2">
        <f t="shared" si="230"/>
        <v>2.1288</v>
      </c>
      <c r="E1890" s="2">
        <f t="shared" si="232"/>
        <v>2.0969100000000003</v>
      </c>
      <c r="F1890" s="2">
        <f t="shared" si="233"/>
        <v>2.04487</v>
      </c>
      <c r="G1890" s="2">
        <f t="shared" si="227"/>
        <v>2.0986060000000011</v>
      </c>
      <c r="H1890" s="2">
        <f t="shared" si="231"/>
        <v>2.0634865000000016</v>
      </c>
      <c r="I1890" s="2">
        <f t="array" ref="I1890">SUMPRODUCT(B1874:B1893, (ROW(B1874:B1893)-ROW(B1874)+1)) / (20*21/2)</f>
        <v>2.109274761904762</v>
      </c>
      <c r="J1890" s="2">
        <f t="shared" si="234"/>
        <v>2.0817516930777957</v>
      </c>
      <c r="K1890" s="2">
        <f t="shared" si="228"/>
        <v>2.0945784669824317</v>
      </c>
    </row>
    <row r="1891" spans="1:11" ht="13.5" x14ac:dyDescent="0.25">
      <c r="A1891" s="3">
        <f>TITRES_STAT!B1894</f>
        <v>44763</v>
      </c>
      <c r="B1891" s="6">
        <f>TITRES_STAT!D1894</f>
        <v>2.1568999999999998</v>
      </c>
      <c r="C1891" s="2">
        <f t="shared" si="229"/>
        <v>9.2999999999996419E-3</v>
      </c>
      <c r="D1891" s="2">
        <f t="shared" si="230"/>
        <v>2.1438000000000001</v>
      </c>
      <c r="E1891" s="2">
        <f t="shared" si="232"/>
        <v>2.1044100000000001</v>
      </c>
      <c r="F1891" s="2">
        <f t="shared" si="233"/>
        <v>2.0537749999999999</v>
      </c>
      <c r="G1891" s="2">
        <f t="shared" si="227"/>
        <v>2.0969180000000009</v>
      </c>
      <c r="H1891" s="2">
        <f t="shared" si="231"/>
        <v>2.0640020000000017</v>
      </c>
      <c r="I1891" s="2">
        <f t="array" ref="I1891">SUMPRODUCT(B1875:B1894, (ROW(B1875:B1894)-ROW(B1875)+1)) / (20*21/2)</f>
        <v>2.1166847619047622</v>
      </c>
      <c r="J1891" s="2">
        <f t="shared" si="234"/>
        <v>2.0889086746894341</v>
      </c>
      <c r="K1891" s="2">
        <f t="shared" si="228"/>
        <v>2.0970224486693949</v>
      </c>
    </row>
    <row r="1892" spans="1:11" ht="13.5" x14ac:dyDescent="0.25">
      <c r="A1892" s="3">
        <f>TITRES_STAT!B1895</f>
        <v>44764</v>
      </c>
      <c r="B1892" s="6">
        <f>TITRES_STAT!D1895</f>
        <v>2.1568999999999998</v>
      </c>
      <c r="C1892" s="2">
        <f t="shared" si="229"/>
        <v>0</v>
      </c>
      <c r="D1892" s="2">
        <f t="shared" si="230"/>
        <v>2.1588000000000003</v>
      </c>
      <c r="E1892" s="2">
        <f t="shared" si="232"/>
        <v>2.1119100000000004</v>
      </c>
      <c r="F1892" s="2">
        <f t="shared" si="233"/>
        <v>2.0645600000000002</v>
      </c>
      <c r="G1892" s="2">
        <f t="shared" si="227"/>
        <v>2.0950420000000007</v>
      </c>
      <c r="H1892" s="2">
        <f t="shared" si="231"/>
        <v>2.0644705000000014</v>
      </c>
      <c r="I1892" s="2">
        <f t="array" ref="I1892">SUMPRODUCT(B1876:B1895, (ROW(B1876:B1895)-ROW(B1876)+1)) / (20*21/2)</f>
        <v>2.1230233333333333</v>
      </c>
      <c r="J1892" s="2">
        <f t="shared" si="234"/>
        <v>2.0953840390047258</v>
      </c>
      <c r="K1892" s="2">
        <f t="shared" si="228"/>
        <v>2.0993705879372615</v>
      </c>
    </row>
    <row r="1893" spans="1:11" ht="13.5" x14ac:dyDescent="0.25">
      <c r="A1893" s="3">
        <f>TITRES_STAT!B1896</f>
        <v>44768</v>
      </c>
      <c r="B1893" s="6">
        <f>TITRES_STAT!D1896</f>
        <v>2.1568999999999998</v>
      </c>
      <c r="C1893" s="2">
        <f t="shared" si="229"/>
        <v>0</v>
      </c>
      <c r="D1893" s="2">
        <f t="shared" si="230"/>
        <v>2.1569200000000004</v>
      </c>
      <c r="E1893" s="2">
        <f t="shared" si="232"/>
        <v>2.1194099999999998</v>
      </c>
      <c r="F1893" s="2">
        <f t="shared" si="233"/>
        <v>2.0790950000000001</v>
      </c>
      <c r="G1893" s="2">
        <f t="shared" si="227"/>
        <v>2.093166000000001</v>
      </c>
      <c r="H1893" s="2">
        <f t="shared" si="231"/>
        <v>2.0649390000000016</v>
      </c>
      <c r="I1893" s="2">
        <f t="array" ref="I1893">SUMPRODUCT(B1877:B1896, (ROW(B1877:B1896)-ROW(B1877)+1)) / (20*21/2)</f>
        <v>2.1286923809523812</v>
      </c>
      <c r="J1893" s="2">
        <f t="shared" si="234"/>
        <v>2.1012427019566564</v>
      </c>
      <c r="K1893" s="2">
        <f t="shared" si="228"/>
        <v>2.1016266433122706</v>
      </c>
    </row>
    <row r="1894" spans="1:11" ht="13.5" x14ac:dyDescent="0.25">
      <c r="A1894" s="3">
        <f>TITRES_STAT!B1897</f>
        <v>44769</v>
      </c>
      <c r="B1894" s="6">
        <f>TITRES_STAT!D1897</f>
        <v>2.1568999999999998</v>
      </c>
      <c r="C1894" s="2">
        <f t="shared" si="229"/>
        <v>0</v>
      </c>
      <c r="D1894" s="2">
        <f t="shared" si="230"/>
        <v>2.1550400000000001</v>
      </c>
      <c r="E1894" s="2">
        <f t="shared" si="232"/>
        <v>2.1269100000000001</v>
      </c>
      <c r="F1894" s="2">
        <f t="shared" si="233"/>
        <v>2.0903450000000001</v>
      </c>
      <c r="G1894" s="2">
        <f t="shared" si="227"/>
        <v>2.0912900000000003</v>
      </c>
      <c r="H1894" s="2">
        <f t="shared" si="231"/>
        <v>2.0654075000000018</v>
      </c>
      <c r="I1894" s="2">
        <f t="array" ref="I1894">SUMPRODUCT(B1878:B1897, (ROW(B1878:B1897)-ROW(B1878)+1)) / (20*21/2)</f>
        <v>2.1336919047619047</v>
      </c>
      <c r="J1894" s="2">
        <f t="shared" si="234"/>
        <v>2.1065433970084033</v>
      </c>
      <c r="K1894" s="2">
        <f t="shared" si="228"/>
        <v>2.1037942259274756</v>
      </c>
    </row>
    <row r="1895" spans="1:11" ht="13.5" x14ac:dyDescent="0.25">
      <c r="A1895" s="3">
        <f>TITRES_STAT!B1898</f>
        <v>44770</v>
      </c>
      <c r="B1895" s="6">
        <f>TITRES_STAT!D1898</f>
        <v>2.1568999999999998</v>
      </c>
      <c r="C1895" s="2">
        <f t="shared" si="229"/>
        <v>0</v>
      </c>
      <c r="D1895" s="2">
        <f t="shared" si="230"/>
        <v>2.1568999999999998</v>
      </c>
      <c r="E1895" s="2">
        <f t="shared" si="232"/>
        <v>2.1428500000000001</v>
      </c>
      <c r="F1895" s="2">
        <f t="shared" si="233"/>
        <v>2.0973750000000004</v>
      </c>
      <c r="G1895" s="2">
        <f t="shared" si="227"/>
        <v>2.0903520000000002</v>
      </c>
      <c r="H1895" s="2">
        <f t="shared" si="231"/>
        <v>2.0657355000000019</v>
      </c>
      <c r="I1895" s="2">
        <f t="array" ref="I1895">SUMPRODUCT(B1879:B1898, (ROW(B1879:B1898)-ROW(B1879)+1)) / (20*21/2)</f>
        <v>2.1380219047619047</v>
      </c>
      <c r="J1895" s="2">
        <f t="shared" si="234"/>
        <v>2.1113392639599837</v>
      </c>
      <c r="K1895" s="2">
        <f t="shared" si="228"/>
        <v>2.1058768053028687</v>
      </c>
    </row>
    <row r="1896" spans="1:11" ht="13.5" x14ac:dyDescent="0.25">
      <c r="A1896" s="3">
        <f>TITRES_STAT!B1899</f>
        <v>44771</v>
      </c>
      <c r="B1896" s="6">
        <f>TITRES_STAT!D1899</f>
        <v>2.1568999999999998</v>
      </c>
      <c r="C1896" s="2">
        <f t="shared" si="229"/>
        <v>0</v>
      </c>
      <c r="D1896" s="2">
        <f t="shared" si="230"/>
        <v>2.1568999999999998</v>
      </c>
      <c r="E1896" s="2">
        <f t="shared" si="232"/>
        <v>2.1503500000000004</v>
      </c>
      <c r="F1896" s="2">
        <f t="shared" si="233"/>
        <v>2.1044050000000003</v>
      </c>
      <c r="G1896" s="2">
        <f t="shared" si="227"/>
        <v>2.0912900000000003</v>
      </c>
      <c r="H1896" s="2">
        <f t="shared" si="231"/>
        <v>2.0662510000000016</v>
      </c>
      <c r="I1896" s="2">
        <f t="array" ref="I1896">SUMPRODUCT(B1880:B1899, (ROW(B1880:B1899)-ROW(B1880)+1)) / (20*21/2)</f>
        <v>2.1419947619047619</v>
      </c>
      <c r="J1896" s="2">
        <f t="shared" si="234"/>
        <v>2.1156783816780802</v>
      </c>
      <c r="K1896" s="2">
        <f t="shared" si="228"/>
        <v>2.1078777148988346</v>
      </c>
    </row>
    <row r="1897" spans="1:11" ht="13.5" x14ac:dyDescent="0.25">
      <c r="A1897" s="3">
        <f>TITRES_STAT!B1900</f>
        <v>44774</v>
      </c>
      <c r="B1897" s="6">
        <f>TITRES_STAT!D1900</f>
        <v>2.1568999999999998</v>
      </c>
      <c r="C1897" s="2">
        <f t="shared" si="229"/>
        <v>0</v>
      </c>
      <c r="D1897" s="2">
        <f t="shared" si="230"/>
        <v>2.1568999999999998</v>
      </c>
      <c r="E1897" s="2">
        <f t="shared" si="232"/>
        <v>2.1578500000000003</v>
      </c>
      <c r="F1897" s="2">
        <f t="shared" si="233"/>
        <v>2.1114350000000002</v>
      </c>
      <c r="G1897" s="2">
        <f t="shared" si="227"/>
        <v>2.0903520000000002</v>
      </c>
      <c r="H1897" s="2">
        <f t="shared" si="231"/>
        <v>2.0665320000000018</v>
      </c>
      <c r="I1897" s="2">
        <f t="array" ref="I1897">SUMPRODUCT(B1881:B1900, (ROW(B1881:B1900)-ROW(B1881)+1)) / (20*21/2)</f>
        <v>2.1452085714285714</v>
      </c>
      <c r="J1897" s="2">
        <f t="shared" si="234"/>
        <v>2.1196042500896914</v>
      </c>
      <c r="K1897" s="2">
        <f t="shared" si="228"/>
        <v>2.1098001574518213</v>
      </c>
    </row>
    <row r="1898" spans="1:11" ht="13.5" x14ac:dyDescent="0.25">
      <c r="A1898" s="3">
        <f>TITRES_STAT!B1901</f>
        <v>44775</v>
      </c>
      <c r="B1898" s="6">
        <f>TITRES_STAT!D1901</f>
        <v>2.1568999999999998</v>
      </c>
      <c r="C1898" s="2">
        <f t="shared" si="229"/>
        <v>0</v>
      </c>
      <c r="D1898" s="2">
        <f t="shared" si="230"/>
        <v>2.1568999999999998</v>
      </c>
      <c r="E1898" s="2">
        <f t="shared" si="232"/>
        <v>2.1569100000000003</v>
      </c>
      <c r="F1898" s="2">
        <f t="shared" si="233"/>
        <v>2.1151849999999999</v>
      </c>
      <c r="G1898" s="2">
        <f t="shared" si="227"/>
        <v>2.0888499999999994</v>
      </c>
      <c r="H1898" s="2">
        <f t="shared" si="231"/>
        <v>2.0671885000000016</v>
      </c>
      <c r="I1898" s="2">
        <f t="array" ref="I1898">SUMPRODUCT(B1882:B1901, (ROW(B1882:B1901)-ROW(B1882)+1)) / (20*21/2)</f>
        <v>2.1480652380952381</v>
      </c>
      <c r="J1898" s="2">
        <f t="shared" si="234"/>
        <v>2.1231562262716257</v>
      </c>
      <c r="K1898" s="2">
        <f t="shared" si="228"/>
        <v>2.1116472101007693</v>
      </c>
    </row>
    <row r="1899" spans="1:11" ht="13.5" x14ac:dyDescent="0.25">
      <c r="A1899" s="3">
        <f>TITRES_STAT!B1902</f>
        <v>44776</v>
      </c>
      <c r="B1899" s="6">
        <f>TITRES_STAT!D1902</f>
        <v>2.1568999999999998</v>
      </c>
      <c r="C1899" s="2">
        <f t="shared" si="229"/>
        <v>0</v>
      </c>
      <c r="D1899" s="2">
        <f t="shared" si="230"/>
        <v>2.1568999999999998</v>
      </c>
      <c r="E1899" s="2">
        <f t="shared" si="232"/>
        <v>2.1559699999999999</v>
      </c>
      <c r="F1899" s="2">
        <f t="shared" si="233"/>
        <v>2.1231550000000001</v>
      </c>
      <c r="G1899" s="2">
        <f t="shared" si="227"/>
        <v>2.0873479999999991</v>
      </c>
      <c r="H1899" s="2">
        <f t="shared" si="231"/>
        <v>2.0678450000000015</v>
      </c>
      <c r="I1899" s="2">
        <f t="array" ref="I1899">SUMPRODUCT(B1883:B1902, (ROW(B1883:B1902)-ROW(B1883)+1)) / (20*21/2)</f>
        <v>2.1505647619047616</v>
      </c>
      <c r="J1899" s="2">
        <f t="shared" si="234"/>
        <v>2.126369919007661</v>
      </c>
      <c r="K1899" s="2">
        <f t="shared" si="228"/>
        <v>2.1134218293125038</v>
      </c>
    </row>
    <row r="1900" spans="1:11" ht="13.5" x14ac:dyDescent="0.25">
      <c r="A1900" s="3">
        <f>TITRES_STAT!B1903</f>
        <v>44777</v>
      </c>
      <c r="B1900" s="6">
        <f>TITRES_STAT!D1903</f>
        <v>2.1568999999999998</v>
      </c>
      <c r="C1900" s="2">
        <f t="shared" si="229"/>
        <v>0</v>
      </c>
      <c r="D1900" s="2">
        <f t="shared" si="230"/>
        <v>2.1568999999999998</v>
      </c>
      <c r="E1900" s="2">
        <f t="shared" si="232"/>
        <v>2.1568999999999998</v>
      </c>
      <c r="F1900" s="2">
        <f t="shared" si="233"/>
        <v>2.1269049999999998</v>
      </c>
      <c r="G1900" s="2">
        <f t="shared" si="227"/>
        <v>2.087721999999999</v>
      </c>
      <c r="H1900" s="2">
        <f t="shared" si="231"/>
        <v>2.0685015000000018</v>
      </c>
      <c r="I1900" s="2">
        <f t="array" ref="I1900">SUMPRODUCT(B1884:B1903, (ROW(B1884:B1903)-ROW(B1884)+1)) / (20*21/2)</f>
        <v>2.1527071428571429</v>
      </c>
      <c r="J1900" s="2">
        <f t="shared" si="234"/>
        <v>2.129277545768836</v>
      </c>
      <c r="K1900" s="2">
        <f t="shared" si="228"/>
        <v>2.115126855613974</v>
      </c>
    </row>
    <row r="1901" spans="1:11" ht="13.5" x14ac:dyDescent="0.25">
      <c r="A1901" s="3">
        <f>TITRES_STAT!B1904</f>
        <v>44778</v>
      </c>
      <c r="B1901" s="6">
        <f>TITRES_STAT!D1904</f>
        <v>2.1568999999999998</v>
      </c>
      <c r="C1901" s="2">
        <f t="shared" si="229"/>
        <v>0</v>
      </c>
      <c r="D1901" s="2">
        <f t="shared" si="230"/>
        <v>2.1568999999999998</v>
      </c>
      <c r="E1901" s="2">
        <f t="shared" si="232"/>
        <v>2.1568999999999998</v>
      </c>
      <c r="F1901" s="2">
        <f t="shared" si="233"/>
        <v>2.130655</v>
      </c>
      <c r="G1901" s="2">
        <f t="shared" si="227"/>
        <v>2.0899719999999986</v>
      </c>
      <c r="H1901" s="2">
        <f t="shared" si="231"/>
        <v>2.0691580000000016</v>
      </c>
      <c r="I1901" s="2">
        <f t="array" ref="I1901">SUMPRODUCT(B1885:B1904, (ROW(B1885:B1904)-ROW(B1885)+1)) / (20*21/2)</f>
        <v>2.1544923809523806</v>
      </c>
      <c r="J1901" s="2">
        <f t="shared" si="234"/>
        <v>2.1319082556956133</v>
      </c>
      <c r="K1901" s="2">
        <f t="shared" si="228"/>
        <v>2.1167650181389162</v>
      </c>
    </row>
    <row r="1902" spans="1:11" ht="13.5" x14ac:dyDescent="0.25">
      <c r="A1902" s="3">
        <f>TITRES_STAT!B1905</f>
        <v>44781</v>
      </c>
      <c r="B1902" s="6">
        <f>TITRES_STAT!D1905</f>
        <v>2.1568999999999998</v>
      </c>
      <c r="C1902" s="2">
        <f t="shared" si="229"/>
        <v>0</v>
      </c>
      <c r="D1902" s="2">
        <f t="shared" si="230"/>
        <v>2.1568999999999998</v>
      </c>
      <c r="E1902" s="2">
        <f t="shared" si="232"/>
        <v>2.1568999999999998</v>
      </c>
      <c r="F1902" s="2">
        <f t="shared" si="233"/>
        <v>2.1344050000000001</v>
      </c>
      <c r="G1902" s="2">
        <f t="shared" si="227"/>
        <v>2.0918459999999985</v>
      </c>
      <c r="H1902" s="2">
        <f t="shared" si="231"/>
        <v>2.0698145000000014</v>
      </c>
      <c r="I1902" s="2">
        <f t="array" ref="I1902">SUMPRODUCT(B1886:B1905, (ROW(B1886:B1905)-ROW(B1886)+1)) / (20*21/2)</f>
        <v>2.1559204761904764</v>
      </c>
      <c r="J1902" s="2">
        <f t="shared" si="234"/>
        <v>2.1342884218198406</v>
      </c>
      <c r="K1902" s="2">
        <f t="shared" si="228"/>
        <v>2.1183389389962133</v>
      </c>
    </row>
    <row r="1903" spans="1:11" ht="13.5" x14ac:dyDescent="0.25">
      <c r="A1903" s="3">
        <f>TITRES_STAT!B1906</f>
        <v>44782</v>
      </c>
      <c r="B1903" s="6">
        <f>TITRES_STAT!D1906</f>
        <v>2.1568999999999998</v>
      </c>
      <c r="C1903" s="2">
        <f t="shared" si="229"/>
        <v>0</v>
      </c>
      <c r="D1903" s="2">
        <f t="shared" si="230"/>
        <v>2.1568999999999998</v>
      </c>
      <c r="E1903" s="2">
        <f t="shared" si="232"/>
        <v>2.1568999999999998</v>
      </c>
      <c r="F1903" s="2">
        <f t="shared" si="233"/>
        <v>2.1381550000000002</v>
      </c>
      <c r="G1903" s="2">
        <f t="shared" si="227"/>
        <v>2.0920319999999983</v>
      </c>
      <c r="H1903" s="2">
        <f t="shared" si="231"/>
        <v>2.0704710000000013</v>
      </c>
      <c r="I1903" s="2">
        <f t="array" ref="I1903">SUMPRODUCT(B1887:B1906, (ROW(B1887:B1906)-ROW(B1887)+1)) / (20*21/2)</f>
        <v>2.1565895238095241</v>
      </c>
      <c r="J1903" s="2">
        <f t="shared" si="234"/>
        <v>2.1364419054560462</v>
      </c>
      <c r="K1903" s="2">
        <f t="shared" si="228"/>
        <v>2.11985113746695</v>
      </c>
    </row>
    <row r="1904" spans="1:11" ht="13.5" x14ac:dyDescent="0.25">
      <c r="A1904" s="3">
        <f>TITRES_STAT!B1907</f>
        <v>44783</v>
      </c>
      <c r="B1904" s="6">
        <f>TITRES_STAT!D1907</f>
        <v>2.1568999999999998</v>
      </c>
      <c r="C1904" s="2">
        <f t="shared" si="229"/>
        <v>0</v>
      </c>
      <c r="D1904" s="2">
        <f t="shared" si="230"/>
        <v>2.1568999999999998</v>
      </c>
      <c r="E1904" s="2">
        <f t="shared" si="232"/>
        <v>2.1568999999999998</v>
      </c>
      <c r="F1904" s="2">
        <f t="shared" si="233"/>
        <v>2.1419050000000004</v>
      </c>
      <c r="G1904" s="2">
        <f t="shared" si="227"/>
        <v>2.0940939999999983</v>
      </c>
      <c r="H1904" s="2">
        <f t="shared" si="231"/>
        <v>2.0711275000000011</v>
      </c>
      <c r="I1904" s="2">
        <f t="array" ref="I1904">SUMPRODUCT(B1888:B1907, (ROW(B1888:B1907)-ROW(B1888)+1)) / (20*21/2)</f>
        <v>2.1569014285714281</v>
      </c>
      <c r="J1904" s="2">
        <f t="shared" si="234"/>
        <v>2.1383902954126133</v>
      </c>
      <c r="K1904" s="2">
        <f t="shared" si="228"/>
        <v>2.1213040340368732</v>
      </c>
    </row>
    <row r="1905" spans="1:11" ht="13.5" x14ac:dyDescent="0.25">
      <c r="A1905" s="3">
        <f>TITRES_STAT!B1908</f>
        <v>44784</v>
      </c>
      <c r="B1905" s="6">
        <f>TITRES_STAT!D1908</f>
        <v>2.1568999999999998</v>
      </c>
      <c r="C1905" s="2">
        <f t="shared" si="229"/>
        <v>0</v>
      </c>
      <c r="D1905" s="2">
        <f t="shared" si="230"/>
        <v>2.1568999999999998</v>
      </c>
      <c r="E1905" s="2">
        <f t="shared" si="232"/>
        <v>2.1568999999999998</v>
      </c>
      <c r="F1905" s="2">
        <f t="shared" si="233"/>
        <v>2.1498750000000002</v>
      </c>
      <c r="G1905" s="2">
        <f t="shared" si="227"/>
        <v>2.0944679999999978</v>
      </c>
      <c r="H1905" s="2">
        <f t="shared" si="231"/>
        <v>2.0717840000000014</v>
      </c>
      <c r="I1905" s="2">
        <f t="array" ref="I1905">SUMPRODUCT(B1889:B1908, (ROW(B1889:B1908)-ROW(B1889)+1)) / (20*21/2)</f>
        <v>2.1568561904761903</v>
      </c>
      <c r="J1905" s="2">
        <f t="shared" si="234"/>
        <v>2.1401531244209355</v>
      </c>
      <c r="K1905" s="2">
        <f t="shared" si="228"/>
        <v>2.122699954270721</v>
      </c>
    </row>
    <row r="1906" spans="1:11" ht="13.5" x14ac:dyDescent="0.25">
      <c r="A1906" s="3">
        <f>TITRES_STAT!B1909</f>
        <v>44785</v>
      </c>
      <c r="B1906" s="6">
        <f>TITRES_STAT!D1909</f>
        <v>2.1568999999999998</v>
      </c>
      <c r="C1906" s="2">
        <f t="shared" si="229"/>
        <v>0</v>
      </c>
      <c r="D1906" s="2">
        <f t="shared" si="230"/>
        <v>2.1568999999999998</v>
      </c>
      <c r="E1906" s="2">
        <f t="shared" si="232"/>
        <v>2.1568999999999998</v>
      </c>
      <c r="F1906" s="2">
        <f t="shared" si="233"/>
        <v>2.1536250000000003</v>
      </c>
      <c r="G1906" s="2">
        <f t="shared" ref="G1906:G1969" si="235">AVERAGE(B1857:B1906)</f>
        <v>2.093153999999998</v>
      </c>
      <c r="H1906" s="2">
        <f t="shared" si="231"/>
        <v>2.0724405000000008</v>
      </c>
      <c r="I1906" s="2">
        <f t="array" ref="I1906">SUMPRODUCT(B1890:B1909, (ROW(B1890:B1909)-ROW(B1890)+1)) / (20*21/2)</f>
        <v>2.1640080952380951</v>
      </c>
      <c r="J1906" s="2">
        <f t="shared" si="234"/>
        <v>2.1417480649522749</v>
      </c>
      <c r="K1906" s="2">
        <f t="shared" si="228"/>
        <v>2.124041132534614</v>
      </c>
    </row>
    <row r="1907" spans="1:11" ht="13.5" x14ac:dyDescent="0.25">
      <c r="A1907" s="3">
        <f>TITRES_STAT!B1910</f>
        <v>44788</v>
      </c>
      <c r="B1907" s="6">
        <f>TITRES_STAT!D1910</f>
        <v>2.1568999999999998</v>
      </c>
      <c r="C1907" s="2">
        <f t="shared" si="229"/>
        <v>0</v>
      </c>
      <c r="D1907" s="2">
        <f t="shared" si="230"/>
        <v>2.1568999999999998</v>
      </c>
      <c r="E1907" s="2">
        <f t="shared" si="232"/>
        <v>2.1568999999999998</v>
      </c>
      <c r="F1907" s="2">
        <f t="shared" si="233"/>
        <v>2.157375</v>
      </c>
      <c r="G1907" s="2">
        <f t="shared" si="235"/>
        <v>2.0937159999999975</v>
      </c>
      <c r="H1907" s="2">
        <f t="shared" si="231"/>
        <v>2.0728625000000012</v>
      </c>
      <c r="I1907" s="2">
        <f t="array" ref="I1907">SUMPRODUCT(B1891:B1910, (ROW(B1891:B1910)-ROW(B1891)+1)) / (20*21/2)</f>
        <v>2.1726280952380952</v>
      </c>
      <c r="J1907" s="2">
        <f t="shared" si="234"/>
        <v>2.1431911063853915</v>
      </c>
      <c r="K1907" s="2">
        <f t="shared" ref="K1907:K1970" si="236">$K$4*B1907+(1-$K$4)*K1906</f>
        <v>2.1253297155724722</v>
      </c>
    </row>
    <row r="1908" spans="1:11" ht="13.5" x14ac:dyDescent="0.25">
      <c r="A1908" s="3">
        <f>TITRES_STAT!B1911</f>
        <v>44789</v>
      </c>
      <c r="B1908" s="6">
        <f>TITRES_STAT!D1911</f>
        <v>2.1568999999999998</v>
      </c>
      <c r="C1908" s="2">
        <f t="shared" si="229"/>
        <v>0</v>
      </c>
      <c r="D1908" s="2">
        <f t="shared" si="230"/>
        <v>2.1568999999999998</v>
      </c>
      <c r="E1908" s="2">
        <f t="shared" si="232"/>
        <v>2.1568999999999998</v>
      </c>
      <c r="F1908" s="2">
        <f t="shared" si="233"/>
        <v>2.1569050000000001</v>
      </c>
      <c r="G1908" s="2">
        <f t="shared" si="235"/>
        <v>2.0954039999999972</v>
      </c>
      <c r="H1908" s="2">
        <f t="shared" si="231"/>
        <v>2.0732845000000011</v>
      </c>
      <c r="I1908" s="2">
        <f t="array" ref="I1908">SUMPRODUCT(B1892:B1911, (ROW(B1892:B1911)-ROW(B1892)+1)) / (20*21/2)</f>
        <v>2.1807571428571428</v>
      </c>
      <c r="J1908" s="2">
        <f t="shared" si="234"/>
        <v>2.1444967153010683</v>
      </c>
      <c r="K1908" s="2">
        <f t="shared" si="236"/>
        <v>2.1265677659421791</v>
      </c>
    </row>
    <row r="1909" spans="1:11" ht="13.5" x14ac:dyDescent="0.25">
      <c r="A1909" s="3">
        <f>TITRES_STAT!B1912</f>
        <v>44790</v>
      </c>
      <c r="B1909" s="6">
        <f>TITRES_STAT!D1912</f>
        <v>2.2320000000000002</v>
      </c>
      <c r="C1909" s="2">
        <f t="shared" si="229"/>
        <v>7.5100000000000389E-2</v>
      </c>
      <c r="D1909" s="2">
        <f t="shared" si="230"/>
        <v>2.1719200000000001</v>
      </c>
      <c r="E1909" s="2">
        <f t="shared" si="232"/>
        <v>2.1644099999999997</v>
      </c>
      <c r="F1909" s="2">
        <f t="shared" si="233"/>
        <v>2.1601900000000001</v>
      </c>
      <c r="G1909" s="2">
        <f t="shared" si="235"/>
        <v>2.0974679999999974</v>
      </c>
      <c r="H1909" s="2">
        <f t="shared" si="231"/>
        <v>2.0740820000000011</v>
      </c>
      <c r="I1909" s="2">
        <f t="array" ref="I1909">SUMPRODUCT(B1893:B1912, (ROW(B1893:B1912)-ROW(B1893)+1)) / (20*21/2)</f>
        <v>2.188439523809524</v>
      </c>
      <c r="J1909" s="2">
        <f t="shared" si="234"/>
        <v>2.1528303614628714</v>
      </c>
      <c r="K1909" s="2">
        <f t="shared" si="236"/>
        <v>2.1307023633562112</v>
      </c>
    </row>
    <row r="1910" spans="1:11" ht="13.5" x14ac:dyDescent="0.25">
      <c r="A1910" s="3">
        <f>TITRES_STAT!B1913</f>
        <v>44791</v>
      </c>
      <c r="B1910" s="6">
        <f>TITRES_STAT!D1913</f>
        <v>2.2507000000000001</v>
      </c>
      <c r="C1910" s="2">
        <f t="shared" si="229"/>
        <v>1.8699999999999939E-2</v>
      </c>
      <c r="D1910" s="2">
        <f t="shared" si="230"/>
        <v>2.19068</v>
      </c>
      <c r="E1910" s="2">
        <f t="shared" si="232"/>
        <v>2.1737899999999994</v>
      </c>
      <c r="F1910" s="2">
        <f t="shared" si="233"/>
        <v>2.1653449999999999</v>
      </c>
      <c r="G1910" s="2">
        <f t="shared" si="235"/>
        <v>2.0999059999999972</v>
      </c>
      <c r="H1910" s="2">
        <f t="shared" si="231"/>
        <v>2.0751605000000009</v>
      </c>
      <c r="I1910" s="2">
        <f t="array" ref="I1910">SUMPRODUCT(B1894:B1913, (ROW(B1894:B1913)-ROW(B1894)+1)) / (20*21/2)</f>
        <v>2.2046085714285715</v>
      </c>
      <c r="J1910" s="2">
        <f t="shared" si="234"/>
        <v>2.1621512794187883</v>
      </c>
      <c r="K1910" s="2">
        <f t="shared" si="236"/>
        <v>2.1354081530285165</v>
      </c>
    </row>
    <row r="1911" spans="1:11" ht="13.5" x14ac:dyDescent="0.25">
      <c r="A1911" s="3">
        <f>TITRES_STAT!B1914</f>
        <v>44792</v>
      </c>
      <c r="B1911" s="6">
        <f>TITRES_STAT!D1914</f>
        <v>2.2507000000000001</v>
      </c>
      <c r="C1911" s="2">
        <f t="shared" si="229"/>
        <v>0</v>
      </c>
      <c r="D1911" s="2">
        <f t="shared" si="230"/>
        <v>2.2094399999999998</v>
      </c>
      <c r="E1911" s="2">
        <f t="shared" si="232"/>
        <v>2.1831700000000005</v>
      </c>
      <c r="F1911" s="2">
        <f t="shared" si="233"/>
        <v>2.1700349999999999</v>
      </c>
      <c r="G1911" s="2">
        <f t="shared" si="235"/>
        <v>2.1023439999999969</v>
      </c>
      <c r="H1911" s="2">
        <f t="shared" si="231"/>
        <v>2.076286000000001</v>
      </c>
      <c r="I1911" s="2">
        <f t="array" ref="I1911">SUMPRODUCT(B1895:B1914, (ROW(B1895:B1914)-ROW(B1895)+1)) / (20*21/2)</f>
        <v>2.2198842857142855</v>
      </c>
      <c r="J1911" s="2">
        <f t="shared" si="234"/>
        <v>2.170584490902713</v>
      </c>
      <c r="K1911" s="2">
        <f t="shared" si="236"/>
        <v>2.1399294019293591</v>
      </c>
    </row>
    <row r="1912" spans="1:11" ht="13.5" x14ac:dyDescent="0.25">
      <c r="A1912" s="3">
        <f>TITRES_STAT!B1915</f>
        <v>44795</v>
      </c>
      <c r="B1912" s="6">
        <f>TITRES_STAT!D1915</f>
        <v>2.2507000000000001</v>
      </c>
      <c r="C1912" s="2">
        <f t="shared" si="229"/>
        <v>0</v>
      </c>
      <c r="D1912" s="2">
        <f t="shared" si="230"/>
        <v>2.2282000000000002</v>
      </c>
      <c r="E1912" s="2">
        <f t="shared" si="232"/>
        <v>2.1925500000000007</v>
      </c>
      <c r="F1912" s="2">
        <f t="shared" si="233"/>
        <v>2.174725</v>
      </c>
      <c r="G1912" s="2">
        <f t="shared" si="235"/>
        <v>2.1047819999999975</v>
      </c>
      <c r="H1912" s="2">
        <f t="shared" si="231"/>
        <v>2.0774115000000011</v>
      </c>
      <c r="I1912" s="2">
        <f t="array" ref="I1912">SUMPRODUCT(B1896:B1915, (ROW(B1896:B1915)-ROW(B1896)+1)) / (20*21/2)</f>
        <v>2.2378380952380952</v>
      </c>
      <c r="J1912" s="2">
        <f t="shared" si="234"/>
        <v>2.1782145393881689</v>
      </c>
      <c r="K1912" s="2">
        <f t="shared" si="236"/>
        <v>2.1442733469517372</v>
      </c>
    </row>
    <row r="1913" spans="1:11" ht="13.5" x14ac:dyDescent="0.25">
      <c r="A1913" s="3">
        <f>TITRES_STAT!B1916</f>
        <v>44796</v>
      </c>
      <c r="B1913" s="6">
        <f>TITRES_STAT!D1916</f>
        <v>2.3445</v>
      </c>
      <c r="C1913" s="2">
        <f t="shared" si="229"/>
        <v>9.3799999999999883E-2</v>
      </c>
      <c r="D1913" s="2">
        <f t="shared" si="230"/>
        <v>2.2657200000000004</v>
      </c>
      <c r="E1913" s="2">
        <f t="shared" si="232"/>
        <v>2.2113100000000001</v>
      </c>
      <c r="F1913" s="2">
        <f t="shared" si="233"/>
        <v>2.1841050000000002</v>
      </c>
      <c r="G1913" s="2">
        <f t="shared" si="235"/>
        <v>2.1090959999999974</v>
      </c>
      <c r="H1913" s="2">
        <f t="shared" si="231"/>
        <v>2.0791465000000011</v>
      </c>
      <c r="I1913" s="2">
        <f t="array" ref="I1913">SUMPRODUCT(B1897:B1916, (ROW(B1897:B1916)-ROW(B1897)+1)) / (20*21/2)</f>
        <v>2.2636533333333335</v>
      </c>
      <c r="J1913" s="2">
        <f t="shared" si="234"/>
        <v>2.1940512499226288</v>
      </c>
      <c r="K1913" s="2">
        <f t="shared" si="236"/>
        <v>2.1521253725614731</v>
      </c>
    </row>
    <row r="1914" spans="1:11" ht="13.5" x14ac:dyDescent="0.25">
      <c r="A1914" s="3">
        <f>TITRES_STAT!B1917</f>
        <v>44797</v>
      </c>
      <c r="B1914" s="6">
        <f>TITRES_STAT!D1917</f>
        <v>2.3445</v>
      </c>
      <c r="C1914" s="2">
        <f t="shared" si="229"/>
        <v>0</v>
      </c>
      <c r="D1914" s="2">
        <f t="shared" si="230"/>
        <v>2.2882199999999999</v>
      </c>
      <c r="E1914" s="2">
        <f t="shared" si="232"/>
        <v>2.23007</v>
      </c>
      <c r="F1914" s="2">
        <f t="shared" si="233"/>
        <v>2.1934850000000004</v>
      </c>
      <c r="G1914" s="2">
        <f t="shared" si="235"/>
        <v>2.1134099999999973</v>
      </c>
      <c r="H1914" s="2">
        <f t="shared" si="231"/>
        <v>2.0805530000000014</v>
      </c>
      <c r="I1914" s="2">
        <f t="array" ref="I1914">SUMPRODUCT(B1898:B1917, (ROW(B1898:B1917)-ROW(B1898)+1)) / (20*21/2)</f>
        <v>2.2968833333333336</v>
      </c>
      <c r="J1914" s="2">
        <f t="shared" si="234"/>
        <v>2.2083797023109497</v>
      </c>
      <c r="K1914" s="2">
        <f t="shared" si="236"/>
        <v>2.1596694755982782</v>
      </c>
    </row>
    <row r="1915" spans="1:11" ht="13.5" x14ac:dyDescent="0.25">
      <c r="A1915" s="3">
        <f>TITRES_STAT!B1918</f>
        <v>44798</v>
      </c>
      <c r="B1915" s="6">
        <f>TITRES_STAT!D1918</f>
        <v>2.3820000000000001</v>
      </c>
      <c r="C1915" s="2">
        <f t="shared" si="229"/>
        <v>3.7500000000000089E-2</v>
      </c>
      <c r="D1915" s="2">
        <f t="shared" si="230"/>
        <v>2.3144800000000001</v>
      </c>
      <c r="E1915" s="2">
        <f t="shared" si="232"/>
        <v>2.2525800000000005</v>
      </c>
      <c r="F1915" s="2">
        <f t="shared" si="233"/>
        <v>2.2047400000000001</v>
      </c>
      <c r="G1915" s="2">
        <f t="shared" si="235"/>
        <v>2.1184739999999977</v>
      </c>
      <c r="H1915" s="2">
        <f t="shared" si="231"/>
        <v>2.082663000000001</v>
      </c>
      <c r="I1915" s="2">
        <f t="array" ref="I1915">SUMPRODUCT(B1899:B1918, (ROW(B1899:B1918)-ROW(B1899)+1)) / (20*21/2)</f>
        <v>2.3335004761904763</v>
      </c>
      <c r="J1915" s="2">
        <f t="shared" si="234"/>
        <v>2.2249149687575258</v>
      </c>
      <c r="K1915" s="2">
        <f t="shared" si="236"/>
        <v>2.1683883196924634</v>
      </c>
    </row>
    <row r="1916" spans="1:11" ht="13.5" x14ac:dyDescent="0.25">
      <c r="A1916" s="3">
        <f>TITRES_STAT!B1919</f>
        <v>44799</v>
      </c>
      <c r="B1916" s="6">
        <f>TITRES_STAT!D1919</f>
        <v>2.4758</v>
      </c>
      <c r="C1916" s="2">
        <f t="shared" si="229"/>
        <v>9.3799999999999883E-2</v>
      </c>
      <c r="D1916" s="2">
        <f t="shared" si="230"/>
        <v>2.3594999999999997</v>
      </c>
      <c r="E1916" s="2">
        <f t="shared" si="232"/>
        <v>2.2844699999999998</v>
      </c>
      <c r="F1916" s="2">
        <f t="shared" si="233"/>
        <v>2.2206849999999996</v>
      </c>
      <c r="G1916" s="2">
        <f t="shared" si="235"/>
        <v>2.1272899999999981</v>
      </c>
      <c r="H1916" s="2">
        <f t="shared" si="231"/>
        <v>2.0850545000000009</v>
      </c>
      <c r="I1916" s="2">
        <f t="array" ref="I1916">SUMPRODUCT(B1900:B1919, (ROW(B1900:B1919)-ROW(B1900)+1)) / (20*21/2)</f>
        <v>2.3768180952380948</v>
      </c>
      <c r="J1916" s="2">
        <f t="shared" si="234"/>
        <v>2.2488087812568089</v>
      </c>
      <c r="K1916" s="2">
        <f t="shared" si="236"/>
        <v>2.1804436797045237</v>
      </c>
    </row>
    <row r="1917" spans="1:11" ht="13.5" x14ac:dyDescent="0.25">
      <c r="A1917" s="3">
        <f>TITRES_STAT!B1920</f>
        <v>44802</v>
      </c>
      <c r="B1917" s="6">
        <f>TITRES_STAT!D1920</f>
        <v>2.5695999999999999</v>
      </c>
      <c r="C1917" s="2">
        <f t="shared" si="229"/>
        <v>9.3799999999999883E-2</v>
      </c>
      <c r="D1917" s="2">
        <f t="shared" si="230"/>
        <v>2.4232799999999997</v>
      </c>
      <c r="E1917" s="2">
        <f t="shared" si="232"/>
        <v>2.3257400000000001</v>
      </c>
      <c r="F1917" s="2">
        <f t="shared" si="233"/>
        <v>2.24132</v>
      </c>
      <c r="G1917" s="2">
        <f t="shared" si="235"/>
        <v>2.139669999999998</v>
      </c>
      <c r="H1917" s="2">
        <f t="shared" si="231"/>
        <v>2.0879150000000011</v>
      </c>
      <c r="I1917" s="2">
        <f t="array" ref="I1917">SUMPRODUCT(B1901:B1920, (ROW(B1901:B1920)-ROW(B1901)+1)) / (20*21/2)</f>
        <v>2.4290657142857142</v>
      </c>
      <c r="J1917" s="2">
        <f t="shared" si="234"/>
        <v>2.2793603258990176</v>
      </c>
      <c r="K1917" s="2">
        <f t="shared" si="236"/>
        <v>2.195704711872974</v>
      </c>
    </row>
    <row r="1918" spans="1:11" ht="13.5" x14ac:dyDescent="0.25">
      <c r="A1918" s="3">
        <f>TITRES_STAT!B1921</f>
        <v>44803</v>
      </c>
      <c r="B1918" s="6">
        <f>TITRES_STAT!D1921</f>
        <v>2.6257999999999999</v>
      </c>
      <c r="C1918" s="2">
        <f t="shared" si="229"/>
        <v>5.6200000000000028E-2</v>
      </c>
      <c r="D1918" s="2">
        <f t="shared" si="230"/>
        <v>2.4795399999999996</v>
      </c>
      <c r="E1918" s="2">
        <f t="shared" si="232"/>
        <v>2.37263</v>
      </c>
      <c r="F1918" s="2">
        <f t="shared" si="233"/>
        <v>2.2647649999999997</v>
      </c>
      <c r="G1918" s="2">
        <f t="shared" si="235"/>
        <v>2.1514859999999985</v>
      </c>
      <c r="H1918" s="2">
        <f t="shared" si="231"/>
        <v>2.0913380000000008</v>
      </c>
      <c r="I1918" s="2">
        <f t="array" ref="I1918">SUMPRODUCT(B1902:B1921, (ROW(B1902:B1921)-ROW(B1902)+1)) / (20*21/2)</f>
        <v>2.4753771428571429</v>
      </c>
      <c r="J1918" s="2">
        <f t="shared" si="234"/>
        <v>2.3123545805753016</v>
      </c>
      <c r="K1918" s="2">
        <f t="shared" si="236"/>
        <v>2.2125711937603083</v>
      </c>
    </row>
    <row r="1919" spans="1:11" ht="13.5" x14ac:dyDescent="0.25">
      <c r="A1919" s="3">
        <f>TITRES_STAT!B1922</f>
        <v>44804</v>
      </c>
      <c r="B1919" s="6">
        <f>TITRES_STAT!D1922</f>
        <v>2.7195999999999998</v>
      </c>
      <c r="C1919" s="2">
        <f t="shared" si="229"/>
        <v>9.3799999999999883E-2</v>
      </c>
      <c r="D1919" s="2">
        <f t="shared" si="230"/>
        <v>2.5545599999999999</v>
      </c>
      <c r="E1919" s="2">
        <f t="shared" si="232"/>
        <v>2.4213900000000002</v>
      </c>
      <c r="F1919" s="2">
        <f t="shared" si="233"/>
        <v>2.2928999999999999</v>
      </c>
      <c r="G1919" s="2">
        <f t="shared" si="235"/>
        <v>2.1646139999999985</v>
      </c>
      <c r="H1919" s="2">
        <f t="shared" si="231"/>
        <v>2.094948500000001</v>
      </c>
      <c r="I1919" s="2">
        <f t="array" ref="I1919">SUMPRODUCT(B1903:B1922, (ROW(B1903:B1922)-ROW(B1903)+1)) / (20*21/2)</f>
        <v>2.5185623809523809</v>
      </c>
      <c r="J1919" s="2">
        <f t="shared" si="234"/>
        <v>2.351139858615749</v>
      </c>
      <c r="K1919" s="2">
        <f t="shared" si="236"/>
        <v>2.2324546763579436</v>
      </c>
    </row>
    <row r="1920" spans="1:11" ht="13.5" x14ac:dyDescent="0.25">
      <c r="A1920" s="3">
        <f>TITRES_STAT!B1923</f>
        <v>44805</v>
      </c>
      <c r="B1920" s="6">
        <f>TITRES_STAT!D1923</f>
        <v>2.8414999999999999</v>
      </c>
      <c r="C1920" s="2">
        <f t="shared" si="229"/>
        <v>0.12190000000000012</v>
      </c>
      <c r="D1920" s="2">
        <f t="shared" si="230"/>
        <v>2.6464599999999998</v>
      </c>
      <c r="E1920" s="2">
        <f t="shared" si="232"/>
        <v>2.48047</v>
      </c>
      <c r="F1920" s="2">
        <f t="shared" si="233"/>
        <v>2.3271299999999995</v>
      </c>
      <c r="G1920" s="2">
        <f t="shared" si="235"/>
        <v>2.1801799999999987</v>
      </c>
      <c r="H1920" s="2">
        <f t="shared" si="231"/>
        <v>2.0991685000000011</v>
      </c>
      <c r="I1920" s="2">
        <f t="array" ref="I1920">SUMPRODUCT(B1904:B1923, (ROW(B1904:B1923)-ROW(B1904)+1)) / (20*21/2)</f>
        <v>2.5586214285714286</v>
      </c>
      <c r="J1920" s="2">
        <f t="shared" si="234"/>
        <v>2.3978408244618685</v>
      </c>
      <c r="K1920" s="2">
        <f t="shared" si="236"/>
        <v>2.2563388066968479</v>
      </c>
    </row>
    <row r="1921" spans="1:11" ht="13.5" x14ac:dyDescent="0.25">
      <c r="A1921" s="3">
        <f>TITRES_STAT!B1924</f>
        <v>44806</v>
      </c>
      <c r="B1921" s="6">
        <f>TITRES_STAT!D1924</f>
        <v>2.8134000000000001</v>
      </c>
      <c r="C1921" s="2">
        <f t="shared" si="229"/>
        <v>-2.8099999999999792E-2</v>
      </c>
      <c r="D1921" s="2">
        <f t="shared" si="230"/>
        <v>2.7139799999999998</v>
      </c>
      <c r="E1921" s="2">
        <f t="shared" si="232"/>
        <v>2.53674</v>
      </c>
      <c r="F1921" s="2">
        <f t="shared" si="233"/>
        <v>2.3599550000000007</v>
      </c>
      <c r="G1921" s="2">
        <f t="shared" si="235"/>
        <v>2.1968719999999986</v>
      </c>
      <c r="H1921" s="2">
        <f t="shared" si="231"/>
        <v>2.1032480000000011</v>
      </c>
      <c r="I1921" s="2">
        <f t="array" ref="I1921">SUMPRODUCT(B1905:B1924, (ROW(B1905:B1924)-ROW(B1905)+1)) / (20*21/2)</f>
        <v>2.5955542857142859</v>
      </c>
      <c r="J1921" s="2">
        <f t="shared" si="234"/>
        <v>2.4374178887988336</v>
      </c>
      <c r="K1921" s="2">
        <f t="shared" si="236"/>
        <v>2.2781843436891287</v>
      </c>
    </row>
    <row r="1922" spans="1:11" ht="13.5" x14ac:dyDescent="0.25">
      <c r="A1922" s="3">
        <f>TITRES_STAT!B1925</f>
        <v>44809</v>
      </c>
      <c r="B1922" s="6">
        <f>TITRES_STAT!D1925</f>
        <v>2.8134000000000001</v>
      </c>
      <c r="C1922" s="2">
        <f t="shared" si="229"/>
        <v>0</v>
      </c>
      <c r="D1922" s="2">
        <f t="shared" si="230"/>
        <v>2.76274</v>
      </c>
      <c r="E1922" s="2">
        <f t="shared" si="232"/>
        <v>2.59301</v>
      </c>
      <c r="F1922" s="2">
        <f t="shared" si="233"/>
        <v>2.3927800000000006</v>
      </c>
      <c r="G1922" s="2">
        <f t="shared" si="235"/>
        <v>2.2143159999999988</v>
      </c>
      <c r="H1922" s="2">
        <f t="shared" si="231"/>
        <v>2.1075150000000007</v>
      </c>
      <c r="I1922" s="2">
        <f t="array" ref="I1922">SUMPRODUCT(B1906:B1925, (ROW(B1906:B1925)-ROW(B1906)+1)) / (20*21/2)</f>
        <v>2.6293609523809529</v>
      </c>
      <c r="J1922" s="2">
        <f t="shared" si="234"/>
        <v>2.4732257089132306</v>
      </c>
      <c r="K1922" s="2">
        <f t="shared" si="236"/>
        <v>2.2991731929562218</v>
      </c>
    </row>
    <row r="1923" spans="1:11" ht="13.5" x14ac:dyDescent="0.25">
      <c r="A1923" s="3">
        <f>TITRES_STAT!B1926</f>
        <v>44810</v>
      </c>
      <c r="B1923" s="6">
        <f>TITRES_STAT!D1926</f>
        <v>2.8134000000000001</v>
      </c>
      <c r="C1923" s="2">
        <f t="shared" si="229"/>
        <v>0</v>
      </c>
      <c r="D1923" s="2">
        <f t="shared" si="230"/>
        <v>2.8002599999999997</v>
      </c>
      <c r="E1923" s="2">
        <f t="shared" si="232"/>
        <v>2.6398999999999999</v>
      </c>
      <c r="F1923" s="2">
        <f t="shared" si="233"/>
        <v>2.425605</v>
      </c>
      <c r="G1923" s="2">
        <f t="shared" si="235"/>
        <v>2.2332599999999991</v>
      </c>
      <c r="H1923" s="2">
        <f t="shared" si="231"/>
        <v>2.1121570000000012</v>
      </c>
      <c r="I1923" s="2">
        <f t="array" ref="I1923">SUMPRODUCT(B1907:B1926, (ROW(B1907:B1926)-ROW(B1907)+1)) / (20*21/2)</f>
        <v>2.6600414285714291</v>
      </c>
      <c r="J1923" s="2">
        <f t="shared" si="234"/>
        <v>2.5056232604453039</v>
      </c>
      <c r="K1923" s="2">
        <f t="shared" si="236"/>
        <v>2.3193389500951938</v>
      </c>
    </row>
    <row r="1924" spans="1:11" ht="13.5" x14ac:dyDescent="0.25">
      <c r="A1924" s="3">
        <f>TITRES_STAT!B1927</f>
        <v>44811</v>
      </c>
      <c r="B1924" s="6">
        <f>TITRES_STAT!D1927</f>
        <v>2.8134000000000001</v>
      </c>
      <c r="C1924" s="2">
        <f t="shared" ref="C1924:C1987" si="237">B1924-B1923</f>
        <v>0</v>
      </c>
      <c r="D1924" s="2">
        <f t="shared" si="230"/>
        <v>2.8190199999999996</v>
      </c>
      <c r="E1924" s="2">
        <f t="shared" si="232"/>
        <v>2.6867900000000007</v>
      </c>
      <c r="F1924" s="2">
        <f t="shared" si="233"/>
        <v>2.4584300000000008</v>
      </c>
      <c r="G1924" s="2">
        <f t="shared" si="235"/>
        <v>2.2508899999999996</v>
      </c>
      <c r="H1924" s="2">
        <f t="shared" si="231"/>
        <v>2.1167990000000012</v>
      </c>
      <c r="I1924" s="2">
        <f t="array" ref="I1924">SUMPRODUCT(B1908:B1927, (ROW(B1908:B1927)-ROW(B1908)+1)) / (20*21/2)</f>
        <v>2.6759861904761912</v>
      </c>
      <c r="J1924" s="2">
        <f t="shared" si="234"/>
        <v>2.5349353308790845</v>
      </c>
      <c r="K1924" s="2">
        <f t="shared" si="236"/>
        <v>2.3387138932287157</v>
      </c>
    </row>
    <row r="1925" spans="1:11" ht="13.5" x14ac:dyDescent="0.25">
      <c r="A1925" s="3">
        <f>TITRES_STAT!B1928</f>
        <v>44812</v>
      </c>
      <c r="B1925" s="6">
        <f>TITRES_STAT!D1928</f>
        <v>2.8134000000000001</v>
      </c>
      <c r="C1925" s="2">
        <f t="shared" si="237"/>
        <v>0</v>
      </c>
      <c r="D1925" s="2">
        <f t="shared" si="230"/>
        <v>2.8134000000000001</v>
      </c>
      <c r="E1925" s="2">
        <f t="shared" si="232"/>
        <v>2.7299300000000004</v>
      </c>
      <c r="F1925" s="2">
        <f t="shared" si="233"/>
        <v>2.4912550000000002</v>
      </c>
      <c r="G1925" s="2">
        <f t="shared" si="235"/>
        <v>2.2668319999999995</v>
      </c>
      <c r="H1925" s="2">
        <f t="shared" si="231"/>
        <v>2.1212535000000008</v>
      </c>
      <c r="I1925" s="2">
        <f t="array" ref="I1925">SUMPRODUCT(B1909:B1928, (ROW(B1909:B1928)-ROW(B1909)+1)) / (20*21/2)</f>
        <v>2.683128095238096</v>
      </c>
      <c r="J1925" s="2">
        <f t="shared" si="234"/>
        <v>2.5614557755572669</v>
      </c>
      <c r="K1925" s="2">
        <f t="shared" si="236"/>
        <v>2.3573290346707272</v>
      </c>
    </row>
    <row r="1926" spans="1:11" ht="13.5" x14ac:dyDescent="0.25">
      <c r="A1926" s="3">
        <f>TITRES_STAT!B1929</f>
        <v>44813</v>
      </c>
      <c r="B1926" s="6">
        <f>TITRES_STAT!D1929</f>
        <v>2.8134000000000001</v>
      </c>
      <c r="C1926" s="2">
        <f t="shared" si="237"/>
        <v>0</v>
      </c>
      <c r="D1926" s="2">
        <f t="shared" ref="D1926:D1989" si="238">AVERAGE(B1922:B1926)</f>
        <v>2.8134000000000001</v>
      </c>
      <c r="E1926" s="2">
        <f t="shared" si="232"/>
        <v>2.7636900000000004</v>
      </c>
      <c r="F1926" s="2">
        <f t="shared" si="233"/>
        <v>2.5240800000000005</v>
      </c>
      <c r="G1926" s="2">
        <f t="shared" si="235"/>
        <v>2.2827739999999999</v>
      </c>
      <c r="H1926" s="2">
        <f t="shared" si="231"/>
        <v>2.1257080000000013</v>
      </c>
      <c r="I1926" s="2">
        <f t="array" ref="I1926">SUMPRODUCT(B1910:B1929, (ROW(B1910:B1929)-ROW(B1910)+1)) / (20*21/2)</f>
        <v>2.6880371428571435</v>
      </c>
      <c r="J1926" s="2">
        <f t="shared" si="234"/>
        <v>2.585450463599432</v>
      </c>
      <c r="K1926" s="2">
        <f t="shared" si="236"/>
        <v>2.375214170565993</v>
      </c>
    </row>
    <row r="1927" spans="1:11" ht="13.5" x14ac:dyDescent="0.25">
      <c r="A1927" s="3">
        <f>TITRES_STAT!B1930</f>
        <v>44816</v>
      </c>
      <c r="B1927" s="6">
        <f>TITRES_STAT!D1930</f>
        <v>2.6915</v>
      </c>
      <c r="C1927" s="2">
        <f t="shared" si="237"/>
        <v>-0.12190000000000012</v>
      </c>
      <c r="D1927" s="2">
        <f t="shared" si="238"/>
        <v>2.7890199999999998</v>
      </c>
      <c r="E1927" s="2">
        <f t="shared" si="232"/>
        <v>2.7758800000000003</v>
      </c>
      <c r="F1927" s="2">
        <f t="shared" si="233"/>
        <v>2.5508100000000002</v>
      </c>
      <c r="G1927" s="2">
        <f t="shared" si="235"/>
        <v>2.2962779999999996</v>
      </c>
      <c r="H1927" s="2">
        <f t="shared" si="231"/>
        <v>2.1295530000000014</v>
      </c>
      <c r="I1927" s="2">
        <f t="array" ref="I1927">SUMPRODUCT(B1911:B1930, (ROW(B1911:B1930)-ROW(B1911)+1)) / (20*21/2)</f>
        <v>2.6866138095238106</v>
      </c>
      <c r="J1927" s="2">
        <f t="shared" si="234"/>
        <v>2.5955504194471049</v>
      </c>
      <c r="K1927" s="2">
        <f t="shared" si="236"/>
        <v>2.3876175364261503</v>
      </c>
    </row>
    <row r="1928" spans="1:11" ht="13.5" x14ac:dyDescent="0.25">
      <c r="A1928" s="3">
        <f>TITRES_STAT!B1931</f>
        <v>44817</v>
      </c>
      <c r="B1928" s="6">
        <f>TITRES_STAT!D1931</f>
        <v>2.6257999999999999</v>
      </c>
      <c r="C1928" s="2">
        <f t="shared" si="237"/>
        <v>-6.5700000000000092E-2</v>
      </c>
      <c r="D1928" s="2">
        <f t="shared" si="238"/>
        <v>2.7515000000000001</v>
      </c>
      <c r="E1928" s="2">
        <f t="shared" si="232"/>
        <v>2.7758799999999999</v>
      </c>
      <c r="F1928" s="2">
        <f t="shared" si="233"/>
        <v>2.574255</v>
      </c>
      <c r="G1928" s="2">
        <f t="shared" si="235"/>
        <v>2.307156</v>
      </c>
      <c r="H1928" s="2">
        <f t="shared" si="231"/>
        <v>2.1330695000000017</v>
      </c>
      <c r="I1928" s="2">
        <f t="array" ref="I1928">SUMPRODUCT(B1912:B1931, (ROW(B1912:B1931)-ROW(B1912)+1)) / (20*21/2)</f>
        <v>2.6880842857142859</v>
      </c>
      <c r="J1928" s="2">
        <f t="shared" si="234"/>
        <v>2.5984313318807137</v>
      </c>
      <c r="K1928" s="2">
        <f t="shared" si="236"/>
        <v>2.3969580251937521</v>
      </c>
    </row>
    <row r="1929" spans="1:11" ht="13.5" x14ac:dyDescent="0.25">
      <c r="A1929" s="3">
        <f>TITRES_STAT!B1932</f>
        <v>44818</v>
      </c>
      <c r="B1929" s="6">
        <f>TITRES_STAT!D1932</f>
        <v>2.6257999999999999</v>
      </c>
      <c r="C1929" s="2">
        <f t="shared" si="237"/>
        <v>0</v>
      </c>
      <c r="D1929" s="2">
        <f t="shared" si="238"/>
        <v>2.7139800000000003</v>
      </c>
      <c r="E1929" s="2">
        <f t="shared" si="232"/>
        <v>2.7664999999999997</v>
      </c>
      <c r="F1929" s="2">
        <f t="shared" si="233"/>
        <v>2.5939450000000002</v>
      </c>
      <c r="G1929" s="2">
        <f t="shared" si="235"/>
        <v>2.3197220000000001</v>
      </c>
      <c r="H1929" s="2">
        <f t="shared" si="231"/>
        <v>2.1365860000000017</v>
      </c>
      <c r="I1929" s="2">
        <f t="array" ref="I1929">SUMPRODUCT(B1913:B1932, (ROW(B1913:B1932)-ROW(B1913)+1)) / (20*21/2)</f>
        <v>2.6877685714285717</v>
      </c>
      <c r="J1929" s="2">
        <f t="shared" si="234"/>
        <v>2.6010378717015978</v>
      </c>
      <c r="K1929" s="2">
        <f t="shared" si="236"/>
        <v>2.4059322202841931</v>
      </c>
    </row>
    <row r="1930" spans="1:11" ht="13.5" x14ac:dyDescent="0.25">
      <c r="A1930" s="3">
        <f>TITRES_STAT!B1933</f>
        <v>44819</v>
      </c>
      <c r="B1930" s="6">
        <f>TITRES_STAT!D1933</f>
        <v>2.5790000000000002</v>
      </c>
      <c r="C1930" s="2">
        <f t="shared" si="237"/>
        <v>-4.6799999999999731E-2</v>
      </c>
      <c r="D1930" s="2">
        <f t="shared" si="238"/>
        <v>2.6671000000000005</v>
      </c>
      <c r="E1930" s="2">
        <f t="shared" si="232"/>
        <v>2.7402500000000005</v>
      </c>
      <c r="F1930" s="2">
        <f t="shared" si="233"/>
        <v>2.61036</v>
      </c>
      <c r="G1930" s="2">
        <f t="shared" si="235"/>
        <v>2.3296639999999997</v>
      </c>
      <c r="H1930" s="2">
        <f t="shared" ref="H1930:H1993" si="239">AVERAGE(B1731:B1930)</f>
        <v>2.1403845000000019</v>
      </c>
      <c r="I1930" s="2">
        <f t="array" ref="I1930">SUMPRODUCT(B1914:B1933, (ROW(B1914:B1933)-ROW(B1914)+1)) / (20*21/2)</f>
        <v>2.6856666666666666</v>
      </c>
      <c r="J1930" s="2">
        <f t="shared" si="234"/>
        <v>2.5989390267776358</v>
      </c>
      <c r="K1930" s="2">
        <f t="shared" si="236"/>
        <v>2.4127191920377542</v>
      </c>
    </row>
    <row r="1931" spans="1:11" ht="13.5" x14ac:dyDescent="0.25">
      <c r="A1931" s="3">
        <f>TITRES_STAT!B1934</f>
        <v>44820</v>
      </c>
      <c r="B1931" s="6">
        <f>TITRES_STAT!D1934</f>
        <v>2.6257999999999999</v>
      </c>
      <c r="C1931" s="2">
        <f t="shared" si="237"/>
        <v>4.6799999999999731E-2</v>
      </c>
      <c r="D1931" s="2">
        <f t="shared" si="238"/>
        <v>2.6295799999999998</v>
      </c>
      <c r="E1931" s="2">
        <f t="shared" si="232"/>
        <v>2.7214900000000002</v>
      </c>
      <c r="F1931" s="2">
        <f t="shared" si="233"/>
        <v>2.6291149999999996</v>
      </c>
      <c r="G1931" s="2">
        <f t="shared" si="235"/>
        <v>2.3405419999999997</v>
      </c>
      <c r="H1931" s="2">
        <f t="shared" si="239"/>
        <v>2.144417000000002</v>
      </c>
      <c r="I1931" s="2">
        <f t="array" ref="I1931">SUMPRODUCT(B1915:B1934, (ROW(B1915:B1934)-ROW(B1915)+1)) / (20*21/2)</f>
        <v>2.6822252380952381</v>
      </c>
      <c r="J1931" s="2">
        <f t="shared" si="234"/>
        <v>2.6014972147035751</v>
      </c>
      <c r="K1931" s="2">
        <f t="shared" si="236"/>
        <v>2.4210753021539206</v>
      </c>
    </row>
    <row r="1932" spans="1:11" ht="13.5" x14ac:dyDescent="0.25">
      <c r="A1932" s="3">
        <f>TITRES_STAT!B1935</f>
        <v>44823</v>
      </c>
      <c r="B1932" s="6">
        <f>TITRES_STAT!D1935</f>
        <v>2.6257999999999999</v>
      </c>
      <c r="C1932" s="2">
        <f t="shared" si="237"/>
        <v>0</v>
      </c>
      <c r="D1932" s="2">
        <f t="shared" si="238"/>
        <v>2.6164399999999999</v>
      </c>
      <c r="E1932" s="2">
        <f t="shared" ref="E1932:E1995" si="240">AVERAGE(B1923:B1932)</f>
        <v>2.7027299999999999</v>
      </c>
      <c r="F1932" s="2">
        <f t="shared" si="233"/>
        <v>2.6478699999999997</v>
      </c>
      <c r="G1932" s="2">
        <f t="shared" si="235"/>
        <v>2.3514200000000001</v>
      </c>
      <c r="H1932" s="2">
        <f t="shared" si="239"/>
        <v>2.1484495000000021</v>
      </c>
      <c r="I1932" s="2">
        <f t="array" ref="I1932">SUMPRODUCT(B1916:B1935, (ROW(B1916:B1935)-ROW(B1916)+1)) / (20*21/2)</f>
        <v>2.6774442857142859</v>
      </c>
      <c r="J1932" s="2">
        <f t="shared" si="234"/>
        <v>2.603811765684187</v>
      </c>
      <c r="K1932" s="2">
        <f t="shared" si="236"/>
        <v>2.4291037216772962</v>
      </c>
    </row>
    <row r="1933" spans="1:11" ht="13.5" x14ac:dyDescent="0.25">
      <c r="A1933" s="3">
        <f>TITRES_STAT!B1936</f>
        <v>44824</v>
      </c>
      <c r="B1933" s="6">
        <f>TITRES_STAT!D1936</f>
        <v>2.6257999999999999</v>
      </c>
      <c r="C1933" s="2">
        <f t="shared" si="237"/>
        <v>0</v>
      </c>
      <c r="D1933" s="2">
        <f t="shared" si="238"/>
        <v>2.6164399999999999</v>
      </c>
      <c r="E1933" s="2">
        <f t="shared" si="240"/>
        <v>2.6839699999999995</v>
      </c>
      <c r="F1933" s="2">
        <f t="shared" si="233"/>
        <v>2.6619349999999997</v>
      </c>
      <c r="G1933" s="2">
        <f t="shared" si="235"/>
        <v>2.362298</v>
      </c>
      <c r="H1933" s="2">
        <f t="shared" si="239"/>
        <v>2.1522005000000024</v>
      </c>
      <c r="I1933" s="2">
        <f t="array" ref="I1933">SUMPRODUCT(B1917:B1936, (ROW(B1917:B1936)-ROW(B1917)+1)) / (20*21/2)</f>
        <v>2.6607880952380958</v>
      </c>
      <c r="J1933" s="2">
        <f t="shared" si="234"/>
        <v>2.6059058832380737</v>
      </c>
      <c r="K1933" s="2">
        <f t="shared" si="236"/>
        <v>2.4368173012193632</v>
      </c>
    </row>
    <row r="1934" spans="1:11" ht="13.5" x14ac:dyDescent="0.25">
      <c r="A1934" s="3">
        <f>TITRES_STAT!B1937</f>
        <v>44825</v>
      </c>
      <c r="B1934" s="6">
        <f>TITRES_STAT!D1937</f>
        <v>2.6257999999999999</v>
      </c>
      <c r="C1934" s="2">
        <f t="shared" si="237"/>
        <v>0</v>
      </c>
      <c r="D1934" s="2">
        <f t="shared" si="238"/>
        <v>2.6164399999999999</v>
      </c>
      <c r="E1934" s="2">
        <f t="shared" si="240"/>
        <v>2.6652099999999996</v>
      </c>
      <c r="F1934" s="2">
        <f t="shared" si="233"/>
        <v>2.6759999999999997</v>
      </c>
      <c r="G1934" s="2">
        <f t="shared" si="235"/>
        <v>2.373176</v>
      </c>
      <c r="H1934" s="2">
        <f t="shared" si="239"/>
        <v>2.1558110000000026</v>
      </c>
      <c r="I1934" s="2">
        <f t="array" ref="I1934">SUMPRODUCT(B1918:B1937, (ROW(B1918:B1937)-ROW(B1918)+1)) / (20*21/2)</f>
        <v>2.6368104761904765</v>
      </c>
      <c r="J1934" s="2">
        <f t="shared" si="234"/>
        <v>2.6078005610249235</v>
      </c>
      <c r="K1934" s="2">
        <f t="shared" si="236"/>
        <v>2.4442283874460551</v>
      </c>
    </row>
    <row r="1935" spans="1:11" ht="13.5" x14ac:dyDescent="0.25">
      <c r="A1935" s="3">
        <f>TITRES_STAT!B1938</f>
        <v>44826</v>
      </c>
      <c r="B1935" s="6">
        <f>TITRES_STAT!D1938</f>
        <v>2.6257999999999999</v>
      </c>
      <c r="C1935" s="2">
        <f t="shared" si="237"/>
        <v>0</v>
      </c>
      <c r="D1935" s="2">
        <f t="shared" si="238"/>
        <v>2.6257999999999999</v>
      </c>
      <c r="E1935" s="2">
        <f t="shared" si="240"/>
        <v>2.6464499999999993</v>
      </c>
      <c r="F1935" s="2">
        <f t="shared" si="233"/>
        <v>2.6881899999999996</v>
      </c>
      <c r="G1935" s="2">
        <f t="shared" si="235"/>
        <v>2.385742</v>
      </c>
      <c r="H1935" s="2">
        <f t="shared" si="239"/>
        <v>2.1594215000000028</v>
      </c>
      <c r="I1935" s="2">
        <f t="array" ref="I1935">SUMPRODUCT(B1919:B1938, (ROW(B1919:B1938)-ROW(B1919)+1)) / (20*21/2)</f>
        <v>2.6197057142857143</v>
      </c>
      <c r="J1935" s="2">
        <f t="shared" si="234"/>
        <v>2.6095147933082639</v>
      </c>
      <c r="K1935" s="2">
        <f t="shared" si="236"/>
        <v>2.4513488428403276</v>
      </c>
    </row>
    <row r="1936" spans="1:11" ht="13.5" x14ac:dyDescent="0.25">
      <c r="A1936" s="3">
        <f>TITRES_STAT!B1939</f>
        <v>44827</v>
      </c>
      <c r="B1936" s="6">
        <f>TITRES_STAT!D1939</f>
        <v>2.5133000000000001</v>
      </c>
      <c r="C1936" s="2">
        <f t="shared" si="237"/>
        <v>-0.11249999999999982</v>
      </c>
      <c r="D1936" s="2">
        <f t="shared" si="238"/>
        <v>2.6032999999999999</v>
      </c>
      <c r="E1936" s="2">
        <f t="shared" si="240"/>
        <v>2.6164399999999999</v>
      </c>
      <c r="F1936" s="2">
        <f t="shared" si="233"/>
        <v>2.6900649999999997</v>
      </c>
      <c r="G1936" s="2">
        <f t="shared" si="235"/>
        <v>2.3943699999999999</v>
      </c>
      <c r="H1936" s="2">
        <f t="shared" si="239"/>
        <v>2.1623755000000027</v>
      </c>
      <c r="I1936" s="2">
        <f t="array" ref="I1936">SUMPRODUCT(B1920:B1939, (ROW(B1920:B1939)-ROW(B1920)+1)) / (20*21/2)</f>
        <v>2.6040766666666673</v>
      </c>
      <c r="J1936" s="2">
        <f t="shared" si="234"/>
        <v>2.6003514796598579</v>
      </c>
      <c r="K1936" s="2">
        <f t="shared" si="236"/>
        <v>2.4537782999838442</v>
      </c>
    </row>
    <row r="1937" spans="1:11" ht="13.5" x14ac:dyDescent="0.25">
      <c r="A1937" s="3">
        <f>TITRES_STAT!B1940</f>
        <v>44830</v>
      </c>
      <c r="B1937" s="6">
        <f>TITRES_STAT!D1940</f>
        <v>2.4382999999999999</v>
      </c>
      <c r="C1937" s="2">
        <f t="shared" si="237"/>
        <v>-7.5000000000000178E-2</v>
      </c>
      <c r="D1937" s="2">
        <f t="shared" si="238"/>
        <v>2.5657999999999999</v>
      </c>
      <c r="E1937" s="2">
        <f t="shared" si="240"/>
        <v>2.5911200000000001</v>
      </c>
      <c r="F1937" s="2">
        <f t="shared" si="233"/>
        <v>2.6834999999999996</v>
      </c>
      <c r="G1937" s="2">
        <f t="shared" si="235"/>
        <v>2.4014979999999997</v>
      </c>
      <c r="H1937" s="2">
        <f t="shared" si="239"/>
        <v>2.1651890000000034</v>
      </c>
      <c r="I1937" s="2">
        <f t="array" ref="I1937">SUMPRODUCT(B1921:B1940, (ROW(B1921:B1940)-ROW(B1921)+1)) / (20*21/2)</f>
        <v>2.5787157142857144</v>
      </c>
      <c r="J1937" s="2">
        <f t="shared" si="234"/>
        <v>2.5849180054065379</v>
      </c>
      <c r="K1937" s="2">
        <f t="shared" si="236"/>
        <v>2.4531713078276152</v>
      </c>
    </row>
    <row r="1938" spans="1:11" ht="13.5" x14ac:dyDescent="0.25">
      <c r="A1938" s="3">
        <f>TITRES_STAT!B1941</f>
        <v>44831</v>
      </c>
      <c r="B1938" s="6">
        <f>TITRES_STAT!D1941</f>
        <v>2.5038999999999998</v>
      </c>
      <c r="C1938" s="2">
        <f t="shared" si="237"/>
        <v>6.5599999999999881E-2</v>
      </c>
      <c r="D1938" s="2">
        <f t="shared" si="238"/>
        <v>2.5414199999999996</v>
      </c>
      <c r="E1938" s="2">
        <f t="shared" si="240"/>
        <v>2.5789300000000006</v>
      </c>
      <c r="F1938" s="2">
        <f t="shared" si="233"/>
        <v>2.6774049999999994</v>
      </c>
      <c r="G1938" s="2">
        <f t="shared" si="235"/>
        <v>2.4082499999999998</v>
      </c>
      <c r="H1938" s="2">
        <f t="shared" si="239"/>
        <v>2.1680960000000029</v>
      </c>
      <c r="I1938" s="2">
        <f t="array" ref="I1938">SUMPRODUCT(B1922:B1941, (ROW(B1922:B1941)-ROW(B1922)+1)) / (20*21/2)</f>
        <v>2.5617009523809529</v>
      </c>
      <c r="J1938" s="2">
        <f t="shared" si="234"/>
        <v>2.5772020048916295</v>
      </c>
      <c r="K1938" s="2">
        <f t="shared" si="236"/>
        <v>2.4551606683049636</v>
      </c>
    </row>
    <row r="1939" spans="1:11" ht="13.5" x14ac:dyDescent="0.25">
      <c r="A1939" s="3">
        <f>TITRES_STAT!B1942</f>
        <v>44832</v>
      </c>
      <c r="B1939" s="6">
        <f>TITRES_STAT!D1942</f>
        <v>2.5133000000000001</v>
      </c>
      <c r="C1939" s="2">
        <f t="shared" si="237"/>
        <v>9.400000000000297E-3</v>
      </c>
      <c r="D1939" s="2">
        <f t="shared" si="238"/>
        <v>2.51892</v>
      </c>
      <c r="E1939" s="2">
        <f t="shared" si="240"/>
        <v>2.5676800000000002</v>
      </c>
      <c r="F1939" s="2">
        <f t="shared" si="233"/>
        <v>2.6670899999999995</v>
      </c>
      <c r="G1939" s="2">
        <f t="shared" si="235"/>
        <v>2.4151899999999999</v>
      </c>
      <c r="H1939" s="2">
        <f t="shared" si="239"/>
        <v>2.1710500000000028</v>
      </c>
      <c r="I1939" s="2">
        <f t="array" ref="I1939">SUMPRODUCT(B1923:B1942, (ROW(B1923:B1942)-ROW(B1923)+1)) / (20*21/2)</f>
        <v>2.5400909523809521</v>
      </c>
      <c r="J1939" s="2">
        <f t="shared" si="234"/>
        <v>2.5711160996638553</v>
      </c>
      <c r="K1939" s="2">
        <f t="shared" si="236"/>
        <v>2.4574406420969259</v>
      </c>
    </row>
    <row r="1940" spans="1:11" ht="13.5" x14ac:dyDescent="0.25">
      <c r="A1940" s="3">
        <f>TITRES_STAT!B1943</f>
        <v>44833</v>
      </c>
      <c r="B1940" s="6">
        <f>TITRES_STAT!D1943</f>
        <v>2.4007999999999998</v>
      </c>
      <c r="C1940" s="2">
        <f t="shared" si="237"/>
        <v>-0.11250000000000027</v>
      </c>
      <c r="D1940" s="2">
        <f t="shared" si="238"/>
        <v>2.4739200000000001</v>
      </c>
      <c r="E1940" s="2">
        <f t="shared" si="240"/>
        <v>2.5498599999999998</v>
      </c>
      <c r="F1940" s="2">
        <f t="shared" ref="F1940:F2003" si="241">AVERAGE(B1921:B1940)</f>
        <v>2.6450549999999997</v>
      </c>
      <c r="G1940" s="2">
        <f t="shared" si="235"/>
        <v>2.4202539999999995</v>
      </c>
      <c r="H1940" s="2">
        <f t="shared" si="239"/>
        <v>2.1734415000000031</v>
      </c>
      <c r="I1940" s="2">
        <f t="array" ref="I1940">SUMPRODUCT(B1924:B1943, (ROW(B1924:B1943)-ROW(B1924)+1)) / (20*21/2)</f>
        <v>2.5204457142857142</v>
      </c>
      <c r="J1940" s="2">
        <f t="shared" si="234"/>
        <v>2.5548955187434883</v>
      </c>
      <c r="K1940" s="2">
        <f t="shared" si="236"/>
        <v>2.4552194404460663</v>
      </c>
    </row>
    <row r="1941" spans="1:11" ht="13.5" x14ac:dyDescent="0.25">
      <c r="A1941" s="3">
        <f>TITRES_STAT!B1944</f>
        <v>44834</v>
      </c>
      <c r="B1941" s="6">
        <f>TITRES_STAT!D1944</f>
        <v>2.4664000000000001</v>
      </c>
      <c r="C1941" s="2">
        <f t="shared" si="237"/>
        <v>6.5600000000000325E-2</v>
      </c>
      <c r="D1941" s="2">
        <f t="shared" si="238"/>
        <v>2.46454</v>
      </c>
      <c r="E1941" s="2">
        <f t="shared" si="240"/>
        <v>2.5339200000000002</v>
      </c>
      <c r="F1941" s="2">
        <f t="shared" si="241"/>
        <v>2.6277049999999997</v>
      </c>
      <c r="G1941" s="2">
        <f t="shared" si="235"/>
        <v>2.426444</v>
      </c>
      <c r="H1941" s="2">
        <f t="shared" si="239"/>
        <v>2.1761610000000031</v>
      </c>
      <c r="I1941" s="2">
        <f t="array" ref="I1941">SUMPRODUCT(B1925:B1944, (ROW(B1925:B1944)-ROW(B1925)+1)) / (20*21/2)</f>
        <v>2.5125842857142864</v>
      </c>
      <c r="J1941" s="2">
        <f t="shared" ref="J1941:J2004" si="242">$J$4*B1941+J1940*(1-$J$4)</f>
        <v>2.5464673741012511</v>
      </c>
      <c r="K1941" s="2">
        <f t="shared" si="236"/>
        <v>2.4556578937619071</v>
      </c>
    </row>
    <row r="1942" spans="1:11" ht="13.5" x14ac:dyDescent="0.25">
      <c r="A1942" s="3">
        <f>TITRES_STAT!B1945</f>
        <v>44837</v>
      </c>
      <c r="B1942" s="6">
        <f>TITRES_STAT!D1945</f>
        <v>2.4007999999999998</v>
      </c>
      <c r="C1942" s="2">
        <f t="shared" si="237"/>
        <v>-6.5600000000000325E-2</v>
      </c>
      <c r="D1942" s="2">
        <f t="shared" si="238"/>
        <v>2.4570400000000001</v>
      </c>
      <c r="E1942" s="2">
        <f t="shared" si="240"/>
        <v>2.5114200000000002</v>
      </c>
      <c r="F1942" s="2">
        <f t="shared" si="241"/>
        <v>2.6070749999999991</v>
      </c>
      <c r="G1942" s="2">
        <f t="shared" si="235"/>
        <v>2.4313220000000002</v>
      </c>
      <c r="H1942" s="2">
        <f t="shared" si="239"/>
        <v>2.1785525000000034</v>
      </c>
      <c r="I1942" s="2">
        <f t="array" ref="I1942">SUMPRODUCT(B1926:B1945, (ROW(B1926:B1945)-ROW(B1926)+1)) / (20*21/2)</f>
        <v>2.5115585714285711</v>
      </c>
      <c r="J1942" s="2">
        <f t="shared" si="242"/>
        <v>2.5325942908535128</v>
      </c>
      <c r="K1942" s="2">
        <f t="shared" si="236"/>
        <v>2.4535066038104598</v>
      </c>
    </row>
    <row r="1943" spans="1:11" ht="13.5" x14ac:dyDescent="0.25">
      <c r="A1943" s="3">
        <f>TITRES_STAT!B1946</f>
        <v>44838</v>
      </c>
      <c r="B1943" s="6">
        <f>TITRES_STAT!D1946</f>
        <v>2.4007999999999998</v>
      </c>
      <c r="C1943" s="2">
        <f t="shared" si="237"/>
        <v>0</v>
      </c>
      <c r="D1943" s="2">
        <f t="shared" si="238"/>
        <v>2.43642</v>
      </c>
      <c r="E1943" s="2">
        <f t="shared" si="240"/>
        <v>2.4889199999999998</v>
      </c>
      <c r="F1943" s="2">
        <f t="shared" si="241"/>
        <v>2.586444999999999</v>
      </c>
      <c r="G1943" s="2">
        <f t="shared" si="235"/>
        <v>2.4361999999999999</v>
      </c>
      <c r="H1943" s="2">
        <f t="shared" si="239"/>
        <v>2.1809440000000033</v>
      </c>
      <c r="I1943" s="2">
        <f t="array" ref="I1943">SUMPRODUCT(B1927:B1946, (ROW(B1927:B1946)-ROW(B1927)+1)) / (20*21/2)</f>
        <v>2.5224528571428571</v>
      </c>
      <c r="J1943" s="2">
        <f t="shared" si="242"/>
        <v>2.5200424536293689</v>
      </c>
      <c r="K1943" s="2">
        <f t="shared" si="236"/>
        <v>2.4514396781708339</v>
      </c>
    </row>
    <row r="1944" spans="1:11" ht="13.5" x14ac:dyDescent="0.25">
      <c r="A1944" s="3">
        <f>TITRES_STAT!B1947</f>
        <v>44839</v>
      </c>
      <c r="B1944" s="6">
        <f>TITRES_STAT!D1947</f>
        <v>2.5038999999999998</v>
      </c>
      <c r="C1944" s="2">
        <f t="shared" si="237"/>
        <v>0.10309999999999997</v>
      </c>
      <c r="D1944" s="2">
        <f t="shared" si="238"/>
        <v>2.4345400000000001</v>
      </c>
      <c r="E1944" s="2">
        <f t="shared" si="240"/>
        <v>2.4767299999999999</v>
      </c>
      <c r="F1944" s="2">
        <f t="shared" si="241"/>
        <v>2.5709699999999995</v>
      </c>
      <c r="G1944" s="2">
        <f t="shared" si="235"/>
        <v>2.4431400000000005</v>
      </c>
      <c r="H1944" s="2">
        <f t="shared" si="239"/>
        <v>2.183569500000003</v>
      </c>
      <c r="I1944" s="2">
        <f t="array" ref="I1944">SUMPRODUCT(B1928:B1947, (ROW(B1928:B1947)-ROW(B1928)+1)) / (20*21/2)</f>
        <v>2.533131428571429</v>
      </c>
      <c r="J1944" s="2">
        <f t="shared" si="242"/>
        <v>2.5185050770932382</v>
      </c>
      <c r="K1944" s="2">
        <f t="shared" si="236"/>
        <v>2.4534969456935465</v>
      </c>
    </row>
    <row r="1945" spans="1:11" ht="13.5" x14ac:dyDescent="0.25">
      <c r="A1945" s="3">
        <f>TITRES_STAT!B1948</f>
        <v>44840</v>
      </c>
      <c r="B1945" s="6">
        <f>TITRES_STAT!D1948</f>
        <v>2.5602</v>
      </c>
      <c r="C1945" s="2">
        <f t="shared" si="237"/>
        <v>5.6300000000000239E-2</v>
      </c>
      <c r="D1945" s="2">
        <f t="shared" si="238"/>
        <v>2.4664200000000003</v>
      </c>
      <c r="E1945" s="2">
        <f t="shared" si="240"/>
        <v>2.4701700000000004</v>
      </c>
      <c r="F1945" s="2">
        <f t="shared" si="241"/>
        <v>2.5583099999999996</v>
      </c>
      <c r="G1945" s="2">
        <f t="shared" si="235"/>
        <v>2.4512060000000004</v>
      </c>
      <c r="H1945" s="2">
        <f t="shared" si="239"/>
        <v>2.1864300000000032</v>
      </c>
      <c r="I1945" s="2">
        <f t="array" ref="I1945">SUMPRODUCT(B1929:B1948, (ROW(B1929:B1948)-ROW(B1929)+1)) / (20*21/2)</f>
        <v>2.5430485714285709</v>
      </c>
      <c r="J1945" s="2">
        <f t="shared" si="242"/>
        <v>2.5224760221319773</v>
      </c>
      <c r="K1945" s="2">
        <f t="shared" si="236"/>
        <v>2.4576813791957606</v>
      </c>
    </row>
    <row r="1946" spans="1:11" ht="13.5" x14ac:dyDescent="0.25">
      <c r="A1946" s="3">
        <f>TITRES_STAT!B1949</f>
        <v>44841</v>
      </c>
      <c r="B1946" s="6">
        <f>TITRES_STAT!D1949</f>
        <v>2.6726999999999999</v>
      </c>
      <c r="C1946" s="2">
        <f t="shared" si="237"/>
        <v>0.11249999999999982</v>
      </c>
      <c r="D1946" s="2">
        <f t="shared" si="238"/>
        <v>2.5076799999999997</v>
      </c>
      <c r="E1946" s="2">
        <f t="shared" si="240"/>
        <v>2.48611</v>
      </c>
      <c r="F1946" s="2">
        <f t="shared" si="241"/>
        <v>2.5512749999999995</v>
      </c>
      <c r="G1946" s="2">
        <f t="shared" si="235"/>
        <v>2.4615220000000004</v>
      </c>
      <c r="H1946" s="2">
        <f t="shared" si="239"/>
        <v>2.1900875000000033</v>
      </c>
      <c r="I1946" s="2">
        <f t="array" ref="I1946">SUMPRODUCT(B1930:B1949, (ROW(B1930:B1949)-ROW(B1930)+1)) / (20*21/2)</f>
        <v>2.5528314285714284</v>
      </c>
      <c r="J1946" s="2">
        <f t="shared" si="242"/>
        <v>2.5367830676432175</v>
      </c>
      <c r="K1946" s="2">
        <f t="shared" si="236"/>
        <v>2.4661134819723975</v>
      </c>
    </row>
    <row r="1947" spans="1:11" ht="13.5" x14ac:dyDescent="0.25">
      <c r="A1947" s="3">
        <f>TITRES_STAT!B1950</f>
        <v>44844</v>
      </c>
      <c r="B1947" s="6">
        <f>TITRES_STAT!D1950</f>
        <v>2.6634000000000002</v>
      </c>
      <c r="C1947" s="2">
        <f t="shared" si="237"/>
        <v>-9.2999999999996419E-3</v>
      </c>
      <c r="D1947" s="2">
        <f t="shared" si="238"/>
        <v>2.5601999999999996</v>
      </c>
      <c r="E1947" s="2">
        <f t="shared" si="240"/>
        <v>2.5086200000000001</v>
      </c>
      <c r="F1947" s="2">
        <f t="shared" si="241"/>
        <v>2.5498699999999999</v>
      </c>
      <c r="G1947" s="2">
        <f t="shared" si="235"/>
        <v>2.4716520000000002</v>
      </c>
      <c r="H1947" s="2">
        <f t="shared" si="239"/>
        <v>2.1936985000000035</v>
      </c>
      <c r="I1947" s="2">
        <f t="array" ref="I1947">SUMPRODUCT(B1931:B1950, (ROW(B1931:B1950)-ROW(B1931)+1)) / (20*21/2)</f>
        <v>2.5517561904761905</v>
      </c>
      <c r="J1947" s="2">
        <f t="shared" si="242"/>
        <v>2.5488418231057683</v>
      </c>
      <c r="K1947" s="2">
        <f t="shared" si="236"/>
        <v>2.4738502081695586</v>
      </c>
    </row>
    <row r="1948" spans="1:11" ht="13.5" x14ac:dyDescent="0.25">
      <c r="A1948" s="3">
        <f>TITRES_STAT!B1951</f>
        <v>44845</v>
      </c>
      <c r="B1948" s="6">
        <f>TITRES_STAT!D1951</f>
        <v>2.6539999999999999</v>
      </c>
      <c r="C1948" s="2">
        <f t="shared" si="237"/>
        <v>-9.400000000000297E-3</v>
      </c>
      <c r="D1948" s="2">
        <f t="shared" si="238"/>
        <v>2.61084</v>
      </c>
      <c r="E1948" s="2">
        <f t="shared" si="240"/>
        <v>2.5236299999999998</v>
      </c>
      <c r="F1948" s="2">
        <f t="shared" si="241"/>
        <v>2.5512800000000007</v>
      </c>
      <c r="G1948" s="2">
        <f t="shared" si="235"/>
        <v>2.4815939999999999</v>
      </c>
      <c r="H1948" s="2">
        <f t="shared" si="239"/>
        <v>2.1978250000000035</v>
      </c>
      <c r="I1948" s="2">
        <f t="array" ref="I1948">SUMPRODUCT(B1932:B1951, (ROW(B1932:B1951)-ROW(B1932)+1)) / (20*21/2)</f>
        <v>2.5455076190476191</v>
      </c>
      <c r="J1948" s="2">
        <f t="shared" si="242"/>
        <v>2.5588568875718858</v>
      </c>
      <c r="K1948" s="2">
        <f t="shared" si="236"/>
        <v>2.4809149058883997</v>
      </c>
    </row>
    <row r="1949" spans="1:11" ht="13.5" x14ac:dyDescent="0.25">
      <c r="A1949" s="3">
        <f>TITRES_STAT!B1952</f>
        <v>44846</v>
      </c>
      <c r="B1949" s="6">
        <f>TITRES_STAT!D1952</f>
        <v>2.6539999999999999</v>
      </c>
      <c r="C1949" s="2">
        <f t="shared" si="237"/>
        <v>0</v>
      </c>
      <c r="D1949" s="2">
        <f t="shared" si="238"/>
        <v>2.64086</v>
      </c>
      <c r="E1949" s="2">
        <f t="shared" si="240"/>
        <v>2.5377000000000001</v>
      </c>
      <c r="F1949" s="2">
        <f t="shared" si="241"/>
        <v>2.5526899999999997</v>
      </c>
      <c r="G1949" s="2">
        <f t="shared" si="235"/>
        <v>2.491536</v>
      </c>
      <c r="H1949" s="2">
        <f t="shared" si="239"/>
        <v>2.2014355000000037</v>
      </c>
      <c r="I1949" s="2">
        <f t="array" ref="I1949">SUMPRODUCT(B1933:B1952, (ROW(B1933:B1952)-ROW(B1933)+1)) / (20*21/2)</f>
        <v>2.5497476190476189</v>
      </c>
      <c r="J1949" s="2">
        <f t="shared" si="242"/>
        <v>2.5679181363745629</v>
      </c>
      <c r="K1949" s="2">
        <f t="shared" si="236"/>
        <v>2.4877025566378745</v>
      </c>
    </row>
    <row r="1950" spans="1:11" ht="13.5" x14ac:dyDescent="0.25">
      <c r="A1950" s="3">
        <f>TITRES_STAT!B1953</f>
        <v>44847</v>
      </c>
      <c r="B1950" s="6">
        <f>TITRES_STAT!D1953</f>
        <v>2.5413999999999999</v>
      </c>
      <c r="C1950" s="2">
        <f t="shared" si="237"/>
        <v>-0.11260000000000003</v>
      </c>
      <c r="D1950" s="2">
        <f t="shared" si="238"/>
        <v>2.6370999999999998</v>
      </c>
      <c r="E1950" s="2">
        <f t="shared" si="240"/>
        <v>2.5517599999999998</v>
      </c>
      <c r="F1950" s="2">
        <f t="shared" si="241"/>
        <v>2.5508100000000002</v>
      </c>
      <c r="G1950" s="2">
        <f t="shared" si="235"/>
        <v>2.4992259999999997</v>
      </c>
      <c r="H1950" s="2">
        <f t="shared" si="239"/>
        <v>2.2049050000000037</v>
      </c>
      <c r="I1950" s="2">
        <f t="array" ref="I1950">SUMPRODUCT(B1934:B1953, (ROW(B1934:B1953)-ROW(B1934)+1)) / (20*21/2)</f>
        <v>2.5541661904761908</v>
      </c>
      <c r="J1950" s="2">
        <f t="shared" si="242"/>
        <v>2.5653925995769855</v>
      </c>
      <c r="K1950" s="2">
        <f t="shared" si="236"/>
        <v>2.4898083387305068</v>
      </c>
    </row>
    <row r="1951" spans="1:11" ht="13.5" x14ac:dyDescent="0.25">
      <c r="A1951" s="3">
        <f>TITRES_STAT!B1954</f>
        <v>44848</v>
      </c>
      <c r="B1951" s="6">
        <f>TITRES_STAT!D1954</f>
        <v>2.4851999999999999</v>
      </c>
      <c r="C1951" s="2">
        <f t="shared" si="237"/>
        <v>-5.6200000000000028E-2</v>
      </c>
      <c r="D1951" s="2">
        <f t="shared" si="238"/>
        <v>2.5996000000000001</v>
      </c>
      <c r="E1951" s="2">
        <f t="shared" si="240"/>
        <v>2.5536399999999997</v>
      </c>
      <c r="F1951" s="2">
        <f t="shared" si="241"/>
        <v>2.5437800000000004</v>
      </c>
      <c r="G1951" s="2">
        <f t="shared" si="235"/>
        <v>2.5057920000000005</v>
      </c>
      <c r="H1951" s="2">
        <f t="shared" si="239"/>
        <v>2.207859000000004</v>
      </c>
      <c r="I1951" s="2">
        <f t="array" ref="I1951">SUMPRODUCT(B1935:B1954, (ROW(B1935:B1954)-ROW(B1935)+1)) / (20*21/2)</f>
        <v>2.5480490476190476</v>
      </c>
      <c r="J1951" s="2">
        <f t="shared" si="242"/>
        <v>2.557755209141082</v>
      </c>
      <c r="K1951" s="2">
        <f t="shared" si="236"/>
        <v>2.4896276195646045</v>
      </c>
    </row>
    <row r="1952" spans="1:11" ht="13.5" x14ac:dyDescent="0.25">
      <c r="A1952" s="3">
        <f>TITRES_STAT!B1955</f>
        <v>44851</v>
      </c>
      <c r="B1952" s="6">
        <f>TITRES_STAT!D1955</f>
        <v>2.5882999999999998</v>
      </c>
      <c r="C1952" s="2">
        <f t="shared" si="237"/>
        <v>0.10309999999999997</v>
      </c>
      <c r="D1952" s="2">
        <f t="shared" si="238"/>
        <v>2.5845799999999999</v>
      </c>
      <c r="E1952" s="2">
        <f t="shared" si="240"/>
        <v>2.5723899999999995</v>
      </c>
      <c r="F1952" s="2">
        <f t="shared" si="241"/>
        <v>2.5419050000000003</v>
      </c>
      <c r="G1952" s="2">
        <f t="shared" si="235"/>
        <v>2.5144200000000003</v>
      </c>
      <c r="H1952" s="2">
        <f t="shared" si="239"/>
        <v>2.211328500000004</v>
      </c>
      <c r="I1952" s="2">
        <f t="array" ref="I1952">SUMPRODUCT(B1936:B1955, (ROW(B1936:B1955)-ROW(B1936)+1)) / (20*21/2)</f>
        <v>2.548008095238095</v>
      </c>
      <c r="J1952" s="2">
        <f t="shared" si="242"/>
        <v>2.5606642368419315</v>
      </c>
      <c r="K1952" s="2">
        <f t="shared" si="236"/>
        <v>2.4934971246797182</v>
      </c>
    </row>
    <row r="1953" spans="1:11" ht="13.5" x14ac:dyDescent="0.25">
      <c r="A1953" s="3">
        <f>TITRES_STAT!B1956</f>
        <v>44852</v>
      </c>
      <c r="B1953" s="6">
        <f>TITRES_STAT!D1956</f>
        <v>2.5882999999999998</v>
      </c>
      <c r="C1953" s="2">
        <f t="shared" si="237"/>
        <v>0</v>
      </c>
      <c r="D1953" s="2">
        <f t="shared" si="238"/>
        <v>2.5714399999999999</v>
      </c>
      <c r="E1953" s="2">
        <f t="shared" si="240"/>
        <v>2.5911400000000002</v>
      </c>
      <c r="F1953" s="2">
        <f t="shared" si="241"/>
        <v>2.5400299999999993</v>
      </c>
      <c r="G1953" s="2">
        <f t="shared" si="235"/>
        <v>2.5230480000000002</v>
      </c>
      <c r="H1953" s="2">
        <f t="shared" si="239"/>
        <v>2.2148920000000043</v>
      </c>
      <c r="I1953" s="2">
        <f t="array" ref="I1953">SUMPRODUCT(B1937:B1956, (ROW(B1937:B1956)-ROW(B1937)+1)) / (20*21/2)</f>
        <v>2.5519847619047615</v>
      </c>
      <c r="J1953" s="2">
        <f t="shared" si="242"/>
        <v>2.5632962142855571</v>
      </c>
      <c r="K1953" s="2">
        <f t="shared" si="236"/>
        <v>2.4972148844961999</v>
      </c>
    </row>
    <row r="1954" spans="1:11" ht="13.5" x14ac:dyDescent="0.25">
      <c r="A1954" s="3">
        <f>TITRES_STAT!B1957</f>
        <v>44853</v>
      </c>
      <c r="B1954" s="6">
        <f>TITRES_STAT!D1957</f>
        <v>2.4758</v>
      </c>
      <c r="C1954" s="2">
        <f t="shared" si="237"/>
        <v>-0.11249999999999982</v>
      </c>
      <c r="D1954" s="2">
        <f t="shared" si="238"/>
        <v>2.5358000000000001</v>
      </c>
      <c r="E1954" s="2">
        <f t="shared" si="240"/>
        <v>2.58833</v>
      </c>
      <c r="F1954" s="2">
        <f t="shared" si="241"/>
        <v>2.5325299999999995</v>
      </c>
      <c r="G1954" s="2">
        <f t="shared" si="235"/>
        <v>2.5294260000000004</v>
      </c>
      <c r="H1954" s="2">
        <f t="shared" si="239"/>
        <v>2.218127500000004</v>
      </c>
      <c r="I1954" s="2">
        <f t="array" ref="I1954">SUMPRODUCT(B1938:B1957, (ROW(B1938:B1957)-ROW(B1938)+1)) / (20*21/2)</f>
        <v>2.5449695238095233</v>
      </c>
      <c r="J1954" s="2">
        <f t="shared" si="242"/>
        <v>2.5549632414964565</v>
      </c>
      <c r="K1954" s="2">
        <f t="shared" si="236"/>
        <v>2.4963750851041921</v>
      </c>
    </row>
    <row r="1955" spans="1:11" ht="13.5" x14ac:dyDescent="0.25">
      <c r="A1955" s="3">
        <f>TITRES_STAT!B1958</f>
        <v>44854</v>
      </c>
      <c r="B1955" s="6">
        <f>TITRES_STAT!D1958</f>
        <v>2.5320999999999998</v>
      </c>
      <c r="C1955" s="2">
        <f t="shared" si="237"/>
        <v>5.6299999999999795E-2</v>
      </c>
      <c r="D1955" s="2">
        <f t="shared" si="238"/>
        <v>2.5339399999999999</v>
      </c>
      <c r="E1955" s="2">
        <f t="shared" si="240"/>
        <v>2.5855199999999998</v>
      </c>
      <c r="F1955" s="2">
        <f t="shared" si="241"/>
        <v>2.5278449999999997</v>
      </c>
      <c r="G1955" s="2">
        <f t="shared" si="235"/>
        <v>2.5369299999999999</v>
      </c>
      <c r="H1955" s="2">
        <f t="shared" si="239"/>
        <v>2.2218790000000039</v>
      </c>
      <c r="I1955" s="2">
        <f t="array" ref="I1955">SUMPRODUCT(B1939:B1958, (ROW(B1939:B1958)-ROW(B1939)+1)) / (20*21/2)</f>
        <v>2.5476938095238091</v>
      </c>
      <c r="J1955" s="2">
        <f t="shared" si="242"/>
        <v>2.5527857899253652</v>
      </c>
      <c r="K1955" s="2">
        <f t="shared" si="236"/>
        <v>2.49777606215893</v>
      </c>
    </row>
    <row r="1956" spans="1:11" ht="13.5" x14ac:dyDescent="0.25">
      <c r="A1956" s="3">
        <f>TITRES_STAT!B1959</f>
        <v>44855</v>
      </c>
      <c r="B1956" s="6">
        <f>TITRES_STAT!D1959</f>
        <v>2.5695999999999999</v>
      </c>
      <c r="C1956" s="2">
        <f t="shared" si="237"/>
        <v>3.7500000000000089E-2</v>
      </c>
      <c r="D1956" s="2">
        <f t="shared" si="238"/>
        <v>2.5508199999999999</v>
      </c>
      <c r="E1956" s="2">
        <f t="shared" si="240"/>
        <v>2.5752100000000002</v>
      </c>
      <c r="F1956" s="2">
        <f t="shared" si="241"/>
        <v>2.5306599999999997</v>
      </c>
      <c r="G1956" s="2">
        <f t="shared" si="235"/>
        <v>2.5451840000000003</v>
      </c>
      <c r="H1956" s="2">
        <f t="shared" si="239"/>
        <v>2.2258650000000042</v>
      </c>
      <c r="I1956" s="2">
        <f t="array" ref="I1956">SUMPRODUCT(B1940:B1959, (ROW(B1940:B1959)-ROW(B1940)+1)) / (20*21/2)</f>
        <v>2.5501499999999999</v>
      </c>
      <c r="J1956" s="2">
        <f t="shared" si="242"/>
        <v>2.5543871432658065</v>
      </c>
      <c r="K1956" s="2">
        <f t="shared" si="236"/>
        <v>2.5005926871723054</v>
      </c>
    </row>
    <row r="1957" spans="1:11" ht="13.5" x14ac:dyDescent="0.25">
      <c r="A1957" s="3">
        <f>TITRES_STAT!B1960</f>
        <v>44858</v>
      </c>
      <c r="B1957" s="6">
        <f>TITRES_STAT!D1960</f>
        <v>2.4569999999999999</v>
      </c>
      <c r="C1957" s="2">
        <f t="shared" si="237"/>
        <v>-0.11260000000000003</v>
      </c>
      <c r="D1957" s="2">
        <f t="shared" si="238"/>
        <v>2.5245599999999997</v>
      </c>
      <c r="E1957" s="2">
        <f t="shared" si="240"/>
        <v>2.55457</v>
      </c>
      <c r="F1957" s="2">
        <f t="shared" si="241"/>
        <v>2.5315949999999998</v>
      </c>
      <c r="G1957" s="2">
        <f t="shared" si="235"/>
        <v>2.551186</v>
      </c>
      <c r="H1957" s="2">
        <f t="shared" si="239"/>
        <v>2.2295220000000038</v>
      </c>
      <c r="I1957" s="2">
        <f t="array" ref="I1957">SUMPRODUCT(B1941:B1960, (ROW(B1941:B1960)-ROW(B1941)+1)) / (20*21/2)</f>
        <v>2.5523828571428568</v>
      </c>
      <c r="J1957" s="2">
        <f t="shared" si="242"/>
        <v>2.5451121772404917</v>
      </c>
      <c r="K1957" s="2">
        <f t="shared" si="236"/>
        <v>2.4988831700282934</v>
      </c>
    </row>
    <row r="1958" spans="1:11" ht="13.5" x14ac:dyDescent="0.25">
      <c r="A1958" s="3">
        <f>TITRES_STAT!B1961</f>
        <v>44859</v>
      </c>
      <c r="B1958" s="6">
        <f>TITRES_STAT!D1961</f>
        <v>2.5602</v>
      </c>
      <c r="C1958" s="2">
        <f t="shared" si="237"/>
        <v>0.10320000000000018</v>
      </c>
      <c r="D1958" s="2">
        <f t="shared" si="238"/>
        <v>2.5189399999999997</v>
      </c>
      <c r="E1958" s="2">
        <f t="shared" si="240"/>
        <v>2.5451900000000003</v>
      </c>
      <c r="F1958" s="2">
        <f t="shared" si="241"/>
        <v>2.5344099999999998</v>
      </c>
      <c r="G1958" s="2">
        <f t="shared" si="235"/>
        <v>2.5592519999999999</v>
      </c>
      <c r="H1958" s="2">
        <f t="shared" si="239"/>
        <v>2.2336015000000038</v>
      </c>
      <c r="I1958" s="2">
        <f t="array" ref="I1958">SUMPRODUCT(B1942:B1961, (ROW(B1942:B1961)-ROW(B1942)+1)) / (20*21/2)</f>
        <v>2.5538566666666664</v>
      </c>
      <c r="J1958" s="2">
        <f t="shared" si="242"/>
        <v>2.5465491127413973</v>
      </c>
      <c r="K1958" s="2">
        <f t="shared" si="236"/>
        <v>2.5012877515958114</v>
      </c>
    </row>
    <row r="1959" spans="1:11" ht="13.5" x14ac:dyDescent="0.25">
      <c r="A1959" s="3">
        <f>TITRES_STAT!B1962</f>
        <v>44860</v>
      </c>
      <c r="B1959" s="6">
        <f>TITRES_STAT!D1962</f>
        <v>2.5602</v>
      </c>
      <c r="C1959" s="2">
        <f t="shared" si="237"/>
        <v>0</v>
      </c>
      <c r="D1959" s="2">
        <f t="shared" si="238"/>
        <v>2.5358200000000002</v>
      </c>
      <c r="E1959" s="2">
        <f t="shared" si="240"/>
        <v>2.5358100000000001</v>
      </c>
      <c r="F1959" s="2">
        <f t="shared" si="241"/>
        <v>2.5367549999999999</v>
      </c>
      <c r="G1959" s="2">
        <f t="shared" si="235"/>
        <v>2.5658159999999999</v>
      </c>
      <c r="H1959" s="2">
        <f t="shared" si="239"/>
        <v>2.2373525000000036</v>
      </c>
      <c r="I1959" s="2">
        <f t="array" ref="I1959">SUMPRODUCT(B1943:B1962, (ROW(B1943:B1962)-ROW(B1943)+1)) / (20*21/2)</f>
        <v>2.5548838095238091</v>
      </c>
      <c r="J1959" s="2">
        <f t="shared" si="242"/>
        <v>2.5478491972422166</v>
      </c>
      <c r="K1959" s="2">
        <f t="shared" si="236"/>
        <v>2.5035980358469563</v>
      </c>
    </row>
    <row r="1960" spans="1:11" ht="13.5" x14ac:dyDescent="0.25">
      <c r="A1960" s="3">
        <f>TITRES_STAT!B1963</f>
        <v>44861</v>
      </c>
      <c r="B1960" s="6">
        <f>TITRES_STAT!D1963</f>
        <v>2.5602</v>
      </c>
      <c r="C1960" s="2">
        <f t="shared" si="237"/>
        <v>0</v>
      </c>
      <c r="D1960" s="2">
        <f t="shared" si="238"/>
        <v>2.5414400000000001</v>
      </c>
      <c r="E1960" s="2">
        <f t="shared" si="240"/>
        <v>2.53769</v>
      </c>
      <c r="F1960" s="2">
        <f t="shared" si="241"/>
        <v>2.5447250000000001</v>
      </c>
      <c r="G1960" s="2">
        <f t="shared" si="235"/>
        <v>2.572006</v>
      </c>
      <c r="H1960" s="2">
        <f t="shared" si="239"/>
        <v>2.2411035000000039</v>
      </c>
      <c r="I1960" s="2">
        <f t="array" ref="I1960">SUMPRODUCT(B1944:B1963, (ROW(B1944:B1963)-ROW(B1944)+1)) / (20*21/2)</f>
        <v>2.5444376190476192</v>
      </c>
      <c r="J1960" s="2">
        <f t="shared" si="242"/>
        <v>2.5490254641715291</v>
      </c>
      <c r="K1960" s="2">
        <f t="shared" si="236"/>
        <v>2.5058177207157031</v>
      </c>
    </row>
    <row r="1961" spans="1:11" ht="13.5" x14ac:dyDescent="0.25">
      <c r="A1961" s="3">
        <f>TITRES_STAT!B1964</f>
        <v>44862</v>
      </c>
      <c r="B1961" s="6">
        <f>TITRES_STAT!D1964</f>
        <v>2.5602</v>
      </c>
      <c r="C1961" s="2">
        <f t="shared" si="237"/>
        <v>0</v>
      </c>
      <c r="D1961" s="2">
        <f t="shared" si="238"/>
        <v>2.5395599999999998</v>
      </c>
      <c r="E1961" s="2">
        <f t="shared" si="240"/>
        <v>2.5451900000000003</v>
      </c>
      <c r="F1961" s="2">
        <f t="shared" si="241"/>
        <v>2.5494150000000007</v>
      </c>
      <c r="G1961" s="2">
        <f t="shared" si="235"/>
        <v>2.5781959999999993</v>
      </c>
      <c r="H1961" s="2">
        <f t="shared" si="239"/>
        <v>2.2448545000000037</v>
      </c>
      <c r="I1961" s="2">
        <f t="array" ref="I1961">SUMPRODUCT(B1945:B1964, (ROW(B1945:B1964)-ROW(B1945)+1)) / (20*21/2)</f>
        <v>2.5319776190476189</v>
      </c>
      <c r="J1961" s="2">
        <f t="shared" si="242"/>
        <v>2.5500897056790022</v>
      </c>
      <c r="K1961" s="2">
        <f t="shared" si="236"/>
        <v>2.5079503591190089</v>
      </c>
    </row>
    <row r="1962" spans="1:11" ht="13.5" x14ac:dyDescent="0.25">
      <c r="A1962" s="3">
        <f>TITRES_STAT!B1965</f>
        <v>44865</v>
      </c>
      <c r="B1962" s="6">
        <f>TITRES_STAT!D1965</f>
        <v>2.5602</v>
      </c>
      <c r="C1962" s="2">
        <f t="shared" si="237"/>
        <v>0</v>
      </c>
      <c r="D1962" s="2">
        <f t="shared" si="238"/>
        <v>2.5602</v>
      </c>
      <c r="E1962" s="2">
        <f t="shared" si="240"/>
        <v>2.5423800000000001</v>
      </c>
      <c r="F1962" s="2">
        <f t="shared" si="241"/>
        <v>2.5573850000000005</v>
      </c>
      <c r="G1962" s="2">
        <f t="shared" si="235"/>
        <v>2.5843859999999994</v>
      </c>
      <c r="H1962" s="2">
        <f t="shared" si="239"/>
        <v>2.2489810000000032</v>
      </c>
      <c r="I1962" s="2">
        <f t="array" ref="I1962">SUMPRODUCT(B1946:B1965, (ROW(B1946:B1965)-ROW(B1946)+1)) / (20*21/2)</f>
        <v>2.5207699999999997</v>
      </c>
      <c r="J1962" s="2">
        <f t="shared" si="242"/>
        <v>2.5510525908524304</v>
      </c>
      <c r="K1962" s="2">
        <f t="shared" si="236"/>
        <v>2.5099993646437539</v>
      </c>
    </row>
    <row r="1963" spans="1:11" ht="13.5" x14ac:dyDescent="0.25">
      <c r="A1963" s="3">
        <f>TITRES_STAT!B1966</f>
        <v>44866</v>
      </c>
      <c r="B1963" s="6">
        <f>TITRES_STAT!D1966</f>
        <v>2.4477000000000002</v>
      </c>
      <c r="C1963" s="2">
        <f t="shared" si="237"/>
        <v>-0.11249999999999982</v>
      </c>
      <c r="D1963" s="2">
        <f t="shared" si="238"/>
        <v>2.5377000000000001</v>
      </c>
      <c r="E1963" s="2">
        <f t="shared" si="240"/>
        <v>2.5283200000000003</v>
      </c>
      <c r="F1963" s="2">
        <f t="shared" si="241"/>
        <v>2.5597300000000005</v>
      </c>
      <c r="G1963" s="2">
        <f t="shared" si="235"/>
        <v>2.5864499999999997</v>
      </c>
      <c r="H1963" s="2">
        <f t="shared" si="239"/>
        <v>2.2525450000000036</v>
      </c>
      <c r="I1963" s="2">
        <f t="array" ref="I1963">SUMPRODUCT(B1947:B1966, (ROW(B1947:B1966)-ROW(B1947)+1)) / (20*21/2)</f>
        <v>2.5110380952380953</v>
      </c>
      <c r="J1963" s="2">
        <f t="shared" si="242"/>
        <v>2.5412094869617228</v>
      </c>
      <c r="K1963" s="2">
        <f t="shared" si="236"/>
        <v>2.5075562523047834</v>
      </c>
    </row>
    <row r="1964" spans="1:11" ht="13.5" x14ac:dyDescent="0.25">
      <c r="A1964" s="3">
        <f>TITRES_STAT!B1967</f>
        <v>44867</v>
      </c>
      <c r="B1964" s="6">
        <f>TITRES_STAT!D1967</f>
        <v>2.4289000000000001</v>
      </c>
      <c r="C1964" s="2">
        <f t="shared" si="237"/>
        <v>-1.880000000000015E-2</v>
      </c>
      <c r="D1964" s="2">
        <f t="shared" si="238"/>
        <v>2.5114399999999999</v>
      </c>
      <c r="E1964" s="2">
        <f t="shared" si="240"/>
        <v>2.5236300000000003</v>
      </c>
      <c r="F1964" s="2">
        <f t="shared" si="241"/>
        <v>2.5559800000000004</v>
      </c>
      <c r="G1964" s="2">
        <f t="shared" si="235"/>
        <v>2.5881379999999994</v>
      </c>
      <c r="H1964" s="2">
        <f t="shared" si="239"/>
        <v>2.2560150000000032</v>
      </c>
      <c r="I1964" s="2">
        <f t="array" ref="I1964">SUMPRODUCT(B1948:B1967, (ROW(B1948:B1967)-ROW(B1948)+1)) / (20*21/2)</f>
        <v>2.4925490476190477</v>
      </c>
      <c r="J1964" s="2">
        <f t="shared" si="242"/>
        <v>2.5305133453463204</v>
      </c>
      <c r="K1964" s="2">
        <f t="shared" si="236"/>
        <v>2.5044716933908702</v>
      </c>
    </row>
    <row r="1965" spans="1:11" ht="13.5" x14ac:dyDescent="0.25">
      <c r="A1965" s="3">
        <f>TITRES_STAT!B1968</f>
        <v>44868</v>
      </c>
      <c r="B1965" s="6">
        <f>TITRES_STAT!D1968</f>
        <v>2.4382999999999999</v>
      </c>
      <c r="C1965" s="2">
        <f t="shared" si="237"/>
        <v>9.3999999999998529E-3</v>
      </c>
      <c r="D1965" s="2">
        <f t="shared" si="238"/>
        <v>2.48706</v>
      </c>
      <c r="E1965" s="2">
        <f t="shared" si="240"/>
        <v>2.5142499999999997</v>
      </c>
      <c r="F1965" s="2">
        <f t="shared" si="241"/>
        <v>2.5498850000000002</v>
      </c>
      <c r="G1965" s="2">
        <f t="shared" si="235"/>
        <v>2.5892639999999996</v>
      </c>
      <c r="H1965" s="2">
        <f t="shared" si="239"/>
        <v>2.2595320000000032</v>
      </c>
      <c r="I1965" s="2">
        <f t="array" ref="I1965">SUMPRODUCT(B1949:B1968, (ROW(B1949:B1968)-ROW(B1949)+1)) / (20*21/2)</f>
        <v>2.4854071428571429</v>
      </c>
      <c r="J1965" s="2">
        <f t="shared" si="242"/>
        <v>2.5217311219800043</v>
      </c>
      <c r="K1965" s="2">
        <f t="shared" si="236"/>
        <v>2.5018767250226008</v>
      </c>
    </row>
    <row r="1966" spans="1:11" ht="13.5" x14ac:dyDescent="0.25">
      <c r="A1966" s="3">
        <f>TITRES_STAT!B1969</f>
        <v>44869</v>
      </c>
      <c r="B1966" s="6">
        <f>TITRES_STAT!D1969</f>
        <v>2.4477000000000002</v>
      </c>
      <c r="C1966" s="2">
        <f t="shared" si="237"/>
        <v>9.400000000000297E-3</v>
      </c>
      <c r="D1966" s="2">
        <f t="shared" si="238"/>
        <v>2.4645600000000001</v>
      </c>
      <c r="E1966" s="2">
        <f t="shared" si="240"/>
        <v>2.5020599999999997</v>
      </c>
      <c r="F1966" s="2">
        <f t="shared" si="241"/>
        <v>2.5386350000000002</v>
      </c>
      <c r="G1966" s="2">
        <f t="shared" si="235"/>
        <v>2.5887019999999996</v>
      </c>
      <c r="H1966" s="2">
        <f t="shared" si="239"/>
        <v>2.2631425000000029</v>
      </c>
      <c r="I1966" s="2">
        <f t="array" ref="I1966">SUMPRODUCT(B1950:B1969, (ROW(B1950:B1969)-ROW(B1950)+1)) / (20*21/2)</f>
        <v>2.4792476190476194</v>
      </c>
      <c r="J1966" s="2">
        <f t="shared" si="242"/>
        <v>2.5146805389342894</v>
      </c>
      <c r="K1966" s="2">
        <f t="shared" si="236"/>
        <v>2.4997521475707343</v>
      </c>
    </row>
    <row r="1967" spans="1:11" ht="13.5" x14ac:dyDescent="0.25">
      <c r="A1967" s="3">
        <f>TITRES_STAT!B1970</f>
        <v>44872</v>
      </c>
      <c r="B1967" s="6">
        <f>TITRES_STAT!D1970</f>
        <v>2.3445</v>
      </c>
      <c r="C1967" s="2">
        <f t="shared" si="237"/>
        <v>-0.10320000000000018</v>
      </c>
      <c r="D1967" s="2">
        <f t="shared" si="238"/>
        <v>2.4214199999999999</v>
      </c>
      <c r="E1967" s="2">
        <f t="shared" si="240"/>
        <v>2.4908099999999997</v>
      </c>
      <c r="F1967" s="2">
        <f t="shared" si="241"/>
        <v>2.5226899999999999</v>
      </c>
      <c r="G1967" s="2">
        <f t="shared" si="235"/>
        <v>2.5841999999999992</v>
      </c>
      <c r="H1967" s="2">
        <f t="shared" si="239"/>
        <v>2.2662370000000029</v>
      </c>
      <c r="I1967" s="2">
        <f t="array" ref="I1967">SUMPRODUCT(B1951:B1970, (ROW(B1951:B1970)-ROW(B1951)+1)) / (20*21/2)</f>
        <v>2.4740704761904766</v>
      </c>
      <c r="J1967" s="2">
        <f t="shared" si="242"/>
        <v>2.4984728685595954</v>
      </c>
      <c r="K1967" s="2">
        <f t="shared" si="236"/>
        <v>2.4936638280581565</v>
      </c>
    </row>
    <row r="1968" spans="1:11" ht="13.5" x14ac:dyDescent="0.25">
      <c r="A1968" s="3">
        <f>TITRES_STAT!B1971</f>
        <v>44873</v>
      </c>
      <c r="B1968" s="6">
        <f>TITRES_STAT!D1971</f>
        <v>2.4477000000000002</v>
      </c>
      <c r="C1968" s="2">
        <f t="shared" si="237"/>
        <v>0.10320000000000018</v>
      </c>
      <c r="D1968" s="2">
        <f t="shared" si="238"/>
        <v>2.4214200000000003</v>
      </c>
      <c r="E1968" s="2">
        <f t="shared" si="240"/>
        <v>2.4795600000000002</v>
      </c>
      <c r="F1968" s="2">
        <f t="shared" si="241"/>
        <v>2.512375</v>
      </c>
      <c r="G1968" s="2">
        <f t="shared" si="235"/>
        <v>2.5806379999999991</v>
      </c>
      <c r="H1968" s="2">
        <f t="shared" si="239"/>
        <v>2.2698010000000028</v>
      </c>
      <c r="I1968" s="2">
        <f t="array" ref="I1968">SUMPRODUCT(B1952:B1971, (ROW(B1952:B1971)-ROW(B1952)+1)) / (20*21/2)</f>
        <v>2.4693395238095244</v>
      </c>
      <c r="J1968" s="2">
        <f t="shared" si="242"/>
        <v>2.4936373572682053</v>
      </c>
      <c r="K1968" s="2">
        <f t="shared" si="236"/>
        <v>2.4918613249970525</v>
      </c>
    </row>
    <row r="1969" spans="1:11" ht="13.5" x14ac:dyDescent="0.25">
      <c r="A1969" s="3">
        <f>TITRES_STAT!B1972</f>
        <v>44874</v>
      </c>
      <c r="B1969" s="6">
        <f>TITRES_STAT!D1972</f>
        <v>2.4477000000000002</v>
      </c>
      <c r="C1969" s="2">
        <f t="shared" si="237"/>
        <v>0</v>
      </c>
      <c r="D1969" s="2">
        <f t="shared" si="238"/>
        <v>2.4251800000000001</v>
      </c>
      <c r="E1969" s="2">
        <f t="shared" si="240"/>
        <v>2.4683100000000002</v>
      </c>
      <c r="F1969" s="2">
        <f t="shared" si="241"/>
        <v>2.5020599999999993</v>
      </c>
      <c r="G1969" s="2">
        <f t="shared" si="235"/>
        <v>2.5751999999999988</v>
      </c>
      <c r="H1969" s="2">
        <f t="shared" si="239"/>
        <v>2.2733650000000027</v>
      </c>
      <c r="I1969" s="2">
        <f t="array" ref="I1969">SUMPRODUCT(B1953:B1972, (ROW(B1953:B1972)-ROW(B1953)+1)) / (20*21/2)</f>
        <v>2.454958571428572</v>
      </c>
      <c r="J1969" s="2">
        <f t="shared" si="242"/>
        <v>2.4892623708617094</v>
      </c>
      <c r="K1969" s="2">
        <f t="shared" si="236"/>
        <v>2.4901295083305017</v>
      </c>
    </row>
    <row r="1970" spans="1:11" ht="13.5" x14ac:dyDescent="0.25">
      <c r="A1970" s="3">
        <f>TITRES_STAT!B1973</f>
        <v>44875</v>
      </c>
      <c r="B1970" s="6">
        <f>TITRES_STAT!D1973</f>
        <v>2.4477000000000002</v>
      </c>
      <c r="C1970" s="2">
        <f t="shared" si="237"/>
        <v>0</v>
      </c>
      <c r="D1970" s="2">
        <f t="shared" si="238"/>
        <v>2.42706</v>
      </c>
      <c r="E1970" s="2">
        <f t="shared" si="240"/>
        <v>2.4570600000000002</v>
      </c>
      <c r="F1970" s="2">
        <f t="shared" si="241"/>
        <v>2.4973749999999995</v>
      </c>
      <c r="G1970" s="2">
        <f t="shared" ref="G1970:G2033" si="243">AVERAGE(B1921:B1970)</f>
        <v>2.5673239999999988</v>
      </c>
      <c r="H1970" s="2">
        <f t="shared" si="239"/>
        <v>2.2766945000000032</v>
      </c>
      <c r="I1970" s="2">
        <f t="array" ref="I1970">SUMPRODUCT(B1954:B1973, (ROW(B1954:B1973)-ROW(B1954)+1)) / (20*21/2)</f>
        <v>2.441738571428572</v>
      </c>
      <c r="J1970" s="2">
        <f t="shared" si="242"/>
        <v>2.4853040498272607</v>
      </c>
      <c r="K1970" s="2">
        <f t="shared" si="236"/>
        <v>2.488465606043031</v>
      </c>
    </row>
    <row r="1971" spans="1:11" ht="13.5" x14ac:dyDescent="0.25">
      <c r="A1971" s="3">
        <f>TITRES_STAT!B1974</f>
        <v>44876</v>
      </c>
      <c r="B1971" s="6">
        <f>TITRES_STAT!D1974</f>
        <v>2.4477000000000002</v>
      </c>
      <c r="C1971" s="2">
        <f t="shared" si="237"/>
        <v>0</v>
      </c>
      <c r="D1971" s="2">
        <f t="shared" si="238"/>
        <v>2.42706</v>
      </c>
      <c r="E1971" s="2">
        <f t="shared" si="240"/>
        <v>2.4458100000000007</v>
      </c>
      <c r="F1971" s="2">
        <f t="shared" si="241"/>
        <v>2.4954999999999998</v>
      </c>
      <c r="G1971" s="2">
        <f t="shared" si="243"/>
        <v>2.5600099999999988</v>
      </c>
      <c r="H1971" s="2">
        <f t="shared" si="239"/>
        <v>2.2800240000000032</v>
      </c>
      <c r="I1971" s="2">
        <f t="array" ref="I1971">SUMPRODUCT(B1955:B1974, (ROW(B1955:B1974)-ROW(B1955)+1)) / (20*21/2)</f>
        <v>2.4395080952380956</v>
      </c>
      <c r="J1971" s="2">
        <f t="shared" si="242"/>
        <v>2.4817227117484739</v>
      </c>
      <c r="K1971" s="2">
        <f t="shared" ref="K1971:K2034" si="244">$K$4*B1971+(1-$K$4)*K1970</f>
        <v>2.4868669548256572</v>
      </c>
    </row>
    <row r="1972" spans="1:11" ht="13.5" x14ac:dyDescent="0.25">
      <c r="A1972" s="3">
        <f>TITRES_STAT!B1975</f>
        <v>44879</v>
      </c>
      <c r="B1972" s="6">
        <f>TITRES_STAT!D1975</f>
        <v>2.3445</v>
      </c>
      <c r="C1972" s="2">
        <f t="shared" si="237"/>
        <v>-0.10320000000000018</v>
      </c>
      <c r="D1972" s="2">
        <f t="shared" si="238"/>
        <v>2.42706</v>
      </c>
      <c r="E1972" s="2">
        <f t="shared" si="240"/>
        <v>2.4242400000000002</v>
      </c>
      <c r="F1972" s="2">
        <f t="shared" si="241"/>
        <v>2.4833099999999995</v>
      </c>
      <c r="G1972" s="2">
        <f t="shared" si="243"/>
        <v>2.5506319999999985</v>
      </c>
      <c r="H1972" s="2">
        <f t="shared" si="239"/>
        <v>2.282837500000003</v>
      </c>
      <c r="I1972" s="2">
        <f t="array" ref="I1972">SUMPRODUCT(B1956:B1975, (ROW(B1956:B1975)-ROW(B1956)+1)) / (20*21/2)</f>
        <v>2.437411428571429</v>
      </c>
      <c r="J1972" s="2">
        <f t="shared" si="242"/>
        <v>2.4686538820581432</v>
      </c>
      <c r="K1972" s="2">
        <f t="shared" si="244"/>
        <v>2.4812839369893571</v>
      </c>
    </row>
    <row r="1973" spans="1:11" ht="13.5" x14ac:dyDescent="0.25">
      <c r="A1973" s="3">
        <f>TITRES_STAT!B1976</f>
        <v>44880</v>
      </c>
      <c r="B1973" s="6">
        <f>TITRES_STAT!D1976</f>
        <v>2.3445</v>
      </c>
      <c r="C1973" s="2">
        <f t="shared" si="237"/>
        <v>0</v>
      </c>
      <c r="D1973" s="2">
        <f t="shared" si="238"/>
        <v>2.4064199999999998</v>
      </c>
      <c r="E1973" s="2">
        <f t="shared" si="240"/>
        <v>2.4139200000000005</v>
      </c>
      <c r="F1973" s="2">
        <f t="shared" si="241"/>
        <v>2.4711199999999991</v>
      </c>
      <c r="G1973" s="2">
        <f t="shared" si="243"/>
        <v>2.5412539999999986</v>
      </c>
      <c r="H1973" s="2">
        <f t="shared" si="239"/>
        <v>2.2856510000000032</v>
      </c>
      <c r="I1973" s="2">
        <f t="array" ref="I1973">SUMPRODUCT(B1957:B1976, (ROW(B1957:B1976)-ROW(B1957)+1)) / (20*21/2)</f>
        <v>2.435716666666667</v>
      </c>
      <c r="J1973" s="2">
        <f t="shared" si="242"/>
        <v>2.4568297028145105</v>
      </c>
      <c r="K1973" s="2">
        <f t="shared" si="244"/>
        <v>2.4759198610289901</v>
      </c>
    </row>
    <row r="1974" spans="1:11" ht="13.5" x14ac:dyDescent="0.25">
      <c r="A1974" s="3">
        <f>TITRES_STAT!B1977</f>
        <v>44881</v>
      </c>
      <c r="B1974" s="6">
        <f>TITRES_STAT!D1977</f>
        <v>2.4477000000000002</v>
      </c>
      <c r="C1974" s="2">
        <f t="shared" si="237"/>
        <v>0.10320000000000018</v>
      </c>
      <c r="D1974" s="2">
        <f t="shared" si="238"/>
        <v>2.4064199999999998</v>
      </c>
      <c r="E1974" s="2">
        <f t="shared" si="240"/>
        <v>2.4158000000000004</v>
      </c>
      <c r="F1974" s="2">
        <f t="shared" si="241"/>
        <v>2.4697149999999994</v>
      </c>
      <c r="G1974" s="2">
        <f t="shared" si="243"/>
        <v>2.5339399999999985</v>
      </c>
      <c r="H1974" s="2">
        <f t="shared" si="239"/>
        <v>2.2886055000000027</v>
      </c>
      <c r="I1974" s="2">
        <f t="array" ref="I1974">SUMPRODUCT(B1958:B1977, (ROW(B1958:B1977)-ROW(B1958)+1)) / (20*21/2)</f>
        <v>2.4247738095238098</v>
      </c>
      <c r="J1974" s="2">
        <f t="shared" si="242"/>
        <v>2.4559602073083666</v>
      </c>
      <c r="K1974" s="2">
        <f t="shared" si="244"/>
        <v>2.474813199812167</v>
      </c>
    </row>
    <row r="1975" spans="1:11" ht="13.5" x14ac:dyDescent="0.25">
      <c r="A1975" s="3">
        <f>TITRES_STAT!B1978</f>
        <v>44882</v>
      </c>
      <c r="B1975" s="6">
        <f>TITRES_STAT!D1978</f>
        <v>2.4477000000000002</v>
      </c>
      <c r="C1975" s="2">
        <f t="shared" si="237"/>
        <v>0</v>
      </c>
      <c r="D1975" s="2">
        <f t="shared" si="238"/>
        <v>2.4064199999999998</v>
      </c>
      <c r="E1975" s="2">
        <f t="shared" si="240"/>
        <v>2.4167400000000003</v>
      </c>
      <c r="F1975" s="2">
        <f t="shared" si="241"/>
        <v>2.4654949999999993</v>
      </c>
      <c r="G1975" s="2">
        <f t="shared" si="243"/>
        <v>2.5266259999999985</v>
      </c>
      <c r="H1975" s="2">
        <f t="shared" si="239"/>
        <v>2.291231500000003</v>
      </c>
      <c r="I1975" s="2">
        <f t="array" ref="I1975">SUMPRODUCT(B1959:B1978, (ROW(B1959:B1978)-ROW(B1959)+1)) / (20*21/2)</f>
        <v>2.4045380952380957</v>
      </c>
      <c r="J1975" s="2">
        <f t="shared" si="242"/>
        <v>2.4551735208980459</v>
      </c>
      <c r="K1975" s="2">
        <f t="shared" si="244"/>
        <v>2.4737499370744351</v>
      </c>
    </row>
    <row r="1976" spans="1:11" ht="13.5" x14ac:dyDescent="0.25">
      <c r="A1976" s="3">
        <f>TITRES_STAT!B1979</f>
        <v>44883</v>
      </c>
      <c r="B1976" s="6">
        <f>TITRES_STAT!D1979</f>
        <v>2.4477000000000002</v>
      </c>
      <c r="C1976" s="2">
        <f t="shared" si="237"/>
        <v>0</v>
      </c>
      <c r="D1976" s="2">
        <f t="shared" si="238"/>
        <v>2.4064199999999998</v>
      </c>
      <c r="E1976" s="2">
        <f t="shared" si="240"/>
        <v>2.4167400000000003</v>
      </c>
      <c r="F1976" s="2">
        <f t="shared" si="241"/>
        <v>2.4593999999999996</v>
      </c>
      <c r="G1976" s="2">
        <f t="shared" si="243"/>
        <v>2.5193119999999989</v>
      </c>
      <c r="H1976" s="2">
        <f t="shared" si="239"/>
        <v>2.2938575000000028</v>
      </c>
      <c r="I1976" s="2">
        <f t="array" ref="I1976">SUMPRODUCT(B1960:B1979, (ROW(B1960:B1979)-ROW(B1960)+1)) / (20*21/2)</f>
        <v>2.376897142857143</v>
      </c>
      <c r="J1976" s="2">
        <f t="shared" si="242"/>
        <v>2.4544617570029938</v>
      </c>
      <c r="K1976" s="2">
        <f t="shared" si="244"/>
        <v>2.4727283709146537</v>
      </c>
    </row>
    <row r="1977" spans="1:11" ht="13.5" x14ac:dyDescent="0.25">
      <c r="A1977" s="3">
        <f>TITRES_STAT!B1980</f>
        <v>44886</v>
      </c>
      <c r="B1977" s="6">
        <f>TITRES_STAT!D1980</f>
        <v>2.3445</v>
      </c>
      <c r="C1977" s="2">
        <f t="shared" si="237"/>
        <v>-0.10320000000000018</v>
      </c>
      <c r="D1977" s="2">
        <f t="shared" si="238"/>
        <v>2.4064199999999998</v>
      </c>
      <c r="E1977" s="2">
        <f t="shared" si="240"/>
        <v>2.4167400000000003</v>
      </c>
      <c r="F1977" s="2">
        <f t="shared" si="241"/>
        <v>2.4537749999999989</v>
      </c>
      <c r="G1977" s="2">
        <f t="shared" si="243"/>
        <v>2.5123719999999983</v>
      </c>
      <c r="H1977" s="2">
        <f t="shared" si="239"/>
        <v>2.2957800000000028</v>
      </c>
      <c r="I1977" s="2">
        <f t="array" ref="I1977">SUMPRODUCT(B1961:B1980, (ROW(B1961:B1980)-ROW(B1961)+1)) / (20*21/2)</f>
        <v>2.3422876190476187</v>
      </c>
      <c r="J1977" s="2">
        <f t="shared" si="242"/>
        <v>2.4439892087169945</v>
      </c>
      <c r="K1977" s="2">
        <f t="shared" si="244"/>
        <v>2.4676998073493732</v>
      </c>
    </row>
    <row r="1978" spans="1:11" ht="13.5" x14ac:dyDescent="0.25">
      <c r="A1978" s="3">
        <f>TITRES_STAT!B1981</f>
        <v>44887</v>
      </c>
      <c r="B1978" s="6">
        <f>TITRES_STAT!D1981</f>
        <v>2.2412999999999998</v>
      </c>
      <c r="C1978" s="2">
        <f t="shared" si="237"/>
        <v>-0.10320000000000018</v>
      </c>
      <c r="D1978" s="2">
        <f t="shared" si="238"/>
        <v>2.3857799999999996</v>
      </c>
      <c r="E1978" s="2">
        <f t="shared" si="240"/>
        <v>2.3961000000000001</v>
      </c>
      <c r="F1978" s="2">
        <f t="shared" si="241"/>
        <v>2.4378299999999999</v>
      </c>
      <c r="G1978" s="2">
        <f t="shared" si="243"/>
        <v>2.5046819999999985</v>
      </c>
      <c r="H1978" s="2">
        <f t="shared" si="239"/>
        <v>2.2969050000000029</v>
      </c>
      <c r="I1978" s="2">
        <f t="array" ref="I1978">SUMPRODUCT(B1962:B1981, (ROW(B1962:B1981)-ROW(B1962)+1)) / (20*21/2)</f>
        <v>2.3100895238095243</v>
      </c>
      <c r="J1978" s="2">
        <f t="shared" si="242"/>
        <v>2.4246854745534714</v>
      </c>
      <c r="K1978" s="2">
        <f t="shared" si="244"/>
        <v>2.4588213835317507</v>
      </c>
    </row>
    <row r="1979" spans="1:11" ht="13.5" x14ac:dyDescent="0.25">
      <c r="A1979" s="3">
        <f>TITRES_STAT!B1982</f>
        <v>44888</v>
      </c>
      <c r="B1979" s="6">
        <f>TITRES_STAT!D1982</f>
        <v>2.1476000000000002</v>
      </c>
      <c r="C1979" s="2">
        <f t="shared" si="237"/>
        <v>-9.3699999999999672E-2</v>
      </c>
      <c r="D1979" s="2">
        <f t="shared" si="238"/>
        <v>2.3257600000000003</v>
      </c>
      <c r="E1979" s="2">
        <f t="shared" si="240"/>
        <v>2.3660900000000002</v>
      </c>
      <c r="F1979" s="2">
        <f t="shared" si="241"/>
        <v>2.4172000000000002</v>
      </c>
      <c r="G1979" s="2">
        <f t="shared" si="243"/>
        <v>2.4951179999999979</v>
      </c>
      <c r="H1979" s="2">
        <f t="shared" si="239"/>
        <v>2.2971395000000028</v>
      </c>
      <c r="I1979" s="2">
        <f t="array" ref="I1979">SUMPRODUCT(B1963:B1982, (ROW(B1963:B1982)-ROW(B1963)+1)) / (20*21/2)</f>
        <v>2.2803028571428574</v>
      </c>
      <c r="J1979" s="2">
        <f t="shared" si="242"/>
        <v>2.3982963817388554</v>
      </c>
      <c r="K1979" s="2">
        <f t="shared" si="244"/>
        <v>2.4466166233932509</v>
      </c>
    </row>
    <row r="1980" spans="1:11" ht="13.5" x14ac:dyDescent="0.25">
      <c r="A1980" s="3">
        <f>TITRES_STAT!B1983</f>
        <v>44889</v>
      </c>
      <c r="B1980" s="6">
        <f>TITRES_STAT!D1983</f>
        <v>2.0537999999999998</v>
      </c>
      <c r="C1980" s="2">
        <f t="shared" si="237"/>
        <v>-9.3800000000000328E-2</v>
      </c>
      <c r="D1980" s="2">
        <f t="shared" si="238"/>
        <v>2.2469799999999998</v>
      </c>
      <c r="E1980" s="2">
        <f t="shared" si="240"/>
        <v>2.3266999999999998</v>
      </c>
      <c r="F1980" s="2">
        <f t="shared" si="241"/>
        <v>2.3918799999999996</v>
      </c>
      <c r="G1980" s="2">
        <f t="shared" si="243"/>
        <v>2.4846139999999983</v>
      </c>
      <c r="H1980" s="2">
        <f t="shared" si="239"/>
        <v>2.296436000000003</v>
      </c>
      <c r="I1980" s="2">
        <f t="array" ref="I1980">SUMPRODUCT(B1964:B1983, (ROW(B1964:B1983)-ROW(B1964)+1)) / (20*21/2)</f>
        <v>2.2529276190476186</v>
      </c>
      <c r="J1980" s="2">
        <f t="shared" si="242"/>
        <v>2.3654872025256308</v>
      </c>
      <c r="K1980" s="2">
        <f t="shared" si="244"/>
        <v>2.4312120499268488</v>
      </c>
    </row>
    <row r="1981" spans="1:11" ht="13.5" x14ac:dyDescent="0.25">
      <c r="A1981" s="3">
        <f>TITRES_STAT!B1984</f>
        <v>44890</v>
      </c>
      <c r="B1981" s="6">
        <f>TITRES_STAT!D1984</f>
        <v>2.0537999999999998</v>
      </c>
      <c r="C1981" s="2">
        <f t="shared" si="237"/>
        <v>0</v>
      </c>
      <c r="D1981" s="2">
        <f t="shared" si="238"/>
        <v>2.1681999999999997</v>
      </c>
      <c r="E1981" s="2">
        <f t="shared" si="240"/>
        <v>2.2873099999999997</v>
      </c>
      <c r="F1981" s="2">
        <f t="shared" si="241"/>
        <v>2.3665600000000002</v>
      </c>
      <c r="G1981" s="2">
        <f t="shared" si="243"/>
        <v>2.4731739999999984</v>
      </c>
      <c r="H1981" s="2">
        <f t="shared" si="239"/>
        <v>2.2953575000000028</v>
      </c>
      <c r="I1981" s="2">
        <f t="array" ref="I1981">SUMPRODUCT(B1965:B1984, (ROW(B1965:B1984)-ROW(B1965)+1)) / (20*21/2)</f>
        <v>2.2274280952380949</v>
      </c>
      <c r="J1981" s="2">
        <f t="shared" si="242"/>
        <v>2.3358027070469993</v>
      </c>
      <c r="K1981" s="2">
        <f t="shared" si="244"/>
        <v>2.416411577380698</v>
      </c>
    </row>
    <row r="1982" spans="1:11" ht="13.5" x14ac:dyDescent="0.25">
      <c r="A1982" s="3">
        <f>TITRES_STAT!B1985</f>
        <v>44893</v>
      </c>
      <c r="B1982" s="6">
        <f>TITRES_STAT!D1985</f>
        <v>2.0537999999999998</v>
      </c>
      <c r="C1982" s="2">
        <f t="shared" si="237"/>
        <v>0</v>
      </c>
      <c r="D1982" s="2">
        <f t="shared" si="238"/>
        <v>2.1100599999999998</v>
      </c>
      <c r="E1982" s="2">
        <f t="shared" si="240"/>
        <v>2.2582399999999998</v>
      </c>
      <c r="F1982" s="2">
        <f t="shared" si="241"/>
        <v>2.3412400000000004</v>
      </c>
      <c r="G1982" s="2">
        <f t="shared" si="243"/>
        <v>2.4617339999999985</v>
      </c>
      <c r="H1982" s="2">
        <f t="shared" si="239"/>
        <v>2.2938100000000032</v>
      </c>
      <c r="I1982" s="2">
        <f t="array" ref="I1982">SUMPRODUCT(B1966:B1985, (ROW(B1966:B1985)-ROW(B1966)+1)) / (20*21/2)</f>
        <v>2.2037147619047617</v>
      </c>
      <c r="J1982" s="2">
        <f t="shared" si="242"/>
        <v>2.3089453063758563</v>
      </c>
      <c r="K1982" s="2">
        <f t="shared" si="244"/>
        <v>2.4021915155226314</v>
      </c>
    </row>
    <row r="1983" spans="1:11" ht="13.5" x14ac:dyDescent="0.25">
      <c r="A1983" s="3">
        <f>TITRES_STAT!B1986</f>
        <v>44894</v>
      </c>
      <c r="B1983" s="6">
        <f>TITRES_STAT!D1986</f>
        <v>2.0537999999999998</v>
      </c>
      <c r="C1983" s="2">
        <f t="shared" si="237"/>
        <v>0</v>
      </c>
      <c r="D1983" s="2">
        <f t="shared" si="238"/>
        <v>2.0725600000000002</v>
      </c>
      <c r="E1983" s="2">
        <f t="shared" si="240"/>
        <v>2.2291699999999994</v>
      </c>
      <c r="F1983" s="2">
        <f t="shared" si="241"/>
        <v>2.3215450000000009</v>
      </c>
      <c r="G1983" s="2">
        <f t="shared" si="243"/>
        <v>2.4502939999999982</v>
      </c>
      <c r="H1983" s="2">
        <f t="shared" si="239"/>
        <v>2.2922625000000032</v>
      </c>
      <c r="I1983" s="2">
        <f t="array" ref="I1983">SUMPRODUCT(B1967:B1986, (ROW(B1967:B1986)-ROW(B1967)+1)) / (20*21/2)</f>
        <v>2.1809371428571427</v>
      </c>
      <c r="J1983" s="2">
        <f t="shared" si="242"/>
        <v>2.2846457533876792</v>
      </c>
      <c r="K1983" s="2">
        <f t="shared" si="244"/>
        <v>2.3885291031491946</v>
      </c>
    </row>
    <row r="1984" spans="1:11" ht="13.5" x14ac:dyDescent="0.25">
      <c r="A1984" s="3">
        <f>TITRES_STAT!B1987</f>
        <v>44895</v>
      </c>
      <c r="B1984" s="6">
        <f>TITRES_STAT!D1987</f>
        <v>2.0537999999999998</v>
      </c>
      <c r="C1984" s="2">
        <f t="shared" si="237"/>
        <v>0</v>
      </c>
      <c r="D1984" s="2">
        <f t="shared" si="238"/>
        <v>2.0537999999999998</v>
      </c>
      <c r="E1984" s="2">
        <f t="shared" si="240"/>
        <v>2.1897799999999998</v>
      </c>
      <c r="F1984" s="2">
        <f t="shared" si="241"/>
        <v>2.3027900000000008</v>
      </c>
      <c r="G1984" s="2">
        <f t="shared" si="243"/>
        <v>2.4388539999999983</v>
      </c>
      <c r="H1984" s="2">
        <f t="shared" si="239"/>
        <v>2.2907150000000036</v>
      </c>
      <c r="I1984" s="2">
        <f t="array" ref="I1984">SUMPRODUCT(B1968:B1987, (ROW(B1968:B1987)-ROW(B1968)+1)) / (20*21/2)</f>
        <v>2.1609752380952374</v>
      </c>
      <c r="J1984" s="2">
        <f t="shared" si="242"/>
        <v>2.2626604435412334</v>
      </c>
      <c r="K1984" s="2">
        <f t="shared" si="244"/>
        <v>2.3754024716531479</v>
      </c>
    </row>
    <row r="1985" spans="1:11" ht="13.5" x14ac:dyDescent="0.25">
      <c r="A1985" s="3">
        <f>TITRES_STAT!B1988</f>
        <v>44896</v>
      </c>
      <c r="B1985" s="6">
        <f>TITRES_STAT!D1988</f>
        <v>2.0537999999999998</v>
      </c>
      <c r="C1985" s="2">
        <f t="shared" si="237"/>
        <v>0</v>
      </c>
      <c r="D1985" s="2">
        <f t="shared" si="238"/>
        <v>2.0537999999999998</v>
      </c>
      <c r="E1985" s="2">
        <f t="shared" si="240"/>
        <v>2.1503899999999994</v>
      </c>
      <c r="F1985" s="2">
        <f t="shared" si="241"/>
        <v>2.2835650000000007</v>
      </c>
      <c r="G1985" s="2">
        <f t="shared" si="243"/>
        <v>2.4274139999999984</v>
      </c>
      <c r="H1985" s="2">
        <f t="shared" si="239"/>
        <v>2.2889800000000036</v>
      </c>
      <c r="I1985" s="2">
        <f t="array" ref="I1985">SUMPRODUCT(B1969:B1988, (ROW(B1969:B1988)-ROW(B1969)+1)) / (20*21/2)</f>
        <v>2.1423976190476193</v>
      </c>
      <c r="J1985" s="2">
        <f t="shared" si="242"/>
        <v>2.2427689727277822</v>
      </c>
      <c r="K1985" s="2">
        <f t="shared" si="244"/>
        <v>2.3627906100196912</v>
      </c>
    </row>
    <row r="1986" spans="1:11" ht="13.5" x14ac:dyDescent="0.25">
      <c r="A1986" s="3">
        <f>TITRES_STAT!B1989</f>
        <v>44897</v>
      </c>
      <c r="B1986" s="6">
        <f>TITRES_STAT!D1989</f>
        <v>2.0444</v>
      </c>
      <c r="C1986" s="2">
        <f t="shared" si="237"/>
        <v>-9.3999999999998529E-3</v>
      </c>
      <c r="D1986" s="2">
        <f t="shared" si="238"/>
        <v>2.05192</v>
      </c>
      <c r="E1986" s="2">
        <f t="shared" si="240"/>
        <v>2.1100599999999994</v>
      </c>
      <c r="F1986" s="2">
        <f t="shared" si="241"/>
        <v>2.2634000000000012</v>
      </c>
      <c r="G1986" s="2">
        <f t="shared" si="243"/>
        <v>2.4180359999999985</v>
      </c>
      <c r="H1986" s="2">
        <f t="shared" si="239"/>
        <v>2.2871980000000036</v>
      </c>
      <c r="I1986" s="2">
        <f t="array" ref="I1986">SUMPRODUCT(B1970:B1989, (ROW(B1970:B1989)-ROW(B1970)+1)) / (20*21/2)</f>
        <v>2.125695714285714</v>
      </c>
      <c r="J1986" s="2">
        <f t="shared" si="242"/>
        <v>2.2238766896108504</v>
      </c>
      <c r="K1986" s="2">
        <f t="shared" si="244"/>
        <v>2.3503047037444089</v>
      </c>
    </row>
    <row r="1987" spans="1:11" ht="13.5" x14ac:dyDescent="0.25">
      <c r="A1987" s="3">
        <f>TITRES_STAT!B1990</f>
        <v>44900</v>
      </c>
      <c r="B1987" s="6">
        <f>TITRES_STAT!D1990</f>
        <v>2.0537999999999998</v>
      </c>
      <c r="C1987" s="2">
        <f t="shared" si="237"/>
        <v>9.3999999999998529E-3</v>
      </c>
      <c r="D1987" s="2">
        <f t="shared" si="238"/>
        <v>2.05192</v>
      </c>
      <c r="E1987" s="2">
        <f t="shared" si="240"/>
        <v>2.0809899999999995</v>
      </c>
      <c r="F1987" s="2">
        <f t="shared" si="241"/>
        <v>2.2488650000000012</v>
      </c>
      <c r="G1987" s="2">
        <f t="shared" si="243"/>
        <v>2.4103459999999983</v>
      </c>
      <c r="H1987" s="2">
        <f t="shared" si="239"/>
        <v>2.2858385000000037</v>
      </c>
      <c r="I1987" s="2">
        <f t="array" ref="I1987">SUMPRODUCT(B1971:B1990, (ROW(B1971:B1990)-ROW(B1971)+1)) / (20*21/2)</f>
        <v>2.1171171428571429</v>
      </c>
      <c r="J1987" s="2">
        <f t="shared" si="242"/>
        <v>2.2076789096479121</v>
      </c>
      <c r="K1987" s="2">
        <f t="shared" si="244"/>
        <v>2.3386770683034515</v>
      </c>
    </row>
    <row r="1988" spans="1:11" ht="13.5" x14ac:dyDescent="0.25">
      <c r="A1988" s="3">
        <f>TITRES_STAT!B1991</f>
        <v>44901</v>
      </c>
      <c r="B1988" s="6">
        <f>TITRES_STAT!D1991</f>
        <v>2.0537999999999998</v>
      </c>
      <c r="C1988" s="2">
        <f t="shared" ref="C1988:C2051" si="245">B1988-B1987</f>
        <v>0</v>
      </c>
      <c r="D1988" s="2">
        <f t="shared" si="238"/>
        <v>2.05192</v>
      </c>
      <c r="E1988" s="2">
        <f t="shared" si="240"/>
        <v>2.0622399999999996</v>
      </c>
      <c r="F1988" s="2">
        <f t="shared" si="241"/>
        <v>2.2291700000000008</v>
      </c>
      <c r="G1988" s="2">
        <f t="shared" si="243"/>
        <v>2.4013439999999981</v>
      </c>
      <c r="H1988" s="2">
        <f t="shared" si="239"/>
        <v>2.2845725000000034</v>
      </c>
      <c r="I1988" s="2">
        <f t="array" ref="I1988">SUMPRODUCT(B1972:B1991, (ROW(B1972:B1991)-ROW(B1972)+1)) / (20*21/2)</f>
        <v>2.1118923809523809</v>
      </c>
      <c r="J1988" s="2">
        <f t="shared" si="242"/>
        <v>2.19302377539573</v>
      </c>
      <c r="K1988" s="2">
        <f t="shared" si="244"/>
        <v>2.3275054185660613</v>
      </c>
    </row>
    <row r="1989" spans="1:11" ht="13.5" x14ac:dyDescent="0.25">
      <c r="A1989" s="3">
        <f>TITRES_STAT!B1992</f>
        <v>44902</v>
      </c>
      <c r="B1989" s="6">
        <f>TITRES_STAT!D1992</f>
        <v>2.0537999999999998</v>
      </c>
      <c r="C1989" s="2">
        <f t="shared" si="245"/>
        <v>0</v>
      </c>
      <c r="D1989" s="2">
        <f t="shared" si="238"/>
        <v>2.05192</v>
      </c>
      <c r="E1989" s="2">
        <f t="shared" si="240"/>
        <v>2.0528599999999995</v>
      </c>
      <c r="F1989" s="2">
        <f t="shared" si="241"/>
        <v>2.2094750000000003</v>
      </c>
      <c r="G1989" s="2">
        <f t="shared" si="243"/>
        <v>2.3921539999999983</v>
      </c>
      <c r="H1989" s="2">
        <f t="shared" si="239"/>
        <v>2.2838225000000039</v>
      </c>
      <c r="I1989" s="2">
        <f t="array" ref="I1989">SUMPRODUCT(B1973:B1992, (ROW(B1973:B1992)-ROW(B1973)+1)) / (20*21/2)</f>
        <v>2.1081414285714284</v>
      </c>
      <c r="J1989" s="2">
        <f t="shared" si="242"/>
        <v>2.1797643682151842</v>
      </c>
      <c r="K1989" s="2">
        <f t="shared" si="244"/>
        <v>2.3167718727399413</v>
      </c>
    </row>
    <row r="1990" spans="1:11" ht="13.5" x14ac:dyDescent="0.25">
      <c r="A1990" s="3">
        <f>TITRES_STAT!B1993</f>
        <v>44903</v>
      </c>
      <c r="B1990" s="6">
        <f>TITRES_STAT!D1993</f>
        <v>2.1194000000000002</v>
      </c>
      <c r="C1990" s="2">
        <f t="shared" si="245"/>
        <v>6.5600000000000325E-2</v>
      </c>
      <c r="D1990" s="2">
        <f t="shared" ref="D1990:D2053" si="246">AVERAGE(B1986:B1990)</f>
        <v>2.0650400000000002</v>
      </c>
      <c r="E1990" s="2">
        <f t="shared" si="240"/>
        <v>2.0594199999999994</v>
      </c>
      <c r="F1990" s="2">
        <f t="shared" si="241"/>
        <v>2.19306</v>
      </c>
      <c r="G1990" s="2">
        <f t="shared" si="243"/>
        <v>2.3865259999999981</v>
      </c>
      <c r="H1990" s="2">
        <f t="shared" si="239"/>
        <v>2.2829315000000037</v>
      </c>
      <c r="I1990" s="2">
        <f t="array" ref="I1990">SUMPRODUCT(B1974:B1993, (ROW(B1974:B1993)-ROW(B1974)+1)) / (20*21/2)</f>
        <v>2.1053728571428572</v>
      </c>
      <c r="J1990" s="2">
        <f t="shared" si="242"/>
        <v>2.1740153807661189</v>
      </c>
      <c r="K1990" s="2">
        <f t="shared" si="244"/>
        <v>2.3090317992991594</v>
      </c>
    </row>
    <row r="1991" spans="1:11" ht="13.5" x14ac:dyDescent="0.25">
      <c r="A1991" s="3">
        <f>TITRES_STAT!B1994</f>
        <v>44904</v>
      </c>
      <c r="B1991" s="6">
        <f>TITRES_STAT!D1994</f>
        <v>2.1381999999999999</v>
      </c>
      <c r="C1991" s="2">
        <f t="shared" si="245"/>
        <v>1.8799999999999706E-2</v>
      </c>
      <c r="D1991" s="2">
        <f t="shared" si="246"/>
        <v>2.0837999999999997</v>
      </c>
      <c r="E1991" s="2">
        <f t="shared" si="240"/>
        <v>2.0678599999999996</v>
      </c>
      <c r="F1991" s="2">
        <f t="shared" si="241"/>
        <v>2.1775849999999997</v>
      </c>
      <c r="G1991" s="2">
        <f t="shared" si="243"/>
        <v>2.3799619999999986</v>
      </c>
      <c r="H1991" s="2">
        <f t="shared" si="239"/>
        <v>2.2820875000000038</v>
      </c>
      <c r="I1991" s="2">
        <f t="array" ref="I1991">SUMPRODUCT(B1975:B1994, (ROW(B1975:B1994)-ROW(B1975)+1)) / (20*21/2)</f>
        <v>2.1035866666666667</v>
      </c>
      <c r="J1991" s="2">
        <f t="shared" si="242"/>
        <v>2.1706043921217266</v>
      </c>
      <c r="K1991" s="2">
        <f t="shared" si="244"/>
        <v>2.3023325130521335</v>
      </c>
    </row>
    <row r="1992" spans="1:11" ht="13.5" x14ac:dyDescent="0.25">
      <c r="A1992" s="3">
        <f>TITRES_STAT!B1995</f>
        <v>44907</v>
      </c>
      <c r="B1992" s="6">
        <f>TITRES_STAT!D1995</f>
        <v>2.1381999999999999</v>
      </c>
      <c r="C1992" s="2">
        <f t="shared" si="245"/>
        <v>0</v>
      </c>
      <c r="D1992" s="2">
        <f t="shared" si="246"/>
        <v>2.1006799999999997</v>
      </c>
      <c r="E1992" s="2">
        <f t="shared" si="240"/>
        <v>2.0762999999999998</v>
      </c>
      <c r="F1992" s="2">
        <f t="shared" si="241"/>
        <v>2.1672699999999994</v>
      </c>
      <c r="G1992" s="2">
        <f t="shared" si="243"/>
        <v>2.3747099999999985</v>
      </c>
      <c r="H1992" s="2">
        <f t="shared" si="239"/>
        <v>2.2812435000000035</v>
      </c>
      <c r="I1992" s="2">
        <f t="array" ref="I1992">SUMPRODUCT(B1976:B1995, (ROW(B1976:B1995)-ROW(B1976)+1)) / (20*21/2)</f>
        <v>2.1032742857142854</v>
      </c>
      <c r="J1992" s="2">
        <f t="shared" si="242"/>
        <v>2.167518259538705</v>
      </c>
      <c r="K1992" s="2">
        <f t="shared" si="244"/>
        <v>2.2958959439128339</v>
      </c>
    </row>
    <row r="1993" spans="1:11" ht="13.5" x14ac:dyDescent="0.25">
      <c r="A1993" s="3">
        <f>TITRES_STAT!B1996</f>
        <v>44908</v>
      </c>
      <c r="B1993" s="6">
        <f>TITRES_STAT!D1996</f>
        <v>2.1381999999999999</v>
      </c>
      <c r="C1993" s="2">
        <f t="shared" si="245"/>
        <v>0</v>
      </c>
      <c r="D1993" s="2">
        <f t="shared" si="246"/>
        <v>2.1175599999999997</v>
      </c>
      <c r="E1993" s="2">
        <f t="shared" si="240"/>
        <v>2.08474</v>
      </c>
      <c r="F1993" s="2">
        <f t="shared" si="241"/>
        <v>2.1569549999999991</v>
      </c>
      <c r="G1993" s="2">
        <f t="shared" si="243"/>
        <v>2.3694579999999981</v>
      </c>
      <c r="H1993" s="2">
        <f t="shared" si="239"/>
        <v>2.2803995000000032</v>
      </c>
      <c r="I1993" s="2">
        <f t="array" ref="I1993">SUMPRODUCT(B1977:B1996, (ROW(B1977:B1996)-ROW(B1977)+1)) / (20*21/2)</f>
        <v>2.1044357142857146</v>
      </c>
      <c r="J1993" s="2">
        <f t="shared" si="242"/>
        <v>2.1647260443445426</v>
      </c>
      <c r="K1993" s="2">
        <f t="shared" si="244"/>
        <v>2.2897117892495853</v>
      </c>
    </row>
    <row r="1994" spans="1:11" ht="13.5" x14ac:dyDescent="0.25">
      <c r="A1994" s="3">
        <f>TITRES_STAT!B1997</f>
        <v>44909</v>
      </c>
      <c r="B1994" s="6">
        <f>TITRES_STAT!D1997</f>
        <v>2.1381999999999999</v>
      </c>
      <c r="C1994" s="2">
        <f t="shared" si="245"/>
        <v>0</v>
      </c>
      <c r="D1994" s="2">
        <f t="shared" si="246"/>
        <v>2.1344399999999997</v>
      </c>
      <c r="E1994" s="2">
        <f t="shared" si="240"/>
        <v>2.0931800000000003</v>
      </c>
      <c r="F1994" s="2">
        <f t="shared" si="241"/>
        <v>2.1414799999999992</v>
      </c>
      <c r="G1994" s="2">
        <f t="shared" si="243"/>
        <v>2.362143999999998</v>
      </c>
      <c r="H1994" s="2">
        <f t="shared" ref="H1994:H2057" si="247">AVERAGE(B1795:B1994)</f>
        <v>2.2795555000000034</v>
      </c>
      <c r="I1994" s="2">
        <f t="array" ref="I1994">SUMPRODUCT(B1978:B1997, (ROW(B1978:B1997)-ROW(B1978)+1)) / (20*21/2)</f>
        <v>2.1070709523809525</v>
      </c>
      <c r="J1994" s="2">
        <f t="shared" si="242"/>
        <v>2.1621997544069673</v>
      </c>
      <c r="K1994" s="2">
        <f t="shared" si="244"/>
        <v>2.2837701504554837</v>
      </c>
    </row>
    <row r="1995" spans="1:11" ht="13.5" x14ac:dyDescent="0.25">
      <c r="A1995" s="3">
        <f>TITRES_STAT!B1998</f>
        <v>44910</v>
      </c>
      <c r="B1995" s="6">
        <f>TITRES_STAT!D1998</f>
        <v>2.1381999999999999</v>
      </c>
      <c r="C1995" s="2">
        <f t="shared" si="245"/>
        <v>0</v>
      </c>
      <c r="D1995" s="2">
        <f t="shared" si="246"/>
        <v>2.1381999999999999</v>
      </c>
      <c r="E1995" s="2">
        <f t="shared" si="240"/>
        <v>2.10162</v>
      </c>
      <c r="F1995" s="2">
        <f t="shared" si="241"/>
        <v>2.1260049999999988</v>
      </c>
      <c r="G1995" s="2">
        <f t="shared" si="243"/>
        <v>2.3537039999999982</v>
      </c>
      <c r="H1995" s="2">
        <f t="shared" si="247"/>
        <v>2.2787115000000036</v>
      </c>
      <c r="I1995" s="2">
        <f t="array" ref="I1995">SUMPRODUCT(B1979:B1998, (ROW(B1979:B1998)-ROW(B1979)+1)) / (20*21/2)</f>
        <v>2.1106885714285712</v>
      </c>
      <c r="J1995" s="2">
        <f t="shared" si="242"/>
        <v>2.1599140635110659</v>
      </c>
      <c r="K1995" s="2">
        <f t="shared" si="244"/>
        <v>2.2780615171042884</v>
      </c>
    </row>
    <row r="1996" spans="1:11" ht="13.5" x14ac:dyDescent="0.25">
      <c r="A1996" s="3">
        <f>TITRES_STAT!B1999</f>
        <v>44911</v>
      </c>
      <c r="B1996" s="6">
        <f>TITRES_STAT!D1999</f>
        <v>2.1381999999999999</v>
      </c>
      <c r="C1996" s="2">
        <f t="shared" si="245"/>
        <v>0</v>
      </c>
      <c r="D1996" s="2">
        <f t="shared" si="246"/>
        <v>2.1381999999999999</v>
      </c>
      <c r="E1996" s="2">
        <f t="shared" ref="E1996:E2059" si="248">AVERAGE(B1987:B1996)</f>
        <v>2.1109999999999998</v>
      </c>
      <c r="F1996" s="2">
        <f t="shared" si="241"/>
        <v>2.1105299999999989</v>
      </c>
      <c r="G1996" s="2">
        <f t="shared" si="243"/>
        <v>2.3430139999999979</v>
      </c>
      <c r="H1996" s="2">
        <f t="shared" si="247"/>
        <v>2.2778675000000033</v>
      </c>
      <c r="I1996" s="2">
        <f t="array" ref="I1996">SUMPRODUCT(B1980:B1999, (ROW(B1980:B1999)-ROW(B1980)+1)) / (20*21/2)</f>
        <v>2.1147971428571428</v>
      </c>
      <c r="J1996" s="2">
        <f t="shared" si="242"/>
        <v>2.1578460574623928</v>
      </c>
      <c r="K1996" s="2">
        <f t="shared" si="244"/>
        <v>2.2725767517276494</v>
      </c>
    </row>
    <row r="1997" spans="1:11" ht="13.5" x14ac:dyDescent="0.25">
      <c r="A1997" s="3">
        <f>TITRES_STAT!B2000</f>
        <v>44914</v>
      </c>
      <c r="B1997" s="6">
        <f>TITRES_STAT!D2000</f>
        <v>2.1381999999999999</v>
      </c>
      <c r="C1997" s="2">
        <f t="shared" si="245"/>
        <v>0</v>
      </c>
      <c r="D1997" s="2">
        <f t="shared" si="246"/>
        <v>2.1381999999999999</v>
      </c>
      <c r="E1997" s="2">
        <f t="shared" si="248"/>
        <v>2.11944</v>
      </c>
      <c r="F1997" s="2">
        <f t="shared" si="241"/>
        <v>2.1002149999999995</v>
      </c>
      <c r="G1997" s="2">
        <f t="shared" si="243"/>
        <v>2.3325099999999979</v>
      </c>
      <c r="H1997" s="2">
        <f t="shared" si="247"/>
        <v>2.2775395000000032</v>
      </c>
      <c r="I1997" s="2">
        <f t="array" ref="I1997">SUMPRODUCT(B1981:B2000, (ROW(B1981:B2000)-ROW(B1981)+1)) / (20*21/2)</f>
        <v>2.1189504761904763</v>
      </c>
      <c r="J1997" s="2">
        <f t="shared" si="242"/>
        <v>2.1559750043707364</v>
      </c>
      <c r="K1997" s="2">
        <f t="shared" si="244"/>
        <v>2.2673070751893101</v>
      </c>
    </row>
    <row r="1998" spans="1:11" ht="13.5" x14ac:dyDescent="0.25">
      <c r="A1998" s="3">
        <f>TITRES_STAT!B2001</f>
        <v>44915</v>
      </c>
      <c r="B1998" s="6">
        <f>TITRES_STAT!D2001</f>
        <v>2.1381999999999999</v>
      </c>
      <c r="C1998" s="2">
        <f t="shared" si="245"/>
        <v>0</v>
      </c>
      <c r="D1998" s="2">
        <f t="shared" si="246"/>
        <v>2.1381999999999999</v>
      </c>
      <c r="E1998" s="2">
        <f t="shared" si="248"/>
        <v>2.1278800000000002</v>
      </c>
      <c r="F1998" s="2">
        <f t="shared" si="241"/>
        <v>2.0950599999999993</v>
      </c>
      <c r="G1998" s="2">
        <f t="shared" si="243"/>
        <v>2.3221939999999979</v>
      </c>
      <c r="H1998" s="2">
        <f t="shared" si="247"/>
        <v>2.2767895000000031</v>
      </c>
      <c r="I1998" s="2">
        <f t="array" ref="I1998">SUMPRODUCT(B1982:B2001, (ROW(B1982:B2001)-ROW(B1982)+1)) / (20*21/2)</f>
        <v>2.1227019047619047</v>
      </c>
      <c r="J1998" s="2">
        <f t="shared" si="242"/>
        <v>2.1542821468116187</v>
      </c>
      <c r="K1998" s="2">
        <f t="shared" si="244"/>
        <v>2.2622440526328664</v>
      </c>
    </row>
    <row r="1999" spans="1:11" ht="13.5" x14ac:dyDescent="0.25">
      <c r="A1999" s="3">
        <f>TITRES_STAT!B2002</f>
        <v>44916</v>
      </c>
      <c r="B1999" s="6">
        <f>TITRES_STAT!D2002</f>
        <v>2.1381999999999999</v>
      </c>
      <c r="C1999" s="2">
        <f t="shared" si="245"/>
        <v>0</v>
      </c>
      <c r="D1999" s="2">
        <f t="shared" si="246"/>
        <v>2.1381999999999999</v>
      </c>
      <c r="E1999" s="2">
        <f t="shared" si="248"/>
        <v>2.13632</v>
      </c>
      <c r="F1999" s="2">
        <f t="shared" si="241"/>
        <v>2.0945899999999993</v>
      </c>
      <c r="G1999" s="2">
        <f t="shared" si="243"/>
        <v>2.3118779999999979</v>
      </c>
      <c r="H1999" s="2">
        <f t="shared" si="247"/>
        <v>2.2760395000000031</v>
      </c>
      <c r="I1999" s="2">
        <f t="array" ref="I1999">SUMPRODUCT(B1983:B2002, (ROW(B1983:B2002)-ROW(B1983)+1)) / (20*21/2)</f>
        <v>2.1260514285714285</v>
      </c>
      <c r="J1999" s="2">
        <f t="shared" si="242"/>
        <v>2.1527505137819407</v>
      </c>
      <c r="K1999" s="2">
        <f t="shared" si="244"/>
        <v>2.2573795799805971</v>
      </c>
    </row>
    <row r="2000" spans="1:11" ht="13.5" x14ac:dyDescent="0.25">
      <c r="A2000" s="3">
        <f>TITRES_STAT!B2003</f>
        <v>44917</v>
      </c>
      <c r="B2000" s="6">
        <f>TITRES_STAT!D2003</f>
        <v>2.1381999999999999</v>
      </c>
      <c r="C2000" s="2">
        <f t="shared" si="245"/>
        <v>0</v>
      </c>
      <c r="D2000" s="2">
        <f t="shared" si="246"/>
        <v>2.1381999999999999</v>
      </c>
      <c r="E2000" s="2">
        <f t="shared" si="248"/>
        <v>2.1382000000000003</v>
      </c>
      <c r="F2000" s="2">
        <f t="shared" si="241"/>
        <v>2.0988099999999994</v>
      </c>
      <c r="G2000" s="2">
        <f t="shared" si="243"/>
        <v>2.3038139999999978</v>
      </c>
      <c r="H2000" s="2">
        <f t="shared" si="247"/>
        <v>2.2752895000000031</v>
      </c>
      <c r="I2000" s="2">
        <f t="array" ref="I2000">SUMPRODUCT(B1984:B2003, (ROW(B1984:B2003)-ROW(B1984)+1)) / (20*21/2)</f>
        <v>2.1289990476190477</v>
      </c>
      <c r="J2000" s="2">
        <f t="shared" si="242"/>
        <v>2.1513647505646132</v>
      </c>
      <c r="K2000" s="2">
        <f t="shared" si="244"/>
        <v>2.25270587096175</v>
      </c>
    </row>
    <row r="2001" spans="1:11" ht="13.5" x14ac:dyDescent="0.25">
      <c r="A2001" s="3">
        <f>TITRES_STAT!B2004</f>
        <v>44918</v>
      </c>
      <c r="B2001" s="6">
        <f>TITRES_STAT!D2004</f>
        <v>2.1381999999999999</v>
      </c>
      <c r="C2001" s="2">
        <f t="shared" si="245"/>
        <v>0</v>
      </c>
      <c r="D2001" s="2">
        <f t="shared" si="246"/>
        <v>2.1381999999999999</v>
      </c>
      <c r="E2001" s="2">
        <f t="shared" si="248"/>
        <v>2.1382000000000003</v>
      </c>
      <c r="F2001" s="2">
        <f t="shared" si="241"/>
        <v>2.1030299999999995</v>
      </c>
      <c r="G2001" s="2">
        <f t="shared" si="243"/>
        <v>2.2968739999999981</v>
      </c>
      <c r="H2001" s="2">
        <f t="shared" si="247"/>
        <v>2.2745395000000026</v>
      </c>
      <c r="I2001" s="2">
        <f t="array" ref="I2001">SUMPRODUCT(B1985:B2004, (ROW(B1985:B2004)-ROW(B1985)+1)) / (20*21/2)</f>
        <v>2.1226114285714281</v>
      </c>
      <c r="J2001" s="2">
        <f t="shared" si="242"/>
        <v>2.1501109647965548</v>
      </c>
      <c r="K2001" s="2">
        <f t="shared" si="244"/>
        <v>2.2482154446495244</v>
      </c>
    </row>
    <row r="2002" spans="1:11" ht="13.5" x14ac:dyDescent="0.25">
      <c r="A2002" s="3">
        <f>TITRES_STAT!B2005</f>
        <v>44921</v>
      </c>
      <c r="B2002" s="6">
        <f>TITRES_STAT!D2005</f>
        <v>2.1381999999999999</v>
      </c>
      <c r="C2002" s="2">
        <f t="shared" si="245"/>
        <v>0</v>
      </c>
      <c r="D2002" s="2">
        <f t="shared" si="246"/>
        <v>2.1381999999999999</v>
      </c>
      <c r="E2002" s="2">
        <f t="shared" si="248"/>
        <v>2.1382000000000003</v>
      </c>
      <c r="F2002" s="2">
        <f t="shared" si="241"/>
        <v>2.1072499999999996</v>
      </c>
      <c r="G2002" s="2">
        <f t="shared" si="243"/>
        <v>2.2878719999999984</v>
      </c>
      <c r="H2002" s="2">
        <f t="shared" si="247"/>
        <v>2.2742580000000028</v>
      </c>
      <c r="I2002" s="2">
        <f t="array" ref="I2002">SUMPRODUCT(B1986:B2005, (ROW(B1986:B2005)-ROW(B1986)+1)) / (20*21/2)</f>
        <v>2.1082304761904762</v>
      </c>
      <c r="J2002" s="2">
        <f t="shared" si="242"/>
        <v>2.1489765871968829</v>
      </c>
      <c r="K2002" s="2">
        <f t="shared" si="244"/>
        <v>2.2439011134867979</v>
      </c>
    </row>
    <row r="2003" spans="1:11" ht="13.5" x14ac:dyDescent="0.25">
      <c r="A2003" s="3">
        <f>TITRES_STAT!B2006</f>
        <v>44922</v>
      </c>
      <c r="B2003" s="6">
        <f>TITRES_STAT!D2006</f>
        <v>2.1381999999999999</v>
      </c>
      <c r="C2003" s="2">
        <f t="shared" si="245"/>
        <v>0</v>
      </c>
      <c r="D2003" s="2">
        <f t="shared" si="246"/>
        <v>2.1381999999999999</v>
      </c>
      <c r="E2003" s="2">
        <f t="shared" si="248"/>
        <v>2.1382000000000003</v>
      </c>
      <c r="F2003" s="2">
        <f t="shared" si="241"/>
        <v>2.1114699999999997</v>
      </c>
      <c r="G2003" s="2">
        <f t="shared" si="243"/>
        <v>2.2788699999999982</v>
      </c>
      <c r="H2003" s="2">
        <f t="shared" si="247"/>
        <v>2.2739765000000021</v>
      </c>
      <c r="I2003" s="2">
        <f t="array" ref="I2003">SUMPRODUCT(B1987:B2006, (ROW(B1987:B2006)-ROW(B1987)+1)) / (20*21/2)</f>
        <v>2.0862580952380951</v>
      </c>
      <c r="J2003" s="2">
        <f t="shared" si="242"/>
        <v>2.1479502455590844</v>
      </c>
      <c r="K2003" s="2">
        <f t="shared" si="244"/>
        <v>2.2397559717814333</v>
      </c>
    </row>
    <row r="2004" spans="1:11" ht="13.5" x14ac:dyDescent="0.25">
      <c r="A2004" s="3">
        <f>TITRES_STAT!B2007</f>
        <v>44923</v>
      </c>
      <c r="B2004" s="6">
        <f>TITRES_STAT!D2007</f>
        <v>2.0444</v>
      </c>
      <c r="C2004" s="2">
        <f t="shared" si="245"/>
        <v>-9.3799999999999883E-2</v>
      </c>
      <c r="D2004" s="2">
        <f t="shared" si="246"/>
        <v>2.11944</v>
      </c>
      <c r="E2004" s="2">
        <f t="shared" si="248"/>
        <v>2.1288200000000002</v>
      </c>
      <c r="F2004" s="2">
        <f t="shared" ref="F2004:F2067" si="249">AVERAGE(B1985:B2004)</f>
        <v>2.1110000000000002</v>
      </c>
      <c r="G2004" s="2">
        <f t="shared" si="243"/>
        <v>2.2702419999999979</v>
      </c>
      <c r="H2004" s="2">
        <f t="shared" si="247"/>
        <v>2.2727575000000022</v>
      </c>
      <c r="I2004" s="2">
        <f t="array" ref="I2004">SUMPRODUCT(B1988:B2007, (ROW(B1988:B2007)-ROW(B1988)+1)) / (20*21/2)</f>
        <v>2.0731276190476189</v>
      </c>
      <c r="J2004" s="2">
        <f t="shared" si="242"/>
        <v>2.1380883174106002</v>
      </c>
      <c r="K2004" s="2">
        <f t="shared" si="244"/>
        <v>2.2320949532802006</v>
      </c>
    </row>
    <row r="2005" spans="1:11" ht="13.5" x14ac:dyDescent="0.25">
      <c r="A2005" s="3">
        <f>TITRES_STAT!B2008</f>
        <v>44924</v>
      </c>
      <c r="B2005" s="6">
        <f>TITRES_STAT!D2008</f>
        <v>1.96</v>
      </c>
      <c r="C2005" s="2">
        <f t="shared" si="245"/>
        <v>-8.4400000000000031E-2</v>
      </c>
      <c r="D2005" s="2">
        <f t="shared" si="246"/>
        <v>2.0838000000000001</v>
      </c>
      <c r="E2005" s="2">
        <f t="shared" si="248"/>
        <v>2.1109999999999998</v>
      </c>
      <c r="F2005" s="2">
        <f t="shared" si="249"/>
        <v>2.1063100000000001</v>
      </c>
      <c r="G2005" s="2">
        <f t="shared" si="243"/>
        <v>2.2587999999999981</v>
      </c>
      <c r="H2005" s="2">
        <f t="shared" si="247"/>
        <v>2.2711165000000024</v>
      </c>
      <c r="I2005" s="2">
        <f t="array" ref="I2005">SUMPRODUCT(B1989:B2008, (ROW(B1989:B2008)-ROW(B1989)+1)) / (20*21/2)</f>
        <v>2.0524057142857139</v>
      </c>
      <c r="J2005" s="2">
        <f t="shared" ref="J2005:J2068" si="250">$J$4*B2005+J2004*(1-$J$4)</f>
        <v>2.1211275252762571</v>
      </c>
      <c r="K2005" s="2">
        <f t="shared" si="244"/>
        <v>2.2214245629554865</v>
      </c>
    </row>
    <row r="2006" spans="1:11" ht="13.5" x14ac:dyDescent="0.25">
      <c r="A2006" s="3">
        <f>TITRES_STAT!B2009</f>
        <v>44925</v>
      </c>
      <c r="B2006" s="6">
        <f>TITRES_STAT!D2009</f>
        <v>1.8755999999999999</v>
      </c>
      <c r="C2006" s="2">
        <f t="shared" si="245"/>
        <v>-8.4400000000000031E-2</v>
      </c>
      <c r="D2006" s="2">
        <f t="shared" si="246"/>
        <v>2.0312799999999998</v>
      </c>
      <c r="E2006" s="2">
        <f t="shared" si="248"/>
        <v>2.0847399999999996</v>
      </c>
      <c r="F2006" s="2">
        <f t="shared" si="249"/>
        <v>2.0978700000000003</v>
      </c>
      <c r="G2006" s="2">
        <f t="shared" si="243"/>
        <v>2.2449199999999987</v>
      </c>
      <c r="H2006" s="2">
        <f t="shared" si="247"/>
        <v>2.2695220000000025</v>
      </c>
      <c r="I2006" s="2">
        <f t="array" ref="I2006">SUMPRODUCT(B1990:B2009, (ROW(B1990:B2009)-ROW(B1990)+1)) / (20*21/2)</f>
        <v>2.0244942857142858</v>
      </c>
      <c r="J2006" s="2">
        <f t="shared" si="250"/>
        <v>2.0977439514404232</v>
      </c>
      <c r="K2006" s="2">
        <f t="shared" si="244"/>
        <v>2.2078628153886046</v>
      </c>
    </row>
    <row r="2007" spans="1:11" ht="13.5" x14ac:dyDescent="0.25">
      <c r="A2007" s="3">
        <f>TITRES_STAT!B2010</f>
        <v>44928</v>
      </c>
      <c r="B2007" s="6">
        <f>TITRES_STAT!D2010</f>
        <v>1.96</v>
      </c>
      <c r="C2007" s="2">
        <f t="shared" si="245"/>
        <v>8.4400000000000031E-2</v>
      </c>
      <c r="D2007" s="2">
        <f t="shared" si="246"/>
        <v>1.9956400000000003</v>
      </c>
      <c r="E2007" s="2">
        <f t="shared" si="248"/>
        <v>2.0669199999999996</v>
      </c>
      <c r="F2007" s="2">
        <f t="shared" si="249"/>
        <v>2.0931800000000007</v>
      </c>
      <c r="G2007" s="2">
        <f t="shared" si="243"/>
        <v>2.2349799999999984</v>
      </c>
      <c r="H2007" s="2">
        <f t="shared" si="247"/>
        <v>2.2688185000000023</v>
      </c>
      <c r="I2007" s="2">
        <f t="array" ref="I2007">SUMPRODUCT(B1991:B2010, (ROW(B1991:B2010)-ROW(B1991)+1)) / (20*21/2)</f>
        <v>2.0049761904761905</v>
      </c>
      <c r="J2007" s="2">
        <f t="shared" si="250"/>
        <v>2.0846254798746688</v>
      </c>
      <c r="K2007" s="2">
        <f t="shared" si="244"/>
        <v>2.1981427049812083</v>
      </c>
    </row>
    <row r="2008" spans="1:11" ht="13.5" x14ac:dyDescent="0.25">
      <c r="A2008" s="3">
        <f>TITRES_STAT!B2011</f>
        <v>44929</v>
      </c>
      <c r="B2008" s="6">
        <f>TITRES_STAT!D2011</f>
        <v>1.8755999999999999</v>
      </c>
      <c r="C2008" s="2">
        <f t="shared" si="245"/>
        <v>-8.4400000000000031E-2</v>
      </c>
      <c r="D2008" s="2">
        <f t="shared" si="246"/>
        <v>1.94312</v>
      </c>
      <c r="E2008" s="2">
        <f t="shared" si="248"/>
        <v>2.0406599999999999</v>
      </c>
      <c r="F2008" s="2">
        <f t="shared" si="249"/>
        <v>2.0842700000000005</v>
      </c>
      <c r="G2008" s="2">
        <f t="shared" si="243"/>
        <v>2.2212879999999995</v>
      </c>
      <c r="H2008" s="2">
        <f t="shared" si="247"/>
        <v>2.2676930000000022</v>
      </c>
      <c r="I2008" s="2">
        <f t="array" ref="I2008">SUMPRODUCT(B1992:B2011, (ROW(B1992:B2011)-ROW(B1992)+1)) / (20*21/2)</f>
        <v>1.9938066666666667</v>
      </c>
      <c r="J2008" s="2">
        <f t="shared" si="250"/>
        <v>2.0647182913151765</v>
      </c>
      <c r="K2008" s="2">
        <f t="shared" si="244"/>
        <v>2.1854939714525332</v>
      </c>
    </row>
    <row r="2009" spans="1:11" ht="13.5" x14ac:dyDescent="0.25">
      <c r="A2009" s="3">
        <f>TITRES_STAT!B2012</f>
        <v>44930</v>
      </c>
      <c r="B2009" s="6">
        <f>TITRES_STAT!D2012</f>
        <v>1.7911999999999999</v>
      </c>
      <c r="C2009" s="2">
        <f t="shared" si="245"/>
        <v>-8.4400000000000031E-2</v>
      </c>
      <c r="D2009" s="2">
        <f t="shared" si="246"/>
        <v>1.8924800000000002</v>
      </c>
      <c r="E2009" s="2">
        <f t="shared" si="248"/>
        <v>2.0059599999999995</v>
      </c>
      <c r="F2009" s="2">
        <f t="shared" si="249"/>
        <v>2.0711399999999998</v>
      </c>
      <c r="G2009" s="2">
        <f t="shared" si="243"/>
        <v>2.2059079999999995</v>
      </c>
      <c r="H2009" s="2">
        <f t="shared" si="247"/>
        <v>2.2656765000000023</v>
      </c>
      <c r="I2009" s="2">
        <f t="array" ref="I2009">SUMPRODUCT(B1993:B2012, (ROW(B1993:B2012)-ROW(B1993)+1)) / (20*21/2)</f>
        <v>1.9755371428571427</v>
      </c>
      <c r="J2009" s="2">
        <f t="shared" si="250"/>
        <v>2.0386689302375407</v>
      </c>
      <c r="K2009" s="2">
        <f t="shared" si="244"/>
        <v>2.1700314627681205</v>
      </c>
    </row>
    <row r="2010" spans="1:11" ht="13.5" x14ac:dyDescent="0.25">
      <c r="A2010" s="3">
        <f>TITRES_STAT!B2013</f>
        <v>44931</v>
      </c>
      <c r="B2010" s="6">
        <f>TITRES_STAT!D2013</f>
        <v>1.8662000000000001</v>
      </c>
      <c r="C2010" s="2">
        <f t="shared" si="245"/>
        <v>7.5000000000000178E-2</v>
      </c>
      <c r="D2010" s="2">
        <f t="shared" si="246"/>
        <v>1.8737200000000001</v>
      </c>
      <c r="E2010" s="2">
        <f t="shared" si="248"/>
        <v>1.9787599999999999</v>
      </c>
      <c r="F2010" s="2">
        <f t="shared" si="249"/>
        <v>2.0584800000000003</v>
      </c>
      <c r="G2010" s="2">
        <f t="shared" si="243"/>
        <v>2.1920279999999996</v>
      </c>
      <c r="H2010" s="2">
        <f t="shared" si="247"/>
        <v>2.2638945000000019</v>
      </c>
      <c r="I2010" s="2">
        <f t="array" ref="I2010">SUMPRODUCT(B1994:B2013, (ROW(B1994:B2013)-ROW(B1994)+1)) / (20*21/2)</f>
        <v>1.9523600000000001</v>
      </c>
      <c r="J2010" s="2">
        <f t="shared" si="250"/>
        <v>2.0222433178339654</v>
      </c>
      <c r="K2010" s="2">
        <f t="shared" si="244"/>
        <v>2.158116503443881</v>
      </c>
    </row>
    <row r="2011" spans="1:11" ht="13.5" x14ac:dyDescent="0.25">
      <c r="A2011" s="3">
        <f>TITRES_STAT!B2014</f>
        <v>44932</v>
      </c>
      <c r="B2011" s="6">
        <f>TITRES_STAT!D2014</f>
        <v>1.9412</v>
      </c>
      <c r="C2011" s="2">
        <f t="shared" si="245"/>
        <v>7.4999999999999956E-2</v>
      </c>
      <c r="D2011" s="2">
        <f t="shared" si="246"/>
        <v>1.8868399999999999</v>
      </c>
      <c r="E2011" s="2">
        <f t="shared" si="248"/>
        <v>1.9590599999999998</v>
      </c>
      <c r="F2011" s="2">
        <f t="shared" si="249"/>
        <v>2.0486300000000002</v>
      </c>
      <c r="G2011" s="2">
        <f t="shared" si="243"/>
        <v>2.1796479999999998</v>
      </c>
      <c r="H2011" s="2">
        <f t="shared" si="247"/>
        <v>2.2624875000000015</v>
      </c>
      <c r="I2011" s="2">
        <f t="array" ref="I2011">SUMPRODUCT(B1995:B2014, (ROW(B1995:B2014)-ROW(B1995)+1)) / (20*21/2)</f>
        <v>1.9379780952380952</v>
      </c>
      <c r="J2011" s="2">
        <f t="shared" si="250"/>
        <v>2.0145249066116828</v>
      </c>
      <c r="K2011" s="2">
        <f t="shared" si="244"/>
        <v>2.1496099738970624</v>
      </c>
    </row>
    <row r="2012" spans="1:11" ht="13.5" x14ac:dyDescent="0.25">
      <c r="A2012" s="3">
        <f>TITRES_STAT!B2015</f>
        <v>44935</v>
      </c>
      <c r="B2012" s="6">
        <f>TITRES_STAT!D2015</f>
        <v>1.8568</v>
      </c>
      <c r="C2012" s="2">
        <f t="shared" si="245"/>
        <v>-8.4400000000000031E-2</v>
      </c>
      <c r="D2012" s="2">
        <f t="shared" si="246"/>
        <v>1.8661999999999999</v>
      </c>
      <c r="E2012" s="2">
        <f t="shared" si="248"/>
        <v>1.93092</v>
      </c>
      <c r="F2012" s="2">
        <f t="shared" si="249"/>
        <v>2.0345599999999999</v>
      </c>
      <c r="G2012" s="2">
        <f t="shared" si="243"/>
        <v>2.1655800000000003</v>
      </c>
      <c r="H2012" s="2">
        <f t="shared" si="247"/>
        <v>2.2606585000000017</v>
      </c>
      <c r="I2012" s="2">
        <f t="array" ref="I2012">SUMPRODUCT(B1996:B2015, (ROW(B1996:B2015)-ROW(B1996)+1)) / (20*21/2)</f>
        <v>1.9177485714285716</v>
      </c>
      <c r="J2012" s="2">
        <f t="shared" si="250"/>
        <v>1.9995034869343797</v>
      </c>
      <c r="K2012" s="2">
        <f t="shared" si="244"/>
        <v>2.1381272298226679</v>
      </c>
    </row>
    <row r="2013" spans="1:11" ht="13.5" x14ac:dyDescent="0.25">
      <c r="A2013" s="3">
        <f>TITRES_STAT!B2016</f>
        <v>44936</v>
      </c>
      <c r="B2013" s="6">
        <f>TITRES_STAT!D2016</f>
        <v>1.7911999999999999</v>
      </c>
      <c r="C2013" s="2">
        <f t="shared" si="245"/>
        <v>-6.5600000000000103E-2</v>
      </c>
      <c r="D2013" s="2">
        <f t="shared" si="246"/>
        <v>1.8493200000000001</v>
      </c>
      <c r="E2013" s="2">
        <f t="shared" si="248"/>
        <v>1.8962200000000002</v>
      </c>
      <c r="F2013" s="2">
        <f t="shared" si="249"/>
        <v>2.0172099999999999</v>
      </c>
      <c r="G2013" s="2">
        <f t="shared" si="243"/>
        <v>2.1524500000000004</v>
      </c>
      <c r="H2013" s="2">
        <f t="shared" si="247"/>
        <v>2.2585015000000017</v>
      </c>
      <c r="I2013" s="2">
        <f t="array" ref="I2013">SUMPRODUCT(B1997:B2016, (ROW(B1997:B2016)-ROW(B1997)+1)) / (20*21/2)</f>
        <v>1.9045333333333334</v>
      </c>
      <c r="J2013" s="2">
        <f t="shared" si="250"/>
        <v>1.979665059607296</v>
      </c>
      <c r="K2013" s="2">
        <f t="shared" si="244"/>
        <v>2.1245222404178579</v>
      </c>
    </row>
    <row r="2014" spans="1:11" ht="13.5" x14ac:dyDescent="0.25">
      <c r="A2014" s="3">
        <f>TITRES_STAT!B2017</f>
        <v>44937</v>
      </c>
      <c r="B2014" s="6">
        <f>TITRES_STAT!D2017</f>
        <v>1.8662000000000001</v>
      </c>
      <c r="C2014" s="2">
        <f t="shared" si="245"/>
        <v>7.5000000000000178E-2</v>
      </c>
      <c r="D2014" s="2">
        <f t="shared" si="246"/>
        <v>1.86432</v>
      </c>
      <c r="E2014" s="2">
        <f t="shared" si="248"/>
        <v>1.8783999999999998</v>
      </c>
      <c r="F2014" s="2">
        <f t="shared" si="249"/>
        <v>2.0036100000000001</v>
      </c>
      <c r="G2014" s="2">
        <f t="shared" si="243"/>
        <v>2.1411960000000003</v>
      </c>
      <c r="H2014" s="2">
        <f t="shared" si="247"/>
        <v>2.2567195000000013</v>
      </c>
      <c r="I2014" s="2">
        <f t="array" ref="I2014">SUMPRODUCT(B1998:B2017, (ROW(B1998:B2017)-ROW(B1998)+1)) / (20*21/2)</f>
        <v>1.8864452380952381</v>
      </c>
      <c r="J2014" s="2">
        <f t="shared" si="250"/>
        <v>1.9688588634542201</v>
      </c>
      <c r="K2014" s="2">
        <f t="shared" si="244"/>
        <v>2.1143919564799027</v>
      </c>
    </row>
    <row r="2015" spans="1:11" ht="13.5" x14ac:dyDescent="0.25">
      <c r="A2015" s="3">
        <f>TITRES_STAT!B2018</f>
        <v>44938</v>
      </c>
      <c r="B2015" s="6">
        <f>TITRES_STAT!D2018</f>
        <v>1.7911999999999999</v>
      </c>
      <c r="C2015" s="2">
        <f t="shared" si="245"/>
        <v>-7.5000000000000178E-2</v>
      </c>
      <c r="D2015" s="2">
        <f t="shared" si="246"/>
        <v>1.8493200000000001</v>
      </c>
      <c r="E2015" s="2">
        <f t="shared" si="248"/>
        <v>1.8615200000000001</v>
      </c>
      <c r="F2015" s="2">
        <f t="shared" si="249"/>
        <v>1.9862599999999992</v>
      </c>
      <c r="G2015" s="2">
        <f t="shared" si="243"/>
        <v>2.1282540000000001</v>
      </c>
      <c r="H2015" s="2">
        <f t="shared" si="247"/>
        <v>2.2545625000000014</v>
      </c>
      <c r="I2015" s="2">
        <f t="array" ref="I2015">SUMPRODUCT(B1999:B2018, (ROW(B1999:B2018)-ROW(B1999)+1)) / (20*21/2)</f>
        <v>1.8638066666666668</v>
      </c>
      <c r="J2015" s="2">
        <f t="shared" si="250"/>
        <v>1.9519389716966753</v>
      </c>
      <c r="K2015" s="2">
        <f t="shared" si="244"/>
        <v>2.1017177621081422</v>
      </c>
    </row>
    <row r="2016" spans="1:11" ht="13.5" x14ac:dyDescent="0.25">
      <c r="A2016" s="3">
        <f>TITRES_STAT!B2019</f>
        <v>44939</v>
      </c>
      <c r="B2016" s="6">
        <f>TITRES_STAT!D2019</f>
        <v>1.8474999999999999</v>
      </c>
      <c r="C2016" s="2">
        <f t="shared" si="245"/>
        <v>5.6300000000000017E-2</v>
      </c>
      <c r="D2016" s="2">
        <f t="shared" si="246"/>
        <v>1.8305799999999999</v>
      </c>
      <c r="E2016" s="2">
        <f t="shared" si="248"/>
        <v>1.8587099999999999</v>
      </c>
      <c r="F2016" s="2">
        <f t="shared" si="249"/>
        <v>1.9717249999999993</v>
      </c>
      <c r="G2016" s="2">
        <f t="shared" si="243"/>
        <v>2.1162500000000004</v>
      </c>
      <c r="H2016" s="2">
        <f t="shared" si="247"/>
        <v>2.2526870000000012</v>
      </c>
      <c r="I2016" s="2">
        <f t="array" ref="I2016">SUMPRODUCT(B2000:B2019, (ROW(B2000:B2019)-ROW(B2000)+1)) / (20*21/2)</f>
        <v>1.8360347619047619</v>
      </c>
      <c r="J2016" s="2">
        <f t="shared" si="250"/>
        <v>1.9419924029636586</v>
      </c>
      <c r="K2016" s="2">
        <f t="shared" si="244"/>
        <v>2.0917484381039011</v>
      </c>
    </row>
    <row r="2017" spans="1:11" ht="13.5" x14ac:dyDescent="0.25">
      <c r="A2017" s="3">
        <f>TITRES_STAT!B2020</f>
        <v>44942</v>
      </c>
      <c r="B2017" s="6">
        <f>TITRES_STAT!D2020</f>
        <v>1.7818000000000001</v>
      </c>
      <c r="C2017" s="2">
        <f t="shared" si="245"/>
        <v>-6.569999999999987E-2</v>
      </c>
      <c r="D2017" s="2">
        <f t="shared" si="246"/>
        <v>1.81558</v>
      </c>
      <c r="E2017" s="2">
        <f t="shared" si="248"/>
        <v>1.8408899999999999</v>
      </c>
      <c r="F2017" s="2">
        <f t="shared" si="249"/>
        <v>1.9539049999999993</v>
      </c>
      <c r="G2017" s="2">
        <f t="shared" si="243"/>
        <v>2.1049960000000003</v>
      </c>
      <c r="H2017" s="2">
        <f t="shared" si="247"/>
        <v>2.2504830000000013</v>
      </c>
      <c r="I2017" s="2">
        <f t="array" ref="I2017">SUMPRODUCT(B2001:B2020, (ROW(B2001:B2020)-ROW(B2001)+1)) / (20*21/2)</f>
        <v>1.8168771428571429</v>
      </c>
      <c r="J2017" s="2">
        <f t="shared" si="250"/>
        <v>1.9267359836337863</v>
      </c>
      <c r="K2017" s="2">
        <f t="shared" si="244"/>
        <v>2.0795935973939446</v>
      </c>
    </row>
    <row r="2018" spans="1:11" ht="13.5" x14ac:dyDescent="0.25">
      <c r="A2018" s="3">
        <f>TITRES_STAT!B2021</f>
        <v>44943</v>
      </c>
      <c r="B2018" s="6">
        <f>TITRES_STAT!D2021</f>
        <v>1.7161999999999999</v>
      </c>
      <c r="C2018" s="2">
        <f t="shared" si="245"/>
        <v>-6.5600000000000103E-2</v>
      </c>
      <c r="D2018" s="2">
        <f t="shared" si="246"/>
        <v>1.8005800000000001</v>
      </c>
      <c r="E2018" s="2">
        <f t="shared" si="248"/>
        <v>1.8249500000000001</v>
      </c>
      <c r="F2018" s="2">
        <f t="shared" si="249"/>
        <v>1.9328049999999994</v>
      </c>
      <c r="G2018" s="2">
        <f t="shared" si="243"/>
        <v>2.0903660000000004</v>
      </c>
      <c r="H2018" s="2">
        <f t="shared" si="247"/>
        <v>2.2479510000000009</v>
      </c>
      <c r="I2018" s="2">
        <f t="array" ref="I2018">SUMPRODUCT(B2002:B2021, (ROW(B2002:B2021)-ROW(B2002)+1)) / (20*21/2)</f>
        <v>1.7926309523809523</v>
      </c>
      <c r="J2018" s="2">
        <f t="shared" si="250"/>
        <v>1.9066849375734256</v>
      </c>
      <c r="K2018" s="2">
        <f t="shared" si="244"/>
        <v>2.0653428680843779</v>
      </c>
    </row>
    <row r="2019" spans="1:11" ht="13.5" x14ac:dyDescent="0.25">
      <c r="A2019" s="3">
        <f>TITRES_STAT!B2022</f>
        <v>44944</v>
      </c>
      <c r="B2019" s="6">
        <f>TITRES_STAT!D2022</f>
        <v>1.6412</v>
      </c>
      <c r="C2019" s="2">
        <f t="shared" si="245"/>
        <v>-7.4999999999999956E-2</v>
      </c>
      <c r="D2019" s="2">
        <f t="shared" si="246"/>
        <v>1.7555800000000001</v>
      </c>
      <c r="E2019" s="2">
        <f t="shared" si="248"/>
        <v>1.8099500000000002</v>
      </c>
      <c r="F2019" s="2">
        <f t="shared" si="249"/>
        <v>1.9079549999999994</v>
      </c>
      <c r="G2019" s="2">
        <f t="shared" si="243"/>
        <v>2.074236</v>
      </c>
      <c r="H2019" s="2">
        <f t="shared" si="247"/>
        <v>2.2450440000000014</v>
      </c>
      <c r="I2019" s="2">
        <f t="array" ref="I2019">SUMPRODUCT(B2003:B2022, (ROW(B2003:B2022)-ROW(B2003)+1)) / (20*21/2)</f>
        <v>1.77079619047619</v>
      </c>
      <c r="J2019" s="2">
        <f t="shared" si="250"/>
        <v>1.8814006578045279</v>
      </c>
      <c r="K2019" s="2">
        <f t="shared" si="244"/>
        <v>2.0487098144340106</v>
      </c>
    </row>
    <row r="2020" spans="1:11" ht="13.5" x14ac:dyDescent="0.25">
      <c r="A2020" s="3">
        <f>TITRES_STAT!B2023</f>
        <v>44945</v>
      </c>
      <c r="B2020" s="6">
        <f>TITRES_STAT!D2023</f>
        <v>1.7068000000000001</v>
      </c>
      <c r="C2020" s="2">
        <f t="shared" si="245"/>
        <v>6.5600000000000103E-2</v>
      </c>
      <c r="D2020" s="2">
        <f t="shared" si="246"/>
        <v>1.7386999999999997</v>
      </c>
      <c r="E2020" s="2">
        <f t="shared" si="248"/>
        <v>1.7940100000000005</v>
      </c>
      <c r="F2020" s="2">
        <f t="shared" si="249"/>
        <v>1.8863849999999995</v>
      </c>
      <c r="G2020" s="2">
        <f t="shared" si="243"/>
        <v>2.059418</v>
      </c>
      <c r="H2020" s="2">
        <f t="shared" si="247"/>
        <v>2.242465000000001</v>
      </c>
      <c r="I2020" s="2">
        <f t="array" ref="I2020">SUMPRODUCT(B2004:B2023, (ROW(B2004:B2023)-ROW(B2004)+1)) / (20*21/2)</f>
        <v>1.7567252380952378</v>
      </c>
      <c r="J2020" s="2">
        <f t="shared" si="250"/>
        <v>1.8647720237279062</v>
      </c>
      <c r="K2020" s="2">
        <f t="shared" si="244"/>
        <v>2.0353015864169905</v>
      </c>
    </row>
    <row r="2021" spans="1:11" ht="13.5" x14ac:dyDescent="0.25">
      <c r="A2021" s="3">
        <f>TITRES_STAT!B2024</f>
        <v>44946</v>
      </c>
      <c r="B2021" s="6">
        <f>TITRES_STAT!D2024</f>
        <v>1.6317999999999999</v>
      </c>
      <c r="C2021" s="2">
        <f t="shared" si="245"/>
        <v>-7.5000000000000178E-2</v>
      </c>
      <c r="D2021" s="2">
        <f t="shared" si="246"/>
        <v>1.69556</v>
      </c>
      <c r="E2021" s="2">
        <f t="shared" si="248"/>
        <v>1.7630699999999997</v>
      </c>
      <c r="F2021" s="2">
        <f t="shared" si="249"/>
        <v>1.8610649999999995</v>
      </c>
      <c r="G2021" s="2">
        <f t="shared" si="243"/>
        <v>2.0430999999999999</v>
      </c>
      <c r="H2021" s="2">
        <f t="shared" si="247"/>
        <v>2.2395110000000011</v>
      </c>
      <c r="I2021" s="2">
        <f t="array" ref="I2021">SUMPRODUCT(B2005:B2024, (ROW(B2005:B2024)-ROW(B2005)+1)) / (20*21/2)</f>
        <v>1.7394457142857143</v>
      </c>
      <c r="J2021" s="2">
        <f t="shared" si="250"/>
        <v>1.8425842119442961</v>
      </c>
      <c r="K2021" s="2">
        <f t="shared" si="244"/>
        <v>2.019477994792795</v>
      </c>
    </row>
    <row r="2022" spans="1:11" ht="13.5" x14ac:dyDescent="0.25">
      <c r="A2022" s="3">
        <f>TITRES_STAT!B2025</f>
        <v>44949</v>
      </c>
      <c r="B2022" s="6">
        <f>TITRES_STAT!D2025</f>
        <v>1.6317999999999999</v>
      </c>
      <c r="C2022" s="2">
        <f t="shared" si="245"/>
        <v>0</v>
      </c>
      <c r="D2022" s="2">
        <f t="shared" si="246"/>
        <v>1.6655599999999999</v>
      </c>
      <c r="E2022" s="2">
        <f t="shared" si="248"/>
        <v>1.74057</v>
      </c>
      <c r="F2022" s="2">
        <f t="shared" si="249"/>
        <v>1.835745</v>
      </c>
      <c r="G2022" s="2">
        <f t="shared" si="243"/>
        <v>2.0288459999999997</v>
      </c>
      <c r="H2022" s="2">
        <f t="shared" si="247"/>
        <v>2.2365570000000012</v>
      </c>
      <c r="I2022" s="2">
        <f t="array" ref="I2022">SUMPRODUCT(B2006:B2025, (ROW(B2006:B2025)-ROW(B2006)+1)) / (20*21/2)</f>
        <v>1.7294833333333328</v>
      </c>
      <c r="J2022" s="2">
        <f t="shared" si="250"/>
        <v>1.8225095250924586</v>
      </c>
      <c r="K2022" s="2">
        <f t="shared" si="244"/>
        <v>2.00427493617347</v>
      </c>
    </row>
    <row r="2023" spans="1:11" ht="13.5" x14ac:dyDescent="0.25">
      <c r="A2023" s="3">
        <f>TITRES_STAT!B2026</f>
        <v>44950</v>
      </c>
      <c r="B2023" s="6">
        <f>TITRES_STAT!D2026</f>
        <v>1.6879999999999999</v>
      </c>
      <c r="C2023" s="2">
        <f t="shared" si="245"/>
        <v>5.6200000000000028E-2</v>
      </c>
      <c r="D2023" s="2">
        <f t="shared" si="246"/>
        <v>1.6599200000000001</v>
      </c>
      <c r="E2023" s="2">
        <f t="shared" si="248"/>
        <v>1.7302499999999998</v>
      </c>
      <c r="F2023" s="2">
        <f t="shared" si="249"/>
        <v>1.8132350000000002</v>
      </c>
      <c r="G2023" s="2">
        <f t="shared" si="243"/>
        <v>2.0157159999999994</v>
      </c>
      <c r="H2023" s="2">
        <f t="shared" si="247"/>
        <v>2.2338840000000011</v>
      </c>
      <c r="I2023" s="2">
        <f t="array" ref="I2023">SUMPRODUCT(B2007:B2026, (ROW(B2007:B2026)-ROW(B2007)+1)) / (20*21/2)</f>
        <v>1.7279685714285715</v>
      </c>
      <c r="J2023" s="2">
        <f t="shared" si="250"/>
        <v>1.8096990941312718</v>
      </c>
      <c r="K2023" s="2">
        <f t="shared" si="244"/>
        <v>1.9918719975000005</v>
      </c>
    </row>
    <row r="2024" spans="1:11" ht="13.5" x14ac:dyDescent="0.25">
      <c r="A2024" s="3">
        <f>TITRES_STAT!B2027</f>
        <v>44951</v>
      </c>
      <c r="B2024" s="6">
        <f>TITRES_STAT!D2027</f>
        <v>1.6317999999999999</v>
      </c>
      <c r="C2024" s="2">
        <f t="shared" si="245"/>
        <v>-5.6200000000000028E-2</v>
      </c>
      <c r="D2024" s="2">
        <f t="shared" si="246"/>
        <v>1.6580399999999997</v>
      </c>
      <c r="E2024" s="2">
        <f t="shared" si="248"/>
        <v>1.7068100000000002</v>
      </c>
      <c r="F2024" s="2">
        <f t="shared" si="249"/>
        <v>1.792605</v>
      </c>
      <c r="G2024" s="2">
        <f t="shared" si="243"/>
        <v>1.9993979999999996</v>
      </c>
      <c r="H2024" s="2">
        <f t="shared" si="247"/>
        <v>2.231399000000001</v>
      </c>
      <c r="I2024" s="2">
        <f t="array" ref="I2024">SUMPRODUCT(B2008:B2027, (ROW(B2008:B2027)-ROW(B2008)+1)) / (20*21/2)</f>
        <v>1.7287704761904763</v>
      </c>
      <c r="J2024" s="2">
        <f t="shared" si="250"/>
        <v>1.792756323261627</v>
      </c>
      <c r="K2024" s="2">
        <f t="shared" si="244"/>
        <v>1.9777515270098045</v>
      </c>
    </row>
    <row r="2025" spans="1:11" ht="13.5" x14ac:dyDescent="0.25">
      <c r="A2025" s="3">
        <f>TITRES_STAT!B2028</f>
        <v>44952</v>
      </c>
      <c r="B2025" s="6">
        <f>TITRES_STAT!D2028</f>
        <v>1.6879999999999999</v>
      </c>
      <c r="C2025" s="2">
        <f t="shared" si="245"/>
        <v>5.6200000000000028E-2</v>
      </c>
      <c r="D2025" s="2">
        <f t="shared" si="246"/>
        <v>1.65428</v>
      </c>
      <c r="E2025" s="2">
        <f t="shared" si="248"/>
        <v>1.6964900000000001</v>
      </c>
      <c r="F2025" s="2">
        <f t="shared" si="249"/>
        <v>1.7790050000000002</v>
      </c>
      <c r="G2025" s="2">
        <f t="shared" si="243"/>
        <v>1.9842039999999996</v>
      </c>
      <c r="H2025" s="2">
        <f t="shared" si="247"/>
        <v>2.229054500000001</v>
      </c>
      <c r="I2025" s="2">
        <f t="array" ref="I2025">SUMPRODUCT(B2009:B2028, (ROW(B2009:B2028)-ROW(B2009)+1)) / (20*21/2)</f>
        <v>1.7322114285714285</v>
      </c>
      <c r="J2025" s="2">
        <f t="shared" si="250"/>
        <v>1.7827795305700433</v>
      </c>
      <c r="K2025" s="2">
        <f t="shared" si="244"/>
        <v>1.9663887220290279</v>
      </c>
    </row>
    <row r="2026" spans="1:11" ht="13.5" x14ac:dyDescent="0.25">
      <c r="A2026" s="3">
        <f>TITRES_STAT!B2029</f>
        <v>44953</v>
      </c>
      <c r="B2026" s="6">
        <f>TITRES_STAT!D2029</f>
        <v>1.7630999999999999</v>
      </c>
      <c r="C2026" s="2">
        <f t="shared" si="245"/>
        <v>7.5099999999999945E-2</v>
      </c>
      <c r="D2026" s="2">
        <f t="shared" si="246"/>
        <v>1.6805399999999999</v>
      </c>
      <c r="E2026" s="2">
        <f t="shared" si="248"/>
        <v>1.6880500000000001</v>
      </c>
      <c r="F2026" s="2">
        <f t="shared" si="249"/>
        <v>1.7733800000000002</v>
      </c>
      <c r="G2026" s="2">
        <f t="shared" si="243"/>
        <v>1.9705119999999996</v>
      </c>
      <c r="H2026" s="2">
        <f t="shared" si="247"/>
        <v>2.2268510000000008</v>
      </c>
      <c r="I2026" s="2">
        <f t="array" ref="I2026">SUMPRODUCT(B2010:B2029, (ROW(B2010:B2029)-ROW(B2010)+1)) / (20*21/2)</f>
        <v>1.7360095238095241</v>
      </c>
      <c r="J2026" s="2">
        <f t="shared" si="250"/>
        <v>1.7809052895633726</v>
      </c>
      <c r="K2026" s="2">
        <f t="shared" si="244"/>
        <v>1.9584166152827915</v>
      </c>
    </row>
    <row r="2027" spans="1:11" ht="13.5" x14ac:dyDescent="0.25">
      <c r="A2027" s="3">
        <f>TITRES_STAT!B2030</f>
        <v>44956</v>
      </c>
      <c r="B2027" s="6">
        <f>TITRES_STAT!D2030</f>
        <v>1.7818000000000001</v>
      </c>
      <c r="C2027" s="2">
        <f t="shared" si="245"/>
        <v>1.8700000000000161E-2</v>
      </c>
      <c r="D2027" s="2">
        <f t="shared" si="246"/>
        <v>1.7105399999999999</v>
      </c>
      <c r="E2027" s="2">
        <f t="shared" si="248"/>
        <v>1.6880500000000001</v>
      </c>
      <c r="F2027" s="2">
        <f t="shared" si="249"/>
        <v>1.7644699999999998</v>
      </c>
      <c r="G2027" s="2">
        <f t="shared" si="243"/>
        <v>1.9592580000000002</v>
      </c>
      <c r="H2027" s="2">
        <f t="shared" si="247"/>
        <v>2.2246470000000009</v>
      </c>
      <c r="I2027" s="2">
        <f t="array" ref="I2027">SUMPRODUCT(B2011:B2030, (ROW(B2011:B2030)-ROW(B2011)+1)) / (20*21/2)</f>
        <v>1.7397628571428567</v>
      </c>
      <c r="J2027" s="2">
        <f t="shared" si="250"/>
        <v>1.7809905000811466</v>
      </c>
      <c r="K2027" s="2">
        <f t="shared" si="244"/>
        <v>1.9514904735069958</v>
      </c>
    </row>
    <row r="2028" spans="1:11" ht="13.5" x14ac:dyDescent="0.25">
      <c r="A2028" s="3">
        <f>TITRES_STAT!B2031</f>
        <v>44957</v>
      </c>
      <c r="B2028" s="6">
        <f>TITRES_STAT!D2031</f>
        <v>1.8006</v>
      </c>
      <c r="C2028" s="2">
        <f t="shared" si="245"/>
        <v>1.8799999999999928E-2</v>
      </c>
      <c r="D2028" s="2">
        <f t="shared" si="246"/>
        <v>1.7330599999999996</v>
      </c>
      <c r="E2028" s="2">
        <f t="shared" si="248"/>
        <v>1.6964900000000001</v>
      </c>
      <c r="F2028" s="2">
        <f t="shared" si="249"/>
        <v>1.7607199999999998</v>
      </c>
      <c r="G2028" s="2">
        <f t="shared" si="243"/>
        <v>1.9504440000000001</v>
      </c>
      <c r="H2028" s="2">
        <f t="shared" si="247"/>
        <v>2.2223495000000004</v>
      </c>
      <c r="I2028" s="2">
        <f t="array" ref="I2028">SUMPRODUCT(B2012:B2031, (ROW(B2012:B2031)-ROW(B2012)+1)) / (20*21/2)</f>
        <v>1.7438285714285715</v>
      </c>
      <c r="J2028" s="2">
        <f t="shared" si="250"/>
        <v>1.7828580715019897</v>
      </c>
      <c r="K2028" s="2">
        <f t="shared" si="244"/>
        <v>1.9455732000361332</v>
      </c>
    </row>
    <row r="2029" spans="1:11" ht="13.5" x14ac:dyDescent="0.25">
      <c r="A2029" s="3">
        <f>TITRES_STAT!B2032</f>
        <v>44958</v>
      </c>
      <c r="B2029" s="6">
        <f>TITRES_STAT!D2032</f>
        <v>1.8006</v>
      </c>
      <c r="C2029" s="2">
        <f t="shared" si="245"/>
        <v>0</v>
      </c>
      <c r="D2029" s="2">
        <f t="shared" si="246"/>
        <v>1.7668199999999998</v>
      </c>
      <c r="E2029" s="2">
        <f t="shared" si="248"/>
        <v>1.7124299999999999</v>
      </c>
      <c r="F2029" s="2">
        <f t="shared" si="249"/>
        <v>1.7611900000000003</v>
      </c>
      <c r="G2029" s="2">
        <f t="shared" si="243"/>
        <v>1.9435040000000001</v>
      </c>
      <c r="H2029" s="2">
        <f t="shared" si="247"/>
        <v>2.2199115000000007</v>
      </c>
      <c r="I2029" s="2">
        <f t="array" ref="I2029">SUMPRODUCT(B2013:B2032, (ROW(B2013:B2032)-ROW(B2013)+1)) / (20*21/2)</f>
        <v>1.7494590476190472</v>
      </c>
      <c r="J2029" s="2">
        <f t="shared" si="250"/>
        <v>1.7845477789779907</v>
      </c>
      <c r="K2029" s="2">
        <f t="shared" si="244"/>
        <v>1.9398879765053045</v>
      </c>
    </row>
    <row r="2030" spans="1:11" ht="13.5" x14ac:dyDescent="0.25">
      <c r="A2030" s="3">
        <f>TITRES_STAT!B2033</f>
        <v>44959</v>
      </c>
      <c r="B2030" s="6">
        <f>TITRES_STAT!D2033</f>
        <v>1.8006</v>
      </c>
      <c r="C2030" s="2">
        <f t="shared" si="245"/>
        <v>0</v>
      </c>
      <c r="D2030" s="2">
        <f t="shared" si="246"/>
        <v>1.7893399999999999</v>
      </c>
      <c r="E2030" s="2">
        <f t="shared" si="248"/>
        <v>1.7218100000000001</v>
      </c>
      <c r="F2030" s="2">
        <f t="shared" si="249"/>
        <v>1.7579100000000001</v>
      </c>
      <c r="G2030" s="2">
        <f t="shared" si="243"/>
        <v>1.9384400000000002</v>
      </c>
      <c r="H2030" s="2">
        <f t="shared" si="247"/>
        <v>2.2174735000000005</v>
      </c>
      <c r="I2030" s="2">
        <f t="array" ref="I2030">SUMPRODUCT(B2014:B2033, (ROW(B2014:B2033)-ROW(B2014)+1)) / (20*21/2)</f>
        <v>1.7553123809523807</v>
      </c>
      <c r="J2030" s="2">
        <f t="shared" si="250"/>
        <v>1.7860765619324677</v>
      </c>
      <c r="K2030" s="2">
        <f t="shared" si="244"/>
        <v>1.9344257029168612</v>
      </c>
    </row>
    <row r="2031" spans="1:11" ht="13.5" x14ac:dyDescent="0.25">
      <c r="A2031" s="3">
        <f>TITRES_STAT!B2034</f>
        <v>44960</v>
      </c>
      <c r="B2031" s="6">
        <f>TITRES_STAT!D2034</f>
        <v>1.8006</v>
      </c>
      <c r="C2031" s="2">
        <f t="shared" si="245"/>
        <v>0</v>
      </c>
      <c r="D2031" s="2">
        <f t="shared" si="246"/>
        <v>1.79684</v>
      </c>
      <c r="E2031" s="2">
        <f t="shared" si="248"/>
        <v>1.7386899999999996</v>
      </c>
      <c r="F2031" s="2">
        <f t="shared" si="249"/>
        <v>1.7508799999999998</v>
      </c>
      <c r="G2031" s="2">
        <f t="shared" si="243"/>
        <v>1.933376</v>
      </c>
      <c r="H2031" s="2">
        <f t="shared" si="247"/>
        <v>2.2151290000000001</v>
      </c>
      <c r="I2031" s="2">
        <f t="array" ref="I2031">SUMPRODUCT(B2015:B2034, (ROW(B2015:B2034)-ROW(B2015)+1)) / (20*21/2)</f>
        <v>1.7601809523809522</v>
      </c>
      <c r="J2031" s="2">
        <f t="shared" si="250"/>
        <v>1.7874597465103279</v>
      </c>
      <c r="K2031" s="2">
        <f t="shared" si="244"/>
        <v>1.9291776361358079</v>
      </c>
    </row>
    <row r="2032" spans="1:11" ht="13.5" x14ac:dyDescent="0.25">
      <c r="A2032" s="3">
        <f>TITRES_STAT!B2035</f>
        <v>44963</v>
      </c>
      <c r="B2032" s="6">
        <f>TITRES_STAT!D2035</f>
        <v>1.81</v>
      </c>
      <c r="C2032" s="2">
        <f t="shared" si="245"/>
        <v>9.400000000000075E-3</v>
      </c>
      <c r="D2032" s="2">
        <f t="shared" si="246"/>
        <v>1.8024799999999999</v>
      </c>
      <c r="E2032" s="2">
        <f t="shared" si="248"/>
        <v>1.7565099999999998</v>
      </c>
      <c r="F2032" s="2">
        <f t="shared" si="249"/>
        <v>1.7485399999999998</v>
      </c>
      <c r="G2032" s="2">
        <f t="shared" si="243"/>
        <v>1.9285000000000003</v>
      </c>
      <c r="H2032" s="2">
        <f t="shared" si="247"/>
        <v>2.2133004999999999</v>
      </c>
      <c r="I2032" s="2">
        <f t="array" ref="I2032">SUMPRODUCT(B2016:B2035, (ROW(B2016:B2035)-ROW(B2016)+1)) / (20*21/2)</f>
        <v>1.7662571428571425</v>
      </c>
      <c r="J2032" s="2">
        <f t="shared" si="250"/>
        <v>1.789606437318868</v>
      </c>
      <c r="K2032" s="2">
        <f t="shared" si="244"/>
        <v>1.9245040033461684</v>
      </c>
    </row>
    <row r="2033" spans="1:11" ht="13.5" x14ac:dyDescent="0.25">
      <c r="A2033" s="3">
        <f>TITRES_STAT!B2036</f>
        <v>44964</v>
      </c>
      <c r="B2033" s="6">
        <f>TITRES_STAT!D2036</f>
        <v>1.81</v>
      </c>
      <c r="C2033" s="2">
        <f t="shared" si="245"/>
        <v>0</v>
      </c>
      <c r="D2033" s="2">
        <f t="shared" si="246"/>
        <v>1.8043600000000002</v>
      </c>
      <c r="E2033" s="2">
        <f t="shared" si="248"/>
        <v>1.7687099999999998</v>
      </c>
      <c r="F2033" s="2">
        <f t="shared" si="249"/>
        <v>1.7494799999999997</v>
      </c>
      <c r="G2033" s="2">
        <f t="shared" si="243"/>
        <v>1.923624</v>
      </c>
      <c r="H2033" s="2">
        <f t="shared" si="247"/>
        <v>2.2110499999999997</v>
      </c>
      <c r="I2033" s="2">
        <f t="array" ref="I2033">SUMPRODUCT(B2017:B2036, (ROW(B2017:B2036)-ROW(B2017)+1)) / (20*21/2)</f>
        <v>1.7650914285714285</v>
      </c>
      <c r="J2033" s="2">
        <f t="shared" si="250"/>
        <v>1.7915486813837376</v>
      </c>
      <c r="K2033" s="2">
        <f t="shared" si="244"/>
        <v>1.9200136502737697</v>
      </c>
    </row>
    <row r="2034" spans="1:11" ht="13.5" x14ac:dyDescent="0.25">
      <c r="A2034" s="3">
        <f>TITRES_STAT!B2037</f>
        <v>44965</v>
      </c>
      <c r="B2034" s="6">
        <f>TITRES_STAT!D2037</f>
        <v>1.8006</v>
      </c>
      <c r="C2034" s="2">
        <f t="shared" si="245"/>
        <v>-9.400000000000075E-3</v>
      </c>
      <c r="D2034" s="2">
        <f t="shared" si="246"/>
        <v>1.8043599999999997</v>
      </c>
      <c r="E2034" s="2">
        <f t="shared" si="248"/>
        <v>1.7855899999999998</v>
      </c>
      <c r="F2034" s="2">
        <f t="shared" si="249"/>
        <v>1.7462</v>
      </c>
      <c r="G2034" s="2">
        <f t="shared" ref="G2034:G2097" si="251">AVERAGE(B1985:B2034)</f>
        <v>1.9185600000000003</v>
      </c>
      <c r="H2034" s="2">
        <f t="shared" si="247"/>
        <v>2.2087054999999993</v>
      </c>
      <c r="I2034" s="2">
        <f t="array" ref="I2034">SUMPRODUCT(B2018:B2037, (ROW(B2018:B2037)-ROW(B2018)+1)) / (20*21/2)</f>
        <v>1.7716142857142856</v>
      </c>
      <c r="J2034" s="2">
        <f t="shared" si="250"/>
        <v>1.7924107117281436</v>
      </c>
      <c r="K2034" s="2">
        <f t="shared" si="244"/>
        <v>1.9153307620277396</v>
      </c>
    </row>
    <row r="2035" spans="1:11" ht="13.5" x14ac:dyDescent="0.25">
      <c r="A2035" s="3">
        <f>TITRES_STAT!B2038</f>
        <v>44966</v>
      </c>
      <c r="B2035" s="6">
        <f>TITRES_STAT!D2038</f>
        <v>1.81</v>
      </c>
      <c r="C2035" s="2">
        <f t="shared" si="245"/>
        <v>9.400000000000075E-3</v>
      </c>
      <c r="D2035" s="2">
        <f t="shared" si="246"/>
        <v>1.8062400000000001</v>
      </c>
      <c r="E2035" s="2">
        <f t="shared" si="248"/>
        <v>1.7977899999999998</v>
      </c>
      <c r="F2035" s="2">
        <f t="shared" si="249"/>
        <v>1.7471399999999999</v>
      </c>
      <c r="G2035" s="2">
        <f t="shared" si="251"/>
        <v>1.9136840000000004</v>
      </c>
      <c r="H2035" s="2">
        <f t="shared" si="247"/>
        <v>2.2068769999999995</v>
      </c>
      <c r="I2035" s="2">
        <f t="array" ref="I2035">SUMPRODUCT(B2019:B2038, (ROW(B2019:B2038)-ROW(B2019)+1)) / (20*21/2)</f>
        <v>1.7771076190476192</v>
      </c>
      <c r="J2035" s="2">
        <f t="shared" si="250"/>
        <v>1.7940858820397489</v>
      </c>
      <c r="K2035" s="2">
        <f t="shared" ref="K2035:K2098" si="252">$K$4*B2035+(1-$K$4)*K2034</f>
        <v>1.9112001439090047</v>
      </c>
    </row>
    <row r="2036" spans="1:11" ht="13.5" x14ac:dyDescent="0.25">
      <c r="A2036" s="3">
        <f>TITRES_STAT!B2039</f>
        <v>44967</v>
      </c>
      <c r="B2036" s="6">
        <f>TITRES_STAT!D2039</f>
        <v>1.7349000000000001</v>
      </c>
      <c r="C2036" s="2">
        <f t="shared" si="245"/>
        <v>-7.5099999999999945E-2</v>
      </c>
      <c r="D2036" s="2">
        <f t="shared" si="246"/>
        <v>1.7931000000000001</v>
      </c>
      <c r="E2036" s="2">
        <f t="shared" si="248"/>
        <v>1.79497</v>
      </c>
      <c r="F2036" s="2">
        <f t="shared" si="249"/>
        <v>1.7415099999999999</v>
      </c>
      <c r="G2036" s="2">
        <f t="shared" si="251"/>
        <v>1.907494</v>
      </c>
      <c r="H2036" s="2">
        <f t="shared" si="247"/>
        <v>2.2051419999999995</v>
      </c>
      <c r="I2036" s="2">
        <f t="array" ref="I2036">SUMPRODUCT(B2020:B2039, (ROW(B2020:B2039)-ROW(B2020)+1)) / (20*21/2)</f>
        <v>1.7821990476190479</v>
      </c>
      <c r="J2036" s="2">
        <f t="shared" si="250"/>
        <v>1.7884491313692967</v>
      </c>
      <c r="K2036" s="2">
        <f t="shared" si="252"/>
        <v>1.9042864127753183</v>
      </c>
    </row>
    <row r="2037" spans="1:11" ht="13.5" x14ac:dyDescent="0.25">
      <c r="A2037" s="3">
        <f>TITRES_STAT!B2040</f>
        <v>44970</v>
      </c>
      <c r="B2037" s="6">
        <f>TITRES_STAT!D2040</f>
        <v>1.81</v>
      </c>
      <c r="C2037" s="2">
        <f t="shared" si="245"/>
        <v>7.5099999999999945E-2</v>
      </c>
      <c r="D2037" s="2">
        <f t="shared" si="246"/>
        <v>1.7931000000000001</v>
      </c>
      <c r="E2037" s="2">
        <f t="shared" si="248"/>
        <v>1.7977899999999998</v>
      </c>
      <c r="F2037" s="2">
        <f t="shared" si="249"/>
        <v>1.7429199999999998</v>
      </c>
      <c r="G2037" s="2">
        <f t="shared" si="251"/>
        <v>1.9026180000000001</v>
      </c>
      <c r="H2037" s="2">
        <f t="shared" si="247"/>
        <v>2.2033604999999992</v>
      </c>
      <c r="I2037" s="2">
        <f t="array" ref="I2037">SUMPRODUCT(B2021:B2040, (ROW(B2021:B2040)-ROW(B2021)+1)) / (20*21/2)</f>
        <v>1.7874266666666669</v>
      </c>
      <c r="J2037" s="2">
        <f t="shared" si="250"/>
        <v>1.7905015950484113</v>
      </c>
      <c r="K2037" s="2">
        <f t="shared" si="252"/>
        <v>1.9005889063919725</v>
      </c>
    </row>
    <row r="2038" spans="1:11" ht="13.5" x14ac:dyDescent="0.25">
      <c r="A2038" s="3">
        <f>TITRES_STAT!B2041</f>
        <v>44971</v>
      </c>
      <c r="B2038" s="6">
        <f>TITRES_STAT!D2041</f>
        <v>1.8006</v>
      </c>
      <c r="C2038" s="2">
        <f t="shared" si="245"/>
        <v>-9.400000000000075E-3</v>
      </c>
      <c r="D2038" s="2">
        <f t="shared" si="246"/>
        <v>1.7912199999999998</v>
      </c>
      <c r="E2038" s="2">
        <f t="shared" si="248"/>
        <v>1.7977899999999998</v>
      </c>
      <c r="F2038" s="2">
        <f t="shared" si="249"/>
        <v>1.7471399999999999</v>
      </c>
      <c r="G2038" s="2">
        <f t="shared" si="251"/>
        <v>1.8975540000000004</v>
      </c>
      <c r="H2038" s="2">
        <f t="shared" si="247"/>
        <v>2.2015319999999989</v>
      </c>
      <c r="I2038" s="2">
        <f t="array" ref="I2038">SUMPRODUCT(B2022:B2041, (ROW(B2022:B2041)-ROW(B2022)+1)) / (20*21/2)</f>
        <v>1.7921628571428572</v>
      </c>
      <c r="J2038" s="2">
        <f t="shared" si="250"/>
        <v>1.7914633479009436</v>
      </c>
      <c r="K2038" s="2">
        <f t="shared" si="252"/>
        <v>1.8966677728079737</v>
      </c>
    </row>
    <row r="2039" spans="1:11" ht="13.5" x14ac:dyDescent="0.25">
      <c r="A2039" s="3">
        <f>TITRES_STAT!B2042</f>
        <v>44972</v>
      </c>
      <c r="B2039" s="6">
        <f>TITRES_STAT!D2042</f>
        <v>1.8006</v>
      </c>
      <c r="C2039" s="2">
        <f t="shared" si="245"/>
        <v>0</v>
      </c>
      <c r="D2039" s="2">
        <f t="shared" si="246"/>
        <v>1.7912200000000003</v>
      </c>
      <c r="E2039" s="2">
        <f t="shared" si="248"/>
        <v>1.7977899999999998</v>
      </c>
      <c r="F2039" s="2">
        <f t="shared" si="249"/>
        <v>1.7551099999999997</v>
      </c>
      <c r="G2039" s="2">
        <f t="shared" si="251"/>
        <v>1.8924900000000002</v>
      </c>
      <c r="H2039" s="2">
        <f t="shared" si="247"/>
        <v>2.1997034999999987</v>
      </c>
      <c r="I2039" s="2">
        <f t="array" ref="I2039">SUMPRODUCT(B2023:B2042, (ROW(B2023:B2042)-ROW(B2023)+1)) / (20*21/2)</f>
        <v>1.7960504761904761</v>
      </c>
      <c r="J2039" s="2">
        <f t="shared" si="250"/>
        <v>1.7923335052437108</v>
      </c>
      <c r="K2039" s="2">
        <f t="shared" si="252"/>
        <v>1.8929004091684454</v>
      </c>
    </row>
    <row r="2040" spans="1:11" ht="13.5" x14ac:dyDescent="0.25">
      <c r="A2040" s="3">
        <f>TITRES_STAT!B2043</f>
        <v>44973</v>
      </c>
      <c r="B2040" s="6">
        <f>TITRES_STAT!D2043</f>
        <v>1.81</v>
      </c>
      <c r="C2040" s="2">
        <f t="shared" si="245"/>
        <v>9.400000000000075E-3</v>
      </c>
      <c r="D2040" s="2">
        <f t="shared" si="246"/>
        <v>1.7912200000000003</v>
      </c>
      <c r="E2040" s="2">
        <f t="shared" si="248"/>
        <v>1.7987299999999997</v>
      </c>
      <c r="F2040" s="2">
        <f t="shared" si="249"/>
        <v>1.7602699999999998</v>
      </c>
      <c r="G2040" s="2">
        <f t="shared" si="251"/>
        <v>1.8863020000000004</v>
      </c>
      <c r="H2040" s="2">
        <f t="shared" si="247"/>
        <v>2.1979219999999988</v>
      </c>
      <c r="I2040" s="2">
        <f t="array" ref="I2040">SUMPRODUCT(B2024:B2043, (ROW(B2024:B2043)-ROW(B2024)+1)) / (20*21/2)</f>
        <v>1.7990895238095233</v>
      </c>
      <c r="J2040" s="2">
        <f t="shared" si="250"/>
        <v>1.7940160285538336</v>
      </c>
      <c r="K2040" s="2">
        <f t="shared" si="252"/>
        <v>1.8896494127304673</v>
      </c>
    </row>
    <row r="2041" spans="1:11" ht="13.5" x14ac:dyDescent="0.25">
      <c r="A2041" s="3">
        <f>TITRES_STAT!B2044</f>
        <v>44974</v>
      </c>
      <c r="B2041" s="6">
        <f>TITRES_STAT!D2044</f>
        <v>1.81</v>
      </c>
      <c r="C2041" s="2">
        <f t="shared" si="245"/>
        <v>0</v>
      </c>
      <c r="D2041" s="2">
        <f t="shared" si="246"/>
        <v>1.8062400000000001</v>
      </c>
      <c r="E2041" s="2">
        <f t="shared" si="248"/>
        <v>1.7996699999999997</v>
      </c>
      <c r="F2041" s="2">
        <f t="shared" si="249"/>
        <v>1.7691799999999998</v>
      </c>
      <c r="G2041" s="2">
        <f t="shared" si="251"/>
        <v>1.8797380000000001</v>
      </c>
      <c r="H2041" s="2">
        <f t="shared" si="247"/>
        <v>2.1957654999999985</v>
      </c>
      <c r="I2041" s="2">
        <f t="array" ref="I2041">SUMPRODUCT(B2025:B2044, (ROW(B2025:B2044)-ROW(B2025)+1)) / (20*21/2)</f>
        <v>1.801547619047619</v>
      </c>
      <c r="J2041" s="2">
        <f t="shared" si="250"/>
        <v>1.7955383115487065</v>
      </c>
      <c r="K2041" s="2">
        <f t="shared" si="252"/>
        <v>1.8865259063488804</v>
      </c>
    </row>
    <row r="2042" spans="1:11" ht="13.5" x14ac:dyDescent="0.25">
      <c r="A2042" s="3">
        <f>TITRES_STAT!B2045</f>
        <v>44977</v>
      </c>
      <c r="B2042" s="6">
        <f>TITRES_STAT!D2045</f>
        <v>1.81</v>
      </c>
      <c r="C2042" s="2">
        <f t="shared" si="245"/>
        <v>0</v>
      </c>
      <c r="D2042" s="2">
        <f t="shared" si="246"/>
        <v>1.8062400000000001</v>
      </c>
      <c r="E2042" s="2">
        <f t="shared" si="248"/>
        <v>1.7996699999999997</v>
      </c>
      <c r="F2042" s="2">
        <f t="shared" si="249"/>
        <v>1.7780899999999995</v>
      </c>
      <c r="G2042" s="2">
        <f t="shared" si="251"/>
        <v>1.8731740000000006</v>
      </c>
      <c r="H2042" s="2">
        <f t="shared" si="247"/>
        <v>2.1935619999999987</v>
      </c>
      <c r="I2042" s="2">
        <f t="array" ref="I2042">SUMPRODUCT(B2026:B2045, (ROW(B2026:B2045)-ROW(B2026)+1)) / (20*21/2)</f>
        <v>1.7960047619047619</v>
      </c>
      <c r="J2042" s="2">
        <f t="shared" si="250"/>
        <v>1.7969156152107344</v>
      </c>
      <c r="K2042" s="2">
        <f t="shared" si="252"/>
        <v>1.8835248904136304</v>
      </c>
    </row>
    <row r="2043" spans="1:11" ht="13.5" x14ac:dyDescent="0.25">
      <c r="A2043" s="3">
        <f>TITRES_STAT!B2046</f>
        <v>44978</v>
      </c>
      <c r="B2043" s="6">
        <f>TITRES_STAT!D2046</f>
        <v>1.81</v>
      </c>
      <c r="C2043" s="2">
        <f t="shared" si="245"/>
        <v>0</v>
      </c>
      <c r="D2043" s="2">
        <f t="shared" si="246"/>
        <v>1.8081200000000002</v>
      </c>
      <c r="E2043" s="2">
        <f t="shared" si="248"/>
        <v>1.7996699999999997</v>
      </c>
      <c r="F2043" s="2">
        <f t="shared" si="249"/>
        <v>1.7841899999999999</v>
      </c>
      <c r="G2043" s="2">
        <f t="shared" si="251"/>
        <v>1.8666100000000005</v>
      </c>
      <c r="H2043" s="2">
        <f t="shared" si="247"/>
        <v>2.1913584999999984</v>
      </c>
      <c r="I2043" s="2">
        <f t="array" ref="I2043">SUMPRODUCT(B2027:B2046, (ROW(B2027:B2046)-ROW(B2027)+1)) / (20*21/2)</f>
        <v>1.7875623809523811</v>
      </c>
      <c r="J2043" s="2">
        <f t="shared" si="250"/>
        <v>1.7981617470954263</v>
      </c>
      <c r="K2043" s="2">
        <f t="shared" si="252"/>
        <v>1.8806415613778018</v>
      </c>
    </row>
    <row r="2044" spans="1:11" ht="13.5" x14ac:dyDescent="0.25">
      <c r="A2044" s="3">
        <f>TITRES_STAT!B2047</f>
        <v>44979</v>
      </c>
      <c r="B2044" s="6">
        <f>TITRES_STAT!D2047</f>
        <v>1.81</v>
      </c>
      <c r="C2044" s="2">
        <f t="shared" si="245"/>
        <v>0</v>
      </c>
      <c r="D2044" s="2">
        <f t="shared" si="246"/>
        <v>1.81</v>
      </c>
      <c r="E2044" s="2">
        <f t="shared" si="248"/>
        <v>1.80061</v>
      </c>
      <c r="F2044" s="2">
        <f t="shared" si="249"/>
        <v>1.7930999999999997</v>
      </c>
      <c r="G2044" s="2">
        <f t="shared" si="251"/>
        <v>1.8600460000000003</v>
      </c>
      <c r="H2044" s="2">
        <f t="shared" si="247"/>
        <v>2.1891549999999982</v>
      </c>
      <c r="I2044" s="2">
        <f t="array" ref="I2044">SUMPRODUCT(B2028:B2047, (ROW(B2028:B2047)-ROW(B2028)+1)) / (20*21/2)</f>
        <v>1.7811785714285715</v>
      </c>
      <c r="J2044" s="2">
        <f t="shared" si="250"/>
        <v>1.7992891997530047</v>
      </c>
      <c r="K2044" s="2">
        <f t="shared" si="252"/>
        <v>1.8778713040688686</v>
      </c>
    </row>
    <row r="2045" spans="1:11" ht="13.5" x14ac:dyDescent="0.25">
      <c r="A2045" s="3">
        <f>TITRES_STAT!B2048</f>
        <v>44980</v>
      </c>
      <c r="B2045" s="6">
        <f>TITRES_STAT!D2048</f>
        <v>1.7349000000000001</v>
      </c>
      <c r="C2045" s="2">
        <f t="shared" si="245"/>
        <v>-7.5099999999999945E-2</v>
      </c>
      <c r="D2045" s="2">
        <f t="shared" si="246"/>
        <v>1.79498</v>
      </c>
      <c r="E2045" s="2">
        <f t="shared" si="248"/>
        <v>1.7931000000000001</v>
      </c>
      <c r="F2045" s="2">
        <f t="shared" si="249"/>
        <v>1.7954449999999997</v>
      </c>
      <c r="G2045" s="2">
        <f t="shared" si="251"/>
        <v>1.8519800000000002</v>
      </c>
      <c r="H2045" s="2">
        <f t="shared" si="247"/>
        <v>2.1868104999999982</v>
      </c>
      <c r="I2045" s="2">
        <f t="array" ref="I2045">SUMPRODUCT(B2029:B2048, (ROW(B2029:B2048)-ROW(B2029)+1)) / (20*21/2)</f>
        <v>1.7714814285714287</v>
      </c>
      <c r="J2045" s="2">
        <f t="shared" si="250"/>
        <v>1.7931568950146235</v>
      </c>
      <c r="K2045" s="2">
        <f t="shared" si="252"/>
        <v>1.8722645862622462</v>
      </c>
    </row>
    <row r="2046" spans="1:11" ht="13.5" x14ac:dyDescent="0.25">
      <c r="A2046" s="3">
        <f>TITRES_STAT!B2049</f>
        <v>44981</v>
      </c>
      <c r="B2046" s="6">
        <f>TITRES_STAT!D2049</f>
        <v>1.7068000000000001</v>
      </c>
      <c r="C2046" s="2">
        <f t="shared" si="245"/>
        <v>-2.8100000000000014E-2</v>
      </c>
      <c r="D2046" s="2">
        <f t="shared" si="246"/>
        <v>1.7743399999999998</v>
      </c>
      <c r="E2046" s="2">
        <f t="shared" si="248"/>
        <v>1.7902900000000002</v>
      </c>
      <c r="F2046" s="2">
        <f t="shared" si="249"/>
        <v>1.7926299999999997</v>
      </c>
      <c r="G2046" s="2">
        <f t="shared" si="251"/>
        <v>1.8433520000000001</v>
      </c>
      <c r="H2046" s="2">
        <f t="shared" si="247"/>
        <v>2.184794499999998</v>
      </c>
      <c r="I2046" s="2">
        <f t="array" ref="I2046">SUMPRODUCT(B2030:B2049, (ROW(B2030:B2049)-ROW(B2030)+1)) / (20*21/2)</f>
        <v>1.7632157142857143</v>
      </c>
      <c r="J2046" s="2">
        <f t="shared" si="250"/>
        <v>1.7849324288227546</v>
      </c>
      <c r="K2046" s="2">
        <f t="shared" si="252"/>
        <v>1.8657757789578444</v>
      </c>
    </row>
    <row r="2047" spans="1:11" ht="13.5" x14ac:dyDescent="0.25">
      <c r="A2047" s="3">
        <f>TITRES_STAT!B2050</f>
        <v>44984</v>
      </c>
      <c r="B2047" s="6">
        <f>TITRES_STAT!D2050</f>
        <v>1.7256</v>
      </c>
      <c r="C2047" s="2">
        <f t="shared" si="245"/>
        <v>1.8799999999999928E-2</v>
      </c>
      <c r="D2047" s="2">
        <f t="shared" si="246"/>
        <v>1.7574600000000005</v>
      </c>
      <c r="E2047" s="2">
        <f t="shared" si="248"/>
        <v>1.7818499999999999</v>
      </c>
      <c r="F2047" s="2">
        <f t="shared" si="249"/>
        <v>1.7898199999999995</v>
      </c>
      <c r="G2047" s="2">
        <f t="shared" si="251"/>
        <v>1.8351000000000002</v>
      </c>
      <c r="H2047" s="2">
        <f t="shared" si="247"/>
        <v>2.1824034999999977</v>
      </c>
      <c r="I2047" s="2">
        <f t="array" ref="I2047">SUMPRODUCT(B2031:B2050, (ROW(B2031:B2050)-ROW(B2031)+1)) / (20*21/2)</f>
        <v>1.7545461904761905</v>
      </c>
      <c r="J2047" s="2">
        <f t="shared" si="250"/>
        <v>1.7792817213158256</v>
      </c>
      <c r="K2047" s="2">
        <f t="shared" si="252"/>
        <v>1.8602786895869485</v>
      </c>
    </row>
    <row r="2048" spans="1:11" ht="13.5" x14ac:dyDescent="0.25">
      <c r="A2048" s="3">
        <f>TITRES_STAT!B2051</f>
        <v>44985</v>
      </c>
      <c r="B2048" s="6">
        <f>TITRES_STAT!D2051</f>
        <v>1.6879999999999999</v>
      </c>
      <c r="C2048" s="2">
        <f t="shared" si="245"/>
        <v>-3.7600000000000078E-2</v>
      </c>
      <c r="D2048" s="2">
        <f t="shared" si="246"/>
        <v>1.73306</v>
      </c>
      <c r="E2048" s="2">
        <f t="shared" si="248"/>
        <v>1.7705899999999999</v>
      </c>
      <c r="F2048" s="2">
        <f t="shared" si="249"/>
        <v>1.7841899999999995</v>
      </c>
      <c r="G2048" s="2">
        <f t="shared" si="251"/>
        <v>1.8260960000000004</v>
      </c>
      <c r="H2048" s="2">
        <f t="shared" si="247"/>
        <v>2.1796834999999977</v>
      </c>
      <c r="I2048" s="2">
        <f t="array" ref="I2048">SUMPRODUCT(B2032:B2051, (ROW(B2032:B2051)-ROW(B2032)+1)) / (20*21/2)</f>
        <v>1.746412857142857</v>
      </c>
      <c r="J2048" s="2">
        <f t="shared" si="250"/>
        <v>1.7705882240476516</v>
      </c>
      <c r="K2048" s="2">
        <f t="shared" si="252"/>
        <v>1.8535226625443233</v>
      </c>
    </row>
    <row r="2049" spans="1:11" ht="13.5" x14ac:dyDescent="0.25">
      <c r="A2049" s="3">
        <f>TITRES_STAT!B2052</f>
        <v>44986</v>
      </c>
      <c r="B2049" s="6">
        <f>TITRES_STAT!D2052</f>
        <v>1.6974</v>
      </c>
      <c r="C2049" s="2">
        <f t="shared" si="245"/>
        <v>9.400000000000075E-3</v>
      </c>
      <c r="D2049" s="2">
        <f t="shared" si="246"/>
        <v>1.7105399999999999</v>
      </c>
      <c r="E2049" s="2">
        <f t="shared" si="248"/>
        <v>1.7602699999999998</v>
      </c>
      <c r="F2049" s="2">
        <f t="shared" si="249"/>
        <v>1.7790299999999999</v>
      </c>
      <c r="G2049" s="2">
        <f t="shared" si="251"/>
        <v>1.8172800000000005</v>
      </c>
      <c r="H2049" s="2">
        <f t="shared" si="247"/>
        <v>2.177010499999998</v>
      </c>
      <c r="I2049" s="2">
        <f t="array" ref="I2049">SUMPRODUCT(B2033:B2052, (ROW(B2033:B2052)-ROW(B2033)+1)) / (20*21/2)</f>
        <v>1.7361395238095241</v>
      </c>
      <c r="J2049" s="2">
        <f t="shared" si="250"/>
        <v>1.7636179169954944</v>
      </c>
      <c r="K2049" s="2">
        <f t="shared" si="252"/>
        <v>1.8474002051896439</v>
      </c>
    </row>
    <row r="2050" spans="1:11" ht="13.5" x14ac:dyDescent="0.25">
      <c r="A2050" s="3">
        <f>TITRES_STAT!B2053</f>
        <v>44987</v>
      </c>
      <c r="B2050" s="6">
        <f>TITRES_STAT!D2053</f>
        <v>1.6879999999999999</v>
      </c>
      <c r="C2050" s="2">
        <f t="shared" si="245"/>
        <v>-9.400000000000075E-3</v>
      </c>
      <c r="D2050" s="2">
        <f t="shared" si="246"/>
        <v>1.7011600000000002</v>
      </c>
      <c r="E2050" s="2">
        <f t="shared" si="248"/>
        <v>1.7480699999999998</v>
      </c>
      <c r="F2050" s="2">
        <f t="shared" si="249"/>
        <v>1.7733999999999999</v>
      </c>
      <c r="G2050" s="2">
        <f t="shared" si="251"/>
        <v>1.8082760000000007</v>
      </c>
      <c r="H2050" s="2">
        <f t="shared" si="247"/>
        <v>2.1747594999999977</v>
      </c>
      <c r="I2050" s="2">
        <f t="array" ref="I2050">SUMPRODUCT(B2034:B2053, (ROW(B2034:B2053)-ROW(B2034)+1)) / (20*21/2)</f>
        <v>1.7221142857142857</v>
      </c>
      <c r="J2050" s="2">
        <f t="shared" si="250"/>
        <v>1.756416210614971</v>
      </c>
      <c r="K2050" s="2">
        <f t="shared" si="252"/>
        <v>1.8411492167508343</v>
      </c>
    </row>
    <row r="2051" spans="1:11" ht="13.5" x14ac:dyDescent="0.25">
      <c r="A2051" s="3">
        <f>TITRES_STAT!B2054</f>
        <v>44988</v>
      </c>
      <c r="B2051" s="6">
        <f>TITRES_STAT!D2054</f>
        <v>1.6879999999999999</v>
      </c>
      <c r="C2051" s="2">
        <f t="shared" si="245"/>
        <v>0</v>
      </c>
      <c r="D2051" s="2">
        <f t="shared" si="246"/>
        <v>1.6974</v>
      </c>
      <c r="E2051" s="2">
        <f t="shared" si="248"/>
        <v>1.7358699999999998</v>
      </c>
      <c r="F2051" s="2">
        <f t="shared" si="249"/>
        <v>1.7677699999999998</v>
      </c>
      <c r="G2051" s="2">
        <f t="shared" si="251"/>
        <v>1.7992720000000009</v>
      </c>
      <c r="H2051" s="2">
        <f t="shared" si="247"/>
        <v>2.1729774999999973</v>
      </c>
      <c r="I2051" s="2">
        <f t="array" ref="I2051">SUMPRODUCT(B2035:B2054, (ROW(B2035:B2054)-ROW(B2035)+1)) / (20*21/2)</f>
        <v>1.7072461904761904</v>
      </c>
      <c r="J2051" s="2">
        <f t="shared" si="250"/>
        <v>1.7499003810325928</v>
      </c>
      <c r="K2051" s="2">
        <f t="shared" si="252"/>
        <v>1.8351433651135469</v>
      </c>
    </row>
    <row r="2052" spans="1:11" ht="13.5" x14ac:dyDescent="0.25">
      <c r="A2052" s="3">
        <f>TITRES_STAT!B2055</f>
        <v>44991</v>
      </c>
      <c r="B2052" s="6">
        <f>TITRES_STAT!D2055</f>
        <v>1.6598999999999999</v>
      </c>
      <c r="C2052" s="2">
        <f t="shared" ref="C2052:C2115" si="253">B2052-B2051</f>
        <v>-2.8100000000000014E-2</v>
      </c>
      <c r="D2052" s="2">
        <f t="shared" si="246"/>
        <v>1.6842599999999996</v>
      </c>
      <c r="E2052" s="2">
        <f t="shared" si="248"/>
        <v>1.7208600000000005</v>
      </c>
      <c r="F2052" s="2">
        <f t="shared" si="249"/>
        <v>1.7602649999999997</v>
      </c>
      <c r="G2052" s="2">
        <f t="shared" si="251"/>
        <v>1.7897060000000007</v>
      </c>
      <c r="H2052" s="2">
        <f t="shared" si="247"/>
        <v>2.1709609999999979</v>
      </c>
      <c r="I2052" s="2">
        <f t="array" ref="I2052">SUMPRODUCT(B2036:B2055, (ROW(B2036:B2055)-ROW(B2036)+1)) / (20*21/2)</f>
        <v>1.6933604761904764</v>
      </c>
      <c r="J2052" s="2">
        <f t="shared" si="250"/>
        <v>1.7413289161723458</v>
      </c>
      <c r="K2052" s="2">
        <f t="shared" si="252"/>
        <v>1.8282710762855647</v>
      </c>
    </row>
    <row r="2053" spans="1:11" ht="13.5" x14ac:dyDescent="0.25">
      <c r="A2053" s="3">
        <f>TITRES_STAT!B2056</f>
        <v>44992</v>
      </c>
      <c r="B2053" s="6">
        <f>TITRES_STAT!D2056</f>
        <v>1.613</v>
      </c>
      <c r="C2053" s="2">
        <f t="shared" si="253"/>
        <v>-4.6899999999999942E-2</v>
      </c>
      <c r="D2053" s="2">
        <f t="shared" si="246"/>
        <v>1.66926</v>
      </c>
      <c r="E2053" s="2">
        <f t="shared" si="248"/>
        <v>1.7011600000000002</v>
      </c>
      <c r="F2053" s="2">
        <f t="shared" si="249"/>
        <v>1.7504149999999996</v>
      </c>
      <c r="G2053" s="2">
        <f t="shared" si="251"/>
        <v>1.7792020000000008</v>
      </c>
      <c r="H2053" s="2">
        <f t="shared" si="247"/>
        <v>2.1682879999999978</v>
      </c>
      <c r="I2053" s="2">
        <f t="array" ref="I2053">SUMPRODUCT(B2037:B2056, (ROW(B2037:B2056)-ROW(B2037)+1)) / (20*21/2)</f>
        <v>1.6796066666666667</v>
      </c>
      <c r="J2053" s="2">
        <f t="shared" si="250"/>
        <v>1.7291071146321222</v>
      </c>
      <c r="K2053" s="2">
        <f t="shared" si="252"/>
        <v>1.8198290732939739</v>
      </c>
    </row>
    <row r="2054" spans="1:11" ht="13.5" x14ac:dyDescent="0.25">
      <c r="A2054" s="3">
        <f>TITRES_STAT!B2057</f>
        <v>44993</v>
      </c>
      <c r="B2054" s="6">
        <f>TITRES_STAT!D2057</f>
        <v>1.5943000000000001</v>
      </c>
      <c r="C2054" s="2">
        <f t="shared" si="253"/>
        <v>-1.8699999999999939E-2</v>
      </c>
      <c r="D2054" s="2">
        <f t="shared" ref="D2054:D2117" si="254">AVERAGE(B2050:B2054)</f>
        <v>1.6486399999999999</v>
      </c>
      <c r="E2054" s="2">
        <f t="shared" si="248"/>
        <v>1.6795899999999999</v>
      </c>
      <c r="F2054" s="2">
        <f t="shared" si="249"/>
        <v>1.7400999999999995</v>
      </c>
      <c r="G2054" s="2">
        <f t="shared" si="251"/>
        <v>1.7702000000000009</v>
      </c>
      <c r="H2054" s="2">
        <f t="shared" si="247"/>
        <v>2.1659904999999977</v>
      </c>
      <c r="I2054" s="2">
        <f t="array" ref="I2054">SUMPRODUCT(B2038:B2057, (ROW(B2038:B2057)-ROW(B2038)+1)) / (20*21/2)</f>
        <v>1.66031</v>
      </c>
      <c r="J2054" s="2">
        <f t="shared" si="250"/>
        <v>1.7162683418100153</v>
      </c>
      <c r="K2054" s="2">
        <f t="shared" si="252"/>
        <v>1.8109847959098966</v>
      </c>
    </row>
    <row r="2055" spans="1:11" ht="13.5" x14ac:dyDescent="0.25">
      <c r="A2055" s="3">
        <f>TITRES_STAT!B2058</f>
        <v>44994</v>
      </c>
      <c r="B2055" s="6">
        <f>TITRES_STAT!D2058</f>
        <v>1.5943000000000001</v>
      </c>
      <c r="C2055" s="2">
        <f t="shared" si="253"/>
        <v>0</v>
      </c>
      <c r="D2055" s="2">
        <f t="shared" si="254"/>
        <v>1.6299000000000003</v>
      </c>
      <c r="E2055" s="2">
        <f t="shared" si="248"/>
        <v>1.66553</v>
      </c>
      <c r="F2055" s="2">
        <f t="shared" si="249"/>
        <v>1.7293149999999997</v>
      </c>
      <c r="G2055" s="2">
        <f t="shared" si="251"/>
        <v>1.7628860000000008</v>
      </c>
      <c r="H2055" s="2">
        <f t="shared" si="247"/>
        <v>2.1632709999999973</v>
      </c>
      <c r="I2055" s="2">
        <f t="array" ref="I2055">SUMPRODUCT(B2039:B2058, (ROW(B2039:B2058)-ROW(B2039)+1)) / (20*21/2)</f>
        <v>1.6379314285714286</v>
      </c>
      <c r="J2055" s="2">
        <f t="shared" si="250"/>
        <v>1.7046523092566805</v>
      </c>
      <c r="K2055" s="2">
        <f t="shared" si="252"/>
        <v>1.8024873529330379</v>
      </c>
    </row>
    <row r="2056" spans="1:11" ht="13.5" x14ac:dyDescent="0.25">
      <c r="A2056" s="3">
        <f>TITRES_STAT!B2059</f>
        <v>44995</v>
      </c>
      <c r="B2056" s="6">
        <f>TITRES_STAT!D2059</f>
        <v>1.5849</v>
      </c>
      <c r="C2056" s="2">
        <f t="shared" si="253"/>
        <v>-9.400000000000075E-3</v>
      </c>
      <c r="D2056" s="2">
        <f t="shared" si="254"/>
        <v>1.60928</v>
      </c>
      <c r="E2056" s="2">
        <f t="shared" si="248"/>
        <v>1.65334</v>
      </c>
      <c r="F2056" s="2">
        <f t="shared" si="249"/>
        <v>1.7218149999999999</v>
      </c>
      <c r="G2056" s="2">
        <f t="shared" si="251"/>
        <v>1.7570720000000011</v>
      </c>
      <c r="H2056" s="2">
        <f t="shared" si="247"/>
        <v>2.160082499999997</v>
      </c>
      <c r="I2056" s="2">
        <f t="array" ref="I2056">SUMPRODUCT(B2040:B2059, (ROW(B2040:B2059)-ROW(B2040)+1)) / (20*21/2)</f>
        <v>1.6135447619047623</v>
      </c>
      <c r="J2056" s="2">
        <f t="shared" si="250"/>
        <v>1.6932473274227109</v>
      </c>
      <c r="K2056" s="2">
        <f t="shared" si="252"/>
        <v>1.7939545155631147</v>
      </c>
    </row>
    <row r="2057" spans="1:11" ht="13.5" x14ac:dyDescent="0.25">
      <c r="A2057" s="3">
        <f>TITRES_STAT!B2060</f>
        <v>44998</v>
      </c>
      <c r="B2057" s="6">
        <f>TITRES_STAT!D2060</f>
        <v>1.5192000000000001</v>
      </c>
      <c r="C2057" s="2">
        <f t="shared" si="253"/>
        <v>-6.569999999999987E-2</v>
      </c>
      <c r="D2057" s="2">
        <f t="shared" si="254"/>
        <v>1.5811400000000002</v>
      </c>
      <c r="E2057" s="2">
        <f t="shared" si="248"/>
        <v>1.6326999999999998</v>
      </c>
      <c r="F2057" s="2">
        <f t="shared" si="249"/>
        <v>1.7072749999999997</v>
      </c>
      <c r="G2057" s="2">
        <f t="shared" si="251"/>
        <v>1.7482560000000009</v>
      </c>
      <c r="H2057" s="2">
        <f t="shared" si="247"/>
        <v>2.1570344999999973</v>
      </c>
      <c r="I2057" s="2">
        <f t="array" ref="I2057">SUMPRODUCT(B2041:B2060, (ROW(B2041:B2060)-ROW(B2041)+1)) / (20*21/2)</f>
        <v>1.5944714285714288</v>
      </c>
      <c r="J2057" s="2">
        <f t="shared" si="250"/>
        <v>1.6766713914776907</v>
      </c>
      <c r="K2057" s="2">
        <f t="shared" si="252"/>
        <v>1.7831798286782867</v>
      </c>
    </row>
    <row r="2058" spans="1:11" ht="13.5" x14ac:dyDescent="0.25">
      <c r="A2058" s="3">
        <f>TITRES_STAT!B2061</f>
        <v>44999</v>
      </c>
      <c r="B2058" s="6">
        <f>TITRES_STAT!D2061</f>
        <v>1.4722999999999999</v>
      </c>
      <c r="C2058" s="2">
        <f t="shared" si="253"/>
        <v>-4.6900000000000164E-2</v>
      </c>
      <c r="D2058" s="2">
        <f t="shared" si="254"/>
        <v>1.5529999999999999</v>
      </c>
      <c r="E2058" s="2">
        <f t="shared" si="248"/>
        <v>1.61113</v>
      </c>
      <c r="F2058" s="2">
        <f t="shared" si="249"/>
        <v>1.69086</v>
      </c>
      <c r="G2058" s="2">
        <f t="shared" si="251"/>
        <v>1.740190000000001</v>
      </c>
      <c r="H2058" s="2">
        <f t="shared" ref="H2058:H2121" si="255">AVERAGE(B1859:B2058)</f>
        <v>2.1540334999999975</v>
      </c>
      <c r="I2058" s="2">
        <f t="array" ref="I2058">SUMPRODUCT(B2042:B2061, (ROW(B2042:B2061)-ROW(B2042)+1)) / (20*21/2)</f>
        <v>1.583263333333333</v>
      </c>
      <c r="J2058" s="2">
        <f t="shared" si="250"/>
        <v>1.6572074494321964</v>
      </c>
      <c r="K2058" s="2">
        <f t="shared" si="252"/>
        <v>1.7709884628477657</v>
      </c>
    </row>
    <row r="2059" spans="1:11" ht="13.5" x14ac:dyDescent="0.25">
      <c r="A2059" s="3">
        <f>TITRES_STAT!B2062</f>
        <v>45000</v>
      </c>
      <c r="B2059" s="6">
        <f>TITRES_STAT!D2062</f>
        <v>1.4348000000000001</v>
      </c>
      <c r="C2059" s="2">
        <f t="shared" si="253"/>
        <v>-3.7499999999999867E-2</v>
      </c>
      <c r="D2059" s="2">
        <f t="shared" si="254"/>
        <v>1.5210999999999999</v>
      </c>
      <c r="E2059" s="2">
        <f t="shared" si="248"/>
        <v>1.58487</v>
      </c>
      <c r="F2059" s="2">
        <f t="shared" si="249"/>
        <v>1.6725699999999999</v>
      </c>
      <c r="G2059" s="2">
        <f t="shared" si="251"/>
        <v>1.733062000000001</v>
      </c>
      <c r="H2059" s="2">
        <f t="shared" si="255"/>
        <v>2.1505634999999974</v>
      </c>
      <c r="I2059" s="2">
        <f t="array" ref="I2059">SUMPRODUCT(B2043:B2062, (ROW(B2043:B2062)-ROW(B2043)+1)) / (20*21/2)</f>
        <v>1.5760266666666667</v>
      </c>
      <c r="J2059" s="2">
        <f t="shared" si="250"/>
        <v>1.6360257875815112</v>
      </c>
      <c r="K2059" s="2">
        <f t="shared" si="252"/>
        <v>1.757804601559618</v>
      </c>
    </row>
    <row r="2060" spans="1:11" ht="13.5" x14ac:dyDescent="0.25">
      <c r="A2060" s="3">
        <f>TITRES_STAT!B2063</f>
        <v>45001</v>
      </c>
      <c r="B2060" s="6">
        <f>TITRES_STAT!D2063</f>
        <v>1.4722999999999999</v>
      </c>
      <c r="C2060" s="2">
        <f t="shared" si="253"/>
        <v>3.7499999999999867E-2</v>
      </c>
      <c r="D2060" s="2">
        <f t="shared" si="254"/>
        <v>1.4966999999999999</v>
      </c>
      <c r="E2060" s="2">
        <f t="shared" ref="E2060:E2123" si="256">AVERAGE(B2051:B2060)</f>
        <v>1.5633000000000004</v>
      </c>
      <c r="F2060" s="2">
        <f t="shared" si="249"/>
        <v>1.6556850000000001</v>
      </c>
      <c r="G2060" s="2">
        <f t="shared" si="251"/>
        <v>1.7251840000000014</v>
      </c>
      <c r="H2060" s="2">
        <f t="shared" si="255"/>
        <v>2.1472809999999978</v>
      </c>
      <c r="I2060" s="2">
        <f t="array" ref="I2060">SUMPRODUCT(B2044:B2063, (ROW(B2044:B2063)-ROW(B2044)+1)) / (20*21/2)</f>
        <v>1.5762085714285712</v>
      </c>
      <c r="J2060" s="2">
        <f t="shared" si="250"/>
        <v>1.6204328554308911</v>
      </c>
      <c r="K2060" s="2">
        <f t="shared" si="252"/>
        <v>1.7466083426749273</v>
      </c>
    </row>
    <row r="2061" spans="1:11" ht="13.5" x14ac:dyDescent="0.25">
      <c r="A2061" s="3">
        <f>TITRES_STAT!B2064</f>
        <v>45002</v>
      </c>
      <c r="B2061" s="6">
        <f>TITRES_STAT!D2064</f>
        <v>1.538</v>
      </c>
      <c r="C2061" s="2">
        <f t="shared" si="253"/>
        <v>6.5700000000000092E-2</v>
      </c>
      <c r="D2061" s="2">
        <f t="shared" si="254"/>
        <v>1.48732</v>
      </c>
      <c r="E2061" s="2">
        <f t="shared" si="256"/>
        <v>1.5483</v>
      </c>
      <c r="F2061" s="2">
        <f t="shared" si="249"/>
        <v>1.6420850000000002</v>
      </c>
      <c r="G2061" s="2">
        <f t="shared" si="251"/>
        <v>1.7171200000000006</v>
      </c>
      <c r="H2061" s="2">
        <f t="shared" si="255"/>
        <v>2.1443269999999974</v>
      </c>
      <c r="I2061" s="2">
        <f t="array" ref="I2061">SUMPRODUCT(B2045:B2064, (ROW(B2045:B2064)-ROW(B2045)+1)) / (20*21/2)</f>
        <v>1.5772390476190474</v>
      </c>
      <c r="J2061" s="2">
        <f t="shared" si="250"/>
        <v>1.6125821072946158</v>
      </c>
      <c r="K2061" s="2">
        <f t="shared" si="252"/>
        <v>1.7384276233543419</v>
      </c>
    </row>
    <row r="2062" spans="1:11" ht="13.5" x14ac:dyDescent="0.25">
      <c r="A2062" s="3">
        <f>TITRES_STAT!B2065</f>
        <v>45006</v>
      </c>
      <c r="B2062" s="6">
        <f>TITRES_STAT!D2065</f>
        <v>1.5661</v>
      </c>
      <c r="C2062" s="2">
        <f t="shared" si="253"/>
        <v>2.8100000000000014E-2</v>
      </c>
      <c r="D2062" s="2">
        <f t="shared" si="254"/>
        <v>1.4966999999999999</v>
      </c>
      <c r="E2062" s="2">
        <f t="shared" si="256"/>
        <v>1.5389200000000005</v>
      </c>
      <c r="F2062" s="2">
        <f t="shared" si="249"/>
        <v>1.6298900000000003</v>
      </c>
      <c r="G2062" s="2">
        <f t="shared" si="251"/>
        <v>1.7113060000000011</v>
      </c>
      <c r="H2062" s="2">
        <f t="shared" si="255"/>
        <v>2.1415134999999976</v>
      </c>
      <c r="I2062" s="2">
        <f t="array" ref="I2062">SUMPRODUCT(B2046:B2065, (ROW(B2046:B2065)-ROW(B2046)+1)) / (20*21/2)</f>
        <v>1.579118095238095</v>
      </c>
      <c r="J2062" s="2">
        <f t="shared" si="250"/>
        <v>1.6081552399332237</v>
      </c>
      <c r="K2062" s="2">
        <f t="shared" si="252"/>
        <v>1.7316696773404463</v>
      </c>
    </row>
    <row r="2063" spans="1:11" ht="13.5" x14ac:dyDescent="0.25">
      <c r="A2063" s="3">
        <f>TITRES_STAT!B2066</f>
        <v>45007</v>
      </c>
      <c r="B2063" s="6">
        <f>TITRES_STAT!D2066</f>
        <v>1.6317999999999999</v>
      </c>
      <c r="C2063" s="2">
        <f t="shared" si="253"/>
        <v>6.569999999999987E-2</v>
      </c>
      <c r="D2063" s="2">
        <f t="shared" si="254"/>
        <v>1.5286000000000002</v>
      </c>
      <c r="E2063" s="2">
        <f t="shared" si="256"/>
        <v>1.5408000000000002</v>
      </c>
      <c r="F2063" s="2">
        <f t="shared" si="249"/>
        <v>1.6209800000000001</v>
      </c>
      <c r="G2063" s="2">
        <f t="shared" si="251"/>
        <v>1.7081180000000009</v>
      </c>
      <c r="H2063" s="2">
        <f t="shared" si="255"/>
        <v>2.1390284999999976</v>
      </c>
      <c r="I2063" s="2">
        <f t="array" ref="I2063">SUMPRODUCT(B2047:B2066, (ROW(B2047:B2066)-ROW(B2047)+1)) / (20*21/2)</f>
        <v>1.581488095238095</v>
      </c>
      <c r="J2063" s="2">
        <f t="shared" si="250"/>
        <v>1.6104071218443454</v>
      </c>
      <c r="K2063" s="2">
        <f t="shared" si="252"/>
        <v>1.727753219405527</v>
      </c>
    </row>
    <row r="2064" spans="1:11" ht="13.5" x14ac:dyDescent="0.25">
      <c r="A2064" s="3">
        <f>TITRES_STAT!B2067</f>
        <v>45008</v>
      </c>
      <c r="B2064" s="6">
        <f>TITRES_STAT!D2067</f>
        <v>1.6317999999999999</v>
      </c>
      <c r="C2064" s="2">
        <f t="shared" si="253"/>
        <v>0</v>
      </c>
      <c r="D2064" s="2">
        <f t="shared" si="254"/>
        <v>1.5680000000000001</v>
      </c>
      <c r="E2064" s="2">
        <f t="shared" si="256"/>
        <v>1.5445500000000001</v>
      </c>
      <c r="F2064" s="2">
        <f t="shared" si="249"/>
        <v>1.6120699999999999</v>
      </c>
      <c r="G2064" s="2">
        <f t="shared" si="251"/>
        <v>1.7034300000000007</v>
      </c>
      <c r="H2064" s="2">
        <f t="shared" si="255"/>
        <v>2.1365434999999979</v>
      </c>
      <c r="I2064" s="2">
        <f t="array" ref="I2064">SUMPRODUCT(B2048:B2067, (ROW(B2048:B2067)-ROW(B2048)+1)) / (20*21/2)</f>
        <v>1.5842152380952381</v>
      </c>
      <c r="J2064" s="2">
        <f t="shared" si="250"/>
        <v>1.6124445388115507</v>
      </c>
      <c r="K2064" s="2">
        <f t="shared" si="252"/>
        <v>1.7239903480562906</v>
      </c>
    </row>
    <row r="2065" spans="1:11" ht="13.5" x14ac:dyDescent="0.25">
      <c r="A2065" s="3">
        <f>TITRES_STAT!B2068</f>
        <v>45009</v>
      </c>
      <c r="B2065" s="6">
        <f>TITRES_STAT!D2068</f>
        <v>1.6317999999999999</v>
      </c>
      <c r="C2065" s="2">
        <f t="shared" si="253"/>
        <v>0</v>
      </c>
      <c r="D2065" s="2">
        <f t="shared" si="254"/>
        <v>1.5999000000000001</v>
      </c>
      <c r="E2065" s="2">
        <f t="shared" si="256"/>
        <v>1.5483</v>
      </c>
      <c r="F2065" s="2">
        <f t="shared" si="249"/>
        <v>1.6069150000000001</v>
      </c>
      <c r="G2065" s="2">
        <f t="shared" si="251"/>
        <v>1.7002420000000009</v>
      </c>
      <c r="H2065" s="2">
        <f t="shared" si="255"/>
        <v>2.1340584999999983</v>
      </c>
      <c r="I2065" s="2">
        <f t="array" ref="I2065">SUMPRODUCT(B2049:B2068, (ROW(B2049:B2068)-ROW(B2049)+1)) / (20*21/2)</f>
        <v>1.5873890476190473</v>
      </c>
      <c r="J2065" s="2">
        <f t="shared" si="250"/>
        <v>1.6142879160675936</v>
      </c>
      <c r="K2065" s="2">
        <f t="shared" si="252"/>
        <v>1.7203750402893772</v>
      </c>
    </row>
    <row r="2066" spans="1:11" ht="13.5" x14ac:dyDescent="0.25">
      <c r="A2066" s="3">
        <f>TITRES_STAT!B2069</f>
        <v>45012</v>
      </c>
      <c r="B2066" s="6">
        <f>TITRES_STAT!D2069</f>
        <v>1.6317999999999999</v>
      </c>
      <c r="C2066" s="2">
        <f t="shared" si="253"/>
        <v>0</v>
      </c>
      <c r="D2066" s="2">
        <f t="shared" si="254"/>
        <v>1.6186599999999998</v>
      </c>
      <c r="E2066" s="2">
        <f t="shared" si="256"/>
        <v>1.5529900000000001</v>
      </c>
      <c r="F2066" s="2">
        <f t="shared" si="249"/>
        <v>1.603165</v>
      </c>
      <c r="G2066" s="2">
        <f t="shared" si="251"/>
        <v>1.695928000000001</v>
      </c>
      <c r="H2066" s="2">
        <f t="shared" si="255"/>
        <v>2.1320424999999985</v>
      </c>
      <c r="I2066" s="2">
        <f t="array" ref="I2066">SUMPRODUCT(B2050:B2069, (ROW(B2050:B2069)-ROW(B2050)+1)) / (20*21/2)</f>
        <v>1.5845733333333334</v>
      </c>
      <c r="J2066" s="2">
        <f t="shared" si="250"/>
        <v>1.6159557335849657</v>
      </c>
      <c r="K2066" s="2">
        <f t="shared" si="252"/>
        <v>1.716901509297637</v>
      </c>
    </row>
    <row r="2067" spans="1:11" ht="13.5" x14ac:dyDescent="0.25">
      <c r="A2067" s="3">
        <f>TITRES_STAT!B2070</f>
        <v>45013</v>
      </c>
      <c r="B2067" s="6">
        <f>TITRES_STAT!D2070</f>
        <v>1.6317999999999999</v>
      </c>
      <c r="C2067" s="2">
        <f t="shared" si="253"/>
        <v>0</v>
      </c>
      <c r="D2067" s="2">
        <f t="shared" si="254"/>
        <v>1.6317999999999997</v>
      </c>
      <c r="E2067" s="2">
        <f t="shared" si="256"/>
        <v>1.5642499999999999</v>
      </c>
      <c r="F2067" s="2">
        <f t="shared" si="249"/>
        <v>1.5984749999999994</v>
      </c>
      <c r="G2067" s="2">
        <f t="shared" si="251"/>
        <v>1.6929280000000007</v>
      </c>
      <c r="H2067" s="2">
        <f t="shared" si="255"/>
        <v>2.1304484999999982</v>
      </c>
      <c r="I2067" s="2">
        <f t="array" ref="I2067">SUMPRODUCT(B2051:B2070, (ROW(B2051:B2070)-ROW(B2051)+1)) / (20*21/2)</f>
        <v>1.5779161904761905</v>
      </c>
      <c r="J2067" s="2">
        <f t="shared" si="250"/>
        <v>1.6174647113387786</v>
      </c>
      <c r="K2067" s="2">
        <f t="shared" si="252"/>
        <v>1.7135641952075336</v>
      </c>
    </row>
    <row r="2068" spans="1:11" ht="13.5" x14ac:dyDescent="0.25">
      <c r="A2068" s="3">
        <f>TITRES_STAT!B2071</f>
        <v>45014</v>
      </c>
      <c r="B2068" s="6">
        <f>TITRES_STAT!D2071</f>
        <v>1.6317999999999999</v>
      </c>
      <c r="C2068" s="2">
        <f t="shared" si="253"/>
        <v>0</v>
      </c>
      <c r="D2068" s="2">
        <f t="shared" si="254"/>
        <v>1.6317999999999997</v>
      </c>
      <c r="E2068" s="2">
        <f t="shared" si="256"/>
        <v>1.5802</v>
      </c>
      <c r="F2068" s="2">
        <f t="shared" ref="F2068:F2131" si="257">AVERAGE(B2049:B2068)</f>
        <v>1.5956649999999994</v>
      </c>
      <c r="G2068" s="2">
        <f t="shared" si="251"/>
        <v>1.6912400000000005</v>
      </c>
      <c r="H2068" s="2">
        <f t="shared" si="255"/>
        <v>2.1284324999999984</v>
      </c>
      <c r="I2068" s="2">
        <f t="array" ref="I2068">SUMPRODUCT(B2052:B2071, (ROW(B2052:B2071)-ROW(B2052)+1)) / (20*21/2)</f>
        <v>1.5658152380952381</v>
      </c>
      <c r="J2068" s="2">
        <f t="shared" si="250"/>
        <v>1.6188299769255616</v>
      </c>
      <c r="K2068" s="2">
        <f t="shared" si="252"/>
        <v>1.7103577561797871</v>
      </c>
    </row>
    <row r="2069" spans="1:11" ht="13.5" x14ac:dyDescent="0.25">
      <c r="A2069" s="3">
        <f>TITRES_STAT!B2072</f>
        <v>45015</v>
      </c>
      <c r="B2069" s="6">
        <f>TITRES_STAT!D2072</f>
        <v>1.5661</v>
      </c>
      <c r="C2069" s="2">
        <f t="shared" si="253"/>
        <v>-6.569999999999987E-2</v>
      </c>
      <c r="D2069" s="2">
        <f t="shared" si="254"/>
        <v>1.6186599999999998</v>
      </c>
      <c r="E2069" s="2">
        <f t="shared" si="256"/>
        <v>1.5933300000000001</v>
      </c>
      <c r="F2069" s="2">
        <f t="shared" si="257"/>
        <v>1.5890999999999995</v>
      </c>
      <c r="G2069" s="2">
        <f t="shared" si="251"/>
        <v>1.6897380000000004</v>
      </c>
      <c r="H2069" s="2">
        <f t="shared" si="255"/>
        <v>2.1259469999999983</v>
      </c>
      <c r="I2069" s="2">
        <f t="array" ref="I2069">SUMPRODUCT(B2053:B2072, (ROW(B2053:B2072)-ROW(B2053)+1)) / (20*21/2)</f>
        <v>1.5566114285714288</v>
      </c>
      <c r="J2069" s="2">
        <f t="shared" ref="J2069:J2132" si="258">$J$4*B2069+J2068*(1-$J$4)</f>
        <v>1.6138080743612224</v>
      </c>
      <c r="K2069" s="2">
        <f t="shared" si="252"/>
        <v>1.7047005892707761</v>
      </c>
    </row>
    <row r="2070" spans="1:11" ht="13.5" x14ac:dyDescent="0.25">
      <c r="A2070" s="3">
        <f>TITRES_STAT!B2073</f>
        <v>45016</v>
      </c>
      <c r="B2070" s="6">
        <f>TITRES_STAT!D2073</f>
        <v>1.5192000000000001</v>
      </c>
      <c r="C2070" s="2">
        <f t="shared" si="253"/>
        <v>-4.6899999999999942E-2</v>
      </c>
      <c r="D2070" s="2">
        <f t="shared" si="254"/>
        <v>1.5961399999999997</v>
      </c>
      <c r="E2070" s="2">
        <f t="shared" si="256"/>
        <v>1.59802</v>
      </c>
      <c r="F2070" s="2">
        <f t="shared" si="257"/>
        <v>1.5806599999999995</v>
      </c>
      <c r="G2070" s="2">
        <f t="shared" si="251"/>
        <v>1.685986</v>
      </c>
      <c r="H2070" s="2">
        <f t="shared" si="255"/>
        <v>2.1232269999999986</v>
      </c>
      <c r="I2070" s="2">
        <f t="array" ref="I2070">SUMPRODUCT(B2054:B2073, (ROW(B2054:B2073)-ROW(B2054)+1)) / (20*21/2)</f>
        <v>1.5527676190476192</v>
      </c>
      <c r="J2070" s="2">
        <f t="shared" si="258"/>
        <v>1.6047977815649155</v>
      </c>
      <c r="K2070" s="2">
        <f t="shared" si="252"/>
        <v>1.6974260563581967</v>
      </c>
    </row>
    <row r="2071" spans="1:11" ht="13.5" x14ac:dyDescent="0.25">
      <c r="A2071" s="3">
        <f>TITRES_STAT!B2074</f>
        <v>45019</v>
      </c>
      <c r="B2071" s="6">
        <f>TITRES_STAT!D2074</f>
        <v>1.4536</v>
      </c>
      <c r="C2071" s="2">
        <f t="shared" si="253"/>
        <v>-6.5600000000000103E-2</v>
      </c>
      <c r="D2071" s="2">
        <f t="shared" si="254"/>
        <v>1.5605</v>
      </c>
      <c r="E2071" s="2">
        <f t="shared" si="256"/>
        <v>1.58958</v>
      </c>
      <c r="F2071" s="2">
        <f t="shared" si="257"/>
        <v>1.5689399999999996</v>
      </c>
      <c r="G2071" s="2">
        <f t="shared" si="251"/>
        <v>1.6824219999999999</v>
      </c>
      <c r="H2071" s="2">
        <f t="shared" si="255"/>
        <v>2.1206009999999984</v>
      </c>
      <c r="I2071" s="2">
        <f t="array" ref="I2071">SUMPRODUCT(B2055:B2074, (ROW(B2055:B2074)-ROW(B2055)+1)) / (20*21/2)</f>
        <v>1.543122857142857</v>
      </c>
      <c r="J2071" s="2">
        <f t="shared" si="258"/>
        <v>1.5903979928444474</v>
      </c>
      <c r="K2071" s="2">
        <f t="shared" si="252"/>
        <v>1.6878642502265029</v>
      </c>
    </row>
    <row r="2072" spans="1:11" ht="13.5" x14ac:dyDescent="0.25">
      <c r="A2072" s="3">
        <f>TITRES_STAT!B2075</f>
        <v>45020</v>
      </c>
      <c r="B2072" s="6">
        <f>TITRES_STAT!D2075</f>
        <v>1.4722999999999999</v>
      </c>
      <c r="C2072" s="2">
        <f t="shared" si="253"/>
        <v>1.8699999999999939E-2</v>
      </c>
      <c r="D2072" s="2">
        <f t="shared" si="254"/>
        <v>1.5286</v>
      </c>
      <c r="E2072" s="2">
        <f t="shared" si="256"/>
        <v>1.5802</v>
      </c>
      <c r="F2072" s="2">
        <f t="shared" si="257"/>
        <v>1.5595599999999998</v>
      </c>
      <c r="G2072" s="2">
        <f t="shared" si="251"/>
        <v>1.6792319999999998</v>
      </c>
      <c r="H2072" s="2">
        <f t="shared" si="255"/>
        <v>2.1182564999999984</v>
      </c>
      <c r="I2072" s="2">
        <f t="array" ref="I2072">SUMPRODUCT(B2056:B2075, (ROW(B2056:B2075)-ROW(B2056)+1)) / (20*21/2)</f>
        <v>1.5287861904761908</v>
      </c>
      <c r="J2072" s="2">
        <f t="shared" si="258"/>
        <v>1.5791505649545001</v>
      </c>
      <c r="K2072" s="2">
        <f t="shared" si="252"/>
        <v>1.6794107502176205</v>
      </c>
    </row>
    <row r="2073" spans="1:11" ht="13.5" x14ac:dyDescent="0.25">
      <c r="A2073" s="3">
        <f>TITRES_STAT!B2076</f>
        <v>45021</v>
      </c>
      <c r="B2073" s="6">
        <f>TITRES_STAT!D2076</f>
        <v>1.5192000000000001</v>
      </c>
      <c r="C2073" s="2">
        <f t="shared" si="253"/>
        <v>4.6900000000000164E-2</v>
      </c>
      <c r="D2073" s="2">
        <f t="shared" si="254"/>
        <v>1.5060800000000001</v>
      </c>
      <c r="E2073" s="2">
        <f t="shared" si="256"/>
        <v>1.56894</v>
      </c>
      <c r="F2073" s="2">
        <f t="shared" si="257"/>
        <v>1.5548699999999998</v>
      </c>
      <c r="G2073" s="2">
        <f t="shared" si="251"/>
        <v>1.675856</v>
      </c>
      <c r="H2073" s="2">
        <f t="shared" si="255"/>
        <v>2.1165214999999988</v>
      </c>
      <c r="I2073" s="2">
        <f t="array" ref="I2073">SUMPRODUCT(B2057:B2076, (ROW(B2057:B2076)-ROW(B2057)+1)) / (20*21/2)</f>
        <v>1.515387619047619</v>
      </c>
      <c r="J2073" s="2">
        <f t="shared" si="258"/>
        <v>1.5734409873397859</v>
      </c>
      <c r="K2073" s="2">
        <f t="shared" si="252"/>
        <v>1.6731279756992825</v>
      </c>
    </row>
    <row r="2074" spans="1:11" ht="13.5" x14ac:dyDescent="0.25">
      <c r="A2074" s="3">
        <f>TITRES_STAT!B2077</f>
        <v>45022</v>
      </c>
      <c r="B2074" s="6">
        <f>TITRES_STAT!D2077</f>
        <v>1.4536</v>
      </c>
      <c r="C2074" s="2">
        <f t="shared" si="253"/>
        <v>-6.5600000000000103E-2</v>
      </c>
      <c r="D2074" s="2">
        <f t="shared" si="254"/>
        <v>1.4835799999999999</v>
      </c>
      <c r="E2074" s="2">
        <f t="shared" si="256"/>
        <v>1.5511199999999998</v>
      </c>
      <c r="F2074" s="2">
        <f t="shared" si="257"/>
        <v>1.5478350000000001</v>
      </c>
      <c r="G2074" s="2">
        <f t="shared" si="251"/>
        <v>1.6722919999999997</v>
      </c>
      <c r="H2074" s="2">
        <f t="shared" si="255"/>
        <v>2.1141299999999981</v>
      </c>
      <c r="I2074" s="2">
        <f t="array" ref="I2074">SUMPRODUCT(B2058:B2077, (ROW(B2058:B2077)-ROW(B2058)+1)) / (20*21/2)</f>
        <v>1.5064538095238096</v>
      </c>
      <c r="J2074" s="2">
        <f t="shared" si="258"/>
        <v>1.562027559974092</v>
      </c>
      <c r="K2074" s="2">
        <f t="shared" si="252"/>
        <v>1.6645190354757813</v>
      </c>
    </row>
    <row r="2075" spans="1:11" ht="13.5" x14ac:dyDescent="0.25">
      <c r="A2075" s="3">
        <f>TITRES_STAT!B2078</f>
        <v>45023</v>
      </c>
      <c r="B2075" s="6">
        <f>TITRES_STAT!D2078</f>
        <v>1.3973</v>
      </c>
      <c r="C2075" s="2">
        <f t="shared" si="253"/>
        <v>-5.6300000000000017E-2</v>
      </c>
      <c r="D2075" s="2">
        <f t="shared" si="254"/>
        <v>1.4591999999999998</v>
      </c>
      <c r="E2075" s="2">
        <f t="shared" si="256"/>
        <v>1.5276699999999999</v>
      </c>
      <c r="F2075" s="2">
        <f t="shared" si="257"/>
        <v>1.5379850000000002</v>
      </c>
      <c r="G2075" s="2">
        <f t="shared" si="251"/>
        <v>1.6664779999999997</v>
      </c>
      <c r="H2075" s="2">
        <f t="shared" si="255"/>
        <v>2.111034999999998</v>
      </c>
      <c r="I2075" s="2">
        <f t="array" ref="I2075">SUMPRODUCT(B2059:B2078, (ROW(B2059:B2078)-ROW(B2059)+1)) / (20*21/2)</f>
        <v>1.497921904761905</v>
      </c>
      <c r="J2075" s="2">
        <f t="shared" si="258"/>
        <v>1.5463392209289406</v>
      </c>
      <c r="K2075" s="2">
        <f t="shared" si="252"/>
        <v>1.6540398576139861</v>
      </c>
    </row>
    <row r="2076" spans="1:11" ht="13.5" x14ac:dyDescent="0.25">
      <c r="A2076" s="3">
        <f>TITRES_STAT!B2079</f>
        <v>45026</v>
      </c>
      <c r="B2076" s="6">
        <f>TITRES_STAT!D2079</f>
        <v>1.3973</v>
      </c>
      <c r="C2076" s="2">
        <f t="shared" si="253"/>
        <v>0</v>
      </c>
      <c r="D2076" s="2">
        <f t="shared" si="254"/>
        <v>1.4479399999999998</v>
      </c>
      <c r="E2076" s="2">
        <f t="shared" si="256"/>
        <v>1.5042199999999999</v>
      </c>
      <c r="F2076" s="2">
        <f t="shared" si="257"/>
        <v>1.5286050000000002</v>
      </c>
      <c r="G2076" s="2">
        <f t="shared" si="251"/>
        <v>1.6591619999999994</v>
      </c>
      <c r="H2076" s="2">
        <f t="shared" si="255"/>
        <v>2.1079399999999979</v>
      </c>
      <c r="I2076" s="2">
        <f t="array" ref="I2076">SUMPRODUCT(B2060:B2079, (ROW(B2060:B2079)-ROW(B2060)+1)) / (20*21/2)</f>
        <v>1.4842161904761904</v>
      </c>
      <c r="J2076" s="2">
        <f t="shared" si="258"/>
        <v>1.5321450094118987</v>
      </c>
      <c r="K2076" s="2">
        <f t="shared" si="252"/>
        <v>1.6439716279036338</v>
      </c>
    </row>
    <row r="2077" spans="1:11" ht="13.5" x14ac:dyDescent="0.25">
      <c r="A2077" s="3">
        <f>TITRES_STAT!B2080</f>
        <v>45027</v>
      </c>
      <c r="B2077" s="6">
        <f>TITRES_STAT!D2080</f>
        <v>1.4348000000000001</v>
      </c>
      <c r="C2077" s="2">
        <f t="shared" si="253"/>
        <v>3.7500000000000089E-2</v>
      </c>
      <c r="D2077" s="2">
        <f t="shared" si="254"/>
        <v>1.4404400000000002</v>
      </c>
      <c r="E2077" s="2">
        <f t="shared" si="256"/>
        <v>1.4845199999999998</v>
      </c>
      <c r="F2077" s="2">
        <f t="shared" si="257"/>
        <v>1.5243850000000003</v>
      </c>
      <c r="G2077" s="2">
        <f t="shared" si="251"/>
        <v>1.6522219999999992</v>
      </c>
      <c r="H2077" s="2">
        <f t="shared" si="255"/>
        <v>2.1050324999999979</v>
      </c>
      <c r="I2077" s="2">
        <f t="array" ref="I2077">SUMPRODUCT(B2061:B2080, (ROW(B2061:B2080)-ROW(B2061)+1)) / (20*21/2)</f>
        <v>1.4707780952380953</v>
      </c>
      <c r="J2077" s="2">
        <f t="shared" si="258"/>
        <v>1.522874056134575</v>
      </c>
      <c r="K2077" s="2">
        <f t="shared" si="252"/>
        <v>1.6357688189662365</v>
      </c>
    </row>
    <row r="2078" spans="1:11" ht="13.5" x14ac:dyDescent="0.25">
      <c r="A2078" s="3">
        <f>TITRES_STAT!B2081</f>
        <v>45028</v>
      </c>
      <c r="B2078" s="6">
        <f>TITRES_STAT!D2081</f>
        <v>1.4348000000000001</v>
      </c>
      <c r="C2078" s="2">
        <f t="shared" si="253"/>
        <v>0</v>
      </c>
      <c r="D2078" s="2">
        <f t="shared" si="254"/>
        <v>1.4235600000000002</v>
      </c>
      <c r="E2078" s="2">
        <f t="shared" si="256"/>
        <v>1.46482</v>
      </c>
      <c r="F2078" s="2">
        <f t="shared" si="257"/>
        <v>1.5225100000000005</v>
      </c>
      <c r="G2078" s="2">
        <f t="shared" si="251"/>
        <v>1.6449059999999991</v>
      </c>
      <c r="H2078" s="2">
        <f t="shared" si="255"/>
        <v>2.1017969999999977</v>
      </c>
      <c r="I2078" s="2">
        <f t="array" ref="I2078">SUMPRODUCT(B2062:B2081, (ROW(B2062:B2081)-ROW(B2062)+1)) / (20*21/2)</f>
        <v>1.4577861904761906</v>
      </c>
      <c r="J2078" s="2">
        <f t="shared" si="258"/>
        <v>1.5144860507884252</v>
      </c>
      <c r="K2078" s="2">
        <f t="shared" si="252"/>
        <v>1.6278876888106979</v>
      </c>
    </row>
    <row r="2079" spans="1:11" ht="13.5" x14ac:dyDescent="0.25">
      <c r="A2079" s="3">
        <f>TITRES_STAT!B2082</f>
        <v>45029</v>
      </c>
      <c r="B2079" s="6">
        <f>TITRES_STAT!D2082</f>
        <v>1.3786</v>
      </c>
      <c r="C2079" s="2">
        <f t="shared" si="253"/>
        <v>-5.6200000000000028E-2</v>
      </c>
      <c r="D2079" s="2">
        <f t="shared" si="254"/>
        <v>1.40856</v>
      </c>
      <c r="E2079" s="2">
        <f t="shared" si="256"/>
        <v>1.4460699999999997</v>
      </c>
      <c r="F2079" s="2">
        <f t="shared" si="257"/>
        <v>1.5197000000000003</v>
      </c>
      <c r="G2079" s="2">
        <f t="shared" si="251"/>
        <v>1.6364659999999995</v>
      </c>
      <c r="H2079" s="2">
        <f t="shared" si="255"/>
        <v>2.0987024999999973</v>
      </c>
      <c r="I2079" s="2">
        <f t="array" ref="I2079">SUMPRODUCT(B2063:B2082, (ROW(B2063:B2082)-ROW(B2063)+1)) / (20*21/2)</f>
        <v>1.4455533333333332</v>
      </c>
      <c r="J2079" s="2">
        <f t="shared" si="258"/>
        <v>1.5015445221419086</v>
      </c>
      <c r="K2079" s="2">
        <f t="shared" si="252"/>
        <v>1.6181117010142001</v>
      </c>
    </row>
    <row r="2080" spans="1:11" ht="13.5" x14ac:dyDescent="0.25">
      <c r="A2080" s="3">
        <f>TITRES_STAT!B2083</f>
        <v>45030</v>
      </c>
      <c r="B2080" s="6">
        <f>TITRES_STAT!D2083</f>
        <v>1.3786</v>
      </c>
      <c r="C2080" s="2">
        <f t="shared" si="253"/>
        <v>0</v>
      </c>
      <c r="D2080" s="2">
        <f t="shared" si="254"/>
        <v>1.4048200000000002</v>
      </c>
      <c r="E2080" s="2">
        <f t="shared" si="256"/>
        <v>1.43201</v>
      </c>
      <c r="F2080" s="2">
        <f t="shared" si="257"/>
        <v>1.5150150000000002</v>
      </c>
      <c r="G2080" s="2">
        <f t="shared" si="251"/>
        <v>1.6280259999999993</v>
      </c>
      <c r="H2080" s="2">
        <f t="shared" si="255"/>
        <v>2.0951859999999973</v>
      </c>
      <c r="I2080" s="2">
        <f t="array" ref="I2080">SUMPRODUCT(B2064:B2083, (ROW(B2064:B2083)-ROW(B2064)+1)) / (20*21/2)</f>
        <v>1.4288514285714287</v>
      </c>
      <c r="J2080" s="2">
        <f t="shared" si="258"/>
        <v>1.4898355200331554</v>
      </c>
      <c r="K2080" s="2">
        <f t="shared" si="252"/>
        <v>1.6087190852881532</v>
      </c>
    </row>
    <row r="2081" spans="1:11" ht="13.5" x14ac:dyDescent="0.25">
      <c r="A2081" s="3">
        <f>TITRES_STAT!B2084</f>
        <v>45033</v>
      </c>
      <c r="B2081" s="6">
        <f>TITRES_STAT!D2084</f>
        <v>1.3786</v>
      </c>
      <c r="C2081" s="2">
        <f t="shared" si="253"/>
        <v>0</v>
      </c>
      <c r="D2081" s="2">
        <f t="shared" si="254"/>
        <v>1.4010800000000003</v>
      </c>
      <c r="E2081" s="2">
        <f t="shared" si="256"/>
        <v>1.4245099999999999</v>
      </c>
      <c r="F2081" s="2">
        <f t="shared" si="257"/>
        <v>1.507045</v>
      </c>
      <c r="G2081" s="2">
        <f t="shared" si="251"/>
        <v>1.6195859999999993</v>
      </c>
      <c r="H2081" s="2">
        <f t="shared" si="255"/>
        <v>2.0916694999999974</v>
      </c>
      <c r="I2081" s="2">
        <f t="array" ref="I2081">SUMPRODUCT(B2065:B2084, (ROW(B2065:B2084)-ROW(B2065)+1)) / (20*21/2)</f>
        <v>1.4082614285714286</v>
      </c>
      <c r="J2081" s="2">
        <f t="shared" si="258"/>
        <v>1.4792416609823789</v>
      </c>
      <c r="K2081" s="2">
        <f t="shared" si="252"/>
        <v>1.5996948074337161</v>
      </c>
    </row>
    <row r="2082" spans="1:11" ht="13.5" x14ac:dyDescent="0.25">
      <c r="A2082" s="3">
        <f>TITRES_STAT!B2085</f>
        <v>45034</v>
      </c>
      <c r="B2082" s="6">
        <f>TITRES_STAT!D2085</f>
        <v>1.3786</v>
      </c>
      <c r="C2082" s="2">
        <f t="shared" si="253"/>
        <v>0</v>
      </c>
      <c r="D2082" s="2">
        <f t="shared" si="254"/>
        <v>1.3898400000000002</v>
      </c>
      <c r="E2082" s="2">
        <f t="shared" si="256"/>
        <v>1.4151400000000003</v>
      </c>
      <c r="F2082" s="2">
        <f t="shared" si="257"/>
        <v>1.4976699999999998</v>
      </c>
      <c r="G2082" s="2">
        <f t="shared" si="251"/>
        <v>1.6109579999999994</v>
      </c>
      <c r="H2082" s="2">
        <f t="shared" si="255"/>
        <v>2.0881529999999975</v>
      </c>
      <c r="I2082" s="2">
        <f t="array" ref="I2082">SUMPRODUCT(B2066:B2085, (ROW(B2066:B2085)-ROW(B2066)+1)) / (20*21/2)</f>
        <v>1.3947752380952385</v>
      </c>
      <c r="J2082" s="2">
        <f t="shared" si="258"/>
        <v>1.469656740888819</v>
      </c>
      <c r="K2082" s="2">
        <f t="shared" si="252"/>
        <v>1.5910244228284725</v>
      </c>
    </row>
    <row r="2083" spans="1:11" ht="13.5" x14ac:dyDescent="0.25">
      <c r="A2083" s="3">
        <f>TITRES_STAT!B2086</f>
        <v>45035</v>
      </c>
      <c r="B2083" s="6">
        <f>TITRES_STAT!D2086</f>
        <v>1.3223</v>
      </c>
      <c r="C2083" s="2">
        <f t="shared" si="253"/>
        <v>-5.6300000000000017E-2</v>
      </c>
      <c r="D2083" s="2">
        <f t="shared" si="254"/>
        <v>1.36734</v>
      </c>
      <c r="E2083" s="2">
        <f t="shared" si="256"/>
        <v>1.3954500000000003</v>
      </c>
      <c r="F2083" s="2">
        <f t="shared" si="257"/>
        <v>1.4821949999999997</v>
      </c>
      <c r="G2083" s="2">
        <f t="shared" si="251"/>
        <v>1.6012039999999994</v>
      </c>
      <c r="H2083" s="2">
        <f t="shared" si="255"/>
        <v>2.0843549999999977</v>
      </c>
      <c r="I2083" s="2">
        <f t="array" ref="I2083">SUMPRODUCT(B2067:B2086, (ROW(B2067:B2086)-ROW(B2067)+1)) / (20*21/2)</f>
        <v>1.3809723809523808</v>
      </c>
      <c r="J2083" s="2">
        <f t="shared" si="258"/>
        <v>1.4556227655660745</v>
      </c>
      <c r="K2083" s="2">
        <f t="shared" si="252"/>
        <v>1.5804862101685324</v>
      </c>
    </row>
    <row r="2084" spans="1:11" ht="13.5" x14ac:dyDescent="0.25">
      <c r="A2084" s="3">
        <f>TITRES_STAT!B2087</f>
        <v>45036</v>
      </c>
      <c r="B2084" s="6">
        <f>TITRES_STAT!D2087</f>
        <v>1.266</v>
      </c>
      <c r="C2084" s="2">
        <f t="shared" si="253"/>
        <v>-5.6300000000000017E-2</v>
      </c>
      <c r="D2084" s="2">
        <f t="shared" si="254"/>
        <v>1.3448199999999999</v>
      </c>
      <c r="E2084" s="2">
        <f t="shared" si="256"/>
        <v>1.3766900000000002</v>
      </c>
      <c r="F2084" s="2">
        <f t="shared" si="257"/>
        <v>1.4639049999999998</v>
      </c>
      <c r="G2084" s="2">
        <f t="shared" si="251"/>
        <v>1.5905119999999997</v>
      </c>
      <c r="H2084" s="2">
        <f t="shared" si="255"/>
        <v>2.0802754999999977</v>
      </c>
      <c r="I2084" s="2">
        <f t="array" ref="I2084">SUMPRODUCT(B2068:B2087, (ROW(B2068:B2087)-ROW(B2068)+1)) / (20*21/2)</f>
        <v>1.3723138095238094</v>
      </c>
      <c r="J2084" s="2">
        <f t="shared" si="258"/>
        <v>1.4375634545597817</v>
      </c>
      <c r="K2084" s="2">
        <f t="shared" si="252"/>
        <v>1.5681534176129037</v>
      </c>
    </row>
    <row r="2085" spans="1:11" ht="13.5" x14ac:dyDescent="0.25">
      <c r="A2085" s="3">
        <f>TITRES_STAT!B2088</f>
        <v>45040</v>
      </c>
      <c r="B2085" s="6">
        <f>TITRES_STAT!D2088</f>
        <v>1.3223</v>
      </c>
      <c r="C2085" s="2">
        <f t="shared" si="253"/>
        <v>5.6300000000000017E-2</v>
      </c>
      <c r="D2085" s="2">
        <f t="shared" si="254"/>
        <v>1.3335600000000001</v>
      </c>
      <c r="E2085" s="2">
        <f t="shared" si="256"/>
        <v>1.3691900000000001</v>
      </c>
      <c r="F2085" s="2">
        <f t="shared" si="257"/>
        <v>1.4484299999999994</v>
      </c>
      <c r="G2085" s="2">
        <f t="shared" si="251"/>
        <v>1.5807579999999997</v>
      </c>
      <c r="H2085" s="2">
        <f t="shared" si="255"/>
        <v>2.0768994999999979</v>
      </c>
      <c r="I2085" s="2">
        <f t="array" ref="I2085">SUMPRODUCT(B2069:B2088, (ROW(B2069:B2088)-ROW(B2069)+1)) / (20*21/2)</f>
        <v>1.3650395238095239</v>
      </c>
      <c r="J2085" s="2">
        <f t="shared" si="258"/>
        <v>1.4265859826969454</v>
      </c>
      <c r="K2085" s="2">
        <f t="shared" si="252"/>
        <v>1.5585121071182801</v>
      </c>
    </row>
    <row r="2086" spans="1:11" ht="13.5" x14ac:dyDescent="0.25">
      <c r="A2086" s="3">
        <f>TITRES_STAT!B2089</f>
        <v>45041</v>
      </c>
      <c r="B2086" s="6">
        <f>TITRES_STAT!D2089</f>
        <v>1.3035000000000001</v>
      </c>
      <c r="C2086" s="2">
        <f t="shared" si="253"/>
        <v>-1.8799999999999928E-2</v>
      </c>
      <c r="D2086" s="2">
        <f t="shared" si="254"/>
        <v>1.31854</v>
      </c>
      <c r="E2086" s="2">
        <f t="shared" si="256"/>
        <v>1.3598100000000002</v>
      </c>
      <c r="F2086" s="2">
        <f t="shared" si="257"/>
        <v>1.4320149999999994</v>
      </c>
      <c r="G2086" s="2">
        <f t="shared" si="251"/>
        <v>1.5721299999999996</v>
      </c>
      <c r="H2086" s="2">
        <f t="shared" si="255"/>
        <v>2.0730074999999979</v>
      </c>
      <c r="I2086" s="2">
        <f t="array" ref="I2086">SUMPRODUCT(B2070:B2089, (ROW(B2070:B2089)-ROW(B2070)+1)) / (20*21/2)</f>
        <v>1.3627209523809527</v>
      </c>
      <c r="J2086" s="2">
        <f t="shared" si="258"/>
        <v>1.4148635081543792</v>
      </c>
      <c r="K2086" s="2">
        <f t="shared" si="252"/>
        <v>1.548511632329328</v>
      </c>
    </row>
    <row r="2087" spans="1:11" ht="13.5" x14ac:dyDescent="0.25">
      <c r="A2087" s="3">
        <f>TITRES_STAT!B2090</f>
        <v>45042</v>
      </c>
      <c r="B2087" s="6">
        <f>TITRES_STAT!D2090</f>
        <v>1.3411</v>
      </c>
      <c r="C2087" s="2">
        <f t="shared" si="253"/>
        <v>3.7599999999999856E-2</v>
      </c>
      <c r="D2087" s="2">
        <f t="shared" si="254"/>
        <v>1.31104</v>
      </c>
      <c r="E2087" s="2">
        <f t="shared" si="256"/>
        <v>1.3504400000000001</v>
      </c>
      <c r="F2087" s="2">
        <f t="shared" si="257"/>
        <v>1.4174799999999996</v>
      </c>
      <c r="G2087" s="2">
        <f t="shared" si="251"/>
        <v>1.5627519999999999</v>
      </c>
      <c r="H2087" s="2">
        <f t="shared" si="255"/>
        <v>2.069303499999998</v>
      </c>
      <c r="I2087" s="2">
        <f t="array" ref="I2087">SUMPRODUCT(B2071:B2090, (ROW(B2071:B2090)-ROW(B2071)+1)) / (20*21/2)</f>
        <v>1.3568285714285715</v>
      </c>
      <c r="J2087" s="2">
        <f t="shared" si="258"/>
        <v>1.4078384121396765</v>
      </c>
      <c r="K2087" s="2">
        <f t="shared" si="252"/>
        <v>1.5403778428262171</v>
      </c>
    </row>
    <row r="2088" spans="1:11" ht="13.5" x14ac:dyDescent="0.25">
      <c r="A2088" s="3">
        <f>TITRES_STAT!B2091</f>
        <v>45043</v>
      </c>
      <c r="B2088" s="6">
        <f>TITRES_STAT!D2091</f>
        <v>1.3411</v>
      </c>
      <c r="C2088" s="2">
        <f t="shared" si="253"/>
        <v>0</v>
      </c>
      <c r="D2088" s="2">
        <f t="shared" si="254"/>
        <v>1.3148000000000002</v>
      </c>
      <c r="E2088" s="2">
        <f t="shared" si="256"/>
        <v>1.3410700000000002</v>
      </c>
      <c r="F2088" s="2">
        <f t="shared" si="257"/>
        <v>1.4029449999999997</v>
      </c>
      <c r="G2088" s="2">
        <f t="shared" si="251"/>
        <v>1.5535620000000001</v>
      </c>
      <c r="H2088" s="2">
        <f t="shared" si="255"/>
        <v>2.0651774999999981</v>
      </c>
      <c r="I2088" s="2">
        <f t="array" ref="I2088">SUMPRODUCT(B2072:B2091, (ROW(B2072:B2091)-ROW(B2072)+1)) / (20*21/2)</f>
        <v>1.3518290476190478</v>
      </c>
      <c r="J2088" s="2">
        <f t="shared" si="258"/>
        <v>1.4014823728882788</v>
      </c>
      <c r="K2088" s="2">
        <f t="shared" si="252"/>
        <v>1.5325630254604832</v>
      </c>
    </row>
    <row r="2089" spans="1:11" ht="13.5" x14ac:dyDescent="0.25">
      <c r="A2089" s="3">
        <f>TITRES_STAT!B2092</f>
        <v>45044</v>
      </c>
      <c r="B2089" s="6">
        <f>TITRES_STAT!D2092</f>
        <v>1.3786</v>
      </c>
      <c r="C2089" s="2">
        <f t="shared" si="253"/>
        <v>3.7500000000000089E-2</v>
      </c>
      <c r="D2089" s="2">
        <f t="shared" si="254"/>
        <v>1.3373200000000001</v>
      </c>
      <c r="E2089" s="2">
        <f t="shared" si="256"/>
        <v>1.34107</v>
      </c>
      <c r="F2089" s="2">
        <f t="shared" si="257"/>
        <v>1.3935699999999998</v>
      </c>
      <c r="G2089" s="2">
        <f t="shared" si="251"/>
        <v>1.5451220000000001</v>
      </c>
      <c r="H2089" s="2">
        <f t="shared" si="255"/>
        <v>2.0612389999999987</v>
      </c>
      <c r="I2089" s="2">
        <f t="array" ref="I2089">SUMPRODUCT(B2073:B2092, (ROW(B2073:B2092)-ROW(B2073)+1)) / (20*21/2)</f>
        <v>1.3483052380952381</v>
      </c>
      <c r="J2089" s="2">
        <f t="shared" si="258"/>
        <v>1.3993030992798714</v>
      </c>
      <c r="K2089" s="2">
        <f t="shared" si="252"/>
        <v>1.5265252597561507</v>
      </c>
    </row>
    <row r="2090" spans="1:11" ht="13.5" x14ac:dyDescent="0.25">
      <c r="A2090" s="3">
        <f>TITRES_STAT!B2093</f>
        <v>45048</v>
      </c>
      <c r="B2090" s="6">
        <f>TITRES_STAT!D2093</f>
        <v>1.3317000000000001</v>
      </c>
      <c r="C2090" s="2">
        <f t="shared" si="253"/>
        <v>-4.6899999999999942E-2</v>
      </c>
      <c r="D2090" s="2">
        <f t="shared" si="254"/>
        <v>1.3391999999999999</v>
      </c>
      <c r="E2090" s="2">
        <f t="shared" si="256"/>
        <v>1.3363800000000001</v>
      </c>
      <c r="F2090" s="2">
        <f t="shared" si="257"/>
        <v>1.3841949999999998</v>
      </c>
      <c r="G2090" s="2">
        <f t="shared" si="251"/>
        <v>1.5355559999999999</v>
      </c>
      <c r="H2090" s="2">
        <f t="shared" si="255"/>
        <v>2.0571594999999987</v>
      </c>
      <c r="I2090" s="2">
        <f t="array" ref="I2090">SUMPRODUCT(B2074:B2093, (ROW(B2074:B2093)-ROW(B2074)+1)) / (20*21/2)</f>
        <v>1.3454061904761905</v>
      </c>
      <c r="J2090" s="2">
        <f t="shared" si="258"/>
        <v>1.3928647088722648</v>
      </c>
      <c r="K2090" s="2">
        <f t="shared" si="252"/>
        <v>1.5188850534912037</v>
      </c>
    </row>
    <row r="2091" spans="1:11" ht="13.5" x14ac:dyDescent="0.25">
      <c r="A2091" s="3">
        <f>TITRES_STAT!B2094</f>
        <v>45049</v>
      </c>
      <c r="B2091" s="6">
        <f>TITRES_STAT!D2094</f>
        <v>1.3317000000000001</v>
      </c>
      <c r="C2091" s="2">
        <f t="shared" si="253"/>
        <v>0</v>
      </c>
      <c r="D2091" s="2">
        <f t="shared" si="254"/>
        <v>1.34484</v>
      </c>
      <c r="E2091" s="2">
        <f t="shared" si="256"/>
        <v>1.33169</v>
      </c>
      <c r="F2091" s="2">
        <f t="shared" si="257"/>
        <v>1.3780999999999999</v>
      </c>
      <c r="G2091" s="2">
        <f t="shared" si="251"/>
        <v>1.52599</v>
      </c>
      <c r="H2091" s="2">
        <f t="shared" si="255"/>
        <v>2.0530334999999988</v>
      </c>
      <c r="I2091" s="2">
        <f t="array" ref="I2091">SUMPRODUCT(B2075:B2094, (ROW(B2075:B2094)-ROW(B2075)+1)) / (20*21/2)</f>
        <v>1.3406695238095236</v>
      </c>
      <c r="J2091" s="2">
        <f t="shared" si="258"/>
        <v>1.3870394985034777</v>
      </c>
      <c r="K2091" s="2">
        <f t="shared" si="252"/>
        <v>1.5115444631582156</v>
      </c>
    </row>
    <row r="2092" spans="1:11" ht="13.5" x14ac:dyDescent="0.25">
      <c r="A2092" s="3">
        <f>TITRES_STAT!B2095</f>
        <v>45050</v>
      </c>
      <c r="B2092" s="6">
        <f>TITRES_STAT!D2095</f>
        <v>1.3411</v>
      </c>
      <c r="C2092" s="2">
        <f t="shared" si="253"/>
        <v>9.3999999999998529E-3</v>
      </c>
      <c r="D2092" s="2">
        <f t="shared" si="254"/>
        <v>1.34484</v>
      </c>
      <c r="E2092" s="2">
        <f t="shared" si="256"/>
        <v>1.3279399999999999</v>
      </c>
      <c r="F2092" s="2">
        <f t="shared" si="257"/>
        <v>1.3715400000000002</v>
      </c>
      <c r="G2092" s="2">
        <f t="shared" si="251"/>
        <v>1.5166119999999998</v>
      </c>
      <c r="H2092" s="2">
        <f t="shared" si="255"/>
        <v>2.0489544999999989</v>
      </c>
      <c r="I2092" s="2">
        <f t="array" ref="I2092">SUMPRODUCT(B2076:B2095, (ROW(B2076:B2095)-ROW(B2076)+1)) / (20*21/2)</f>
        <v>1.3357076190476191</v>
      </c>
      <c r="J2092" s="2">
        <f t="shared" si="258"/>
        <v>1.3826643081698133</v>
      </c>
      <c r="K2092" s="2">
        <f t="shared" si="252"/>
        <v>1.5048603665637756</v>
      </c>
    </row>
    <row r="2093" spans="1:11" ht="13.5" x14ac:dyDescent="0.25">
      <c r="A2093" s="3">
        <f>TITRES_STAT!B2096</f>
        <v>45051</v>
      </c>
      <c r="B2093" s="6">
        <f>TITRES_STAT!D2096</f>
        <v>1.3411</v>
      </c>
      <c r="C2093" s="2">
        <f t="shared" si="253"/>
        <v>0</v>
      </c>
      <c r="D2093" s="2">
        <f t="shared" si="254"/>
        <v>1.34484</v>
      </c>
      <c r="E2093" s="2">
        <f t="shared" si="256"/>
        <v>1.3298200000000002</v>
      </c>
      <c r="F2093" s="2">
        <f t="shared" si="257"/>
        <v>1.3626350000000005</v>
      </c>
      <c r="G2093" s="2">
        <f t="shared" si="251"/>
        <v>1.5072339999999997</v>
      </c>
      <c r="H2093" s="2">
        <f t="shared" si="255"/>
        <v>2.044875499999999</v>
      </c>
      <c r="I2093" s="2">
        <f t="array" ref="I2093">SUMPRODUCT(B2077:B2096, (ROW(B2077:B2096)-ROW(B2077)+1)) / (20*21/2)</f>
        <v>1.3311923809523811</v>
      </c>
      <c r="J2093" s="2">
        <f t="shared" si="258"/>
        <v>1.3787058026298311</v>
      </c>
      <c r="K2093" s="2">
        <f t="shared" si="252"/>
        <v>1.4984383914044122</v>
      </c>
    </row>
    <row r="2094" spans="1:11" ht="13.5" x14ac:dyDescent="0.25">
      <c r="A2094" s="3">
        <f>TITRES_STAT!B2097</f>
        <v>45054</v>
      </c>
      <c r="B2094" s="6">
        <f>TITRES_STAT!D2097</f>
        <v>1.3129</v>
      </c>
      <c r="C2094" s="2">
        <f t="shared" si="253"/>
        <v>-2.8200000000000003E-2</v>
      </c>
      <c r="D2094" s="2">
        <f t="shared" si="254"/>
        <v>1.3317000000000001</v>
      </c>
      <c r="E2094" s="2">
        <f t="shared" si="256"/>
        <v>1.3345099999999999</v>
      </c>
      <c r="F2094" s="2">
        <f t="shared" si="257"/>
        <v>1.3556000000000004</v>
      </c>
      <c r="G2094" s="2">
        <f t="shared" si="251"/>
        <v>1.4972919999999996</v>
      </c>
      <c r="H2094" s="2">
        <f t="shared" si="255"/>
        <v>2.0406554999999993</v>
      </c>
      <c r="I2094" s="2">
        <f t="array" ref="I2094">SUMPRODUCT(B2078:B2097, (ROW(B2078:B2097)-ROW(B2078)+1)) / (20*21/2)</f>
        <v>1.3271238095238096</v>
      </c>
      <c r="J2094" s="2">
        <f t="shared" si="258"/>
        <v>1.3724385833317518</v>
      </c>
      <c r="K2094" s="2">
        <f t="shared" si="252"/>
        <v>1.4911623760552195</v>
      </c>
    </row>
    <row r="2095" spans="1:11" ht="13.5" x14ac:dyDescent="0.25">
      <c r="A2095" s="3">
        <f>TITRES_STAT!B2098</f>
        <v>45055</v>
      </c>
      <c r="B2095" s="6">
        <f>TITRES_STAT!D2098</f>
        <v>1.3035000000000001</v>
      </c>
      <c r="C2095" s="2">
        <f t="shared" si="253"/>
        <v>-9.3999999999998529E-3</v>
      </c>
      <c r="D2095" s="2">
        <f t="shared" si="254"/>
        <v>1.32606</v>
      </c>
      <c r="E2095" s="2">
        <f t="shared" si="256"/>
        <v>1.33263</v>
      </c>
      <c r="F2095" s="2">
        <f t="shared" si="257"/>
        <v>1.3509100000000003</v>
      </c>
      <c r="G2095" s="2">
        <f t="shared" si="251"/>
        <v>1.4886639999999998</v>
      </c>
      <c r="H2095" s="2">
        <f t="shared" si="255"/>
        <v>2.0363884999999993</v>
      </c>
      <c r="I2095" s="2">
        <f t="array" ref="I2095">SUMPRODUCT(B2079:B2098, (ROW(B2079:B2098)-ROW(B2079)+1)) / (20*21/2)</f>
        <v>1.3263661904761908</v>
      </c>
      <c r="J2095" s="2">
        <f t="shared" si="258"/>
        <v>1.365873003966823</v>
      </c>
      <c r="K2095" s="2">
        <f t="shared" si="252"/>
        <v>1.4838030671903089</v>
      </c>
    </row>
    <row r="2096" spans="1:11" ht="13.5" x14ac:dyDescent="0.25">
      <c r="A2096" s="3">
        <f>TITRES_STAT!B2099</f>
        <v>45056</v>
      </c>
      <c r="B2096" s="6">
        <f>TITRES_STAT!D2099</f>
        <v>1.3035000000000001</v>
      </c>
      <c r="C2096" s="2">
        <f t="shared" si="253"/>
        <v>0</v>
      </c>
      <c r="D2096" s="2">
        <f t="shared" si="254"/>
        <v>1.3204199999999999</v>
      </c>
      <c r="E2096" s="2">
        <f t="shared" si="256"/>
        <v>1.33263</v>
      </c>
      <c r="F2096" s="2">
        <f t="shared" si="257"/>
        <v>1.3462200000000002</v>
      </c>
      <c r="G2096" s="2">
        <f t="shared" si="251"/>
        <v>1.4805979999999994</v>
      </c>
      <c r="H2096" s="2">
        <f t="shared" si="255"/>
        <v>2.0321214999999992</v>
      </c>
      <c r="I2096" s="2">
        <f t="array" ref="I2096">SUMPRODUCT(B2080:B2099, (ROW(B2080:B2099)-ROW(B2080)+1)) / (20*21/2)</f>
        <v>1.320737619047619</v>
      </c>
      <c r="J2096" s="2">
        <f t="shared" si="258"/>
        <v>1.3599327178747447</v>
      </c>
      <c r="K2096" s="2">
        <f t="shared" si="252"/>
        <v>1.4767323586730419</v>
      </c>
    </row>
    <row r="2097" spans="1:11" ht="13.5" x14ac:dyDescent="0.25">
      <c r="A2097" s="3">
        <f>TITRES_STAT!B2100</f>
        <v>45057</v>
      </c>
      <c r="B2097" s="6">
        <f>TITRES_STAT!D2100</f>
        <v>1.3035000000000001</v>
      </c>
      <c r="C2097" s="2">
        <f t="shared" si="253"/>
        <v>0</v>
      </c>
      <c r="D2097" s="2">
        <f t="shared" si="254"/>
        <v>1.3129000000000002</v>
      </c>
      <c r="E2097" s="2">
        <f t="shared" si="256"/>
        <v>1.3288699999999998</v>
      </c>
      <c r="F2097" s="2">
        <f t="shared" si="257"/>
        <v>1.339655</v>
      </c>
      <c r="G2097" s="2">
        <f t="shared" si="251"/>
        <v>1.4721559999999994</v>
      </c>
      <c r="H2097" s="2">
        <f t="shared" si="255"/>
        <v>2.0278544999999992</v>
      </c>
      <c r="I2097" s="2">
        <f t="array" ref="I2097">SUMPRODUCT(B2081:B2100, (ROW(B2081:B2100)-ROW(B2081)+1)) / (20*21/2)</f>
        <v>1.314705238095238</v>
      </c>
      <c r="J2097" s="2">
        <f t="shared" si="258"/>
        <v>1.3545581733152452</v>
      </c>
      <c r="K2097" s="2">
        <f t="shared" si="252"/>
        <v>1.4699389328427266</v>
      </c>
    </row>
    <row r="2098" spans="1:11" ht="13.5" x14ac:dyDescent="0.25">
      <c r="A2098" s="3">
        <f>TITRES_STAT!B2101</f>
        <v>45058</v>
      </c>
      <c r="B2098" s="6">
        <f>TITRES_STAT!D2101</f>
        <v>1.3317000000000001</v>
      </c>
      <c r="C2098" s="2">
        <f t="shared" si="253"/>
        <v>2.8200000000000003E-2</v>
      </c>
      <c r="D2098" s="2">
        <f t="shared" si="254"/>
        <v>1.3110199999999999</v>
      </c>
      <c r="E2098" s="2">
        <f t="shared" si="256"/>
        <v>1.3279299999999998</v>
      </c>
      <c r="F2098" s="2">
        <f t="shared" si="257"/>
        <v>1.3345000000000002</v>
      </c>
      <c r="G2098" s="2">
        <f t="shared" ref="G2098:G2161" si="259">AVERAGE(B2049:B2098)</f>
        <v>1.4650299999999994</v>
      </c>
      <c r="H2098" s="2">
        <f t="shared" si="255"/>
        <v>2.0237284999999989</v>
      </c>
      <c r="I2098" s="2">
        <f t="array" ref="I2098">SUMPRODUCT(B2082:B2101, (ROW(B2082:B2101)-ROW(B2082)+1)) / (20*21/2)</f>
        <v>1.3038566666666669</v>
      </c>
      <c r="J2098" s="2">
        <f t="shared" si="258"/>
        <v>1.3523812044280792</v>
      </c>
      <c r="K2098" s="2">
        <f t="shared" si="252"/>
        <v>1.4645177982214432</v>
      </c>
    </row>
    <row r="2099" spans="1:11" ht="13.5" x14ac:dyDescent="0.25">
      <c r="A2099" s="3">
        <f>TITRES_STAT!B2102</f>
        <v>45061</v>
      </c>
      <c r="B2099" s="6">
        <f>TITRES_STAT!D2102</f>
        <v>1.2754000000000001</v>
      </c>
      <c r="C2099" s="2">
        <f t="shared" si="253"/>
        <v>-5.6300000000000017E-2</v>
      </c>
      <c r="D2099" s="2">
        <f t="shared" si="254"/>
        <v>1.3035200000000002</v>
      </c>
      <c r="E2099" s="2">
        <f t="shared" si="256"/>
        <v>1.3176099999999997</v>
      </c>
      <c r="F2099" s="2">
        <f t="shared" si="257"/>
        <v>1.3293400000000002</v>
      </c>
      <c r="G2099" s="2">
        <f t="shared" si="259"/>
        <v>1.4565899999999994</v>
      </c>
      <c r="H2099" s="2">
        <f t="shared" si="255"/>
        <v>2.0193209999999993</v>
      </c>
      <c r="I2099" s="2">
        <f t="array" ref="I2099">SUMPRODUCT(B2083:B2102, (ROW(B2083:B2102)-ROW(B2083)+1)) / (20*21/2)</f>
        <v>1.2893452380952379</v>
      </c>
      <c r="J2099" s="2">
        <f t="shared" si="258"/>
        <v>1.3450496611492144</v>
      </c>
      <c r="K2099" s="2">
        <f t="shared" ref="K2099:K2162" si="260">$K$4*B2099+(1-$K$4)*K2098</f>
        <v>1.4571014139774652</v>
      </c>
    </row>
    <row r="2100" spans="1:11" ht="13.5" x14ac:dyDescent="0.25">
      <c r="A2100" s="3">
        <f>TITRES_STAT!B2103</f>
        <v>45062</v>
      </c>
      <c r="B2100" s="6">
        <f>TITRES_STAT!D2103</f>
        <v>1.266</v>
      </c>
      <c r="C2100" s="2">
        <f t="shared" si="253"/>
        <v>-9.400000000000075E-3</v>
      </c>
      <c r="D2100" s="2">
        <f t="shared" si="254"/>
        <v>1.2960199999999999</v>
      </c>
      <c r="E2100" s="2">
        <f t="shared" si="256"/>
        <v>1.3110399999999998</v>
      </c>
      <c r="F2100" s="2">
        <f t="shared" si="257"/>
        <v>1.3237100000000002</v>
      </c>
      <c r="G2100" s="2">
        <f t="shared" si="259"/>
        <v>1.4481499999999996</v>
      </c>
      <c r="H2100" s="2">
        <f t="shared" si="255"/>
        <v>2.0148664999999992</v>
      </c>
      <c r="I2100" s="2">
        <f t="array" ref="I2100">SUMPRODUCT(B2084:B2103, (ROW(B2084:B2103)-ROW(B2084)+1)) / (20*21/2)</f>
        <v>1.2803276190476189</v>
      </c>
      <c r="J2100" s="2">
        <f t="shared" si="258"/>
        <v>1.3375211219921463</v>
      </c>
      <c r="K2100" s="2">
        <f t="shared" si="260"/>
        <v>1.4496072408803098</v>
      </c>
    </row>
    <row r="2101" spans="1:11" ht="13.5" x14ac:dyDescent="0.25">
      <c r="A2101" s="3">
        <f>TITRES_STAT!B2104</f>
        <v>45063</v>
      </c>
      <c r="B2101" s="6">
        <f>TITRES_STAT!D2104</f>
        <v>1.2098</v>
      </c>
      <c r="C2101" s="2">
        <f t="shared" si="253"/>
        <v>-5.6200000000000028E-2</v>
      </c>
      <c r="D2101" s="2">
        <f t="shared" si="254"/>
        <v>1.27728</v>
      </c>
      <c r="E2101" s="2">
        <f t="shared" si="256"/>
        <v>1.2988499999999998</v>
      </c>
      <c r="F2101" s="2">
        <f t="shared" si="257"/>
        <v>1.3152700000000004</v>
      </c>
      <c r="G2101" s="2">
        <f t="shared" si="259"/>
        <v>1.4385859999999997</v>
      </c>
      <c r="H2101" s="2">
        <f t="shared" si="255"/>
        <v>2.0101309999999994</v>
      </c>
      <c r="I2101" s="2">
        <f t="array" ref="I2101">SUMPRODUCT(B2085:B2104, (ROW(B2085:B2104)-ROW(B2085)+1)) / (20*21/2)</f>
        <v>1.2754171428571428</v>
      </c>
      <c r="J2101" s="2">
        <f t="shared" si="258"/>
        <v>1.3253572056119418</v>
      </c>
      <c r="K2101" s="2">
        <f t="shared" si="260"/>
        <v>1.4402030353555919</v>
      </c>
    </row>
    <row r="2102" spans="1:11" ht="13.5" x14ac:dyDescent="0.25">
      <c r="A2102" s="3">
        <f>TITRES_STAT!B2105</f>
        <v>45064</v>
      </c>
      <c r="B2102" s="6">
        <f>TITRES_STAT!D2105</f>
        <v>1.1629</v>
      </c>
      <c r="C2102" s="2">
        <f t="shared" si="253"/>
        <v>-4.6899999999999942E-2</v>
      </c>
      <c r="D2102" s="2">
        <f t="shared" si="254"/>
        <v>1.2491600000000003</v>
      </c>
      <c r="E2102" s="2">
        <f t="shared" si="256"/>
        <v>1.2810299999999999</v>
      </c>
      <c r="F2102" s="2">
        <f t="shared" si="257"/>
        <v>1.3044850000000001</v>
      </c>
      <c r="G2102" s="2">
        <f t="shared" si="259"/>
        <v>1.4286459999999996</v>
      </c>
      <c r="H2102" s="2">
        <f t="shared" si="255"/>
        <v>2.0051609999999993</v>
      </c>
      <c r="I2102" s="2">
        <f t="array" ref="I2102">SUMPRODUCT(B2086:B2105, (ROW(B2086:B2105)-ROW(B2086)+1)) / (20*21/2)</f>
        <v>1.2750623809523809</v>
      </c>
      <c r="J2102" s="2">
        <f t="shared" si="258"/>
        <v>1.309885090791757</v>
      </c>
      <c r="K2102" s="2">
        <f t="shared" si="260"/>
        <v>1.4293284065181178</v>
      </c>
    </row>
    <row r="2103" spans="1:11" ht="13.5" x14ac:dyDescent="0.25">
      <c r="A2103" s="3">
        <f>TITRES_STAT!B2106</f>
        <v>45065</v>
      </c>
      <c r="B2103" s="6">
        <f>TITRES_STAT!D2106</f>
        <v>1.2098</v>
      </c>
      <c r="C2103" s="2">
        <f t="shared" si="253"/>
        <v>4.6899999999999942E-2</v>
      </c>
      <c r="D2103" s="2">
        <f t="shared" si="254"/>
        <v>1.2247800000000002</v>
      </c>
      <c r="E2103" s="2">
        <f t="shared" si="256"/>
        <v>1.2678999999999998</v>
      </c>
      <c r="F2103" s="2">
        <f t="shared" si="257"/>
        <v>1.2988600000000001</v>
      </c>
      <c r="G2103" s="2">
        <f t="shared" si="259"/>
        <v>1.4205819999999998</v>
      </c>
      <c r="H2103" s="2">
        <f t="shared" si="255"/>
        <v>2.0004254999999991</v>
      </c>
      <c r="I2103" s="2">
        <f t="array" ref="I2103">SUMPRODUCT(B2087:B2106, (ROW(B2087:B2106)-ROW(B2087)+1)) / (20*21/2)</f>
        <v>1.2784128571428572</v>
      </c>
      <c r="J2103" s="2">
        <f t="shared" si="258"/>
        <v>1.3003531773830181</v>
      </c>
      <c r="K2103" s="2">
        <f t="shared" si="260"/>
        <v>1.4207194493997604</v>
      </c>
    </row>
    <row r="2104" spans="1:11" ht="13.5" x14ac:dyDescent="0.25">
      <c r="A2104" s="3">
        <f>TITRES_STAT!B2107</f>
        <v>45068</v>
      </c>
      <c r="B2104" s="6">
        <f>TITRES_STAT!D2107</f>
        <v>1.2473000000000001</v>
      </c>
      <c r="C2104" s="2">
        <f t="shared" si="253"/>
        <v>3.7500000000000089E-2</v>
      </c>
      <c r="D2104" s="2">
        <f t="shared" si="254"/>
        <v>1.21916</v>
      </c>
      <c r="E2104" s="2">
        <f t="shared" si="256"/>
        <v>1.2613400000000001</v>
      </c>
      <c r="F2104" s="2">
        <f t="shared" si="257"/>
        <v>1.2979250000000002</v>
      </c>
      <c r="G2104" s="2">
        <f t="shared" si="259"/>
        <v>1.4136419999999996</v>
      </c>
      <c r="H2104" s="2">
        <f t="shared" si="255"/>
        <v>1.9958774999999989</v>
      </c>
      <c r="I2104" s="2">
        <f t="array" ref="I2104">SUMPRODUCT(B2088:B2107, (ROW(B2088:B2107)-ROW(B2088)+1)) / (20*21/2)</f>
        <v>1.2869814285714285</v>
      </c>
      <c r="J2104" s="2">
        <f t="shared" si="258"/>
        <v>1.2953004938227306</v>
      </c>
      <c r="K2104" s="2">
        <f t="shared" si="260"/>
        <v>1.4139186866782012</v>
      </c>
    </row>
    <row r="2105" spans="1:11" ht="13.5" x14ac:dyDescent="0.25">
      <c r="A2105" s="3">
        <f>TITRES_STAT!B2108</f>
        <v>45069</v>
      </c>
      <c r="B2105" s="6">
        <f>TITRES_STAT!D2108</f>
        <v>1.2942</v>
      </c>
      <c r="C2105" s="2">
        <f t="shared" si="253"/>
        <v>4.6899999999999942E-2</v>
      </c>
      <c r="D2105" s="2">
        <f t="shared" si="254"/>
        <v>1.2248000000000001</v>
      </c>
      <c r="E2105" s="2">
        <f t="shared" si="256"/>
        <v>1.2604099999999998</v>
      </c>
      <c r="F2105" s="2">
        <f t="shared" si="257"/>
        <v>1.2965200000000003</v>
      </c>
      <c r="G2105" s="2">
        <f t="shared" si="259"/>
        <v>1.4076399999999996</v>
      </c>
      <c r="H2105" s="2">
        <f t="shared" si="255"/>
        <v>1.9915639999999988</v>
      </c>
      <c r="I2105" s="2">
        <f t="array" ref="I2105">SUMPRODUCT(B2089:B2108, (ROW(B2089:B2108)-ROW(B2089)+1)) / (20*21/2)</f>
        <v>1.2980128571428569</v>
      </c>
      <c r="J2105" s="2">
        <f t="shared" si="258"/>
        <v>1.2951956848872326</v>
      </c>
      <c r="K2105" s="2">
        <f t="shared" si="260"/>
        <v>1.4092238362202327</v>
      </c>
    </row>
    <row r="2106" spans="1:11" ht="13.5" x14ac:dyDescent="0.25">
      <c r="A2106" s="3">
        <f>TITRES_STAT!B2109</f>
        <v>45070</v>
      </c>
      <c r="B2106" s="6">
        <f>TITRES_STAT!D2109</f>
        <v>1.3317000000000001</v>
      </c>
      <c r="C2106" s="2">
        <f t="shared" si="253"/>
        <v>3.7500000000000089E-2</v>
      </c>
      <c r="D2106" s="2">
        <f t="shared" si="254"/>
        <v>1.2491800000000002</v>
      </c>
      <c r="E2106" s="2">
        <f t="shared" si="256"/>
        <v>1.2632299999999999</v>
      </c>
      <c r="F2106" s="2">
        <f t="shared" si="257"/>
        <v>1.29793</v>
      </c>
      <c r="G2106" s="2">
        <f t="shared" si="259"/>
        <v>1.4025759999999994</v>
      </c>
      <c r="H2106" s="2">
        <f t="shared" si="255"/>
        <v>1.9874379999999987</v>
      </c>
      <c r="I2106" s="2">
        <f t="array" ref="I2106">SUMPRODUCT(B2090:B2109, (ROW(B2090:B2109)-ROW(B2090)+1)) / (20*21/2)</f>
        <v>1.3077919047619049</v>
      </c>
      <c r="J2106" s="2">
        <f t="shared" si="258"/>
        <v>1.2986722863265439</v>
      </c>
      <c r="K2106" s="2">
        <f t="shared" si="260"/>
        <v>1.4061836857802237</v>
      </c>
    </row>
    <row r="2107" spans="1:11" ht="13.5" x14ac:dyDescent="0.25">
      <c r="A2107" s="3">
        <f>TITRES_STAT!B2110</f>
        <v>45071</v>
      </c>
      <c r="B2107" s="6">
        <f>TITRES_STAT!D2110</f>
        <v>1.3878999999999999</v>
      </c>
      <c r="C2107" s="2">
        <f t="shared" si="253"/>
        <v>5.6199999999999806E-2</v>
      </c>
      <c r="D2107" s="2">
        <f t="shared" si="254"/>
        <v>1.2941800000000001</v>
      </c>
      <c r="E2107" s="2">
        <f t="shared" si="256"/>
        <v>1.2716699999999999</v>
      </c>
      <c r="F2107" s="2">
        <f t="shared" si="257"/>
        <v>1.30027</v>
      </c>
      <c r="G2107" s="2">
        <f t="shared" si="259"/>
        <v>1.3999499999999996</v>
      </c>
      <c r="H2107" s="2">
        <f t="shared" si="255"/>
        <v>1.9835929999999988</v>
      </c>
      <c r="I2107" s="2">
        <f t="array" ref="I2107">SUMPRODUCT(B2091:B2110, (ROW(B2091:B2110)-ROW(B2091)+1)) / (20*21/2)</f>
        <v>1.317437142857143</v>
      </c>
      <c r="J2107" s="2">
        <f t="shared" si="258"/>
        <v>1.3071701638192539</v>
      </c>
      <c r="K2107" s="2">
        <f t="shared" si="260"/>
        <v>1.4054666784947247</v>
      </c>
    </row>
    <row r="2108" spans="1:11" ht="13.5" x14ac:dyDescent="0.25">
      <c r="A2108" s="3">
        <f>TITRES_STAT!B2111</f>
        <v>45072</v>
      </c>
      <c r="B2108" s="6">
        <f>TITRES_STAT!D2111</f>
        <v>1.4160999999999999</v>
      </c>
      <c r="C2108" s="2">
        <f t="shared" si="253"/>
        <v>2.8200000000000003E-2</v>
      </c>
      <c r="D2108" s="2">
        <f t="shared" si="254"/>
        <v>1.33544</v>
      </c>
      <c r="E2108" s="2">
        <f t="shared" si="256"/>
        <v>1.2801100000000001</v>
      </c>
      <c r="F2108" s="2">
        <f t="shared" si="257"/>
        <v>1.30402</v>
      </c>
      <c r="G2108" s="2">
        <f t="shared" si="259"/>
        <v>1.3988259999999997</v>
      </c>
      <c r="H2108" s="2">
        <f t="shared" si="255"/>
        <v>1.9798889999999987</v>
      </c>
      <c r="I2108" s="2">
        <f t="array" ref="I2108">SUMPRODUCT(B2092:B2111, (ROW(B2092:B2111)-ROW(B2092)+1)) / (20*21/2)</f>
        <v>1.332087142857143</v>
      </c>
      <c r="J2108" s="2">
        <f t="shared" si="258"/>
        <v>1.3175444339317059</v>
      </c>
      <c r="K2108" s="2">
        <f t="shared" si="260"/>
        <v>1.4058836714949317</v>
      </c>
    </row>
    <row r="2109" spans="1:11" ht="13.5" x14ac:dyDescent="0.25">
      <c r="A2109" s="3">
        <f>TITRES_STAT!B2112</f>
        <v>45075</v>
      </c>
      <c r="B2109" s="6">
        <f>TITRES_STAT!D2112</f>
        <v>1.4067000000000001</v>
      </c>
      <c r="C2109" s="2">
        <f t="shared" si="253"/>
        <v>-9.3999999999998529E-3</v>
      </c>
      <c r="D2109" s="2">
        <f t="shared" si="254"/>
        <v>1.3673199999999999</v>
      </c>
      <c r="E2109" s="2">
        <f t="shared" si="256"/>
        <v>1.2932400000000002</v>
      </c>
      <c r="F2109" s="2">
        <f t="shared" si="257"/>
        <v>1.3054250000000001</v>
      </c>
      <c r="G2109" s="2">
        <f t="shared" si="259"/>
        <v>1.3982639999999995</v>
      </c>
      <c r="H2109" s="2">
        <f t="shared" si="255"/>
        <v>1.9757624999999985</v>
      </c>
      <c r="I2109" s="2">
        <f t="array" ref="I2109">SUMPRODUCT(B2093:B2112, (ROW(B2093:B2112)-ROW(B2093)+1)) / (20*21/2)</f>
        <v>1.3443214285714289</v>
      </c>
      <c r="J2109" s="2">
        <f t="shared" si="258"/>
        <v>1.3260354402239245</v>
      </c>
      <c r="K2109" s="2">
        <f t="shared" si="260"/>
        <v>1.4059156843774834</v>
      </c>
    </row>
    <row r="2110" spans="1:11" ht="13.5" x14ac:dyDescent="0.25">
      <c r="A2110" s="3">
        <f>TITRES_STAT!B2113</f>
        <v>45076</v>
      </c>
      <c r="B2110" s="6">
        <f>TITRES_STAT!D2113</f>
        <v>1.4067000000000001</v>
      </c>
      <c r="C2110" s="2">
        <f t="shared" si="253"/>
        <v>0</v>
      </c>
      <c r="D2110" s="2">
        <f t="shared" si="254"/>
        <v>1.3898199999999998</v>
      </c>
      <c r="E2110" s="2">
        <f t="shared" si="256"/>
        <v>1.3073100000000002</v>
      </c>
      <c r="F2110" s="2">
        <f t="shared" si="257"/>
        <v>1.309175</v>
      </c>
      <c r="G2110" s="2">
        <f t="shared" si="259"/>
        <v>1.3969519999999997</v>
      </c>
      <c r="H2110" s="2">
        <f t="shared" si="255"/>
        <v>1.9715424999999984</v>
      </c>
      <c r="I2110" s="2">
        <f t="array" ref="I2110">SUMPRODUCT(B2094:B2113, (ROW(B2094:B2113)-ROW(B2094)+1)) / (20*21/2)</f>
        <v>1.3507028571428572</v>
      </c>
      <c r="J2110" s="2">
        <f t="shared" si="258"/>
        <v>1.3337177792502175</v>
      </c>
      <c r="K2110" s="2">
        <f t="shared" si="260"/>
        <v>1.4059464418528762</v>
      </c>
    </row>
    <row r="2111" spans="1:11" ht="13.5" x14ac:dyDescent="0.25">
      <c r="A2111" s="3">
        <f>TITRES_STAT!B2114</f>
        <v>45077</v>
      </c>
      <c r="B2111" s="6">
        <f>TITRES_STAT!D2114</f>
        <v>1.4630000000000001</v>
      </c>
      <c r="C2111" s="2">
        <f t="shared" si="253"/>
        <v>5.6300000000000017E-2</v>
      </c>
      <c r="D2111" s="2">
        <f t="shared" si="254"/>
        <v>1.41608</v>
      </c>
      <c r="E2111" s="2">
        <f t="shared" si="256"/>
        <v>1.3326300000000004</v>
      </c>
      <c r="F2111" s="2">
        <f t="shared" si="257"/>
        <v>1.3157400000000001</v>
      </c>
      <c r="G2111" s="2">
        <f t="shared" si="259"/>
        <v>1.3954519999999995</v>
      </c>
      <c r="H2111" s="2">
        <f t="shared" si="255"/>
        <v>1.9676039999999984</v>
      </c>
      <c r="I2111" s="2">
        <f t="array" ref="I2111">SUMPRODUCT(B2095:B2114, (ROW(B2095:B2114)-ROW(B2095)+1)) / (20*21/2)</f>
        <v>1.3622233333333336</v>
      </c>
      <c r="J2111" s="2">
        <f t="shared" si="258"/>
        <v>1.3460303717025777</v>
      </c>
      <c r="K2111" s="2">
        <f t="shared" si="260"/>
        <v>1.4081838362900183</v>
      </c>
    </row>
    <row r="2112" spans="1:11" ht="13.5" x14ac:dyDescent="0.25">
      <c r="A2112" s="3">
        <f>TITRES_STAT!B2115</f>
        <v>45078</v>
      </c>
      <c r="B2112" s="6">
        <f>TITRES_STAT!D2115</f>
        <v>1.4441999999999999</v>
      </c>
      <c r="C2112" s="2">
        <f t="shared" si="253"/>
        <v>-1.880000000000015E-2</v>
      </c>
      <c r="D2112" s="2">
        <f t="shared" si="254"/>
        <v>1.4273399999999998</v>
      </c>
      <c r="E2112" s="2">
        <f t="shared" si="256"/>
        <v>1.3607600000000004</v>
      </c>
      <c r="F2112" s="2">
        <f t="shared" si="257"/>
        <v>1.3208949999999999</v>
      </c>
      <c r="G2112" s="2">
        <f t="shared" si="259"/>
        <v>1.3930139999999995</v>
      </c>
      <c r="H2112" s="2">
        <f t="shared" si="255"/>
        <v>1.9635714999999985</v>
      </c>
      <c r="I2112" s="2">
        <f t="array" ref="I2112">SUMPRODUCT(B2096:B2115, (ROW(B2096:B2115)-ROW(B2096)+1)) / (20*21/2)</f>
        <v>1.3784804761904763</v>
      </c>
      <c r="J2112" s="2">
        <f t="shared" si="258"/>
        <v>1.3553798601118561</v>
      </c>
      <c r="K2112" s="2">
        <f t="shared" si="260"/>
        <v>1.4095962348668805</v>
      </c>
    </row>
    <row r="2113" spans="1:11" ht="13.5" x14ac:dyDescent="0.25">
      <c r="A2113" s="3">
        <f>TITRES_STAT!B2116</f>
        <v>45079</v>
      </c>
      <c r="B2113" s="6">
        <f>TITRES_STAT!D2116</f>
        <v>1.3878999999999999</v>
      </c>
      <c r="C2113" s="2">
        <f t="shared" si="253"/>
        <v>-5.6300000000000017E-2</v>
      </c>
      <c r="D2113" s="2">
        <f t="shared" si="254"/>
        <v>1.4217000000000002</v>
      </c>
      <c r="E2113" s="2">
        <f t="shared" si="256"/>
        <v>1.3785700000000003</v>
      </c>
      <c r="F2113" s="2">
        <f t="shared" si="257"/>
        <v>1.3232349999999999</v>
      </c>
      <c r="G2113" s="2">
        <f t="shared" si="259"/>
        <v>1.3881359999999991</v>
      </c>
      <c r="H2113" s="2">
        <f t="shared" si="255"/>
        <v>1.9587884999999985</v>
      </c>
      <c r="I2113" s="2">
        <f t="array" ref="I2113">SUMPRODUCT(B2097:B2116, (ROW(B2097:B2116)-ROW(B2097)+1)) / (20*21/2)</f>
        <v>1.4000471428571428</v>
      </c>
      <c r="J2113" s="2">
        <f t="shared" si="258"/>
        <v>1.3584770162916793</v>
      </c>
      <c r="K2113" s="2">
        <f t="shared" si="260"/>
        <v>1.4087454021270027</v>
      </c>
    </row>
    <row r="2114" spans="1:11" ht="13.5" x14ac:dyDescent="0.25">
      <c r="A2114" s="3">
        <f>TITRES_STAT!B2117</f>
        <v>45082</v>
      </c>
      <c r="B2114" s="6">
        <f>TITRES_STAT!D2117</f>
        <v>1.4441999999999999</v>
      </c>
      <c r="C2114" s="2">
        <f t="shared" si="253"/>
        <v>5.6300000000000017E-2</v>
      </c>
      <c r="D2114" s="2">
        <f t="shared" si="254"/>
        <v>1.4292000000000002</v>
      </c>
      <c r="E2114" s="2">
        <f t="shared" si="256"/>
        <v>1.3982600000000001</v>
      </c>
      <c r="F2114" s="2">
        <f t="shared" si="257"/>
        <v>1.3298000000000001</v>
      </c>
      <c r="G2114" s="2">
        <f t="shared" si="259"/>
        <v>1.3843839999999992</v>
      </c>
      <c r="H2114" s="2">
        <f t="shared" si="255"/>
        <v>1.9542869999999986</v>
      </c>
      <c r="I2114" s="2">
        <f t="array" ref="I2114">SUMPRODUCT(B2098:B2117, (ROW(B2098:B2117)-ROW(B2098)+1)) / (20*21/2)</f>
        <v>1.4248300000000003</v>
      </c>
      <c r="J2114" s="2">
        <f t="shared" si="258"/>
        <v>1.3666411099781861</v>
      </c>
      <c r="K2114" s="2">
        <f t="shared" si="260"/>
        <v>1.4101357785141793</v>
      </c>
    </row>
    <row r="2115" spans="1:11" ht="13.5" x14ac:dyDescent="0.25">
      <c r="A2115" s="3">
        <f>TITRES_STAT!B2118</f>
        <v>45083</v>
      </c>
      <c r="B2115" s="6">
        <f>TITRES_STAT!D2118</f>
        <v>1.5004999999999999</v>
      </c>
      <c r="C2115" s="2">
        <f t="shared" si="253"/>
        <v>5.6300000000000017E-2</v>
      </c>
      <c r="D2115" s="2">
        <f t="shared" si="254"/>
        <v>1.4479599999999999</v>
      </c>
      <c r="E2115" s="2">
        <f t="shared" si="256"/>
        <v>1.41889</v>
      </c>
      <c r="F2115" s="2">
        <f t="shared" si="257"/>
        <v>1.3396499999999998</v>
      </c>
      <c r="G2115" s="2">
        <f t="shared" si="259"/>
        <v>1.3817579999999996</v>
      </c>
      <c r="H2115" s="2">
        <f t="shared" si="255"/>
        <v>1.9498794999999984</v>
      </c>
      <c r="I2115" s="2">
        <f t="array" ref="I2115">SUMPRODUCT(B2099:B2118, (ROW(B2099:B2118)-ROW(B2099)+1)) / (20*21/2)</f>
        <v>1.4535009523809526</v>
      </c>
      <c r="J2115" s="2">
        <f t="shared" si="258"/>
        <v>1.3793895756945493</v>
      </c>
      <c r="K2115" s="2">
        <f t="shared" si="260"/>
        <v>1.4136794734744074</v>
      </c>
    </row>
    <row r="2116" spans="1:11" ht="13.5" x14ac:dyDescent="0.25">
      <c r="A2116" s="3">
        <f>TITRES_STAT!B2119</f>
        <v>45084</v>
      </c>
      <c r="B2116" s="6">
        <f>TITRES_STAT!D2119</f>
        <v>1.5661</v>
      </c>
      <c r="C2116" s="2">
        <f t="shared" ref="C2116:C2179" si="261">B2116-B2115</f>
        <v>6.5600000000000103E-2</v>
      </c>
      <c r="D2116" s="2">
        <f t="shared" si="254"/>
        <v>1.4685799999999998</v>
      </c>
      <c r="E2116" s="2">
        <f t="shared" si="256"/>
        <v>1.4423300000000001</v>
      </c>
      <c r="F2116" s="2">
        <f t="shared" si="257"/>
        <v>1.3527799999999996</v>
      </c>
      <c r="G2116" s="2">
        <f t="shared" si="259"/>
        <v>1.3804439999999998</v>
      </c>
      <c r="H2116" s="2">
        <f t="shared" si="255"/>
        <v>1.9453309999999988</v>
      </c>
      <c r="I2116" s="2">
        <f t="array" ref="I2116">SUMPRODUCT(B2100:B2119, (ROW(B2100:B2119)-ROW(B2100)+1)) / (20*21/2)</f>
        <v>1.4877071428571429</v>
      </c>
      <c r="J2116" s="2">
        <f t="shared" si="258"/>
        <v>1.397171520866497</v>
      </c>
      <c r="K2116" s="2">
        <f t="shared" si="260"/>
        <v>1.4196567490244307</v>
      </c>
    </row>
    <row r="2117" spans="1:11" ht="13.5" x14ac:dyDescent="0.25">
      <c r="A2117" s="3">
        <f>TITRES_STAT!B2120</f>
        <v>45085</v>
      </c>
      <c r="B2117" s="6">
        <f>TITRES_STAT!D2120</f>
        <v>1.613</v>
      </c>
      <c r="C2117" s="2">
        <f t="shared" si="261"/>
        <v>4.6899999999999942E-2</v>
      </c>
      <c r="D2117" s="2">
        <f t="shared" si="254"/>
        <v>1.5023399999999998</v>
      </c>
      <c r="E2117" s="2">
        <f t="shared" si="256"/>
        <v>1.4648400000000001</v>
      </c>
      <c r="F2117" s="2">
        <f t="shared" si="257"/>
        <v>1.3682549999999998</v>
      </c>
      <c r="G2117" s="2">
        <f t="shared" si="259"/>
        <v>1.3800679999999996</v>
      </c>
      <c r="H2117" s="2">
        <f t="shared" si="255"/>
        <v>1.9405479999999988</v>
      </c>
      <c r="I2117" s="2">
        <f t="array" ref="I2117">SUMPRODUCT(B2101:B2120, (ROW(B2101:B2120)-ROW(B2101)+1)) / (20*21/2)</f>
        <v>1.5268233333333332</v>
      </c>
      <c r="J2117" s="2">
        <f t="shared" si="258"/>
        <v>1.4177266141173068</v>
      </c>
      <c r="K2117" s="2">
        <f t="shared" si="260"/>
        <v>1.4272388372979825</v>
      </c>
    </row>
    <row r="2118" spans="1:11" ht="13.5" x14ac:dyDescent="0.25">
      <c r="A2118" s="3">
        <f>TITRES_STAT!B2121</f>
        <v>45086</v>
      </c>
      <c r="B2118" s="6">
        <f>TITRES_STAT!D2121</f>
        <v>1.6693</v>
      </c>
      <c r="C2118" s="2">
        <f t="shared" si="261"/>
        <v>5.6300000000000017E-2</v>
      </c>
      <c r="D2118" s="2">
        <f t="shared" ref="D2118:D2181" si="262">AVERAGE(B2114:B2118)</f>
        <v>1.5586199999999999</v>
      </c>
      <c r="E2118" s="2">
        <f t="shared" si="256"/>
        <v>1.4901600000000002</v>
      </c>
      <c r="F2118" s="2">
        <f t="shared" si="257"/>
        <v>1.3851349999999998</v>
      </c>
      <c r="G2118" s="2">
        <f t="shared" si="259"/>
        <v>1.3808180000000001</v>
      </c>
      <c r="H2118" s="2">
        <f t="shared" si="255"/>
        <v>1.9357654999999991</v>
      </c>
      <c r="I2118" s="2">
        <f t="array" ref="I2118">SUMPRODUCT(B2102:B2121, (ROW(B2102:B2121)-ROW(B2102)+1)) / (20*21/2)</f>
        <v>1.5642</v>
      </c>
      <c r="J2118" s="2">
        <f t="shared" si="258"/>
        <v>1.4416859842013729</v>
      </c>
      <c r="K2118" s="2">
        <f t="shared" si="260"/>
        <v>1.4367314319137479</v>
      </c>
    </row>
    <row r="2119" spans="1:11" ht="13.5" x14ac:dyDescent="0.25">
      <c r="A2119" s="3">
        <f>TITRES_STAT!B2122</f>
        <v>45089</v>
      </c>
      <c r="B2119" s="6">
        <f>TITRES_STAT!D2122</f>
        <v>1.7443</v>
      </c>
      <c r="C2119" s="2">
        <f t="shared" si="261"/>
        <v>7.4999999999999956E-2</v>
      </c>
      <c r="D2119" s="2">
        <f t="shared" si="262"/>
        <v>1.6186399999999999</v>
      </c>
      <c r="E2119" s="2">
        <f t="shared" si="256"/>
        <v>1.5239199999999999</v>
      </c>
      <c r="F2119" s="2">
        <f t="shared" si="257"/>
        <v>1.4085799999999997</v>
      </c>
      <c r="G2119" s="2">
        <f t="shared" si="259"/>
        <v>1.3843820000000002</v>
      </c>
      <c r="H2119" s="2">
        <f t="shared" si="255"/>
        <v>1.9308889999999992</v>
      </c>
      <c r="I2119" s="2">
        <f t="array" ref="I2119">SUMPRODUCT(B2103:B2122, (ROW(B2103:B2122)-ROW(B2103)+1)) / (20*21/2)</f>
        <v>1.6022009523809522</v>
      </c>
      <c r="J2119" s="2">
        <f t="shared" si="258"/>
        <v>1.4705063666583851</v>
      </c>
      <c r="K2119" s="2">
        <f t="shared" si="260"/>
        <v>1.4487929443877186</v>
      </c>
    </row>
    <row r="2120" spans="1:11" ht="13.5" x14ac:dyDescent="0.25">
      <c r="A2120" s="3">
        <f>TITRES_STAT!B2123</f>
        <v>45090</v>
      </c>
      <c r="B2120" s="6">
        <f>TITRES_STAT!D2123</f>
        <v>1.8192999999999999</v>
      </c>
      <c r="C2120" s="2">
        <f t="shared" si="261"/>
        <v>7.4999999999999956E-2</v>
      </c>
      <c r="D2120" s="2">
        <f t="shared" si="262"/>
        <v>1.6823999999999999</v>
      </c>
      <c r="E2120" s="2">
        <f t="shared" si="256"/>
        <v>1.56518</v>
      </c>
      <c r="F2120" s="2">
        <f t="shared" si="257"/>
        <v>1.4362449999999998</v>
      </c>
      <c r="G2120" s="2">
        <f t="shared" si="259"/>
        <v>1.3903840000000003</v>
      </c>
      <c r="H2120" s="2">
        <f t="shared" si="255"/>
        <v>1.9257779999999991</v>
      </c>
      <c r="I2120" s="2">
        <f t="array" ref="I2120">SUMPRODUCT(B2104:B2123, (ROW(B2104:B2123)-ROW(B2104)+1)) / (20*21/2)</f>
        <v>1.6377480952380952</v>
      </c>
      <c r="J2120" s="2">
        <f t="shared" si="258"/>
        <v>1.5037248079290151</v>
      </c>
      <c r="K2120" s="2">
        <f t="shared" si="260"/>
        <v>1.4633226328431022</v>
      </c>
    </row>
    <row r="2121" spans="1:11" ht="13.5" x14ac:dyDescent="0.25">
      <c r="A2121" s="3">
        <f>TITRES_STAT!B2124</f>
        <v>45091</v>
      </c>
      <c r="B2121" s="6">
        <f>TITRES_STAT!D2124</f>
        <v>1.8287</v>
      </c>
      <c r="C2121" s="2">
        <f t="shared" si="261"/>
        <v>9.400000000000075E-3</v>
      </c>
      <c r="D2121" s="2">
        <f t="shared" si="262"/>
        <v>1.73492</v>
      </c>
      <c r="E2121" s="2">
        <f t="shared" si="256"/>
        <v>1.6017499999999998</v>
      </c>
      <c r="F2121" s="2">
        <f t="shared" si="257"/>
        <v>1.46719</v>
      </c>
      <c r="G2121" s="2">
        <f t="shared" si="259"/>
        <v>1.397886</v>
      </c>
      <c r="H2121" s="2">
        <f t="shared" si="255"/>
        <v>1.9208544999999995</v>
      </c>
      <c r="I2121" s="2">
        <f t="array" ref="I2121">SUMPRODUCT(B2105:B2124, (ROW(B2105:B2124)-ROW(B2105)+1)) / (20*21/2)</f>
        <v>1.6620866666666667</v>
      </c>
      <c r="J2121" s="2">
        <f t="shared" si="258"/>
        <v>1.5346748262214898</v>
      </c>
      <c r="K2121" s="2">
        <f t="shared" si="260"/>
        <v>1.4776511570453335</v>
      </c>
    </row>
    <row r="2122" spans="1:11" ht="13.5" x14ac:dyDescent="0.25">
      <c r="A2122" s="3">
        <f>TITRES_STAT!B2125</f>
        <v>45092</v>
      </c>
      <c r="B2122" s="6">
        <f>TITRES_STAT!D2125</f>
        <v>1.8662000000000001</v>
      </c>
      <c r="C2122" s="2">
        <f t="shared" si="261"/>
        <v>3.7500000000000089E-2</v>
      </c>
      <c r="D2122" s="2">
        <f t="shared" si="262"/>
        <v>1.7855600000000003</v>
      </c>
      <c r="E2122" s="2">
        <f t="shared" si="256"/>
        <v>1.6439499999999998</v>
      </c>
      <c r="F2122" s="2">
        <f t="shared" si="257"/>
        <v>1.5023549999999999</v>
      </c>
      <c r="G2122" s="2">
        <f t="shared" si="259"/>
        <v>1.4057640000000005</v>
      </c>
      <c r="H2122" s="2">
        <f t="shared" ref="H2122:H2185" si="263">AVERAGE(B1923:B2122)</f>
        <v>1.9161184999999994</v>
      </c>
      <c r="I2122" s="2">
        <f t="array" ref="I2122">SUMPRODUCT(B2106:B2125, (ROW(B2106:B2125)-ROW(B2106)+1)) / (20*21/2)</f>
        <v>1.6838352380952382</v>
      </c>
      <c r="J2122" s="2">
        <f t="shared" si="258"/>
        <v>1.5662486522956336</v>
      </c>
      <c r="K2122" s="2">
        <f t="shared" si="260"/>
        <v>1.4928883665729675</v>
      </c>
    </row>
    <row r="2123" spans="1:11" ht="13.5" x14ac:dyDescent="0.25">
      <c r="A2123" s="3">
        <f>TITRES_STAT!B2126</f>
        <v>45093</v>
      </c>
      <c r="B2123" s="6">
        <f>TITRES_STAT!D2126</f>
        <v>1.8755999999999999</v>
      </c>
      <c r="C2123" s="2">
        <f t="shared" si="261"/>
        <v>9.3999999999998529E-3</v>
      </c>
      <c r="D2123" s="2">
        <f t="shared" si="262"/>
        <v>1.8268200000000001</v>
      </c>
      <c r="E2123" s="2">
        <f t="shared" si="256"/>
        <v>1.6927199999999996</v>
      </c>
      <c r="F2123" s="2">
        <f t="shared" si="257"/>
        <v>1.5356449999999999</v>
      </c>
      <c r="G2123" s="2">
        <f t="shared" si="259"/>
        <v>1.4128920000000005</v>
      </c>
      <c r="H2123" s="2">
        <f t="shared" si="263"/>
        <v>1.9114294999999999</v>
      </c>
      <c r="I2123" s="2">
        <f t="array" ref="I2123">SUMPRODUCT(B2107:B2126, (ROW(B2107:B2126)-ROW(B2107)+1)) / (20*21/2)</f>
        <v>1.7058933333333335</v>
      </c>
      <c r="J2123" s="2">
        <f t="shared" si="258"/>
        <v>1.5957106854103351</v>
      </c>
      <c r="K2123" s="2">
        <f t="shared" si="260"/>
        <v>1.5078966659230473</v>
      </c>
    </row>
    <row r="2124" spans="1:11" ht="13.5" x14ac:dyDescent="0.25">
      <c r="A2124" s="3">
        <f>TITRES_STAT!B2127</f>
        <v>45096</v>
      </c>
      <c r="B2124" s="6">
        <f>TITRES_STAT!D2127</f>
        <v>1.7911999999999999</v>
      </c>
      <c r="C2124" s="2">
        <f t="shared" si="261"/>
        <v>-8.4400000000000031E-2</v>
      </c>
      <c r="D2124" s="2">
        <f t="shared" si="262"/>
        <v>1.8361999999999998</v>
      </c>
      <c r="E2124" s="2">
        <f t="shared" ref="E2124:E2187" si="264">AVERAGE(B2115:B2124)</f>
        <v>1.72742</v>
      </c>
      <c r="F2124" s="2">
        <f t="shared" si="257"/>
        <v>1.5628399999999998</v>
      </c>
      <c r="G2124" s="2">
        <f t="shared" si="259"/>
        <v>1.4196440000000008</v>
      </c>
      <c r="H2124" s="2">
        <f t="shared" si="263"/>
        <v>1.9063184999999998</v>
      </c>
      <c r="I2124" s="2">
        <f t="array" ref="I2124">SUMPRODUCT(B2108:B2127, (ROW(B2108:B2127)-ROW(B2108)+1)) / (20*21/2)</f>
        <v>1.7184866666666667</v>
      </c>
      <c r="J2124" s="2">
        <f t="shared" si="258"/>
        <v>1.6143287153712556</v>
      </c>
      <c r="K2124" s="2">
        <f t="shared" si="260"/>
        <v>1.5190066005927316</v>
      </c>
    </row>
    <row r="2125" spans="1:11" ht="13.5" x14ac:dyDescent="0.25">
      <c r="A2125" s="3">
        <f>TITRES_STAT!B2128</f>
        <v>45097</v>
      </c>
      <c r="B2125" s="6">
        <f>TITRES_STAT!D2128</f>
        <v>1.7911999999999999</v>
      </c>
      <c r="C2125" s="2">
        <f t="shared" si="261"/>
        <v>0</v>
      </c>
      <c r="D2125" s="2">
        <f t="shared" si="262"/>
        <v>1.8305799999999999</v>
      </c>
      <c r="E2125" s="2">
        <f t="shared" si="264"/>
        <v>1.7564900000000001</v>
      </c>
      <c r="F2125" s="2">
        <f t="shared" si="257"/>
        <v>1.5876899999999998</v>
      </c>
      <c r="G2125" s="2">
        <f t="shared" si="259"/>
        <v>1.4275220000000006</v>
      </c>
      <c r="H2125" s="2">
        <f t="shared" si="263"/>
        <v>1.9012074999999999</v>
      </c>
      <c r="I2125" s="2">
        <f t="array" ref="I2125">SUMPRODUCT(B2109:B2128, (ROW(B2109:B2128)-ROW(B2109)+1)) / (20*21/2)</f>
        <v>1.7356400000000001</v>
      </c>
      <c r="J2125" s="2">
        <f t="shared" si="258"/>
        <v>1.6311735996216121</v>
      </c>
      <c r="K2125" s="2">
        <f t="shared" si="260"/>
        <v>1.5296808515498794</v>
      </c>
    </row>
    <row r="2126" spans="1:11" ht="13.5" x14ac:dyDescent="0.25">
      <c r="A2126" s="3">
        <f>TITRES_STAT!B2129</f>
        <v>45098</v>
      </c>
      <c r="B2126" s="6">
        <f>TITRES_STAT!D2129</f>
        <v>1.8192999999999999</v>
      </c>
      <c r="C2126" s="2">
        <f t="shared" si="261"/>
        <v>2.8100000000000014E-2</v>
      </c>
      <c r="D2126" s="2">
        <f t="shared" si="262"/>
        <v>1.8287</v>
      </c>
      <c r="E2126" s="2">
        <f t="shared" si="264"/>
        <v>1.7818100000000001</v>
      </c>
      <c r="F2126" s="2">
        <f t="shared" si="257"/>
        <v>1.6120699999999999</v>
      </c>
      <c r="G2126" s="2">
        <f t="shared" si="259"/>
        <v>1.4359620000000006</v>
      </c>
      <c r="H2126" s="2">
        <f t="shared" si="263"/>
        <v>1.896237</v>
      </c>
      <c r="I2126" s="2">
        <f t="array" ref="I2126">SUMPRODUCT(B2110:B2129, (ROW(B2110:B2129)-ROW(B2110)+1)) / (20*21/2)</f>
        <v>1.7509176190476188</v>
      </c>
      <c r="J2126" s="2">
        <f t="shared" si="258"/>
        <v>1.6490903996576491</v>
      </c>
      <c r="K2126" s="2">
        <f t="shared" si="260"/>
        <v>1.5410384652145901</v>
      </c>
    </row>
    <row r="2127" spans="1:11" ht="13.5" x14ac:dyDescent="0.25">
      <c r="A2127" s="3">
        <f>TITRES_STAT!B2130</f>
        <v>45099</v>
      </c>
      <c r="B2127" s="6">
        <f>TITRES_STAT!D2130</f>
        <v>1.7443</v>
      </c>
      <c r="C2127" s="2">
        <f t="shared" si="261"/>
        <v>-7.4999999999999956E-2</v>
      </c>
      <c r="D2127" s="2">
        <f t="shared" si="262"/>
        <v>1.8043199999999999</v>
      </c>
      <c r="E2127" s="2">
        <f t="shared" si="264"/>
        <v>1.79494</v>
      </c>
      <c r="F2127" s="2">
        <f t="shared" si="257"/>
        <v>1.6298900000000001</v>
      </c>
      <c r="G2127" s="2">
        <f t="shared" si="259"/>
        <v>1.4421520000000003</v>
      </c>
      <c r="H2127" s="2">
        <f t="shared" si="263"/>
        <v>1.8915009999999999</v>
      </c>
      <c r="I2127" s="2">
        <f t="array" ref="I2127">SUMPRODUCT(B2111:B2130, (ROW(B2111:B2130)-ROW(B2111)+1)) / (20*21/2)</f>
        <v>1.7642747619047616</v>
      </c>
      <c r="J2127" s="2">
        <f t="shared" si="258"/>
        <v>1.658157980642635</v>
      </c>
      <c r="K2127" s="2">
        <f t="shared" si="260"/>
        <v>1.54900950579441</v>
      </c>
    </row>
    <row r="2128" spans="1:11" ht="13.5" x14ac:dyDescent="0.25">
      <c r="A2128" s="3">
        <f>TITRES_STAT!B2131</f>
        <v>45100</v>
      </c>
      <c r="B2128" s="6">
        <f>TITRES_STAT!D2131</f>
        <v>1.81</v>
      </c>
      <c r="C2128" s="2">
        <f t="shared" si="261"/>
        <v>6.5700000000000092E-2</v>
      </c>
      <c r="D2128" s="2">
        <f t="shared" si="262"/>
        <v>1.7911999999999999</v>
      </c>
      <c r="E2128" s="2">
        <f t="shared" si="264"/>
        <v>1.80901</v>
      </c>
      <c r="F2128" s="2">
        <f t="shared" si="257"/>
        <v>1.6495849999999996</v>
      </c>
      <c r="G2128" s="2">
        <f t="shared" si="259"/>
        <v>1.4496560000000005</v>
      </c>
      <c r="H2128" s="2">
        <f t="shared" si="263"/>
        <v>1.8874219999999999</v>
      </c>
      <c r="I2128" s="2">
        <f t="array" ref="I2128">SUMPRODUCT(B2112:B2131, (ROW(B2112:B2131)-ROW(B2112)+1)) / (20*21/2)</f>
        <v>1.7757114285714284</v>
      </c>
      <c r="J2128" s="2">
        <f t="shared" si="258"/>
        <v>1.6726191253433362</v>
      </c>
      <c r="K2128" s="2">
        <f t="shared" si="260"/>
        <v>1.5592444271358057</v>
      </c>
    </row>
    <row r="2129" spans="1:11" ht="13.5" x14ac:dyDescent="0.25">
      <c r="A2129" s="3">
        <f>TITRES_STAT!B2132</f>
        <v>45103</v>
      </c>
      <c r="B2129" s="6">
        <f>TITRES_STAT!D2132</f>
        <v>1.81</v>
      </c>
      <c r="C2129" s="2">
        <f t="shared" si="261"/>
        <v>0</v>
      </c>
      <c r="D2129" s="2">
        <f t="shared" si="262"/>
        <v>1.7949600000000001</v>
      </c>
      <c r="E2129" s="2">
        <f t="shared" si="264"/>
        <v>1.8155799999999995</v>
      </c>
      <c r="F2129" s="2">
        <f t="shared" si="257"/>
        <v>1.6697499999999998</v>
      </c>
      <c r="G2129" s="2">
        <f t="shared" si="259"/>
        <v>1.4582840000000004</v>
      </c>
      <c r="H2129" s="2">
        <f t="shared" si="263"/>
        <v>1.8833429999999998</v>
      </c>
      <c r="I2129" s="2">
        <f t="array" ref="I2129">SUMPRODUCT(B2113:B2132, (ROW(B2113:B2132)-ROW(B2113)+1)) / (20*21/2)</f>
        <v>1.7854957142857142</v>
      </c>
      <c r="J2129" s="2">
        <f t="shared" si="258"/>
        <v>1.6857030181677803</v>
      </c>
      <c r="K2129" s="2">
        <f t="shared" si="260"/>
        <v>1.5690779790128331</v>
      </c>
    </row>
    <row r="2130" spans="1:11" ht="13.5" x14ac:dyDescent="0.25">
      <c r="A2130" s="3">
        <f>TITRES_STAT!B2133</f>
        <v>45104</v>
      </c>
      <c r="B2130" s="6">
        <f>TITRES_STAT!D2133</f>
        <v>1.81</v>
      </c>
      <c r="C2130" s="2">
        <f t="shared" si="261"/>
        <v>0</v>
      </c>
      <c r="D2130" s="2">
        <f t="shared" si="262"/>
        <v>1.7987200000000001</v>
      </c>
      <c r="E2130" s="2">
        <f t="shared" si="264"/>
        <v>1.8146499999999999</v>
      </c>
      <c r="F2130" s="2">
        <f t="shared" si="257"/>
        <v>1.6899149999999996</v>
      </c>
      <c r="G2130" s="2">
        <f t="shared" si="259"/>
        <v>1.4669120000000004</v>
      </c>
      <c r="H2130" s="2">
        <f t="shared" si="263"/>
        <v>1.8794980000000001</v>
      </c>
      <c r="I2130" s="2">
        <f t="array" ref="I2130">SUMPRODUCT(B2114:B2133, (ROW(B2114:B2133)-ROW(B2114)+1)) / (20*21/2)</f>
        <v>1.7908523809523811</v>
      </c>
      <c r="J2130" s="2">
        <f t="shared" si="258"/>
        <v>1.6975408259613249</v>
      </c>
      <c r="K2130" s="2">
        <f t="shared" si="260"/>
        <v>1.5785259014044868</v>
      </c>
    </row>
    <row r="2131" spans="1:11" ht="13.5" x14ac:dyDescent="0.25">
      <c r="A2131" s="3">
        <f>TITRES_STAT!B2134</f>
        <v>45107</v>
      </c>
      <c r="B2131" s="6">
        <f>TITRES_STAT!D2134</f>
        <v>1.81</v>
      </c>
      <c r="C2131" s="2">
        <f t="shared" si="261"/>
        <v>0</v>
      </c>
      <c r="D2131" s="2">
        <f t="shared" si="262"/>
        <v>1.7968600000000001</v>
      </c>
      <c r="E2131" s="2">
        <f t="shared" si="264"/>
        <v>1.8127799999999996</v>
      </c>
      <c r="F2131" s="2">
        <f t="shared" si="257"/>
        <v>1.7072649999999996</v>
      </c>
      <c r="G2131" s="2">
        <f t="shared" si="259"/>
        <v>1.4755400000000003</v>
      </c>
      <c r="H2131" s="2">
        <f t="shared" si="263"/>
        <v>1.8754189999999999</v>
      </c>
      <c r="I2131" s="2">
        <f t="array" ref="I2131">SUMPRODUCT(B2115:B2134, (ROW(B2115:B2134)-ROW(B2115)+1)) / (20*21/2)</f>
        <v>1.7943333333333333</v>
      </c>
      <c r="J2131" s="2">
        <f t="shared" si="258"/>
        <v>1.7082512234888176</v>
      </c>
      <c r="K2131" s="2">
        <f t="shared" si="260"/>
        <v>1.5876033170356836</v>
      </c>
    </row>
    <row r="2132" spans="1:11" ht="13.5" x14ac:dyDescent="0.25">
      <c r="A2132" s="3">
        <f>TITRES_STAT!B2135</f>
        <v>45110</v>
      </c>
      <c r="B2132" s="6">
        <f>TITRES_STAT!D2135</f>
        <v>1.81</v>
      </c>
      <c r="C2132" s="2">
        <f t="shared" si="261"/>
        <v>0</v>
      </c>
      <c r="D2132" s="2">
        <f t="shared" si="262"/>
        <v>1.81</v>
      </c>
      <c r="E2132" s="2">
        <f t="shared" si="264"/>
        <v>1.8071600000000001</v>
      </c>
      <c r="F2132" s="2">
        <f t="shared" ref="F2132:F2195" si="265">AVERAGE(B2113:B2132)</f>
        <v>1.7255549999999995</v>
      </c>
      <c r="G2132" s="2">
        <f t="shared" si="259"/>
        <v>1.4841680000000002</v>
      </c>
      <c r="H2132" s="2">
        <f t="shared" si="263"/>
        <v>1.8713400000000002</v>
      </c>
      <c r="I2132" s="2">
        <f t="array" ref="I2132">SUMPRODUCT(B2116:B2135, (ROW(B2116:B2135)-ROW(B2116)+1)) / (20*21/2)</f>
        <v>1.796206666666667</v>
      </c>
      <c r="J2132" s="2">
        <f t="shared" si="258"/>
        <v>1.7179415831565492</v>
      </c>
      <c r="K2132" s="2">
        <f t="shared" si="260"/>
        <v>1.596324755583304</v>
      </c>
    </row>
    <row r="2133" spans="1:11" ht="13.5" x14ac:dyDescent="0.25">
      <c r="A2133" s="3">
        <f>TITRES_STAT!B2136</f>
        <v>45111</v>
      </c>
      <c r="B2133" s="6">
        <f>TITRES_STAT!D2136</f>
        <v>1.7818000000000001</v>
      </c>
      <c r="C2133" s="2">
        <f t="shared" si="261"/>
        <v>-2.8200000000000003E-2</v>
      </c>
      <c r="D2133" s="2">
        <f t="shared" si="262"/>
        <v>1.8043600000000002</v>
      </c>
      <c r="E2133" s="2">
        <f t="shared" si="264"/>
        <v>1.7977800000000002</v>
      </c>
      <c r="F2133" s="2">
        <f t="shared" si="265"/>
        <v>1.7452499999999993</v>
      </c>
      <c r="G2133" s="2">
        <f t="shared" si="259"/>
        <v>1.4933580000000004</v>
      </c>
      <c r="H2133" s="2">
        <f t="shared" si="263"/>
        <v>1.8671199999999999</v>
      </c>
      <c r="I2133" s="2">
        <f t="array" ref="I2133">SUMPRODUCT(B2117:B2136, (ROW(B2117:B2136)-ROW(B2117)+1)) / (20*21/2)</f>
        <v>1.7967404761904764</v>
      </c>
      <c r="J2133" s="2">
        <f t="shared" ref="J2133:J2196" si="266">$J$4*B2133+J2132*(1-$J$4)</f>
        <v>1.7240233371416398</v>
      </c>
      <c r="K2133" s="2">
        <f t="shared" si="260"/>
        <v>1.6035982945800371</v>
      </c>
    </row>
    <row r="2134" spans="1:11" ht="13.5" x14ac:dyDescent="0.25">
      <c r="A2134" s="3">
        <f>TITRES_STAT!B2137</f>
        <v>45112</v>
      </c>
      <c r="B2134" s="6">
        <f>TITRES_STAT!D2137</f>
        <v>1.7818000000000001</v>
      </c>
      <c r="C2134" s="2">
        <f t="shared" si="261"/>
        <v>0</v>
      </c>
      <c r="D2134" s="2">
        <f t="shared" si="262"/>
        <v>1.7987200000000001</v>
      </c>
      <c r="E2134" s="2">
        <f t="shared" si="264"/>
        <v>1.7968400000000002</v>
      </c>
      <c r="F2134" s="2">
        <f t="shared" si="265"/>
        <v>1.7621299999999995</v>
      </c>
      <c r="G2134" s="2">
        <f t="shared" si="259"/>
        <v>1.5036740000000006</v>
      </c>
      <c r="H2134" s="2">
        <f t="shared" si="263"/>
        <v>1.8629</v>
      </c>
      <c r="I2134" s="2">
        <f t="array" ref="I2134">SUMPRODUCT(B2118:B2137, (ROW(B2118:B2137)-ROW(B2118)+1)) / (20*21/2)</f>
        <v>1.7962471428571429</v>
      </c>
      <c r="J2134" s="2">
        <f t="shared" si="266"/>
        <v>1.7295258764614836</v>
      </c>
      <c r="K2134" s="2">
        <f t="shared" si="260"/>
        <v>1.610586596753369</v>
      </c>
    </row>
    <row r="2135" spans="1:11" ht="13.5" x14ac:dyDescent="0.25">
      <c r="A2135" s="3">
        <f>TITRES_STAT!B2138</f>
        <v>45113</v>
      </c>
      <c r="B2135" s="6">
        <f>TITRES_STAT!D2138</f>
        <v>1.7818000000000001</v>
      </c>
      <c r="C2135" s="2">
        <f t="shared" si="261"/>
        <v>0</v>
      </c>
      <c r="D2135" s="2">
        <f t="shared" si="262"/>
        <v>1.7930800000000002</v>
      </c>
      <c r="E2135" s="2">
        <f t="shared" si="264"/>
        <v>1.7959000000000003</v>
      </c>
      <c r="F2135" s="2">
        <f t="shared" si="265"/>
        <v>1.7761949999999995</v>
      </c>
      <c r="G2135" s="2">
        <f t="shared" si="259"/>
        <v>1.5128640000000007</v>
      </c>
      <c r="H2135" s="2">
        <f t="shared" si="263"/>
        <v>1.8586799999999997</v>
      </c>
      <c r="I2135" s="2">
        <f t="array" ref="I2135">SUMPRODUCT(B2119:B2138, (ROW(B2119:B2138)-ROW(B2119)+1)) / (20*21/2)</f>
        <v>1.7949500000000003</v>
      </c>
      <c r="J2135" s="2">
        <f t="shared" si="266"/>
        <v>1.7345043644175329</v>
      </c>
      <c r="K2135" s="2">
        <f t="shared" si="260"/>
        <v>1.61730084786108</v>
      </c>
    </row>
    <row r="2136" spans="1:11" ht="13.5" x14ac:dyDescent="0.25">
      <c r="A2136" s="3">
        <f>TITRES_STAT!B2139</f>
        <v>45114</v>
      </c>
      <c r="B2136" s="6">
        <f>TITRES_STAT!D2139</f>
        <v>1.7818000000000001</v>
      </c>
      <c r="C2136" s="2">
        <f t="shared" si="261"/>
        <v>0</v>
      </c>
      <c r="D2136" s="2">
        <f t="shared" si="262"/>
        <v>1.7874400000000001</v>
      </c>
      <c r="E2136" s="2">
        <f t="shared" si="264"/>
        <v>1.7921500000000001</v>
      </c>
      <c r="F2136" s="2">
        <f t="shared" si="265"/>
        <v>1.7869799999999993</v>
      </c>
      <c r="G2136" s="2">
        <f t="shared" si="259"/>
        <v>1.5224300000000006</v>
      </c>
      <c r="H2136" s="2">
        <f t="shared" si="263"/>
        <v>1.8550224999999998</v>
      </c>
      <c r="I2136" s="2">
        <f t="array" ref="I2136">SUMPRODUCT(B2120:B2139, (ROW(B2120:B2139)-ROW(B2120)+1)) / (20*21/2)</f>
        <v>1.7931171428571431</v>
      </c>
      <c r="J2136" s="2">
        <f t="shared" si="266"/>
        <v>1.7390087106634822</v>
      </c>
      <c r="K2136" s="2">
        <f t="shared" si="260"/>
        <v>1.6237517950037827</v>
      </c>
    </row>
    <row r="2137" spans="1:11" ht="13.5" x14ac:dyDescent="0.25">
      <c r="A2137" s="3">
        <f>TITRES_STAT!B2140</f>
        <v>45117</v>
      </c>
      <c r="B2137" s="6">
        <f>TITRES_STAT!D2140</f>
        <v>1.7818000000000001</v>
      </c>
      <c r="C2137" s="2">
        <f t="shared" si="261"/>
        <v>0</v>
      </c>
      <c r="D2137" s="2">
        <f t="shared" si="262"/>
        <v>1.7818000000000001</v>
      </c>
      <c r="E2137" s="2">
        <f t="shared" si="264"/>
        <v>1.7959000000000003</v>
      </c>
      <c r="F2137" s="2">
        <f t="shared" si="265"/>
        <v>1.7954199999999993</v>
      </c>
      <c r="G2137" s="2">
        <f t="shared" si="259"/>
        <v>1.5312440000000007</v>
      </c>
      <c r="H2137" s="2">
        <f t="shared" si="263"/>
        <v>1.8517399999999993</v>
      </c>
      <c r="I2137" s="2">
        <f t="array" ref="I2137">SUMPRODUCT(B2121:B2140, (ROW(B2121:B2140)-ROW(B2121)+1)) / (20*21/2)</f>
        <v>1.7839628571428572</v>
      </c>
      <c r="J2137" s="2">
        <f t="shared" si="266"/>
        <v>1.7430840715526743</v>
      </c>
      <c r="K2137" s="2">
        <f t="shared" si="260"/>
        <v>1.6299497638271638</v>
      </c>
    </row>
    <row r="2138" spans="1:11" ht="13.5" x14ac:dyDescent="0.25">
      <c r="A2138" s="3">
        <f>TITRES_STAT!B2141</f>
        <v>45118</v>
      </c>
      <c r="B2138" s="6">
        <f>TITRES_STAT!D2141</f>
        <v>1.7818000000000001</v>
      </c>
      <c r="C2138" s="2">
        <f t="shared" si="261"/>
        <v>0</v>
      </c>
      <c r="D2138" s="2">
        <f t="shared" si="262"/>
        <v>1.7818000000000001</v>
      </c>
      <c r="E2138" s="2">
        <f t="shared" si="264"/>
        <v>1.7930800000000002</v>
      </c>
      <c r="F2138" s="2">
        <f t="shared" si="265"/>
        <v>1.8010449999999996</v>
      </c>
      <c r="G2138" s="2">
        <f t="shared" si="259"/>
        <v>1.5400580000000006</v>
      </c>
      <c r="H2138" s="2">
        <f t="shared" si="263"/>
        <v>1.8481294999999991</v>
      </c>
      <c r="I2138" s="2">
        <f t="array" ref="I2138">SUMPRODUCT(B2122:B2141, (ROW(B2122:B2141)-ROW(B2122)+1)) / (20*21/2)</f>
        <v>1.771772857142857</v>
      </c>
      <c r="J2138" s="2">
        <f t="shared" si="266"/>
        <v>1.746771302833372</v>
      </c>
      <c r="K2138" s="2">
        <f t="shared" si="260"/>
        <v>1.635904675049628</v>
      </c>
    </row>
    <row r="2139" spans="1:11" ht="13.5" x14ac:dyDescent="0.25">
      <c r="A2139" s="3">
        <f>TITRES_STAT!B2142</f>
        <v>45119</v>
      </c>
      <c r="B2139" s="6">
        <f>TITRES_STAT!D2142</f>
        <v>1.7818000000000001</v>
      </c>
      <c r="C2139" s="2">
        <f t="shared" si="261"/>
        <v>0</v>
      </c>
      <c r="D2139" s="2">
        <f t="shared" si="262"/>
        <v>1.7818000000000001</v>
      </c>
      <c r="E2139" s="2">
        <f t="shared" si="264"/>
        <v>1.7902600000000004</v>
      </c>
      <c r="F2139" s="2">
        <f t="shared" si="265"/>
        <v>1.8029199999999992</v>
      </c>
      <c r="G2139" s="2">
        <f t="shared" si="259"/>
        <v>1.5481220000000007</v>
      </c>
      <c r="H2139" s="2">
        <f t="shared" si="263"/>
        <v>1.844471999999999</v>
      </c>
      <c r="I2139" s="2">
        <f t="array" ref="I2139">SUMPRODUCT(B2123:B2142, (ROW(B2123:B2142)-ROW(B2123)+1)) / (20*21/2)</f>
        <v>1.7648085714285715</v>
      </c>
      <c r="J2139" s="2">
        <f t="shared" si="266"/>
        <v>1.7501073692301938</v>
      </c>
      <c r="K2139" s="2">
        <f t="shared" si="260"/>
        <v>1.6416260603417994</v>
      </c>
    </row>
    <row r="2140" spans="1:11" ht="13.5" x14ac:dyDescent="0.25">
      <c r="A2140" s="3">
        <f>TITRES_STAT!B2143</f>
        <v>45120</v>
      </c>
      <c r="B2140" s="6">
        <f>TITRES_STAT!D2143</f>
        <v>1.7068000000000001</v>
      </c>
      <c r="C2140" s="2">
        <f t="shared" si="261"/>
        <v>-7.4999999999999956E-2</v>
      </c>
      <c r="D2140" s="2">
        <f t="shared" si="262"/>
        <v>1.7667999999999999</v>
      </c>
      <c r="E2140" s="2">
        <f t="shared" si="264"/>
        <v>1.7799400000000003</v>
      </c>
      <c r="F2140" s="2">
        <f t="shared" si="265"/>
        <v>1.7972949999999996</v>
      </c>
      <c r="G2140" s="2">
        <f t="shared" si="259"/>
        <v>1.5556240000000006</v>
      </c>
      <c r="H2140" s="2">
        <f t="shared" si="263"/>
        <v>1.8410019999999989</v>
      </c>
      <c r="I2140" s="2">
        <f t="array" ref="I2140">SUMPRODUCT(B2124:B2143, (ROW(B2124:B2143)-ROW(B2124)+1)) / (20*21/2)</f>
        <v>1.7531966666666665</v>
      </c>
      <c r="J2140" s="2">
        <f t="shared" si="266"/>
        <v>1.7459828578749372</v>
      </c>
      <c r="K2140" s="2">
        <f t="shared" si="260"/>
        <v>1.6441819011127092</v>
      </c>
    </row>
    <row r="2141" spans="1:11" ht="13.5" x14ac:dyDescent="0.25">
      <c r="A2141" s="3">
        <f>TITRES_STAT!B2144</f>
        <v>45121</v>
      </c>
      <c r="B2141" s="6">
        <f>TITRES_STAT!D2144</f>
        <v>1.6693</v>
      </c>
      <c r="C2141" s="2">
        <f t="shared" si="261"/>
        <v>-3.7500000000000089E-2</v>
      </c>
      <c r="D2141" s="2">
        <f t="shared" si="262"/>
        <v>1.7443000000000002</v>
      </c>
      <c r="E2141" s="2">
        <f t="shared" si="264"/>
        <v>1.7658700000000003</v>
      </c>
      <c r="F2141" s="2">
        <f t="shared" si="265"/>
        <v>1.7893249999999998</v>
      </c>
      <c r="G2141" s="2">
        <f t="shared" si="259"/>
        <v>1.5623760000000007</v>
      </c>
      <c r="H2141" s="2">
        <f t="shared" si="263"/>
        <v>1.8370164999999989</v>
      </c>
      <c r="I2141" s="2">
        <f t="array" ref="I2141">SUMPRODUCT(B2125:B2144, (ROW(B2125:B2144)-ROW(B2125)+1)) / (20*21/2)</f>
        <v>1.7363642857142858</v>
      </c>
      <c r="J2141" s="2">
        <f t="shared" si="266"/>
        <v>1.7386797285535147</v>
      </c>
      <c r="K2141" s="2">
        <f t="shared" si="260"/>
        <v>1.6451669245984855</v>
      </c>
    </row>
    <row r="2142" spans="1:11" ht="13.5" x14ac:dyDescent="0.25">
      <c r="A2142" s="3">
        <f>TITRES_STAT!B2145</f>
        <v>45124</v>
      </c>
      <c r="B2142" s="6">
        <f>TITRES_STAT!D2145</f>
        <v>1.7161999999999999</v>
      </c>
      <c r="C2142" s="2">
        <f t="shared" si="261"/>
        <v>4.6899999999999942E-2</v>
      </c>
      <c r="D2142" s="2">
        <f t="shared" si="262"/>
        <v>1.7311800000000002</v>
      </c>
      <c r="E2142" s="2">
        <f t="shared" si="264"/>
        <v>1.7564900000000001</v>
      </c>
      <c r="F2142" s="2">
        <f t="shared" si="265"/>
        <v>1.7818250000000002</v>
      </c>
      <c r="G2142" s="2">
        <f t="shared" si="259"/>
        <v>1.5698780000000008</v>
      </c>
      <c r="H2142" s="2">
        <f t="shared" si="263"/>
        <v>1.8335934999999985</v>
      </c>
      <c r="I2142" s="2">
        <f t="array" ref="I2142">SUMPRODUCT(B2126:B2145, (ROW(B2126:B2145)-ROW(B2126)+1)) / (20*21/2)</f>
        <v>1.7186790476190477</v>
      </c>
      <c r="J2142" s="2">
        <f t="shared" si="266"/>
        <v>1.7365388020246086</v>
      </c>
      <c r="K2142" s="2">
        <f t="shared" si="260"/>
        <v>1.6479525353985449</v>
      </c>
    </row>
    <row r="2143" spans="1:11" ht="13.5" x14ac:dyDescent="0.25">
      <c r="A2143" s="3">
        <f>TITRES_STAT!B2146</f>
        <v>45125</v>
      </c>
      <c r="B2143" s="6">
        <f>TITRES_STAT!D2146</f>
        <v>1.6598999999999999</v>
      </c>
      <c r="C2143" s="2">
        <f t="shared" si="261"/>
        <v>-5.6300000000000017E-2</v>
      </c>
      <c r="D2143" s="2">
        <f t="shared" si="262"/>
        <v>1.7067999999999999</v>
      </c>
      <c r="E2143" s="2">
        <f t="shared" si="264"/>
        <v>1.7443000000000002</v>
      </c>
      <c r="F2143" s="2">
        <f t="shared" si="265"/>
        <v>1.7710400000000004</v>
      </c>
      <c r="G2143" s="2">
        <f t="shared" si="259"/>
        <v>1.5762540000000005</v>
      </c>
      <c r="H2143" s="2">
        <f t="shared" si="263"/>
        <v>1.8298889999999988</v>
      </c>
      <c r="I2143" s="2">
        <f t="array" ref="I2143">SUMPRODUCT(B2127:B2146, (ROW(B2127:B2146)-ROW(B2127)+1)) / (20*21/2)</f>
        <v>1.6957733333333336</v>
      </c>
      <c r="J2143" s="2">
        <f t="shared" si="266"/>
        <v>1.7292398684984556</v>
      </c>
      <c r="K2143" s="2">
        <f t="shared" si="260"/>
        <v>1.6484210634221315</v>
      </c>
    </row>
    <row r="2144" spans="1:11" ht="13.5" x14ac:dyDescent="0.25">
      <c r="A2144" s="3">
        <f>TITRES_STAT!B2147</f>
        <v>45127</v>
      </c>
      <c r="B2144" s="6">
        <f>TITRES_STAT!D2147</f>
        <v>1.5943000000000001</v>
      </c>
      <c r="C2144" s="2">
        <f t="shared" si="261"/>
        <v>-6.5599999999999881E-2</v>
      </c>
      <c r="D2144" s="2">
        <f t="shared" si="262"/>
        <v>1.6693000000000002</v>
      </c>
      <c r="E2144" s="2">
        <f t="shared" si="264"/>
        <v>1.7255500000000001</v>
      </c>
      <c r="F2144" s="2">
        <f t="shared" si="265"/>
        <v>1.7611950000000001</v>
      </c>
      <c r="G2144" s="2">
        <f t="shared" si="259"/>
        <v>1.5818820000000005</v>
      </c>
      <c r="H2144" s="2">
        <f t="shared" si="263"/>
        <v>1.8253409999999983</v>
      </c>
      <c r="I2144" s="2">
        <f t="array" ref="I2144">SUMPRODUCT(B2128:B2147, (ROW(B2128:B2147)-ROW(B2128)+1)) / (20*21/2)</f>
        <v>1.6787980952380954</v>
      </c>
      <c r="J2144" s="2">
        <f t="shared" si="266"/>
        <v>1.7163884524509838</v>
      </c>
      <c r="K2144" s="2">
        <f t="shared" si="260"/>
        <v>1.6462986687781263</v>
      </c>
    </row>
    <row r="2145" spans="1:11" ht="13.5" x14ac:dyDescent="0.25">
      <c r="A2145" s="3">
        <f>TITRES_STAT!B2148</f>
        <v>45128</v>
      </c>
      <c r="B2145" s="6">
        <f>TITRES_STAT!D2148</f>
        <v>1.5754999999999999</v>
      </c>
      <c r="C2145" s="2">
        <f t="shared" si="261"/>
        <v>-1.880000000000015E-2</v>
      </c>
      <c r="D2145" s="2">
        <f t="shared" si="262"/>
        <v>1.6430399999999998</v>
      </c>
      <c r="E2145" s="2">
        <f t="shared" si="264"/>
        <v>1.70492</v>
      </c>
      <c r="F2145" s="2">
        <f t="shared" si="265"/>
        <v>1.75041</v>
      </c>
      <c r="G2145" s="2">
        <f t="shared" si="259"/>
        <v>1.5873220000000003</v>
      </c>
      <c r="H2145" s="2">
        <f t="shared" si="263"/>
        <v>1.820417499999998</v>
      </c>
      <c r="I2145" s="2">
        <f t="array" ref="I2145">SUMPRODUCT(B2129:B2148, (ROW(B2129:B2148)-ROW(B2129)+1)) / (20*21/2)</f>
        <v>1.6668399999999999</v>
      </c>
      <c r="J2145" s="2">
        <f t="shared" si="266"/>
        <v>1.7029705045985091</v>
      </c>
      <c r="K2145" s="2">
        <f t="shared" si="260"/>
        <v>1.6435222503946703</v>
      </c>
    </row>
    <row r="2146" spans="1:11" ht="13.5" x14ac:dyDescent="0.25">
      <c r="A2146" s="3">
        <f>TITRES_STAT!B2149</f>
        <v>45131</v>
      </c>
      <c r="B2146" s="6">
        <f>TITRES_STAT!D2149</f>
        <v>1.5099</v>
      </c>
      <c r="C2146" s="2">
        <f t="shared" si="261"/>
        <v>-6.5599999999999881E-2</v>
      </c>
      <c r="D2146" s="2">
        <f t="shared" si="262"/>
        <v>1.6111599999999999</v>
      </c>
      <c r="E2146" s="2">
        <f t="shared" si="264"/>
        <v>1.6777300000000004</v>
      </c>
      <c r="F2146" s="2">
        <f t="shared" si="265"/>
        <v>1.7349400000000004</v>
      </c>
      <c r="G2146" s="2">
        <f t="shared" si="259"/>
        <v>1.59145</v>
      </c>
      <c r="H2146" s="2">
        <f t="shared" si="263"/>
        <v>1.8146034999999983</v>
      </c>
      <c r="I2146" s="2">
        <f t="array" ref="I2146">SUMPRODUCT(B2130:B2149, (ROW(B2130:B2149)-ROW(B2130)+1)) / (20*21/2)</f>
        <v>1.6587390476190476</v>
      </c>
      <c r="J2146" s="2">
        <f t="shared" si="266"/>
        <v>1.6845828374938892</v>
      </c>
      <c r="K2146" s="2">
        <f t="shared" si="260"/>
        <v>1.6382821621438988</v>
      </c>
    </row>
    <row r="2147" spans="1:11" ht="13.5" x14ac:dyDescent="0.25">
      <c r="A2147" s="3">
        <f>TITRES_STAT!B2150</f>
        <v>45133</v>
      </c>
      <c r="B2147" s="6">
        <f>TITRES_STAT!D2150</f>
        <v>1.5567</v>
      </c>
      <c r="C2147" s="2">
        <f t="shared" si="261"/>
        <v>4.6799999999999953E-2</v>
      </c>
      <c r="D2147" s="2">
        <f t="shared" si="262"/>
        <v>1.5792600000000001</v>
      </c>
      <c r="E2147" s="2">
        <f t="shared" si="264"/>
        <v>1.6552200000000004</v>
      </c>
      <c r="F2147" s="2">
        <f t="shared" si="265"/>
        <v>1.7255600000000004</v>
      </c>
      <c r="G2147" s="2">
        <f t="shared" si="259"/>
        <v>1.5965140000000002</v>
      </c>
      <c r="H2147" s="2">
        <f t="shared" si="263"/>
        <v>1.8090699999999982</v>
      </c>
      <c r="I2147" s="2">
        <f t="array" ref="I2147">SUMPRODUCT(B2131:B2150, (ROW(B2131:B2150)-ROW(B2131)+1)) / (20*21/2)</f>
        <v>1.6514952380952379</v>
      </c>
      <c r="J2147" s="2">
        <f t="shared" si="266"/>
        <v>1.6724035196373284</v>
      </c>
      <c r="K2147" s="2">
        <f t="shared" si="260"/>
        <v>1.6350828616676676</v>
      </c>
    </row>
    <row r="2148" spans="1:11" ht="13.5" x14ac:dyDescent="0.25">
      <c r="A2148" s="3">
        <f>TITRES_STAT!B2151</f>
        <v>45134</v>
      </c>
      <c r="B2148" s="6">
        <f>TITRES_STAT!D2151</f>
        <v>1.6</v>
      </c>
      <c r="C2148" s="2">
        <f t="shared" si="261"/>
        <v>4.3300000000000116E-2</v>
      </c>
      <c r="D2148" s="2">
        <f t="shared" si="262"/>
        <v>1.5672800000000002</v>
      </c>
      <c r="E2148" s="2">
        <f t="shared" si="264"/>
        <v>1.6370400000000001</v>
      </c>
      <c r="F2148" s="2">
        <f t="shared" si="265"/>
        <v>1.7150600000000005</v>
      </c>
      <c r="G2148" s="2">
        <f t="shared" si="259"/>
        <v>1.60188</v>
      </c>
      <c r="H2148" s="2">
        <f t="shared" si="263"/>
        <v>1.8037999999999983</v>
      </c>
      <c r="I2148" s="2">
        <f t="array" ref="I2148">SUMPRODUCT(B2132:B2151, (ROW(B2132:B2151)-ROW(B2132)+1)) / (20*21/2)</f>
        <v>1.651775238095238</v>
      </c>
      <c r="J2148" s="2">
        <f t="shared" si="266"/>
        <v>1.6655079463385354</v>
      </c>
      <c r="K2148" s="2">
        <f t="shared" si="260"/>
        <v>1.6337070631708963</v>
      </c>
    </row>
    <row r="2149" spans="1:11" ht="13.5" x14ac:dyDescent="0.25">
      <c r="A2149" s="3">
        <f>TITRES_STAT!B2152</f>
        <v>45135</v>
      </c>
      <c r="B2149" s="6">
        <f>TITRES_STAT!D2152</f>
        <v>1.63</v>
      </c>
      <c r="C2149" s="2">
        <f t="shared" si="261"/>
        <v>2.9999999999999805E-2</v>
      </c>
      <c r="D2149" s="2">
        <f t="shared" si="262"/>
        <v>1.5744200000000002</v>
      </c>
      <c r="E2149" s="2">
        <f t="shared" si="264"/>
        <v>1.6218599999999999</v>
      </c>
      <c r="F2149" s="2">
        <f t="shared" si="265"/>
        <v>1.7060600000000004</v>
      </c>
      <c r="G2149" s="2">
        <f t="shared" si="259"/>
        <v>1.6089720000000001</v>
      </c>
      <c r="H2149" s="2">
        <f t="shared" si="263"/>
        <v>1.7986799999999983</v>
      </c>
      <c r="I2149" s="2">
        <f t="array" ref="I2149">SUMPRODUCT(B2133:B2152, (ROW(B2133:B2152)-ROW(B2133)+1)) / (20*21/2)</f>
        <v>1.6563885714285715</v>
      </c>
      <c r="J2149" s="2">
        <f t="shared" si="266"/>
        <v>1.6621262371634367</v>
      </c>
      <c r="K2149" s="2">
        <f t="shared" si="260"/>
        <v>1.6335616881445867</v>
      </c>
    </row>
    <row r="2150" spans="1:11" ht="13.5" x14ac:dyDescent="0.25">
      <c r="A2150" s="3">
        <f>TITRES_STAT!B2153</f>
        <v>45138</v>
      </c>
      <c r="B2150" s="6">
        <f>TITRES_STAT!D2153</f>
        <v>1.63</v>
      </c>
      <c r="C2150" s="2">
        <f t="shared" si="261"/>
        <v>0</v>
      </c>
      <c r="D2150" s="2">
        <f t="shared" si="262"/>
        <v>1.5853200000000001</v>
      </c>
      <c r="E2150" s="2">
        <f t="shared" si="264"/>
        <v>1.6141799999999997</v>
      </c>
      <c r="F2150" s="2">
        <f t="shared" si="265"/>
        <v>1.6970600000000005</v>
      </c>
      <c r="G2150" s="2">
        <f t="shared" si="259"/>
        <v>1.6162519999999998</v>
      </c>
      <c r="H2150" s="2">
        <f t="shared" si="263"/>
        <v>1.7941229999999981</v>
      </c>
      <c r="I2150" s="2">
        <f t="array" ref="I2150">SUMPRODUCT(B2134:B2153, (ROW(B2134:B2153)-ROW(B2134)+1)) / (20*21/2)</f>
        <v>1.6613352380952382</v>
      </c>
      <c r="J2150" s="2">
        <f t="shared" si="266"/>
        <v>1.6590665955288235</v>
      </c>
      <c r="K2150" s="2">
        <f t="shared" si="260"/>
        <v>1.6334220140997011</v>
      </c>
    </row>
    <row r="2151" spans="1:11" ht="13.5" x14ac:dyDescent="0.25">
      <c r="A2151" s="3">
        <f>TITRES_STAT!B2154</f>
        <v>45139</v>
      </c>
      <c r="B2151" s="6">
        <f>TITRES_STAT!D2154</f>
        <v>1.7</v>
      </c>
      <c r="C2151" s="2">
        <f t="shared" si="261"/>
        <v>7.0000000000000062E-2</v>
      </c>
      <c r="D2151" s="2">
        <f t="shared" si="262"/>
        <v>1.62334</v>
      </c>
      <c r="E2151" s="2">
        <f t="shared" si="264"/>
        <v>1.6172499999999996</v>
      </c>
      <c r="F2151" s="2">
        <f t="shared" si="265"/>
        <v>1.6915600000000004</v>
      </c>
      <c r="G2151" s="2">
        <f t="shared" si="259"/>
        <v>1.6260560000000002</v>
      </c>
      <c r="H2151" s="2">
        <f t="shared" si="263"/>
        <v>1.7901969999999985</v>
      </c>
      <c r="I2151" s="2">
        <f t="array" ref="I2151">SUMPRODUCT(B2135:B2154, (ROW(B2135:B2154)-ROW(B2135)+1)) / (20*21/2)</f>
        <v>1.6712428571428573</v>
      </c>
      <c r="J2151" s="2">
        <f t="shared" si="266"/>
        <v>1.662965015002269</v>
      </c>
      <c r="K2151" s="2">
        <f t="shared" si="260"/>
        <v>1.6360329155075559</v>
      </c>
    </row>
    <row r="2152" spans="1:11" ht="13.5" x14ac:dyDescent="0.25">
      <c r="A2152" s="3">
        <f>TITRES_STAT!B2155</f>
        <v>45140</v>
      </c>
      <c r="B2152" s="6">
        <f>TITRES_STAT!D2155</f>
        <v>1.74</v>
      </c>
      <c r="C2152" s="2">
        <f t="shared" si="261"/>
        <v>4.0000000000000036E-2</v>
      </c>
      <c r="D2152" s="2">
        <f t="shared" si="262"/>
        <v>1.6599999999999997</v>
      </c>
      <c r="E2152" s="2">
        <f t="shared" si="264"/>
        <v>1.6196299999999997</v>
      </c>
      <c r="F2152" s="2">
        <f t="shared" si="265"/>
        <v>1.6880600000000006</v>
      </c>
      <c r="G2152" s="2">
        <f t="shared" si="259"/>
        <v>1.6375979999999997</v>
      </c>
      <c r="H2152" s="2">
        <f t="shared" si="263"/>
        <v>1.7859554999999989</v>
      </c>
      <c r="I2152" s="2">
        <f t="array" ref="I2152">SUMPRODUCT(B2136:B2155, (ROW(B2136:B2155)-ROW(B2136)+1)) / (20*21/2)</f>
        <v>1.683968571428571</v>
      </c>
      <c r="J2152" s="2">
        <f t="shared" si="266"/>
        <v>1.6703016802401482</v>
      </c>
      <c r="K2152" s="2">
        <f t="shared" si="260"/>
        <v>1.640110056075887</v>
      </c>
    </row>
    <row r="2153" spans="1:11" ht="13.5" x14ac:dyDescent="0.25">
      <c r="A2153" s="3">
        <f>TITRES_STAT!B2156</f>
        <v>45141</v>
      </c>
      <c r="B2153" s="6">
        <f>TITRES_STAT!D2156</f>
        <v>1.74</v>
      </c>
      <c r="C2153" s="2">
        <f t="shared" si="261"/>
        <v>0</v>
      </c>
      <c r="D2153" s="2">
        <f t="shared" si="262"/>
        <v>1.6879999999999999</v>
      </c>
      <c r="E2153" s="2">
        <f t="shared" si="264"/>
        <v>1.62764</v>
      </c>
      <c r="F2153" s="2">
        <f t="shared" si="265"/>
        <v>1.68597</v>
      </c>
      <c r="G2153" s="2">
        <f t="shared" si="259"/>
        <v>1.6482019999999995</v>
      </c>
      <c r="H2153" s="2">
        <f t="shared" si="263"/>
        <v>1.7817139999999989</v>
      </c>
      <c r="I2153" s="2">
        <f t="array" ref="I2153">SUMPRODUCT(B2137:B2156, (ROW(B2137:B2156)-ROW(B2137)+1)) / (20*21/2)</f>
        <v>1.6965123809523808</v>
      </c>
      <c r="J2153" s="2">
        <f t="shared" si="266"/>
        <v>1.6769396154553722</v>
      </c>
      <c r="K2153" s="2">
        <f t="shared" si="260"/>
        <v>1.6440273087787936</v>
      </c>
    </row>
    <row r="2154" spans="1:11" ht="13.5" x14ac:dyDescent="0.25">
      <c r="A2154" s="3">
        <f>TITRES_STAT!B2157</f>
        <v>45142</v>
      </c>
      <c r="B2154" s="6">
        <f>TITRES_STAT!D2157</f>
        <v>1.79</v>
      </c>
      <c r="C2154" s="2">
        <f t="shared" si="261"/>
        <v>5.0000000000000044E-2</v>
      </c>
      <c r="D2154" s="2">
        <f t="shared" si="262"/>
        <v>1.7200000000000002</v>
      </c>
      <c r="E2154" s="2">
        <f t="shared" si="264"/>
        <v>1.6472100000000001</v>
      </c>
      <c r="F2154" s="2">
        <f t="shared" si="265"/>
        <v>1.6863800000000002</v>
      </c>
      <c r="G2154" s="2">
        <f t="shared" si="259"/>
        <v>1.6590559999999996</v>
      </c>
      <c r="H2154" s="2">
        <f t="shared" si="263"/>
        <v>1.778284999999999</v>
      </c>
      <c r="I2154" s="2">
        <f t="array" ref="I2154">SUMPRODUCT(B2138:B2157, (ROW(B2138:B2157)-ROW(B2138)+1)) / (20*21/2)</f>
        <v>1.7012552380952382</v>
      </c>
      <c r="J2154" s="2">
        <f t="shared" si="266"/>
        <v>1.687707271126289</v>
      </c>
      <c r="K2154" s="2">
        <f t="shared" si="260"/>
        <v>1.6497517280423701</v>
      </c>
    </row>
    <row r="2155" spans="1:11" ht="13.5" x14ac:dyDescent="0.25">
      <c r="A2155" s="3">
        <f>TITRES_STAT!B2158</f>
        <v>45145</v>
      </c>
      <c r="B2155" s="6">
        <f>TITRES_STAT!D2158</f>
        <v>1.82</v>
      </c>
      <c r="C2155" s="2">
        <f t="shared" si="261"/>
        <v>3.0000000000000027E-2</v>
      </c>
      <c r="D2155" s="2">
        <f t="shared" si="262"/>
        <v>1.7579999999999998</v>
      </c>
      <c r="E2155" s="2">
        <f t="shared" si="264"/>
        <v>1.6716599999999999</v>
      </c>
      <c r="F2155" s="2">
        <f t="shared" si="265"/>
        <v>1.6882899999999996</v>
      </c>
      <c r="G2155" s="2">
        <f t="shared" si="259"/>
        <v>1.6695719999999996</v>
      </c>
      <c r="H2155" s="2">
        <f t="shared" si="263"/>
        <v>1.7747244999999996</v>
      </c>
      <c r="I2155" s="2">
        <f t="array" ref="I2155">SUMPRODUCT(B2139:B2158, (ROW(B2139:B2158)-ROW(B2139)+1)) / (20*21/2)</f>
        <v>1.7004828571428572</v>
      </c>
      <c r="J2155" s="2">
        <f t="shared" si="266"/>
        <v>1.7003065786380711</v>
      </c>
      <c r="K2155" s="2">
        <f t="shared" si="260"/>
        <v>1.6564281308642379</v>
      </c>
    </row>
    <row r="2156" spans="1:11" ht="13.5" x14ac:dyDescent="0.25">
      <c r="A2156" s="3">
        <f>TITRES_STAT!B2159</f>
        <v>45146</v>
      </c>
      <c r="B2156" s="6">
        <f>TITRES_STAT!D2159</f>
        <v>1.82</v>
      </c>
      <c r="C2156" s="2">
        <f t="shared" si="261"/>
        <v>0</v>
      </c>
      <c r="D2156" s="2">
        <f t="shared" si="262"/>
        <v>1.782</v>
      </c>
      <c r="E2156" s="2">
        <f t="shared" si="264"/>
        <v>1.7026700000000001</v>
      </c>
      <c r="F2156" s="2">
        <f t="shared" si="265"/>
        <v>1.6901999999999997</v>
      </c>
      <c r="G2156" s="2">
        <f t="shared" si="259"/>
        <v>1.6793379999999993</v>
      </c>
      <c r="H2156" s="2">
        <f t="shared" si="263"/>
        <v>1.7709764999999995</v>
      </c>
      <c r="I2156" s="2">
        <f t="array" ref="I2156">SUMPRODUCT(B2140:B2159, (ROW(B2140:B2159)-ROW(B2140)+1)) / (20*21/2)</f>
        <v>1.7001952380952383</v>
      </c>
      <c r="J2156" s="2">
        <f t="shared" si="266"/>
        <v>1.711705952101112</v>
      </c>
      <c r="K2156" s="2">
        <f t="shared" si="260"/>
        <v>1.6628427139676012</v>
      </c>
    </row>
    <row r="2157" spans="1:11" ht="13.5" x14ac:dyDescent="0.25">
      <c r="A2157" s="3">
        <f>TITRES_STAT!B2160</f>
        <v>45147</v>
      </c>
      <c r="B2157" s="6">
        <f>TITRES_STAT!D2160</f>
        <v>1.74</v>
      </c>
      <c r="C2157" s="2">
        <f t="shared" si="261"/>
        <v>-8.0000000000000071E-2</v>
      </c>
      <c r="D2157" s="2">
        <f t="shared" si="262"/>
        <v>1.782</v>
      </c>
      <c r="E2157" s="2">
        <f t="shared" si="264"/>
        <v>1.7209999999999996</v>
      </c>
      <c r="F2157" s="2">
        <f t="shared" si="265"/>
        <v>1.68811</v>
      </c>
      <c r="G2157" s="2">
        <f t="shared" si="259"/>
        <v>1.6863799999999991</v>
      </c>
      <c r="H2157" s="2">
        <f t="shared" si="263"/>
        <v>1.7673915</v>
      </c>
      <c r="I2157" s="2">
        <f t="array" ref="I2157">SUMPRODUCT(B2141:B2160, (ROW(B2141:B2160)-ROW(B2141)+1)) / (20*21/2)</f>
        <v>1.6994400000000001</v>
      </c>
      <c r="J2157" s="2">
        <f t="shared" si="266"/>
        <v>1.7144006233295774</v>
      </c>
      <c r="K2157" s="2">
        <f t="shared" si="260"/>
        <v>1.6658684898904403</v>
      </c>
    </row>
    <row r="2158" spans="1:11" ht="13.5" x14ac:dyDescent="0.25">
      <c r="A2158" s="3">
        <f>TITRES_STAT!B2161</f>
        <v>45148</v>
      </c>
      <c r="B2158" s="6">
        <f>TITRES_STAT!D2161</f>
        <v>1.68</v>
      </c>
      <c r="C2158" s="2">
        <f t="shared" si="261"/>
        <v>-6.0000000000000053E-2</v>
      </c>
      <c r="D2158" s="2">
        <f t="shared" si="262"/>
        <v>1.7700000000000002</v>
      </c>
      <c r="E2158" s="2">
        <f t="shared" si="264"/>
        <v>1.7290000000000003</v>
      </c>
      <c r="F2158" s="2">
        <f t="shared" si="265"/>
        <v>1.6830199999999997</v>
      </c>
      <c r="G2158" s="2">
        <f t="shared" si="259"/>
        <v>1.691657999999999</v>
      </c>
      <c r="H2158" s="2">
        <f t="shared" si="263"/>
        <v>1.7629905000000006</v>
      </c>
      <c r="I2158" s="2">
        <f t="array" ref="I2158">SUMPRODUCT(B2142:B2161, (ROW(B2142:B2161)-ROW(B2142)+1)) / (20*21/2)</f>
        <v>1.7055266666666669</v>
      </c>
      <c r="J2158" s="2">
        <f t="shared" si="266"/>
        <v>1.7111243734886652</v>
      </c>
      <c r="K2158" s="2">
        <f t="shared" si="260"/>
        <v>1.666422666757482</v>
      </c>
    </row>
    <row r="2159" spans="1:11" ht="13.5" x14ac:dyDescent="0.25">
      <c r="A2159" s="3">
        <f>TITRES_STAT!B2162</f>
        <v>45149</v>
      </c>
      <c r="B2159" s="6">
        <f>TITRES_STAT!D2162</f>
        <v>1.68</v>
      </c>
      <c r="C2159" s="2">
        <f t="shared" si="261"/>
        <v>0</v>
      </c>
      <c r="D2159" s="2">
        <f t="shared" si="262"/>
        <v>1.748</v>
      </c>
      <c r="E2159" s="2">
        <f t="shared" si="264"/>
        <v>1.7340000000000004</v>
      </c>
      <c r="F2159" s="2">
        <f t="shared" si="265"/>
        <v>1.6779299999999995</v>
      </c>
      <c r="G2159" s="2">
        <f t="shared" si="259"/>
        <v>1.6971239999999992</v>
      </c>
      <c r="H2159" s="2">
        <f t="shared" si="263"/>
        <v>1.7585895000000002</v>
      </c>
      <c r="I2159" s="2">
        <f t="array" ref="I2159">SUMPRODUCT(B2143:B2162, (ROW(B2143:B2162)-ROW(B2143)+1)) / (20*21/2)</f>
        <v>1.7112766666666666</v>
      </c>
      <c r="J2159" s="2">
        <f t="shared" si="266"/>
        <v>1.7081601474421255</v>
      </c>
      <c r="K2159" s="2">
        <f t="shared" si="260"/>
        <v>1.6669551111983651</v>
      </c>
    </row>
    <row r="2160" spans="1:11" ht="13.5" x14ac:dyDescent="0.25">
      <c r="A2160" s="3">
        <f>TITRES_STAT!B2163</f>
        <v>45152</v>
      </c>
      <c r="B2160" s="6">
        <f>TITRES_STAT!D2163</f>
        <v>1.67</v>
      </c>
      <c r="C2160" s="2">
        <f t="shared" si="261"/>
        <v>-1.0000000000000009E-2</v>
      </c>
      <c r="D2160" s="2">
        <f t="shared" si="262"/>
        <v>1.718</v>
      </c>
      <c r="E2160" s="2">
        <f t="shared" si="264"/>
        <v>1.738</v>
      </c>
      <c r="F2160" s="2">
        <f t="shared" si="265"/>
        <v>1.6760899999999996</v>
      </c>
      <c r="G2160" s="2">
        <f t="shared" si="259"/>
        <v>1.7023899999999992</v>
      </c>
      <c r="H2160" s="2">
        <f t="shared" si="263"/>
        <v>1.7541385000000007</v>
      </c>
      <c r="I2160" s="2">
        <f t="array" ref="I2160">SUMPRODUCT(B2144:B2163, (ROW(B2144:B2163)-ROW(B2144)+1)) / (20*21/2)</f>
        <v>1.7169133333333331</v>
      </c>
      <c r="J2160" s="2">
        <f t="shared" si="266"/>
        <v>1.7045258476857328</v>
      </c>
      <c r="K2160" s="2">
        <f t="shared" si="260"/>
        <v>1.6670745186023508</v>
      </c>
    </row>
    <row r="2161" spans="1:11" ht="13.5" x14ac:dyDescent="0.25">
      <c r="A2161" s="3">
        <f>TITRES_STAT!B2164</f>
        <v>45153</v>
      </c>
      <c r="B2161" s="6">
        <f>TITRES_STAT!D2164</f>
        <v>1.74</v>
      </c>
      <c r="C2161" s="2">
        <f t="shared" si="261"/>
        <v>7.0000000000000062E-2</v>
      </c>
      <c r="D2161" s="2">
        <f t="shared" si="262"/>
        <v>1.702</v>
      </c>
      <c r="E2161" s="2">
        <f t="shared" si="264"/>
        <v>1.7419999999999998</v>
      </c>
      <c r="F2161" s="2">
        <f t="shared" si="265"/>
        <v>1.6796249999999997</v>
      </c>
      <c r="G2161" s="2">
        <f t="shared" si="259"/>
        <v>1.7079299999999993</v>
      </c>
      <c r="H2161" s="2">
        <f t="shared" si="263"/>
        <v>1.750037500000001</v>
      </c>
      <c r="I2161" s="2">
        <f t="array" ref="I2161">SUMPRODUCT(B2145:B2164, (ROW(B2145:B2164)-ROW(B2145)+1)) / (20*21/2)</f>
        <v>1.7221685714285713</v>
      </c>
      <c r="J2161" s="2">
        <f t="shared" si="266"/>
        <v>1.7079043383823296</v>
      </c>
      <c r="K2161" s="2">
        <f t="shared" si="260"/>
        <v>1.6699343414022585</v>
      </c>
    </row>
    <row r="2162" spans="1:11" ht="13.5" x14ac:dyDescent="0.25">
      <c r="A2162" s="3">
        <f>TITRES_STAT!B2165</f>
        <v>45154</v>
      </c>
      <c r="B2162" s="6">
        <f>TITRES_STAT!D2165</f>
        <v>1.74</v>
      </c>
      <c r="C2162" s="2">
        <f t="shared" si="261"/>
        <v>0</v>
      </c>
      <c r="D2162" s="2">
        <f t="shared" si="262"/>
        <v>1.702</v>
      </c>
      <c r="E2162" s="2">
        <f t="shared" si="264"/>
        <v>1.7419999999999998</v>
      </c>
      <c r="F2162" s="2">
        <f t="shared" si="265"/>
        <v>1.6808149999999995</v>
      </c>
      <c r="G2162" s="2">
        <f t="shared" ref="G2162:G2225" si="267">AVERAGE(B2113:B2162)</f>
        <v>1.7138459999999993</v>
      </c>
      <c r="H2162" s="2">
        <f t="shared" si="263"/>
        <v>1.7459365000000011</v>
      </c>
      <c r="I2162" s="2">
        <f t="array" ref="I2162">SUMPRODUCT(B2146:B2165, (ROW(B2146:B2165)-ROW(B2146)+1)) / (20*21/2)</f>
        <v>1.7267300000000001</v>
      </c>
      <c r="J2162" s="2">
        <f t="shared" si="266"/>
        <v>1.710961068060203</v>
      </c>
      <c r="K2162" s="2">
        <f t="shared" si="260"/>
        <v>1.6726820142884447</v>
      </c>
    </row>
    <row r="2163" spans="1:11" ht="13.5" x14ac:dyDescent="0.25">
      <c r="A2163" s="3">
        <f>TITRES_STAT!B2166</f>
        <v>45155</v>
      </c>
      <c r="B2163" s="6">
        <f>TITRES_STAT!D2166</f>
        <v>1.74</v>
      </c>
      <c r="C2163" s="2">
        <f t="shared" si="261"/>
        <v>0</v>
      </c>
      <c r="D2163" s="2">
        <f t="shared" si="262"/>
        <v>1.714</v>
      </c>
      <c r="E2163" s="2">
        <f t="shared" si="264"/>
        <v>1.7420000000000002</v>
      </c>
      <c r="F2163" s="2">
        <f t="shared" si="265"/>
        <v>1.6848199999999998</v>
      </c>
      <c r="G2163" s="2">
        <f t="shared" si="267"/>
        <v>1.7208879999999991</v>
      </c>
      <c r="H2163" s="2">
        <f t="shared" si="263"/>
        <v>1.7423980000000014</v>
      </c>
      <c r="I2163" s="2">
        <f t="array" ref="I2163">SUMPRODUCT(B2147:B2166, (ROW(B2147:B2166)-ROW(B2147)+1)) / (20*21/2)</f>
        <v>1.7295557142857143</v>
      </c>
      <c r="J2163" s="2">
        <f t="shared" si="266"/>
        <v>1.7137266806258979</v>
      </c>
      <c r="K2163" s="2">
        <f t="shared" ref="K2163:K2226" si="268">$K$4*B2163+(1-$K$4)*K2162</f>
        <v>1.6753219352967408</v>
      </c>
    </row>
    <row r="2164" spans="1:11" ht="13.5" x14ac:dyDescent="0.25">
      <c r="A2164" s="3">
        <f>TITRES_STAT!B2167</f>
        <v>45156</v>
      </c>
      <c r="B2164" s="6">
        <f>TITRES_STAT!D2167</f>
        <v>1.74</v>
      </c>
      <c r="C2164" s="2">
        <f t="shared" si="261"/>
        <v>0</v>
      </c>
      <c r="D2164" s="2">
        <f t="shared" si="262"/>
        <v>1.7260000000000002</v>
      </c>
      <c r="E2164" s="2">
        <f t="shared" si="264"/>
        <v>1.7370000000000001</v>
      </c>
      <c r="F2164" s="2">
        <f t="shared" si="265"/>
        <v>1.6921050000000002</v>
      </c>
      <c r="G2164" s="2">
        <f t="shared" si="267"/>
        <v>1.7268039999999991</v>
      </c>
      <c r="H2164" s="2">
        <f t="shared" si="263"/>
        <v>1.7389535000000012</v>
      </c>
      <c r="I2164" s="2">
        <f t="array" ref="I2164">SUMPRODUCT(B2148:B2167, (ROW(B2148:B2167)-ROW(B2148)+1)) / (20*21/2)</f>
        <v>1.7313333333333336</v>
      </c>
      <c r="J2164" s="2">
        <f t="shared" si="266"/>
        <v>1.7162289015186696</v>
      </c>
      <c r="K2164" s="2">
        <f t="shared" si="268"/>
        <v>1.6778583299909862</v>
      </c>
    </row>
    <row r="2165" spans="1:11" ht="13.5" x14ac:dyDescent="0.25">
      <c r="A2165" s="3">
        <f>TITRES_STAT!B2168</f>
        <v>45159</v>
      </c>
      <c r="B2165" s="6">
        <f>TITRES_STAT!D2168</f>
        <v>1.74</v>
      </c>
      <c r="C2165" s="2">
        <f t="shared" si="261"/>
        <v>0</v>
      </c>
      <c r="D2165" s="2">
        <f t="shared" si="262"/>
        <v>1.7399999999999998</v>
      </c>
      <c r="E2165" s="2">
        <f t="shared" si="264"/>
        <v>1.7289999999999999</v>
      </c>
      <c r="F2165" s="2">
        <f t="shared" si="265"/>
        <v>1.7003299999999997</v>
      </c>
      <c r="G2165" s="2">
        <f t="shared" si="267"/>
        <v>1.7315939999999992</v>
      </c>
      <c r="H2165" s="2">
        <f t="shared" si="263"/>
        <v>1.7354620000000012</v>
      </c>
      <c r="I2165" s="2">
        <f t="array" ref="I2165">SUMPRODUCT(B2149:B2168, (ROW(B2149:B2168)-ROW(B2149)+1)) / (20*21/2)</f>
        <v>1.7322857142857144</v>
      </c>
      <c r="J2165" s="2">
        <f t="shared" si="266"/>
        <v>1.7184928156597488</v>
      </c>
      <c r="K2165" s="2">
        <f t="shared" si="268"/>
        <v>1.6802952582266339</v>
      </c>
    </row>
    <row r="2166" spans="1:11" ht="13.5" x14ac:dyDescent="0.25">
      <c r="A2166" s="3">
        <f>TITRES_STAT!B2169</f>
        <v>45160</v>
      </c>
      <c r="B2166" s="6">
        <f>TITRES_STAT!D2169</f>
        <v>1.73</v>
      </c>
      <c r="C2166" s="2">
        <f t="shared" si="261"/>
        <v>-1.0000000000000009E-2</v>
      </c>
      <c r="D2166" s="2">
        <f t="shared" si="262"/>
        <v>1.738</v>
      </c>
      <c r="E2166" s="2">
        <f t="shared" si="264"/>
        <v>1.72</v>
      </c>
      <c r="F2166" s="2">
        <f t="shared" si="265"/>
        <v>1.7113349999999996</v>
      </c>
      <c r="G2166" s="2">
        <f t="shared" si="267"/>
        <v>1.7348719999999995</v>
      </c>
      <c r="H2166" s="2">
        <f t="shared" si="263"/>
        <v>1.7318735000000012</v>
      </c>
      <c r="I2166" s="2">
        <f t="array" ref="I2166">SUMPRODUCT(B2150:B2169, (ROW(B2150:B2169)-ROW(B2150)+1)) / (20*21/2)</f>
        <v>1.7326190476190477</v>
      </c>
      <c r="J2166" s="2">
        <f t="shared" si="266"/>
        <v>1.7195887379778678</v>
      </c>
      <c r="K2166" s="2">
        <f t="shared" si="268"/>
        <v>1.6822444637863738</v>
      </c>
    </row>
    <row r="2167" spans="1:11" ht="13.5" x14ac:dyDescent="0.25">
      <c r="A2167" s="3">
        <f>TITRES_STAT!B2170</f>
        <v>45161</v>
      </c>
      <c r="B2167" s="6">
        <f>TITRES_STAT!D2170</f>
        <v>1.73</v>
      </c>
      <c r="C2167" s="2">
        <f t="shared" si="261"/>
        <v>0</v>
      </c>
      <c r="D2167" s="2">
        <f t="shared" si="262"/>
        <v>1.736</v>
      </c>
      <c r="E2167" s="2">
        <f t="shared" si="264"/>
        <v>1.7190000000000001</v>
      </c>
      <c r="F2167" s="2">
        <f t="shared" si="265"/>
        <v>1.7199999999999993</v>
      </c>
      <c r="G2167" s="2">
        <f t="shared" si="267"/>
        <v>1.7372119999999995</v>
      </c>
      <c r="H2167" s="2">
        <f t="shared" si="263"/>
        <v>1.7288010000000009</v>
      </c>
      <c r="I2167" s="2">
        <f t="array" ref="I2167">SUMPRODUCT(B2151:B2170, (ROW(B2151:B2170)-ROW(B2151)+1)) / (20*21/2)</f>
        <v>1.7324761904761905</v>
      </c>
      <c r="J2167" s="2">
        <f t="shared" si="266"/>
        <v>1.7205802867418802</v>
      </c>
      <c r="K2167" s="2">
        <f t="shared" si="268"/>
        <v>1.6841172299123985</v>
      </c>
    </row>
    <row r="2168" spans="1:11" ht="13.5" x14ac:dyDescent="0.25">
      <c r="A2168" s="3">
        <f>TITRES_STAT!B2171</f>
        <v>45162</v>
      </c>
      <c r="B2168" s="6">
        <f>TITRES_STAT!D2171</f>
        <v>1.73</v>
      </c>
      <c r="C2168" s="2">
        <f t="shared" si="261"/>
        <v>0</v>
      </c>
      <c r="D2168" s="2">
        <f t="shared" si="262"/>
        <v>1.734</v>
      </c>
      <c r="E2168" s="2">
        <f t="shared" si="264"/>
        <v>1.7240000000000002</v>
      </c>
      <c r="F2168" s="2">
        <f t="shared" si="265"/>
        <v>1.7264999999999993</v>
      </c>
      <c r="G2168" s="2">
        <f t="shared" si="267"/>
        <v>1.7384259999999998</v>
      </c>
      <c r="H2168" s="2">
        <f t="shared" si="263"/>
        <v>1.7252125000000011</v>
      </c>
      <c r="I2168" s="2">
        <f t="array" ref="I2168">SUMPRODUCT(B2152:B2171, (ROW(B2152:B2171)-ROW(B2152)+1)) / (20*21/2)</f>
        <v>1.7318571428571432</v>
      </c>
      <c r="J2168" s="2">
        <f t="shared" si="266"/>
        <v>1.7214774022902726</v>
      </c>
      <c r="K2168" s="2">
        <f t="shared" si="268"/>
        <v>1.6859165542295595</v>
      </c>
    </row>
    <row r="2169" spans="1:11" ht="13.5" x14ac:dyDescent="0.25">
      <c r="A2169" s="3">
        <f>TITRES_STAT!B2172</f>
        <v>45163</v>
      </c>
      <c r="B2169" s="6">
        <f>TITRES_STAT!D2172</f>
        <v>1.73</v>
      </c>
      <c r="C2169" s="2">
        <f t="shared" si="261"/>
        <v>0</v>
      </c>
      <c r="D2169" s="2">
        <f t="shared" si="262"/>
        <v>1.732</v>
      </c>
      <c r="E2169" s="2">
        <f t="shared" si="264"/>
        <v>1.7290000000000003</v>
      </c>
      <c r="F2169" s="2">
        <f t="shared" si="265"/>
        <v>1.7314999999999998</v>
      </c>
      <c r="G2169" s="2">
        <f t="shared" si="267"/>
        <v>1.73814</v>
      </c>
      <c r="H2169" s="2">
        <f t="shared" si="263"/>
        <v>1.7216240000000012</v>
      </c>
      <c r="I2169" s="2">
        <f t="array" ref="I2169">SUMPRODUCT(B2153:B2172, (ROW(B2153:B2172)-ROW(B2153)+1)) / (20*21/2)</f>
        <v>1.7310952380952382</v>
      </c>
      <c r="J2169" s="2">
        <f t="shared" si="266"/>
        <v>1.7222890782626274</v>
      </c>
      <c r="K2169" s="2">
        <f t="shared" si="268"/>
        <v>1.6876453168087926</v>
      </c>
    </row>
    <row r="2170" spans="1:11" ht="13.5" x14ac:dyDescent="0.25">
      <c r="A2170" s="3">
        <f>TITRES_STAT!B2173</f>
        <v>45166</v>
      </c>
      <c r="B2170" s="6">
        <f>TITRES_STAT!D2173</f>
        <v>1.73</v>
      </c>
      <c r="C2170" s="2">
        <f t="shared" si="261"/>
        <v>0</v>
      </c>
      <c r="D2170" s="2">
        <f t="shared" si="262"/>
        <v>1.73</v>
      </c>
      <c r="E2170" s="2">
        <f t="shared" si="264"/>
        <v>1.7350000000000001</v>
      </c>
      <c r="F2170" s="2">
        <f t="shared" si="265"/>
        <v>1.7364999999999995</v>
      </c>
      <c r="G2170" s="2">
        <f t="shared" si="267"/>
        <v>1.7363540000000004</v>
      </c>
      <c r="H2170" s="2">
        <f t="shared" si="263"/>
        <v>1.7180355000000012</v>
      </c>
      <c r="I2170" s="2">
        <f t="array" ref="I2170">SUMPRODUCT(B2154:B2173, (ROW(B2154:B2173)-ROW(B2154)+1)) / (20*21/2)</f>
        <v>1.7303809523809526</v>
      </c>
      <c r="J2170" s="2">
        <f t="shared" si="266"/>
        <v>1.7230234517614247</v>
      </c>
      <c r="K2170" s="2">
        <f t="shared" si="268"/>
        <v>1.6893062847770752</v>
      </c>
    </row>
    <row r="2171" spans="1:11" ht="13.5" x14ac:dyDescent="0.25">
      <c r="A2171" s="3">
        <f>TITRES_STAT!B2174</f>
        <v>45167</v>
      </c>
      <c r="B2171" s="6">
        <f>TITRES_STAT!D2174</f>
        <v>1.73</v>
      </c>
      <c r="C2171" s="2">
        <f t="shared" si="261"/>
        <v>0</v>
      </c>
      <c r="D2171" s="2">
        <f t="shared" si="262"/>
        <v>1.73</v>
      </c>
      <c r="E2171" s="2">
        <f t="shared" si="264"/>
        <v>1.734</v>
      </c>
      <c r="F2171" s="2">
        <f t="shared" si="265"/>
        <v>1.7379999999999995</v>
      </c>
      <c r="G2171" s="2">
        <f t="shared" si="267"/>
        <v>1.7343800000000005</v>
      </c>
      <c r="H2171" s="2">
        <f t="shared" si="263"/>
        <v>1.7144470000000012</v>
      </c>
      <c r="I2171" s="2">
        <f t="array" ref="I2171">SUMPRODUCT(B2155:B2174, (ROW(B2155:B2174)-ROW(B2155)+1)) / (20*21/2)</f>
        <v>1.7306666666666666</v>
      </c>
      <c r="J2171" s="2">
        <f t="shared" si="266"/>
        <v>1.7236878849270032</v>
      </c>
      <c r="K2171" s="2">
        <f t="shared" si="268"/>
        <v>1.6909021167466018</v>
      </c>
    </row>
    <row r="2172" spans="1:11" ht="13.5" x14ac:dyDescent="0.25">
      <c r="A2172" s="3">
        <f>TITRES_STAT!B2175</f>
        <v>45168</v>
      </c>
      <c r="B2172" s="6">
        <f>TITRES_STAT!D2175</f>
        <v>1.73</v>
      </c>
      <c r="C2172" s="2">
        <f t="shared" si="261"/>
        <v>0</v>
      </c>
      <c r="D2172" s="2">
        <f t="shared" si="262"/>
        <v>1.73</v>
      </c>
      <c r="E2172" s="2">
        <f t="shared" si="264"/>
        <v>1.7330000000000001</v>
      </c>
      <c r="F2172" s="2">
        <f t="shared" si="265"/>
        <v>1.7374999999999996</v>
      </c>
      <c r="G2172" s="2">
        <f t="shared" si="267"/>
        <v>1.7316560000000003</v>
      </c>
      <c r="H2172" s="2">
        <f t="shared" si="263"/>
        <v>1.7113745000000009</v>
      </c>
      <c r="I2172" s="2">
        <f t="array" ref="I2172">SUMPRODUCT(B2156:B2175, (ROW(B2156:B2175)-ROW(B2156)+1)) / (20*21/2)</f>
        <v>1.7311904761904762</v>
      </c>
      <c r="J2172" s="2">
        <f t="shared" si="266"/>
        <v>1.7242890387434791</v>
      </c>
      <c r="K2172" s="2">
        <f t="shared" si="268"/>
        <v>1.6924353670702645</v>
      </c>
    </row>
    <row r="2173" spans="1:11" ht="13.5" x14ac:dyDescent="0.25">
      <c r="A2173" s="3">
        <f>TITRES_STAT!B2176</f>
        <v>45169</v>
      </c>
      <c r="B2173" s="6">
        <f>TITRES_STAT!D2176</f>
        <v>1.73</v>
      </c>
      <c r="C2173" s="2">
        <f t="shared" si="261"/>
        <v>0</v>
      </c>
      <c r="D2173" s="2">
        <f t="shared" si="262"/>
        <v>1.73</v>
      </c>
      <c r="E2173" s="2">
        <f t="shared" si="264"/>
        <v>1.732</v>
      </c>
      <c r="F2173" s="2">
        <f t="shared" si="265"/>
        <v>1.7369999999999997</v>
      </c>
      <c r="G2173" s="2">
        <f t="shared" si="267"/>
        <v>1.7287440000000007</v>
      </c>
      <c r="H2173" s="2">
        <f t="shared" si="263"/>
        <v>1.7083020000000011</v>
      </c>
      <c r="I2173" s="2">
        <f t="array" ref="I2173">SUMPRODUCT(B2157:B2176, (ROW(B2157:B2176)-ROW(B2157)+1)) / (20*21/2)</f>
        <v>1.7320952380952381</v>
      </c>
      <c r="J2173" s="2">
        <f t="shared" si="266"/>
        <v>1.7248329398155287</v>
      </c>
      <c r="K2173" s="2">
        <f t="shared" si="268"/>
        <v>1.6939084899302543</v>
      </c>
    </row>
    <row r="2174" spans="1:11" ht="13.5" x14ac:dyDescent="0.25">
      <c r="A2174" s="3">
        <f>TITRES_STAT!B2177</f>
        <v>45170</v>
      </c>
      <c r="B2174" s="6">
        <f>TITRES_STAT!D2177</f>
        <v>1.74</v>
      </c>
      <c r="C2174" s="2">
        <f t="shared" si="261"/>
        <v>1.0000000000000009E-2</v>
      </c>
      <c r="D2174" s="2">
        <f t="shared" si="262"/>
        <v>1.732</v>
      </c>
      <c r="E2174" s="2">
        <f t="shared" si="264"/>
        <v>1.732</v>
      </c>
      <c r="F2174" s="2">
        <f t="shared" si="265"/>
        <v>1.7345000000000002</v>
      </c>
      <c r="G2174" s="2">
        <f t="shared" si="267"/>
        <v>1.7277200000000006</v>
      </c>
      <c r="H2174" s="2">
        <f t="shared" si="263"/>
        <v>1.7047635000000012</v>
      </c>
      <c r="I2174" s="2">
        <f t="array" ref="I2174">SUMPRODUCT(B2158:B2177, (ROW(B2158:B2177)-ROW(B2158)+1)) / (20*21/2)</f>
        <v>1.7333809523809522</v>
      </c>
      <c r="J2174" s="2">
        <f t="shared" si="266"/>
        <v>1.7262774217378594</v>
      </c>
      <c r="K2174" s="2">
        <f t="shared" si="268"/>
        <v>1.6957160001290679</v>
      </c>
    </row>
    <row r="2175" spans="1:11" ht="13.5" x14ac:dyDescent="0.25">
      <c r="A2175" s="3">
        <f>TITRES_STAT!B2178</f>
        <v>45173</v>
      </c>
      <c r="B2175" s="6">
        <f>TITRES_STAT!D2178</f>
        <v>1.74</v>
      </c>
      <c r="C2175" s="2">
        <f t="shared" si="261"/>
        <v>0</v>
      </c>
      <c r="D2175" s="2">
        <f t="shared" si="262"/>
        <v>1.734</v>
      </c>
      <c r="E2175" s="2">
        <f t="shared" si="264"/>
        <v>1.732</v>
      </c>
      <c r="F2175" s="2">
        <f t="shared" si="265"/>
        <v>1.7305000000000004</v>
      </c>
      <c r="G2175" s="2">
        <f t="shared" si="267"/>
        <v>1.7266960000000007</v>
      </c>
      <c r="H2175" s="2">
        <f t="shared" si="263"/>
        <v>1.7012250000000011</v>
      </c>
      <c r="I2175" s="2">
        <f t="array" ref="I2175">SUMPRODUCT(B2159:B2178, (ROW(B2159:B2178)-ROW(B2159)+1)) / (20*21/2)</f>
        <v>1.7346666666666668</v>
      </c>
      <c r="J2175" s="2">
        <f t="shared" si="266"/>
        <v>1.7275843339533012</v>
      </c>
      <c r="K2175" s="2">
        <f t="shared" si="268"/>
        <v>1.6974526275749868</v>
      </c>
    </row>
    <row r="2176" spans="1:11" ht="13.5" x14ac:dyDescent="0.25">
      <c r="A2176" s="3">
        <f>TITRES_STAT!B2179</f>
        <v>45174</v>
      </c>
      <c r="B2176" s="6">
        <f>TITRES_STAT!D2179</f>
        <v>1.74</v>
      </c>
      <c r="C2176" s="2">
        <f t="shared" si="261"/>
        <v>0</v>
      </c>
      <c r="D2176" s="2">
        <f t="shared" si="262"/>
        <v>1.736</v>
      </c>
      <c r="E2176" s="2">
        <f t="shared" si="264"/>
        <v>1.7330000000000001</v>
      </c>
      <c r="F2176" s="2">
        <f t="shared" si="265"/>
        <v>1.7265000000000001</v>
      </c>
      <c r="G2176" s="2">
        <f t="shared" si="267"/>
        <v>1.7251100000000008</v>
      </c>
      <c r="H2176" s="2">
        <f t="shared" si="263"/>
        <v>1.6976865000000012</v>
      </c>
      <c r="I2176" s="2">
        <f t="array" ref="I2176">SUMPRODUCT(B2160:B2179, (ROW(B2160:B2179)-ROW(B2160)+1)) / (20*21/2)</f>
        <v>1.7299523809523811</v>
      </c>
      <c r="J2176" s="2">
        <f t="shared" si="266"/>
        <v>1.7287667783387011</v>
      </c>
      <c r="K2176" s="2">
        <f t="shared" si="268"/>
        <v>1.6991211519838108</v>
      </c>
    </row>
    <row r="2177" spans="1:11" ht="13.5" x14ac:dyDescent="0.25">
      <c r="A2177" s="3">
        <f>TITRES_STAT!B2180</f>
        <v>45175</v>
      </c>
      <c r="B2177" s="6">
        <f>TITRES_STAT!D2180</f>
        <v>1.74</v>
      </c>
      <c r="C2177" s="2">
        <f t="shared" si="261"/>
        <v>0</v>
      </c>
      <c r="D2177" s="2">
        <f t="shared" si="262"/>
        <v>1.738</v>
      </c>
      <c r="E2177" s="2">
        <f t="shared" si="264"/>
        <v>1.734</v>
      </c>
      <c r="F2177" s="2">
        <f t="shared" si="265"/>
        <v>1.7265000000000001</v>
      </c>
      <c r="G2177" s="2">
        <f t="shared" si="267"/>
        <v>1.7250240000000008</v>
      </c>
      <c r="H2177" s="2">
        <f t="shared" si="263"/>
        <v>1.6946640000000013</v>
      </c>
      <c r="I2177" s="2">
        <f t="array" ref="I2177">SUMPRODUCT(B2161:B2180, (ROW(B2161:B2180)-ROW(B2161)+1)) / (20*21/2)</f>
        <v>1.7185714285714284</v>
      </c>
      <c r="J2177" s="2">
        <f t="shared" si="266"/>
        <v>1.7298366089731105</v>
      </c>
      <c r="K2177" s="2">
        <f t="shared" si="268"/>
        <v>1.7007242440628771</v>
      </c>
    </row>
    <row r="2178" spans="1:11" ht="13.5" x14ac:dyDescent="0.25">
      <c r="A2178" s="3">
        <f>TITRES_STAT!B2181</f>
        <v>45176</v>
      </c>
      <c r="B2178" s="6">
        <f>TITRES_STAT!D2181</f>
        <v>1.74</v>
      </c>
      <c r="C2178" s="2">
        <f t="shared" si="261"/>
        <v>0</v>
      </c>
      <c r="D2178" s="2">
        <f t="shared" si="262"/>
        <v>1.7399999999999998</v>
      </c>
      <c r="E2178" s="2">
        <f t="shared" si="264"/>
        <v>1.7350000000000001</v>
      </c>
      <c r="F2178" s="2">
        <f t="shared" si="265"/>
        <v>1.7295000000000003</v>
      </c>
      <c r="G2178" s="2">
        <f t="shared" si="267"/>
        <v>1.7236240000000007</v>
      </c>
      <c r="H2178" s="2">
        <f t="shared" si="263"/>
        <v>1.6921575000000013</v>
      </c>
      <c r="I2178" s="2">
        <f t="array" ref="I2178">SUMPRODUCT(B2162:B2181, (ROW(B2162:B2181)-ROW(B2162)+1)) / (20*21/2)</f>
        <v>1.7074761904761904</v>
      </c>
      <c r="J2178" s="2">
        <f t="shared" si="266"/>
        <v>1.7308045509756715</v>
      </c>
      <c r="K2178" s="2">
        <f t="shared" si="268"/>
        <v>1.7022644697859017</v>
      </c>
    </row>
    <row r="2179" spans="1:11" ht="13.5" x14ac:dyDescent="0.25">
      <c r="A2179" s="3">
        <f>TITRES_STAT!B2182</f>
        <v>45177</v>
      </c>
      <c r="B2179" s="6">
        <f>TITRES_STAT!D2182</f>
        <v>1.68</v>
      </c>
      <c r="C2179" s="2">
        <f t="shared" si="261"/>
        <v>-6.0000000000000053E-2</v>
      </c>
      <c r="D2179" s="2">
        <f t="shared" si="262"/>
        <v>1.7280000000000002</v>
      </c>
      <c r="E2179" s="2">
        <f t="shared" si="264"/>
        <v>1.73</v>
      </c>
      <c r="F2179" s="2">
        <f t="shared" si="265"/>
        <v>1.7294999999999998</v>
      </c>
      <c r="G2179" s="2">
        <f t="shared" si="267"/>
        <v>1.7210240000000008</v>
      </c>
      <c r="H2179" s="2">
        <f t="shared" si="263"/>
        <v>1.6898195000000014</v>
      </c>
      <c r="I2179" s="2">
        <f t="array" ref="I2179">SUMPRODUCT(B2163:B2182, (ROW(B2163:B2182)-ROW(B2163)+1)) / (20*21/2)</f>
        <v>1.6970000000000003</v>
      </c>
      <c r="J2179" s="2">
        <f t="shared" si="266"/>
        <v>1.7259660223113218</v>
      </c>
      <c r="K2179" s="2">
        <f t="shared" si="268"/>
        <v>1.7013913533237095</v>
      </c>
    </row>
    <row r="2180" spans="1:11" ht="13.5" x14ac:dyDescent="0.25">
      <c r="A2180" s="3">
        <f>TITRES_STAT!B2183</f>
        <v>45180</v>
      </c>
      <c r="B2180" s="6">
        <f>TITRES_STAT!D2183</f>
        <v>1.61</v>
      </c>
      <c r="C2180" s="2">
        <f t="shared" ref="C2180:C2243" si="269">B2180-B2179</f>
        <v>-6.999999999999984E-2</v>
      </c>
      <c r="D2180" s="2">
        <f t="shared" si="262"/>
        <v>1.702</v>
      </c>
      <c r="E2180" s="2">
        <f t="shared" si="264"/>
        <v>1.718</v>
      </c>
      <c r="F2180" s="2">
        <f t="shared" si="265"/>
        <v>1.7264999999999997</v>
      </c>
      <c r="G2180" s="2">
        <f t="shared" si="267"/>
        <v>1.7170240000000003</v>
      </c>
      <c r="H2180" s="2">
        <f t="shared" si="263"/>
        <v>1.6876005000000014</v>
      </c>
      <c r="I2180" s="2">
        <f t="array" ref="I2180">SUMPRODUCT(B2164:B2183, (ROW(B2164:B2183)-ROW(B2164)+1)) / (20*21/2)</f>
        <v>1.6871428571428573</v>
      </c>
      <c r="J2180" s="2">
        <f t="shared" si="266"/>
        <v>1.7149216392340529</v>
      </c>
      <c r="K2180" s="2">
        <f t="shared" si="268"/>
        <v>1.6978073786835641</v>
      </c>
    </row>
    <row r="2181" spans="1:11" ht="13.5" x14ac:dyDescent="0.25">
      <c r="A2181" s="3">
        <f>TITRES_STAT!B2184</f>
        <v>45181</v>
      </c>
      <c r="B2181" s="6">
        <f>TITRES_STAT!D2184</f>
        <v>1.61</v>
      </c>
      <c r="C2181" s="2">
        <f t="shared" si="269"/>
        <v>0</v>
      </c>
      <c r="D2181" s="2">
        <f t="shared" si="262"/>
        <v>1.6760000000000002</v>
      </c>
      <c r="E2181" s="2">
        <f t="shared" si="264"/>
        <v>1.706</v>
      </c>
      <c r="F2181" s="2">
        <f t="shared" si="265"/>
        <v>1.7199999999999995</v>
      </c>
      <c r="G2181" s="2">
        <f t="shared" si="267"/>
        <v>1.7130240000000003</v>
      </c>
      <c r="H2181" s="2">
        <f t="shared" si="263"/>
        <v>1.6853815000000016</v>
      </c>
      <c r="I2181" s="2">
        <f t="array" ref="I2181">SUMPRODUCT(B2165:B2184, (ROW(B2165:B2184)-ROW(B2165)+1)) / (20*21/2)</f>
        <v>1.6731428571428575</v>
      </c>
      <c r="J2181" s="2">
        <f t="shared" si="266"/>
        <v>1.7049291021641431</v>
      </c>
      <c r="K2181" s="2">
        <f t="shared" si="268"/>
        <v>1.6943639520685225</v>
      </c>
    </row>
    <row r="2182" spans="1:11" ht="13.5" x14ac:dyDescent="0.25">
      <c r="A2182" s="3">
        <f>TITRES_STAT!B2185</f>
        <v>45182</v>
      </c>
      <c r="B2182" s="6">
        <f>TITRES_STAT!D2185</f>
        <v>1.61</v>
      </c>
      <c r="C2182" s="2">
        <f t="shared" si="269"/>
        <v>0</v>
      </c>
      <c r="D2182" s="2">
        <f t="shared" ref="D2182:D2245" si="270">AVERAGE(B2178:B2182)</f>
        <v>1.65</v>
      </c>
      <c r="E2182" s="2">
        <f t="shared" si="264"/>
        <v>1.6939999999999997</v>
      </c>
      <c r="F2182" s="2">
        <f t="shared" si="265"/>
        <v>1.7134999999999998</v>
      </c>
      <c r="G2182" s="2">
        <f t="shared" si="267"/>
        <v>1.7090240000000001</v>
      </c>
      <c r="H2182" s="2">
        <f t="shared" si="263"/>
        <v>1.6831625000000019</v>
      </c>
      <c r="I2182" s="2">
        <f t="array" ref="I2182">SUMPRODUCT(B2166:B2185, (ROW(B2166:B2185)-ROW(B2166)+1)) / (20*21/2)</f>
        <v>1.6533333333333335</v>
      </c>
      <c r="J2182" s="2">
        <f t="shared" si="266"/>
        <v>1.6958882352913676</v>
      </c>
      <c r="K2182" s="2">
        <f t="shared" si="268"/>
        <v>1.6910555617913257</v>
      </c>
    </row>
    <row r="2183" spans="1:11" ht="13.5" x14ac:dyDescent="0.25">
      <c r="A2183" s="3">
        <f>TITRES_STAT!B2186</f>
        <v>45183</v>
      </c>
      <c r="B2183" s="6">
        <f>TITRES_STAT!D2186</f>
        <v>1.61</v>
      </c>
      <c r="C2183" s="2">
        <f t="shared" si="269"/>
        <v>0</v>
      </c>
      <c r="D2183" s="2">
        <f t="shared" si="270"/>
        <v>1.6240000000000001</v>
      </c>
      <c r="E2183" s="2">
        <f t="shared" si="264"/>
        <v>1.6819999999999997</v>
      </c>
      <c r="F2183" s="2">
        <f t="shared" si="265"/>
        <v>1.7069999999999996</v>
      </c>
      <c r="G2183" s="2">
        <f t="shared" si="267"/>
        <v>1.7055879999999997</v>
      </c>
      <c r="H2183" s="2">
        <f t="shared" si="263"/>
        <v>1.6809435000000024</v>
      </c>
      <c r="I2183" s="2">
        <f t="array" ref="I2183">SUMPRODUCT(B2167:B2186, (ROW(B2167:B2186)-ROW(B2167)+1)) / (20*21/2)</f>
        <v>1.6309047619047616</v>
      </c>
      <c r="J2183" s="2">
        <f t="shared" si="266"/>
        <v>1.6877084033588563</v>
      </c>
      <c r="K2183" s="2">
        <f t="shared" si="268"/>
        <v>1.6878769123093129</v>
      </c>
    </row>
    <row r="2184" spans="1:11" ht="13.5" x14ac:dyDescent="0.25">
      <c r="A2184" s="3">
        <f>TITRES_STAT!B2187</f>
        <v>45184</v>
      </c>
      <c r="B2184" s="6">
        <f>TITRES_STAT!D2187</f>
        <v>1.56</v>
      </c>
      <c r="C2184" s="2">
        <f t="shared" si="269"/>
        <v>-5.0000000000000044E-2</v>
      </c>
      <c r="D2184" s="2">
        <f t="shared" si="270"/>
        <v>1.6</v>
      </c>
      <c r="E2184" s="2">
        <f t="shared" si="264"/>
        <v>1.6639999999999997</v>
      </c>
      <c r="F2184" s="2">
        <f t="shared" si="265"/>
        <v>1.6979999999999997</v>
      </c>
      <c r="G2184" s="2">
        <f t="shared" si="267"/>
        <v>1.7011519999999996</v>
      </c>
      <c r="H2184" s="2">
        <f t="shared" si="263"/>
        <v>1.6784745000000028</v>
      </c>
      <c r="I2184" s="2">
        <f t="array" ref="I2184">SUMPRODUCT(B2168:B2187, (ROW(B2168:B2187)-ROW(B2168)+1)) / (20*21/2)</f>
        <v>1.6040952380952385</v>
      </c>
      <c r="J2184" s="2">
        <f t="shared" si="266"/>
        <v>1.6755456982770605</v>
      </c>
      <c r="K2184" s="2">
        <f t="shared" si="268"/>
        <v>1.6828621314344381</v>
      </c>
    </row>
    <row r="2185" spans="1:11" ht="13.5" x14ac:dyDescent="0.25">
      <c r="A2185" s="3">
        <f>TITRES_STAT!B2188</f>
        <v>45187</v>
      </c>
      <c r="B2185" s="6">
        <f>TITRES_STAT!D2188</f>
        <v>1.49</v>
      </c>
      <c r="C2185" s="2">
        <f t="shared" si="269"/>
        <v>-7.0000000000000062E-2</v>
      </c>
      <c r="D2185" s="2">
        <f t="shared" si="270"/>
        <v>1.5760000000000001</v>
      </c>
      <c r="E2185" s="2">
        <f t="shared" si="264"/>
        <v>1.6389999999999998</v>
      </c>
      <c r="F2185" s="2">
        <f t="shared" si="265"/>
        <v>1.6854999999999998</v>
      </c>
      <c r="G2185" s="2">
        <f t="shared" si="267"/>
        <v>1.6953159999999992</v>
      </c>
      <c r="H2185" s="2">
        <f t="shared" si="263"/>
        <v>1.6756555000000029</v>
      </c>
      <c r="I2185" s="2">
        <f t="array" ref="I2185">SUMPRODUCT(B2169:B2188, (ROW(B2169:B2188)-ROW(B2169)+1)) / (20*21/2)</f>
        <v>1.5769999999999997</v>
      </c>
      <c r="J2185" s="2">
        <f t="shared" si="266"/>
        <v>1.6578746793935311</v>
      </c>
      <c r="K2185" s="2">
        <f t="shared" si="268"/>
        <v>1.6752989105938718</v>
      </c>
    </row>
    <row r="2186" spans="1:11" ht="13.5" x14ac:dyDescent="0.25">
      <c r="A2186" s="3">
        <f>TITRES_STAT!B2189</f>
        <v>45188</v>
      </c>
      <c r="B2186" s="6">
        <f>TITRES_STAT!D2189</f>
        <v>1.45</v>
      </c>
      <c r="C2186" s="2">
        <f t="shared" si="269"/>
        <v>-4.0000000000000036E-2</v>
      </c>
      <c r="D2186" s="2">
        <f t="shared" si="270"/>
        <v>1.544</v>
      </c>
      <c r="E2186" s="2">
        <f t="shared" si="264"/>
        <v>1.61</v>
      </c>
      <c r="F2186" s="2">
        <f t="shared" si="265"/>
        <v>1.6714999999999995</v>
      </c>
      <c r="G2186" s="2">
        <f t="shared" si="267"/>
        <v>1.6886799999999993</v>
      </c>
      <c r="H2186" s="2">
        <f t="shared" ref="H2186:H2249" si="271">AVERAGE(B1987:B2186)</f>
        <v>1.6726835000000029</v>
      </c>
      <c r="I2186" s="2">
        <f t="array" ref="I2186">SUMPRODUCT(B2170:B2189, (ROW(B2170:B2189)-ROW(B2170)+1)) / (20*21/2)</f>
        <v>1.549714285714286</v>
      </c>
      <c r="J2186" s="2">
        <f t="shared" si="266"/>
        <v>1.6380770908798614</v>
      </c>
      <c r="K2186" s="2">
        <f t="shared" si="268"/>
        <v>1.6664636591980337</v>
      </c>
    </row>
    <row r="2187" spans="1:11" ht="13.5" x14ac:dyDescent="0.25">
      <c r="A2187" s="3">
        <f>TITRES_STAT!B2190</f>
        <v>45189</v>
      </c>
      <c r="B2187" s="6">
        <f>TITRES_STAT!D2190</f>
        <v>1.39</v>
      </c>
      <c r="C2187" s="2">
        <f t="shared" si="269"/>
        <v>-6.0000000000000053E-2</v>
      </c>
      <c r="D2187" s="2">
        <f t="shared" si="270"/>
        <v>1.5</v>
      </c>
      <c r="E2187" s="2">
        <f t="shared" si="264"/>
        <v>1.575</v>
      </c>
      <c r="F2187" s="2">
        <f t="shared" si="265"/>
        <v>1.6544999999999994</v>
      </c>
      <c r="G2187" s="2">
        <f t="shared" si="267"/>
        <v>1.6808439999999996</v>
      </c>
      <c r="H2187" s="2">
        <f t="shared" si="271"/>
        <v>1.6693645000000026</v>
      </c>
      <c r="I2187" s="2">
        <f t="array" ref="I2187">SUMPRODUCT(B2171:B2190, (ROW(B2171:B2190)-ROW(B2171)+1)) / (20*21/2)</f>
        <v>1.5194761904761904</v>
      </c>
      <c r="J2187" s="2">
        <f t="shared" si="266"/>
        <v>1.6144507012722555</v>
      </c>
      <c r="K2187" s="2">
        <f t="shared" si="268"/>
        <v>1.6556219470726206</v>
      </c>
    </row>
    <row r="2188" spans="1:11" ht="13.5" x14ac:dyDescent="0.25">
      <c r="A2188" s="3">
        <f>TITRES_STAT!B2191</f>
        <v>45190</v>
      </c>
      <c r="B2188" s="6">
        <f>TITRES_STAT!D2191</f>
        <v>1.37</v>
      </c>
      <c r="C2188" s="2">
        <f t="shared" si="269"/>
        <v>-1.9999999999999796E-2</v>
      </c>
      <c r="D2188" s="2">
        <f t="shared" si="270"/>
        <v>1.452</v>
      </c>
      <c r="E2188" s="2">
        <f t="shared" ref="E2188:E2251" si="272">AVERAGE(B2179:B2188)</f>
        <v>1.5380000000000003</v>
      </c>
      <c r="F2188" s="2">
        <f t="shared" si="265"/>
        <v>1.6364999999999998</v>
      </c>
      <c r="G2188" s="2">
        <f t="shared" si="267"/>
        <v>1.6726079999999997</v>
      </c>
      <c r="H2188" s="2">
        <f t="shared" si="271"/>
        <v>1.6659455000000025</v>
      </c>
      <c r="I2188" s="2">
        <f t="array" ref="I2188">SUMPRODUCT(B2172:B2191, (ROW(B2172:B2191)-ROW(B2172)+1)) / (20*21/2)</f>
        <v>1.4884285714285712</v>
      </c>
      <c r="J2188" s="2">
        <f t="shared" si="266"/>
        <v>1.5911696821034693</v>
      </c>
      <c r="K2188" s="2">
        <f t="shared" si="268"/>
        <v>1.6444210864031061</v>
      </c>
    </row>
    <row r="2189" spans="1:11" ht="13.5" x14ac:dyDescent="0.25">
      <c r="A2189" s="3">
        <f>TITRES_STAT!B2192</f>
        <v>45191</v>
      </c>
      <c r="B2189" s="6">
        <f>TITRES_STAT!D2192</f>
        <v>1.35</v>
      </c>
      <c r="C2189" s="2">
        <f t="shared" si="269"/>
        <v>-2.0000000000000018E-2</v>
      </c>
      <c r="D2189" s="2">
        <f t="shared" si="270"/>
        <v>1.4100000000000001</v>
      </c>
      <c r="E2189" s="2">
        <f t="shared" si="272"/>
        <v>1.5049999999999999</v>
      </c>
      <c r="F2189" s="2">
        <f t="shared" si="265"/>
        <v>1.6174999999999997</v>
      </c>
      <c r="G2189" s="2">
        <f t="shared" si="267"/>
        <v>1.6639719999999998</v>
      </c>
      <c r="H2189" s="2">
        <f t="shared" si="271"/>
        <v>1.6624265000000029</v>
      </c>
      <c r="I2189" s="2">
        <f t="array" ref="I2189">SUMPRODUCT(B2173:B2192, (ROW(B2173:B2192)-ROW(B2173)+1)) / (20*21/2)</f>
        <v>1.4605238095238093</v>
      </c>
      <c r="J2189" s="2">
        <f t="shared" si="266"/>
        <v>1.5682011409507579</v>
      </c>
      <c r="K2189" s="2">
        <f t="shared" si="268"/>
        <v>1.6328751614461217</v>
      </c>
    </row>
    <row r="2190" spans="1:11" ht="13.5" x14ac:dyDescent="0.25">
      <c r="A2190" s="3">
        <f>TITRES_STAT!B2193</f>
        <v>45194</v>
      </c>
      <c r="B2190" s="6">
        <f>TITRES_STAT!D2193</f>
        <v>1.3</v>
      </c>
      <c r="C2190" s="2">
        <f t="shared" si="269"/>
        <v>-5.0000000000000044E-2</v>
      </c>
      <c r="D2190" s="2">
        <f t="shared" si="270"/>
        <v>1.3720000000000001</v>
      </c>
      <c r="E2190" s="2">
        <f t="shared" si="272"/>
        <v>1.474</v>
      </c>
      <c r="F2190" s="2">
        <f t="shared" si="265"/>
        <v>1.5959999999999999</v>
      </c>
      <c r="G2190" s="2">
        <f t="shared" si="267"/>
        <v>1.6558359999999996</v>
      </c>
      <c r="H2190" s="2">
        <f t="shared" si="271"/>
        <v>1.6583295000000029</v>
      </c>
      <c r="I2190" s="2">
        <f t="array" ref="I2190">SUMPRODUCT(B2174:B2193, (ROW(B2174:B2193)-ROW(B2174)+1)) / (20*21/2)</f>
        <v>1.4366666666666665</v>
      </c>
      <c r="J2190" s="2">
        <f t="shared" si="266"/>
        <v>1.5426581751459238</v>
      </c>
      <c r="K2190" s="2">
        <f t="shared" si="268"/>
        <v>1.6198212335462738</v>
      </c>
    </row>
    <row r="2191" spans="1:11" ht="13.5" x14ac:dyDescent="0.25">
      <c r="A2191" s="3">
        <f>TITRES_STAT!B2194</f>
        <v>45195</v>
      </c>
      <c r="B2191" s="6">
        <f>TITRES_STAT!D2194</f>
        <v>1.27</v>
      </c>
      <c r="C2191" s="2">
        <f t="shared" si="269"/>
        <v>-3.0000000000000027E-2</v>
      </c>
      <c r="D2191" s="2">
        <f t="shared" si="270"/>
        <v>1.3359999999999999</v>
      </c>
      <c r="E2191" s="2">
        <f t="shared" si="272"/>
        <v>1.44</v>
      </c>
      <c r="F2191" s="2">
        <f t="shared" si="265"/>
        <v>1.573</v>
      </c>
      <c r="G2191" s="2">
        <f t="shared" si="267"/>
        <v>1.6478499999999996</v>
      </c>
      <c r="H2191" s="2">
        <f t="shared" si="271"/>
        <v>1.6539885000000027</v>
      </c>
      <c r="I2191" s="2">
        <f t="array" ref="I2191">SUMPRODUCT(B2175:B2194, (ROW(B2175:B2194)-ROW(B2175)+1)) / (20*21/2)</f>
        <v>1.4196190476190476</v>
      </c>
      <c r="J2191" s="2">
        <f t="shared" si="266"/>
        <v>1.5166907298939312</v>
      </c>
      <c r="K2191" s="2">
        <f t="shared" si="268"/>
        <v>1.6061027537993611</v>
      </c>
    </row>
    <row r="2192" spans="1:11" ht="13.5" x14ac:dyDescent="0.25">
      <c r="A2192" s="3">
        <f>TITRES_STAT!B2195</f>
        <v>45197</v>
      </c>
      <c r="B2192" s="6">
        <f>TITRES_STAT!D2195</f>
        <v>1.28</v>
      </c>
      <c r="C2192" s="2">
        <f t="shared" si="269"/>
        <v>1.0000000000000009E-2</v>
      </c>
      <c r="D2192" s="2">
        <f t="shared" si="270"/>
        <v>1.3140000000000003</v>
      </c>
      <c r="E2192" s="2">
        <f t="shared" si="272"/>
        <v>1.407</v>
      </c>
      <c r="F2192" s="2">
        <f t="shared" si="265"/>
        <v>1.5505</v>
      </c>
      <c r="G2192" s="2">
        <f t="shared" si="267"/>
        <v>1.6391259999999994</v>
      </c>
      <c r="H2192" s="2">
        <f t="shared" si="271"/>
        <v>1.6496975000000027</v>
      </c>
      <c r="I2192" s="2">
        <f t="array" ref="I2192">SUMPRODUCT(B2176:B2195, (ROW(B2176:B2195)-ROW(B2176)+1)) / (20*21/2)</f>
        <v>1.4101428571428571</v>
      </c>
      <c r="J2192" s="2">
        <f t="shared" si="266"/>
        <v>1.4941487556183188</v>
      </c>
      <c r="K2192" s="2">
        <f t="shared" si="268"/>
        <v>1.5933144105131118</v>
      </c>
    </row>
    <row r="2193" spans="1:11" ht="13.5" x14ac:dyDescent="0.25">
      <c r="A2193" s="3">
        <f>TITRES_STAT!B2196</f>
        <v>45198</v>
      </c>
      <c r="B2193" s="6">
        <f>TITRES_STAT!D2196</f>
        <v>1.3</v>
      </c>
      <c r="C2193" s="2">
        <f t="shared" si="269"/>
        <v>2.0000000000000018E-2</v>
      </c>
      <c r="D2193" s="2">
        <f t="shared" si="270"/>
        <v>1.3</v>
      </c>
      <c r="E2193" s="2">
        <f t="shared" si="272"/>
        <v>1.3759999999999999</v>
      </c>
      <c r="F2193" s="2">
        <f t="shared" si="265"/>
        <v>1.5289999999999999</v>
      </c>
      <c r="G2193" s="2">
        <f t="shared" si="267"/>
        <v>1.6319279999999994</v>
      </c>
      <c r="H2193" s="2">
        <f t="shared" si="271"/>
        <v>1.6455065000000026</v>
      </c>
      <c r="I2193" s="2">
        <f t="array" ref="I2193">SUMPRODUCT(B2177:B2196, (ROW(B2177:B2196)-ROW(B2177)+1)) / (20*21/2)</f>
        <v>1.405095238095238</v>
      </c>
      <c r="J2193" s="2">
        <f t="shared" si="266"/>
        <v>1.4756583979403837</v>
      </c>
      <c r="K2193" s="2">
        <f t="shared" si="268"/>
        <v>1.581811884610637</v>
      </c>
    </row>
    <row r="2194" spans="1:11" ht="13.5" x14ac:dyDescent="0.25">
      <c r="A2194" s="3">
        <f>TITRES_STAT!B2197</f>
        <v>45201</v>
      </c>
      <c r="B2194" s="6">
        <f>TITRES_STAT!D2197</f>
        <v>1.35</v>
      </c>
      <c r="C2194" s="2">
        <f t="shared" si="269"/>
        <v>5.0000000000000044E-2</v>
      </c>
      <c r="D2194" s="2">
        <f t="shared" si="270"/>
        <v>1.3</v>
      </c>
      <c r="E2194" s="2">
        <f t="shared" si="272"/>
        <v>1.355</v>
      </c>
      <c r="F2194" s="2">
        <f t="shared" si="265"/>
        <v>1.5095000000000001</v>
      </c>
      <c r="G2194" s="2">
        <f t="shared" si="267"/>
        <v>1.6270419999999997</v>
      </c>
      <c r="H2194" s="2">
        <f t="shared" si="271"/>
        <v>1.6415655000000029</v>
      </c>
      <c r="I2194" s="2">
        <f t="array" ref="I2194">SUMPRODUCT(B2178:B2197, (ROW(B2178:B2197)-ROW(B2178)+1)) / (20*21/2)</f>
        <v>1.4062380952380953</v>
      </c>
      <c r="J2194" s="2">
        <f t="shared" si="266"/>
        <v>1.4636909314698709</v>
      </c>
      <c r="K2194" s="2">
        <f t="shared" si="268"/>
        <v>1.5727212224690434</v>
      </c>
    </row>
    <row r="2195" spans="1:11" ht="13.5" x14ac:dyDescent="0.25">
      <c r="A2195" s="3">
        <f>TITRES_STAT!B2198</f>
        <v>45202</v>
      </c>
      <c r="B2195" s="6">
        <f>TITRES_STAT!D2198</f>
        <v>1.41</v>
      </c>
      <c r="C2195" s="2">
        <f t="shared" si="269"/>
        <v>5.9999999999999831E-2</v>
      </c>
      <c r="D2195" s="2">
        <f t="shared" si="270"/>
        <v>1.3219999999999998</v>
      </c>
      <c r="E2195" s="2">
        <f t="shared" si="272"/>
        <v>1.347</v>
      </c>
      <c r="F2195" s="2">
        <f t="shared" si="265"/>
        <v>1.4930000000000001</v>
      </c>
      <c r="G2195" s="2">
        <f t="shared" si="267"/>
        <v>1.6237319999999991</v>
      </c>
      <c r="H2195" s="2">
        <f t="shared" si="271"/>
        <v>1.6379245000000029</v>
      </c>
      <c r="I2195" s="2">
        <f t="array" ref="I2195">SUMPRODUCT(B2179:B2198, (ROW(B2179:B2198)-ROW(B2179)+1)) / (20*21/2)</f>
        <v>1.4142857142857139</v>
      </c>
      <c r="J2195" s="2">
        <f t="shared" si="266"/>
        <v>1.4585775094251214</v>
      </c>
      <c r="K2195" s="2">
        <f t="shared" si="268"/>
        <v>1.5663399980584927</v>
      </c>
    </row>
    <row r="2196" spans="1:11" ht="13.5" x14ac:dyDescent="0.25">
      <c r="A2196" s="3">
        <f>TITRES_STAT!B2199</f>
        <v>45203</v>
      </c>
      <c r="B2196" s="6">
        <f>TITRES_STAT!D2199</f>
        <v>1.44</v>
      </c>
      <c r="C2196" s="2">
        <f t="shared" si="269"/>
        <v>3.0000000000000027E-2</v>
      </c>
      <c r="D2196" s="2">
        <f t="shared" si="270"/>
        <v>1.3559999999999999</v>
      </c>
      <c r="E2196" s="2">
        <f t="shared" si="272"/>
        <v>1.3459999999999999</v>
      </c>
      <c r="F2196" s="2">
        <f t="shared" ref="F2196:F2259" si="273">AVERAGE(B2177:B2196)</f>
        <v>1.4780000000000004</v>
      </c>
      <c r="G2196" s="2">
        <f t="shared" si="267"/>
        <v>1.6223339999999991</v>
      </c>
      <c r="H2196" s="2">
        <f t="shared" si="271"/>
        <v>1.6344335000000028</v>
      </c>
      <c r="I2196" s="2">
        <f t="array" ref="I2196">SUMPRODUCT(B2180:B2199, (ROW(B2180:B2199)-ROW(B2180)+1)) / (20*21/2)</f>
        <v>1.4232380952380952</v>
      </c>
      <c r="J2196" s="2">
        <f t="shared" si="266"/>
        <v>1.4568082228132049</v>
      </c>
      <c r="K2196" s="2">
        <f t="shared" si="268"/>
        <v>1.5613854883307086</v>
      </c>
    </row>
    <row r="2197" spans="1:11" ht="13.5" x14ac:dyDescent="0.25">
      <c r="A2197" s="3">
        <f>TITRES_STAT!B2200</f>
        <v>45204</v>
      </c>
      <c r="B2197" s="6">
        <f>TITRES_STAT!D2200</f>
        <v>1.49</v>
      </c>
      <c r="C2197" s="2">
        <f t="shared" si="269"/>
        <v>5.0000000000000044E-2</v>
      </c>
      <c r="D2197" s="2">
        <f t="shared" si="270"/>
        <v>1.3980000000000001</v>
      </c>
      <c r="E2197" s="2">
        <f t="shared" si="272"/>
        <v>1.3560000000000001</v>
      </c>
      <c r="F2197" s="2">
        <f t="shared" si="273"/>
        <v>1.4655000000000002</v>
      </c>
      <c r="G2197" s="2">
        <f t="shared" si="267"/>
        <v>1.6209999999999991</v>
      </c>
      <c r="H2197" s="2">
        <f t="shared" si="271"/>
        <v>1.6311925000000027</v>
      </c>
      <c r="I2197" s="2">
        <f t="array" ref="I2197">SUMPRODUCT(B2181:B2200, (ROW(B2181:B2200)-ROW(B2181)+1)) / (20*21/2)</f>
        <v>1.432809523809524</v>
      </c>
      <c r="J2197" s="2">
        <f t="shared" ref="J2197:J2260" si="274">$J$4*B2197+J2196*(1-$J$4)</f>
        <v>1.4599693444500426</v>
      </c>
      <c r="K2197" s="2">
        <f t="shared" si="268"/>
        <v>1.5585860574157788</v>
      </c>
    </row>
    <row r="2198" spans="1:11" ht="13.5" x14ac:dyDescent="0.25">
      <c r="A2198" s="3">
        <f>TITRES_STAT!B2201</f>
        <v>45205</v>
      </c>
      <c r="B2198" s="6">
        <f>TITRES_STAT!D2201</f>
        <v>1.55</v>
      </c>
      <c r="C2198" s="2">
        <f t="shared" si="269"/>
        <v>6.0000000000000053E-2</v>
      </c>
      <c r="D2198" s="2">
        <f t="shared" si="270"/>
        <v>1.448</v>
      </c>
      <c r="E2198" s="2">
        <f t="shared" si="272"/>
        <v>1.3740000000000001</v>
      </c>
      <c r="F2198" s="2">
        <f t="shared" si="273"/>
        <v>1.4560000000000004</v>
      </c>
      <c r="G2198" s="2">
        <f t="shared" si="267"/>
        <v>1.6199999999999992</v>
      </c>
      <c r="H2198" s="2">
        <f t="shared" si="271"/>
        <v>1.6282515000000028</v>
      </c>
      <c r="I2198" s="2">
        <f t="array" ref="I2198">SUMPRODUCT(B2182:B2201, (ROW(B2182:B2201)-ROW(B2182)+1)) / (20*21/2)</f>
        <v>1.4426666666666665</v>
      </c>
      <c r="J2198" s="2">
        <f t="shared" si="274"/>
        <v>1.4685436925976574</v>
      </c>
      <c r="K2198" s="2">
        <f t="shared" si="268"/>
        <v>1.5582493492818268</v>
      </c>
    </row>
    <row r="2199" spans="1:11" ht="13.5" x14ac:dyDescent="0.25">
      <c r="A2199" s="3">
        <f>TITRES_STAT!B2202</f>
        <v>45208</v>
      </c>
      <c r="B2199" s="6">
        <f>TITRES_STAT!D2202</f>
        <v>1.55</v>
      </c>
      <c r="C2199" s="2">
        <f t="shared" si="269"/>
        <v>0</v>
      </c>
      <c r="D2199" s="2">
        <f t="shared" si="270"/>
        <v>1.488</v>
      </c>
      <c r="E2199" s="2">
        <f t="shared" si="272"/>
        <v>1.3940000000000001</v>
      </c>
      <c r="F2199" s="2">
        <f t="shared" si="273"/>
        <v>1.4495</v>
      </c>
      <c r="G2199" s="2">
        <f t="shared" si="267"/>
        <v>1.6183999999999992</v>
      </c>
      <c r="H2199" s="2">
        <f t="shared" si="271"/>
        <v>1.6253105000000028</v>
      </c>
      <c r="I2199" s="2">
        <f t="array" ref="I2199">SUMPRODUCT(B2183:B2202, (ROW(B2183:B2202)-ROW(B2183)+1)) / (20*21/2)</f>
        <v>1.452809523809524</v>
      </c>
      <c r="J2199" s="2">
        <f t="shared" si="274"/>
        <v>1.4763014361597853</v>
      </c>
      <c r="K2199" s="2">
        <f t="shared" si="268"/>
        <v>1.5579258453884219</v>
      </c>
    </row>
    <row r="2200" spans="1:11" ht="13.5" x14ac:dyDescent="0.25">
      <c r="A2200" s="3">
        <f>TITRES_STAT!B2203</f>
        <v>45209</v>
      </c>
      <c r="B2200" s="6">
        <f>TITRES_STAT!D2203</f>
        <v>1.55</v>
      </c>
      <c r="C2200" s="2">
        <f t="shared" si="269"/>
        <v>0</v>
      </c>
      <c r="D2200" s="2">
        <f t="shared" si="270"/>
        <v>1.5159999999999998</v>
      </c>
      <c r="E2200" s="2">
        <f t="shared" si="272"/>
        <v>1.419</v>
      </c>
      <c r="F2200" s="2">
        <f t="shared" si="273"/>
        <v>1.4465000000000003</v>
      </c>
      <c r="G2200" s="2">
        <f t="shared" si="267"/>
        <v>1.6167999999999991</v>
      </c>
      <c r="H2200" s="2">
        <f t="shared" si="271"/>
        <v>1.6223695000000029</v>
      </c>
      <c r="I2200" s="2">
        <f t="array" ref="I2200">SUMPRODUCT(B2184:B2203, (ROW(B2184:B2203)-ROW(B2184)+1)) / (20*21/2)</f>
        <v>1.4632380952380954</v>
      </c>
      <c r="J2200" s="2">
        <f t="shared" si="274"/>
        <v>1.4833203470017104</v>
      </c>
      <c r="K2200" s="2">
        <f t="shared" si="268"/>
        <v>1.5576150279222094</v>
      </c>
    </row>
    <row r="2201" spans="1:11" ht="13.5" x14ac:dyDescent="0.25">
      <c r="A2201" s="3">
        <f>TITRES_STAT!B2204</f>
        <v>45210</v>
      </c>
      <c r="B2201" s="6">
        <f>TITRES_STAT!D2204</f>
        <v>1.55</v>
      </c>
      <c r="C2201" s="2">
        <f t="shared" si="269"/>
        <v>0</v>
      </c>
      <c r="D2201" s="2">
        <f t="shared" si="270"/>
        <v>1.5379999999999998</v>
      </c>
      <c r="E2201" s="2">
        <f t="shared" si="272"/>
        <v>1.4470000000000003</v>
      </c>
      <c r="F2201" s="2">
        <f t="shared" si="273"/>
        <v>1.4435000000000002</v>
      </c>
      <c r="G2201" s="2">
        <f t="shared" si="267"/>
        <v>1.6137999999999995</v>
      </c>
      <c r="H2201" s="2">
        <f t="shared" si="271"/>
        <v>1.6194285000000028</v>
      </c>
      <c r="I2201" s="2">
        <f t="array" ref="I2201">SUMPRODUCT(B2185:B2204, (ROW(B2185:B2204)-ROW(B2185)+1)) / (20*21/2)</f>
        <v>1.4739523809523811</v>
      </c>
      <c r="J2201" s="2">
        <f t="shared" si="274"/>
        <v>1.4896707901444046</v>
      </c>
      <c r="K2201" s="2">
        <f t="shared" si="268"/>
        <v>1.5573163993762404</v>
      </c>
    </row>
    <row r="2202" spans="1:11" ht="13.5" x14ac:dyDescent="0.25">
      <c r="A2202" s="3">
        <f>TITRES_STAT!B2205</f>
        <v>45211</v>
      </c>
      <c r="B2202" s="6">
        <f>TITRES_STAT!D2205</f>
        <v>1.55</v>
      </c>
      <c r="C2202" s="2">
        <f t="shared" si="269"/>
        <v>0</v>
      </c>
      <c r="D2202" s="2">
        <f t="shared" si="270"/>
        <v>1.55</v>
      </c>
      <c r="E2202" s="2">
        <f t="shared" si="272"/>
        <v>1.4740000000000004</v>
      </c>
      <c r="F2202" s="2">
        <f t="shared" si="273"/>
        <v>1.4405000000000003</v>
      </c>
      <c r="G2202" s="2">
        <f t="shared" si="267"/>
        <v>1.6099999999999994</v>
      </c>
      <c r="H2202" s="2">
        <f t="shared" si="271"/>
        <v>1.616487500000003</v>
      </c>
      <c r="I2202" s="2">
        <f t="array" ref="I2202">SUMPRODUCT(B2186:B2205, (ROW(B2186:B2205)-ROW(B2186)+1)) / (20*21/2)</f>
        <v>1.4847142857142859</v>
      </c>
      <c r="J2202" s="2">
        <f t="shared" si="274"/>
        <v>1.4954164291782708</v>
      </c>
      <c r="K2202" s="2">
        <f t="shared" si="268"/>
        <v>1.5570294817536428</v>
      </c>
    </row>
    <row r="2203" spans="1:11" ht="13.5" x14ac:dyDescent="0.25">
      <c r="A2203" s="3">
        <f>TITRES_STAT!B2206</f>
        <v>45212</v>
      </c>
      <c r="B2203" s="6">
        <f>TITRES_STAT!D2206</f>
        <v>1.55</v>
      </c>
      <c r="C2203" s="2">
        <f t="shared" si="269"/>
        <v>0</v>
      </c>
      <c r="D2203" s="2">
        <f t="shared" si="270"/>
        <v>1.55</v>
      </c>
      <c r="E2203" s="2">
        <f t="shared" si="272"/>
        <v>1.4990000000000001</v>
      </c>
      <c r="F2203" s="2">
        <f t="shared" si="273"/>
        <v>1.4375000000000002</v>
      </c>
      <c r="G2203" s="2">
        <f t="shared" si="267"/>
        <v>1.6061999999999994</v>
      </c>
      <c r="H2203" s="2">
        <f t="shared" si="271"/>
        <v>1.6135465000000027</v>
      </c>
      <c r="I2203" s="2">
        <f t="array" ref="I2203">SUMPRODUCT(B2187:B2206, (ROW(B2187:B2206)-ROW(B2187)+1)) / (20*21/2)</f>
        <v>1.4913809523809525</v>
      </c>
      <c r="J2203" s="2">
        <f t="shared" si="274"/>
        <v>1.5006148644946258</v>
      </c>
      <c r="K2203" s="2">
        <f t="shared" si="268"/>
        <v>1.5567538158025196</v>
      </c>
    </row>
    <row r="2204" spans="1:11" ht="13.5" x14ac:dyDescent="0.25">
      <c r="A2204" s="3">
        <f>TITRES_STAT!B2207</f>
        <v>45215</v>
      </c>
      <c r="B2204" s="6">
        <f>TITRES_STAT!D2207</f>
        <v>1.55</v>
      </c>
      <c r="C2204" s="2">
        <f t="shared" si="269"/>
        <v>0</v>
      </c>
      <c r="D2204" s="2">
        <f t="shared" si="270"/>
        <v>1.55</v>
      </c>
      <c r="E2204" s="2">
        <f t="shared" si="272"/>
        <v>1.5190000000000003</v>
      </c>
      <c r="F2204" s="2">
        <f t="shared" si="273"/>
        <v>1.4370000000000003</v>
      </c>
      <c r="G2204" s="2">
        <f t="shared" si="267"/>
        <v>1.6013999999999995</v>
      </c>
      <c r="H2204" s="2">
        <f t="shared" si="271"/>
        <v>1.6110745000000029</v>
      </c>
      <c r="I2204" s="2">
        <f t="array" ref="I2204">SUMPRODUCT(B2188:B2207, (ROW(B2188:B2207)-ROW(B2188)+1)) / (20*21/2)</f>
        <v>1.4930000000000001</v>
      </c>
      <c r="J2204" s="2">
        <f t="shared" si="274"/>
        <v>1.5053182107332328</v>
      </c>
      <c r="K2204" s="2">
        <f t="shared" si="268"/>
        <v>1.5564889602808523</v>
      </c>
    </row>
    <row r="2205" spans="1:11" ht="13.5" x14ac:dyDescent="0.25">
      <c r="A2205" s="3">
        <f>TITRES_STAT!B2208</f>
        <v>45216</v>
      </c>
      <c r="B2205" s="6">
        <f>TITRES_STAT!D2208</f>
        <v>1.55</v>
      </c>
      <c r="C2205" s="2">
        <f t="shared" si="269"/>
        <v>0</v>
      </c>
      <c r="D2205" s="2">
        <f t="shared" si="270"/>
        <v>1.55</v>
      </c>
      <c r="E2205" s="2">
        <f t="shared" si="272"/>
        <v>1.5330000000000001</v>
      </c>
      <c r="F2205" s="2">
        <f t="shared" si="273"/>
        <v>1.4400000000000002</v>
      </c>
      <c r="G2205" s="2">
        <f t="shared" si="267"/>
        <v>1.5959999999999996</v>
      </c>
      <c r="H2205" s="2">
        <f t="shared" si="271"/>
        <v>1.609024500000003</v>
      </c>
      <c r="I2205" s="2">
        <f t="array" ref="I2205">SUMPRODUCT(B2189:B2208, (ROW(B2189:B2208)-ROW(B2189)+1)) / (20*21/2)</f>
        <v>1.5</v>
      </c>
      <c r="J2205" s="2">
        <f t="shared" si="274"/>
        <v>1.5095736192348297</v>
      </c>
      <c r="K2205" s="2">
        <f t="shared" si="268"/>
        <v>1.5562344912502306</v>
      </c>
    </row>
    <row r="2206" spans="1:11" ht="13.5" x14ac:dyDescent="0.25">
      <c r="A2206" s="3">
        <f>TITRES_STAT!B2209</f>
        <v>45217</v>
      </c>
      <c r="B2206" s="6">
        <f>TITRES_STAT!D2209</f>
        <v>1.51</v>
      </c>
      <c r="C2206" s="2">
        <f t="shared" si="269"/>
        <v>-4.0000000000000036E-2</v>
      </c>
      <c r="D2206" s="2">
        <f t="shared" si="270"/>
        <v>1.542</v>
      </c>
      <c r="E2206" s="2">
        <f t="shared" si="272"/>
        <v>1.5400000000000003</v>
      </c>
      <c r="F2206" s="2">
        <f t="shared" si="273"/>
        <v>1.4430000000000003</v>
      </c>
      <c r="G2206" s="2">
        <f t="shared" si="267"/>
        <v>1.5897999999999997</v>
      </c>
      <c r="H2206" s="2">
        <f t="shared" si="271"/>
        <v>1.6071965000000028</v>
      </c>
      <c r="I2206" s="2">
        <f t="array" ref="I2206">SUMPRODUCT(B2190:B2209, (ROW(B2190:B2209)-ROW(B2190)+1)) / (20*21/2)</f>
        <v>1.5081904761904761</v>
      </c>
      <c r="J2206" s="2">
        <f t="shared" si="274"/>
        <v>1.5096142269267507</v>
      </c>
      <c r="K2206" s="2">
        <f t="shared" si="268"/>
        <v>1.5544213739463002</v>
      </c>
    </row>
    <row r="2207" spans="1:11" ht="13.5" x14ac:dyDescent="0.25">
      <c r="A2207" s="3">
        <f>TITRES_STAT!B2210</f>
        <v>45218</v>
      </c>
      <c r="B2207" s="6">
        <f>TITRES_STAT!D2210</f>
        <v>1.46</v>
      </c>
      <c r="C2207" s="2">
        <f t="shared" si="269"/>
        <v>-5.0000000000000044E-2</v>
      </c>
      <c r="D2207" s="2">
        <f t="shared" si="270"/>
        <v>1.524</v>
      </c>
      <c r="E2207" s="2">
        <f t="shared" si="272"/>
        <v>1.5370000000000001</v>
      </c>
      <c r="F2207" s="2">
        <f t="shared" si="273"/>
        <v>1.4465000000000003</v>
      </c>
      <c r="G2207" s="2">
        <f t="shared" si="267"/>
        <v>1.5841999999999996</v>
      </c>
      <c r="H2207" s="2">
        <f t="shared" si="271"/>
        <v>1.6046965000000029</v>
      </c>
      <c r="I2207" s="2">
        <f t="array" ref="I2207">SUMPRODUCT(B2191:B2210, (ROW(B2191:B2210)-ROW(B2191)+1)) / (20*21/2)</f>
        <v>1.5154761904761904</v>
      </c>
      <c r="J2207" s="2">
        <f t="shared" si="274"/>
        <v>1.5048890624575364</v>
      </c>
      <c r="K2207" s="2">
        <f t="shared" si="268"/>
        <v>1.5507185749680139</v>
      </c>
    </row>
    <row r="2208" spans="1:11" ht="13.5" x14ac:dyDescent="0.25">
      <c r="A2208" s="3">
        <f>TITRES_STAT!B2211</f>
        <v>45219</v>
      </c>
      <c r="B2208" s="6">
        <f>TITRES_STAT!D2211</f>
        <v>1.52</v>
      </c>
      <c r="C2208" s="2">
        <f t="shared" si="269"/>
        <v>6.0000000000000053E-2</v>
      </c>
      <c r="D2208" s="2">
        <f t="shared" si="270"/>
        <v>1.518</v>
      </c>
      <c r="E2208" s="2">
        <f t="shared" si="272"/>
        <v>1.534</v>
      </c>
      <c r="F2208" s="2">
        <f t="shared" si="273"/>
        <v>1.4540000000000002</v>
      </c>
      <c r="G2208" s="2">
        <f t="shared" si="267"/>
        <v>1.5809999999999997</v>
      </c>
      <c r="H2208" s="2">
        <f t="shared" si="271"/>
        <v>1.6029185000000024</v>
      </c>
      <c r="I2208" s="2">
        <f t="array" ref="I2208">SUMPRODUCT(B2192:B2211, (ROW(B2192:B2211)-ROW(B2192)+1)) / (20*21/2)</f>
        <v>1.5159047619047621</v>
      </c>
      <c r="J2208" s="2">
        <f t="shared" si="274"/>
        <v>1.5063281993663424</v>
      </c>
      <c r="K2208" s="2">
        <f t="shared" si="268"/>
        <v>1.5495139249692682</v>
      </c>
    </row>
    <row r="2209" spans="1:11" ht="13.5" x14ac:dyDescent="0.25">
      <c r="A2209" s="3">
        <f>TITRES_STAT!B2212</f>
        <v>45222</v>
      </c>
      <c r="B2209" s="6">
        <f>TITRES_STAT!D2212</f>
        <v>1.54</v>
      </c>
      <c r="C2209" s="2">
        <f t="shared" si="269"/>
        <v>2.0000000000000018E-2</v>
      </c>
      <c r="D2209" s="2">
        <f t="shared" si="270"/>
        <v>1.5159999999999998</v>
      </c>
      <c r="E2209" s="2">
        <f t="shared" si="272"/>
        <v>1.5329999999999999</v>
      </c>
      <c r="F2209" s="2">
        <f t="shared" si="273"/>
        <v>1.4635000000000002</v>
      </c>
      <c r="G2209" s="2">
        <f t="shared" si="267"/>
        <v>1.5781999999999996</v>
      </c>
      <c r="H2209" s="2">
        <f t="shared" si="271"/>
        <v>1.6016625000000024</v>
      </c>
      <c r="I2209" s="2">
        <f t="array" ref="I2209">SUMPRODUCT(B2193:B2212, (ROW(B2193:B2212)-ROW(B2193)+1)) / (20*21/2)</f>
        <v>1.5153333333333334</v>
      </c>
      <c r="J2209" s="2">
        <f t="shared" si="274"/>
        <v>1.509535037521929</v>
      </c>
      <c r="K2209" s="2">
        <f t="shared" si="268"/>
        <v>1.5491408298724341</v>
      </c>
    </row>
    <row r="2210" spans="1:11" ht="13.5" x14ac:dyDescent="0.25">
      <c r="A2210" s="3">
        <f>TITRES_STAT!B2213</f>
        <v>45223</v>
      </c>
      <c r="B2210" s="6">
        <f>TITRES_STAT!D2213</f>
        <v>1.54</v>
      </c>
      <c r="C2210" s="2">
        <f t="shared" si="269"/>
        <v>0</v>
      </c>
      <c r="D2210" s="2">
        <f t="shared" si="270"/>
        <v>1.514</v>
      </c>
      <c r="E2210" s="2">
        <f t="shared" si="272"/>
        <v>1.5319999999999996</v>
      </c>
      <c r="F2210" s="2">
        <f t="shared" si="273"/>
        <v>1.4755000000000003</v>
      </c>
      <c r="G2210" s="2">
        <f t="shared" si="267"/>
        <v>1.5755999999999997</v>
      </c>
      <c r="H2210" s="2">
        <f t="shared" si="271"/>
        <v>1.6000315000000023</v>
      </c>
      <c r="I2210" s="2">
        <f t="array" ref="I2210">SUMPRODUCT(B2194:B2213, (ROW(B2194:B2213)-ROW(B2194)+1)) / (20*21/2)</f>
        <v>1.5138095238095239</v>
      </c>
      <c r="J2210" s="2">
        <f t="shared" si="274"/>
        <v>1.5124364625198405</v>
      </c>
      <c r="K2210" s="2">
        <f t="shared" si="268"/>
        <v>1.5487823659558679</v>
      </c>
    </row>
    <row r="2211" spans="1:11" ht="13.5" x14ac:dyDescent="0.25">
      <c r="A2211" s="3">
        <f>TITRES_STAT!B2214</f>
        <v>45224</v>
      </c>
      <c r="B2211" s="6">
        <f>TITRES_STAT!D2214</f>
        <v>1.48</v>
      </c>
      <c r="C2211" s="2">
        <f t="shared" si="269"/>
        <v>-6.0000000000000053E-2</v>
      </c>
      <c r="D2211" s="2">
        <f t="shared" si="270"/>
        <v>1.5079999999999998</v>
      </c>
      <c r="E2211" s="2">
        <f t="shared" si="272"/>
        <v>1.5249999999999999</v>
      </c>
      <c r="F2211" s="2">
        <f t="shared" si="273"/>
        <v>1.4860000000000002</v>
      </c>
      <c r="G2211" s="2">
        <f t="shared" si="267"/>
        <v>1.5703999999999996</v>
      </c>
      <c r="H2211" s="2">
        <f t="shared" si="271"/>
        <v>1.5977255000000019</v>
      </c>
      <c r="I2211" s="2">
        <f t="array" ref="I2211">SUMPRODUCT(B2195:B2214, (ROW(B2195:B2214)-ROW(B2195)+1)) / (20*21/2)</f>
        <v>1.5114285714285716</v>
      </c>
      <c r="J2211" s="2">
        <f t="shared" si="274"/>
        <v>1.5093472756131892</v>
      </c>
      <c r="K2211" s="2">
        <f t="shared" si="268"/>
        <v>1.5460850182713242</v>
      </c>
    </row>
    <row r="2212" spans="1:11" ht="13.5" x14ac:dyDescent="0.25">
      <c r="A2212" s="3">
        <f>TITRES_STAT!B2215</f>
        <v>45225</v>
      </c>
      <c r="B2212" s="6">
        <f>TITRES_STAT!D2215</f>
        <v>1.48</v>
      </c>
      <c r="C2212" s="2">
        <f t="shared" si="269"/>
        <v>0</v>
      </c>
      <c r="D2212" s="2">
        <f t="shared" si="270"/>
        <v>1.512</v>
      </c>
      <c r="E2212" s="2">
        <f t="shared" si="272"/>
        <v>1.518</v>
      </c>
      <c r="F2212" s="2">
        <f t="shared" si="273"/>
        <v>1.4960000000000002</v>
      </c>
      <c r="G2212" s="2">
        <f t="shared" si="267"/>
        <v>1.5651999999999999</v>
      </c>
      <c r="H2212" s="2">
        <f t="shared" si="271"/>
        <v>1.5958415000000019</v>
      </c>
      <c r="I2212" s="2">
        <f t="array" ref="I2212">SUMPRODUCT(B2196:B2215, (ROW(B2196:B2215)-ROW(B2196)+1)) / (20*21/2)</f>
        <v>1.5027142857142857</v>
      </c>
      <c r="J2212" s="2">
        <f t="shared" si="274"/>
        <v>1.5065522969833616</v>
      </c>
      <c r="K2212" s="2">
        <f t="shared" si="268"/>
        <v>1.5434934489273509</v>
      </c>
    </row>
    <row r="2213" spans="1:11" ht="13.5" x14ac:dyDescent="0.25">
      <c r="A2213" s="3">
        <f>TITRES_STAT!B2216</f>
        <v>45226</v>
      </c>
      <c r="B2213" s="6">
        <f>TITRES_STAT!D2216</f>
        <v>1.48</v>
      </c>
      <c r="C2213" s="2">
        <f t="shared" si="269"/>
        <v>0</v>
      </c>
      <c r="D2213" s="2">
        <f t="shared" si="270"/>
        <v>1.5040000000000002</v>
      </c>
      <c r="E2213" s="2">
        <f t="shared" si="272"/>
        <v>1.5109999999999999</v>
      </c>
      <c r="F2213" s="2">
        <f t="shared" si="273"/>
        <v>1.5050000000000003</v>
      </c>
      <c r="G2213" s="2">
        <f t="shared" si="267"/>
        <v>1.56</v>
      </c>
      <c r="H2213" s="2">
        <f t="shared" si="271"/>
        <v>1.5942855000000018</v>
      </c>
      <c r="I2213" s="2">
        <f t="array" ref="I2213">SUMPRODUCT(B2197:B2216, (ROW(B2197:B2216)-ROW(B2197)+1)) / (20*21/2)</f>
        <v>1.4939523809523811</v>
      </c>
      <c r="J2213" s="2">
        <f t="shared" si="274"/>
        <v>1.5040235067944701</v>
      </c>
      <c r="K2213" s="2">
        <f t="shared" si="268"/>
        <v>1.5410035097537294</v>
      </c>
    </row>
    <row r="2214" spans="1:11" ht="13.5" x14ac:dyDescent="0.25">
      <c r="A2214" s="3">
        <f>TITRES_STAT!B2217</f>
        <v>45229</v>
      </c>
      <c r="B2214" s="6">
        <f>TITRES_STAT!D2217</f>
        <v>1.48</v>
      </c>
      <c r="C2214" s="2">
        <f t="shared" si="269"/>
        <v>0</v>
      </c>
      <c r="D2214" s="2">
        <f t="shared" si="270"/>
        <v>1.4920000000000002</v>
      </c>
      <c r="E2214" s="2">
        <f t="shared" si="272"/>
        <v>1.504</v>
      </c>
      <c r="F2214" s="2">
        <f t="shared" si="273"/>
        <v>1.5115000000000003</v>
      </c>
      <c r="G2214" s="2">
        <f t="shared" si="267"/>
        <v>1.5548</v>
      </c>
      <c r="H2214" s="2">
        <f t="shared" si="271"/>
        <v>1.5923545000000017</v>
      </c>
      <c r="I2214" s="2">
        <f t="array" ref="I2214">SUMPRODUCT(B2198:B2217, (ROW(B2198:B2217)-ROW(B2198)+1)) / (20*21/2)</f>
        <v>1.4795714285714285</v>
      </c>
      <c r="J2214" s="2">
        <f t="shared" si="274"/>
        <v>1.5017355537664252</v>
      </c>
      <c r="K2214" s="2">
        <f t="shared" si="268"/>
        <v>1.5386112152535831</v>
      </c>
    </row>
    <row r="2215" spans="1:11" ht="13.5" x14ac:dyDescent="0.25">
      <c r="A2215" s="3">
        <f>TITRES_STAT!B2218</f>
        <v>45230</v>
      </c>
      <c r="B2215" s="6">
        <f>TITRES_STAT!D2218</f>
        <v>1.42</v>
      </c>
      <c r="C2215" s="2">
        <f t="shared" si="269"/>
        <v>-6.0000000000000053E-2</v>
      </c>
      <c r="D2215" s="2">
        <f t="shared" si="270"/>
        <v>1.468</v>
      </c>
      <c r="E2215" s="2">
        <f t="shared" si="272"/>
        <v>1.4910000000000001</v>
      </c>
      <c r="F2215" s="2">
        <f t="shared" si="273"/>
        <v>1.512</v>
      </c>
      <c r="G2215" s="2">
        <f t="shared" si="267"/>
        <v>1.5483999999999998</v>
      </c>
      <c r="H2215" s="2">
        <f t="shared" si="271"/>
        <v>1.5904985000000016</v>
      </c>
      <c r="I2215" s="2">
        <f t="array" ref="I2215">SUMPRODUCT(B2199:B2218, (ROW(B2199:B2218)-ROW(B2199)+1)) / (20*21/2)</f>
        <v>1.4658095238095237</v>
      </c>
      <c r="J2215" s="2">
        <f t="shared" si="274"/>
        <v>1.4939512153124799</v>
      </c>
      <c r="K2215" s="2">
        <f t="shared" si="268"/>
        <v>1.5339597950475603</v>
      </c>
    </row>
    <row r="2216" spans="1:11" ht="13.5" x14ac:dyDescent="0.25">
      <c r="A2216" s="3">
        <f>TITRES_STAT!B2219</f>
        <v>45231</v>
      </c>
      <c r="B2216" s="6">
        <f>TITRES_STAT!D2219</f>
        <v>1.42</v>
      </c>
      <c r="C2216" s="2">
        <f t="shared" si="269"/>
        <v>0</v>
      </c>
      <c r="D2216" s="2">
        <f t="shared" si="270"/>
        <v>1.456</v>
      </c>
      <c r="E2216" s="2">
        <f t="shared" si="272"/>
        <v>1.482</v>
      </c>
      <c r="F2216" s="2">
        <f t="shared" si="273"/>
        <v>1.5110000000000003</v>
      </c>
      <c r="G2216" s="2">
        <f t="shared" si="267"/>
        <v>1.5422</v>
      </c>
      <c r="H2216" s="2">
        <f t="shared" si="271"/>
        <v>1.5883610000000017</v>
      </c>
      <c r="I2216" s="2">
        <f t="array" ref="I2216">SUMPRODUCT(B2200:B2219, (ROW(B2200:B2219)-ROW(B2200)+1)) / (20*21/2)</f>
        <v>1.4586666666666663</v>
      </c>
      <c r="J2216" s="2">
        <f t="shared" si="274"/>
        <v>1.4869082424255771</v>
      </c>
      <c r="K2216" s="2">
        <f t="shared" si="268"/>
        <v>1.5294907834770677</v>
      </c>
    </row>
    <row r="2217" spans="1:11" ht="13.5" x14ac:dyDescent="0.25">
      <c r="A2217" s="3">
        <f>TITRES_STAT!B2220</f>
        <v>45232</v>
      </c>
      <c r="B2217" s="6">
        <f>TITRES_STAT!D2220</f>
        <v>1.36</v>
      </c>
      <c r="C2217" s="2">
        <f t="shared" si="269"/>
        <v>-5.9999999999999831E-2</v>
      </c>
      <c r="D2217" s="2">
        <f t="shared" si="270"/>
        <v>1.4319999999999999</v>
      </c>
      <c r="E2217" s="2">
        <f t="shared" si="272"/>
        <v>1.472</v>
      </c>
      <c r="F2217" s="2">
        <f t="shared" si="273"/>
        <v>1.5045000000000002</v>
      </c>
      <c r="G2217" s="2">
        <f t="shared" si="267"/>
        <v>1.5347999999999999</v>
      </c>
      <c r="H2217" s="2">
        <f t="shared" si="271"/>
        <v>1.5862520000000015</v>
      </c>
      <c r="I2217" s="2">
        <f t="array" ref="I2217">SUMPRODUCT(B2201:B2220, (ROW(B2201:B2220)-ROW(B2201)+1)) / (20*21/2)</f>
        <v>1.457857142857143</v>
      </c>
      <c r="J2217" s="2">
        <f t="shared" si="274"/>
        <v>1.4748217431469508</v>
      </c>
      <c r="K2217" s="2">
        <f t="shared" si="268"/>
        <v>1.5228440860858101</v>
      </c>
    </row>
    <row r="2218" spans="1:11" ht="13.5" x14ac:dyDescent="0.25">
      <c r="A2218" s="3">
        <f>TITRES_STAT!B2221</f>
        <v>45233</v>
      </c>
      <c r="B2218" s="6">
        <f>TITRES_STAT!D2221</f>
        <v>1.36</v>
      </c>
      <c r="C2218" s="2">
        <f t="shared" si="269"/>
        <v>0</v>
      </c>
      <c r="D2218" s="2">
        <f t="shared" si="270"/>
        <v>1.4080000000000001</v>
      </c>
      <c r="E2218" s="2">
        <f t="shared" si="272"/>
        <v>1.456</v>
      </c>
      <c r="F2218" s="2">
        <f t="shared" si="273"/>
        <v>1.4949999999999999</v>
      </c>
      <c r="G2218" s="2">
        <f t="shared" si="267"/>
        <v>1.5273999999999999</v>
      </c>
      <c r="H2218" s="2">
        <f t="shared" si="271"/>
        <v>1.5844710000000015</v>
      </c>
      <c r="I2218" s="2">
        <f t="array" ref="I2218">SUMPRODUCT(B2202:B2221, (ROW(B2202:B2221)-ROW(B2202)+1)) / (20*21/2)</f>
        <v>1.4602380952380951</v>
      </c>
      <c r="J2218" s="2">
        <f t="shared" si="274"/>
        <v>1.4638863390377175</v>
      </c>
      <c r="K2218" s="2">
        <f t="shared" si="268"/>
        <v>1.5164580434942097</v>
      </c>
    </row>
    <row r="2219" spans="1:11" ht="13.5" x14ac:dyDescent="0.25">
      <c r="A2219" s="3">
        <f>TITRES_STAT!B2222</f>
        <v>45236</v>
      </c>
      <c r="B2219" s="6">
        <f>TITRES_STAT!D2222</f>
        <v>1.42</v>
      </c>
      <c r="C2219" s="2">
        <f t="shared" si="269"/>
        <v>5.9999999999999831E-2</v>
      </c>
      <c r="D2219" s="2">
        <f t="shared" si="270"/>
        <v>1.3960000000000001</v>
      </c>
      <c r="E2219" s="2">
        <f t="shared" si="272"/>
        <v>1.444</v>
      </c>
      <c r="F2219" s="2">
        <f t="shared" si="273"/>
        <v>1.4885000000000002</v>
      </c>
      <c r="G2219" s="2">
        <f t="shared" si="267"/>
        <v>1.5211999999999997</v>
      </c>
      <c r="H2219" s="2">
        <f t="shared" si="271"/>
        <v>1.5833650000000017</v>
      </c>
      <c r="I2219" s="2">
        <f t="array" ref="I2219">SUMPRODUCT(B2203:B2222, (ROW(B2203:B2222)-ROW(B2203)+1)) / (20*21/2)</f>
        <v>1.4628095238095238</v>
      </c>
      <c r="J2219" s="2">
        <f t="shared" si="274"/>
        <v>1.459706687700792</v>
      </c>
      <c r="K2219" s="2">
        <f t="shared" si="268"/>
        <v>1.5126753751218878</v>
      </c>
    </row>
    <row r="2220" spans="1:11" ht="13.5" x14ac:dyDescent="0.25">
      <c r="A2220" s="3">
        <f>TITRES_STAT!B2223</f>
        <v>45237</v>
      </c>
      <c r="B2220" s="6">
        <f>TITRES_STAT!D2223</f>
        <v>1.48</v>
      </c>
      <c r="C2220" s="2">
        <f t="shared" si="269"/>
        <v>6.0000000000000053E-2</v>
      </c>
      <c r="D2220" s="2">
        <f t="shared" si="270"/>
        <v>1.4080000000000001</v>
      </c>
      <c r="E2220" s="2">
        <f t="shared" si="272"/>
        <v>1.4379999999999999</v>
      </c>
      <c r="F2220" s="2">
        <f t="shared" si="273"/>
        <v>1.4849999999999999</v>
      </c>
      <c r="G2220" s="2">
        <f t="shared" si="267"/>
        <v>1.5161999999999998</v>
      </c>
      <c r="H2220" s="2">
        <f t="shared" si="271"/>
        <v>1.5822310000000015</v>
      </c>
      <c r="I2220" s="2">
        <f t="array" ref="I2220">SUMPRODUCT(B2204:B2223, (ROW(B2204:B2223)-ROW(B2204)+1)) / (20*21/2)</f>
        <v>1.4598571428571432</v>
      </c>
      <c r="J2220" s="2">
        <f t="shared" si="274"/>
        <v>1.4616393841102404</v>
      </c>
      <c r="K2220" s="2">
        <f t="shared" si="268"/>
        <v>1.511393987862206</v>
      </c>
    </row>
    <row r="2221" spans="1:11" ht="13.5" x14ac:dyDescent="0.25">
      <c r="A2221" s="3">
        <f>TITRES_STAT!B2224</f>
        <v>45238</v>
      </c>
      <c r="B2221" s="6">
        <f>TITRES_STAT!D2224</f>
        <v>1.51</v>
      </c>
      <c r="C2221" s="2">
        <f t="shared" si="269"/>
        <v>3.0000000000000027E-2</v>
      </c>
      <c r="D2221" s="2">
        <f t="shared" si="270"/>
        <v>1.4260000000000002</v>
      </c>
      <c r="E2221" s="2">
        <f t="shared" si="272"/>
        <v>1.4409999999999998</v>
      </c>
      <c r="F2221" s="2">
        <f t="shared" si="273"/>
        <v>1.4830000000000001</v>
      </c>
      <c r="G2221" s="2">
        <f t="shared" si="267"/>
        <v>1.5117999999999996</v>
      </c>
      <c r="H2221" s="2">
        <f t="shared" si="271"/>
        <v>1.5816220000000016</v>
      </c>
      <c r="I2221" s="2">
        <f t="array" ref="I2221">SUMPRODUCT(B2205:B2224, (ROW(B2205:B2224)-ROW(B2205)+1)) / (20*21/2)</f>
        <v>1.4630952380952384</v>
      </c>
      <c r="J2221" s="2">
        <f t="shared" si="274"/>
        <v>1.4662451570521222</v>
      </c>
      <c r="K2221" s="2">
        <f t="shared" si="268"/>
        <v>1.5113393216715314</v>
      </c>
    </row>
    <row r="2222" spans="1:11" ht="13.5" x14ac:dyDescent="0.25">
      <c r="A2222" s="3">
        <f>TITRES_STAT!B2225</f>
        <v>45239</v>
      </c>
      <c r="B2222" s="6">
        <f>TITRES_STAT!D2225</f>
        <v>1.51</v>
      </c>
      <c r="C2222" s="2">
        <f t="shared" si="269"/>
        <v>0</v>
      </c>
      <c r="D2222" s="2">
        <f t="shared" si="270"/>
        <v>1.456</v>
      </c>
      <c r="E2222" s="2">
        <f t="shared" si="272"/>
        <v>1.444</v>
      </c>
      <c r="F2222" s="2">
        <f t="shared" si="273"/>
        <v>1.4810000000000003</v>
      </c>
      <c r="G2222" s="2">
        <f t="shared" si="267"/>
        <v>1.5073999999999996</v>
      </c>
      <c r="H2222" s="2">
        <f t="shared" si="271"/>
        <v>1.5810130000000016</v>
      </c>
      <c r="I2222" s="2">
        <f t="array" ref="I2222">SUMPRODUCT(B2206:B2225, (ROW(B2206:B2225)-ROW(B2206)+1)) / (20*21/2)</f>
        <v>1.4665238095238096</v>
      </c>
      <c r="J2222" s="2">
        <f t="shared" si="274"/>
        <v>1.4704122849519201</v>
      </c>
      <c r="K2222" s="2">
        <f t="shared" si="268"/>
        <v>1.5112867992530401</v>
      </c>
    </row>
    <row r="2223" spans="1:11" ht="13.5" x14ac:dyDescent="0.25">
      <c r="A2223" s="3">
        <f>TITRES_STAT!B2226</f>
        <v>45240</v>
      </c>
      <c r="B2223" s="6">
        <f>TITRES_STAT!D2226</f>
        <v>1.45</v>
      </c>
      <c r="C2223" s="2">
        <f t="shared" si="269"/>
        <v>-6.0000000000000053E-2</v>
      </c>
      <c r="D2223" s="2">
        <f t="shared" si="270"/>
        <v>1.474</v>
      </c>
      <c r="E2223" s="2">
        <f t="shared" si="272"/>
        <v>1.4410000000000001</v>
      </c>
      <c r="F2223" s="2">
        <f t="shared" si="273"/>
        <v>1.4760000000000002</v>
      </c>
      <c r="G2223" s="2">
        <f t="shared" si="267"/>
        <v>1.5017999999999996</v>
      </c>
      <c r="H2223" s="2">
        <f t="shared" si="271"/>
        <v>1.5798230000000015</v>
      </c>
      <c r="I2223" s="2">
        <f t="array" ref="I2223">SUMPRODUCT(B2207:B2226, (ROW(B2207:B2226)-ROW(B2207)+1)) / (20*21/2)</f>
        <v>1.4701428571428572</v>
      </c>
      <c r="J2223" s="2">
        <f t="shared" si="274"/>
        <v>1.4684682578136419</v>
      </c>
      <c r="K2223" s="2">
        <f t="shared" si="268"/>
        <v>1.5088833953607641</v>
      </c>
    </row>
    <row r="2224" spans="1:11" ht="13.5" x14ac:dyDescent="0.25">
      <c r="A2224" s="3">
        <f>TITRES_STAT!B2227</f>
        <v>45243</v>
      </c>
      <c r="B2224" s="6">
        <f>TITRES_STAT!D2227</f>
        <v>1.51</v>
      </c>
      <c r="C2224" s="2">
        <f t="shared" si="269"/>
        <v>6.0000000000000053E-2</v>
      </c>
      <c r="D2224" s="2">
        <f t="shared" si="270"/>
        <v>1.492</v>
      </c>
      <c r="E2224" s="2">
        <f t="shared" si="272"/>
        <v>1.444</v>
      </c>
      <c r="F2224" s="2">
        <f t="shared" si="273"/>
        <v>1.4740000000000004</v>
      </c>
      <c r="G2224" s="2">
        <f t="shared" si="267"/>
        <v>1.4972000000000001</v>
      </c>
      <c r="H2224" s="2">
        <f t="shared" si="271"/>
        <v>1.5792140000000012</v>
      </c>
      <c r="I2224" s="2">
        <f t="array" ref="I2224">SUMPRODUCT(B2208:B2227, (ROW(B2208:B2227)-ROW(B2208)+1)) / (20*21/2)</f>
        <v>1.4690000000000001</v>
      </c>
      <c r="J2224" s="2">
        <f t="shared" si="274"/>
        <v>1.4724236618313904</v>
      </c>
      <c r="K2224" s="2">
        <f t="shared" si="268"/>
        <v>1.5089271837779892</v>
      </c>
    </row>
    <row r="2225" spans="1:11" ht="13.5" x14ac:dyDescent="0.25">
      <c r="A2225" s="3">
        <f>TITRES_STAT!B2228</f>
        <v>45244</v>
      </c>
      <c r="B2225" s="6">
        <f>TITRES_STAT!D2228</f>
        <v>1.51</v>
      </c>
      <c r="C2225" s="2">
        <f t="shared" si="269"/>
        <v>0</v>
      </c>
      <c r="D2225" s="2">
        <f t="shared" si="270"/>
        <v>1.4979999999999998</v>
      </c>
      <c r="E2225" s="2">
        <f t="shared" si="272"/>
        <v>1.4529999999999998</v>
      </c>
      <c r="F2225" s="2">
        <f t="shared" si="273"/>
        <v>1.4720000000000002</v>
      </c>
      <c r="G2225" s="2">
        <f t="shared" si="267"/>
        <v>1.4926000000000001</v>
      </c>
      <c r="H2225" s="2">
        <f t="shared" si="271"/>
        <v>1.5783240000000012</v>
      </c>
      <c r="I2225" s="2">
        <f t="array" ref="I2225">SUMPRODUCT(B2209:B2228, (ROW(B2209:B2228)-ROW(B2209)+1)) / (20*21/2)</f>
        <v>1.4678571428571427</v>
      </c>
      <c r="J2225" s="2">
        <f t="shared" si="274"/>
        <v>1.4760023607045913</v>
      </c>
      <c r="K2225" s="2">
        <f t="shared" si="268"/>
        <v>1.5089692550023819</v>
      </c>
    </row>
    <row r="2226" spans="1:11" ht="13.5" x14ac:dyDescent="0.25">
      <c r="A2226" s="3">
        <f>TITRES_STAT!B2229</f>
        <v>45245</v>
      </c>
      <c r="B2226" s="6">
        <f>TITRES_STAT!D2229</f>
        <v>1.51</v>
      </c>
      <c r="C2226" s="2">
        <f t="shared" si="269"/>
        <v>0</v>
      </c>
      <c r="D2226" s="2">
        <f t="shared" si="270"/>
        <v>1.4979999999999998</v>
      </c>
      <c r="E2226" s="2">
        <f t="shared" si="272"/>
        <v>1.462</v>
      </c>
      <c r="F2226" s="2">
        <f t="shared" si="273"/>
        <v>1.4720000000000004</v>
      </c>
      <c r="G2226" s="2">
        <f t="shared" ref="G2226:G2289" si="275">AVERAGE(B2177:B2226)</f>
        <v>1.4880000000000002</v>
      </c>
      <c r="H2226" s="2">
        <f t="shared" si="271"/>
        <v>1.5770585000000015</v>
      </c>
      <c r="I2226" s="2">
        <f t="array" ref="I2226">SUMPRODUCT(B2210:B2229, (ROW(B2210:B2229)-ROW(B2210)+1)) / (20*21/2)</f>
        <v>1.4669999999999999</v>
      </c>
      <c r="J2226" s="2">
        <f t="shared" si="274"/>
        <v>1.4792402311136779</v>
      </c>
      <c r="K2226" s="2">
        <f t="shared" si="268"/>
        <v>1.5090096763748377</v>
      </c>
    </row>
    <row r="2227" spans="1:11" ht="13.5" x14ac:dyDescent="0.25">
      <c r="A2227" s="3">
        <f>TITRES_STAT!B2230</f>
        <v>45246</v>
      </c>
      <c r="B2227" s="6">
        <f>TITRES_STAT!D2230</f>
        <v>1.46</v>
      </c>
      <c r="C2227" s="2">
        <f t="shared" si="269"/>
        <v>-5.0000000000000044E-2</v>
      </c>
      <c r="D2227" s="2">
        <f t="shared" si="270"/>
        <v>1.488</v>
      </c>
      <c r="E2227" s="2">
        <f t="shared" si="272"/>
        <v>1.472</v>
      </c>
      <c r="F2227" s="2">
        <f t="shared" si="273"/>
        <v>1.4720000000000004</v>
      </c>
      <c r="G2227" s="2">
        <f t="shared" si="275"/>
        <v>1.4823999999999997</v>
      </c>
      <c r="H2227" s="2">
        <f t="shared" si="271"/>
        <v>1.5754495000000011</v>
      </c>
      <c r="I2227" s="2">
        <f t="array" ref="I2227">SUMPRODUCT(B2211:B2230, (ROW(B2211:B2230)-ROW(B2211)+1)) / (20*21/2)</f>
        <v>1.4665238095238093</v>
      </c>
      <c r="J2227" s="2">
        <f t="shared" si="274"/>
        <v>1.4774078281504706</v>
      </c>
      <c r="K2227" s="2">
        <f t="shared" ref="K2227:K2290" si="276">$K$4*B2227+(1-$K$4)*K2226</f>
        <v>1.5070877282817068</v>
      </c>
    </row>
    <row r="2228" spans="1:11" ht="13.5" x14ac:dyDescent="0.25">
      <c r="A2228" s="3">
        <f>TITRES_STAT!B2231</f>
        <v>45247</v>
      </c>
      <c r="B2228" s="6">
        <f>TITRES_STAT!D2231</f>
        <v>1.46</v>
      </c>
      <c r="C2228" s="2">
        <f t="shared" si="269"/>
        <v>0</v>
      </c>
      <c r="D2228" s="2">
        <f t="shared" si="270"/>
        <v>1.49</v>
      </c>
      <c r="E2228" s="2">
        <f t="shared" si="272"/>
        <v>1.482</v>
      </c>
      <c r="F2228" s="2">
        <f t="shared" si="273"/>
        <v>1.4690000000000005</v>
      </c>
      <c r="G2228" s="2">
        <f t="shared" si="275"/>
        <v>1.4767999999999999</v>
      </c>
      <c r="H2228" s="2">
        <f t="shared" si="271"/>
        <v>1.5737465000000008</v>
      </c>
      <c r="I2228" s="2">
        <f t="array" ref="I2228">SUMPRODUCT(B2212:B2231, (ROW(B2212:B2231)-ROW(B2212)+1)) / (20*21/2)</f>
        <v>1.4664285714285712</v>
      </c>
      <c r="J2228" s="2">
        <f t="shared" si="274"/>
        <v>1.4757499397551876</v>
      </c>
      <c r="K2228" s="2">
        <f t="shared" si="276"/>
        <v>1.505241150702032</v>
      </c>
    </row>
    <row r="2229" spans="1:11" ht="13.5" x14ac:dyDescent="0.25">
      <c r="A2229" s="3">
        <f>TITRES_STAT!B2232</f>
        <v>45250</v>
      </c>
      <c r="B2229" s="6">
        <f>TITRES_STAT!D2232</f>
        <v>1.46</v>
      </c>
      <c r="C2229" s="2">
        <f t="shared" si="269"/>
        <v>0</v>
      </c>
      <c r="D2229" s="2">
        <f t="shared" si="270"/>
        <v>1.48</v>
      </c>
      <c r="E2229" s="2">
        <f t="shared" si="272"/>
        <v>1.4860000000000002</v>
      </c>
      <c r="F2229" s="2">
        <f t="shared" si="273"/>
        <v>1.4650000000000003</v>
      </c>
      <c r="G2229" s="2">
        <f t="shared" si="275"/>
        <v>1.4723999999999995</v>
      </c>
      <c r="H2229" s="2">
        <f t="shared" si="271"/>
        <v>1.5720435000000008</v>
      </c>
      <c r="I2229" s="2">
        <f t="array" ref="I2229">SUMPRODUCT(B2213:B2232, (ROW(B2213:B2232)-ROW(B2213)+1)) / (20*21/2)</f>
        <v>1.4635714285714287</v>
      </c>
      <c r="J2229" s="2">
        <f t="shared" si="274"/>
        <v>1.4742499454927889</v>
      </c>
      <c r="K2229" s="2">
        <f t="shared" si="276"/>
        <v>1.5034669879294031</v>
      </c>
    </row>
    <row r="2230" spans="1:11" ht="13.5" x14ac:dyDescent="0.25">
      <c r="A2230" s="3">
        <f>TITRES_STAT!B2233</f>
        <v>45251</v>
      </c>
      <c r="B2230" s="6">
        <f>TITRES_STAT!D2233</f>
        <v>1.46</v>
      </c>
      <c r="C2230" s="2">
        <f t="shared" si="269"/>
        <v>0</v>
      </c>
      <c r="D2230" s="2">
        <f t="shared" si="270"/>
        <v>1.47</v>
      </c>
      <c r="E2230" s="2">
        <f t="shared" si="272"/>
        <v>1.4840000000000004</v>
      </c>
      <c r="F2230" s="2">
        <f t="shared" si="273"/>
        <v>1.4610000000000003</v>
      </c>
      <c r="G2230" s="2">
        <f t="shared" si="275"/>
        <v>1.4693999999999994</v>
      </c>
      <c r="H2230" s="2">
        <f t="shared" si="271"/>
        <v>1.5703405000000006</v>
      </c>
      <c r="I2230" s="2">
        <f t="array" ref="I2230">SUMPRODUCT(B2214:B2233, (ROW(B2214:B2233)-ROW(B2214)+1)) / (20*21/2)</f>
        <v>1.4666666666666666</v>
      </c>
      <c r="J2230" s="2">
        <f t="shared" si="274"/>
        <v>1.4728928078268091</v>
      </c>
      <c r="K2230" s="2">
        <f t="shared" si="276"/>
        <v>1.5017624001674656</v>
      </c>
    </row>
    <row r="2231" spans="1:11" ht="13.5" x14ac:dyDescent="0.25">
      <c r="A2231" s="3">
        <f>TITRES_STAT!B2234</f>
        <v>45252</v>
      </c>
      <c r="B2231" s="6">
        <f>TITRES_STAT!D2234</f>
        <v>1.46</v>
      </c>
      <c r="C2231" s="2">
        <f t="shared" si="269"/>
        <v>0</v>
      </c>
      <c r="D2231" s="2">
        <f t="shared" si="270"/>
        <v>1.46</v>
      </c>
      <c r="E2231" s="2">
        <f t="shared" si="272"/>
        <v>1.4790000000000003</v>
      </c>
      <c r="F2231" s="2">
        <f t="shared" si="273"/>
        <v>1.4600000000000004</v>
      </c>
      <c r="G2231" s="2">
        <f t="shared" si="275"/>
        <v>1.4663999999999993</v>
      </c>
      <c r="H2231" s="2">
        <f t="shared" si="271"/>
        <v>1.568637500000001</v>
      </c>
      <c r="I2231" s="2">
        <f t="array" ref="I2231">SUMPRODUCT(B2215:B2234, (ROW(B2215:B2234)-ROW(B2215)+1)) / (20*21/2)</f>
        <v>1.4697142857142858</v>
      </c>
      <c r="J2231" s="2">
        <f t="shared" si="274"/>
        <v>1.4716649213671131</v>
      </c>
      <c r="K2231" s="2">
        <f t="shared" si="276"/>
        <v>1.5001246589844279</v>
      </c>
    </row>
    <row r="2232" spans="1:11" ht="13.5" x14ac:dyDescent="0.25">
      <c r="A2232" s="3">
        <f>TITRES_STAT!B2235</f>
        <v>45253</v>
      </c>
      <c r="B2232" s="6">
        <f>TITRES_STAT!D2235</f>
        <v>1.43</v>
      </c>
      <c r="C2232" s="2">
        <f t="shared" si="269"/>
        <v>-3.0000000000000027E-2</v>
      </c>
      <c r="D2232" s="2">
        <f t="shared" si="270"/>
        <v>1.454</v>
      </c>
      <c r="E2232" s="2">
        <f t="shared" si="272"/>
        <v>1.4710000000000001</v>
      </c>
      <c r="F2232" s="2">
        <f t="shared" si="273"/>
        <v>1.4575000000000002</v>
      </c>
      <c r="G2232" s="2">
        <f t="shared" si="275"/>
        <v>1.4627999999999994</v>
      </c>
      <c r="H2232" s="2">
        <f t="shared" si="271"/>
        <v>1.566737500000001</v>
      </c>
      <c r="I2232" s="2">
        <f t="array" ref="I2232">SUMPRODUCT(B2216:B2235, (ROW(B2216:B2235)-ROW(B2216)+1)) / (20*21/2)</f>
        <v>1.4669999999999999</v>
      </c>
      <c r="J2232" s="2">
        <f t="shared" si="274"/>
        <v>1.4676968336178642</v>
      </c>
      <c r="K2232" s="2">
        <f t="shared" si="276"/>
        <v>1.4973746723575878</v>
      </c>
    </row>
    <row r="2233" spans="1:11" ht="13.5" x14ac:dyDescent="0.25">
      <c r="A2233" s="3">
        <f>TITRES_STAT!B2236</f>
        <v>45254</v>
      </c>
      <c r="B2233" s="6">
        <f>TITRES_STAT!D2236</f>
        <v>1.49</v>
      </c>
      <c r="C2233" s="2">
        <f t="shared" si="269"/>
        <v>6.0000000000000053E-2</v>
      </c>
      <c r="D2233" s="2">
        <f t="shared" si="270"/>
        <v>1.46</v>
      </c>
      <c r="E2233" s="2">
        <f t="shared" si="272"/>
        <v>1.4750000000000001</v>
      </c>
      <c r="F2233" s="2">
        <f t="shared" si="273"/>
        <v>1.4580000000000002</v>
      </c>
      <c r="G2233" s="2">
        <f t="shared" si="275"/>
        <v>1.4603999999999993</v>
      </c>
      <c r="H2233" s="2">
        <f t="shared" si="271"/>
        <v>1.5651375000000007</v>
      </c>
      <c r="I2233" s="2">
        <f t="array" ref="I2233">SUMPRODUCT(B2217:B2236, (ROW(B2217:B2236)-ROW(B2217)+1)) / (20*21/2)</f>
        <v>1.4642380952380953</v>
      </c>
      <c r="J2233" s="2">
        <f t="shared" si="274"/>
        <v>1.4698209447018773</v>
      </c>
      <c r="K2233" s="2">
        <f t="shared" si="276"/>
        <v>1.4970854695200353</v>
      </c>
    </row>
    <row r="2234" spans="1:11" ht="13.5" x14ac:dyDescent="0.25">
      <c r="A2234" s="3">
        <f>TITRES_STAT!B2237</f>
        <v>45257</v>
      </c>
      <c r="B2234" s="6">
        <f>TITRES_STAT!D2237</f>
        <v>1.49</v>
      </c>
      <c r="C2234" s="2">
        <f t="shared" si="269"/>
        <v>0</v>
      </c>
      <c r="D2234" s="2">
        <f t="shared" si="270"/>
        <v>1.466</v>
      </c>
      <c r="E2234" s="2">
        <f t="shared" si="272"/>
        <v>1.4730000000000001</v>
      </c>
      <c r="F2234" s="2">
        <f t="shared" si="273"/>
        <v>1.4585000000000001</v>
      </c>
      <c r="G2234" s="2">
        <f t="shared" si="275"/>
        <v>1.4589999999999992</v>
      </c>
      <c r="H2234" s="2">
        <f t="shared" si="271"/>
        <v>1.5635845000000008</v>
      </c>
      <c r="I2234" s="2">
        <f t="array" ref="I2234">SUMPRODUCT(B2218:B2237, (ROW(B2218:B2237)-ROW(B2218)+1)) / (20*21/2)</f>
        <v>1.4671428571428573</v>
      </c>
      <c r="J2234" s="2">
        <f t="shared" si="274"/>
        <v>1.4717427594921748</v>
      </c>
      <c r="K2234" s="2">
        <f t="shared" si="276"/>
        <v>1.4968076079702299</v>
      </c>
    </row>
    <row r="2235" spans="1:11" ht="13.5" x14ac:dyDescent="0.25">
      <c r="A2235" s="3">
        <f>TITRES_STAT!B2238</f>
        <v>45258</v>
      </c>
      <c r="B2235" s="6">
        <f>TITRES_STAT!D2238</f>
        <v>1.43</v>
      </c>
      <c r="C2235" s="2">
        <f t="shared" si="269"/>
        <v>-6.0000000000000053E-2</v>
      </c>
      <c r="D2235" s="2">
        <f t="shared" si="270"/>
        <v>1.46</v>
      </c>
      <c r="E2235" s="2">
        <f t="shared" si="272"/>
        <v>1.4649999999999999</v>
      </c>
      <c r="F2235" s="2">
        <f t="shared" si="273"/>
        <v>1.4590000000000001</v>
      </c>
      <c r="G2235" s="2">
        <f t="shared" si="275"/>
        <v>1.4577999999999995</v>
      </c>
      <c r="H2235" s="2">
        <f t="shared" si="271"/>
        <v>1.5616845000000006</v>
      </c>
      <c r="I2235" s="2">
        <f t="array" ref="I2235">SUMPRODUCT(B2219:B2238, (ROW(B2219:B2238)-ROW(B2219)+1)) / (20*21/2)</f>
        <v>1.4646666666666666</v>
      </c>
      <c r="J2235" s="2">
        <f t="shared" si="274"/>
        <v>1.4677672585881583</v>
      </c>
      <c r="K2235" s="2">
        <f t="shared" si="276"/>
        <v>1.4941877017753191</v>
      </c>
    </row>
    <row r="2236" spans="1:11" ht="13.5" x14ac:dyDescent="0.25">
      <c r="A2236" s="3">
        <f>TITRES_STAT!B2239</f>
        <v>45259</v>
      </c>
      <c r="B2236" s="6">
        <f>TITRES_STAT!D2239</f>
        <v>1.43</v>
      </c>
      <c r="C2236" s="2">
        <f t="shared" si="269"/>
        <v>0</v>
      </c>
      <c r="D2236" s="2">
        <f t="shared" si="270"/>
        <v>1.454</v>
      </c>
      <c r="E2236" s="2">
        <f t="shared" si="272"/>
        <v>1.4570000000000001</v>
      </c>
      <c r="F2236" s="2">
        <f t="shared" si="273"/>
        <v>1.4594999999999998</v>
      </c>
      <c r="G2236" s="2">
        <f t="shared" si="275"/>
        <v>1.4573999999999998</v>
      </c>
      <c r="H2236" s="2">
        <f t="shared" si="271"/>
        <v>1.5601600000000007</v>
      </c>
      <c r="I2236" s="2">
        <f t="array" ref="I2236">SUMPRODUCT(B2220:B2239, (ROW(B2220:B2239)-ROW(B2220)+1)) / (20*21/2)</f>
        <v>1.4560952380952379</v>
      </c>
      <c r="J2236" s="2">
        <f t="shared" si="274"/>
        <v>1.4641703768178576</v>
      </c>
      <c r="K2236" s="2">
        <f t="shared" si="276"/>
        <v>1.4916705369998164</v>
      </c>
    </row>
    <row r="2237" spans="1:11" ht="13.5" x14ac:dyDescent="0.25">
      <c r="A2237" s="3">
        <f>TITRES_STAT!B2240</f>
        <v>45260</v>
      </c>
      <c r="B2237" s="6">
        <f>TITRES_STAT!D2240</f>
        <v>1.49</v>
      </c>
      <c r="C2237" s="2">
        <f t="shared" si="269"/>
        <v>6.0000000000000053E-2</v>
      </c>
      <c r="D2237" s="2">
        <f t="shared" si="270"/>
        <v>1.466</v>
      </c>
      <c r="E2237" s="2">
        <f t="shared" si="272"/>
        <v>1.46</v>
      </c>
      <c r="F2237" s="2">
        <f t="shared" si="273"/>
        <v>1.4659999999999997</v>
      </c>
      <c r="G2237" s="2">
        <f t="shared" si="275"/>
        <v>1.4594</v>
      </c>
      <c r="H2237" s="2">
        <f t="shared" si="271"/>
        <v>1.5585600000000011</v>
      </c>
      <c r="I2237" s="2">
        <f t="array" ref="I2237">SUMPRODUCT(B2221:B2240, (ROW(B2221:B2240)-ROW(B2221)+1)) / (20*21/2)</f>
        <v>1.4534285714285713</v>
      </c>
      <c r="J2237" s="2">
        <f t="shared" si="274"/>
        <v>1.4666303409304426</v>
      </c>
      <c r="K2237" s="2">
        <f t="shared" si="276"/>
        <v>1.4916050257449216</v>
      </c>
    </row>
    <row r="2238" spans="1:11" ht="13.5" x14ac:dyDescent="0.25">
      <c r="A2238" s="3">
        <f>TITRES_STAT!B2241</f>
        <v>45261</v>
      </c>
      <c r="B2238" s="6">
        <f>TITRES_STAT!D2241</f>
        <v>1.44</v>
      </c>
      <c r="C2238" s="2">
        <f t="shared" si="269"/>
        <v>-5.0000000000000044E-2</v>
      </c>
      <c r="D2238" s="2">
        <f t="shared" si="270"/>
        <v>1.456</v>
      </c>
      <c r="E2238" s="2">
        <f t="shared" si="272"/>
        <v>1.4579999999999997</v>
      </c>
      <c r="F2238" s="2">
        <f t="shared" si="273"/>
        <v>1.47</v>
      </c>
      <c r="G2238" s="2">
        <f t="shared" si="275"/>
        <v>1.4607999999999999</v>
      </c>
      <c r="H2238" s="2">
        <f t="shared" si="271"/>
        <v>1.5567570000000008</v>
      </c>
      <c r="I2238" s="2">
        <f t="array" ref="I2238">SUMPRODUCT(B2222:B2241, (ROW(B2222:B2241)-ROW(B2222)+1)) / (20*21/2)</f>
        <v>1.4452380952380952</v>
      </c>
      <c r="J2238" s="2">
        <f t="shared" si="274"/>
        <v>1.4640941179846862</v>
      </c>
      <c r="K2238" s="2">
        <f t="shared" si="276"/>
        <v>1.4895812992451207</v>
      </c>
    </row>
    <row r="2239" spans="1:11" ht="13.5" x14ac:dyDescent="0.25">
      <c r="A2239" s="3">
        <f>TITRES_STAT!B2242</f>
        <v>45264</v>
      </c>
      <c r="B2239" s="6">
        <f>TITRES_STAT!D2242</f>
        <v>1.38</v>
      </c>
      <c r="C2239" s="2">
        <f t="shared" si="269"/>
        <v>-6.0000000000000053E-2</v>
      </c>
      <c r="D2239" s="2">
        <f t="shared" si="270"/>
        <v>1.4339999999999997</v>
      </c>
      <c r="E2239" s="2">
        <f t="shared" si="272"/>
        <v>1.45</v>
      </c>
      <c r="F2239" s="2">
        <f t="shared" si="273"/>
        <v>1.468</v>
      </c>
      <c r="G2239" s="2">
        <f t="shared" si="275"/>
        <v>1.4613999999999998</v>
      </c>
      <c r="H2239" s="2">
        <f t="shared" si="271"/>
        <v>1.5546540000000011</v>
      </c>
      <c r="I2239" s="2">
        <f t="array" ref="I2239">SUMPRODUCT(B2223:B2242, (ROW(B2223:B2242)-ROW(B2223)+1)) / (20*21/2)</f>
        <v>1.4376666666666664</v>
      </c>
      <c r="J2239" s="2">
        <f t="shared" si="274"/>
        <v>1.4560851543670972</v>
      </c>
      <c r="K2239" s="2">
        <f t="shared" si="276"/>
        <v>1.4852839933923709</v>
      </c>
    </row>
    <row r="2240" spans="1:11" ht="13.5" x14ac:dyDescent="0.25">
      <c r="A2240" s="3">
        <f>TITRES_STAT!B2243</f>
        <v>45265</v>
      </c>
      <c r="B2240" s="6">
        <f>TITRES_STAT!D2243</f>
        <v>1.44</v>
      </c>
      <c r="C2240" s="2">
        <f t="shared" si="269"/>
        <v>6.0000000000000053E-2</v>
      </c>
      <c r="D2240" s="2">
        <f t="shared" si="270"/>
        <v>1.4359999999999999</v>
      </c>
      <c r="E2240" s="2">
        <f t="shared" si="272"/>
        <v>1.448</v>
      </c>
      <c r="F2240" s="2">
        <f t="shared" si="273"/>
        <v>1.466</v>
      </c>
      <c r="G2240" s="2">
        <f t="shared" si="275"/>
        <v>1.4641999999999999</v>
      </c>
      <c r="H2240" s="2">
        <f t="shared" si="271"/>
        <v>1.552804000000001</v>
      </c>
      <c r="I2240" s="2">
        <f t="array" ref="I2240">SUMPRODUCT(B2224:B2243, (ROW(B2224:B2243)-ROW(B2224)+1)) / (20*21/2)</f>
        <v>1.4316666666666669</v>
      </c>
      <c r="J2240" s="2">
        <f t="shared" si="274"/>
        <v>1.4545532349035639</v>
      </c>
      <c r="K2240" s="2">
        <f t="shared" si="276"/>
        <v>1.4835081505142387</v>
      </c>
    </row>
    <row r="2241" spans="1:11" ht="13.5" x14ac:dyDescent="0.25">
      <c r="A2241" s="3">
        <f>TITRES_STAT!B2244</f>
        <v>45266</v>
      </c>
      <c r="B2241" s="6">
        <f>TITRES_STAT!D2244</f>
        <v>1.38</v>
      </c>
      <c r="C2241" s="2">
        <f t="shared" si="269"/>
        <v>-6.0000000000000053E-2</v>
      </c>
      <c r="D2241" s="2">
        <f t="shared" si="270"/>
        <v>1.4259999999999999</v>
      </c>
      <c r="E2241" s="2">
        <f t="shared" si="272"/>
        <v>1.44</v>
      </c>
      <c r="F2241" s="2">
        <f t="shared" si="273"/>
        <v>1.4594999999999998</v>
      </c>
      <c r="G2241" s="2">
        <f t="shared" si="275"/>
        <v>1.4663999999999999</v>
      </c>
      <c r="H2241" s="2">
        <f t="shared" si="271"/>
        <v>1.5506540000000009</v>
      </c>
      <c r="I2241" s="2">
        <f t="array" ref="I2241">SUMPRODUCT(B2225:B2244, (ROW(B2225:B2244)-ROW(B2225)+1)) / (20*21/2)</f>
        <v>1.4269047619047619</v>
      </c>
      <c r="J2241" s="2">
        <f t="shared" si="274"/>
        <v>1.4474529268175103</v>
      </c>
      <c r="K2241" s="2">
        <f t="shared" si="276"/>
        <v>1.4794490073568176</v>
      </c>
    </row>
    <row r="2242" spans="1:11" ht="13.5" x14ac:dyDescent="0.25">
      <c r="A2242" s="3">
        <f>TITRES_STAT!B2245</f>
        <v>45267</v>
      </c>
      <c r="B2242" s="6">
        <f>TITRES_STAT!D2245</f>
        <v>1.38</v>
      </c>
      <c r="C2242" s="2">
        <f t="shared" si="269"/>
        <v>0</v>
      </c>
      <c r="D2242" s="2">
        <f t="shared" si="270"/>
        <v>1.4039999999999999</v>
      </c>
      <c r="E2242" s="2">
        <f t="shared" si="272"/>
        <v>1.4349999999999998</v>
      </c>
      <c r="F2242" s="2">
        <f t="shared" si="273"/>
        <v>1.4529999999999998</v>
      </c>
      <c r="G2242" s="2">
        <f t="shared" si="275"/>
        <v>1.4683999999999997</v>
      </c>
      <c r="H2242" s="2">
        <f t="shared" si="271"/>
        <v>1.548504000000001</v>
      </c>
      <c r="I2242" s="2">
        <f t="array" ref="I2242">SUMPRODUCT(B2226:B2245, (ROW(B2226:B2245)-ROW(B2226)+1)) / (20*21/2)</f>
        <v>1.422666666666667</v>
      </c>
      <c r="J2242" s="2">
        <f t="shared" si="274"/>
        <v>1.4410288385491761</v>
      </c>
      <c r="K2242" s="2">
        <f t="shared" si="276"/>
        <v>1.4755490462840013</v>
      </c>
    </row>
    <row r="2243" spans="1:11" ht="13.5" x14ac:dyDescent="0.25">
      <c r="A2243" s="3">
        <f>TITRES_STAT!B2246</f>
        <v>45268</v>
      </c>
      <c r="B2243" s="6">
        <f>TITRES_STAT!D2246</f>
        <v>1.39</v>
      </c>
      <c r="C2243" s="2">
        <f t="shared" si="269"/>
        <v>1.0000000000000009E-2</v>
      </c>
      <c r="D2243" s="2">
        <f t="shared" si="270"/>
        <v>1.3939999999999997</v>
      </c>
      <c r="E2243" s="2">
        <f t="shared" si="272"/>
        <v>1.425</v>
      </c>
      <c r="F2243" s="2">
        <f t="shared" si="273"/>
        <v>1.45</v>
      </c>
      <c r="G2243" s="2">
        <f t="shared" si="275"/>
        <v>1.4701999999999997</v>
      </c>
      <c r="H2243" s="2">
        <f t="shared" si="271"/>
        <v>1.5464040000000008</v>
      </c>
      <c r="I2243" s="2">
        <f t="array" ref="I2243">SUMPRODUCT(B2227:B2246, (ROW(B2227:B2246)-ROW(B2227)+1)) / (20*21/2)</f>
        <v>1.418952380952381</v>
      </c>
      <c r="J2243" s="2">
        <f t="shared" si="274"/>
        <v>1.4361689491635401</v>
      </c>
      <c r="K2243" s="2">
        <f t="shared" si="276"/>
        <v>1.4721941817238444</v>
      </c>
    </row>
    <row r="2244" spans="1:11" ht="13.5" x14ac:dyDescent="0.25">
      <c r="A2244" s="3">
        <f>TITRES_STAT!B2247</f>
        <v>45271</v>
      </c>
      <c r="B2244" s="6">
        <f>TITRES_STAT!D2247</f>
        <v>1.4</v>
      </c>
      <c r="C2244" s="2">
        <f t="shared" ref="C2244:C2307" si="277">B2244-B2243</f>
        <v>1.0000000000000009E-2</v>
      </c>
      <c r="D2244" s="2">
        <f t="shared" si="270"/>
        <v>1.3979999999999997</v>
      </c>
      <c r="E2244" s="2">
        <f t="shared" si="272"/>
        <v>1.4159999999999999</v>
      </c>
      <c r="F2244" s="2">
        <f t="shared" si="273"/>
        <v>1.4444999999999999</v>
      </c>
      <c r="G2244" s="2">
        <f t="shared" si="275"/>
        <v>1.4712000000000001</v>
      </c>
      <c r="H2244" s="2">
        <f t="shared" si="271"/>
        <v>1.5443540000000011</v>
      </c>
      <c r="I2244" s="2">
        <f t="array" ref="I2244">SUMPRODUCT(B2228:B2247, (ROW(B2228:B2247)-ROW(B2228)+1)) / (20*21/2)</f>
        <v>1.4157619047619048</v>
      </c>
      <c r="J2244" s="2">
        <f t="shared" si="274"/>
        <v>1.4327242873384409</v>
      </c>
      <c r="K2244" s="2">
        <f t="shared" si="276"/>
        <v>1.4693630373425173</v>
      </c>
    </row>
    <row r="2245" spans="1:11" ht="13.5" x14ac:dyDescent="0.25">
      <c r="A2245" s="3">
        <f>TITRES_STAT!B2248</f>
        <v>45272</v>
      </c>
      <c r="B2245" s="6">
        <f>TITRES_STAT!D2248</f>
        <v>1.4</v>
      </c>
      <c r="C2245" s="2">
        <f t="shared" si="277"/>
        <v>0</v>
      </c>
      <c r="D2245" s="2">
        <f t="shared" si="270"/>
        <v>1.39</v>
      </c>
      <c r="E2245" s="2">
        <f t="shared" si="272"/>
        <v>1.4129999999999998</v>
      </c>
      <c r="F2245" s="2">
        <f t="shared" si="273"/>
        <v>1.4389999999999996</v>
      </c>
      <c r="G2245" s="2">
        <f t="shared" si="275"/>
        <v>1.4709999999999999</v>
      </c>
      <c r="H2245" s="2">
        <f t="shared" si="271"/>
        <v>1.5426795000000006</v>
      </c>
      <c r="I2245" s="2">
        <f t="array" ref="I2245">SUMPRODUCT(B2229:B2248, (ROW(B2229:B2248)-ROW(B2229)+1)) / (20*21/2)</f>
        <v>1.4185714285714284</v>
      </c>
      <c r="J2245" s="2">
        <f t="shared" si="274"/>
        <v>1.4296076885443036</v>
      </c>
      <c r="K2245" s="2">
        <f t="shared" si="276"/>
        <v>1.4666429182310461</v>
      </c>
    </row>
    <row r="2246" spans="1:11" ht="13.5" x14ac:dyDescent="0.25">
      <c r="A2246" s="3">
        <f>TITRES_STAT!B2249</f>
        <v>45273</v>
      </c>
      <c r="B2246" s="6">
        <f>TITRES_STAT!D2249</f>
        <v>1.4</v>
      </c>
      <c r="C2246" s="2">
        <f t="shared" si="277"/>
        <v>0</v>
      </c>
      <c r="D2246" s="2">
        <f t="shared" ref="D2246:D2309" si="278">AVERAGE(B2242:B2246)</f>
        <v>1.3940000000000001</v>
      </c>
      <c r="E2246" s="2">
        <f t="shared" si="272"/>
        <v>1.4100000000000001</v>
      </c>
      <c r="F2246" s="2">
        <f t="shared" si="273"/>
        <v>1.4334999999999998</v>
      </c>
      <c r="G2246" s="2">
        <f t="shared" si="275"/>
        <v>1.4702000000000004</v>
      </c>
      <c r="H2246" s="2">
        <f t="shared" si="271"/>
        <v>1.5411455000000003</v>
      </c>
      <c r="I2246" s="2">
        <f t="array" ref="I2246">SUMPRODUCT(B2230:B2249, (ROW(B2230:B2249)-ROW(B2230)+1)) / (20*21/2)</f>
        <v>1.4270952380952382</v>
      </c>
      <c r="J2246" s="2">
        <f t="shared" si="274"/>
        <v>1.4267879086829414</v>
      </c>
      <c r="K2246" s="2">
        <f t="shared" si="276"/>
        <v>1.4640294704572796</v>
      </c>
    </row>
    <row r="2247" spans="1:11" ht="13.5" x14ac:dyDescent="0.25">
      <c r="A2247" s="3">
        <f>TITRES_STAT!B2250</f>
        <v>45274</v>
      </c>
      <c r="B2247" s="6">
        <f>TITRES_STAT!D2250</f>
        <v>1.4</v>
      </c>
      <c r="C2247" s="2">
        <f t="shared" si="277"/>
        <v>0</v>
      </c>
      <c r="D2247" s="2">
        <f t="shared" si="278"/>
        <v>1.3980000000000001</v>
      </c>
      <c r="E2247" s="2">
        <f t="shared" si="272"/>
        <v>1.4010000000000002</v>
      </c>
      <c r="F2247" s="2">
        <f t="shared" si="273"/>
        <v>1.4304999999999997</v>
      </c>
      <c r="G2247" s="2">
        <f t="shared" si="275"/>
        <v>1.4684000000000004</v>
      </c>
      <c r="H2247" s="2">
        <f t="shared" si="271"/>
        <v>1.5395175000000001</v>
      </c>
      <c r="I2247" s="2">
        <f t="array" ref="I2247">SUMPRODUCT(B2231:B2250, (ROW(B2231:B2250)-ROW(B2231)+1)) / (20*21/2)</f>
        <v>1.4296190476190478</v>
      </c>
      <c r="J2247" s="2">
        <f t="shared" si="274"/>
        <v>1.424236679284566</v>
      </c>
      <c r="K2247" s="2">
        <f t="shared" si="276"/>
        <v>1.4615185108315041</v>
      </c>
    </row>
    <row r="2248" spans="1:11" ht="13.5" x14ac:dyDescent="0.25">
      <c r="A2248" s="3">
        <f>TITRES_STAT!B2251</f>
        <v>45275</v>
      </c>
      <c r="B2248" s="6">
        <f>TITRES_STAT!D2251</f>
        <v>1.46</v>
      </c>
      <c r="C2248" s="2">
        <f t="shared" si="277"/>
        <v>6.0000000000000053E-2</v>
      </c>
      <c r="D2248" s="2">
        <f t="shared" si="278"/>
        <v>1.4119999999999999</v>
      </c>
      <c r="E2248" s="2">
        <f t="shared" si="272"/>
        <v>1.403</v>
      </c>
      <c r="F2248" s="2">
        <f t="shared" si="273"/>
        <v>1.4304999999999997</v>
      </c>
      <c r="G2248" s="2">
        <f t="shared" si="275"/>
        <v>1.4666000000000003</v>
      </c>
      <c r="H2248" s="2">
        <f t="shared" si="271"/>
        <v>1.5383774999999997</v>
      </c>
      <c r="I2248" s="2">
        <f t="array" ref="I2248">SUMPRODUCT(B2232:B2251, (ROW(B2232:B2251)-ROW(B2232)+1)) / (20*21/2)</f>
        <v>1.4321428571428572</v>
      </c>
      <c r="J2248" s="2">
        <f t="shared" si="274"/>
        <v>1.4276427098288931</v>
      </c>
      <c r="K2248" s="2">
        <f t="shared" si="276"/>
        <v>1.4614589613871316</v>
      </c>
    </row>
    <row r="2249" spans="1:11" ht="13.5" x14ac:dyDescent="0.25">
      <c r="A2249" s="3">
        <f>TITRES_STAT!B2252</f>
        <v>45278</v>
      </c>
      <c r="B2249" s="6">
        <f>TITRES_STAT!D2252</f>
        <v>1.52</v>
      </c>
      <c r="C2249" s="2">
        <f t="shared" si="277"/>
        <v>6.0000000000000053E-2</v>
      </c>
      <c r="D2249" s="2">
        <f t="shared" si="278"/>
        <v>1.4359999999999999</v>
      </c>
      <c r="E2249" s="2">
        <f t="shared" si="272"/>
        <v>1.4169999999999998</v>
      </c>
      <c r="F2249" s="2">
        <f t="shared" si="273"/>
        <v>1.4334999999999998</v>
      </c>
      <c r="G2249" s="2">
        <f t="shared" si="275"/>
        <v>1.4660000000000004</v>
      </c>
      <c r="H2249" s="2">
        <f t="shared" si="271"/>
        <v>1.5374904999999996</v>
      </c>
      <c r="I2249" s="2">
        <f t="array" ref="I2249">SUMPRODUCT(B2233:B2252, (ROW(B2233:B2252)-ROW(B2233)+1)) / (20*21/2)</f>
        <v>1.4403809523809521</v>
      </c>
      <c r="J2249" s="2">
        <f t="shared" si="274"/>
        <v>1.4364386422261415</v>
      </c>
      <c r="K2249" s="2">
        <f t="shared" si="276"/>
        <v>1.4637546883915578</v>
      </c>
    </row>
    <row r="2250" spans="1:11" ht="13.5" x14ac:dyDescent="0.25">
      <c r="A2250" s="3">
        <f>TITRES_STAT!B2253</f>
        <v>45279</v>
      </c>
      <c r="B2250" s="6">
        <f>TITRES_STAT!D2253</f>
        <v>1.46</v>
      </c>
      <c r="C2250" s="2">
        <f t="shared" si="277"/>
        <v>-6.0000000000000053E-2</v>
      </c>
      <c r="D2250" s="2">
        <f t="shared" si="278"/>
        <v>1.448</v>
      </c>
      <c r="E2250" s="2">
        <f t="shared" si="272"/>
        <v>1.419</v>
      </c>
      <c r="F2250" s="2">
        <f t="shared" si="273"/>
        <v>1.4334999999999998</v>
      </c>
      <c r="G2250" s="2">
        <f t="shared" si="275"/>
        <v>1.4642000000000002</v>
      </c>
      <c r="H2250" s="2">
        <f t="shared" ref="H2250:H2313" si="279">AVERAGE(B2051:B2250)</f>
        <v>1.5363504999999995</v>
      </c>
      <c r="I2250" s="2">
        <f t="array" ref="I2250">SUMPRODUCT(B2234:B2253, (ROW(B2234:B2253)-ROW(B2234)+1)) / (20*21/2)</f>
        <v>1.4462857142857142</v>
      </c>
      <c r="J2250" s="2">
        <f t="shared" si="274"/>
        <v>1.4386825810617472</v>
      </c>
      <c r="K2250" s="2">
        <f t="shared" si="276"/>
        <v>1.463607445709536</v>
      </c>
    </row>
    <row r="2251" spans="1:11" ht="13.5" x14ac:dyDescent="0.25">
      <c r="A2251" s="3">
        <f>TITRES_STAT!B2254</f>
        <v>45280</v>
      </c>
      <c r="B2251" s="6">
        <f>TITRES_STAT!D2254</f>
        <v>1.46</v>
      </c>
      <c r="C2251" s="2">
        <f t="shared" si="277"/>
        <v>0</v>
      </c>
      <c r="D2251" s="2">
        <f t="shared" si="278"/>
        <v>1.46</v>
      </c>
      <c r="E2251" s="2">
        <f t="shared" si="272"/>
        <v>1.4270000000000003</v>
      </c>
      <c r="F2251" s="2">
        <f t="shared" si="273"/>
        <v>1.4334999999999998</v>
      </c>
      <c r="G2251" s="2">
        <f t="shared" si="275"/>
        <v>1.4624000000000001</v>
      </c>
      <c r="H2251" s="2">
        <f t="shared" si="279"/>
        <v>1.5352104999999991</v>
      </c>
      <c r="I2251" s="2">
        <f t="array" ref="I2251">SUMPRODUCT(B2235:B2254, (ROW(B2235:B2254)-ROW(B2235)+1)) / (20*21/2)</f>
        <v>1.4464285714285714</v>
      </c>
      <c r="J2251" s="2">
        <f t="shared" si="274"/>
        <v>1.4407128114368188</v>
      </c>
      <c r="K2251" s="2">
        <f t="shared" si="276"/>
        <v>1.4634659772503387</v>
      </c>
    </row>
    <row r="2252" spans="1:11" ht="13.5" x14ac:dyDescent="0.25">
      <c r="A2252" s="3">
        <f>TITRES_STAT!B2255</f>
        <v>45281</v>
      </c>
      <c r="B2252" s="6">
        <f>TITRES_STAT!D2255</f>
        <v>1.52</v>
      </c>
      <c r="C2252" s="2">
        <f t="shared" si="277"/>
        <v>6.0000000000000053E-2</v>
      </c>
      <c r="D2252" s="2">
        <f t="shared" si="278"/>
        <v>1.484</v>
      </c>
      <c r="E2252" s="2">
        <f t="shared" ref="E2252:E2315" si="280">AVERAGE(B2243:B2252)</f>
        <v>1.4410000000000001</v>
      </c>
      <c r="F2252" s="2">
        <f t="shared" si="273"/>
        <v>1.4379999999999997</v>
      </c>
      <c r="G2252" s="2">
        <f t="shared" si="275"/>
        <v>1.4617999999999998</v>
      </c>
      <c r="H2252" s="2">
        <f t="shared" si="279"/>
        <v>1.5345109999999988</v>
      </c>
      <c r="I2252" s="2">
        <f t="array" ref="I2252">SUMPRODUCT(B2236:B2255, (ROW(B2236:B2255)-ROW(B2236)+1)) / (20*21/2)</f>
        <v>1.4525238095238093</v>
      </c>
      <c r="J2252" s="2">
        <f t="shared" si="274"/>
        <v>1.4482639722523598</v>
      </c>
      <c r="K2252" s="2">
        <f t="shared" si="276"/>
        <v>1.4656829977503254</v>
      </c>
    </row>
    <row r="2253" spans="1:11" ht="13.5" x14ac:dyDescent="0.25">
      <c r="A2253" s="3">
        <f>TITRES_STAT!B2256</f>
        <v>45282</v>
      </c>
      <c r="B2253" s="6">
        <f>TITRES_STAT!D2256</f>
        <v>1.5</v>
      </c>
      <c r="C2253" s="2">
        <f t="shared" si="277"/>
        <v>-2.0000000000000018E-2</v>
      </c>
      <c r="D2253" s="2">
        <f t="shared" si="278"/>
        <v>1.4919999999999998</v>
      </c>
      <c r="E2253" s="2">
        <f t="shared" si="280"/>
        <v>1.452</v>
      </c>
      <c r="F2253" s="2">
        <f t="shared" si="273"/>
        <v>1.4384999999999999</v>
      </c>
      <c r="G2253" s="2">
        <f t="shared" si="275"/>
        <v>1.4607999999999999</v>
      </c>
      <c r="H2253" s="2">
        <f t="shared" si="279"/>
        <v>1.5339459999999989</v>
      </c>
      <c r="I2253" s="2">
        <f t="array" ref="I2253">SUMPRODUCT(B2237:B2256, (ROW(B2237:B2256)-ROW(B2237)+1)) / (20*21/2)</f>
        <v>1.4582857142857144</v>
      </c>
      <c r="J2253" s="2">
        <f t="shared" si="274"/>
        <v>1.4531912129902302</v>
      </c>
      <c r="K2253" s="2">
        <f t="shared" si="276"/>
        <v>1.4670287625444303</v>
      </c>
    </row>
    <row r="2254" spans="1:11" ht="13.5" x14ac:dyDescent="0.25">
      <c r="A2254" s="3">
        <f>TITRES_STAT!B2257</f>
        <v>45285</v>
      </c>
      <c r="B2254" s="6">
        <f>TITRES_STAT!D2257</f>
        <v>1.44</v>
      </c>
      <c r="C2254" s="2">
        <f t="shared" si="277"/>
        <v>-6.0000000000000053E-2</v>
      </c>
      <c r="D2254" s="2">
        <f t="shared" si="278"/>
        <v>1.4759999999999998</v>
      </c>
      <c r="E2254" s="2">
        <f t="shared" si="280"/>
        <v>1.456</v>
      </c>
      <c r="F2254" s="2">
        <f t="shared" si="273"/>
        <v>1.4359999999999999</v>
      </c>
      <c r="G2254" s="2">
        <f t="shared" si="275"/>
        <v>1.4585999999999999</v>
      </c>
      <c r="H2254" s="2">
        <f t="shared" si="279"/>
        <v>1.5331744999999986</v>
      </c>
      <c r="I2254" s="2">
        <f t="array" ref="I2254">SUMPRODUCT(B2238:B2257, (ROW(B2238:B2257)-ROW(B2238)+1)) / (20*21/2)</f>
        <v>1.4637142857142857</v>
      </c>
      <c r="J2254" s="2">
        <f t="shared" si="274"/>
        <v>1.4519349069911609</v>
      </c>
      <c r="K2254" s="2">
        <f t="shared" si="276"/>
        <v>1.4659688110720996</v>
      </c>
    </row>
    <row r="2255" spans="1:11" ht="13.5" x14ac:dyDescent="0.25">
      <c r="A2255" s="3">
        <f>TITRES_STAT!B2258</f>
        <v>45286</v>
      </c>
      <c r="B2255" s="6">
        <f>TITRES_STAT!D2258</f>
        <v>1.5</v>
      </c>
      <c r="C2255" s="2">
        <f t="shared" si="277"/>
        <v>6.0000000000000053E-2</v>
      </c>
      <c r="D2255" s="2">
        <f t="shared" si="278"/>
        <v>1.484</v>
      </c>
      <c r="E2255" s="2">
        <f t="shared" si="280"/>
        <v>1.4659999999999997</v>
      </c>
      <c r="F2255" s="2">
        <f t="shared" si="273"/>
        <v>1.4395000000000002</v>
      </c>
      <c r="G2255" s="2">
        <f t="shared" si="275"/>
        <v>1.4576</v>
      </c>
      <c r="H2255" s="2">
        <f t="shared" si="279"/>
        <v>1.5327029999999988</v>
      </c>
      <c r="I2255" s="2">
        <f t="array" ref="I2255">SUMPRODUCT(B2239:B2258, (ROW(B2239:B2258)-ROW(B2239)+1)) / (20*21/2)</f>
        <v>1.469095238095238</v>
      </c>
      <c r="J2255" s="2">
        <f t="shared" si="274"/>
        <v>1.4565125348967645</v>
      </c>
      <c r="K2255" s="2">
        <f t="shared" si="276"/>
        <v>1.4673033675006448</v>
      </c>
    </row>
    <row r="2256" spans="1:11" ht="13.5" x14ac:dyDescent="0.25">
      <c r="A2256" s="3">
        <f>TITRES_STAT!B2259</f>
        <v>45287</v>
      </c>
      <c r="B2256" s="6">
        <f>TITRES_STAT!D2259</f>
        <v>1.5</v>
      </c>
      <c r="C2256" s="2">
        <f t="shared" si="277"/>
        <v>0</v>
      </c>
      <c r="D2256" s="2">
        <f t="shared" si="278"/>
        <v>1.492</v>
      </c>
      <c r="E2256" s="2">
        <f t="shared" si="280"/>
        <v>1.476</v>
      </c>
      <c r="F2256" s="2">
        <f t="shared" si="273"/>
        <v>1.4430000000000001</v>
      </c>
      <c r="G2256" s="2">
        <f t="shared" si="275"/>
        <v>1.4574</v>
      </c>
      <c r="H2256" s="2">
        <f t="shared" si="279"/>
        <v>1.5322784999999988</v>
      </c>
      <c r="I2256" s="2">
        <f t="array" ref="I2256">SUMPRODUCT(B2240:B2259, (ROW(B2240:B2259)-ROW(B2240)+1)) / (20*21/2)</f>
        <v>1.4741904761904761</v>
      </c>
      <c r="J2256" s="2">
        <f t="shared" si="274"/>
        <v>1.4606541982399297</v>
      </c>
      <c r="K2256" s="2">
        <f t="shared" si="276"/>
        <v>1.4685855883829726</v>
      </c>
    </row>
    <row r="2257" spans="1:11" ht="13.5" x14ac:dyDescent="0.25">
      <c r="A2257" s="3">
        <f>TITRES_STAT!B2260</f>
        <v>45288</v>
      </c>
      <c r="B2257" s="6">
        <f>TITRES_STAT!D2260</f>
        <v>1.5</v>
      </c>
      <c r="C2257" s="2">
        <f t="shared" si="277"/>
        <v>0</v>
      </c>
      <c r="D2257" s="2">
        <f t="shared" si="278"/>
        <v>1.488</v>
      </c>
      <c r="E2257" s="2">
        <f t="shared" si="280"/>
        <v>1.486</v>
      </c>
      <c r="F2257" s="2">
        <f t="shared" si="273"/>
        <v>1.4435000000000002</v>
      </c>
      <c r="G2257" s="2">
        <f t="shared" si="275"/>
        <v>1.4582000000000002</v>
      </c>
      <c r="H2257" s="2">
        <f t="shared" si="279"/>
        <v>1.5321824999999989</v>
      </c>
      <c r="I2257" s="2">
        <f t="array" ref="I2257">SUMPRODUCT(B2241:B2260, (ROW(B2241:B2260)-ROW(B2241)+1)) / (20*21/2)</f>
        <v>1.4787142857142856</v>
      </c>
      <c r="J2257" s="2">
        <f t="shared" si="274"/>
        <v>1.4644014174551745</v>
      </c>
      <c r="K2257" s="2">
        <f t="shared" si="276"/>
        <v>1.4698175260934443</v>
      </c>
    </row>
    <row r="2258" spans="1:11" ht="13.5" x14ac:dyDescent="0.25">
      <c r="A2258" s="3">
        <f>TITRES_STAT!B2261</f>
        <v>45289</v>
      </c>
      <c r="B2258" s="6">
        <f>TITRES_STAT!D2261</f>
        <v>1.5</v>
      </c>
      <c r="C2258" s="2">
        <f t="shared" si="277"/>
        <v>0</v>
      </c>
      <c r="D2258" s="2">
        <f t="shared" si="278"/>
        <v>1.488</v>
      </c>
      <c r="E2258" s="2">
        <f t="shared" si="280"/>
        <v>1.4899999999999998</v>
      </c>
      <c r="F2258" s="2">
        <f t="shared" si="273"/>
        <v>1.4465000000000001</v>
      </c>
      <c r="G2258" s="2">
        <f t="shared" si="275"/>
        <v>1.4578000000000002</v>
      </c>
      <c r="H2258" s="2">
        <f t="shared" si="279"/>
        <v>1.5323209999999992</v>
      </c>
      <c r="I2258" s="2">
        <f t="array" ref="I2258">SUMPRODUCT(B2242:B2261, (ROW(B2242:B2261)-ROW(B2242)+1)) / (20*21/2)</f>
        <v>1.4810476190476189</v>
      </c>
      <c r="J2258" s="2">
        <f t="shared" si="274"/>
        <v>1.4677917586499196</v>
      </c>
      <c r="K2258" s="2">
        <f t="shared" si="276"/>
        <v>1.4710011525211524</v>
      </c>
    </row>
    <row r="2259" spans="1:11" ht="13.5" x14ac:dyDescent="0.25">
      <c r="A2259" s="3">
        <f>TITRES_STAT!B2262</f>
        <v>45293</v>
      </c>
      <c r="B2259" s="6">
        <f>TITRES_STAT!D2262</f>
        <v>1.5</v>
      </c>
      <c r="C2259" s="2">
        <f t="shared" si="277"/>
        <v>0</v>
      </c>
      <c r="D2259" s="2">
        <f t="shared" si="278"/>
        <v>1.5</v>
      </c>
      <c r="E2259" s="2">
        <f t="shared" si="280"/>
        <v>1.488</v>
      </c>
      <c r="F2259" s="2">
        <f t="shared" si="273"/>
        <v>1.4525000000000001</v>
      </c>
      <c r="G2259" s="2">
        <f t="shared" si="275"/>
        <v>1.4570000000000005</v>
      </c>
      <c r="H2259" s="2">
        <f t="shared" si="279"/>
        <v>1.532646999999999</v>
      </c>
      <c r="I2259" s="2">
        <f t="array" ref="I2259">SUMPRODUCT(B2243:B2262, (ROW(B2243:B2262)-ROW(B2243)+1)) / (20*21/2)</f>
        <v>1.4867142857142857</v>
      </c>
      <c r="J2259" s="2">
        <f t="shared" si="274"/>
        <v>1.4708592102070701</v>
      </c>
      <c r="K2259" s="2">
        <f t="shared" si="276"/>
        <v>1.4721383622262052</v>
      </c>
    </row>
    <row r="2260" spans="1:11" ht="13.5" x14ac:dyDescent="0.25">
      <c r="A2260" s="3">
        <f>TITRES_STAT!B2263</f>
        <v>45294</v>
      </c>
      <c r="B2260" s="6">
        <f>TITRES_STAT!D2263</f>
        <v>1.5</v>
      </c>
      <c r="C2260" s="2">
        <f t="shared" si="277"/>
        <v>0</v>
      </c>
      <c r="D2260" s="2">
        <f t="shared" si="278"/>
        <v>1.5</v>
      </c>
      <c r="E2260" s="2">
        <f t="shared" si="280"/>
        <v>1.492</v>
      </c>
      <c r="F2260" s="2">
        <f t="shared" ref="F2260:F2323" si="281">AVERAGE(B2241:B2260)</f>
        <v>1.4555000000000002</v>
      </c>
      <c r="G2260" s="2">
        <f t="shared" si="275"/>
        <v>1.4562000000000004</v>
      </c>
      <c r="H2260" s="2">
        <f t="shared" si="279"/>
        <v>1.532785499999999</v>
      </c>
      <c r="I2260" s="2">
        <f t="array" ref="I2260">SUMPRODUCT(B2244:B2263, (ROW(B2244:B2263)-ROW(B2244)+1)) / (20*21/2)</f>
        <v>1.4917142857142858</v>
      </c>
      <c r="J2260" s="2">
        <f t="shared" si="274"/>
        <v>1.4736345235206825</v>
      </c>
      <c r="K2260" s="2">
        <f t="shared" si="276"/>
        <v>1.4732309754722364</v>
      </c>
    </row>
    <row r="2261" spans="1:11" ht="13.5" x14ac:dyDescent="0.25">
      <c r="A2261" s="3">
        <f>TITRES_STAT!B2264</f>
        <v>45295</v>
      </c>
      <c r="B2261" s="6">
        <f>TITRES_STAT!D2264</f>
        <v>1.48</v>
      </c>
      <c r="C2261" s="2">
        <f t="shared" si="277"/>
        <v>-2.0000000000000018E-2</v>
      </c>
      <c r="D2261" s="2">
        <f t="shared" si="278"/>
        <v>1.496</v>
      </c>
      <c r="E2261" s="2">
        <f t="shared" si="280"/>
        <v>1.4940000000000002</v>
      </c>
      <c r="F2261" s="2">
        <f t="shared" si="281"/>
        <v>1.4605000000000001</v>
      </c>
      <c r="G2261" s="2">
        <f t="shared" si="275"/>
        <v>1.4562000000000004</v>
      </c>
      <c r="H2261" s="2">
        <f t="shared" si="279"/>
        <v>1.5324954999999991</v>
      </c>
      <c r="I2261" s="2">
        <f t="array" ref="I2261">SUMPRODUCT(B2245:B2264, (ROW(B2245:B2264)-ROW(B2245)+1)) / (20*21/2)</f>
        <v>1.4960952380952379</v>
      </c>
      <c r="J2261" s="2">
        <f t="shared" ref="J2261:J2324" si="282">$J$4*B2261+J2260*(1-$J$4)</f>
        <v>1.4742407593758555</v>
      </c>
      <c r="K2261" s="2">
        <f t="shared" si="276"/>
        <v>1.4734964274145017</v>
      </c>
    </row>
    <row r="2262" spans="1:11" ht="13.5" x14ac:dyDescent="0.25">
      <c r="A2262" s="3">
        <f>TITRES_STAT!B2265</f>
        <v>45296</v>
      </c>
      <c r="B2262" s="6">
        <f>TITRES_STAT!D2265</f>
        <v>1.52</v>
      </c>
      <c r="C2262" s="2">
        <f t="shared" si="277"/>
        <v>4.0000000000000036E-2</v>
      </c>
      <c r="D2262" s="2">
        <f t="shared" si="278"/>
        <v>1.5</v>
      </c>
      <c r="E2262" s="2">
        <f t="shared" si="280"/>
        <v>1.494</v>
      </c>
      <c r="F2262" s="2">
        <f t="shared" si="281"/>
        <v>1.4675</v>
      </c>
      <c r="G2262" s="2">
        <f t="shared" si="275"/>
        <v>1.4570000000000001</v>
      </c>
      <c r="H2262" s="2">
        <f t="shared" si="279"/>
        <v>1.5322649999999993</v>
      </c>
      <c r="I2262" s="2">
        <f t="array" ref="I2262">SUMPRODUCT(B2246:B2265, (ROW(B2246:B2265)-ROW(B2246)+1)) / (20*21/2)</f>
        <v>1.4999047619047616</v>
      </c>
      <c r="J2262" s="2">
        <f t="shared" si="282"/>
        <v>1.4785987822924409</v>
      </c>
      <c r="K2262" s="2">
        <f t="shared" si="276"/>
        <v>1.4753200969276585</v>
      </c>
    </row>
    <row r="2263" spans="1:11" ht="13.5" x14ac:dyDescent="0.25">
      <c r="A2263" s="3">
        <f>TITRES_STAT!B2266</f>
        <v>45299</v>
      </c>
      <c r="B2263" s="6">
        <f>TITRES_STAT!D2266</f>
        <v>1.52</v>
      </c>
      <c r="C2263" s="2">
        <f t="shared" si="277"/>
        <v>0</v>
      </c>
      <c r="D2263" s="2">
        <f t="shared" si="278"/>
        <v>1.504</v>
      </c>
      <c r="E2263" s="2">
        <f t="shared" si="280"/>
        <v>1.496</v>
      </c>
      <c r="F2263" s="2">
        <f t="shared" si="281"/>
        <v>1.474</v>
      </c>
      <c r="G2263" s="2">
        <f t="shared" si="275"/>
        <v>1.4578</v>
      </c>
      <c r="H2263" s="2">
        <f t="shared" si="279"/>
        <v>1.5317059999999991</v>
      </c>
      <c r="I2263" s="2">
        <f t="array" ref="I2263">SUMPRODUCT(B2247:B2266, (ROW(B2247:B2266)-ROW(B2247)+1)) / (20*21/2)</f>
        <v>1.4993333333333334</v>
      </c>
      <c r="J2263" s="2">
        <f t="shared" si="282"/>
        <v>1.4825417554074467</v>
      </c>
      <c r="K2263" s="2">
        <f t="shared" si="276"/>
        <v>1.477072249989319</v>
      </c>
    </row>
    <row r="2264" spans="1:11" ht="13.5" x14ac:dyDescent="0.25">
      <c r="A2264" s="3">
        <f>TITRES_STAT!B2267</f>
        <v>45300</v>
      </c>
      <c r="B2264" s="6">
        <f>TITRES_STAT!D2267</f>
        <v>1.52</v>
      </c>
      <c r="C2264" s="2">
        <f t="shared" si="277"/>
        <v>0</v>
      </c>
      <c r="D2264" s="2">
        <f t="shared" si="278"/>
        <v>1.5079999999999998</v>
      </c>
      <c r="E2264" s="2">
        <f t="shared" si="280"/>
        <v>1.504</v>
      </c>
      <c r="F2264" s="2">
        <f t="shared" si="281"/>
        <v>1.48</v>
      </c>
      <c r="G2264" s="2">
        <f t="shared" si="275"/>
        <v>1.4586000000000001</v>
      </c>
      <c r="H2264" s="2">
        <f t="shared" si="279"/>
        <v>1.5311469999999994</v>
      </c>
      <c r="I2264" s="2">
        <f t="array" ref="I2264">SUMPRODUCT(B2248:B2267, (ROW(B2248:B2267)-ROW(B2248)+1)) / (20*21/2)</f>
        <v>1.4983809523809526</v>
      </c>
      <c r="J2264" s="2">
        <f t="shared" si="282"/>
        <v>1.4861092072734041</v>
      </c>
      <c r="K2264" s="2">
        <f t="shared" si="276"/>
        <v>1.4787556911662085</v>
      </c>
    </row>
    <row r="2265" spans="1:11" ht="13.5" x14ac:dyDescent="0.25">
      <c r="A2265" s="3">
        <f>TITRES_STAT!B2268</f>
        <v>45301</v>
      </c>
      <c r="B2265" s="6">
        <f>TITRES_STAT!D2268</f>
        <v>1.52</v>
      </c>
      <c r="C2265" s="2">
        <f t="shared" si="277"/>
        <v>0</v>
      </c>
      <c r="D2265" s="2">
        <f t="shared" si="278"/>
        <v>1.5119999999999998</v>
      </c>
      <c r="E2265" s="2">
        <f t="shared" si="280"/>
        <v>1.5059999999999998</v>
      </c>
      <c r="F2265" s="2">
        <f t="shared" si="281"/>
        <v>1.4859999999999998</v>
      </c>
      <c r="G2265" s="2">
        <f t="shared" si="275"/>
        <v>1.4605999999999997</v>
      </c>
      <c r="H2265" s="2">
        <f t="shared" si="279"/>
        <v>1.5305879999999994</v>
      </c>
      <c r="I2265" s="2">
        <f t="array" ref="I2265">SUMPRODUCT(B2249:B2268, (ROW(B2249:B2268)-ROW(B2249)+1)) / (20*21/2)</f>
        <v>1.4970476190476194</v>
      </c>
      <c r="J2265" s="2">
        <f t="shared" si="282"/>
        <v>1.4893369018187941</v>
      </c>
      <c r="K2265" s="2">
        <f t="shared" si="276"/>
        <v>1.4803731150420436</v>
      </c>
    </row>
    <row r="2266" spans="1:11" ht="13.5" x14ac:dyDescent="0.25">
      <c r="A2266" s="3">
        <f>TITRES_STAT!B2269</f>
        <v>45302</v>
      </c>
      <c r="B2266" s="6">
        <f>TITRES_STAT!D2269</f>
        <v>1.48</v>
      </c>
      <c r="C2266" s="2">
        <f t="shared" si="277"/>
        <v>-4.0000000000000036E-2</v>
      </c>
      <c r="D2266" s="2">
        <f t="shared" si="278"/>
        <v>1.512</v>
      </c>
      <c r="E2266" s="2">
        <f t="shared" si="280"/>
        <v>1.504</v>
      </c>
      <c r="F2266" s="2">
        <f t="shared" si="281"/>
        <v>1.4899999999999998</v>
      </c>
      <c r="G2266" s="2">
        <f t="shared" si="275"/>
        <v>1.4618</v>
      </c>
      <c r="H2266" s="2">
        <f t="shared" si="279"/>
        <v>1.5298289999999994</v>
      </c>
      <c r="I2266" s="2">
        <f t="array" ref="I2266">SUMPRODUCT(B2250:B2269, (ROW(B2250:B2269)-ROW(B2250)+1)) / (20*21/2)</f>
        <v>1.4918095238095239</v>
      </c>
      <c r="J2266" s="2">
        <f t="shared" si="282"/>
        <v>1.4884476730741469</v>
      </c>
      <c r="K2266" s="2">
        <f t="shared" si="276"/>
        <v>1.4803584830796106</v>
      </c>
    </row>
    <row r="2267" spans="1:11" ht="13.5" x14ac:dyDescent="0.25">
      <c r="A2267" s="3">
        <f>TITRES_STAT!B2270</f>
        <v>45303</v>
      </c>
      <c r="B2267" s="6">
        <f>TITRES_STAT!D2270</f>
        <v>1.48</v>
      </c>
      <c r="C2267" s="2">
        <f t="shared" si="277"/>
        <v>0</v>
      </c>
      <c r="D2267" s="2">
        <f t="shared" si="278"/>
        <v>1.5040000000000002</v>
      </c>
      <c r="E2267" s="2">
        <f t="shared" si="280"/>
        <v>1.502</v>
      </c>
      <c r="F2267" s="2">
        <f t="shared" si="281"/>
        <v>1.494</v>
      </c>
      <c r="G2267" s="2">
        <f t="shared" si="275"/>
        <v>1.4641999999999999</v>
      </c>
      <c r="H2267" s="2">
        <f t="shared" si="279"/>
        <v>1.5290699999999995</v>
      </c>
      <c r="I2267" s="2">
        <f t="array" ref="I2267">SUMPRODUCT(B2251:B2270, (ROW(B2251:B2270)-ROW(B2251)+1)) / (20*21/2)</f>
        <v>1.4831428571428573</v>
      </c>
      <c r="J2267" s="2">
        <f t="shared" si="282"/>
        <v>1.4876431327813711</v>
      </c>
      <c r="K2267" s="2">
        <f t="shared" si="276"/>
        <v>1.480344424919626</v>
      </c>
    </row>
    <row r="2268" spans="1:11" ht="13.5" x14ac:dyDescent="0.25">
      <c r="A2268" s="3">
        <f>TITRES_STAT!B2271</f>
        <v>45306</v>
      </c>
      <c r="B2268" s="6">
        <f>TITRES_STAT!D2271</f>
        <v>1.48</v>
      </c>
      <c r="C2268" s="2">
        <f t="shared" si="277"/>
        <v>0</v>
      </c>
      <c r="D2268" s="2">
        <f t="shared" si="278"/>
        <v>1.496</v>
      </c>
      <c r="E2268" s="2">
        <f t="shared" si="280"/>
        <v>1.5</v>
      </c>
      <c r="F2268" s="2">
        <f t="shared" si="281"/>
        <v>1.4949999999999999</v>
      </c>
      <c r="G2268" s="2">
        <f t="shared" si="275"/>
        <v>1.4665999999999999</v>
      </c>
      <c r="H2268" s="2">
        <f t="shared" si="279"/>
        <v>1.528311</v>
      </c>
      <c r="I2268" s="2">
        <f t="array" ref="I2268">SUMPRODUCT(B2252:B2271, (ROW(B2252:B2271)-ROW(B2252)+1)) / (20*21/2)</f>
        <v>1.4747619047619047</v>
      </c>
      <c r="J2268" s="2">
        <f t="shared" si="282"/>
        <v>1.4869152153736214</v>
      </c>
      <c r="K2268" s="2">
        <f t="shared" si="276"/>
        <v>1.480330918060033</v>
      </c>
    </row>
    <row r="2269" spans="1:11" ht="13.5" x14ac:dyDescent="0.25">
      <c r="A2269" s="3">
        <f>TITRES_STAT!B2272</f>
        <v>45307</v>
      </c>
      <c r="B2269" s="6">
        <f>TITRES_STAT!D2272</f>
        <v>1.44</v>
      </c>
      <c r="C2269" s="2">
        <f t="shared" si="277"/>
        <v>-4.0000000000000036E-2</v>
      </c>
      <c r="D2269" s="2">
        <f t="shared" si="278"/>
        <v>1.48</v>
      </c>
      <c r="E2269" s="2">
        <f t="shared" si="280"/>
        <v>1.494</v>
      </c>
      <c r="F2269" s="2">
        <f t="shared" si="281"/>
        <v>1.4910000000000001</v>
      </c>
      <c r="G2269" s="2">
        <f t="shared" si="275"/>
        <v>1.4670000000000001</v>
      </c>
      <c r="H2269" s="2">
        <f t="shared" si="279"/>
        <v>1.5276804999999998</v>
      </c>
      <c r="I2269" s="2">
        <f t="array" ref="I2269">SUMPRODUCT(B2253:B2272, (ROW(B2253:B2272)-ROW(B2253)+1)) / (20*21/2)</f>
        <v>1.4666666666666663</v>
      </c>
      <c r="J2269" s="2">
        <f t="shared" si="282"/>
        <v>1.4824470996237529</v>
      </c>
      <c r="K2269" s="2">
        <f t="shared" si="276"/>
        <v>1.4787493134302279</v>
      </c>
    </row>
    <row r="2270" spans="1:11" ht="13.5" x14ac:dyDescent="0.25">
      <c r="A2270" s="3">
        <f>TITRES_STAT!B2273</f>
        <v>45308</v>
      </c>
      <c r="B2270" s="6">
        <f>TITRES_STAT!D2273</f>
        <v>1.4</v>
      </c>
      <c r="C2270" s="2">
        <f t="shared" si="277"/>
        <v>-4.0000000000000036E-2</v>
      </c>
      <c r="D2270" s="2">
        <f t="shared" si="278"/>
        <v>1.456</v>
      </c>
      <c r="E2270" s="2">
        <f t="shared" si="280"/>
        <v>1.484</v>
      </c>
      <c r="F2270" s="2">
        <f t="shared" si="281"/>
        <v>1.488</v>
      </c>
      <c r="G2270" s="2">
        <f t="shared" si="275"/>
        <v>1.4654000000000003</v>
      </c>
      <c r="H2270" s="2">
        <f t="shared" si="279"/>
        <v>1.5270844999999997</v>
      </c>
      <c r="I2270" s="2">
        <f t="array" ref="I2270">SUMPRODUCT(B2254:B2273, (ROW(B2254:B2273)-ROW(B2254)+1)) / (20*21/2)</f>
        <v>1.463904761904762</v>
      </c>
      <c r="J2270" s="2">
        <f t="shared" si="282"/>
        <v>1.4745949948976811</v>
      </c>
      <c r="K2270" s="2">
        <f t="shared" si="276"/>
        <v>1.4756611050604151</v>
      </c>
    </row>
    <row r="2271" spans="1:11" ht="13.5" x14ac:dyDescent="0.25">
      <c r="A2271" s="3">
        <f>TITRES_STAT!B2274</f>
        <v>45309</v>
      </c>
      <c r="B2271" s="6">
        <f>TITRES_STAT!D2274</f>
        <v>1.4</v>
      </c>
      <c r="C2271" s="2">
        <f t="shared" si="277"/>
        <v>0</v>
      </c>
      <c r="D2271" s="2">
        <f t="shared" si="278"/>
        <v>1.4400000000000002</v>
      </c>
      <c r="E2271" s="2">
        <f t="shared" si="280"/>
        <v>1.4760000000000002</v>
      </c>
      <c r="F2271" s="2">
        <f t="shared" si="281"/>
        <v>1.4849999999999999</v>
      </c>
      <c r="G2271" s="2">
        <f t="shared" si="275"/>
        <v>1.4632000000000005</v>
      </c>
      <c r="H2271" s="2">
        <f t="shared" si="279"/>
        <v>1.5268164999999996</v>
      </c>
      <c r="I2271" s="2">
        <f t="array" ref="I2271">SUMPRODUCT(B2255:B2274, (ROW(B2255:B2274)-ROW(B2255)+1)) / (20*21/2)</f>
        <v>1.4632857142857141</v>
      </c>
      <c r="J2271" s="2">
        <f t="shared" si="282"/>
        <v>1.4674907096693306</v>
      </c>
      <c r="K2271" s="2">
        <f t="shared" si="276"/>
        <v>1.4726940029011832</v>
      </c>
    </row>
    <row r="2272" spans="1:11" ht="13.5" x14ac:dyDescent="0.25">
      <c r="A2272" s="3">
        <f>TITRES_STAT!B2275</f>
        <v>45310</v>
      </c>
      <c r="B2272" s="6">
        <f>TITRES_STAT!D2275</f>
        <v>1.4</v>
      </c>
      <c r="C2272" s="2">
        <f t="shared" si="277"/>
        <v>0</v>
      </c>
      <c r="D2272" s="2">
        <f t="shared" si="278"/>
        <v>1.4240000000000002</v>
      </c>
      <c r="E2272" s="2">
        <f t="shared" si="280"/>
        <v>1.4640000000000002</v>
      </c>
      <c r="F2272" s="2">
        <f t="shared" si="281"/>
        <v>1.4789999999999999</v>
      </c>
      <c r="G2272" s="2">
        <f t="shared" si="275"/>
        <v>1.4610000000000005</v>
      </c>
      <c r="H2272" s="2">
        <f t="shared" si="279"/>
        <v>1.5264549999999997</v>
      </c>
      <c r="I2272" s="2">
        <f t="array" ref="I2272">SUMPRODUCT(B2256:B2275, (ROW(B2256:B2275)-ROW(B2256)+1)) / (20*21/2)</f>
        <v>1.4625238095238093</v>
      </c>
      <c r="J2272" s="2">
        <f t="shared" si="282"/>
        <v>1.4610630230341561</v>
      </c>
      <c r="K2272" s="2">
        <f t="shared" si="276"/>
        <v>1.4698432576893723</v>
      </c>
    </row>
    <row r="2273" spans="1:11" ht="13.5" x14ac:dyDescent="0.25">
      <c r="A2273" s="3">
        <f>TITRES_STAT!B2276</f>
        <v>45313</v>
      </c>
      <c r="B2273" s="6">
        <f>TITRES_STAT!D2276</f>
        <v>1.45</v>
      </c>
      <c r="C2273" s="2">
        <f t="shared" si="277"/>
        <v>5.0000000000000044E-2</v>
      </c>
      <c r="D2273" s="2">
        <f t="shared" si="278"/>
        <v>1.4180000000000001</v>
      </c>
      <c r="E2273" s="2">
        <f t="shared" si="280"/>
        <v>1.4570000000000001</v>
      </c>
      <c r="F2273" s="2">
        <f t="shared" si="281"/>
        <v>1.4764999999999999</v>
      </c>
      <c r="G2273" s="2">
        <f t="shared" si="275"/>
        <v>1.4610000000000005</v>
      </c>
      <c r="H2273" s="2">
        <f t="shared" si="279"/>
        <v>1.5261089999999995</v>
      </c>
      <c r="I2273" s="2">
        <f t="array" ref="I2273">SUMPRODUCT(B2257:B2276, (ROW(B2257:B2276)-ROW(B2257)+1)) / (20*21/2)</f>
        <v>1.4619047619047618</v>
      </c>
      <c r="J2273" s="2">
        <f t="shared" si="282"/>
        <v>1.4600094017928078</v>
      </c>
      <c r="K2273" s="2">
        <f t="shared" si="276"/>
        <v>1.4690650907211618</v>
      </c>
    </row>
    <row r="2274" spans="1:11" ht="13.5" x14ac:dyDescent="0.25">
      <c r="A2274" s="3">
        <f>TITRES_STAT!B2277</f>
        <v>45314</v>
      </c>
      <c r="B2274" s="6">
        <f>TITRES_STAT!D2277</f>
        <v>1.47</v>
      </c>
      <c r="C2274" s="2">
        <f t="shared" si="277"/>
        <v>2.0000000000000018E-2</v>
      </c>
      <c r="D2274" s="2">
        <f t="shared" si="278"/>
        <v>1.4239999999999999</v>
      </c>
      <c r="E2274" s="2">
        <f t="shared" si="280"/>
        <v>1.4520000000000002</v>
      </c>
      <c r="F2274" s="2">
        <f t="shared" si="281"/>
        <v>1.4779999999999998</v>
      </c>
      <c r="G2274" s="2">
        <f t="shared" si="275"/>
        <v>1.4602000000000004</v>
      </c>
      <c r="H2274" s="2">
        <f t="shared" si="279"/>
        <v>1.5261909999999999</v>
      </c>
      <c r="I2274" s="2">
        <f t="array" ref="I2274">SUMPRODUCT(B2258:B2277, (ROW(B2258:B2277)-ROW(B2258)+1)) / (20*21/2)</f>
        <v>1.4557142857142857</v>
      </c>
      <c r="J2274" s="2">
        <f t="shared" si="282"/>
        <v>1.4609608873363498</v>
      </c>
      <c r="K2274" s="2">
        <f t="shared" si="276"/>
        <v>1.4691017538301359</v>
      </c>
    </row>
    <row r="2275" spans="1:11" ht="13.5" x14ac:dyDescent="0.25">
      <c r="A2275" s="3">
        <f>TITRES_STAT!B2278</f>
        <v>45315</v>
      </c>
      <c r="B2275" s="6">
        <f>TITRES_STAT!D2278</f>
        <v>1.47</v>
      </c>
      <c r="C2275" s="2">
        <f t="shared" si="277"/>
        <v>0</v>
      </c>
      <c r="D2275" s="2">
        <f t="shared" si="278"/>
        <v>1.4379999999999999</v>
      </c>
      <c r="E2275" s="2">
        <f t="shared" si="280"/>
        <v>1.4470000000000001</v>
      </c>
      <c r="F2275" s="2">
        <f t="shared" si="281"/>
        <v>1.4764999999999997</v>
      </c>
      <c r="G2275" s="2">
        <f t="shared" si="275"/>
        <v>1.4594000000000003</v>
      </c>
      <c r="H2275" s="2">
        <f t="shared" si="279"/>
        <v>1.5265544999999998</v>
      </c>
      <c r="I2275" s="2">
        <f t="array" ref="I2275">SUMPRODUCT(B2259:B2278, (ROW(B2259:B2278)-ROW(B2259)+1)) / (20*21/2)</f>
        <v>1.4499523809523811</v>
      </c>
      <c r="J2275" s="2">
        <f t="shared" si="282"/>
        <v>1.4618217552090782</v>
      </c>
      <c r="K2275" s="2">
        <f t="shared" si="276"/>
        <v>1.4691369791701305</v>
      </c>
    </row>
    <row r="2276" spans="1:11" ht="13.5" x14ac:dyDescent="0.25">
      <c r="A2276" s="3">
        <f>TITRES_STAT!B2279</f>
        <v>45316</v>
      </c>
      <c r="B2276" s="6">
        <f>TITRES_STAT!D2279</f>
        <v>1.47</v>
      </c>
      <c r="C2276" s="2">
        <f t="shared" si="277"/>
        <v>0</v>
      </c>
      <c r="D2276" s="2">
        <f t="shared" si="278"/>
        <v>1.4519999999999997</v>
      </c>
      <c r="E2276" s="2">
        <f t="shared" si="280"/>
        <v>1.4460000000000002</v>
      </c>
      <c r="F2276" s="2">
        <f t="shared" si="281"/>
        <v>1.4749999999999996</v>
      </c>
      <c r="G2276" s="2">
        <f t="shared" si="275"/>
        <v>1.4586000000000001</v>
      </c>
      <c r="H2276" s="2">
        <f t="shared" si="279"/>
        <v>1.526918</v>
      </c>
      <c r="I2276" s="2">
        <f t="array" ref="I2276">SUMPRODUCT(B2260:B2279, (ROW(B2260:B2279)-ROW(B2260)+1)) / (20*21/2)</f>
        <v>1.4446190476190479</v>
      </c>
      <c r="J2276" s="2">
        <f t="shared" si="282"/>
        <v>1.4626006356653565</v>
      </c>
      <c r="K2276" s="2">
        <f t="shared" si="276"/>
        <v>1.4691708231242431</v>
      </c>
    </row>
    <row r="2277" spans="1:11" ht="13.5" x14ac:dyDescent="0.25">
      <c r="A2277" s="3">
        <f>TITRES_STAT!B2280</f>
        <v>45317</v>
      </c>
      <c r="B2277" s="6">
        <f>TITRES_STAT!D2280</f>
        <v>1.41</v>
      </c>
      <c r="C2277" s="2">
        <f t="shared" si="277"/>
        <v>-6.0000000000000053E-2</v>
      </c>
      <c r="D2277" s="2">
        <f t="shared" si="278"/>
        <v>1.454</v>
      </c>
      <c r="E2277" s="2">
        <f t="shared" si="280"/>
        <v>1.4390000000000003</v>
      </c>
      <c r="F2277" s="2">
        <f t="shared" si="281"/>
        <v>1.4704999999999997</v>
      </c>
      <c r="G2277" s="2">
        <f t="shared" si="275"/>
        <v>1.4576</v>
      </c>
      <c r="H2277" s="2">
        <f t="shared" si="279"/>
        <v>1.5267940000000002</v>
      </c>
      <c r="I2277" s="2">
        <f t="array" ref="I2277">SUMPRODUCT(B2261:B2280, (ROW(B2261:B2280)-ROW(B2261)+1)) / (20*21/2)</f>
        <v>1.4397142857142859</v>
      </c>
      <c r="J2277" s="2">
        <f t="shared" si="282"/>
        <v>1.4575910513162749</v>
      </c>
      <c r="K2277" s="2">
        <f t="shared" si="276"/>
        <v>1.4668503986879982</v>
      </c>
    </row>
    <row r="2278" spans="1:11" ht="13.5" x14ac:dyDescent="0.25">
      <c r="A2278" s="3">
        <f>TITRES_STAT!B2281</f>
        <v>45320</v>
      </c>
      <c r="B2278" s="6">
        <f>TITRES_STAT!D2281</f>
        <v>1.41</v>
      </c>
      <c r="C2278" s="2">
        <f t="shared" si="277"/>
        <v>0</v>
      </c>
      <c r="D2278" s="2">
        <f t="shared" si="278"/>
        <v>1.4460000000000002</v>
      </c>
      <c r="E2278" s="2">
        <f t="shared" si="280"/>
        <v>1.4320000000000002</v>
      </c>
      <c r="F2278" s="2">
        <f t="shared" si="281"/>
        <v>1.4659999999999997</v>
      </c>
      <c r="G2278" s="2">
        <f t="shared" si="275"/>
        <v>1.4565999999999997</v>
      </c>
      <c r="H2278" s="2">
        <f t="shared" si="279"/>
        <v>1.5266700000000002</v>
      </c>
      <c r="I2278" s="2">
        <f t="array" ref="I2278">SUMPRODUCT(B2262:B2281, (ROW(B2262:B2281)-ROW(B2262)+1)) / (20*21/2)</f>
        <v>1.4409523809523808</v>
      </c>
      <c r="J2278" s="2">
        <f t="shared" si="282"/>
        <v>1.4530585702385346</v>
      </c>
      <c r="K2278" s="2">
        <f t="shared" si="276"/>
        <v>1.4646209712884688</v>
      </c>
    </row>
    <row r="2279" spans="1:11" ht="13.5" x14ac:dyDescent="0.25">
      <c r="A2279" s="3">
        <f>TITRES_STAT!B2282</f>
        <v>45321</v>
      </c>
      <c r="B2279" s="6">
        <f>TITRES_STAT!D2282</f>
        <v>1.41</v>
      </c>
      <c r="C2279" s="2">
        <f t="shared" si="277"/>
        <v>0</v>
      </c>
      <c r="D2279" s="2">
        <f t="shared" si="278"/>
        <v>1.4339999999999999</v>
      </c>
      <c r="E2279" s="2">
        <f t="shared" si="280"/>
        <v>1.429</v>
      </c>
      <c r="F2279" s="2">
        <f t="shared" si="281"/>
        <v>1.4614999999999996</v>
      </c>
      <c r="G2279" s="2">
        <f t="shared" si="275"/>
        <v>1.4555999999999996</v>
      </c>
      <c r="H2279" s="2">
        <f t="shared" si="279"/>
        <v>1.5268270000000004</v>
      </c>
      <c r="I2279" s="2">
        <f t="array" ref="I2279">SUMPRODUCT(B2263:B2282, (ROW(B2263:B2282)-ROW(B2263)+1)) / (20*21/2)</f>
        <v>1.4422380952380951</v>
      </c>
      <c r="J2279" s="2">
        <f t="shared" si="282"/>
        <v>1.4489577540253409</v>
      </c>
      <c r="K2279" s="2">
        <f t="shared" si="276"/>
        <v>1.4624789724144112</v>
      </c>
    </row>
    <row r="2280" spans="1:11" ht="13.5" x14ac:dyDescent="0.25">
      <c r="A2280" s="3">
        <f>TITRES_STAT!B2283</f>
        <v>45322</v>
      </c>
      <c r="B2280" s="6">
        <f>TITRES_STAT!D2283</f>
        <v>1.41</v>
      </c>
      <c r="C2280" s="2">
        <f t="shared" si="277"/>
        <v>0</v>
      </c>
      <c r="D2280" s="2">
        <f t="shared" si="278"/>
        <v>1.4220000000000002</v>
      </c>
      <c r="E2280" s="2">
        <f t="shared" si="280"/>
        <v>1.4300000000000002</v>
      </c>
      <c r="F2280" s="2">
        <f t="shared" si="281"/>
        <v>1.4569999999999996</v>
      </c>
      <c r="G2280" s="2">
        <f t="shared" si="275"/>
        <v>1.4545999999999994</v>
      </c>
      <c r="H2280" s="2">
        <f t="shared" si="279"/>
        <v>1.5269840000000008</v>
      </c>
      <c r="I2280" s="2">
        <f t="array" ref="I2280">SUMPRODUCT(B2264:B2283, (ROW(B2264:B2283)-ROW(B2264)+1)) / (20*21/2)</f>
        <v>1.4456666666666669</v>
      </c>
      <c r="J2280" s="2">
        <f t="shared" si="282"/>
        <v>1.4452474917372133</v>
      </c>
      <c r="K2280" s="2">
        <f t="shared" si="276"/>
        <v>1.4604209734961988</v>
      </c>
    </row>
    <row r="2281" spans="1:11" ht="13.5" x14ac:dyDescent="0.25">
      <c r="A2281" s="3">
        <f>TITRES_STAT!B2284</f>
        <v>45323</v>
      </c>
      <c r="B2281" s="6">
        <f>TITRES_STAT!D2284</f>
        <v>1.47</v>
      </c>
      <c r="C2281" s="2">
        <f t="shared" si="277"/>
        <v>6.0000000000000053E-2</v>
      </c>
      <c r="D2281" s="2">
        <f t="shared" si="278"/>
        <v>1.4219999999999999</v>
      </c>
      <c r="E2281" s="2">
        <f t="shared" si="280"/>
        <v>1.4369999999999998</v>
      </c>
      <c r="F2281" s="2">
        <f t="shared" si="281"/>
        <v>1.4564999999999997</v>
      </c>
      <c r="G2281" s="2">
        <f t="shared" si="275"/>
        <v>1.4547999999999996</v>
      </c>
      <c r="H2281" s="2">
        <f t="shared" si="279"/>
        <v>1.5274410000000009</v>
      </c>
      <c r="I2281" s="2">
        <f t="array" ref="I2281">SUMPRODUCT(B2265:B2284, (ROW(B2265:B2284)-ROW(B2265)+1)) / (20*21/2)</f>
        <v>1.4492380952380954</v>
      </c>
      <c r="J2281" s="2">
        <f t="shared" si="282"/>
        <v>1.4476048734765263</v>
      </c>
      <c r="K2281" s="2">
        <f t="shared" si="276"/>
        <v>1.4607966215943871</v>
      </c>
    </row>
    <row r="2282" spans="1:11" ht="13.5" x14ac:dyDescent="0.25">
      <c r="A2282" s="3">
        <f>TITRES_STAT!B2285</f>
        <v>45324</v>
      </c>
      <c r="B2282" s="6">
        <f>TITRES_STAT!D2285</f>
        <v>1.47</v>
      </c>
      <c r="C2282" s="2">
        <f t="shared" si="277"/>
        <v>0</v>
      </c>
      <c r="D2282" s="2">
        <f t="shared" si="278"/>
        <v>1.4339999999999997</v>
      </c>
      <c r="E2282" s="2">
        <f t="shared" si="280"/>
        <v>1.4440000000000002</v>
      </c>
      <c r="F2282" s="2">
        <f t="shared" si="281"/>
        <v>1.454</v>
      </c>
      <c r="G2282" s="2">
        <f t="shared" si="275"/>
        <v>1.4555999999999996</v>
      </c>
      <c r="H2282" s="2">
        <f t="shared" si="279"/>
        <v>1.5278980000000011</v>
      </c>
      <c r="I2282" s="2">
        <f t="array" ref="I2282">SUMPRODUCT(B2266:B2285, (ROW(B2266:B2285)-ROW(B2266)+1)) / (20*21/2)</f>
        <v>1.4548571428571431</v>
      </c>
      <c r="J2282" s="2">
        <f t="shared" si="282"/>
        <v>1.4497377426692379</v>
      </c>
      <c r="K2282" s="2">
        <f t="shared" si="276"/>
        <v>1.4611575383946072</v>
      </c>
    </row>
    <row r="2283" spans="1:11" ht="13.5" x14ac:dyDescent="0.25">
      <c r="A2283" s="3">
        <f>TITRES_STAT!B2286</f>
        <v>45327</v>
      </c>
      <c r="B2283" s="6">
        <f>TITRES_STAT!D2286</f>
        <v>1.49</v>
      </c>
      <c r="C2283" s="2">
        <f t="shared" si="277"/>
        <v>2.0000000000000018E-2</v>
      </c>
      <c r="D2283" s="2">
        <f t="shared" si="278"/>
        <v>1.45</v>
      </c>
      <c r="E2283" s="2">
        <f t="shared" si="280"/>
        <v>1.4480000000000002</v>
      </c>
      <c r="F2283" s="2">
        <f t="shared" si="281"/>
        <v>1.4524999999999997</v>
      </c>
      <c r="G2283" s="2">
        <f t="shared" si="275"/>
        <v>1.4555999999999996</v>
      </c>
      <c r="H2283" s="2">
        <f t="shared" si="279"/>
        <v>1.5287365000000011</v>
      </c>
      <c r="I2283" s="2">
        <f t="array" ref="I2283">SUMPRODUCT(B2267:B2286, (ROW(B2267:B2286)-ROW(B2267)+1)) / (20*21/2)</f>
        <v>1.4614761904761906</v>
      </c>
      <c r="J2283" s="2">
        <f t="shared" si="282"/>
        <v>1.4535722433674059</v>
      </c>
      <c r="K2283" s="2">
        <f t="shared" si="276"/>
        <v>1.4622886153203087</v>
      </c>
    </row>
    <row r="2284" spans="1:11" ht="13.5" x14ac:dyDescent="0.25">
      <c r="A2284" s="3">
        <f>TITRES_STAT!B2287</f>
        <v>45328</v>
      </c>
      <c r="B2284" s="6">
        <f>TITRES_STAT!D2287</f>
        <v>1.49</v>
      </c>
      <c r="C2284" s="2">
        <f t="shared" si="277"/>
        <v>0</v>
      </c>
      <c r="D2284" s="2">
        <f t="shared" si="278"/>
        <v>1.466</v>
      </c>
      <c r="E2284" s="2">
        <f t="shared" si="280"/>
        <v>1.4500000000000002</v>
      </c>
      <c r="F2284" s="2">
        <f t="shared" si="281"/>
        <v>1.4509999999999998</v>
      </c>
      <c r="G2284" s="2">
        <f t="shared" si="275"/>
        <v>1.4555999999999996</v>
      </c>
      <c r="H2284" s="2">
        <f t="shared" si="279"/>
        <v>1.5298565000000013</v>
      </c>
      <c r="I2284" s="2">
        <f t="array" ref="I2284">SUMPRODUCT(B2268:B2287, (ROW(B2268:B2287)-ROW(B2268)+1)) / (20*21/2)</f>
        <v>1.4679047619047618</v>
      </c>
      <c r="J2284" s="2">
        <f t="shared" si="282"/>
        <v>1.4570415535228911</v>
      </c>
      <c r="K2284" s="2">
        <f t="shared" si="276"/>
        <v>1.4633753362881396</v>
      </c>
    </row>
    <row r="2285" spans="1:11" ht="13.5" x14ac:dyDescent="0.25">
      <c r="A2285" s="3">
        <f>TITRES_STAT!B2288</f>
        <v>45329</v>
      </c>
      <c r="B2285" s="6">
        <f>TITRES_STAT!D2288</f>
        <v>1.51</v>
      </c>
      <c r="C2285" s="2">
        <f t="shared" si="277"/>
        <v>2.0000000000000018E-2</v>
      </c>
      <c r="D2285" s="2">
        <f t="shared" si="278"/>
        <v>1.486</v>
      </c>
      <c r="E2285" s="2">
        <f t="shared" si="280"/>
        <v>1.4540000000000002</v>
      </c>
      <c r="F2285" s="2">
        <f t="shared" si="281"/>
        <v>1.4504999999999999</v>
      </c>
      <c r="G2285" s="2">
        <f t="shared" si="275"/>
        <v>1.4571999999999996</v>
      </c>
      <c r="H2285" s="2">
        <f t="shared" si="279"/>
        <v>1.5307950000000015</v>
      </c>
      <c r="I2285" s="2">
        <f t="array" ref="I2285">SUMPRODUCT(B2269:B2288, (ROW(B2269:B2288)-ROW(B2269)+1)) / (20*21/2)</f>
        <v>1.4741428571428572</v>
      </c>
      <c r="J2285" s="2">
        <f t="shared" si="282"/>
        <v>1.4620852150921395</v>
      </c>
      <c r="K2285" s="2">
        <f t="shared" si="276"/>
        <v>1.4652037544729186</v>
      </c>
    </row>
    <row r="2286" spans="1:11" ht="13.5" x14ac:dyDescent="0.25">
      <c r="A2286" s="3">
        <f>TITRES_STAT!B2289</f>
        <v>45330</v>
      </c>
      <c r="B2286" s="6">
        <f>TITRES_STAT!D2289</f>
        <v>1.52</v>
      </c>
      <c r="C2286" s="2">
        <f t="shared" si="277"/>
        <v>1.0000000000000009E-2</v>
      </c>
      <c r="D2286" s="2">
        <f t="shared" si="278"/>
        <v>1.496</v>
      </c>
      <c r="E2286" s="2">
        <f t="shared" si="280"/>
        <v>1.4590000000000001</v>
      </c>
      <c r="F2286" s="2">
        <f t="shared" si="281"/>
        <v>1.4524999999999999</v>
      </c>
      <c r="G2286" s="2">
        <f t="shared" si="275"/>
        <v>1.4589999999999994</v>
      </c>
      <c r="H2286" s="2">
        <f t="shared" si="279"/>
        <v>1.5318775000000013</v>
      </c>
      <c r="I2286" s="2">
        <f t="array" ref="I2286">SUMPRODUCT(B2270:B2289, (ROW(B2270:B2289)-ROW(B2270)+1)) / (20*21/2)</f>
        <v>1.4801904761904761</v>
      </c>
      <c r="J2286" s="2">
        <f t="shared" si="282"/>
        <v>1.4676009088928881</v>
      </c>
      <c r="K2286" s="2">
        <f t="shared" si="276"/>
        <v>1.4673526268465296</v>
      </c>
    </row>
    <row r="2287" spans="1:11" ht="13.5" x14ac:dyDescent="0.25">
      <c r="A2287" s="3">
        <f>TITRES_STAT!B2290</f>
        <v>45331</v>
      </c>
      <c r="B2287" s="6">
        <f>TITRES_STAT!D2290</f>
        <v>1.52</v>
      </c>
      <c r="C2287" s="2">
        <f t="shared" si="277"/>
        <v>0</v>
      </c>
      <c r="D2287" s="2">
        <f t="shared" si="278"/>
        <v>1.5059999999999998</v>
      </c>
      <c r="E2287" s="2">
        <f t="shared" si="280"/>
        <v>1.4699999999999998</v>
      </c>
      <c r="F2287" s="2">
        <f t="shared" si="281"/>
        <v>1.4544999999999999</v>
      </c>
      <c r="G2287" s="2">
        <f t="shared" si="275"/>
        <v>1.4595999999999996</v>
      </c>
      <c r="H2287" s="2">
        <f t="shared" si="279"/>
        <v>1.5327720000000014</v>
      </c>
      <c r="I2287" s="2">
        <f t="array" ref="I2287">SUMPRODUCT(B2271:B2290, (ROW(B2271:B2290)-ROW(B2271)+1)) / (20*21/2)</f>
        <v>1.4858571428571428</v>
      </c>
      <c r="J2287" s="2">
        <f t="shared" si="282"/>
        <v>1.4725912985221368</v>
      </c>
      <c r="K2287" s="2">
        <f t="shared" si="276"/>
        <v>1.4694172297152932</v>
      </c>
    </row>
    <row r="2288" spans="1:11" ht="13.5" x14ac:dyDescent="0.25">
      <c r="A2288" s="3">
        <f>TITRES_STAT!B2291</f>
        <v>45334</v>
      </c>
      <c r="B2288" s="6">
        <f>TITRES_STAT!D2291</f>
        <v>1.52</v>
      </c>
      <c r="C2288" s="2">
        <f t="shared" si="277"/>
        <v>0</v>
      </c>
      <c r="D2288" s="2">
        <f t="shared" si="278"/>
        <v>1.5119999999999998</v>
      </c>
      <c r="E2288" s="2">
        <f t="shared" si="280"/>
        <v>1.4809999999999999</v>
      </c>
      <c r="F2288" s="2">
        <f t="shared" si="281"/>
        <v>1.4564999999999997</v>
      </c>
      <c r="G2288" s="2">
        <f t="shared" si="275"/>
        <v>1.4611999999999994</v>
      </c>
      <c r="H2288" s="2">
        <f t="shared" si="279"/>
        <v>1.5336665000000016</v>
      </c>
      <c r="I2288" s="2">
        <f t="array" ref="I2288">SUMPRODUCT(B2272:B2291, (ROW(B2272:B2291)-ROW(B2272)+1)) / (20*21/2)</f>
        <v>1.4909523809523808</v>
      </c>
      <c r="J2288" s="2">
        <f t="shared" si="282"/>
        <v>1.4771064129485998</v>
      </c>
      <c r="K2288" s="2">
        <f t="shared" si="276"/>
        <v>1.4714008677656738</v>
      </c>
    </row>
    <row r="2289" spans="1:11" ht="13.5" x14ac:dyDescent="0.25">
      <c r="A2289" s="3">
        <f>TITRES_STAT!B2292</f>
        <v>45335</v>
      </c>
      <c r="B2289" s="6">
        <f>TITRES_STAT!D2292</f>
        <v>1.52</v>
      </c>
      <c r="C2289" s="2">
        <f t="shared" si="277"/>
        <v>0</v>
      </c>
      <c r="D2289" s="2">
        <f t="shared" si="278"/>
        <v>1.518</v>
      </c>
      <c r="E2289" s="2">
        <f t="shared" si="280"/>
        <v>1.4919999999999998</v>
      </c>
      <c r="F2289" s="2">
        <f t="shared" si="281"/>
        <v>1.4604999999999999</v>
      </c>
      <c r="G2289" s="2">
        <f t="shared" si="275"/>
        <v>1.4639999999999993</v>
      </c>
      <c r="H2289" s="2">
        <f t="shared" si="279"/>
        <v>1.5343735000000016</v>
      </c>
      <c r="I2289" s="2">
        <f t="array" ref="I2289">SUMPRODUCT(B2273:B2292, (ROW(B2273:B2292)-ROW(B2273)+1)) / (20*21/2)</f>
        <v>1.4954761904761902</v>
      </c>
      <c r="J2289" s="2">
        <f t="shared" si="282"/>
        <v>1.4811915164773044</v>
      </c>
      <c r="K2289" s="2">
        <f t="shared" si="276"/>
        <v>1.4733067160885887</v>
      </c>
    </row>
    <row r="2290" spans="1:11" ht="13.5" x14ac:dyDescent="0.25">
      <c r="A2290" s="3">
        <f>TITRES_STAT!B2293</f>
        <v>45336</v>
      </c>
      <c r="B2290" s="6">
        <f>TITRES_STAT!D2293</f>
        <v>1.52</v>
      </c>
      <c r="C2290" s="2">
        <f t="shared" si="277"/>
        <v>0</v>
      </c>
      <c r="D2290" s="2">
        <f t="shared" si="278"/>
        <v>1.52</v>
      </c>
      <c r="E2290" s="2">
        <f t="shared" si="280"/>
        <v>1.5029999999999997</v>
      </c>
      <c r="F2290" s="2">
        <f t="shared" si="281"/>
        <v>1.4664999999999999</v>
      </c>
      <c r="G2290" s="2">
        <f t="shared" ref="G2290:G2353" si="283">AVERAGE(B2241:B2290)</f>
        <v>1.4655999999999993</v>
      </c>
      <c r="H2290" s="2">
        <f t="shared" si="279"/>
        <v>1.5353150000000013</v>
      </c>
      <c r="I2290" s="2">
        <f t="array" ref="I2290">SUMPRODUCT(B2274:B2293, (ROW(B2274:B2293)-ROW(B2274)+1)) / (20*21/2)</f>
        <v>1.4994285714285713</v>
      </c>
      <c r="J2290" s="2">
        <f t="shared" si="282"/>
        <v>1.484887562527085</v>
      </c>
      <c r="K2290" s="2">
        <f t="shared" si="276"/>
        <v>1.4751378252615852</v>
      </c>
    </row>
    <row r="2291" spans="1:11" ht="13.5" x14ac:dyDescent="0.25">
      <c r="A2291" s="3">
        <f>TITRES_STAT!B2294</f>
        <v>45337</v>
      </c>
      <c r="B2291" s="6">
        <f>TITRES_STAT!D2294</f>
        <v>1.52</v>
      </c>
      <c r="C2291" s="2">
        <f t="shared" si="277"/>
        <v>0</v>
      </c>
      <c r="D2291" s="2">
        <f t="shared" si="278"/>
        <v>1.52</v>
      </c>
      <c r="E2291" s="2">
        <f t="shared" si="280"/>
        <v>1.5079999999999998</v>
      </c>
      <c r="F2291" s="2">
        <f t="shared" si="281"/>
        <v>1.4724999999999997</v>
      </c>
      <c r="G2291" s="2">
        <f t="shared" si="283"/>
        <v>1.4683999999999993</v>
      </c>
      <c r="H2291" s="2">
        <f t="shared" si="279"/>
        <v>1.5362565000000012</v>
      </c>
      <c r="I2291" s="2">
        <f t="array" ref="I2291">SUMPRODUCT(B2275:B2294, (ROW(B2275:B2294)-ROW(B2275)+1)) / (20*21/2)</f>
        <v>1.4992380952380955</v>
      </c>
      <c r="J2291" s="2">
        <f t="shared" si="282"/>
        <v>1.4882316041911721</v>
      </c>
      <c r="K2291" s="2">
        <f t="shared" ref="K2291:K2354" si="284">$K$4*B2291+(1-$K$4)*K2290</f>
        <v>1.4768971262317192</v>
      </c>
    </row>
    <row r="2292" spans="1:11" ht="13.5" x14ac:dyDescent="0.25">
      <c r="A2292" s="3">
        <f>TITRES_STAT!B2295</f>
        <v>45338</v>
      </c>
      <c r="B2292" s="6">
        <f>TITRES_STAT!D2295</f>
        <v>1.52</v>
      </c>
      <c r="C2292" s="2">
        <f t="shared" si="277"/>
        <v>0</v>
      </c>
      <c r="D2292" s="2">
        <f t="shared" si="278"/>
        <v>1.52</v>
      </c>
      <c r="E2292" s="2">
        <f t="shared" si="280"/>
        <v>1.5129999999999997</v>
      </c>
      <c r="F2292" s="2">
        <f t="shared" si="281"/>
        <v>1.4784999999999999</v>
      </c>
      <c r="G2292" s="2">
        <f t="shared" si="283"/>
        <v>1.471199999999999</v>
      </c>
      <c r="H2292" s="2">
        <f t="shared" si="279"/>
        <v>1.5371510000000013</v>
      </c>
      <c r="I2292" s="2">
        <f t="array" ref="I2292">SUMPRODUCT(B2276:B2295, (ROW(B2276:B2295)-ROW(B2276)+1)) / (20*21/2)</f>
        <v>1.500904761904762</v>
      </c>
      <c r="J2292" s="2">
        <f t="shared" si="282"/>
        <v>1.4912571656967746</v>
      </c>
      <c r="K2292" s="2">
        <f t="shared" si="284"/>
        <v>1.4785874350069459</v>
      </c>
    </row>
    <row r="2293" spans="1:11" ht="13.5" x14ac:dyDescent="0.25">
      <c r="A2293" s="3">
        <f>TITRES_STAT!B2296</f>
        <v>45341</v>
      </c>
      <c r="B2293" s="6">
        <f>TITRES_STAT!D2296</f>
        <v>1.52</v>
      </c>
      <c r="C2293" s="2">
        <f t="shared" si="277"/>
        <v>0</v>
      </c>
      <c r="D2293" s="2">
        <f t="shared" si="278"/>
        <v>1.52</v>
      </c>
      <c r="E2293" s="2">
        <f t="shared" si="280"/>
        <v>1.5159999999999996</v>
      </c>
      <c r="F2293" s="2">
        <f t="shared" si="281"/>
        <v>1.482</v>
      </c>
      <c r="G2293" s="2">
        <f t="shared" si="283"/>
        <v>1.4737999999999991</v>
      </c>
      <c r="H2293" s="2">
        <f t="shared" si="279"/>
        <v>1.5380455000000013</v>
      </c>
      <c r="I2293" s="2">
        <f t="array" ref="I2293">SUMPRODUCT(B2277:B2296, (ROW(B2277:B2296)-ROW(B2277)+1)) / (20*21/2)</f>
        <v>1.508142857142857</v>
      </c>
      <c r="J2293" s="2">
        <f t="shared" si="282"/>
        <v>1.4939945784875581</v>
      </c>
      <c r="K2293" s="2">
        <f t="shared" si="284"/>
        <v>1.4802114571635363</v>
      </c>
    </row>
    <row r="2294" spans="1:11" ht="13.5" x14ac:dyDescent="0.25">
      <c r="A2294" s="3">
        <f>TITRES_STAT!B2297</f>
        <v>45342</v>
      </c>
      <c r="B2294" s="6">
        <f>TITRES_STAT!D2297</f>
        <v>1.48</v>
      </c>
      <c r="C2294" s="2">
        <f t="shared" si="277"/>
        <v>-4.0000000000000036E-2</v>
      </c>
      <c r="D2294" s="2">
        <f t="shared" si="278"/>
        <v>1.512</v>
      </c>
      <c r="E2294" s="2">
        <f t="shared" si="280"/>
        <v>1.5149999999999999</v>
      </c>
      <c r="F2294" s="2">
        <f t="shared" si="281"/>
        <v>1.4824999999999999</v>
      </c>
      <c r="G2294" s="2">
        <f t="shared" si="283"/>
        <v>1.4753999999999994</v>
      </c>
      <c r="H2294" s="2">
        <f t="shared" si="279"/>
        <v>1.5388810000000013</v>
      </c>
      <c r="I2294" s="2">
        <f t="array" ref="I2294">SUMPRODUCT(B2278:B2297, (ROW(B2278:B2297)-ROW(B2278)+1)) / (20*21/2)</f>
        <v>1.5178095238095235</v>
      </c>
      <c r="J2294" s="2">
        <f t="shared" si="282"/>
        <v>1.492661761488743</v>
      </c>
      <c r="K2294" s="2">
        <f t="shared" si="284"/>
        <v>1.4802031647257508</v>
      </c>
    </row>
    <row r="2295" spans="1:11" ht="13.5" x14ac:dyDescent="0.25">
      <c r="A2295" s="3">
        <f>TITRES_STAT!B2298</f>
        <v>45343</v>
      </c>
      <c r="B2295" s="6">
        <f>TITRES_STAT!D2298</f>
        <v>1.5</v>
      </c>
      <c r="C2295" s="2">
        <f t="shared" si="277"/>
        <v>2.0000000000000018E-2</v>
      </c>
      <c r="D2295" s="2">
        <f t="shared" si="278"/>
        <v>1.5080000000000002</v>
      </c>
      <c r="E2295" s="2">
        <f t="shared" si="280"/>
        <v>1.5139999999999998</v>
      </c>
      <c r="F2295" s="2">
        <f t="shared" si="281"/>
        <v>1.484</v>
      </c>
      <c r="G2295" s="2">
        <f t="shared" si="283"/>
        <v>1.4773999999999992</v>
      </c>
      <c r="H2295" s="2">
        <f t="shared" si="279"/>
        <v>1.5398635000000014</v>
      </c>
      <c r="I2295" s="2">
        <f t="array" ref="I2295">SUMPRODUCT(B2279:B2298, (ROW(B2279:B2298)-ROW(B2279)+1)) / (20*21/2)</f>
        <v>1.5266190476190475</v>
      </c>
      <c r="J2295" s="2">
        <f t="shared" si="282"/>
        <v>1.4933606413469578</v>
      </c>
      <c r="K2295" s="2">
        <f t="shared" si="284"/>
        <v>1.4809795112070938</v>
      </c>
    </row>
    <row r="2296" spans="1:11" ht="13.5" x14ac:dyDescent="0.25">
      <c r="A2296" s="3">
        <f>TITRES_STAT!B2299</f>
        <v>45344</v>
      </c>
      <c r="B2296" s="6">
        <f>TITRES_STAT!D2299</f>
        <v>1.56</v>
      </c>
      <c r="C2296" s="2">
        <f t="shared" si="277"/>
        <v>6.0000000000000053E-2</v>
      </c>
      <c r="D2296" s="2">
        <f t="shared" si="278"/>
        <v>1.516</v>
      </c>
      <c r="E2296" s="2">
        <f t="shared" si="280"/>
        <v>1.518</v>
      </c>
      <c r="F2296" s="2">
        <f t="shared" si="281"/>
        <v>1.4884999999999997</v>
      </c>
      <c r="G2296" s="2">
        <f t="shared" si="283"/>
        <v>1.4805999999999997</v>
      </c>
      <c r="H2296" s="2">
        <f t="shared" si="279"/>
        <v>1.541146000000001</v>
      </c>
      <c r="I2296" s="2">
        <f t="array" ref="I2296">SUMPRODUCT(B2280:B2299, (ROW(B2280:B2299)-ROW(B2280)+1)) / (20*21/2)</f>
        <v>1.5345714285714285</v>
      </c>
      <c r="J2296" s="2">
        <f t="shared" si="282"/>
        <v>1.4997072469329618</v>
      </c>
      <c r="K2296" s="2">
        <f t="shared" si="284"/>
        <v>1.484078353904855</v>
      </c>
    </row>
    <row r="2297" spans="1:11" ht="13.5" x14ac:dyDescent="0.25">
      <c r="A2297" s="3">
        <f>TITRES_STAT!B2300</f>
        <v>45345</v>
      </c>
      <c r="B2297" s="6">
        <f>TITRES_STAT!D2300</f>
        <v>1.59</v>
      </c>
      <c r="C2297" s="2">
        <f t="shared" si="277"/>
        <v>3.0000000000000027E-2</v>
      </c>
      <c r="D2297" s="2">
        <f t="shared" si="278"/>
        <v>1.53</v>
      </c>
      <c r="E2297" s="2">
        <f t="shared" si="280"/>
        <v>1.5249999999999999</v>
      </c>
      <c r="F2297" s="2">
        <f t="shared" si="281"/>
        <v>1.4974999999999998</v>
      </c>
      <c r="G2297" s="2">
        <f t="shared" si="283"/>
        <v>1.4843999999999999</v>
      </c>
      <c r="H2297" s="2">
        <f t="shared" si="279"/>
        <v>1.542578500000001</v>
      </c>
      <c r="I2297" s="2">
        <f t="array" ref="I2297">SUMPRODUCT(B2281:B2300, (ROW(B2281:B2300)-ROW(B2281)+1)) / (20*21/2)</f>
        <v>1.5416666666666667</v>
      </c>
      <c r="J2297" s="2">
        <f t="shared" si="282"/>
        <v>1.5083065567488703</v>
      </c>
      <c r="K2297" s="2">
        <f t="shared" si="284"/>
        <v>1.4882321439478019</v>
      </c>
    </row>
    <row r="2298" spans="1:11" ht="13.5" x14ac:dyDescent="0.25">
      <c r="A2298" s="3">
        <f>TITRES_STAT!B2301</f>
        <v>45348</v>
      </c>
      <c r="B2298" s="6">
        <f>TITRES_STAT!D2301</f>
        <v>1.59</v>
      </c>
      <c r="C2298" s="2">
        <f t="shared" si="277"/>
        <v>0</v>
      </c>
      <c r="D2298" s="2">
        <f t="shared" si="278"/>
        <v>1.544</v>
      </c>
      <c r="E2298" s="2">
        <f t="shared" si="280"/>
        <v>1.532</v>
      </c>
      <c r="F2298" s="2">
        <f t="shared" si="281"/>
        <v>1.5064999999999997</v>
      </c>
      <c r="G2298" s="2">
        <f t="shared" si="283"/>
        <v>1.4870000000000001</v>
      </c>
      <c r="H2298" s="2">
        <f t="shared" si="279"/>
        <v>1.543870000000001</v>
      </c>
      <c r="I2298" s="2">
        <f t="array" ref="I2298">SUMPRODUCT(B2282:B2301, (ROW(B2282:B2301)-ROW(B2282)+1)) / (20*21/2)</f>
        <v>1.5479047619047619</v>
      </c>
      <c r="J2298" s="2">
        <f t="shared" si="282"/>
        <v>1.5160868846775493</v>
      </c>
      <c r="K2298" s="2">
        <f t="shared" si="284"/>
        <v>1.4922230402635743</v>
      </c>
    </row>
    <row r="2299" spans="1:11" ht="13.5" x14ac:dyDescent="0.25">
      <c r="A2299" s="3">
        <f>TITRES_STAT!B2302</f>
        <v>45349</v>
      </c>
      <c r="B2299" s="6">
        <f>TITRES_STAT!D2302</f>
        <v>1.59</v>
      </c>
      <c r="C2299" s="2">
        <f t="shared" si="277"/>
        <v>0</v>
      </c>
      <c r="D2299" s="2">
        <f t="shared" si="278"/>
        <v>1.5660000000000001</v>
      </c>
      <c r="E2299" s="2">
        <f t="shared" si="280"/>
        <v>1.5390000000000001</v>
      </c>
      <c r="F2299" s="2">
        <f t="shared" si="281"/>
        <v>1.5154999999999998</v>
      </c>
      <c r="G2299" s="2">
        <f t="shared" si="283"/>
        <v>1.4884000000000004</v>
      </c>
      <c r="H2299" s="2">
        <f t="shared" si="279"/>
        <v>1.5454430000000008</v>
      </c>
      <c r="I2299" s="2">
        <f t="array" ref="I2299">SUMPRODUCT(B2283:B2302, (ROW(B2283:B2302)-ROW(B2283)+1)) / (20*21/2)</f>
        <v>1.5535714285714286</v>
      </c>
      <c r="J2299" s="2">
        <f t="shared" si="282"/>
        <v>1.5231262289939731</v>
      </c>
      <c r="K2299" s="2">
        <f t="shared" si="284"/>
        <v>1.4960574308414734</v>
      </c>
    </row>
    <row r="2300" spans="1:11" ht="13.5" x14ac:dyDescent="0.25">
      <c r="A2300" s="3">
        <f>TITRES_STAT!B2303</f>
        <v>45350</v>
      </c>
      <c r="B2300" s="6">
        <f>TITRES_STAT!D2303</f>
        <v>1.59</v>
      </c>
      <c r="C2300" s="2">
        <f t="shared" si="277"/>
        <v>0</v>
      </c>
      <c r="D2300" s="2">
        <f t="shared" si="278"/>
        <v>1.5840000000000001</v>
      </c>
      <c r="E2300" s="2">
        <f t="shared" si="280"/>
        <v>1.546</v>
      </c>
      <c r="F2300" s="2">
        <f t="shared" si="281"/>
        <v>1.5244999999999997</v>
      </c>
      <c r="G2300" s="2">
        <f t="shared" si="283"/>
        <v>1.4910000000000005</v>
      </c>
      <c r="H2300" s="2">
        <f t="shared" si="279"/>
        <v>1.5470630000000007</v>
      </c>
      <c r="I2300" s="2">
        <f t="array" ref="I2300">SUMPRODUCT(B2284:B2303, (ROW(B2284:B2303)-ROW(B2284)+1)) / (20*21/2)</f>
        <v>1.5586666666666666</v>
      </c>
      <c r="J2300" s="2">
        <f t="shared" si="282"/>
        <v>1.5294951595659758</v>
      </c>
      <c r="K2300" s="2">
        <f t="shared" si="284"/>
        <v>1.4997414531614155</v>
      </c>
    </row>
    <row r="2301" spans="1:11" ht="13.5" x14ac:dyDescent="0.25">
      <c r="A2301" s="3">
        <f>TITRES_STAT!B2304</f>
        <v>45351</v>
      </c>
      <c r="B2301" s="6">
        <f>TITRES_STAT!D2304</f>
        <v>1.59</v>
      </c>
      <c r="C2301" s="2">
        <f t="shared" si="277"/>
        <v>0</v>
      </c>
      <c r="D2301" s="2">
        <f t="shared" si="278"/>
        <v>1.59</v>
      </c>
      <c r="E2301" s="2">
        <f t="shared" si="280"/>
        <v>1.5529999999999999</v>
      </c>
      <c r="F2301" s="2">
        <f t="shared" si="281"/>
        <v>1.5304999999999997</v>
      </c>
      <c r="G2301" s="2">
        <f t="shared" si="283"/>
        <v>1.4936000000000005</v>
      </c>
      <c r="H2301" s="2">
        <f t="shared" si="279"/>
        <v>1.5489640000000007</v>
      </c>
      <c r="I2301" s="2">
        <f t="array" ref="I2301">SUMPRODUCT(B2285:B2304, (ROW(B2285:B2304)-ROW(B2285)+1)) / (20*21/2)</f>
        <v>1.5566190476190473</v>
      </c>
      <c r="J2301" s="2">
        <f t="shared" si="282"/>
        <v>1.5352575253215972</v>
      </c>
      <c r="K2301" s="2">
        <f t="shared" si="284"/>
        <v>1.5032810040178306</v>
      </c>
    </row>
    <row r="2302" spans="1:11" ht="13.5" x14ac:dyDescent="0.25">
      <c r="A2302" s="3">
        <f>TITRES_STAT!B2305</f>
        <v>45352</v>
      </c>
      <c r="B2302" s="6">
        <f>TITRES_STAT!D2305</f>
        <v>1.59</v>
      </c>
      <c r="C2302" s="2">
        <f t="shared" si="277"/>
        <v>0</v>
      </c>
      <c r="D2302" s="2">
        <f t="shared" si="278"/>
        <v>1.59</v>
      </c>
      <c r="E2302" s="2">
        <f t="shared" si="280"/>
        <v>1.56</v>
      </c>
      <c r="F2302" s="2">
        <f t="shared" si="281"/>
        <v>1.5364999999999998</v>
      </c>
      <c r="G2302" s="2">
        <f t="shared" si="283"/>
        <v>1.4950000000000006</v>
      </c>
      <c r="H2302" s="2">
        <f t="shared" si="279"/>
        <v>1.5510995000000003</v>
      </c>
      <c r="I2302" s="2">
        <f t="array" ref="I2302">SUMPRODUCT(B2286:B2305, (ROW(B2286:B2305)-ROW(B2286)+1)) / (20*21/2)</f>
        <v>1.5544285714285713</v>
      </c>
      <c r="J2302" s="2">
        <f t="shared" si="282"/>
        <v>1.540471094338588</v>
      </c>
      <c r="K2302" s="2">
        <f t="shared" si="284"/>
        <v>1.5066817489583078</v>
      </c>
    </row>
    <row r="2303" spans="1:11" ht="13.5" x14ac:dyDescent="0.25">
      <c r="A2303" s="3">
        <f>TITRES_STAT!B2306</f>
        <v>45355</v>
      </c>
      <c r="B2303" s="6">
        <f>TITRES_STAT!D2306</f>
        <v>1.59</v>
      </c>
      <c r="C2303" s="2">
        <f t="shared" si="277"/>
        <v>0</v>
      </c>
      <c r="D2303" s="2">
        <f t="shared" si="278"/>
        <v>1.59</v>
      </c>
      <c r="E2303" s="2">
        <f t="shared" si="280"/>
        <v>1.5669999999999999</v>
      </c>
      <c r="F2303" s="2">
        <f t="shared" si="281"/>
        <v>1.5414999999999996</v>
      </c>
      <c r="G2303" s="2">
        <f t="shared" si="283"/>
        <v>1.4968000000000006</v>
      </c>
      <c r="H2303" s="2">
        <f t="shared" si="279"/>
        <v>1.5530005</v>
      </c>
      <c r="I2303" s="2">
        <f t="array" ref="I2303">SUMPRODUCT(B2287:B2306, (ROW(B2287:B2306)-ROW(B2287)+1)) / (20*21/2)</f>
        <v>1.5521904761904761</v>
      </c>
      <c r="J2303" s="2">
        <f t="shared" si="282"/>
        <v>1.5451881329730082</v>
      </c>
      <c r="K2303" s="2">
        <f t="shared" si="284"/>
        <v>1.5099491313520996</v>
      </c>
    </row>
    <row r="2304" spans="1:11" ht="13.5" x14ac:dyDescent="0.25">
      <c r="A2304" s="3">
        <f>TITRES_STAT!B2307</f>
        <v>45356</v>
      </c>
      <c r="B2304" s="6">
        <f>TITRES_STAT!D2307</f>
        <v>1.52</v>
      </c>
      <c r="C2304" s="2">
        <f t="shared" si="277"/>
        <v>-7.0000000000000062E-2</v>
      </c>
      <c r="D2304" s="2">
        <f t="shared" si="278"/>
        <v>1.5760000000000001</v>
      </c>
      <c r="E2304" s="2">
        <f t="shared" si="280"/>
        <v>1.571</v>
      </c>
      <c r="F2304" s="2">
        <f t="shared" si="281"/>
        <v>1.5429999999999997</v>
      </c>
      <c r="G2304" s="2">
        <f t="shared" si="283"/>
        <v>1.4984000000000004</v>
      </c>
      <c r="H2304" s="2">
        <f t="shared" si="279"/>
        <v>1.5543639999999999</v>
      </c>
      <c r="I2304" s="2">
        <f t="array" ref="I2304">SUMPRODUCT(B2288:B2307, (ROW(B2288:B2307)-ROW(B2288)+1)) / (20*21/2)</f>
        <v>1.5499523809523807</v>
      </c>
      <c r="J2304" s="2">
        <f t="shared" si="282"/>
        <v>1.5427892631660551</v>
      </c>
      <c r="K2304" s="2">
        <f t="shared" si="284"/>
        <v>1.510343283063782</v>
      </c>
    </row>
    <row r="2305" spans="1:11" ht="13.5" x14ac:dyDescent="0.25">
      <c r="A2305" s="3">
        <f>TITRES_STAT!B2308</f>
        <v>45357</v>
      </c>
      <c r="B2305" s="6">
        <f>TITRES_STAT!D2308</f>
        <v>1.52</v>
      </c>
      <c r="C2305" s="2">
        <f t="shared" si="277"/>
        <v>0</v>
      </c>
      <c r="D2305" s="2">
        <f t="shared" si="278"/>
        <v>1.5620000000000001</v>
      </c>
      <c r="E2305" s="2">
        <f t="shared" si="280"/>
        <v>1.573</v>
      </c>
      <c r="F2305" s="2">
        <f t="shared" si="281"/>
        <v>1.5434999999999999</v>
      </c>
      <c r="G2305" s="2">
        <f t="shared" si="283"/>
        <v>1.4988000000000001</v>
      </c>
      <c r="H2305" s="2">
        <f t="shared" si="279"/>
        <v>1.5554929999999998</v>
      </c>
      <c r="I2305" s="2">
        <f t="array" ref="I2305">SUMPRODUCT(B2289:B2308, (ROW(B2289:B2308)-ROW(B2289)+1)) / (20*21/2)</f>
        <v>1.5477142857142856</v>
      </c>
      <c r="J2305" s="2">
        <f t="shared" si="282"/>
        <v>1.5406188571502404</v>
      </c>
      <c r="K2305" s="2">
        <f t="shared" si="284"/>
        <v>1.5107219778455945</v>
      </c>
    </row>
    <row r="2306" spans="1:11" ht="13.5" x14ac:dyDescent="0.25">
      <c r="A2306" s="3">
        <f>TITRES_STAT!B2309</f>
        <v>45358</v>
      </c>
      <c r="B2306" s="6">
        <f>TITRES_STAT!D2309</f>
        <v>1.52</v>
      </c>
      <c r="C2306" s="2">
        <f t="shared" si="277"/>
        <v>0</v>
      </c>
      <c r="D2306" s="2">
        <f t="shared" si="278"/>
        <v>1.548</v>
      </c>
      <c r="E2306" s="2">
        <f t="shared" si="280"/>
        <v>1.569</v>
      </c>
      <c r="F2306" s="2">
        <f t="shared" si="281"/>
        <v>1.5434999999999999</v>
      </c>
      <c r="G2306" s="2">
        <f t="shared" si="283"/>
        <v>1.4992000000000005</v>
      </c>
      <c r="H2306" s="2">
        <f t="shared" si="279"/>
        <v>1.5564344999999995</v>
      </c>
      <c r="I2306" s="2">
        <f t="array" ref="I2306">SUMPRODUCT(B2290:B2309, (ROW(B2290:B2309)-ROW(B2290)+1)) / (20*21/2)</f>
        <v>1.5454761904761902</v>
      </c>
      <c r="J2306" s="2">
        <f t="shared" si="282"/>
        <v>1.538655156469265</v>
      </c>
      <c r="K2306" s="2">
        <f t="shared" si="284"/>
        <v>1.5110858218516496</v>
      </c>
    </row>
    <row r="2307" spans="1:11" ht="13.5" x14ac:dyDescent="0.25">
      <c r="A2307" s="3">
        <f>TITRES_STAT!B2310</f>
        <v>45359</v>
      </c>
      <c r="B2307" s="6">
        <f>TITRES_STAT!D2310</f>
        <v>1.52</v>
      </c>
      <c r="C2307" s="2">
        <f t="shared" si="277"/>
        <v>0</v>
      </c>
      <c r="D2307" s="2">
        <f t="shared" si="278"/>
        <v>1.534</v>
      </c>
      <c r="E2307" s="2">
        <f t="shared" si="280"/>
        <v>1.5619999999999998</v>
      </c>
      <c r="F2307" s="2">
        <f t="shared" si="281"/>
        <v>1.5434999999999999</v>
      </c>
      <c r="G2307" s="2">
        <f t="shared" si="283"/>
        <v>1.4996000000000003</v>
      </c>
      <c r="H2307" s="2">
        <f t="shared" si="279"/>
        <v>1.5570949999999997</v>
      </c>
      <c r="I2307" s="2">
        <f t="array" ref="I2307">SUMPRODUCT(B2291:B2310, (ROW(B2291:B2310)-ROW(B2291)+1)) / (20*21/2)</f>
        <v>1.5432380952380951</v>
      </c>
      <c r="J2307" s="2">
        <f t="shared" si="282"/>
        <v>1.5368784749007633</v>
      </c>
      <c r="K2307" s="2">
        <f t="shared" si="284"/>
        <v>1.5114353974653105</v>
      </c>
    </row>
    <row r="2308" spans="1:11" ht="13.5" x14ac:dyDescent="0.25">
      <c r="A2308" s="3">
        <f>TITRES_STAT!B2311</f>
        <v>45362</v>
      </c>
      <c r="B2308" s="6">
        <f>TITRES_STAT!D2311</f>
        <v>1.52</v>
      </c>
      <c r="C2308" s="2">
        <f t="shared" ref="C2308:C2371" si="285">B2308-B2307</f>
        <v>0</v>
      </c>
      <c r="D2308" s="2">
        <f t="shared" si="278"/>
        <v>1.52</v>
      </c>
      <c r="E2308" s="2">
        <f t="shared" si="280"/>
        <v>1.5549999999999999</v>
      </c>
      <c r="F2308" s="2">
        <f t="shared" si="281"/>
        <v>1.5434999999999999</v>
      </c>
      <c r="G2308" s="2">
        <f t="shared" si="283"/>
        <v>1.5000000000000002</v>
      </c>
      <c r="H2308" s="2">
        <f t="shared" si="279"/>
        <v>1.5576144999999995</v>
      </c>
      <c r="I2308" s="2">
        <f t="array" ref="I2308">SUMPRODUCT(B2292:B2311, (ROW(B2292:B2311)-ROW(B2292)+1)) / (20*21/2)</f>
        <v>1.5410000000000001</v>
      </c>
      <c r="J2308" s="2">
        <f t="shared" si="282"/>
        <v>1.5352710011006905</v>
      </c>
      <c r="K2308" s="2">
        <f t="shared" si="284"/>
        <v>1.5117712642313768</v>
      </c>
    </row>
    <row r="2309" spans="1:11" ht="13.5" x14ac:dyDescent="0.25">
      <c r="A2309" s="3">
        <f>TITRES_STAT!B2312</f>
        <v>45363</v>
      </c>
      <c r="B2309" s="6">
        <f>TITRES_STAT!D2312</f>
        <v>1.52</v>
      </c>
      <c r="C2309" s="2">
        <f t="shared" si="285"/>
        <v>0</v>
      </c>
      <c r="D2309" s="2">
        <f t="shared" si="278"/>
        <v>1.52</v>
      </c>
      <c r="E2309" s="2">
        <f t="shared" si="280"/>
        <v>1.5479999999999998</v>
      </c>
      <c r="F2309" s="2">
        <f t="shared" si="281"/>
        <v>1.5434999999999999</v>
      </c>
      <c r="G2309" s="2">
        <f t="shared" si="283"/>
        <v>1.5004000000000002</v>
      </c>
      <c r="H2309" s="2">
        <f t="shared" si="279"/>
        <v>1.5581809999999996</v>
      </c>
      <c r="I2309" s="2">
        <f t="array" ref="I2309">SUMPRODUCT(B2293:B2312, (ROW(B2293:B2312)-ROW(B2293)+1)) / (20*21/2)</f>
        <v>1.5387619047619048</v>
      </c>
      <c r="J2309" s="2">
        <f t="shared" si="282"/>
        <v>1.5338166200434817</v>
      </c>
      <c r="K2309" s="2">
        <f t="shared" si="284"/>
        <v>1.5120939597517149</v>
      </c>
    </row>
    <row r="2310" spans="1:11" ht="13.5" x14ac:dyDescent="0.25">
      <c r="A2310" s="3">
        <f>TITRES_STAT!B2313</f>
        <v>45364</v>
      </c>
      <c r="B2310" s="6">
        <f>TITRES_STAT!D2313</f>
        <v>1.52</v>
      </c>
      <c r="C2310" s="2">
        <f t="shared" si="285"/>
        <v>0</v>
      </c>
      <c r="D2310" s="2">
        <f t="shared" ref="D2310:D2373" si="286">AVERAGE(B2306:B2310)</f>
        <v>1.52</v>
      </c>
      <c r="E2310" s="2">
        <f t="shared" si="280"/>
        <v>1.5409999999999999</v>
      </c>
      <c r="F2310" s="2">
        <f t="shared" si="281"/>
        <v>1.5434999999999999</v>
      </c>
      <c r="G2310" s="2">
        <f t="shared" si="283"/>
        <v>1.5008000000000001</v>
      </c>
      <c r="H2310" s="2">
        <f t="shared" si="279"/>
        <v>1.5587474999999993</v>
      </c>
      <c r="I2310" s="2">
        <f t="array" ref="I2310">SUMPRODUCT(B2294:B2313, (ROW(B2294:B2313)-ROW(B2294)+1)) / (20*21/2)</f>
        <v>1.5365238095238094</v>
      </c>
      <c r="J2310" s="2">
        <f t="shared" si="282"/>
        <v>1.5325007514679121</v>
      </c>
      <c r="K2310" s="2">
        <f t="shared" si="284"/>
        <v>1.5124040005457653</v>
      </c>
    </row>
    <row r="2311" spans="1:11" ht="13.5" x14ac:dyDescent="0.25">
      <c r="A2311" s="3">
        <f>TITRES_STAT!B2314</f>
        <v>45365</v>
      </c>
      <c r="B2311" s="6">
        <f>TITRES_STAT!D2314</f>
        <v>1.52</v>
      </c>
      <c r="C2311" s="2">
        <f t="shared" si="285"/>
        <v>0</v>
      </c>
      <c r="D2311" s="2">
        <f t="shared" si="286"/>
        <v>1.52</v>
      </c>
      <c r="E2311" s="2">
        <f t="shared" si="280"/>
        <v>1.5339999999999998</v>
      </c>
      <c r="F2311" s="2">
        <f t="shared" si="281"/>
        <v>1.5434999999999999</v>
      </c>
      <c r="G2311" s="2">
        <f t="shared" si="283"/>
        <v>1.5016000000000003</v>
      </c>
      <c r="H2311" s="2">
        <f t="shared" si="279"/>
        <v>1.5590324999999989</v>
      </c>
      <c r="I2311" s="2">
        <f t="array" ref="I2311">SUMPRODUCT(B2295:B2314, (ROW(B2295:B2314)-ROW(B2295)+1)) / (20*21/2)</f>
        <v>1.5342857142857143</v>
      </c>
      <c r="J2311" s="2">
        <f t="shared" si="282"/>
        <v>1.5313102037090633</v>
      </c>
      <c r="K2311" s="2">
        <f t="shared" si="284"/>
        <v>1.512701882877304</v>
      </c>
    </row>
    <row r="2312" spans="1:11" ht="13.5" x14ac:dyDescent="0.25">
      <c r="A2312" s="3">
        <f>TITRES_STAT!B2315</f>
        <v>45366</v>
      </c>
      <c r="B2312" s="6">
        <f>TITRES_STAT!D2315</f>
        <v>1.52</v>
      </c>
      <c r="C2312" s="2">
        <f t="shared" si="285"/>
        <v>0</v>
      </c>
      <c r="D2312" s="2">
        <f t="shared" si="286"/>
        <v>1.52</v>
      </c>
      <c r="E2312" s="2">
        <f t="shared" si="280"/>
        <v>1.5269999999999997</v>
      </c>
      <c r="F2312" s="2">
        <f t="shared" si="281"/>
        <v>1.5434999999999999</v>
      </c>
      <c r="G2312" s="2">
        <f t="shared" si="283"/>
        <v>1.5016000000000003</v>
      </c>
      <c r="H2312" s="2">
        <f t="shared" si="279"/>
        <v>1.5594114999999988</v>
      </c>
      <c r="I2312" s="2">
        <f t="array" ref="I2312">SUMPRODUCT(B2296:B2315, (ROW(B2296:B2315)-ROW(B2296)+1)) / (20*21/2)</f>
        <v>1.5318571428571428</v>
      </c>
      <c r="J2312" s="2">
        <f t="shared" si="282"/>
        <v>1.5302330414510572</v>
      </c>
      <c r="K2312" s="2">
        <f t="shared" si="284"/>
        <v>1.5129880835487823</v>
      </c>
    </row>
    <row r="2313" spans="1:11" ht="13.5" x14ac:dyDescent="0.25">
      <c r="A2313" s="3">
        <f>TITRES_STAT!B2316</f>
        <v>45369</v>
      </c>
      <c r="B2313" s="6">
        <f>TITRES_STAT!D2316</f>
        <v>1.52</v>
      </c>
      <c r="C2313" s="2">
        <f t="shared" si="285"/>
        <v>0</v>
      </c>
      <c r="D2313" s="2">
        <f t="shared" si="286"/>
        <v>1.52</v>
      </c>
      <c r="E2313" s="2">
        <f t="shared" si="280"/>
        <v>1.5199999999999998</v>
      </c>
      <c r="F2313" s="2">
        <f t="shared" si="281"/>
        <v>1.5434999999999999</v>
      </c>
      <c r="G2313" s="2">
        <f t="shared" si="283"/>
        <v>1.5016000000000003</v>
      </c>
      <c r="H2313" s="2">
        <f t="shared" si="279"/>
        <v>1.5600719999999988</v>
      </c>
      <c r="I2313" s="2">
        <f t="array" ref="I2313">SUMPRODUCT(B2297:B2316, (ROW(B2297:B2316)-ROW(B2297)+1)) / (20*21/2)</f>
        <v>1.5293333333333332</v>
      </c>
      <c r="J2313" s="2">
        <f t="shared" si="282"/>
        <v>1.5292584660747659</v>
      </c>
      <c r="K2313" s="2">
        <f t="shared" si="284"/>
        <v>1.5132630606645163</v>
      </c>
    </row>
    <row r="2314" spans="1:11" ht="13.5" x14ac:dyDescent="0.25">
      <c r="A2314" s="3">
        <f>TITRES_STAT!B2317</f>
        <v>45370</v>
      </c>
      <c r="B2314" s="6">
        <f>TITRES_STAT!D2317</f>
        <v>1.52</v>
      </c>
      <c r="C2314" s="2">
        <f t="shared" si="285"/>
        <v>0</v>
      </c>
      <c r="D2314" s="2">
        <f t="shared" si="286"/>
        <v>1.52</v>
      </c>
      <c r="E2314" s="2">
        <f t="shared" si="280"/>
        <v>1.5199999999999998</v>
      </c>
      <c r="F2314" s="2">
        <f t="shared" si="281"/>
        <v>1.5454999999999999</v>
      </c>
      <c r="G2314" s="2">
        <f t="shared" si="283"/>
        <v>1.5016000000000005</v>
      </c>
      <c r="H2314" s="2">
        <f t="shared" ref="H2314:H2377" si="287">AVERAGE(B2115:B2314)</f>
        <v>1.5604509999999985</v>
      </c>
      <c r="I2314" s="2">
        <f t="array" ref="I2314">SUMPRODUCT(B2298:B2317, (ROW(B2298:B2317)-ROW(B2298)+1)) / (20*21/2)</f>
        <v>1.5250952380952381</v>
      </c>
      <c r="J2314" s="2">
        <f t="shared" si="282"/>
        <v>1.5283767074009789</v>
      </c>
      <c r="K2314" s="2">
        <f t="shared" si="284"/>
        <v>1.5135272543639471</v>
      </c>
    </row>
    <row r="2315" spans="1:11" ht="13.5" x14ac:dyDescent="0.25">
      <c r="A2315" s="3">
        <f>TITRES_STAT!B2318</f>
        <v>45372</v>
      </c>
      <c r="B2315" s="6">
        <f>TITRES_STAT!D2318</f>
        <v>1.52</v>
      </c>
      <c r="C2315" s="2">
        <f t="shared" si="285"/>
        <v>0</v>
      </c>
      <c r="D2315" s="2">
        <f t="shared" si="286"/>
        <v>1.52</v>
      </c>
      <c r="E2315" s="2">
        <f t="shared" si="280"/>
        <v>1.5199999999999998</v>
      </c>
      <c r="F2315" s="2">
        <f t="shared" si="281"/>
        <v>1.5464999999999998</v>
      </c>
      <c r="G2315" s="2">
        <f t="shared" si="283"/>
        <v>1.5016000000000005</v>
      </c>
      <c r="H2315" s="2">
        <f t="shared" si="287"/>
        <v>1.5605484999999981</v>
      </c>
      <c r="I2315" s="2">
        <f t="array" ref="I2315">SUMPRODUCT(B2299:B2318, (ROW(B2299:B2318)-ROW(B2299)+1)) / (20*21/2)</f>
        <v>1.5155714285714286</v>
      </c>
      <c r="J2315" s="2">
        <f t="shared" si="282"/>
        <v>1.5275789257437427</v>
      </c>
      <c r="K2315" s="2">
        <f t="shared" si="284"/>
        <v>1.5137810875261453</v>
      </c>
    </row>
    <row r="2316" spans="1:11" ht="13.5" x14ac:dyDescent="0.25">
      <c r="A2316" s="3">
        <f>TITRES_STAT!B2319</f>
        <v>45373</v>
      </c>
      <c r="B2316" s="6">
        <f>TITRES_STAT!D2319</f>
        <v>1.52</v>
      </c>
      <c r="C2316" s="2">
        <f t="shared" si="285"/>
        <v>0</v>
      </c>
      <c r="D2316" s="2">
        <f t="shared" si="286"/>
        <v>1.52</v>
      </c>
      <c r="E2316" s="2">
        <f t="shared" ref="E2316:E2379" si="288">AVERAGE(B2307:B2316)</f>
        <v>1.5199999999999998</v>
      </c>
      <c r="F2316" s="2">
        <f t="shared" si="281"/>
        <v>1.5444999999999998</v>
      </c>
      <c r="G2316" s="2">
        <f t="shared" si="283"/>
        <v>1.5024000000000004</v>
      </c>
      <c r="H2316" s="2">
        <f t="shared" si="287"/>
        <v>1.5603179999999981</v>
      </c>
      <c r="I2316" s="2">
        <f t="array" ref="I2316">SUMPRODUCT(B2300:B2319, (ROW(B2300:B2319)-ROW(B2300)+1)) / (20*21/2)</f>
        <v>1.5105714285714287</v>
      </c>
      <c r="J2316" s="2">
        <f t="shared" si="282"/>
        <v>1.5268571232919577</v>
      </c>
      <c r="K2316" s="2">
        <f t="shared" si="284"/>
        <v>1.5140249664466885</v>
      </c>
    </row>
    <row r="2317" spans="1:11" ht="13.5" x14ac:dyDescent="0.25">
      <c r="A2317" s="3">
        <f>TITRES_STAT!B2320</f>
        <v>45376</v>
      </c>
      <c r="B2317" s="6">
        <f>TITRES_STAT!D2320</f>
        <v>1.5</v>
      </c>
      <c r="C2317" s="2">
        <f t="shared" si="285"/>
        <v>-2.0000000000000018E-2</v>
      </c>
      <c r="D2317" s="2">
        <f t="shared" si="286"/>
        <v>1.516</v>
      </c>
      <c r="E2317" s="2">
        <f t="shared" si="288"/>
        <v>1.5179999999999998</v>
      </c>
      <c r="F2317" s="2">
        <f t="shared" si="281"/>
        <v>1.5399999999999998</v>
      </c>
      <c r="G2317" s="2">
        <f t="shared" si="283"/>
        <v>1.5028000000000006</v>
      </c>
      <c r="H2317" s="2">
        <f t="shared" si="287"/>
        <v>1.5597529999999977</v>
      </c>
      <c r="I2317" s="2">
        <f t="array" ref="I2317">SUMPRODUCT(B2301:B2320, (ROW(B2301:B2320)-ROW(B2301)+1)) / (20*21/2)</f>
        <v>1.508</v>
      </c>
      <c r="J2317" s="2">
        <f t="shared" si="282"/>
        <v>1.5242993020260569</v>
      </c>
      <c r="K2317" s="2">
        <f t="shared" si="284"/>
        <v>1.5134749677625048</v>
      </c>
    </row>
    <row r="2318" spans="1:11" ht="13.5" x14ac:dyDescent="0.25">
      <c r="A2318" s="3">
        <f>TITRES_STAT!B2321</f>
        <v>45377</v>
      </c>
      <c r="B2318" s="6">
        <f>TITRES_STAT!D2321</f>
        <v>1.44</v>
      </c>
      <c r="C2318" s="2">
        <f t="shared" si="285"/>
        <v>-6.0000000000000053E-2</v>
      </c>
      <c r="D2318" s="2">
        <f t="shared" si="286"/>
        <v>1.5</v>
      </c>
      <c r="E2318" s="2">
        <f t="shared" si="288"/>
        <v>1.5099999999999998</v>
      </c>
      <c r="F2318" s="2">
        <f t="shared" si="281"/>
        <v>1.5325</v>
      </c>
      <c r="G2318" s="2">
        <f t="shared" si="283"/>
        <v>1.5020000000000004</v>
      </c>
      <c r="H2318" s="2">
        <f t="shared" si="287"/>
        <v>1.5586064999999976</v>
      </c>
      <c r="I2318" s="2">
        <f t="array" ref="I2318">SUMPRODUCT(B2302:B2321, (ROW(B2302:B2321)-ROW(B2302)+1)) / (20*21/2)</f>
        <v>1.5001428571428572</v>
      </c>
      <c r="J2318" s="2">
        <f t="shared" si="282"/>
        <v>1.5162707970711944</v>
      </c>
      <c r="K2318" s="2">
        <f t="shared" si="284"/>
        <v>1.5105935964777006</v>
      </c>
    </row>
    <row r="2319" spans="1:11" ht="13.5" x14ac:dyDescent="0.25">
      <c r="A2319" s="3">
        <f>TITRES_STAT!B2322</f>
        <v>45378</v>
      </c>
      <c r="B2319" s="6">
        <f>TITRES_STAT!D2322</f>
        <v>1.48</v>
      </c>
      <c r="C2319" s="2">
        <f t="shared" si="285"/>
        <v>4.0000000000000036E-2</v>
      </c>
      <c r="D2319" s="2">
        <f t="shared" si="286"/>
        <v>1.4920000000000002</v>
      </c>
      <c r="E2319" s="2">
        <f t="shared" si="288"/>
        <v>1.5059999999999998</v>
      </c>
      <c r="F2319" s="2">
        <f t="shared" si="281"/>
        <v>1.5269999999999999</v>
      </c>
      <c r="G2319" s="2">
        <f t="shared" si="283"/>
        <v>1.5028000000000008</v>
      </c>
      <c r="H2319" s="2">
        <f t="shared" si="287"/>
        <v>1.5572849999999976</v>
      </c>
      <c r="I2319" s="2">
        <f t="array" ref="I2319">SUMPRODUCT(B2303:B2322, (ROW(B2303:B2322)-ROW(B2303)+1)) / (20*21/2)</f>
        <v>1.4872857142857145</v>
      </c>
      <c r="J2319" s="2">
        <f t="shared" si="282"/>
        <v>1.5128164354453664</v>
      </c>
      <c r="K2319" s="2">
        <f t="shared" si="284"/>
        <v>1.5093938475962223</v>
      </c>
    </row>
    <row r="2320" spans="1:11" ht="13.5" x14ac:dyDescent="0.25">
      <c r="A2320" s="3">
        <f>TITRES_STAT!B2323</f>
        <v>45379</v>
      </c>
      <c r="B2320" s="6">
        <f>TITRES_STAT!D2323</f>
        <v>1.5</v>
      </c>
      <c r="C2320" s="2">
        <f t="shared" si="285"/>
        <v>2.0000000000000018E-2</v>
      </c>
      <c r="D2320" s="2">
        <f t="shared" si="286"/>
        <v>1.488</v>
      </c>
      <c r="E2320" s="2">
        <f t="shared" si="288"/>
        <v>1.504</v>
      </c>
      <c r="F2320" s="2">
        <f t="shared" si="281"/>
        <v>1.5225</v>
      </c>
      <c r="G2320" s="2">
        <f t="shared" si="283"/>
        <v>1.5048000000000008</v>
      </c>
      <c r="H2320" s="2">
        <f t="shared" si="287"/>
        <v>1.5556884999999978</v>
      </c>
      <c r="I2320" s="2">
        <f t="array" ref="I2320">SUMPRODUCT(B2304:B2323, (ROW(B2304:B2323)-ROW(B2304)+1)) / (20*21/2)</f>
        <v>1.4706666666666668</v>
      </c>
      <c r="J2320" s="2">
        <f t="shared" si="282"/>
        <v>1.5115958225458077</v>
      </c>
      <c r="K2320" s="2">
        <f t="shared" si="284"/>
        <v>1.5090254614159784</v>
      </c>
    </row>
    <row r="2321" spans="1:11" ht="13.5" x14ac:dyDescent="0.25">
      <c r="A2321" s="3">
        <f>TITRES_STAT!B2324</f>
        <v>45380</v>
      </c>
      <c r="B2321" s="6">
        <f>TITRES_STAT!D2324</f>
        <v>1.44</v>
      </c>
      <c r="C2321" s="2">
        <f t="shared" si="285"/>
        <v>-6.0000000000000053E-2</v>
      </c>
      <c r="D2321" s="2">
        <f t="shared" si="286"/>
        <v>1.472</v>
      </c>
      <c r="E2321" s="2">
        <f t="shared" si="288"/>
        <v>1.496</v>
      </c>
      <c r="F2321" s="2">
        <f t="shared" si="281"/>
        <v>1.5150000000000001</v>
      </c>
      <c r="G2321" s="2">
        <f t="shared" si="283"/>
        <v>1.5056000000000009</v>
      </c>
      <c r="H2321" s="2">
        <f t="shared" si="287"/>
        <v>1.5537449999999975</v>
      </c>
      <c r="I2321" s="2">
        <f t="array" ref="I2321">SUMPRODUCT(B2305:B2324, (ROW(B2305:B2324)-ROW(B2305)+1)) / (20*21/2)</f>
        <v>1.460047619047619</v>
      </c>
      <c r="J2321" s="2">
        <f t="shared" si="282"/>
        <v>1.5047771727795403</v>
      </c>
      <c r="K2321" s="2">
        <f t="shared" si="284"/>
        <v>1.5063185805761361</v>
      </c>
    </row>
    <row r="2322" spans="1:11" ht="13.5" x14ac:dyDescent="0.25">
      <c r="A2322" s="3">
        <f>TITRES_STAT!B2325</f>
        <v>45383</v>
      </c>
      <c r="B2322" s="6">
        <f>TITRES_STAT!D2325</f>
        <v>1.38</v>
      </c>
      <c r="C2322" s="2">
        <f t="shared" si="285"/>
        <v>-6.0000000000000053E-2</v>
      </c>
      <c r="D2322" s="2">
        <f t="shared" si="286"/>
        <v>1.448</v>
      </c>
      <c r="E2322" s="2">
        <f t="shared" si="288"/>
        <v>1.482</v>
      </c>
      <c r="F2322" s="2">
        <f t="shared" si="281"/>
        <v>1.5044999999999999</v>
      </c>
      <c r="G2322" s="2">
        <f t="shared" si="283"/>
        <v>1.505200000000001</v>
      </c>
      <c r="H2322" s="2">
        <f t="shared" si="287"/>
        <v>1.5513139999999976</v>
      </c>
      <c r="I2322" s="2">
        <f t="array" ref="I2322">SUMPRODUCT(B2306:B2325, (ROW(B2306:B2325)-ROW(B2306)+1)) / (20*21/2)</f>
        <v>1.4539047619047618</v>
      </c>
      <c r="J2322" s="2">
        <f t="shared" si="282"/>
        <v>1.4928936325148221</v>
      </c>
      <c r="K2322" s="2">
        <f t="shared" si="284"/>
        <v>1.501364910749621</v>
      </c>
    </row>
    <row r="2323" spans="1:11" ht="13.5" x14ac:dyDescent="0.25">
      <c r="A2323" s="3">
        <f>TITRES_STAT!B2326</f>
        <v>45384</v>
      </c>
      <c r="B2323" s="6">
        <f>TITRES_STAT!D2326</f>
        <v>1.33</v>
      </c>
      <c r="C2323" s="2">
        <f t="shared" si="285"/>
        <v>-4.9999999999999822E-2</v>
      </c>
      <c r="D2323" s="2">
        <f t="shared" si="286"/>
        <v>1.4259999999999999</v>
      </c>
      <c r="E2323" s="2">
        <f t="shared" si="288"/>
        <v>1.4630000000000001</v>
      </c>
      <c r="F2323" s="2">
        <f t="shared" si="281"/>
        <v>1.4914999999999998</v>
      </c>
      <c r="G2323" s="2">
        <f t="shared" si="283"/>
        <v>1.5028000000000012</v>
      </c>
      <c r="H2323" s="2">
        <f t="shared" si="287"/>
        <v>1.5485859999999976</v>
      </c>
      <c r="I2323" s="2">
        <f t="array" ref="I2323">SUMPRODUCT(B2307:B2326, (ROW(B2307:B2326)-ROW(B2307)+1)) / (20*21/2)</f>
        <v>1.4425238095238095</v>
      </c>
      <c r="J2323" s="2">
        <f t="shared" si="282"/>
        <v>1.4773799532276963</v>
      </c>
      <c r="K2323" s="2">
        <f t="shared" si="284"/>
        <v>1.4946447181712046</v>
      </c>
    </row>
    <row r="2324" spans="1:11" ht="13.5" x14ac:dyDescent="0.25">
      <c r="A2324" s="3">
        <f>TITRES_STAT!B2327</f>
        <v>45385</v>
      </c>
      <c r="B2324" s="6">
        <f>TITRES_STAT!D2327</f>
        <v>1.38</v>
      </c>
      <c r="C2324" s="2">
        <f t="shared" si="285"/>
        <v>4.9999999999999822E-2</v>
      </c>
      <c r="D2324" s="2">
        <f t="shared" si="286"/>
        <v>1.4060000000000001</v>
      </c>
      <c r="E2324" s="2">
        <f t="shared" si="288"/>
        <v>1.4490000000000003</v>
      </c>
      <c r="F2324" s="2">
        <f t="shared" ref="F2324:F2387" si="289">AVERAGE(B2305:B2324)</f>
        <v>1.4845000000000002</v>
      </c>
      <c r="G2324" s="2">
        <f t="shared" si="283"/>
        <v>1.501000000000001</v>
      </c>
      <c r="H2324" s="2">
        <f t="shared" si="287"/>
        <v>1.5465299999999977</v>
      </c>
      <c r="I2324" s="2">
        <f t="array" ref="I2324">SUMPRODUCT(B2308:B2327, (ROW(B2308:B2327)-ROW(B2308)+1)) / (20*21/2)</f>
        <v>1.4319047619047618</v>
      </c>
      <c r="J2324" s="2">
        <f t="shared" si="282"/>
        <v>1.4681056719679157</v>
      </c>
      <c r="K2324" s="2">
        <f t="shared" si="284"/>
        <v>1.4901488468703732</v>
      </c>
    </row>
    <row r="2325" spans="1:11" ht="13.5" x14ac:dyDescent="0.25">
      <c r="A2325" s="3">
        <f>TITRES_STAT!B2328</f>
        <v>45386</v>
      </c>
      <c r="B2325" s="6">
        <f>TITRES_STAT!D2328</f>
        <v>1.42</v>
      </c>
      <c r="C2325" s="2">
        <f t="shared" si="285"/>
        <v>4.0000000000000036E-2</v>
      </c>
      <c r="D2325" s="2">
        <f t="shared" si="286"/>
        <v>1.3900000000000001</v>
      </c>
      <c r="E2325" s="2">
        <f t="shared" si="288"/>
        <v>1.4389999999999998</v>
      </c>
      <c r="F2325" s="2">
        <f t="shared" si="289"/>
        <v>1.4794999999999998</v>
      </c>
      <c r="G2325" s="2">
        <f t="shared" si="283"/>
        <v>1.5000000000000011</v>
      </c>
      <c r="H2325" s="2">
        <f t="shared" si="287"/>
        <v>1.5446739999999979</v>
      </c>
      <c r="I2325" s="2">
        <f t="array" ref="I2325">SUMPRODUCT(B2309:B2328, (ROW(B2309:B2328)-ROW(B2309)+1)) / (20*21/2)</f>
        <v>1.4277619047619043</v>
      </c>
      <c r="J2325" s="2">
        <f t="shared" ref="J2325:J2388" si="290">$J$4*B2325+J2324*(1-$J$4)</f>
        <v>1.4635241793995428</v>
      </c>
      <c r="K2325" s="2">
        <f t="shared" si="284"/>
        <v>1.4873979116989859</v>
      </c>
    </row>
    <row r="2326" spans="1:11" ht="13.5" x14ac:dyDescent="0.25">
      <c r="A2326" s="3">
        <f>TITRES_STAT!B2329</f>
        <v>45387</v>
      </c>
      <c r="B2326" s="6">
        <f>TITRES_STAT!D2329</f>
        <v>1.36</v>
      </c>
      <c r="C2326" s="2">
        <f t="shared" si="285"/>
        <v>-5.9999999999999831E-2</v>
      </c>
      <c r="D2326" s="2">
        <f t="shared" si="286"/>
        <v>1.3740000000000001</v>
      </c>
      <c r="E2326" s="2">
        <f t="shared" si="288"/>
        <v>1.4229999999999998</v>
      </c>
      <c r="F2326" s="2">
        <f t="shared" si="289"/>
        <v>1.4714999999999996</v>
      </c>
      <c r="G2326" s="2">
        <f t="shared" si="283"/>
        <v>1.4978000000000009</v>
      </c>
      <c r="H2326" s="2">
        <f t="shared" si="287"/>
        <v>1.5423774999999984</v>
      </c>
      <c r="I2326" s="2">
        <f t="array" ref="I2326">SUMPRODUCT(B2310:B2329, (ROW(B2310:B2329)-ROW(B2310)+1)) / (20*21/2)</f>
        <v>1.4288571428571426</v>
      </c>
      <c r="J2326" s="2">
        <f t="shared" si="290"/>
        <v>1.4536647337424435</v>
      </c>
      <c r="K2326" s="2">
        <f t="shared" si="284"/>
        <v>1.4824019151617707</v>
      </c>
    </row>
    <row r="2327" spans="1:11" ht="13.5" x14ac:dyDescent="0.25">
      <c r="A2327" s="3">
        <f>TITRES_STAT!B2330</f>
        <v>45390</v>
      </c>
      <c r="B2327" s="6">
        <f>TITRES_STAT!D2330</f>
        <v>1.36</v>
      </c>
      <c r="C2327" s="2">
        <f t="shared" si="285"/>
        <v>0</v>
      </c>
      <c r="D2327" s="2">
        <f t="shared" si="286"/>
        <v>1.37</v>
      </c>
      <c r="E2327" s="2">
        <f t="shared" si="288"/>
        <v>1.4089999999999998</v>
      </c>
      <c r="F2327" s="2">
        <f t="shared" si="289"/>
        <v>1.4634999999999998</v>
      </c>
      <c r="G2327" s="2">
        <f t="shared" si="283"/>
        <v>1.4968000000000006</v>
      </c>
      <c r="H2327" s="2">
        <f t="shared" si="287"/>
        <v>1.5404559999999983</v>
      </c>
      <c r="I2327" s="2">
        <f t="array" ref="I2327">SUMPRODUCT(B2311:B2330, (ROW(B2311:B2330)-ROW(B2311)+1)) / (20*21/2)</f>
        <v>1.4292380952380952</v>
      </c>
      <c r="J2327" s="2">
        <f t="shared" si="290"/>
        <v>1.44474428290983</v>
      </c>
      <c r="K2327" s="2">
        <f t="shared" si="284"/>
        <v>1.4776018400573874</v>
      </c>
    </row>
    <row r="2328" spans="1:11" ht="13.5" x14ac:dyDescent="0.25">
      <c r="A2328" s="3">
        <f>TITRES_STAT!B2331</f>
        <v>45394</v>
      </c>
      <c r="B2328" s="6">
        <f>TITRES_STAT!D2331</f>
        <v>1.42</v>
      </c>
      <c r="C2328" s="2">
        <f t="shared" si="285"/>
        <v>5.9999999999999831E-2</v>
      </c>
      <c r="D2328" s="2">
        <f t="shared" si="286"/>
        <v>1.3880000000000001</v>
      </c>
      <c r="E2328" s="2">
        <f t="shared" si="288"/>
        <v>1.4069999999999998</v>
      </c>
      <c r="F2328" s="2">
        <f t="shared" si="289"/>
        <v>1.4584999999999997</v>
      </c>
      <c r="G2328" s="2">
        <f t="shared" si="283"/>
        <v>1.4970000000000008</v>
      </c>
      <c r="H2328" s="2">
        <f t="shared" si="287"/>
        <v>1.5385059999999984</v>
      </c>
      <c r="I2328" s="2">
        <f t="array" ref="I2328">SUMPRODUCT(B2312:B2331, (ROW(B2312:B2331)-ROW(B2312)+1)) / (20*21/2)</f>
        <v>1.424190476190476</v>
      </c>
      <c r="J2328" s="2">
        <f t="shared" si="290"/>
        <v>1.4423876845374652</v>
      </c>
      <c r="K2328" s="2">
        <f t="shared" si="284"/>
        <v>1.4753429443688624</v>
      </c>
    </row>
    <row r="2329" spans="1:11" ht="13.5" x14ac:dyDescent="0.25">
      <c r="A2329" s="3">
        <f>TITRES_STAT!B2332</f>
        <v>45397</v>
      </c>
      <c r="B2329" s="6">
        <f>TITRES_STAT!D2332</f>
        <v>1.47</v>
      </c>
      <c r="C2329" s="2">
        <f t="shared" si="285"/>
        <v>5.0000000000000044E-2</v>
      </c>
      <c r="D2329" s="2">
        <f t="shared" si="286"/>
        <v>1.4060000000000001</v>
      </c>
      <c r="E2329" s="2">
        <f t="shared" si="288"/>
        <v>1.4059999999999999</v>
      </c>
      <c r="F2329" s="2">
        <f t="shared" si="289"/>
        <v>1.456</v>
      </c>
      <c r="G2329" s="2">
        <f t="shared" si="283"/>
        <v>1.4982000000000004</v>
      </c>
      <c r="H2329" s="2">
        <f t="shared" si="287"/>
        <v>1.5368059999999986</v>
      </c>
      <c r="I2329" s="2">
        <f t="array" ref="I2329">SUMPRODUCT(B2313:B2332, (ROW(B2313:B2332)-ROW(B2313)+1)) / (20*21/2)</f>
        <v>1.4254285714285713</v>
      </c>
      <c r="J2329" s="2">
        <f t="shared" si="290"/>
        <v>1.4450174288672304</v>
      </c>
      <c r="K2329" s="2">
        <f t="shared" si="284"/>
        <v>1.4751334171387109</v>
      </c>
    </row>
    <row r="2330" spans="1:11" ht="13.5" x14ac:dyDescent="0.25">
      <c r="A2330" s="3">
        <f>TITRES_STAT!B2333</f>
        <v>45398</v>
      </c>
      <c r="B2330" s="6">
        <f>TITRES_STAT!D2333</f>
        <v>1.46</v>
      </c>
      <c r="C2330" s="2">
        <f t="shared" si="285"/>
        <v>-1.0000000000000009E-2</v>
      </c>
      <c r="D2330" s="2">
        <f t="shared" si="286"/>
        <v>1.4140000000000001</v>
      </c>
      <c r="E2330" s="2">
        <f t="shared" si="288"/>
        <v>1.4019999999999999</v>
      </c>
      <c r="F2330" s="2">
        <f t="shared" si="289"/>
        <v>1.4529999999999998</v>
      </c>
      <c r="G2330" s="2">
        <f t="shared" si="283"/>
        <v>1.4992000000000008</v>
      </c>
      <c r="H2330" s="2">
        <f t="shared" si="287"/>
        <v>1.5350559999999982</v>
      </c>
      <c r="I2330" s="2">
        <f t="array" ref="I2330">SUMPRODUCT(B2314:B2333, (ROW(B2314:B2333)-ROW(B2314)+1)) / (20*21/2)</f>
        <v>1.4269523809523808</v>
      </c>
      <c r="J2330" s="2">
        <f t="shared" si="290"/>
        <v>1.4464443404036846</v>
      </c>
      <c r="K2330" s="2">
        <f t="shared" si="284"/>
        <v>1.4745399497999379</v>
      </c>
    </row>
    <row r="2331" spans="1:11" ht="13.5" x14ac:dyDescent="0.25">
      <c r="A2331" s="3">
        <f>TITRES_STAT!B2334</f>
        <v>45399</v>
      </c>
      <c r="B2331" s="6">
        <f>TITRES_STAT!D2334</f>
        <v>1.4</v>
      </c>
      <c r="C2331" s="2">
        <f t="shared" si="285"/>
        <v>-6.0000000000000053E-2</v>
      </c>
      <c r="D2331" s="2">
        <f t="shared" si="286"/>
        <v>1.4219999999999999</v>
      </c>
      <c r="E2331" s="2">
        <f t="shared" si="288"/>
        <v>1.3980000000000001</v>
      </c>
      <c r="F2331" s="2">
        <f t="shared" si="289"/>
        <v>1.4469999999999998</v>
      </c>
      <c r="G2331" s="2">
        <f t="shared" si="283"/>
        <v>1.4978000000000007</v>
      </c>
      <c r="H2331" s="2">
        <f t="shared" si="287"/>
        <v>1.5330059999999985</v>
      </c>
      <c r="I2331" s="2">
        <f t="array" ref="I2331">SUMPRODUCT(B2315:B2334, (ROW(B2315:B2334)-ROW(B2315)+1)) / (20*21/2)</f>
        <v>1.4230476190476191</v>
      </c>
      <c r="J2331" s="2">
        <f t="shared" si="290"/>
        <v>1.4420210698890479</v>
      </c>
      <c r="K2331" s="2">
        <f t="shared" si="284"/>
        <v>1.4716168145136659</v>
      </c>
    </row>
    <row r="2332" spans="1:11" ht="13.5" x14ac:dyDescent="0.25">
      <c r="A2332" s="3">
        <f>TITRES_STAT!B2335</f>
        <v>45400</v>
      </c>
      <c r="B2332" s="6">
        <f>TITRES_STAT!D2335</f>
        <v>1.46</v>
      </c>
      <c r="C2332" s="2">
        <f t="shared" si="285"/>
        <v>6.0000000000000053E-2</v>
      </c>
      <c r="D2332" s="2">
        <f t="shared" si="286"/>
        <v>1.4419999999999999</v>
      </c>
      <c r="E2332" s="2">
        <f t="shared" si="288"/>
        <v>1.4059999999999999</v>
      </c>
      <c r="F2332" s="2">
        <f t="shared" si="289"/>
        <v>1.4439999999999997</v>
      </c>
      <c r="G2332" s="2">
        <f t="shared" si="283"/>
        <v>1.4976000000000005</v>
      </c>
      <c r="H2332" s="2">
        <f t="shared" si="287"/>
        <v>1.5312559999999984</v>
      </c>
      <c r="I2332" s="2">
        <f t="array" ref="I2332">SUMPRODUCT(B2316:B2335, (ROW(B2316:B2335)-ROW(B2316)+1)) / (20*21/2)</f>
        <v>1.4197142857142857</v>
      </c>
      <c r="J2332" s="2">
        <f t="shared" si="290"/>
        <v>1.4437333489472339</v>
      </c>
      <c r="K2332" s="2">
        <f t="shared" si="284"/>
        <v>1.4711612531601888</v>
      </c>
    </row>
    <row r="2333" spans="1:11" ht="13.5" x14ac:dyDescent="0.25">
      <c r="A2333" s="3">
        <f>TITRES_STAT!B2336</f>
        <v>45401</v>
      </c>
      <c r="B2333" s="6">
        <f>TITRES_STAT!D2336</f>
        <v>1.46</v>
      </c>
      <c r="C2333" s="2">
        <f t="shared" si="285"/>
        <v>0</v>
      </c>
      <c r="D2333" s="2">
        <f t="shared" si="286"/>
        <v>1.45</v>
      </c>
      <c r="E2333" s="2">
        <f t="shared" si="288"/>
        <v>1.419</v>
      </c>
      <c r="F2333" s="2">
        <f t="shared" si="289"/>
        <v>1.4410000000000001</v>
      </c>
      <c r="G2333" s="2">
        <f t="shared" si="283"/>
        <v>1.4970000000000006</v>
      </c>
      <c r="H2333" s="2">
        <f t="shared" si="287"/>
        <v>1.5296469999999984</v>
      </c>
      <c r="I2333" s="2">
        <f t="array" ref="I2333">SUMPRODUCT(B2317:B2336, (ROW(B2317:B2336)-ROW(B2317)+1)) / (20*21/2)</f>
        <v>1.4226666666666665</v>
      </c>
      <c r="J2333" s="2">
        <f t="shared" si="290"/>
        <v>1.4452825538094021</v>
      </c>
      <c r="K2333" s="2">
        <f t="shared" si="284"/>
        <v>1.4707235569578283</v>
      </c>
    </row>
    <row r="2334" spans="1:11" ht="13.5" x14ac:dyDescent="0.25">
      <c r="A2334" s="3">
        <f>TITRES_STAT!B2337</f>
        <v>45404</v>
      </c>
      <c r="B2334" s="6">
        <f>TITRES_STAT!D2337</f>
        <v>1.4</v>
      </c>
      <c r="C2334" s="2">
        <f t="shared" si="285"/>
        <v>-6.0000000000000053E-2</v>
      </c>
      <c r="D2334" s="2">
        <f t="shared" si="286"/>
        <v>1.4359999999999999</v>
      </c>
      <c r="E2334" s="2">
        <f t="shared" si="288"/>
        <v>1.4210000000000003</v>
      </c>
      <c r="F2334" s="2">
        <f t="shared" si="289"/>
        <v>1.4350000000000001</v>
      </c>
      <c r="G2334" s="2">
        <f t="shared" si="283"/>
        <v>1.4952000000000003</v>
      </c>
      <c r="H2334" s="2">
        <f t="shared" si="287"/>
        <v>1.5277379999999987</v>
      </c>
      <c r="I2334" s="2">
        <f t="array" ref="I2334">SUMPRODUCT(B2318:B2337, (ROW(B2318:B2337)-ROW(B2318)+1)) / (20*21/2)</f>
        <v>1.4201904761904762</v>
      </c>
      <c r="J2334" s="2">
        <f t="shared" si="290"/>
        <v>1.4409699296370782</v>
      </c>
      <c r="K2334" s="2">
        <f t="shared" si="284"/>
        <v>1.4679500841359527</v>
      </c>
    </row>
    <row r="2335" spans="1:11" ht="13.5" x14ac:dyDescent="0.25">
      <c r="A2335" s="3">
        <f>TITRES_STAT!B2338</f>
        <v>45405</v>
      </c>
      <c r="B2335" s="6">
        <f>TITRES_STAT!D2338</f>
        <v>1.4</v>
      </c>
      <c r="C2335" s="2">
        <f t="shared" si="285"/>
        <v>0</v>
      </c>
      <c r="D2335" s="2">
        <f t="shared" si="286"/>
        <v>1.4240000000000002</v>
      </c>
      <c r="E2335" s="2">
        <f t="shared" si="288"/>
        <v>1.419</v>
      </c>
      <c r="F2335" s="2">
        <f t="shared" si="289"/>
        <v>1.4289999999999998</v>
      </c>
      <c r="G2335" s="2">
        <f t="shared" si="283"/>
        <v>1.4930000000000003</v>
      </c>
      <c r="H2335" s="2">
        <f t="shared" si="287"/>
        <v>1.5258289999999988</v>
      </c>
      <c r="I2335" s="2">
        <f t="array" ref="I2335">SUMPRODUCT(B2319:B2338, (ROW(B2319:B2338)-ROW(B2319)+1)) / (20*21/2)</f>
        <v>1.4239047619047618</v>
      </c>
      <c r="J2335" s="2">
        <f t="shared" si="290"/>
        <v>1.4370680315764039</v>
      </c>
      <c r="K2335" s="2">
        <f t="shared" si="284"/>
        <v>1.4652853749541508</v>
      </c>
    </row>
    <row r="2336" spans="1:11" ht="13.5" x14ac:dyDescent="0.25">
      <c r="A2336" s="3">
        <f>TITRES_STAT!B2339</f>
        <v>45406</v>
      </c>
      <c r="B2336" s="6">
        <f>TITRES_STAT!D2339</f>
        <v>1.46</v>
      </c>
      <c r="C2336" s="2">
        <f t="shared" si="285"/>
        <v>6.0000000000000053E-2</v>
      </c>
      <c r="D2336" s="2">
        <f t="shared" si="286"/>
        <v>1.4360000000000002</v>
      </c>
      <c r="E2336" s="2">
        <f t="shared" si="288"/>
        <v>1.4290000000000003</v>
      </c>
      <c r="F2336" s="2">
        <f t="shared" si="289"/>
        <v>1.4259999999999997</v>
      </c>
      <c r="G2336" s="2">
        <f t="shared" si="283"/>
        <v>1.4918000000000005</v>
      </c>
      <c r="H2336" s="2">
        <f t="shared" si="287"/>
        <v>1.5242199999999988</v>
      </c>
      <c r="I2336" s="2">
        <f t="array" ref="I2336">SUMPRODUCT(B2320:B2339, (ROW(B2320:B2339)-ROW(B2320)+1)) / (20*21/2)</f>
        <v>1.4275238095238094</v>
      </c>
      <c r="J2336" s="2">
        <f t="shared" si="290"/>
        <v>1.4392520285691275</v>
      </c>
      <c r="K2336" s="2">
        <f t="shared" si="284"/>
        <v>1.4650781053481059</v>
      </c>
    </row>
    <row r="2337" spans="1:11" ht="13.5" x14ac:dyDescent="0.25">
      <c r="A2337" s="3">
        <f>TITRES_STAT!B2340</f>
        <v>45407</v>
      </c>
      <c r="B2337" s="6">
        <f>TITRES_STAT!D2340</f>
        <v>1.4</v>
      </c>
      <c r="C2337" s="2">
        <f t="shared" si="285"/>
        <v>-6.0000000000000053E-2</v>
      </c>
      <c r="D2337" s="2">
        <f t="shared" si="286"/>
        <v>1.4239999999999999</v>
      </c>
      <c r="E2337" s="2">
        <f t="shared" si="288"/>
        <v>1.4330000000000001</v>
      </c>
      <c r="F2337" s="2">
        <f t="shared" si="289"/>
        <v>1.4209999999999998</v>
      </c>
      <c r="G2337" s="2">
        <f t="shared" si="283"/>
        <v>1.4894000000000005</v>
      </c>
      <c r="H2337" s="2">
        <f t="shared" si="287"/>
        <v>1.5223109999999989</v>
      </c>
      <c r="I2337" s="2">
        <f t="array" ref="I2337">SUMPRODUCT(B2321:B2340, (ROW(B2321:B2340)-ROW(B2321)+1)) / (20*21/2)</f>
        <v>1.431238095238095</v>
      </c>
      <c r="J2337" s="2">
        <f t="shared" si="290"/>
        <v>1.4355137401339724</v>
      </c>
      <c r="K2337" s="2">
        <f t="shared" si="284"/>
        <v>1.4625260227854351</v>
      </c>
    </row>
    <row r="2338" spans="1:11" ht="13.5" x14ac:dyDescent="0.25">
      <c r="A2338" s="3">
        <f>TITRES_STAT!B2341</f>
        <v>45408</v>
      </c>
      <c r="B2338" s="6">
        <f>TITRES_STAT!D2341</f>
        <v>1.46</v>
      </c>
      <c r="C2338" s="2">
        <f t="shared" si="285"/>
        <v>6.0000000000000053E-2</v>
      </c>
      <c r="D2338" s="2">
        <f t="shared" si="286"/>
        <v>1.4239999999999999</v>
      </c>
      <c r="E2338" s="2">
        <f t="shared" si="288"/>
        <v>1.4370000000000001</v>
      </c>
      <c r="F2338" s="2">
        <f t="shared" si="289"/>
        <v>1.4219999999999999</v>
      </c>
      <c r="G2338" s="2">
        <f t="shared" si="283"/>
        <v>1.4882000000000002</v>
      </c>
      <c r="H2338" s="2">
        <f t="shared" si="287"/>
        <v>1.5207019999999989</v>
      </c>
      <c r="I2338" s="2">
        <f t="array" ref="I2338">SUMPRODUCT(B2322:B2341, (ROW(B2322:B2341)-ROW(B2322)+1)) / (20*21/2)</f>
        <v>1.4294285714285715</v>
      </c>
      <c r="J2338" s="2">
        <f t="shared" si="290"/>
        <v>1.437845764883118</v>
      </c>
      <c r="K2338" s="2">
        <f t="shared" si="284"/>
        <v>1.4624269630683591</v>
      </c>
    </row>
    <row r="2339" spans="1:11" ht="13.5" x14ac:dyDescent="0.25">
      <c r="A2339" s="3">
        <f>TITRES_STAT!B2342</f>
        <v>45411</v>
      </c>
      <c r="B2339" s="6">
        <f>TITRES_STAT!D2342</f>
        <v>1.46</v>
      </c>
      <c r="C2339" s="2">
        <f t="shared" si="285"/>
        <v>0</v>
      </c>
      <c r="D2339" s="2">
        <f t="shared" si="286"/>
        <v>1.4359999999999999</v>
      </c>
      <c r="E2339" s="2">
        <f t="shared" si="288"/>
        <v>1.4359999999999999</v>
      </c>
      <c r="F2339" s="2">
        <f t="shared" si="289"/>
        <v>1.4209999999999998</v>
      </c>
      <c r="G2339" s="2">
        <f t="shared" si="283"/>
        <v>1.4870000000000001</v>
      </c>
      <c r="H2339" s="2">
        <f t="shared" si="287"/>
        <v>1.5190929999999991</v>
      </c>
      <c r="I2339" s="2">
        <f t="array" ref="I2339">SUMPRODUCT(B2323:B2342, (ROW(B2323:B2342)-ROW(B2323)+1)) / (20*21/2)</f>
        <v>1.4287619047619047</v>
      </c>
      <c r="J2339" s="2">
        <f t="shared" si="290"/>
        <v>1.4399556920371068</v>
      </c>
      <c r="K2339" s="2">
        <f t="shared" si="284"/>
        <v>1.4623317880460704</v>
      </c>
    </row>
    <row r="2340" spans="1:11" ht="13.5" x14ac:dyDescent="0.25">
      <c r="A2340" s="3">
        <f>TITRES_STAT!B2343</f>
        <v>45412</v>
      </c>
      <c r="B2340" s="6">
        <f>TITRES_STAT!D2343</f>
        <v>1.46</v>
      </c>
      <c r="C2340" s="2">
        <f t="shared" si="285"/>
        <v>0</v>
      </c>
      <c r="D2340" s="2">
        <f t="shared" si="286"/>
        <v>1.448</v>
      </c>
      <c r="E2340" s="2">
        <f t="shared" si="288"/>
        <v>1.4360000000000004</v>
      </c>
      <c r="F2340" s="2">
        <f t="shared" si="289"/>
        <v>1.419</v>
      </c>
      <c r="G2340" s="2">
        <f t="shared" si="283"/>
        <v>1.4858000000000002</v>
      </c>
      <c r="H2340" s="2">
        <f t="shared" si="287"/>
        <v>1.5178589999999994</v>
      </c>
      <c r="I2340" s="2">
        <f t="array" ref="I2340">SUMPRODUCT(B2324:B2343, (ROW(B2324:B2343)-ROW(B2324)+1)) / (20*21/2)</f>
        <v>1.4279523809523811</v>
      </c>
      <c r="J2340" s="2">
        <f t="shared" si="290"/>
        <v>1.4418646737478586</v>
      </c>
      <c r="K2340" s="2">
        <f t="shared" si="284"/>
        <v>1.4622403453775972</v>
      </c>
    </row>
    <row r="2341" spans="1:11" ht="13.5" x14ac:dyDescent="0.25">
      <c r="A2341" s="3">
        <f>TITRES_STAT!B2344</f>
        <v>45414</v>
      </c>
      <c r="B2341" s="6">
        <f>TITRES_STAT!D2344</f>
        <v>1.4</v>
      </c>
      <c r="C2341" s="2">
        <f t="shared" si="285"/>
        <v>-6.0000000000000053E-2</v>
      </c>
      <c r="D2341" s="2">
        <f t="shared" si="286"/>
        <v>1.4359999999999999</v>
      </c>
      <c r="E2341" s="2">
        <f t="shared" si="288"/>
        <v>1.4360000000000002</v>
      </c>
      <c r="F2341" s="2">
        <f t="shared" si="289"/>
        <v>1.417</v>
      </c>
      <c r="G2341" s="2">
        <f t="shared" si="283"/>
        <v>1.4834000000000001</v>
      </c>
      <c r="H2341" s="2">
        <f t="shared" si="287"/>
        <v>1.5165124999999995</v>
      </c>
      <c r="I2341" s="2">
        <f t="array" ref="I2341">SUMPRODUCT(B2325:B2344, (ROW(B2325:B2344)-ROW(B2325)+1)) / (20*21/2)</f>
        <v>1.4267619047619047</v>
      </c>
      <c r="J2341" s="2">
        <f t="shared" si="290"/>
        <v>1.4378775619623483</v>
      </c>
      <c r="K2341" s="2">
        <f t="shared" si="284"/>
        <v>1.4597995475196524</v>
      </c>
    </row>
    <row r="2342" spans="1:11" ht="13.5" x14ac:dyDescent="0.25">
      <c r="A2342" s="3">
        <f>TITRES_STAT!B2345</f>
        <v>45415</v>
      </c>
      <c r="B2342" s="6">
        <f>TITRES_STAT!D2345</f>
        <v>1.41</v>
      </c>
      <c r="C2342" s="2">
        <f t="shared" si="285"/>
        <v>1.0000000000000009E-2</v>
      </c>
      <c r="D2342" s="2">
        <f t="shared" si="286"/>
        <v>1.4379999999999999</v>
      </c>
      <c r="E2342" s="2">
        <f t="shared" si="288"/>
        <v>1.431</v>
      </c>
      <c r="F2342" s="2">
        <f t="shared" si="289"/>
        <v>1.4184999999999999</v>
      </c>
      <c r="G2342" s="2">
        <f t="shared" si="283"/>
        <v>1.4811999999999999</v>
      </c>
      <c r="H2342" s="2">
        <f t="shared" si="287"/>
        <v>1.5149814999999998</v>
      </c>
      <c r="I2342" s="2">
        <f t="array" ref="I2342">SUMPRODUCT(B2326:B2345, (ROW(B2326:B2345)-ROW(B2326)+1)) / (20*21/2)</f>
        <v>1.4254285714285713</v>
      </c>
      <c r="J2342" s="2">
        <f t="shared" si="290"/>
        <v>1.4352225560611722</v>
      </c>
      <c r="K2342" s="2">
        <f t="shared" si="284"/>
        <v>1.457846624087509</v>
      </c>
    </row>
    <row r="2343" spans="1:11" ht="13.5" x14ac:dyDescent="0.25">
      <c r="A2343" s="3">
        <f>TITRES_STAT!B2346</f>
        <v>45418</v>
      </c>
      <c r="B2343" s="6">
        <f>TITRES_STAT!D2346</f>
        <v>1.41</v>
      </c>
      <c r="C2343" s="2">
        <f t="shared" si="285"/>
        <v>0</v>
      </c>
      <c r="D2343" s="2">
        <f t="shared" si="286"/>
        <v>1.4280000000000002</v>
      </c>
      <c r="E2343" s="2">
        <f t="shared" si="288"/>
        <v>1.4259999999999999</v>
      </c>
      <c r="F2343" s="2">
        <f t="shared" si="289"/>
        <v>1.4225000000000001</v>
      </c>
      <c r="G2343" s="2">
        <f t="shared" si="283"/>
        <v>1.4789999999999999</v>
      </c>
      <c r="H2343" s="2">
        <f t="shared" si="287"/>
        <v>1.5137320000000003</v>
      </c>
      <c r="I2343" s="2">
        <f t="array" ref="I2343">SUMPRODUCT(B2327:B2346, (ROW(B2327:B2346)-ROW(B2327)+1)) / (20*21/2)</f>
        <v>1.4184285714285714</v>
      </c>
      <c r="J2343" s="2">
        <f t="shared" si="290"/>
        <v>1.4328204078648701</v>
      </c>
      <c r="K2343" s="2">
        <f t="shared" si="284"/>
        <v>1.4559702858879988</v>
      </c>
    </row>
    <row r="2344" spans="1:11" ht="13.5" x14ac:dyDescent="0.25">
      <c r="A2344" s="3">
        <f>TITRES_STAT!B2347</f>
        <v>45419</v>
      </c>
      <c r="B2344" s="6">
        <f>TITRES_STAT!D2347</f>
        <v>1.41</v>
      </c>
      <c r="C2344" s="2">
        <f t="shared" si="285"/>
        <v>0</v>
      </c>
      <c r="D2344" s="2">
        <f t="shared" si="286"/>
        <v>1.4179999999999999</v>
      </c>
      <c r="E2344" s="2">
        <f t="shared" si="288"/>
        <v>1.427</v>
      </c>
      <c r="F2344" s="2">
        <f t="shared" si="289"/>
        <v>1.4240000000000002</v>
      </c>
      <c r="G2344" s="2">
        <f t="shared" si="283"/>
        <v>1.4775999999999996</v>
      </c>
      <c r="H2344" s="2">
        <f t="shared" si="287"/>
        <v>1.5128105000000005</v>
      </c>
      <c r="I2344" s="2">
        <f t="array" ref="I2344">SUMPRODUCT(B2328:B2347, (ROW(B2328:B2347)-ROW(B2328)+1)) / (20*21/2)</f>
        <v>1.4076666666666664</v>
      </c>
      <c r="J2344" s="2">
        <f t="shared" si="290"/>
        <v>1.4306470356872634</v>
      </c>
      <c r="K2344" s="2">
        <f t="shared" si="284"/>
        <v>1.4541675295786654</v>
      </c>
    </row>
    <row r="2345" spans="1:11" ht="13.5" x14ac:dyDescent="0.25">
      <c r="A2345" s="3">
        <f>TITRES_STAT!B2348</f>
        <v>45420</v>
      </c>
      <c r="B2345" s="6">
        <f>TITRES_STAT!D2348</f>
        <v>1.41</v>
      </c>
      <c r="C2345" s="2">
        <f t="shared" si="285"/>
        <v>0</v>
      </c>
      <c r="D2345" s="2">
        <f t="shared" si="286"/>
        <v>1.4079999999999999</v>
      </c>
      <c r="E2345" s="2">
        <f t="shared" si="288"/>
        <v>1.4280000000000002</v>
      </c>
      <c r="F2345" s="2">
        <f t="shared" si="289"/>
        <v>1.4235000000000002</v>
      </c>
      <c r="G2345" s="2">
        <f t="shared" si="283"/>
        <v>1.4757999999999996</v>
      </c>
      <c r="H2345" s="2">
        <f t="shared" si="287"/>
        <v>1.5119830000000007</v>
      </c>
      <c r="I2345" s="2">
        <f t="array" ref="I2345">SUMPRODUCT(B2329:B2348, (ROW(B2329:B2348)-ROW(B2329)+1)) / (20*21/2)</f>
        <v>1.4019047619047618</v>
      </c>
      <c r="J2345" s="2">
        <f t="shared" si="290"/>
        <v>1.4286806513360955</v>
      </c>
      <c r="K2345" s="2">
        <f t="shared" si="284"/>
        <v>1.4524354695951882</v>
      </c>
    </row>
    <row r="2346" spans="1:11" ht="13.5" x14ac:dyDescent="0.25">
      <c r="A2346" s="3">
        <f>TITRES_STAT!B2349</f>
        <v>45421</v>
      </c>
      <c r="B2346" s="6">
        <f>TITRES_STAT!D2349</f>
        <v>1.35</v>
      </c>
      <c r="C2346" s="2">
        <f t="shared" si="285"/>
        <v>-5.9999999999999831E-2</v>
      </c>
      <c r="D2346" s="2">
        <f t="shared" si="286"/>
        <v>1.3980000000000001</v>
      </c>
      <c r="E2346" s="2">
        <f t="shared" si="288"/>
        <v>1.417</v>
      </c>
      <c r="F2346" s="2">
        <f t="shared" si="289"/>
        <v>1.4230000000000003</v>
      </c>
      <c r="G2346" s="2">
        <f t="shared" si="283"/>
        <v>1.4715999999999996</v>
      </c>
      <c r="H2346" s="2">
        <f t="shared" si="287"/>
        <v>1.5111835000000007</v>
      </c>
      <c r="I2346" s="2">
        <f t="array" ref="I2346">SUMPRODUCT(B2330:B2349, (ROW(B2330:B2349)-ROW(B2330)+1)) / (20*21/2)</f>
        <v>1.3907142857142858</v>
      </c>
      <c r="J2346" s="2">
        <f t="shared" si="290"/>
        <v>1.421187255970753</v>
      </c>
      <c r="K2346" s="2">
        <f t="shared" si="284"/>
        <v>1.4484183923561613</v>
      </c>
    </row>
    <row r="2347" spans="1:11" ht="13.5" x14ac:dyDescent="0.25">
      <c r="A2347" s="3">
        <f>TITRES_STAT!B2350</f>
        <v>45422</v>
      </c>
      <c r="B2347" s="6">
        <f>TITRES_STAT!D2350</f>
        <v>1.31</v>
      </c>
      <c r="C2347" s="2">
        <f t="shared" si="285"/>
        <v>-4.0000000000000036E-2</v>
      </c>
      <c r="D2347" s="2">
        <f t="shared" si="286"/>
        <v>1.3780000000000001</v>
      </c>
      <c r="E2347" s="2">
        <f t="shared" si="288"/>
        <v>1.4079999999999999</v>
      </c>
      <c r="F2347" s="2">
        <f t="shared" si="289"/>
        <v>1.4205000000000001</v>
      </c>
      <c r="G2347" s="2">
        <f t="shared" si="283"/>
        <v>1.4659999999999997</v>
      </c>
      <c r="H2347" s="2">
        <f t="shared" si="287"/>
        <v>1.5099500000000008</v>
      </c>
      <c r="I2347" s="2">
        <f t="array" ref="I2347">SUMPRODUCT(B2331:B2350, (ROW(B2331:B2350)-ROW(B2331)+1)) / (20*21/2)</f>
        <v>1.3774761904761903</v>
      </c>
      <c r="J2347" s="2">
        <f t="shared" si="290"/>
        <v>1.410597993497348</v>
      </c>
      <c r="K2347" s="2">
        <f t="shared" si="284"/>
        <v>1.4429902201069</v>
      </c>
    </row>
    <row r="2348" spans="1:11" ht="13.5" x14ac:dyDescent="0.25">
      <c r="A2348" s="3">
        <f>TITRES_STAT!B2351</f>
        <v>45425</v>
      </c>
      <c r="B2348" s="6">
        <f>TITRES_STAT!D2351</f>
        <v>1.36</v>
      </c>
      <c r="C2348" s="2">
        <f t="shared" si="285"/>
        <v>5.0000000000000044E-2</v>
      </c>
      <c r="D2348" s="2">
        <f t="shared" si="286"/>
        <v>1.3680000000000001</v>
      </c>
      <c r="E2348" s="2">
        <f t="shared" si="288"/>
        <v>1.3980000000000001</v>
      </c>
      <c r="F2348" s="2">
        <f t="shared" si="289"/>
        <v>1.4175</v>
      </c>
      <c r="G2348" s="2">
        <f t="shared" si="283"/>
        <v>1.4613999999999996</v>
      </c>
      <c r="H2348" s="2">
        <f t="shared" si="287"/>
        <v>1.5087500000000011</v>
      </c>
      <c r="I2348" s="2">
        <f t="array" ref="I2348">SUMPRODUCT(B2332:B2351, (ROW(B2332:B2351)-ROW(B2332)+1)) / (20*21/2)</f>
        <v>1.369904761904762</v>
      </c>
      <c r="J2348" s="2">
        <f t="shared" si="290"/>
        <v>1.4057791369737911</v>
      </c>
      <c r="K2348" s="2">
        <f t="shared" si="284"/>
        <v>1.4397357016713352</v>
      </c>
    </row>
    <row r="2349" spans="1:11" ht="13.5" x14ac:dyDescent="0.25">
      <c r="A2349" s="3">
        <f>TITRES_STAT!B2352</f>
        <v>45426</v>
      </c>
      <c r="B2349" s="6">
        <f>TITRES_STAT!D2352</f>
        <v>1.3</v>
      </c>
      <c r="C2349" s="2">
        <f t="shared" si="285"/>
        <v>-6.0000000000000053E-2</v>
      </c>
      <c r="D2349" s="2">
        <f t="shared" si="286"/>
        <v>1.3460000000000001</v>
      </c>
      <c r="E2349" s="2">
        <f t="shared" si="288"/>
        <v>1.3820000000000001</v>
      </c>
      <c r="F2349" s="2">
        <f t="shared" si="289"/>
        <v>1.409</v>
      </c>
      <c r="G2349" s="2">
        <f t="shared" si="283"/>
        <v>1.4555999999999998</v>
      </c>
      <c r="H2349" s="2">
        <f t="shared" si="287"/>
        <v>1.5071000000000012</v>
      </c>
      <c r="I2349" s="2">
        <f t="array" ref="I2349">SUMPRODUCT(B2333:B2352, (ROW(B2333:B2352)-ROW(B2333)+1)) / (20*21/2)</f>
        <v>1.3665238095238095</v>
      </c>
      <c r="J2349" s="2">
        <f t="shared" si="290"/>
        <v>1.3957049334524776</v>
      </c>
      <c r="K2349" s="2">
        <f t="shared" si="284"/>
        <v>1.4342558702332437</v>
      </c>
    </row>
    <row r="2350" spans="1:11" ht="13.5" x14ac:dyDescent="0.25">
      <c r="A2350" s="3">
        <f>TITRES_STAT!B2353</f>
        <v>45427</v>
      </c>
      <c r="B2350" s="6">
        <f>TITRES_STAT!D2353</f>
        <v>1.27</v>
      </c>
      <c r="C2350" s="2">
        <f t="shared" si="285"/>
        <v>-3.0000000000000027E-2</v>
      </c>
      <c r="D2350" s="2">
        <f t="shared" si="286"/>
        <v>1.3180000000000001</v>
      </c>
      <c r="E2350" s="2">
        <f t="shared" si="288"/>
        <v>1.363</v>
      </c>
      <c r="F2350" s="2">
        <f t="shared" si="289"/>
        <v>1.3995000000000002</v>
      </c>
      <c r="G2350" s="2">
        <f t="shared" si="283"/>
        <v>1.4491999999999996</v>
      </c>
      <c r="H2350" s="2">
        <f t="shared" si="287"/>
        <v>1.5053000000000012</v>
      </c>
      <c r="I2350" s="2">
        <f t="array" ref="I2350">SUMPRODUCT(B2334:B2353, (ROW(B2334:B2353)-ROW(B2334)+1)) / (20*21/2)</f>
        <v>1.3683809523809525</v>
      </c>
      <c r="J2350" s="2">
        <f t="shared" si="290"/>
        <v>1.383733035028432</v>
      </c>
      <c r="K2350" s="2">
        <f t="shared" si="284"/>
        <v>1.4278144635574304</v>
      </c>
    </row>
    <row r="2351" spans="1:11" ht="13.5" x14ac:dyDescent="0.25">
      <c r="A2351" s="3">
        <f>TITRES_STAT!B2354</f>
        <v>45428</v>
      </c>
      <c r="B2351" s="6">
        <f>TITRES_STAT!D2354</f>
        <v>1.32</v>
      </c>
      <c r="C2351" s="2">
        <f t="shared" si="285"/>
        <v>5.0000000000000044E-2</v>
      </c>
      <c r="D2351" s="2">
        <f t="shared" si="286"/>
        <v>1.3120000000000001</v>
      </c>
      <c r="E2351" s="2">
        <f t="shared" si="288"/>
        <v>1.355</v>
      </c>
      <c r="F2351" s="2">
        <f t="shared" si="289"/>
        <v>1.3955</v>
      </c>
      <c r="G2351" s="2">
        <f t="shared" si="283"/>
        <v>1.4437999999999993</v>
      </c>
      <c r="H2351" s="2">
        <f t="shared" si="287"/>
        <v>1.503400000000001</v>
      </c>
      <c r="I2351" s="2">
        <f t="array" ref="I2351">SUMPRODUCT(B2335:B2354, (ROW(B2335:B2354)-ROW(B2335)+1)) / (20*21/2)</f>
        <v>1.3695238095238094</v>
      </c>
      <c r="J2351" s="2">
        <f t="shared" si="290"/>
        <v>1.3776632221685814</v>
      </c>
      <c r="K2351" s="2">
        <f t="shared" si="284"/>
        <v>1.4235864453787077</v>
      </c>
    </row>
    <row r="2352" spans="1:11" ht="13.5" x14ac:dyDescent="0.25">
      <c r="A2352" s="3">
        <f>TITRES_STAT!B2355</f>
        <v>45429</v>
      </c>
      <c r="B2352" s="6">
        <f>TITRES_STAT!D2355</f>
        <v>1.36</v>
      </c>
      <c r="C2352" s="2">
        <f t="shared" si="285"/>
        <v>4.0000000000000036E-2</v>
      </c>
      <c r="D2352" s="2">
        <f t="shared" si="286"/>
        <v>1.3220000000000001</v>
      </c>
      <c r="E2352" s="2">
        <f t="shared" si="288"/>
        <v>1.35</v>
      </c>
      <c r="F2352" s="2">
        <f t="shared" si="289"/>
        <v>1.3904999999999998</v>
      </c>
      <c r="G2352" s="2">
        <f t="shared" si="283"/>
        <v>1.4391999999999996</v>
      </c>
      <c r="H2352" s="2">
        <f t="shared" si="287"/>
        <v>1.5015000000000009</v>
      </c>
      <c r="I2352" s="2">
        <f t="array" ref="I2352">SUMPRODUCT(B2336:B2355, (ROW(B2336:B2355)-ROW(B2336)+1)) / (20*21/2)</f>
        <v>1.3706666666666669</v>
      </c>
      <c r="J2352" s="2">
        <f t="shared" si="290"/>
        <v>1.3759810105334784</v>
      </c>
      <c r="K2352" s="2">
        <f t="shared" si="284"/>
        <v>1.4210928592854251</v>
      </c>
    </row>
    <row r="2353" spans="1:11" ht="13.5" x14ac:dyDescent="0.25">
      <c r="A2353" s="3">
        <f>TITRES_STAT!B2356</f>
        <v>45432</v>
      </c>
      <c r="B2353" s="6">
        <f>TITRES_STAT!D2356</f>
        <v>1.41</v>
      </c>
      <c r="C2353" s="2">
        <f t="shared" si="285"/>
        <v>4.9999999999999822E-2</v>
      </c>
      <c r="D2353" s="2">
        <f t="shared" si="286"/>
        <v>1.3320000000000003</v>
      </c>
      <c r="E2353" s="2">
        <f t="shared" si="288"/>
        <v>1.35</v>
      </c>
      <c r="F2353" s="2">
        <f t="shared" si="289"/>
        <v>1.3879999999999999</v>
      </c>
      <c r="G2353" s="2">
        <f t="shared" si="283"/>
        <v>1.4355999999999995</v>
      </c>
      <c r="H2353" s="2">
        <f t="shared" si="287"/>
        <v>1.4998500000000012</v>
      </c>
      <c r="I2353" s="2">
        <f t="array" ref="I2353">SUMPRODUCT(B2337:B2356, (ROW(B2337:B2356)-ROW(B2337)+1)) / (20*21/2)</f>
        <v>1.3718095238095238</v>
      </c>
      <c r="J2353" s="2">
        <f t="shared" si="290"/>
        <v>1.3792209142921947</v>
      </c>
      <c r="K2353" s="2">
        <f t="shared" si="284"/>
        <v>1.4206578451958005</v>
      </c>
    </row>
    <row r="2354" spans="1:11" ht="13.5" x14ac:dyDescent="0.25">
      <c r="A2354" s="3">
        <f>TITRES_STAT!B2357</f>
        <v>45433</v>
      </c>
      <c r="B2354" s="6">
        <f>TITRES_STAT!D2357</f>
        <v>1.4</v>
      </c>
      <c r="C2354" s="2">
        <f t="shared" si="285"/>
        <v>-1.0000000000000009E-2</v>
      </c>
      <c r="D2354" s="2">
        <f t="shared" si="286"/>
        <v>1.3519999999999999</v>
      </c>
      <c r="E2354" s="2">
        <f t="shared" si="288"/>
        <v>1.349</v>
      </c>
      <c r="F2354" s="2">
        <f t="shared" si="289"/>
        <v>1.3879999999999999</v>
      </c>
      <c r="G2354" s="2">
        <f t="shared" ref="G2354:G2417" si="291">AVERAGE(B2305:B2354)</f>
        <v>1.4331999999999996</v>
      </c>
      <c r="H2354" s="2">
        <f t="shared" si="287"/>
        <v>1.4979000000000011</v>
      </c>
      <c r="I2354" s="2">
        <f t="array" ref="I2354">SUMPRODUCT(B2338:B2357, (ROW(B2338:B2357)-ROW(B2338)+1)) / (20*21/2)</f>
        <v>1.3684761904761904</v>
      </c>
      <c r="J2354" s="2">
        <f t="shared" si="290"/>
        <v>1.3811998748357952</v>
      </c>
      <c r="K2354" s="2">
        <f t="shared" si="284"/>
        <v>1.4198477336194948</v>
      </c>
    </row>
    <row r="2355" spans="1:11" ht="13.5" x14ac:dyDescent="0.25">
      <c r="A2355" s="3">
        <f>TITRES_STAT!B2358</f>
        <v>45434</v>
      </c>
      <c r="B2355" s="6">
        <f>TITRES_STAT!D2358</f>
        <v>1.4</v>
      </c>
      <c r="C2355" s="2">
        <f t="shared" si="285"/>
        <v>0</v>
      </c>
      <c r="D2355" s="2">
        <f t="shared" si="286"/>
        <v>1.3780000000000001</v>
      </c>
      <c r="E2355" s="2">
        <f t="shared" si="288"/>
        <v>1.3480000000000001</v>
      </c>
      <c r="F2355" s="2">
        <f t="shared" si="289"/>
        <v>1.3879999999999999</v>
      </c>
      <c r="G2355" s="2">
        <f t="shared" si="291"/>
        <v>1.4307999999999996</v>
      </c>
      <c r="H2355" s="2">
        <f t="shared" si="287"/>
        <v>1.4958000000000009</v>
      </c>
      <c r="I2355" s="2">
        <f t="array" ref="I2355">SUMPRODUCT(B2339:B2358, (ROW(B2339:B2358)-ROW(B2339)+1)) / (20*21/2)</f>
        <v>1.3653809523809521</v>
      </c>
      <c r="J2355" s="2">
        <f t="shared" si="290"/>
        <v>1.3829903629466718</v>
      </c>
      <c r="K2355" s="2">
        <f t="shared" ref="K2355:K2418" si="292">$K$4*B2355+(1-$K$4)*K2354</f>
        <v>1.4190693911246126</v>
      </c>
    </row>
    <row r="2356" spans="1:11" ht="13.5" x14ac:dyDescent="0.25">
      <c r="A2356" s="3">
        <f>TITRES_STAT!B2359</f>
        <v>45435</v>
      </c>
      <c r="B2356" s="6">
        <f>TITRES_STAT!D2359</f>
        <v>1.4</v>
      </c>
      <c r="C2356" s="2">
        <f t="shared" si="285"/>
        <v>0</v>
      </c>
      <c r="D2356" s="2">
        <f t="shared" si="286"/>
        <v>1.3940000000000001</v>
      </c>
      <c r="E2356" s="2">
        <f t="shared" si="288"/>
        <v>1.3530000000000002</v>
      </c>
      <c r="F2356" s="2">
        <f t="shared" si="289"/>
        <v>1.3849999999999998</v>
      </c>
      <c r="G2356" s="2">
        <f t="shared" si="291"/>
        <v>1.4283999999999997</v>
      </c>
      <c r="H2356" s="2">
        <f t="shared" si="287"/>
        <v>1.4937000000000007</v>
      </c>
      <c r="I2356" s="2">
        <f t="array" ref="I2356">SUMPRODUCT(B2340:B2359, (ROW(B2340:B2359)-ROW(B2340)+1)) / (20*21/2)</f>
        <v>1.3628095238095237</v>
      </c>
      <c r="J2356" s="2">
        <f t="shared" si="290"/>
        <v>1.3846103283803222</v>
      </c>
      <c r="K2356" s="2">
        <f t="shared" si="292"/>
        <v>1.4183215718648239</v>
      </c>
    </row>
    <row r="2357" spans="1:11" ht="13.5" x14ac:dyDescent="0.25">
      <c r="A2357" s="3">
        <f>TITRES_STAT!B2360</f>
        <v>45436</v>
      </c>
      <c r="B2357" s="6">
        <f>TITRES_STAT!D2360</f>
        <v>1.35</v>
      </c>
      <c r="C2357" s="2">
        <f t="shared" si="285"/>
        <v>-4.9999999999999822E-2</v>
      </c>
      <c r="D2357" s="2">
        <f t="shared" si="286"/>
        <v>1.3919999999999999</v>
      </c>
      <c r="E2357" s="2">
        <f t="shared" si="288"/>
        <v>1.357</v>
      </c>
      <c r="F2357" s="2">
        <f t="shared" si="289"/>
        <v>1.3824999999999998</v>
      </c>
      <c r="G2357" s="2">
        <f t="shared" si="291"/>
        <v>1.425</v>
      </c>
      <c r="H2357" s="2">
        <f t="shared" si="287"/>
        <v>1.491750000000001</v>
      </c>
      <c r="I2357" s="2">
        <f t="array" ref="I2357">SUMPRODUCT(B2341:B2360, (ROW(B2341:B2360)-ROW(B2341)+1)) / (20*21/2)</f>
        <v>1.3607619047619046</v>
      </c>
      <c r="J2357" s="2">
        <f t="shared" si="290"/>
        <v>1.3813141066298154</v>
      </c>
      <c r="K2357" s="2">
        <f t="shared" si="292"/>
        <v>1.4156422945367917</v>
      </c>
    </row>
    <row r="2358" spans="1:11" ht="13.5" x14ac:dyDescent="0.25">
      <c r="A2358" s="3">
        <f>TITRES_STAT!B2361</f>
        <v>45439</v>
      </c>
      <c r="B2358" s="6">
        <f>TITRES_STAT!D2361</f>
        <v>1.35</v>
      </c>
      <c r="C2358" s="2">
        <f t="shared" si="285"/>
        <v>0</v>
      </c>
      <c r="D2358" s="2">
        <f t="shared" si="286"/>
        <v>1.3799999999999997</v>
      </c>
      <c r="E2358" s="2">
        <f t="shared" si="288"/>
        <v>1.3560000000000001</v>
      </c>
      <c r="F2358" s="2">
        <f t="shared" si="289"/>
        <v>1.377</v>
      </c>
      <c r="G2358" s="2">
        <f t="shared" si="291"/>
        <v>1.4215999999999998</v>
      </c>
      <c r="H2358" s="2">
        <f t="shared" si="287"/>
        <v>1.4901000000000011</v>
      </c>
      <c r="I2358" s="2">
        <f t="array" ref="I2358">SUMPRODUCT(B2342:B2361, (ROW(B2342:B2361)-ROW(B2342)+1)) / (20*21/2)</f>
        <v>1.3592380952380951</v>
      </c>
      <c r="J2358" s="2">
        <f t="shared" si="290"/>
        <v>1.3783318107603091</v>
      </c>
      <c r="K2358" s="2">
        <f t="shared" si="292"/>
        <v>1.413068086907898</v>
      </c>
    </row>
    <row r="2359" spans="1:11" ht="13.5" x14ac:dyDescent="0.25">
      <c r="A2359" s="3">
        <f>TITRES_STAT!B2362</f>
        <v>45440</v>
      </c>
      <c r="B2359" s="6">
        <f>TITRES_STAT!D2362</f>
        <v>1.35</v>
      </c>
      <c r="C2359" s="2">
        <f t="shared" si="285"/>
        <v>0</v>
      </c>
      <c r="D2359" s="2">
        <f t="shared" si="286"/>
        <v>1.3699999999999999</v>
      </c>
      <c r="E2359" s="2">
        <f t="shared" si="288"/>
        <v>1.361</v>
      </c>
      <c r="F2359" s="2">
        <f t="shared" si="289"/>
        <v>1.3714999999999999</v>
      </c>
      <c r="G2359" s="2">
        <f t="shared" si="291"/>
        <v>1.4181999999999997</v>
      </c>
      <c r="H2359" s="2">
        <f t="shared" si="287"/>
        <v>1.4884500000000009</v>
      </c>
      <c r="I2359" s="2">
        <f t="array" ref="I2359">SUMPRODUCT(B2343:B2362, (ROW(B2343:B2362)-ROW(B2343)+1)) / (20*21/2)</f>
        <v>1.3531904761904763</v>
      </c>
      <c r="J2359" s="2">
        <f t="shared" si="290"/>
        <v>1.3756335430688511</v>
      </c>
      <c r="K2359" s="2">
        <f t="shared" si="292"/>
        <v>1.4105948285977845</v>
      </c>
    </row>
    <row r="2360" spans="1:11" ht="13.5" x14ac:dyDescent="0.25">
      <c r="A2360" s="3">
        <f>TITRES_STAT!B2363</f>
        <v>45441</v>
      </c>
      <c r="B2360" s="6">
        <f>TITRES_STAT!D2363</f>
        <v>1.35</v>
      </c>
      <c r="C2360" s="2">
        <f t="shared" si="285"/>
        <v>0</v>
      </c>
      <c r="D2360" s="2">
        <f t="shared" si="286"/>
        <v>1.3599999999999999</v>
      </c>
      <c r="E2360" s="2">
        <f t="shared" si="288"/>
        <v>1.369</v>
      </c>
      <c r="F2360" s="2">
        <f t="shared" si="289"/>
        <v>1.3660000000000001</v>
      </c>
      <c r="G2360" s="2">
        <f t="shared" si="291"/>
        <v>1.4147999999999989</v>
      </c>
      <c r="H2360" s="2">
        <f t="shared" si="287"/>
        <v>1.4868500000000011</v>
      </c>
      <c r="I2360" s="2">
        <f t="array" ref="I2360">SUMPRODUCT(B2344:B2363, (ROW(B2344:B2363)-ROW(B2344)+1)) / (20*21/2)</f>
        <v>1.3524285714285713</v>
      </c>
      <c r="J2360" s="2">
        <f t="shared" si="290"/>
        <v>1.3731922532527701</v>
      </c>
      <c r="K2360" s="2">
        <f t="shared" si="292"/>
        <v>1.4082185608096363</v>
      </c>
    </row>
    <row r="2361" spans="1:11" ht="13.5" x14ac:dyDescent="0.25">
      <c r="A2361" s="3">
        <f>TITRES_STAT!B2364</f>
        <v>45442</v>
      </c>
      <c r="B2361" s="6">
        <f>TITRES_STAT!D2364</f>
        <v>1.35</v>
      </c>
      <c r="C2361" s="2">
        <f t="shared" si="285"/>
        <v>0</v>
      </c>
      <c r="D2361" s="2">
        <f t="shared" si="286"/>
        <v>1.35</v>
      </c>
      <c r="E2361" s="2">
        <f t="shared" si="288"/>
        <v>1.3719999999999999</v>
      </c>
      <c r="F2361" s="2">
        <f t="shared" si="289"/>
        <v>1.3635000000000002</v>
      </c>
      <c r="G2361" s="2">
        <f t="shared" si="291"/>
        <v>1.4113999999999991</v>
      </c>
      <c r="H2361" s="2">
        <f t="shared" si="287"/>
        <v>1.4849000000000014</v>
      </c>
      <c r="I2361" s="2">
        <f t="array" ref="I2361">SUMPRODUCT(B2345:B2364, (ROW(B2345:B2364)-ROW(B2345)+1)) / (20*21/2)</f>
        <v>1.351952380952381</v>
      </c>
      <c r="J2361" s="2">
        <f t="shared" si="290"/>
        <v>1.3709834672286967</v>
      </c>
      <c r="K2361" s="2">
        <f t="shared" si="292"/>
        <v>1.4059354799935722</v>
      </c>
    </row>
    <row r="2362" spans="1:11" ht="13.5" x14ac:dyDescent="0.25">
      <c r="A2362" s="3">
        <f>TITRES_STAT!B2365</f>
        <v>45443</v>
      </c>
      <c r="B2362" s="6">
        <f>TITRES_STAT!D2365</f>
        <v>1.3</v>
      </c>
      <c r="C2362" s="2">
        <f t="shared" si="285"/>
        <v>-5.0000000000000044E-2</v>
      </c>
      <c r="D2362" s="2">
        <f t="shared" si="286"/>
        <v>1.34</v>
      </c>
      <c r="E2362" s="2">
        <f t="shared" si="288"/>
        <v>1.3659999999999999</v>
      </c>
      <c r="F2362" s="2">
        <f t="shared" si="289"/>
        <v>1.3580000000000001</v>
      </c>
      <c r="G2362" s="2">
        <f t="shared" si="291"/>
        <v>1.4069999999999991</v>
      </c>
      <c r="H2362" s="2">
        <f t="shared" si="287"/>
        <v>1.4827000000000015</v>
      </c>
      <c r="I2362" s="2">
        <f t="array" ref="I2362">SUMPRODUCT(B2346:B2365, (ROW(B2346:B2365)-ROW(B2346)+1)) / (20*21/2)</f>
        <v>1.3574761904761905</v>
      </c>
      <c r="J2362" s="2">
        <f t="shared" si="290"/>
        <v>1.3642231370164399</v>
      </c>
      <c r="K2362" s="2">
        <f t="shared" si="292"/>
        <v>1.4017811474448048</v>
      </c>
    </row>
    <row r="2363" spans="1:11" ht="13.5" x14ac:dyDescent="0.25">
      <c r="A2363" s="3">
        <f>TITRES_STAT!B2366</f>
        <v>45446</v>
      </c>
      <c r="B2363" s="6">
        <f>TITRES_STAT!D2366</f>
        <v>1.35</v>
      </c>
      <c r="C2363" s="2">
        <f t="shared" si="285"/>
        <v>5.0000000000000044E-2</v>
      </c>
      <c r="D2363" s="2">
        <f t="shared" si="286"/>
        <v>1.3400000000000003</v>
      </c>
      <c r="E2363" s="2">
        <f t="shared" si="288"/>
        <v>1.3599999999999999</v>
      </c>
      <c r="F2363" s="2">
        <f t="shared" si="289"/>
        <v>1.3550000000000004</v>
      </c>
      <c r="G2363" s="2">
        <f t="shared" si="291"/>
        <v>1.4035999999999993</v>
      </c>
      <c r="H2363" s="2">
        <f t="shared" si="287"/>
        <v>1.4807500000000018</v>
      </c>
      <c r="I2363" s="2">
        <f t="array" ref="I2363">SUMPRODUCT(B2347:B2366, (ROW(B2347:B2366)-ROW(B2347)+1)) / (20*21/2)</f>
        <v>1.3668095238095239</v>
      </c>
      <c r="J2363" s="2">
        <f t="shared" si="290"/>
        <v>1.3628685525386837</v>
      </c>
      <c r="K2363" s="2">
        <f t="shared" si="292"/>
        <v>1.3997505142116753</v>
      </c>
    </row>
    <row r="2364" spans="1:11" ht="13.5" x14ac:dyDescent="0.25">
      <c r="A2364" s="3">
        <f>TITRES_STAT!B2367</f>
        <v>45447</v>
      </c>
      <c r="B2364" s="6">
        <f>TITRES_STAT!D2367</f>
        <v>1.35</v>
      </c>
      <c r="C2364" s="2">
        <f t="shared" si="285"/>
        <v>0</v>
      </c>
      <c r="D2364" s="2">
        <f t="shared" si="286"/>
        <v>1.3399999999999999</v>
      </c>
      <c r="E2364" s="2">
        <f t="shared" si="288"/>
        <v>1.355</v>
      </c>
      <c r="F2364" s="2">
        <f t="shared" si="289"/>
        <v>1.3520000000000005</v>
      </c>
      <c r="G2364" s="2">
        <f t="shared" si="291"/>
        <v>1.4001999999999992</v>
      </c>
      <c r="H2364" s="2">
        <f t="shared" si="287"/>
        <v>1.4788000000000023</v>
      </c>
      <c r="I2364" s="2">
        <f t="array" ref="I2364">SUMPRODUCT(B2348:B2367, (ROW(B2348:B2367)-ROW(B2348)+1)) / (20*21/2)</f>
        <v>1.3756666666666666</v>
      </c>
      <c r="J2364" s="2">
        <f t="shared" si="290"/>
        <v>1.3616429761064281</v>
      </c>
      <c r="K2364" s="2">
        <f t="shared" si="292"/>
        <v>1.3977995136543548</v>
      </c>
    </row>
    <row r="2365" spans="1:11" ht="13.5" x14ac:dyDescent="0.25">
      <c r="A2365" s="3">
        <f>TITRES_STAT!B2368</f>
        <v>45448</v>
      </c>
      <c r="B2365" s="6">
        <f>TITRES_STAT!D2368</f>
        <v>1.41</v>
      </c>
      <c r="C2365" s="2">
        <f t="shared" si="285"/>
        <v>5.9999999999999831E-2</v>
      </c>
      <c r="D2365" s="2">
        <f t="shared" si="286"/>
        <v>1.3519999999999999</v>
      </c>
      <c r="E2365" s="2">
        <f t="shared" si="288"/>
        <v>1.3559999999999999</v>
      </c>
      <c r="F2365" s="2">
        <f t="shared" si="289"/>
        <v>1.3520000000000005</v>
      </c>
      <c r="G2365" s="2">
        <f t="shared" si="291"/>
        <v>1.3979999999999992</v>
      </c>
      <c r="H2365" s="2">
        <f t="shared" si="287"/>
        <v>1.4771500000000024</v>
      </c>
      <c r="I2365" s="2">
        <f t="array" ref="I2365">SUMPRODUCT(B2349:B2368, (ROW(B2349:B2368)-ROW(B2349)+1)) / (20*21/2)</f>
        <v>1.3848095238095235</v>
      </c>
      <c r="J2365" s="2">
        <f t="shared" si="290"/>
        <v>1.3662484069534351</v>
      </c>
      <c r="K2365" s="2">
        <f t="shared" si="292"/>
        <v>1.398277964099282</v>
      </c>
    </row>
    <row r="2366" spans="1:11" ht="13.5" x14ac:dyDescent="0.25">
      <c r="A2366" s="3">
        <f>TITRES_STAT!B2369</f>
        <v>45449</v>
      </c>
      <c r="B2366" s="6">
        <f>TITRES_STAT!D2369</f>
        <v>1.45</v>
      </c>
      <c r="C2366" s="2">
        <f t="shared" si="285"/>
        <v>4.0000000000000036E-2</v>
      </c>
      <c r="D2366" s="2">
        <f t="shared" si="286"/>
        <v>1.3720000000000001</v>
      </c>
      <c r="E2366" s="2">
        <f t="shared" si="288"/>
        <v>1.361</v>
      </c>
      <c r="F2366" s="2">
        <f t="shared" si="289"/>
        <v>1.3570000000000004</v>
      </c>
      <c r="G2366" s="2">
        <f t="shared" si="291"/>
        <v>1.3965999999999994</v>
      </c>
      <c r="H2366" s="2">
        <f t="shared" si="287"/>
        <v>1.4757500000000023</v>
      </c>
      <c r="I2366" s="2">
        <f t="array" ref="I2366">SUMPRODUCT(B2350:B2369, (ROW(B2350:B2369)-ROW(B2350)+1)) / (20*21/2)</f>
        <v>1.3934761904761905</v>
      </c>
      <c r="J2366" s="2">
        <f t="shared" si="290"/>
        <v>1.3742247491483459</v>
      </c>
      <c r="K2366" s="2">
        <f t="shared" si="292"/>
        <v>1.4003062792326435</v>
      </c>
    </row>
    <row r="2367" spans="1:11" ht="13.5" x14ac:dyDescent="0.25">
      <c r="A2367" s="3">
        <f>TITRES_STAT!B2370</f>
        <v>45450</v>
      </c>
      <c r="B2367" s="6">
        <f>TITRES_STAT!D2370</f>
        <v>1.45</v>
      </c>
      <c r="C2367" s="2">
        <f t="shared" si="285"/>
        <v>0</v>
      </c>
      <c r="D2367" s="2">
        <f t="shared" si="286"/>
        <v>1.4020000000000001</v>
      </c>
      <c r="E2367" s="2">
        <f t="shared" si="288"/>
        <v>1.371</v>
      </c>
      <c r="F2367" s="2">
        <f t="shared" si="289"/>
        <v>1.3640000000000003</v>
      </c>
      <c r="G2367" s="2">
        <f t="shared" si="291"/>
        <v>1.3955999999999995</v>
      </c>
      <c r="H2367" s="2">
        <f t="shared" si="287"/>
        <v>1.4743500000000023</v>
      </c>
      <c r="I2367" s="2">
        <f t="array" ref="I2367">SUMPRODUCT(B2351:B2370, (ROW(B2351:B2370)-ROW(B2351)+1)) / (20*21/2)</f>
        <v>1.4013809523809522</v>
      </c>
      <c r="J2367" s="2">
        <f t="shared" si="290"/>
        <v>1.3814414397056463</v>
      </c>
      <c r="K2367" s="2">
        <f t="shared" si="292"/>
        <v>1.4022550525960693</v>
      </c>
    </row>
    <row r="2368" spans="1:11" ht="13.5" x14ac:dyDescent="0.25">
      <c r="A2368" s="3">
        <f>TITRES_STAT!B2371</f>
        <v>45453</v>
      </c>
      <c r="B2368" s="6">
        <f>TITRES_STAT!D2371</f>
        <v>1.46</v>
      </c>
      <c r="C2368" s="2">
        <f t="shared" si="285"/>
        <v>1.0000000000000009E-2</v>
      </c>
      <c r="D2368" s="2">
        <f t="shared" si="286"/>
        <v>1.4239999999999999</v>
      </c>
      <c r="E2368" s="2">
        <f t="shared" si="288"/>
        <v>1.3820000000000001</v>
      </c>
      <c r="F2368" s="2">
        <f t="shared" si="289"/>
        <v>1.3690000000000002</v>
      </c>
      <c r="G2368" s="2">
        <f t="shared" si="291"/>
        <v>1.3959999999999997</v>
      </c>
      <c r="H2368" s="2">
        <f t="shared" si="287"/>
        <v>1.4730000000000023</v>
      </c>
      <c r="I2368" s="2">
        <f t="array" ref="I2368">SUMPRODUCT(B2352:B2371, (ROW(B2352:B2371)-ROW(B2352)+1)) / (20*21/2)</f>
        <v>1.4093333333333329</v>
      </c>
      <c r="J2368" s="2">
        <f t="shared" si="290"/>
        <v>1.3889232073527276</v>
      </c>
      <c r="K2368" s="2">
        <f t="shared" si="292"/>
        <v>1.4045195603374001</v>
      </c>
    </row>
    <row r="2369" spans="1:11" ht="13.5" x14ac:dyDescent="0.25">
      <c r="A2369" s="3">
        <f>TITRES_STAT!B2372</f>
        <v>45454</v>
      </c>
      <c r="B2369" s="6">
        <f>TITRES_STAT!D2372</f>
        <v>1.46</v>
      </c>
      <c r="C2369" s="2">
        <f t="shared" si="285"/>
        <v>0</v>
      </c>
      <c r="D2369" s="2">
        <f t="shared" si="286"/>
        <v>1.446</v>
      </c>
      <c r="E2369" s="2">
        <f t="shared" si="288"/>
        <v>1.393</v>
      </c>
      <c r="F2369" s="2">
        <f t="shared" si="289"/>
        <v>1.3770000000000002</v>
      </c>
      <c r="G2369" s="2">
        <f t="shared" si="291"/>
        <v>1.3955999999999995</v>
      </c>
      <c r="H2369" s="2">
        <f t="shared" si="287"/>
        <v>1.4716500000000026</v>
      </c>
      <c r="I2369" s="2">
        <f t="array" ref="I2369">SUMPRODUCT(B2353:B2372, (ROW(B2353:B2372)-ROW(B2353)+1)) / (20*21/2)</f>
        <v>1.4165714285714284</v>
      </c>
      <c r="J2369" s="2">
        <f t="shared" si="290"/>
        <v>1.3956924257000869</v>
      </c>
      <c r="K2369" s="2">
        <f t="shared" si="292"/>
        <v>1.4066952638535803</v>
      </c>
    </row>
    <row r="2370" spans="1:11" ht="13.5" x14ac:dyDescent="0.25">
      <c r="A2370" s="3">
        <f>TITRES_STAT!B2373</f>
        <v>45455</v>
      </c>
      <c r="B2370" s="6">
        <f>TITRES_STAT!D2373</f>
        <v>1.46</v>
      </c>
      <c r="C2370" s="2">
        <f t="shared" si="285"/>
        <v>0</v>
      </c>
      <c r="D2370" s="2">
        <f t="shared" si="286"/>
        <v>1.456</v>
      </c>
      <c r="E2370" s="2">
        <f t="shared" si="288"/>
        <v>1.4039999999999999</v>
      </c>
      <c r="F2370" s="2">
        <f t="shared" si="289"/>
        <v>1.3865000000000003</v>
      </c>
      <c r="G2370" s="2">
        <f t="shared" si="291"/>
        <v>1.3947999999999994</v>
      </c>
      <c r="H2370" s="2">
        <f t="shared" si="287"/>
        <v>1.4703000000000019</v>
      </c>
      <c r="I2370" s="2">
        <f t="array" ref="I2370">SUMPRODUCT(B2354:B2373, (ROW(B2354:B2373)-ROW(B2354)+1)) / (20*21/2)</f>
        <v>1.4232857142857143</v>
      </c>
      <c r="J2370" s="2">
        <f t="shared" si="290"/>
        <v>1.401816956585793</v>
      </c>
      <c r="K2370" s="2">
        <f t="shared" si="292"/>
        <v>1.4087856456632437</v>
      </c>
    </row>
    <row r="2371" spans="1:11" ht="13.5" x14ac:dyDescent="0.25">
      <c r="A2371" s="3">
        <f>TITRES_STAT!B2374</f>
        <v>45456</v>
      </c>
      <c r="B2371" s="6">
        <f>TITRES_STAT!D2374</f>
        <v>1.47</v>
      </c>
      <c r="C2371" s="2">
        <f t="shared" si="285"/>
        <v>1.0000000000000009E-2</v>
      </c>
      <c r="D2371" s="2">
        <f t="shared" si="286"/>
        <v>1.46</v>
      </c>
      <c r="E2371" s="2">
        <f t="shared" si="288"/>
        <v>1.4160000000000001</v>
      </c>
      <c r="F2371" s="2">
        <f t="shared" si="289"/>
        <v>1.3940000000000001</v>
      </c>
      <c r="G2371" s="2">
        <f t="shared" si="291"/>
        <v>1.3953999999999995</v>
      </c>
      <c r="H2371" s="2">
        <f t="shared" si="287"/>
        <v>1.4690000000000021</v>
      </c>
      <c r="I2371" s="2">
        <f t="array" ref="I2371">SUMPRODUCT(B2355:B2374, (ROW(B2355:B2374)-ROW(B2355)+1)) / (20*21/2)</f>
        <v>1.4297142857142855</v>
      </c>
      <c r="J2371" s="2">
        <f t="shared" si="290"/>
        <v>1.4083105797680984</v>
      </c>
      <c r="K2371" s="2">
        <f t="shared" si="292"/>
        <v>1.4111862085784106</v>
      </c>
    </row>
    <row r="2372" spans="1:11" ht="13.5" x14ac:dyDescent="0.25">
      <c r="A2372" s="3">
        <f>TITRES_STAT!B2375</f>
        <v>45457</v>
      </c>
      <c r="B2372" s="6">
        <f>TITRES_STAT!D2375</f>
        <v>1.47</v>
      </c>
      <c r="C2372" s="2">
        <f t="shared" ref="C2372:C2435" si="293">B2372-B2371</f>
        <v>0</v>
      </c>
      <c r="D2372" s="2">
        <f t="shared" si="286"/>
        <v>1.464</v>
      </c>
      <c r="E2372" s="2">
        <f t="shared" si="288"/>
        <v>1.4330000000000003</v>
      </c>
      <c r="F2372" s="2">
        <f t="shared" si="289"/>
        <v>1.3995</v>
      </c>
      <c r="G2372" s="2">
        <f t="shared" si="291"/>
        <v>1.3971999999999998</v>
      </c>
      <c r="H2372" s="2">
        <f t="shared" si="287"/>
        <v>1.467700000000002</v>
      </c>
      <c r="I2372" s="2">
        <f t="array" ref="I2372">SUMPRODUCT(B2356:B2375, (ROW(B2356:B2375)-ROW(B2356)+1)) / (20*21/2)</f>
        <v>1.4300952380952381</v>
      </c>
      <c r="J2372" s="2">
        <f t="shared" si="290"/>
        <v>1.4141857626473271</v>
      </c>
      <c r="K2372" s="2">
        <f t="shared" si="292"/>
        <v>1.413492631771414</v>
      </c>
    </row>
    <row r="2373" spans="1:11" ht="13.5" x14ac:dyDescent="0.25">
      <c r="A2373" s="3">
        <f>TITRES_STAT!B2376</f>
        <v>45461</v>
      </c>
      <c r="B2373" s="6">
        <f>TITRES_STAT!D2376</f>
        <v>1.47</v>
      </c>
      <c r="C2373" s="2">
        <f t="shared" si="293"/>
        <v>0</v>
      </c>
      <c r="D2373" s="2">
        <f t="shared" si="286"/>
        <v>1.4659999999999997</v>
      </c>
      <c r="E2373" s="2">
        <f t="shared" si="288"/>
        <v>1.4450000000000001</v>
      </c>
      <c r="F2373" s="2">
        <f t="shared" si="289"/>
        <v>1.4024999999999996</v>
      </c>
      <c r="G2373" s="2">
        <f t="shared" si="291"/>
        <v>1.4</v>
      </c>
      <c r="H2373" s="2">
        <f t="shared" si="287"/>
        <v>1.4664000000000019</v>
      </c>
      <c r="I2373" s="2">
        <f t="array" ref="I2373">SUMPRODUCT(B2357:B2376, (ROW(B2357:B2376)-ROW(B2357)+1)) / (20*21/2)</f>
        <v>1.4304285714285716</v>
      </c>
      <c r="J2373" s="2">
        <f t="shared" si="290"/>
        <v>1.4195014042999625</v>
      </c>
      <c r="K2373" s="2">
        <f t="shared" si="292"/>
        <v>1.4157086069960645</v>
      </c>
    </row>
    <row r="2374" spans="1:11" ht="13.5" x14ac:dyDescent="0.25">
      <c r="A2374" s="3">
        <f>TITRES_STAT!B2377</f>
        <v>45462</v>
      </c>
      <c r="B2374" s="6">
        <f>TITRES_STAT!D2377</f>
        <v>1.47</v>
      </c>
      <c r="C2374" s="2">
        <f t="shared" si="293"/>
        <v>0</v>
      </c>
      <c r="D2374" s="2">
        <f t="shared" ref="D2374:D2437" si="294">AVERAGE(B2370:B2374)</f>
        <v>1.4679999999999997</v>
      </c>
      <c r="E2374" s="2">
        <f t="shared" si="288"/>
        <v>1.4570000000000003</v>
      </c>
      <c r="F2374" s="2">
        <f t="shared" si="289"/>
        <v>1.4059999999999999</v>
      </c>
      <c r="G2374" s="2">
        <f t="shared" si="291"/>
        <v>1.4018000000000002</v>
      </c>
      <c r="H2374" s="2">
        <f t="shared" si="287"/>
        <v>1.4650500000000022</v>
      </c>
      <c r="I2374" s="2">
        <f t="array" ref="I2374">SUMPRODUCT(B2358:B2377, (ROW(B2358:B2377)-ROW(B2358)+1)) / (20*21/2)</f>
        <v>1.4307142857142856</v>
      </c>
      <c r="J2374" s="2">
        <f t="shared" si="290"/>
        <v>1.4243107943666327</v>
      </c>
      <c r="K2374" s="2">
        <f t="shared" si="292"/>
        <v>1.417837681231513</v>
      </c>
    </row>
    <row r="2375" spans="1:11" ht="13.5" x14ac:dyDescent="0.25">
      <c r="A2375" s="3">
        <f>TITRES_STAT!B2378</f>
        <v>45463</v>
      </c>
      <c r="B2375" s="6">
        <f>TITRES_STAT!D2378</f>
        <v>1.41</v>
      </c>
      <c r="C2375" s="2">
        <f t="shared" si="293"/>
        <v>-6.0000000000000053E-2</v>
      </c>
      <c r="D2375" s="2">
        <f t="shared" si="294"/>
        <v>1.458</v>
      </c>
      <c r="E2375" s="2">
        <f t="shared" si="288"/>
        <v>1.4570000000000003</v>
      </c>
      <c r="F2375" s="2">
        <f t="shared" si="289"/>
        <v>1.4064999999999999</v>
      </c>
      <c r="G2375" s="2">
        <f t="shared" si="291"/>
        <v>1.4016</v>
      </c>
      <c r="H2375" s="2">
        <f t="shared" si="287"/>
        <v>1.4634000000000023</v>
      </c>
      <c r="I2375" s="2">
        <f t="array" ref="I2375">SUMPRODUCT(B2359:B2378, (ROW(B2359:B2378)-ROW(B2359)+1)) / (20*21/2)</f>
        <v>1.4354761904761904</v>
      </c>
      <c r="J2375" s="2">
        <f t="shared" si="290"/>
        <v>1.4229478615698106</v>
      </c>
      <c r="K2375" s="2">
        <f t="shared" si="292"/>
        <v>1.4175303211832182</v>
      </c>
    </row>
    <row r="2376" spans="1:11" ht="13.5" x14ac:dyDescent="0.25">
      <c r="A2376" s="3">
        <f>TITRES_STAT!B2379</f>
        <v>45464</v>
      </c>
      <c r="B2376" s="6">
        <f>TITRES_STAT!D2379</f>
        <v>1.41</v>
      </c>
      <c r="C2376" s="2">
        <f t="shared" si="293"/>
        <v>0</v>
      </c>
      <c r="D2376" s="2">
        <f t="shared" si="294"/>
        <v>1.4460000000000002</v>
      </c>
      <c r="E2376" s="2">
        <f t="shared" si="288"/>
        <v>1.4530000000000001</v>
      </c>
      <c r="F2376" s="2">
        <f t="shared" si="289"/>
        <v>1.4069999999999998</v>
      </c>
      <c r="G2376" s="2">
        <f t="shared" si="291"/>
        <v>1.4025999999999998</v>
      </c>
      <c r="H2376" s="2">
        <f t="shared" si="287"/>
        <v>1.4617500000000028</v>
      </c>
      <c r="I2376" s="2">
        <f t="array" ref="I2376">SUMPRODUCT(B2360:B2379, (ROW(B2360:B2379)-ROW(B2360)+1)) / (20*21/2)</f>
        <v>1.4397142857142855</v>
      </c>
      <c r="J2376" s="2">
        <f t="shared" si="290"/>
        <v>1.4217147318964953</v>
      </c>
      <c r="K2376" s="2">
        <f t="shared" si="292"/>
        <v>1.4172350144701507</v>
      </c>
    </row>
    <row r="2377" spans="1:11" ht="13.5" x14ac:dyDescent="0.25">
      <c r="A2377" s="3">
        <f>TITRES_STAT!B2380</f>
        <v>45467</v>
      </c>
      <c r="B2377" s="6">
        <f>TITRES_STAT!D2380</f>
        <v>1.41</v>
      </c>
      <c r="C2377" s="2">
        <f t="shared" si="293"/>
        <v>0</v>
      </c>
      <c r="D2377" s="2">
        <f t="shared" si="294"/>
        <v>1.4339999999999999</v>
      </c>
      <c r="E2377" s="2">
        <f t="shared" si="288"/>
        <v>1.4490000000000001</v>
      </c>
      <c r="F2377" s="2">
        <f t="shared" si="289"/>
        <v>1.4099999999999997</v>
      </c>
      <c r="G2377" s="2">
        <f t="shared" si="291"/>
        <v>1.4036</v>
      </c>
      <c r="H2377" s="2">
        <f t="shared" si="287"/>
        <v>1.4601000000000024</v>
      </c>
      <c r="I2377" s="2">
        <f t="array" ref="I2377">SUMPRODUCT(B2361:B2380, (ROW(B2361:B2380)-ROW(B2361)+1)) / (20*21/2)</f>
        <v>1.4434285714285713</v>
      </c>
      <c r="J2377" s="2">
        <f t="shared" si="290"/>
        <v>1.4205990431444482</v>
      </c>
      <c r="K2377" s="2">
        <f t="shared" si="292"/>
        <v>1.4169512884124975</v>
      </c>
    </row>
    <row r="2378" spans="1:11" ht="13.5" x14ac:dyDescent="0.25">
      <c r="A2378" s="3">
        <f>TITRES_STAT!B2381</f>
        <v>45468</v>
      </c>
      <c r="B2378" s="6">
        <f>TITRES_STAT!D2381</f>
        <v>1.46</v>
      </c>
      <c r="C2378" s="2">
        <f t="shared" si="293"/>
        <v>5.0000000000000044E-2</v>
      </c>
      <c r="D2378" s="2">
        <f t="shared" si="294"/>
        <v>1.4319999999999999</v>
      </c>
      <c r="E2378" s="2">
        <f t="shared" si="288"/>
        <v>1.4489999999999998</v>
      </c>
      <c r="F2378" s="2">
        <f t="shared" si="289"/>
        <v>1.4155</v>
      </c>
      <c r="G2378" s="2">
        <f t="shared" si="291"/>
        <v>1.4043999999999996</v>
      </c>
      <c r="H2378" s="2">
        <f t="shared" ref="H2378:H2441" si="295">AVERAGE(B2179:B2378)</f>
        <v>1.4587000000000023</v>
      </c>
      <c r="I2378" s="2">
        <f t="array" ref="I2378">SUMPRODUCT(B2362:B2381, (ROW(B2362:B2381)-ROW(B2362)+1)) / (20*21/2)</f>
        <v>1.4475714285714285</v>
      </c>
      <c r="J2378" s="2">
        <f t="shared" si="290"/>
        <v>1.4243515152259294</v>
      </c>
      <c r="K2378" s="2">
        <f t="shared" si="292"/>
        <v>1.4186394731806349</v>
      </c>
    </row>
    <row r="2379" spans="1:11" ht="13.5" x14ac:dyDescent="0.25">
      <c r="A2379" s="3">
        <f>TITRES_STAT!B2382</f>
        <v>45469</v>
      </c>
      <c r="B2379" s="6">
        <f>TITRES_STAT!D2382</f>
        <v>1.46</v>
      </c>
      <c r="C2379" s="2">
        <f t="shared" si="293"/>
        <v>0</v>
      </c>
      <c r="D2379" s="2">
        <f t="shared" si="294"/>
        <v>1.43</v>
      </c>
      <c r="E2379" s="2">
        <f t="shared" si="288"/>
        <v>1.4489999999999998</v>
      </c>
      <c r="F2379" s="2">
        <f t="shared" si="289"/>
        <v>1.4209999999999998</v>
      </c>
      <c r="G2379" s="2">
        <f t="shared" si="291"/>
        <v>1.4041999999999997</v>
      </c>
      <c r="H2379" s="2">
        <f t="shared" si="295"/>
        <v>1.4576000000000022</v>
      </c>
      <c r="I2379" s="2">
        <f t="array" ref="I2379">SUMPRODUCT(B2363:B2382, (ROW(B2363:B2382)-ROW(B2363)+1)) / (20*21/2)</f>
        <v>1.4511428571428568</v>
      </c>
      <c r="J2379" s="2">
        <f t="shared" si="290"/>
        <v>1.4277466090139361</v>
      </c>
      <c r="K2379" s="2">
        <f t="shared" si="292"/>
        <v>1.4202614546245318</v>
      </c>
    </row>
    <row r="2380" spans="1:11" ht="13.5" x14ac:dyDescent="0.25">
      <c r="A2380" s="3">
        <f>TITRES_STAT!B2383</f>
        <v>45470</v>
      </c>
      <c r="B2380" s="6">
        <f>TITRES_STAT!D2383</f>
        <v>1.46</v>
      </c>
      <c r="C2380" s="2">
        <f t="shared" si="293"/>
        <v>0</v>
      </c>
      <c r="D2380" s="2">
        <f t="shared" si="294"/>
        <v>1.44</v>
      </c>
      <c r="E2380" s="2">
        <f t="shared" ref="E2380:E2443" si="296">AVERAGE(B2371:B2380)</f>
        <v>1.4490000000000003</v>
      </c>
      <c r="F2380" s="2">
        <f t="shared" si="289"/>
        <v>1.4265000000000001</v>
      </c>
      <c r="G2380" s="2">
        <f t="shared" si="291"/>
        <v>1.4041999999999997</v>
      </c>
      <c r="H2380" s="2">
        <f t="shared" si="295"/>
        <v>1.4568500000000022</v>
      </c>
      <c r="I2380" s="2">
        <f t="array" ref="I2380">SUMPRODUCT(B2364:B2383, (ROW(B2364:B2383)-ROW(B2364)+1)) / (20*21/2)</f>
        <v>1.4577142857142857</v>
      </c>
      <c r="J2380" s="2">
        <f t="shared" si="290"/>
        <v>1.4308183605364184</v>
      </c>
      <c r="K2380" s="2">
        <f t="shared" si="292"/>
        <v>1.4218198289529815</v>
      </c>
    </row>
    <row r="2381" spans="1:11" ht="13.5" x14ac:dyDescent="0.25">
      <c r="A2381" s="3">
        <f>TITRES_STAT!B2384</f>
        <v>45471</v>
      </c>
      <c r="B2381" s="6">
        <f>TITRES_STAT!D2384</f>
        <v>1.47</v>
      </c>
      <c r="C2381" s="2">
        <f t="shared" si="293"/>
        <v>1.0000000000000009E-2</v>
      </c>
      <c r="D2381" s="2">
        <f t="shared" si="294"/>
        <v>1.452</v>
      </c>
      <c r="E2381" s="2">
        <f t="shared" si="296"/>
        <v>1.4490000000000003</v>
      </c>
      <c r="F2381" s="2">
        <f t="shared" si="289"/>
        <v>1.4325000000000001</v>
      </c>
      <c r="G2381" s="2">
        <f t="shared" si="291"/>
        <v>1.4055999999999995</v>
      </c>
      <c r="H2381" s="2">
        <f t="shared" si="295"/>
        <v>1.4561500000000027</v>
      </c>
      <c r="I2381" s="2">
        <f t="array" ref="I2381">SUMPRODUCT(B2365:B2384, (ROW(B2365:B2384)-ROW(B2365)+1)) / (20*21/2)</f>
        <v>1.4692380952380952</v>
      </c>
      <c r="J2381" s="2">
        <f t="shared" si="290"/>
        <v>1.4345499452472357</v>
      </c>
      <c r="K2381" s="2">
        <f t="shared" si="292"/>
        <v>1.4237092474254136</v>
      </c>
    </row>
    <row r="2382" spans="1:11" ht="13.5" x14ac:dyDescent="0.25">
      <c r="A2382" s="3">
        <f>TITRES_STAT!B2385</f>
        <v>45474</v>
      </c>
      <c r="B2382" s="6">
        <f>TITRES_STAT!D2385</f>
        <v>1.47</v>
      </c>
      <c r="C2382" s="2">
        <f t="shared" si="293"/>
        <v>0</v>
      </c>
      <c r="D2382" s="2">
        <f t="shared" si="294"/>
        <v>1.464</v>
      </c>
      <c r="E2382" s="2">
        <f t="shared" si="296"/>
        <v>1.4490000000000003</v>
      </c>
      <c r="F2382" s="2">
        <f t="shared" si="289"/>
        <v>1.4410000000000003</v>
      </c>
      <c r="G2382" s="2">
        <f t="shared" si="291"/>
        <v>1.4057999999999995</v>
      </c>
      <c r="H2382" s="2">
        <f t="shared" si="295"/>
        <v>1.4554500000000028</v>
      </c>
      <c r="I2382" s="2">
        <f t="array" ref="I2382">SUMPRODUCT(B2366:B2385, (ROW(B2366:B2385)-ROW(B2366)+1)) / (20*21/2)</f>
        <v>1.4825714285714287</v>
      </c>
      <c r="J2382" s="2">
        <f t="shared" si="290"/>
        <v>1.4379261409379751</v>
      </c>
      <c r="K2382" s="2">
        <f t="shared" si="292"/>
        <v>1.4255245710557896</v>
      </c>
    </row>
    <row r="2383" spans="1:11" ht="13.5" x14ac:dyDescent="0.25">
      <c r="A2383" s="3">
        <f>TITRES_STAT!B2386</f>
        <v>45475</v>
      </c>
      <c r="B2383" s="6">
        <f>TITRES_STAT!D2386</f>
        <v>1.51</v>
      </c>
      <c r="C2383" s="2">
        <f t="shared" si="293"/>
        <v>4.0000000000000036E-2</v>
      </c>
      <c r="D2383" s="2">
        <f t="shared" si="294"/>
        <v>1.4739999999999998</v>
      </c>
      <c r="E2383" s="2">
        <f t="shared" si="296"/>
        <v>1.4530000000000003</v>
      </c>
      <c r="F2383" s="2">
        <f t="shared" si="289"/>
        <v>1.4490000000000003</v>
      </c>
      <c r="G2383" s="2">
        <f t="shared" si="291"/>
        <v>1.4067999999999998</v>
      </c>
      <c r="H2383" s="2">
        <f t="shared" si="295"/>
        <v>1.4549500000000024</v>
      </c>
      <c r="I2383" s="2">
        <f t="array" ref="I2383">SUMPRODUCT(B2367:B2386, (ROW(B2367:B2386)-ROW(B2367)+1)) / (20*21/2)</f>
        <v>1.4949999999999999</v>
      </c>
      <c r="J2383" s="2">
        <f t="shared" si="290"/>
        <v>1.4447903179915014</v>
      </c>
      <c r="K2383" s="2">
        <f t="shared" si="292"/>
        <v>1.4288373329751705</v>
      </c>
    </row>
    <row r="2384" spans="1:11" ht="13.5" x14ac:dyDescent="0.25">
      <c r="A2384" s="3">
        <f>TITRES_STAT!B2387</f>
        <v>45476</v>
      </c>
      <c r="B2384" s="6">
        <f>TITRES_STAT!D2387</f>
        <v>1.57</v>
      </c>
      <c r="C2384" s="2">
        <f t="shared" si="293"/>
        <v>6.0000000000000053E-2</v>
      </c>
      <c r="D2384" s="2">
        <f t="shared" si="294"/>
        <v>1.496</v>
      </c>
      <c r="E2384" s="2">
        <f t="shared" si="296"/>
        <v>1.4630000000000001</v>
      </c>
      <c r="F2384" s="2">
        <f t="shared" si="289"/>
        <v>1.4600000000000002</v>
      </c>
      <c r="G2384" s="2">
        <f t="shared" si="291"/>
        <v>1.4101999999999999</v>
      </c>
      <c r="H2384" s="2">
        <f t="shared" si="295"/>
        <v>1.4550000000000023</v>
      </c>
      <c r="I2384" s="2">
        <f t="array" ref="I2384">SUMPRODUCT(B2368:B2387, (ROW(B2368:B2387)-ROW(B2368)+1)) / (20*21/2)</f>
        <v>1.5067142857142859</v>
      </c>
      <c r="J2384" s="2">
        <f t="shared" si="290"/>
        <v>1.4567150496113586</v>
      </c>
      <c r="K2384" s="2">
        <f t="shared" si="292"/>
        <v>1.4343731238388893</v>
      </c>
    </row>
    <row r="2385" spans="1:11" ht="13.5" x14ac:dyDescent="0.25">
      <c r="A2385" s="3">
        <f>TITRES_STAT!B2388</f>
        <v>45477</v>
      </c>
      <c r="B2385" s="6">
        <f>TITRES_STAT!D2388</f>
        <v>1.6</v>
      </c>
      <c r="C2385" s="2">
        <f t="shared" si="293"/>
        <v>3.0000000000000027E-2</v>
      </c>
      <c r="D2385" s="2">
        <f t="shared" si="294"/>
        <v>1.5240000000000002</v>
      </c>
      <c r="E2385" s="2">
        <f t="shared" si="296"/>
        <v>1.482</v>
      </c>
      <c r="F2385" s="2">
        <f t="shared" si="289"/>
        <v>1.4695000000000003</v>
      </c>
      <c r="G2385" s="2">
        <f t="shared" si="291"/>
        <v>1.4141999999999999</v>
      </c>
      <c r="H2385" s="2">
        <f t="shared" si="295"/>
        <v>1.4555500000000023</v>
      </c>
      <c r="I2385" s="2">
        <f t="array" ref="I2385">SUMPRODUCT(B2369:B2388, (ROW(B2369:B2388)-ROW(B2369)+1)) / (20*21/2)</f>
        <v>1.5177142857142856</v>
      </c>
      <c r="J2385" s="2">
        <f t="shared" si="290"/>
        <v>1.4703612353626578</v>
      </c>
      <c r="K2385" s="2">
        <f t="shared" si="292"/>
        <v>1.4408682954530505</v>
      </c>
    </row>
    <row r="2386" spans="1:11" ht="13.5" x14ac:dyDescent="0.25">
      <c r="A2386" s="3">
        <f>TITRES_STAT!B2389</f>
        <v>45478</v>
      </c>
      <c r="B2386" s="6">
        <f>TITRES_STAT!D2389</f>
        <v>1.6</v>
      </c>
      <c r="C2386" s="2">
        <f t="shared" si="293"/>
        <v>0</v>
      </c>
      <c r="D2386" s="2">
        <f t="shared" si="294"/>
        <v>1.55</v>
      </c>
      <c r="E2386" s="2">
        <f t="shared" si="296"/>
        <v>1.5009999999999999</v>
      </c>
      <c r="F2386" s="2">
        <f t="shared" si="289"/>
        <v>1.4770000000000003</v>
      </c>
      <c r="G2386" s="2">
        <f t="shared" si="291"/>
        <v>1.4169999999999996</v>
      </c>
      <c r="H2386" s="2">
        <f t="shared" si="295"/>
        <v>1.4563000000000026</v>
      </c>
      <c r="I2386" s="2">
        <f t="array" ref="I2386">SUMPRODUCT(B2370:B2389, (ROW(B2370:B2389)-ROW(B2370)+1)) / (20*21/2)</f>
        <v>1.5270952380952381</v>
      </c>
      <c r="J2386" s="2">
        <f t="shared" si="290"/>
        <v>1.4827077843757381</v>
      </c>
      <c r="K2386" s="2">
        <f t="shared" si="292"/>
        <v>1.4471087544548917</v>
      </c>
    </row>
    <row r="2387" spans="1:11" ht="13.5" x14ac:dyDescent="0.25">
      <c r="A2387" s="3">
        <f>TITRES_STAT!B2390</f>
        <v>45481</v>
      </c>
      <c r="B2387" s="6">
        <f>TITRES_STAT!D2390</f>
        <v>1.6</v>
      </c>
      <c r="C2387" s="2">
        <f t="shared" si="293"/>
        <v>0</v>
      </c>
      <c r="D2387" s="2">
        <f t="shared" si="294"/>
        <v>1.5759999999999998</v>
      </c>
      <c r="E2387" s="2">
        <f t="shared" si="296"/>
        <v>1.52</v>
      </c>
      <c r="F2387" s="2">
        <f t="shared" si="289"/>
        <v>1.4845000000000002</v>
      </c>
      <c r="G2387" s="2">
        <f t="shared" si="291"/>
        <v>1.4209999999999994</v>
      </c>
      <c r="H2387" s="2">
        <f t="shared" si="295"/>
        <v>1.4573500000000026</v>
      </c>
      <c r="I2387" s="2">
        <f t="array" ref="I2387">SUMPRODUCT(B2371:B2390, (ROW(B2371:B2390)-ROW(B2371)+1)) / (20*21/2)</f>
        <v>1.5358571428571428</v>
      </c>
      <c r="J2387" s="2">
        <f t="shared" si="290"/>
        <v>1.4938784715780487</v>
      </c>
      <c r="K2387" s="2">
        <f t="shared" si="292"/>
        <v>1.4531044895743077</v>
      </c>
    </row>
    <row r="2388" spans="1:11" ht="13.5" x14ac:dyDescent="0.25">
      <c r="A2388" s="3">
        <f>TITRES_STAT!B2391</f>
        <v>45482</v>
      </c>
      <c r="B2388" s="6">
        <f>TITRES_STAT!D2391</f>
        <v>1.6</v>
      </c>
      <c r="C2388" s="2">
        <f t="shared" si="293"/>
        <v>0</v>
      </c>
      <c r="D2388" s="2">
        <f t="shared" si="294"/>
        <v>1.5939999999999999</v>
      </c>
      <c r="E2388" s="2">
        <f t="shared" si="296"/>
        <v>1.5339999999999998</v>
      </c>
      <c r="F2388" s="2">
        <f t="shared" ref="F2388:F2451" si="297">AVERAGE(B2369:B2388)</f>
        <v>1.4915000000000003</v>
      </c>
      <c r="G2388" s="2">
        <f t="shared" si="291"/>
        <v>1.4237999999999993</v>
      </c>
      <c r="H2388" s="2">
        <f t="shared" si="295"/>
        <v>1.4585000000000026</v>
      </c>
      <c r="I2388" s="2">
        <f t="array" ref="I2388">SUMPRODUCT(B2372:B2391, (ROW(B2372:B2391)-ROW(B2372)+1)) / (20*21/2)</f>
        <v>1.5506666666666666</v>
      </c>
      <c r="J2388" s="2">
        <f t="shared" si="290"/>
        <v>1.5039852838087109</v>
      </c>
      <c r="K2388" s="2">
        <f t="shared" si="292"/>
        <v>1.4588650978262956</v>
      </c>
    </row>
    <row r="2389" spans="1:11" ht="13.5" x14ac:dyDescent="0.25">
      <c r="A2389" s="3">
        <f>TITRES_STAT!B2392</f>
        <v>45483</v>
      </c>
      <c r="B2389" s="6">
        <f>TITRES_STAT!D2392</f>
        <v>1.59</v>
      </c>
      <c r="C2389" s="2">
        <f t="shared" si="293"/>
        <v>-1.0000000000000009E-2</v>
      </c>
      <c r="D2389" s="2">
        <f t="shared" si="294"/>
        <v>1.5980000000000001</v>
      </c>
      <c r="E2389" s="2">
        <f t="shared" si="296"/>
        <v>1.5469999999999999</v>
      </c>
      <c r="F2389" s="2">
        <f t="shared" si="297"/>
        <v>1.4980000000000002</v>
      </c>
      <c r="G2389" s="2">
        <f t="shared" si="291"/>
        <v>1.4263999999999997</v>
      </c>
      <c r="H2389" s="2">
        <f t="shared" si="295"/>
        <v>1.4597000000000022</v>
      </c>
      <c r="I2389" s="2">
        <f t="array" ref="I2389">SUMPRODUCT(B2373:B2392, (ROW(B2373:B2392)-ROW(B2373)+1)) / (20*21/2)</f>
        <v>1.5712380952380953</v>
      </c>
      <c r="J2389" s="2">
        <f t="shared" ref="J2389:J2452" si="298">$J$4*B2389+J2388*(1-$J$4)</f>
        <v>1.5121771615412147</v>
      </c>
      <c r="K2389" s="2">
        <f t="shared" si="292"/>
        <v>1.4640076430095781</v>
      </c>
    </row>
    <row r="2390" spans="1:11" ht="13.5" x14ac:dyDescent="0.25">
      <c r="A2390" s="3">
        <f>TITRES_STAT!B2393</f>
        <v>45484</v>
      </c>
      <c r="B2390" s="6">
        <f>TITRES_STAT!D2393</f>
        <v>1.59</v>
      </c>
      <c r="C2390" s="2">
        <f t="shared" si="293"/>
        <v>0</v>
      </c>
      <c r="D2390" s="2">
        <f t="shared" si="294"/>
        <v>1.5960000000000001</v>
      </c>
      <c r="E2390" s="2">
        <f t="shared" si="296"/>
        <v>1.56</v>
      </c>
      <c r="F2390" s="2">
        <f t="shared" si="297"/>
        <v>1.5045000000000006</v>
      </c>
      <c r="G2390" s="2">
        <f t="shared" si="291"/>
        <v>1.4289999999999998</v>
      </c>
      <c r="H2390" s="2">
        <f t="shared" si="295"/>
        <v>1.4611500000000022</v>
      </c>
      <c r="I2390" s="2">
        <f t="array" ref="I2390">SUMPRODUCT(B2374:B2393, (ROW(B2374:B2393)-ROW(B2374)+1)) / (20*21/2)</f>
        <v>1.5905714285714287</v>
      </c>
      <c r="J2390" s="2">
        <f t="shared" si="298"/>
        <v>1.5195888604420515</v>
      </c>
      <c r="K2390" s="2">
        <f t="shared" si="292"/>
        <v>1.4689485197543004</v>
      </c>
    </row>
    <row r="2391" spans="1:11" ht="13.5" x14ac:dyDescent="0.25">
      <c r="A2391" s="3">
        <f>TITRES_STAT!B2394</f>
        <v>45485</v>
      </c>
      <c r="B2391" s="6">
        <f>TITRES_STAT!D2394</f>
        <v>1.66</v>
      </c>
      <c r="C2391" s="2">
        <f t="shared" si="293"/>
        <v>6.999999999999984E-2</v>
      </c>
      <c r="D2391" s="2">
        <f t="shared" si="294"/>
        <v>1.6079999999999999</v>
      </c>
      <c r="E2391" s="2">
        <f t="shared" si="296"/>
        <v>1.579</v>
      </c>
      <c r="F2391" s="2">
        <f t="shared" si="297"/>
        <v>1.5140000000000007</v>
      </c>
      <c r="G2391" s="2">
        <f t="shared" si="291"/>
        <v>1.4341999999999999</v>
      </c>
      <c r="H2391" s="2">
        <f t="shared" si="295"/>
        <v>1.4631000000000023</v>
      </c>
      <c r="I2391" s="2">
        <f t="array" ref="I2391">SUMPRODUCT(B2375:B2394, (ROW(B2375:B2394)-ROW(B2375)+1)) / (20*21/2)</f>
        <v>1.6086666666666669</v>
      </c>
      <c r="J2391" s="2">
        <f t="shared" si="298"/>
        <v>1.5329613499237609</v>
      </c>
      <c r="K2391" s="2">
        <f t="shared" si="292"/>
        <v>1.4764407346658965</v>
      </c>
    </row>
    <row r="2392" spans="1:11" ht="13.5" x14ac:dyDescent="0.25">
      <c r="A2392" s="3">
        <f>TITRES_STAT!B2395</f>
        <v>45488</v>
      </c>
      <c r="B2392" s="6">
        <f>TITRES_STAT!D2395</f>
        <v>1.73</v>
      </c>
      <c r="C2392" s="2">
        <f t="shared" si="293"/>
        <v>7.0000000000000062E-2</v>
      </c>
      <c r="D2392" s="2">
        <f t="shared" si="294"/>
        <v>1.6339999999999999</v>
      </c>
      <c r="E2392" s="2">
        <f t="shared" si="296"/>
        <v>1.6049999999999998</v>
      </c>
      <c r="F2392" s="2">
        <f t="shared" si="297"/>
        <v>1.5270000000000006</v>
      </c>
      <c r="G2392" s="2">
        <f t="shared" si="291"/>
        <v>1.4406000000000001</v>
      </c>
      <c r="H2392" s="2">
        <f t="shared" si="295"/>
        <v>1.4653500000000026</v>
      </c>
      <c r="I2392" s="2">
        <f t="array" ref="I2392">SUMPRODUCT(B2376:B2395, (ROW(B2376:B2395)-ROW(B2376)+1)) / (20*21/2)</f>
        <v>1.6293333333333331</v>
      </c>
      <c r="J2392" s="2">
        <f t="shared" si="298"/>
        <v>1.5517269356453074</v>
      </c>
      <c r="K2392" s="2">
        <f t="shared" si="292"/>
        <v>1.4863842352672341</v>
      </c>
    </row>
    <row r="2393" spans="1:11" ht="13.5" x14ac:dyDescent="0.25">
      <c r="A2393" s="3">
        <f>TITRES_STAT!B2396</f>
        <v>45489</v>
      </c>
      <c r="B2393" s="6">
        <f>TITRES_STAT!D2396</f>
        <v>1.73</v>
      </c>
      <c r="C2393" s="2">
        <f t="shared" si="293"/>
        <v>0</v>
      </c>
      <c r="D2393" s="2">
        <f t="shared" si="294"/>
        <v>1.6600000000000001</v>
      </c>
      <c r="E2393" s="2">
        <f t="shared" si="296"/>
        <v>1.627</v>
      </c>
      <c r="F2393" s="2">
        <f t="shared" si="297"/>
        <v>1.5400000000000005</v>
      </c>
      <c r="G2393" s="2">
        <f t="shared" si="291"/>
        <v>1.4470000000000001</v>
      </c>
      <c r="H2393" s="2">
        <f t="shared" si="295"/>
        <v>1.4675000000000025</v>
      </c>
      <c r="I2393" s="2">
        <f t="array" ref="I2393">SUMPRODUCT(B2377:B2396, (ROW(B2377:B2396)-ROW(B2377)+1)) / (20*21/2)</f>
        <v>1.6482857142857141</v>
      </c>
      <c r="J2393" s="2">
        <f t="shared" si="298"/>
        <v>1.5687053227267067</v>
      </c>
      <c r="K2393" s="2">
        <f t="shared" si="292"/>
        <v>1.4959377946685191</v>
      </c>
    </row>
    <row r="2394" spans="1:11" ht="13.5" x14ac:dyDescent="0.25">
      <c r="A2394" s="3">
        <f>TITRES_STAT!B2397</f>
        <v>45490</v>
      </c>
      <c r="B2394" s="6">
        <f>TITRES_STAT!D2397</f>
        <v>1.73</v>
      </c>
      <c r="C2394" s="2">
        <f t="shared" si="293"/>
        <v>0</v>
      </c>
      <c r="D2394" s="2">
        <f t="shared" si="294"/>
        <v>1.6880000000000002</v>
      </c>
      <c r="E2394" s="2">
        <f t="shared" si="296"/>
        <v>1.643</v>
      </c>
      <c r="F2394" s="2">
        <f t="shared" si="297"/>
        <v>1.5530000000000004</v>
      </c>
      <c r="G2394" s="2">
        <f t="shared" si="291"/>
        <v>1.4534000000000002</v>
      </c>
      <c r="H2394" s="2">
        <f t="shared" si="295"/>
        <v>1.4694000000000029</v>
      </c>
      <c r="I2394" s="2">
        <f t="array" ref="I2394">SUMPRODUCT(B2378:B2397, (ROW(B2378:B2397)-ROW(B2378)+1)) / (20*21/2)</f>
        <v>1.6655238095238094</v>
      </c>
      <c r="J2394" s="2">
        <f t="shared" si="298"/>
        <v>1.5840667205622583</v>
      </c>
      <c r="K2394" s="2">
        <f t="shared" si="292"/>
        <v>1.5051167046815184</v>
      </c>
    </row>
    <row r="2395" spans="1:11" ht="13.5" x14ac:dyDescent="0.25">
      <c r="A2395" s="3">
        <f>TITRES_STAT!B2398</f>
        <v>45491</v>
      </c>
      <c r="B2395" s="6">
        <f>TITRES_STAT!D2398</f>
        <v>1.77</v>
      </c>
      <c r="C2395" s="2">
        <f t="shared" si="293"/>
        <v>4.0000000000000036E-2</v>
      </c>
      <c r="D2395" s="2">
        <f t="shared" si="294"/>
        <v>1.7239999999999998</v>
      </c>
      <c r="E2395" s="2">
        <f t="shared" si="296"/>
        <v>1.6600000000000001</v>
      </c>
      <c r="F2395" s="2">
        <f t="shared" si="297"/>
        <v>1.5710000000000002</v>
      </c>
      <c r="G2395" s="2">
        <f t="shared" si="291"/>
        <v>1.4606000000000001</v>
      </c>
      <c r="H2395" s="2">
        <f t="shared" si="295"/>
        <v>1.4712000000000025</v>
      </c>
      <c r="I2395" s="2">
        <f t="array" ref="I2395">SUMPRODUCT(B2379:B2398, (ROW(B2379:B2398)-ROW(B2379)+1)) / (20*21/2)</f>
        <v>1.6810476190476189</v>
      </c>
      <c r="J2395" s="2">
        <f t="shared" si="298"/>
        <v>1.6017746519372813</v>
      </c>
      <c r="K2395" s="2">
        <f t="shared" si="292"/>
        <v>1.5155042848900862</v>
      </c>
    </row>
    <row r="2396" spans="1:11" ht="13.5" x14ac:dyDescent="0.25">
      <c r="A2396" s="3">
        <f>TITRES_STAT!B2399</f>
        <v>45492</v>
      </c>
      <c r="B2396" s="6">
        <f>TITRES_STAT!D2399</f>
        <v>1.77</v>
      </c>
      <c r="C2396" s="2">
        <f t="shared" si="293"/>
        <v>0</v>
      </c>
      <c r="D2396" s="2">
        <f t="shared" si="294"/>
        <v>1.7459999999999998</v>
      </c>
      <c r="E2396" s="2">
        <f t="shared" si="296"/>
        <v>1.677</v>
      </c>
      <c r="F2396" s="2">
        <f t="shared" si="297"/>
        <v>1.589</v>
      </c>
      <c r="G2396" s="2">
        <f t="shared" si="291"/>
        <v>1.4690000000000001</v>
      </c>
      <c r="H2396" s="2">
        <f t="shared" si="295"/>
        <v>1.4728500000000024</v>
      </c>
      <c r="I2396" s="2">
        <f t="array" ref="I2396">SUMPRODUCT(B2380:B2399, (ROW(B2380:B2399)-ROW(B2380)+1)) / (20*21/2)</f>
        <v>1.695095238095238</v>
      </c>
      <c r="J2396" s="2">
        <f t="shared" si="298"/>
        <v>1.6177961136575403</v>
      </c>
      <c r="K2396" s="2">
        <f t="shared" si="292"/>
        <v>1.5254845090120435</v>
      </c>
    </row>
    <row r="2397" spans="1:11" ht="13.5" x14ac:dyDescent="0.25">
      <c r="A2397" s="3">
        <f>TITRES_STAT!B2400</f>
        <v>45495</v>
      </c>
      <c r="B2397" s="6">
        <f>TITRES_STAT!D2400</f>
        <v>1.77</v>
      </c>
      <c r="C2397" s="2">
        <f t="shared" si="293"/>
        <v>0</v>
      </c>
      <c r="D2397" s="2">
        <f t="shared" si="294"/>
        <v>1.754</v>
      </c>
      <c r="E2397" s="2">
        <f t="shared" si="296"/>
        <v>1.6940000000000002</v>
      </c>
      <c r="F2397" s="2">
        <f t="shared" si="297"/>
        <v>1.607</v>
      </c>
      <c r="G2397" s="2">
        <f t="shared" si="291"/>
        <v>1.4782</v>
      </c>
      <c r="H2397" s="2">
        <f t="shared" si="295"/>
        <v>1.4742500000000021</v>
      </c>
      <c r="I2397" s="2">
        <f t="array" ref="I2397">SUMPRODUCT(B2381:B2400, (ROW(B2381:B2400)-ROW(B2381)+1)) / (20*21/2)</f>
        <v>1.7076666666666667</v>
      </c>
      <c r="J2397" s="2">
        <f t="shared" si="298"/>
        <v>1.6322917218806317</v>
      </c>
      <c r="K2397" s="2">
        <f t="shared" si="292"/>
        <v>1.5350733517958848</v>
      </c>
    </row>
    <row r="2398" spans="1:11" ht="13.5" x14ac:dyDescent="0.25">
      <c r="A2398" s="3">
        <f>TITRES_STAT!B2401</f>
        <v>45496</v>
      </c>
      <c r="B2398" s="6">
        <f>TITRES_STAT!D2401</f>
        <v>1.77</v>
      </c>
      <c r="C2398" s="2">
        <f t="shared" si="293"/>
        <v>0</v>
      </c>
      <c r="D2398" s="2">
        <f t="shared" si="294"/>
        <v>1.7619999999999998</v>
      </c>
      <c r="E2398" s="2">
        <f t="shared" si="296"/>
        <v>1.7109999999999999</v>
      </c>
      <c r="F2398" s="2">
        <f t="shared" si="297"/>
        <v>1.6225000000000001</v>
      </c>
      <c r="G2398" s="2">
        <f t="shared" si="291"/>
        <v>1.4863999999999999</v>
      </c>
      <c r="H2398" s="2">
        <f t="shared" si="295"/>
        <v>1.4753500000000019</v>
      </c>
      <c r="I2398" s="2">
        <f t="array" ref="I2398">SUMPRODUCT(B2382:B2401, (ROW(B2382:B2401)-ROW(B2382)+1)) / (20*21/2)</f>
        <v>1.7187619047619047</v>
      </c>
      <c r="J2398" s="2">
        <f t="shared" si="298"/>
        <v>1.6454067959872383</v>
      </c>
      <c r="K2398" s="2">
        <f t="shared" si="292"/>
        <v>1.5442861615293795</v>
      </c>
    </row>
    <row r="2399" spans="1:11" ht="13.5" x14ac:dyDescent="0.25">
      <c r="A2399" s="3">
        <f>TITRES_STAT!B2402</f>
        <v>45497</v>
      </c>
      <c r="B2399" s="6">
        <f>TITRES_STAT!D2402</f>
        <v>1.77</v>
      </c>
      <c r="C2399" s="2">
        <f t="shared" si="293"/>
        <v>0</v>
      </c>
      <c r="D2399" s="2">
        <f t="shared" si="294"/>
        <v>1.77</v>
      </c>
      <c r="E2399" s="2">
        <f t="shared" si="296"/>
        <v>1.7289999999999999</v>
      </c>
      <c r="F2399" s="2">
        <f t="shared" si="297"/>
        <v>1.6379999999999999</v>
      </c>
      <c r="G2399" s="2">
        <f t="shared" si="291"/>
        <v>1.4957999999999996</v>
      </c>
      <c r="H2399" s="2">
        <f t="shared" si="295"/>
        <v>1.4764500000000018</v>
      </c>
      <c r="I2399" s="2">
        <f t="array" ref="I2399">SUMPRODUCT(B2383:B2402, (ROW(B2383:B2402)-ROW(B2383)+1)) / (20*21/2)</f>
        <v>1.7284285714285712</v>
      </c>
      <c r="J2399" s="2">
        <f t="shared" si="298"/>
        <v>1.6572728154170251</v>
      </c>
      <c r="K2399" s="2">
        <f t="shared" si="292"/>
        <v>1.5531376846066587</v>
      </c>
    </row>
    <row r="2400" spans="1:11" ht="13.5" x14ac:dyDescent="0.25">
      <c r="A2400" s="3">
        <f>TITRES_STAT!B2403</f>
        <v>45499</v>
      </c>
      <c r="B2400" s="6">
        <f>TITRES_STAT!D2403</f>
        <v>1.77</v>
      </c>
      <c r="C2400" s="2">
        <f t="shared" si="293"/>
        <v>0</v>
      </c>
      <c r="D2400" s="2">
        <f t="shared" si="294"/>
        <v>1.77</v>
      </c>
      <c r="E2400" s="2">
        <f t="shared" si="296"/>
        <v>1.7469999999999999</v>
      </c>
      <c r="F2400" s="2">
        <f t="shared" si="297"/>
        <v>1.6535</v>
      </c>
      <c r="G2400" s="2">
        <f t="shared" si="291"/>
        <v>1.5057999999999994</v>
      </c>
      <c r="H2400" s="2">
        <f t="shared" si="295"/>
        <v>1.4775500000000015</v>
      </c>
      <c r="I2400" s="2">
        <f t="array" ref="I2400">SUMPRODUCT(B2384:B2403, (ROW(B2384:B2403)-ROW(B2384)+1)) / (20*21/2)</f>
        <v>1.73</v>
      </c>
      <c r="J2400" s="2">
        <f t="shared" si="298"/>
        <v>1.6680087377582609</v>
      </c>
      <c r="K2400" s="2">
        <f t="shared" si="292"/>
        <v>1.5616420891318876</v>
      </c>
    </row>
    <row r="2401" spans="1:11" ht="13.5" x14ac:dyDescent="0.25">
      <c r="A2401" s="3">
        <f>TITRES_STAT!B2404</f>
        <v>45502</v>
      </c>
      <c r="B2401" s="6">
        <f>TITRES_STAT!D2404</f>
        <v>1.77</v>
      </c>
      <c r="C2401" s="2">
        <f t="shared" si="293"/>
        <v>0</v>
      </c>
      <c r="D2401" s="2">
        <f t="shared" si="294"/>
        <v>1.77</v>
      </c>
      <c r="E2401" s="2">
        <f t="shared" si="296"/>
        <v>1.7579999999999998</v>
      </c>
      <c r="F2401" s="2">
        <f t="shared" si="297"/>
        <v>1.6684999999999999</v>
      </c>
      <c r="G2401" s="2">
        <f t="shared" si="291"/>
        <v>1.5147999999999993</v>
      </c>
      <c r="H2401" s="2">
        <f t="shared" si="295"/>
        <v>1.4786500000000011</v>
      </c>
      <c r="I2401" s="2">
        <f t="array" ref="I2401">SUMPRODUCT(B2385:B2404, (ROW(B2385:B2404)-ROW(B2385)+1)) / (20*21/2)</f>
        <v>1.7306666666666666</v>
      </c>
      <c r="J2401" s="2">
        <f t="shared" si="298"/>
        <v>1.6777221913050933</v>
      </c>
      <c r="K2401" s="2">
        <f t="shared" si="292"/>
        <v>1.5698129875973037</v>
      </c>
    </row>
    <row r="2402" spans="1:11" ht="13.5" x14ac:dyDescent="0.25">
      <c r="A2402" s="3">
        <f>TITRES_STAT!B2405</f>
        <v>45503</v>
      </c>
      <c r="B2402" s="6">
        <f>TITRES_STAT!D2405</f>
        <v>1.77</v>
      </c>
      <c r="C2402" s="2">
        <f t="shared" si="293"/>
        <v>0</v>
      </c>
      <c r="D2402" s="2">
        <f t="shared" si="294"/>
        <v>1.77</v>
      </c>
      <c r="E2402" s="2">
        <f t="shared" si="296"/>
        <v>1.7619999999999998</v>
      </c>
      <c r="F2402" s="2">
        <f t="shared" si="297"/>
        <v>1.6834999999999998</v>
      </c>
      <c r="G2402" s="2">
        <f t="shared" si="291"/>
        <v>1.5229999999999992</v>
      </c>
      <c r="H2402" s="2">
        <f t="shared" si="295"/>
        <v>1.4797500000000008</v>
      </c>
      <c r="I2402" s="2">
        <f t="array" ref="I2402">SUMPRODUCT(B2386:B2405, (ROW(B2386:B2405)-ROW(B2386)+1)) / (20*21/2)</f>
        <v>1.7307142857142856</v>
      </c>
      <c r="J2402" s="2">
        <f t="shared" si="298"/>
        <v>1.6865105540379415</v>
      </c>
      <c r="K2402" s="2">
        <f t="shared" si="292"/>
        <v>1.5776634586719191</v>
      </c>
    </row>
    <row r="2403" spans="1:11" ht="13.5" x14ac:dyDescent="0.25">
      <c r="A2403" s="3">
        <f>TITRES_STAT!B2406</f>
        <v>45504</v>
      </c>
      <c r="B2403" s="6">
        <f>TITRES_STAT!D2406</f>
        <v>1.7</v>
      </c>
      <c r="C2403" s="2">
        <f t="shared" si="293"/>
        <v>-7.0000000000000062E-2</v>
      </c>
      <c r="D2403" s="2">
        <f t="shared" si="294"/>
        <v>1.7559999999999998</v>
      </c>
      <c r="E2403" s="2">
        <f t="shared" si="296"/>
        <v>1.7589999999999997</v>
      </c>
      <c r="F2403" s="2">
        <f t="shared" si="297"/>
        <v>1.6930000000000001</v>
      </c>
      <c r="G2403" s="2">
        <f t="shared" si="291"/>
        <v>1.5287999999999995</v>
      </c>
      <c r="H2403" s="2">
        <f t="shared" si="295"/>
        <v>1.480500000000001</v>
      </c>
      <c r="I2403" s="2">
        <f t="array" ref="I2403">SUMPRODUCT(B2387:B2406, (ROW(B2387:B2406)-ROW(B2387)+1)) / (20*21/2)</f>
        <v>1.7302857142857144</v>
      </c>
      <c r="J2403" s="2">
        <f t="shared" si="298"/>
        <v>1.6877952631771853</v>
      </c>
      <c r="K2403" s="2">
        <f t="shared" si="292"/>
        <v>1.5824609700965497</v>
      </c>
    </row>
    <row r="2404" spans="1:11" ht="13.5" x14ac:dyDescent="0.25">
      <c r="A2404" s="3">
        <f>TITRES_STAT!B2407</f>
        <v>45505</v>
      </c>
      <c r="B2404" s="6">
        <f>TITRES_STAT!D2407</f>
        <v>1.7</v>
      </c>
      <c r="C2404" s="2">
        <f t="shared" si="293"/>
        <v>0</v>
      </c>
      <c r="D2404" s="2">
        <f t="shared" si="294"/>
        <v>1.7420000000000002</v>
      </c>
      <c r="E2404" s="2">
        <f t="shared" si="296"/>
        <v>1.7559999999999998</v>
      </c>
      <c r="F2404" s="2">
        <f t="shared" si="297"/>
        <v>1.6995</v>
      </c>
      <c r="G2404" s="2">
        <f t="shared" si="291"/>
        <v>1.5347999999999997</v>
      </c>
      <c r="H2404" s="2">
        <f t="shared" si="295"/>
        <v>1.4812500000000008</v>
      </c>
      <c r="I2404" s="2">
        <f t="array" ref="I2404">SUMPRODUCT(B2388:B2407, (ROW(B2388:B2407)-ROW(B2388)+1)) / (20*21/2)</f>
        <v>1.735095238095238</v>
      </c>
      <c r="J2404" s="2">
        <f t="shared" si="298"/>
        <v>1.6889576190650724</v>
      </c>
      <c r="K2404" s="2">
        <f t="shared" si="292"/>
        <v>1.5870703438182536</v>
      </c>
    </row>
    <row r="2405" spans="1:11" ht="13.5" x14ac:dyDescent="0.25">
      <c r="A2405" s="3">
        <f>TITRES_STAT!B2408</f>
        <v>45506</v>
      </c>
      <c r="B2405" s="6">
        <f>TITRES_STAT!D2408</f>
        <v>1.7</v>
      </c>
      <c r="C2405" s="2">
        <f t="shared" si="293"/>
        <v>0</v>
      </c>
      <c r="D2405" s="2">
        <f t="shared" si="294"/>
        <v>1.7280000000000002</v>
      </c>
      <c r="E2405" s="2">
        <f t="shared" si="296"/>
        <v>1.7489999999999999</v>
      </c>
      <c r="F2405" s="2">
        <f t="shared" si="297"/>
        <v>1.7045000000000001</v>
      </c>
      <c r="G2405" s="2">
        <f t="shared" si="291"/>
        <v>1.5407999999999999</v>
      </c>
      <c r="H2405" s="2">
        <f t="shared" si="295"/>
        <v>1.4820000000000007</v>
      </c>
      <c r="I2405" s="2">
        <f t="array" ref="I2405">SUMPRODUCT(B2389:B2408, (ROW(B2389:B2408)-ROW(B2389)+1)) / (20*21/2)</f>
        <v>1.7391428571428571</v>
      </c>
      <c r="J2405" s="2">
        <f t="shared" si="298"/>
        <v>1.6900092743922084</v>
      </c>
      <c r="K2405" s="2">
        <f t="shared" si="292"/>
        <v>1.5914989577861653</v>
      </c>
    </row>
    <row r="2406" spans="1:11" ht="13.5" x14ac:dyDescent="0.25">
      <c r="A2406" s="3">
        <f>TITRES_STAT!B2409</f>
        <v>45509</v>
      </c>
      <c r="B2406" s="6">
        <f>TITRES_STAT!D2409</f>
        <v>1.7</v>
      </c>
      <c r="C2406" s="2">
        <f t="shared" si="293"/>
        <v>0</v>
      </c>
      <c r="D2406" s="2">
        <f t="shared" si="294"/>
        <v>1.714</v>
      </c>
      <c r="E2406" s="2">
        <f t="shared" si="296"/>
        <v>1.7419999999999998</v>
      </c>
      <c r="F2406" s="2">
        <f t="shared" si="297"/>
        <v>1.7094999999999998</v>
      </c>
      <c r="G2406" s="2">
        <f t="shared" si="291"/>
        <v>1.5468000000000002</v>
      </c>
      <c r="H2406" s="2">
        <f t="shared" si="295"/>
        <v>1.4829500000000007</v>
      </c>
      <c r="I2406" s="2">
        <f t="array" ref="I2406">SUMPRODUCT(B2390:B2409, (ROW(B2390:B2409)-ROW(B2390)+1)) / (20*21/2)</f>
        <v>1.7424285714285712</v>
      </c>
      <c r="J2406" s="2">
        <f t="shared" si="298"/>
        <v>1.6909607720691411</v>
      </c>
      <c r="K2406" s="2">
        <f t="shared" si="292"/>
        <v>1.5957539006180805</v>
      </c>
    </row>
    <row r="2407" spans="1:11" ht="13.5" x14ac:dyDescent="0.25">
      <c r="A2407" s="3">
        <f>TITRES_STAT!B2410</f>
        <v>45510</v>
      </c>
      <c r="B2407" s="6">
        <f>TITRES_STAT!D2410</f>
        <v>1.76</v>
      </c>
      <c r="C2407" s="2">
        <f t="shared" si="293"/>
        <v>6.0000000000000053E-2</v>
      </c>
      <c r="D2407" s="2">
        <f t="shared" si="294"/>
        <v>1.7120000000000002</v>
      </c>
      <c r="E2407" s="2">
        <f t="shared" si="296"/>
        <v>1.7409999999999997</v>
      </c>
      <c r="F2407" s="2">
        <f t="shared" si="297"/>
        <v>1.7174999999999998</v>
      </c>
      <c r="G2407" s="2">
        <f t="shared" si="291"/>
        <v>1.5550000000000004</v>
      </c>
      <c r="H2407" s="2">
        <f t="shared" si="295"/>
        <v>1.4844500000000007</v>
      </c>
      <c r="I2407" s="2">
        <f t="array" ref="I2407">SUMPRODUCT(B2391:B2410, (ROW(B2391:B2410)-ROW(B2391)+1)) / (20*21/2)</f>
        <v>1.744904761904762</v>
      </c>
      <c r="J2407" s="2">
        <f t="shared" si="298"/>
        <v>1.6975359366339848</v>
      </c>
      <c r="K2407" s="2">
        <f t="shared" si="292"/>
        <v>1.602194924123254</v>
      </c>
    </row>
    <row r="2408" spans="1:11" ht="13.5" x14ac:dyDescent="0.25">
      <c r="A2408" s="3">
        <f>TITRES_STAT!B2411</f>
        <v>45511</v>
      </c>
      <c r="B2408" s="6">
        <f>TITRES_STAT!D2411</f>
        <v>1.76</v>
      </c>
      <c r="C2408" s="2">
        <f t="shared" si="293"/>
        <v>0</v>
      </c>
      <c r="D2408" s="2">
        <f t="shared" si="294"/>
        <v>1.7239999999999998</v>
      </c>
      <c r="E2408" s="2">
        <f t="shared" si="296"/>
        <v>1.7399999999999998</v>
      </c>
      <c r="F2408" s="2">
        <f t="shared" si="297"/>
        <v>1.7254999999999996</v>
      </c>
      <c r="G2408" s="2">
        <f t="shared" si="291"/>
        <v>1.5632000000000006</v>
      </c>
      <c r="H2408" s="2">
        <f t="shared" si="295"/>
        <v>1.4856500000000006</v>
      </c>
      <c r="I2408" s="2">
        <f t="array" ref="I2408">SUMPRODUCT(B2392:B2411, (ROW(B2392:B2411)-ROW(B2392)+1)) / (20*21/2)</f>
        <v>1.7399047619047618</v>
      </c>
      <c r="J2408" s="2">
        <f t="shared" si="298"/>
        <v>1.7034848950497958</v>
      </c>
      <c r="K2408" s="2">
        <f t="shared" si="292"/>
        <v>1.6083833584713618</v>
      </c>
    </row>
    <row r="2409" spans="1:11" ht="13.5" x14ac:dyDescent="0.25">
      <c r="A2409" s="3">
        <f>TITRES_STAT!B2412</f>
        <v>45512</v>
      </c>
      <c r="B2409" s="6">
        <f>TITRES_STAT!D2412</f>
        <v>1.76</v>
      </c>
      <c r="C2409" s="2">
        <f t="shared" si="293"/>
        <v>0</v>
      </c>
      <c r="D2409" s="2">
        <f t="shared" si="294"/>
        <v>1.736</v>
      </c>
      <c r="E2409" s="2">
        <f t="shared" si="296"/>
        <v>1.7390000000000001</v>
      </c>
      <c r="F2409" s="2">
        <f t="shared" si="297"/>
        <v>1.7339999999999995</v>
      </c>
      <c r="G2409" s="2">
        <f t="shared" si="291"/>
        <v>1.5714000000000008</v>
      </c>
      <c r="H2409" s="2">
        <f t="shared" si="295"/>
        <v>1.4867500000000005</v>
      </c>
      <c r="I2409" s="2">
        <f t="array" ref="I2409">SUMPRODUCT(B2393:B2412, (ROW(B2393:B2412)-ROW(B2393)+1)) / (20*21/2)</f>
        <v>1.7404761904761907</v>
      </c>
      <c r="J2409" s="2">
        <f t="shared" si="298"/>
        <v>1.7088672859974343</v>
      </c>
      <c r="K2409" s="2">
        <f t="shared" si="292"/>
        <v>1.6143291091195437</v>
      </c>
    </row>
    <row r="2410" spans="1:11" ht="13.5" x14ac:dyDescent="0.25">
      <c r="A2410" s="3">
        <f>TITRES_STAT!B2413</f>
        <v>45513</v>
      </c>
      <c r="B2410" s="6">
        <f>TITRES_STAT!D2413</f>
        <v>1.76</v>
      </c>
      <c r="C2410" s="2">
        <f t="shared" si="293"/>
        <v>0</v>
      </c>
      <c r="D2410" s="2">
        <f t="shared" si="294"/>
        <v>1.748</v>
      </c>
      <c r="E2410" s="2">
        <f t="shared" si="296"/>
        <v>1.738</v>
      </c>
      <c r="F2410" s="2">
        <f t="shared" si="297"/>
        <v>1.7424999999999997</v>
      </c>
      <c r="G2410" s="2">
        <f t="shared" si="291"/>
        <v>1.579600000000001</v>
      </c>
      <c r="H2410" s="2">
        <f t="shared" si="295"/>
        <v>1.4878500000000003</v>
      </c>
      <c r="I2410" s="2">
        <f t="array" ref="I2410">SUMPRODUCT(B2394:B2413, (ROW(B2394:B2413)-ROW(B2394)+1)) / (20*21/2)</f>
        <v>1.740952380952381</v>
      </c>
      <c r="J2410" s="2">
        <f t="shared" si="298"/>
        <v>1.713737068283393</v>
      </c>
      <c r="K2410" s="2">
        <f t="shared" si="292"/>
        <v>1.6200416930756403</v>
      </c>
    </row>
    <row r="2411" spans="1:11" ht="13.5" x14ac:dyDescent="0.25">
      <c r="A2411" s="3">
        <f>TITRES_STAT!B2414</f>
        <v>45516</v>
      </c>
      <c r="B2411" s="6">
        <f>TITRES_STAT!D2414</f>
        <v>1.69</v>
      </c>
      <c r="C2411" s="2">
        <f t="shared" si="293"/>
        <v>-7.0000000000000062E-2</v>
      </c>
      <c r="D2411" s="2">
        <f t="shared" si="294"/>
        <v>1.746</v>
      </c>
      <c r="E2411" s="2">
        <f t="shared" si="296"/>
        <v>1.73</v>
      </c>
      <c r="F2411" s="2">
        <f t="shared" si="297"/>
        <v>1.7439999999999998</v>
      </c>
      <c r="G2411" s="2">
        <f t="shared" si="291"/>
        <v>1.5864000000000009</v>
      </c>
      <c r="H2411" s="2">
        <f t="shared" si="295"/>
        <v>1.4889000000000001</v>
      </c>
      <c r="I2411" s="2">
        <f t="array" ref="I2411">SUMPRODUCT(B2395:B2414, (ROW(B2395:B2414)-ROW(B2395)+1)) / (20*21/2)</f>
        <v>1.7413333333333334</v>
      </c>
      <c r="J2411" s="2">
        <f t="shared" si="298"/>
        <v>1.7114763951135461</v>
      </c>
      <c r="K2411" s="2">
        <f t="shared" si="292"/>
        <v>1.6227851560922817</v>
      </c>
    </row>
    <row r="2412" spans="1:11" ht="13.5" x14ac:dyDescent="0.25">
      <c r="A2412" s="3">
        <f>TITRES_STAT!B2415</f>
        <v>45518</v>
      </c>
      <c r="B2412" s="6">
        <f>TITRES_STAT!D2415</f>
        <v>1.75</v>
      </c>
      <c r="C2412" s="2">
        <f t="shared" si="293"/>
        <v>6.0000000000000053E-2</v>
      </c>
      <c r="D2412" s="2">
        <f t="shared" si="294"/>
        <v>1.7440000000000002</v>
      </c>
      <c r="E2412" s="2">
        <f t="shared" si="296"/>
        <v>1.7280000000000002</v>
      </c>
      <c r="F2412" s="2">
        <f t="shared" si="297"/>
        <v>1.7449999999999999</v>
      </c>
      <c r="G2412" s="2">
        <f t="shared" si="291"/>
        <v>1.595400000000001</v>
      </c>
      <c r="H2412" s="2">
        <f t="shared" si="295"/>
        <v>1.4902500000000001</v>
      </c>
      <c r="I2412" s="2">
        <f t="array" ref="I2412">SUMPRODUCT(B2396:B2415, (ROW(B2396:B2415)-ROW(B2396)+1)) / (20*21/2)</f>
        <v>1.7416190476190476</v>
      </c>
      <c r="J2412" s="2">
        <f t="shared" si="298"/>
        <v>1.715145309864637</v>
      </c>
      <c r="K2412" s="2">
        <f t="shared" si="292"/>
        <v>1.6277739735004275</v>
      </c>
    </row>
    <row r="2413" spans="1:11" ht="13.5" x14ac:dyDescent="0.25">
      <c r="A2413" s="3">
        <f>TITRES_STAT!B2416</f>
        <v>45519</v>
      </c>
      <c r="B2413" s="6">
        <f>TITRES_STAT!D2416</f>
        <v>1.75</v>
      </c>
      <c r="C2413" s="2">
        <f t="shared" si="293"/>
        <v>0</v>
      </c>
      <c r="D2413" s="2">
        <f t="shared" si="294"/>
        <v>1.7420000000000002</v>
      </c>
      <c r="E2413" s="2">
        <f t="shared" si="296"/>
        <v>1.7329999999999999</v>
      </c>
      <c r="F2413" s="2">
        <f t="shared" si="297"/>
        <v>1.746</v>
      </c>
      <c r="G2413" s="2">
        <f t="shared" si="291"/>
        <v>1.6034000000000013</v>
      </c>
      <c r="H2413" s="2">
        <f t="shared" si="295"/>
        <v>1.4916</v>
      </c>
      <c r="I2413" s="2">
        <f t="array" ref="I2413">SUMPRODUCT(B2397:B2416, (ROW(B2397:B2416)-ROW(B2397)+1)) / (20*21/2)</f>
        <v>1.7419999999999998</v>
      </c>
      <c r="J2413" s="2">
        <f t="shared" si="298"/>
        <v>1.7184648041632431</v>
      </c>
      <c r="K2413" s="2">
        <f t="shared" si="292"/>
        <v>1.6325671510102147</v>
      </c>
    </row>
    <row r="2414" spans="1:11" ht="13.5" x14ac:dyDescent="0.25">
      <c r="A2414" s="3">
        <f>TITRES_STAT!B2417</f>
        <v>45520</v>
      </c>
      <c r="B2414" s="6">
        <f>TITRES_STAT!D2417</f>
        <v>1.75</v>
      </c>
      <c r="C2414" s="2">
        <f t="shared" si="293"/>
        <v>0</v>
      </c>
      <c r="D2414" s="2">
        <f t="shared" si="294"/>
        <v>1.7399999999999998</v>
      </c>
      <c r="E2414" s="2">
        <f t="shared" si="296"/>
        <v>1.738</v>
      </c>
      <c r="F2414" s="2">
        <f t="shared" si="297"/>
        <v>1.7470000000000003</v>
      </c>
      <c r="G2414" s="2">
        <f t="shared" si="291"/>
        <v>1.6114000000000011</v>
      </c>
      <c r="H2414" s="2">
        <f t="shared" si="295"/>
        <v>1.4929500000000002</v>
      </c>
      <c r="I2414" s="2">
        <f t="array" ref="I2414">SUMPRODUCT(B2398:B2417, (ROW(B2398:B2417)-ROW(B2398)+1)) / (20*21/2)</f>
        <v>1.7424761904761903</v>
      </c>
      <c r="J2414" s="2">
        <f t="shared" si="298"/>
        <v>1.7214681561476963</v>
      </c>
      <c r="K2414" s="2">
        <f t="shared" si="292"/>
        <v>1.6371723607745199</v>
      </c>
    </row>
    <row r="2415" spans="1:11" ht="13.5" x14ac:dyDescent="0.25">
      <c r="A2415" s="3">
        <f>TITRES_STAT!B2418</f>
        <v>45523</v>
      </c>
      <c r="B2415" s="6">
        <f>TITRES_STAT!D2418</f>
        <v>1.75</v>
      </c>
      <c r="C2415" s="2">
        <f t="shared" si="293"/>
        <v>0</v>
      </c>
      <c r="D2415" s="2">
        <f t="shared" si="294"/>
        <v>1.738</v>
      </c>
      <c r="E2415" s="2">
        <f t="shared" si="296"/>
        <v>1.7429999999999999</v>
      </c>
      <c r="F2415" s="2">
        <f t="shared" si="297"/>
        <v>1.746</v>
      </c>
      <c r="G2415" s="2">
        <f t="shared" si="291"/>
        <v>1.618200000000001</v>
      </c>
      <c r="H2415" s="2">
        <f t="shared" si="295"/>
        <v>1.4946000000000002</v>
      </c>
      <c r="I2415" s="2">
        <f t="array" ref="I2415">SUMPRODUCT(B2399:B2418, (ROW(B2399:B2418)-ROW(B2399)+1)) / (20*21/2)</f>
        <v>1.743047619047619</v>
      </c>
      <c r="J2415" s="2">
        <f t="shared" si="298"/>
        <v>1.7241854746098206</v>
      </c>
      <c r="K2415" s="2">
        <f t="shared" si="292"/>
        <v>1.6415969740774798</v>
      </c>
    </row>
    <row r="2416" spans="1:11" ht="13.5" x14ac:dyDescent="0.25">
      <c r="A2416" s="3">
        <f>TITRES_STAT!B2419</f>
        <v>45524</v>
      </c>
      <c r="B2416" s="6">
        <f>TITRES_STAT!D2419</f>
        <v>1.75</v>
      </c>
      <c r="C2416" s="2">
        <f t="shared" si="293"/>
        <v>0</v>
      </c>
      <c r="D2416" s="2">
        <f t="shared" si="294"/>
        <v>1.75</v>
      </c>
      <c r="E2416" s="2">
        <f t="shared" si="296"/>
        <v>1.748</v>
      </c>
      <c r="F2416" s="2">
        <f t="shared" si="297"/>
        <v>1.7450000000000003</v>
      </c>
      <c r="G2416" s="2">
        <f t="shared" si="291"/>
        <v>1.624200000000001</v>
      </c>
      <c r="H2416" s="2">
        <f t="shared" si="295"/>
        <v>1.4962500000000001</v>
      </c>
      <c r="I2416" s="2">
        <f t="array" ref="I2416">SUMPRODUCT(B2400:B2419, (ROW(B2400:B2419)-ROW(B2400)+1)) / (20*21/2)</f>
        <v>1.7437142857142858</v>
      </c>
      <c r="J2416" s="2">
        <f t="shared" si="298"/>
        <v>1.7266440008374568</v>
      </c>
      <c r="K2416" s="2">
        <f t="shared" si="292"/>
        <v>1.645848073133265</v>
      </c>
    </row>
    <row r="2417" spans="1:11" ht="13.5" x14ac:dyDescent="0.25">
      <c r="A2417" s="3">
        <f>TITRES_STAT!B2420</f>
        <v>45525</v>
      </c>
      <c r="B2417" s="6">
        <f>TITRES_STAT!D2420</f>
        <v>1.75</v>
      </c>
      <c r="C2417" s="2">
        <f t="shared" si="293"/>
        <v>0</v>
      </c>
      <c r="D2417" s="2">
        <f t="shared" si="294"/>
        <v>1.75</v>
      </c>
      <c r="E2417" s="2">
        <f t="shared" si="296"/>
        <v>1.7469999999999999</v>
      </c>
      <c r="F2417" s="2">
        <f t="shared" si="297"/>
        <v>1.7440000000000002</v>
      </c>
      <c r="G2417" s="2">
        <f t="shared" si="291"/>
        <v>1.630200000000001</v>
      </c>
      <c r="H2417" s="2">
        <f t="shared" si="295"/>
        <v>1.4981999999999998</v>
      </c>
      <c r="I2417" s="2">
        <f t="array" ref="I2417">SUMPRODUCT(B2401:B2420, (ROW(B2401:B2420)-ROW(B2401)+1)) / (20*21/2)</f>
        <v>1.7378095238095241</v>
      </c>
      <c r="J2417" s="2">
        <f t="shared" si="298"/>
        <v>1.7288683817100801</v>
      </c>
      <c r="K2417" s="2">
        <f t="shared" si="292"/>
        <v>1.6499324624221565</v>
      </c>
    </row>
    <row r="2418" spans="1:11" ht="13.5" x14ac:dyDescent="0.25">
      <c r="A2418" s="3">
        <f>TITRES_STAT!B2421</f>
        <v>45526</v>
      </c>
      <c r="B2418" s="6">
        <f>TITRES_STAT!D2421</f>
        <v>1.75</v>
      </c>
      <c r="C2418" s="2">
        <f t="shared" si="293"/>
        <v>0</v>
      </c>
      <c r="D2418" s="2">
        <f t="shared" si="294"/>
        <v>1.75</v>
      </c>
      <c r="E2418" s="2">
        <f t="shared" si="296"/>
        <v>1.746</v>
      </c>
      <c r="F2418" s="2">
        <f t="shared" si="297"/>
        <v>1.7429999999999999</v>
      </c>
      <c r="G2418" s="2">
        <f t="shared" ref="G2418:G2481" si="299">AVERAGE(B2369:B2418)</f>
        <v>1.6360000000000008</v>
      </c>
      <c r="H2418" s="2">
        <f t="shared" si="295"/>
        <v>1.5001499999999997</v>
      </c>
      <c r="I2418" s="2">
        <f t="array" ref="I2418">SUMPRODUCT(B2402:B2421, (ROW(B2402:B2421)-ROW(B2402)+1)) / (20*21/2)</f>
        <v>1.7389999999999999</v>
      </c>
      <c r="J2418" s="2">
        <f t="shared" si="298"/>
        <v>1.7308809167853105</v>
      </c>
      <c r="K2418" s="2">
        <f t="shared" si="292"/>
        <v>1.6538566795820719</v>
      </c>
    </row>
    <row r="2419" spans="1:11" ht="13.5" x14ac:dyDescent="0.25">
      <c r="A2419" s="3">
        <f>TITRES_STAT!B2422</f>
        <v>45527</v>
      </c>
      <c r="B2419" s="6">
        <f>TITRES_STAT!D2422</f>
        <v>1.75</v>
      </c>
      <c r="C2419" s="2">
        <f t="shared" si="293"/>
        <v>0</v>
      </c>
      <c r="D2419" s="2">
        <f t="shared" si="294"/>
        <v>1.75</v>
      </c>
      <c r="E2419" s="2">
        <f t="shared" si="296"/>
        <v>1.7449999999999999</v>
      </c>
      <c r="F2419" s="2">
        <f t="shared" si="297"/>
        <v>1.7420000000000002</v>
      </c>
      <c r="G2419" s="2">
        <f t="shared" si="299"/>
        <v>1.6418000000000006</v>
      </c>
      <c r="H2419" s="2">
        <f t="shared" si="295"/>
        <v>1.5017999999999996</v>
      </c>
      <c r="I2419" s="2">
        <f t="array" ref="I2419">SUMPRODUCT(B2403:B2422, (ROW(B2403:B2422)-ROW(B2403)+1)) / (20*21/2)</f>
        <v>1.7402857142857144</v>
      </c>
      <c r="J2419" s="2">
        <f t="shared" si="298"/>
        <v>1.7327017818533763</v>
      </c>
      <c r="K2419" s="2">
        <f t="shared" ref="K2419:K2482" si="300">$K$4*B2419+(1-$K$4)*K2418</f>
        <v>1.6576270058729712</v>
      </c>
    </row>
    <row r="2420" spans="1:11" ht="13.5" x14ac:dyDescent="0.25">
      <c r="A2420" s="3">
        <f>TITRES_STAT!B2423</f>
        <v>45530</v>
      </c>
      <c r="B2420" s="6">
        <f>TITRES_STAT!D2423</f>
        <v>1.68</v>
      </c>
      <c r="C2420" s="2">
        <f t="shared" si="293"/>
        <v>-7.0000000000000062E-2</v>
      </c>
      <c r="D2420" s="2">
        <f t="shared" si="294"/>
        <v>1.736</v>
      </c>
      <c r="E2420" s="2">
        <f t="shared" si="296"/>
        <v>1.7370000000000001</v>
      </c>
      <c r="F2420" s="2">
        <f t="shared" si="297"/>
        <v>1.7375</v>
      </c>
      <c r="G2420" s="2">
        <f t="shared" si="299"/>
        <v>1.646200000000001</v>
      </c>
      <c r="H2420" s="2">
        <f t="shared" si="295"/>
        <v>1.5027999999999995</v>
      </c>
      <c r="I2420" s="2">
        <f t="array" ref="I2420">SUMPRODUCT(B2404:B2423, (ROW(B2404:B2423)-ROW(B2404)+1)) / (20*21/2)</f>
        <v>1.7416666666666667</v>
      </c>
      <c r="J2420" s="2">
        <f t="shared" si="298"/>
        <v>1.727682564534007</v>
      </c>
      <c r="K2420" s="2">
        <f t="shared" si="300"/>
        <v>1.6585043781916782</v>
      </c>
    </row>
    <row r="2421" spans="1:11" ht="13.5" x14ac:dyDescent="0.25">
      <c r="A2421" s="3">
        <f>TITRES_STAT!B2424</f>
        <v>45531</v>
      </c>
      <c r="B2421" s="6">
        <f>TITRES_STAT!D2424</f>
        <v>1.75</v>
      </c>
      <c r="C2421" s="2">
        <f t="shared" si="293"/>
        <v>7.0000000000000062E-2</v>
      </c>
      <c r="D2421" s="2">
        <f t="shared" si="294"/>
        <v>1.736</v>
      </c>
      <c r="E2421" s="2">
        <f t="shared" si="296"/>
        <v>1.7429999999999999</v>
      </c>
      <c r="F2421" s="2">
        <f t="shared" si="297"/>
        <v>1.7365000000000002</v>
      </c>
      <c r="G2421" s="2">
        <f t="shared" si="299"/>
        <v>1.6518000000000008</v>
      </c>
      <c r="H2421" s="2">
        <f t="shared" si="295"/>
        <v>1.5039999999999996</v>
      </c>
      <c r="I2421" s="2">
        <f t="array" ref="I2421">SUMPRODUCT(B2405:B2424, (ROW(B2405:B2424)-ROW(B2405)+1)) / (20*21/2)</f>
        <v>1.7428095238095238</v>
      </c>
      <c r="J2421" s="2">
        <f t="shared" si="298"/>
        <v>1.7298080345783875</v>
      </c>
      <c r="K2421" s="2">
        <f t="shared" si="300"/>
        <v>1.6620924417920044</v>
      </c>
    </row>
    <row r="2422" spans="1:11" ht="13.5" x14ac:dyDescent="0.25">
      <c r="A2422" s="3">
        <f>TITRES_STAT!B2425</f>
        <v>45532</v>
      </c>
      <c r="B2422" s="6">
        <f>TITRES_STAT!D2425</f>
        <v>1.75</v>
      </c>
      <c r="C2422" s="2">
        <f t="shared" si="293"/>
        <v>0</v>
      </c>
      <c r="D2422" s="2">
        <f t="shared" si="294"/>
        <v>1.736</v>
      </c>
      <c r="E2422" s="2">
        <f t="shared" si="296"/>
        <v>1.7429999999999999</v>
      </c>
      <c r="F2422" s="2">
        <f t="shared" si="297"/>
        <v>1.7355</v>
      </c>
      <c r="G2422" s="2">
        <f t="shared" si="299"/>
        <v>1.6574000000000007</v>
      </c>
      <c r="H2422" s="2">
        <f t="shared" si="295"/>
        <v>1.5051999999999994</v>
      </c>
      <c r="I2422" s="2">
        <f t="array" ref="I2422">SUMPRODUCT(B2406:B2425, (ROW(B2406:B2425)-ROW(B2406)+1)) / (20*21/2)</f>
        <v>1.7437142857142858</v>
      </c>
      <c r="J2422" s="2">
        <f t="shared" si="298"/>
        <v>1.7317310789042555</v>
      </c>
      <c r="K2422" s="2">
        <f t="shared" si="300"/>
        <v>1.6655397970158474</v>
      </c>
    </row>
    <row r="2423" spans="1:11" ht="13.5" x14ac:dyDescent="0.25">
      <c r="A2423" s="3">
        <f>TITRES_STAT!B2426</f>
        <v>45533</v>
      </c>
      <c r="B2423" s="6">
        <f>TITRES_STAT!D2426</f>
        <v>1.75</v>
      </c>
      <c r="C2423" s="2">
        <f t="shared" si="293"/>
        <v>0</v>
      </c>
      <c r="D2423" s="2">
        <f t="shared" si="294"/>
        <v>1.736</v>
      </c>
      <c r="E2423" s="2">
        <f t="shared" si="296"/>
        <v>1.7429999999999999</v>
      </c>
      <c r="F2423" s="2">
        <f t="shared" si="297"/>
        <v>1.738</v>
      </c>
      <c r="G2423" s="2">
        <f t="shared" si="299"/>
        <v>1.6630000000000007</v>
      </c>
      <c r="H2423" s="2">
        <f t="shared" si="295"/>
        <v>1.5066999999999995</v>
      </c>
      <c r="I2423" s="2">
        <f t="array" ref="I2423">SUMPRODUCT(B2407:B2426, (ROW(B2407:B2426)-ROW(B2407)+1)) / (20*21/2)</f>
        <v>1.7443809523809526</v>
      </c>
      <c r="J2423" s="2">
        <f t="shared" si="298"/>
        <v>1.7334709761514693</v>
      </c>
      <c r="K2423" s="2">
        <f t="shared" si="300"/>
        <v>1.6688519618387554</v>
      </c>
    </row>
    <row r="2424" spans="1:11" ht="13.5" x14ac:dyDescent="0.25">
      <c r="A2424" s="3">
        <f>TITRES_STAT!B2427</f>
        <v>45534</v>
      </c>
      <c r="B2424" s="6">
        <f>TITRES_STAT!D2427</f>
        <v>1.75</v>
      </c>
      <c r="C2424" s="2">
        <f t="shared" si="293"/>
        <v>0</v>
      </c>
      <c r="D2424" s="2">
        <f t="shared" si="294"/>
        <v>1.736</v>
      </c>
      <c r="E2424" s="2">
        <f t="shared" si="296"/>
        <v>1.7429999999999999</v>
      </c>
      <c r="F2424" s="2">
        <f t="shared" si="297"/>
        <v>1.7405000000000002</v>
      </c>
      <c r="G2424" s="2">
        <f t="shared" si="299"/>
        <v>1.6686000000000007</v>
      </c>
      <c r="H2424" s="2">
        <f t="shared" si="295"/>
        <v>1.5078999999999996</v>
      </c>
      <c r="I2424" s="2">
        <f t="array" ref="I2424">SUMPRODUCT(B2408:B2427, (ROW(B2408:B2427)-ROW(B2408)+1)) / (20*21/2)</f>
        <v>1.7448095238095236</v>
      </c>
      <c r="J2424" s="2">
        <f t="shared" si="298"/>
        <v>1.7350451688989486</v>
      </c>
      <c r="K2424" s="2">
        <f t="shared" si="300"/>
        <v>1.6720342378450788</v>
      </c>
    </row>
    <row r="2425" spans="1:11" ht="13.5" x14ac:dyDescent="0.25">
      <c r="A2425" s="3">
        <f>TITRES_STAT!B2428</f>
        <v>45537</v>
      </c>
      <c r="B2425" s="6">
        <f>TITRES_STAT!D2428</f>
        <v>1.75</v>
      </c>
      <c r="C2425" s="2">
        <f t="shared" si="293"/>
        <v>0</v>
      </c>
      <c r="D2425" s="2">
        <f t="shared" si="294"/>
        <v>1.75</v>
      </c>
      <c r="E2425" s="2">
        <f t="shared" si="296"/>
        <v>1.7429999999999999</v>
      </c>
      <c r="F2425" s="2">
        <f t="shared" si="297"/>
        <v>1.7429999999999999</v>
      </c>
      <c r="G2425" s="2">
        <f t="shared" si="299"/>
        <v>1.6754000000000007</v>
      </c>
      <c r="H2425" s="2">
        <f t="shared" si="295"/>
        <v>1.5090999999999997</v>
      </c>
      <c r="I2425" s="2">
        <f t="array" ref="I2425">SUMPRODUCT(B2409:B2428, (ROW(B2409:B2428)-ROW(B2409)+1)) / (20*21/2)</f>
        <v>1.7452857142857143</v>
      </c>
      <c r="J2425" s="2">
        <f t="shared" si="298"/>
        <v>1.7364694385276203</v>
      </c>
      <c r="K2425" s="2">
        <f t="shared" si="300"/>
        <v>1.6750917187138992</v>
      </c>
    </row>
    <row r="2426" spans="1:11" ht="13.5" x14ac:dyDescent="0.25">
      <c r="A2426" s="3">
        <f>TITRES_STAT!B2429</f>
        <v>45538</v>
      </c>
      <c r="B2426" s="6">
        <f>TITRES_STAT!D2429</f>
        <v>1.75</v>
      </c>
      <c r="C2426" s="2">
        <f t="shared" si="293"/>
        <v>0</v>
      </c>
      <c r="D2426" s="2">
        <f t="shared" si="294"/>
        <v>1.75</v>
      </c>
      <c r="E2426" s="2">
        <f t="shared" si="296"/>
        <v>1.7429999999999999</v>
      </c>
      <c r="F2426" s="2">
        <f t="shared" si="297"/>
        <v>1.7454999999999998</v>
      </c>
      <c r="G2426" s="2">
        <f t="shared" si="299"/>
        <v>1.6822000000000006</v>
      </c>
      <c r="H2426" s="2">
        <f t="shared" si="295"/>
        <v>1.5102999999999998</v>
      </c>
      <c r="I2426" s="2">
        <f t="array" ref="I2426">SUMPRODUCT(B2410:B2429, (ROW(B2410:B2429)-ROW(B2410)+1)) / (20*21/2)</f>
        <v>1.7458095238095239</v>
      </c>
      <c r="J2426" s="2">
        <f t="shared" si="298"/>
        <v>1.7377580634297518</v>
      </c>
      <c r="K2426" s="2">
        <f t="shared" si="300"/>
        <v>1.6780292983721776</v>
      </c>
    </row>
    <row r="2427" spans="1:11" ht="13.5" x14ac:dyDescent="0.25">
      <c r="A2427" s="3">
        <f>TITRES_STAT!B2430</f>
        <v>45539</v>
      </c>
      <c r="B2427" s="6">
        <f>TITRES_STAT!D2430</f>
        <v>1.75</v>
      </c>
      <c r="C2427" s="2">
        <f t="shared" si="293"/>
        <v>0</v>
      </c>
      <c r="D2427" s="2">
        <f t="shared" si="294"/>
        <v>1.75</v>
      </c>
      <c r="E2427" s="2">
        <f t="shared" si="296"/>
        <v>1.7429999999999999</v>
      </c>
      <c r="F2427" s="2">
        <f t="shared" si="297"/>
        <v>1.7449999999999999</v>
      </c>
      <c r="G2427" s="2">
        <f t="shared" si="299"/>
        <v>1.6890000000000003</v>
      </c>
      <c r="H2427" s="2">
        <f t="shared" si="295"/>
        <v>1.5117499999999999</v>
      </c>
      <c r="I2427" s="2">
        <f t="array" ref="I2427">SUMPRODUCT(B2411:B2430, (ROW(B2411:B2430)-ROW(B2411)+1)) / (20*21/2)</f>
        <v>1.7463809523809524</v>
      </c>
      <c r="J2427" s="2">
        <f t="shared" si="298"/>
        <v>1.738923962150728</v>
      </c>
      <c r="K2427" s="2">
        <f t="shared" si="300"/>
        <v>1.6808516788281707</v>
      </c>
    </row>
    <row r="2428" spans="1:11" ht="13.5" x14ac:dyDescent="0.25">
      <c r="A2428" s="3">
        <f>TITRES_STAT!B2431</f>
        <v>45540</v>
      </c>
      <c r="B2428" s="6">
        <f>TITRES_STAT!D2431</f>
        <v>1.75</v>
      </c>
      <c r="C2428" s="2">
        <f t="shared" si="293"/>
        <v>0</v>
      </c>
      <c r="D2428" s="2">
        <f t="shared" si="294"/>
        <v>1.75</v>
      </c>
      <c r="E2428" s="2">
        <f t="shared" si="296"/>
        <v>1.7429999999999999</v>
      </c>
      <c r="F2428" s="2">
        <f t="shared" si="297"/>
        <v>1.7444999999999999</v>
      </c>
      <c r="G2428" s="2">
        <f t="shared" si="299"/>
        <v>1.6948000000000005</v>
      </c>
      <c r="H2428" s="2">
        <f t="shared" si="295"/>
        <v>1.5131999999999997</v>
      </c>
      <c r="I2428" s="2">
        <f t="array" ref="I2428">SUMPRODUCT(B2412:B2431, (ROW(B2412:B2431)-ROW(B2412)+1)) / (20*21/2)</f>
        <v>1.7470000000000001</v>
      </c>
      <c r="J2428" s="2">
        <f t="shared" si="298"/>
        <v>1.7399788228982778</v>
      </c>
      <c r="K2428" s="2">
        <f t="shared" si="300"/>
        <v>1.6835633776976542</v>
      </c>
    </row>
    <row r="2429" spans="1:11" ht="13.5" x14ac:dyDescent="0.25">
      <c r="A2429" s="3">
        <f>TITRES_STAT!B2432</f>
        <v>45541</v>
      </c>
      <c r="B2429" s="6">
        <f>TITRES_STAT!D2432</f>
        <v>1.75</v>
      </c>
      <c r="C2429" s="2">
        <f t="shared" si="293"/>
        <v>0</v>
      </c>
      <c r="D2429" s="2">
        <f t="shared" si="294"/>
        <v>1.75</v>
      </c>
      <c r="E2429" s="2">
        <f t="shared" si="296"/>
        <v>1.7429999999999999</v>
      </c>
      <c r="F2429" s="2">
        <f t="shared" si="297"/>
        <v>1.7439999999999998</v>
      </c>
      <c r="G2429" s="2">
        <f t="shared" si="299"/>
        <v>1.7006000000000003</v>
      </c>
      <c r="H2429" s="2">
        <f t="shared" si="295"/>
        <v>1.5146499999999998</v>
      </c>
      <c r="I2429" s="2">
        <f t="array" ref="I2429">SUMPRODUCT(B2413:B2432, (ROW(B2413:B2432)-ROW(B2413)+1)) / (20*21/2)</f>
        <v>1.7473333333333334</v>
      </c>
      <c r="J2429" s="2">
        <f t="shared" si="298"/>
        <v>1.7409332207174895</v>
      </c>
      <c r="K2429" s="2">
        <f t="shared" si="300"/>
        <v>1.686168735435001</v>
      </c>
    </row>
    <row r="2430" spans="1:11" ht="13.5" x14ac:dyDescent="0.25">
      <c r="A2430" s="3">
        <f>TITRES_STAT!B2433</f>
        <v>45544</v>
      </c>
      <c r="B2430" s="6">
        <f>TITRES_STAT!D2433</f>
        <v>1.75</v>
      </c>
      <c r="C2430" s="2">
        <f t="shared" si="293"/>
        <v>0</v>
      </c>
      <c r="D2430" s="2">
        <f t="shared" si="294"/>
        <v>1.75</v>
      </c>
      <c r="E2430" s="2">
        <f t="shared" si="296"/>
        <v>1.75</v>
      </c>
      <c r="F2430" s="2">
        <f t="shared" si="297"/>
        <v>1.7435000000000003</v>
      </c>
      <c r="G2430" s="2">
        <f t="shared" si="299"/>
        <v>1.7064000000000004</v>
      </c>
      <c r="H2430" s="2">
        <f t="shared" si="295"/>
        <v>1.5160999999999998</v>
      </c>
      <c r="I2430" s="2">
        <f t="array" ref="I2430">SUMPRODUCT(B2414:B2433, (ROW(B2414:B2433)-ROW(B2414)+1)) / (20*21/2)</f>
        <v>1.7476666666666667</v>
      </c>
      <c r="J2430" s="2">
        <f t="shared" si="298"/>
        <v>1.7417967235063001</v>
      </c>
      <c r="K2430" s="2">
        <f t="shared" si="300"/>
        <v>1.6886719222806872</v>
      </c>
    </row>
    <row r="2431" spans="1:11" ht="13.5" x14ac:dyDescent="0.25">
      <c r="A2431" s="3">
        <f>TITRES_STAT!B2434</f>
        <v>45545</v>
      </c>
      <c r="B2431" s="6">
        <f>TITRES_STAT!D2434</f>
        <v>1.75</v>
      </c>
      <c r="C2431" s="2">
        <f t="shared" si="293"/>
        <v>0</v>
      </c>
      <c r="D2431" s="2">
        <f t="shared" si="294"/>
        <v>1.75</v>
      </c>
      <c r="E2431" s="2">
        <f t="shared" si="296"/>
        <v>1.75</v>
      </c>
      <c r="F2431" s="2">
        <f t="shared" si="297"/>
        <v>1.7464999999999999</v>
      </c>
      <c r="G2431" s="2">
        <f t="shared" si="299"/>
        <v>1.7120000000000002</v>
      </c>
      <c r="H2431" s="2">
        <f t="shared" si="295"/>
        <v>1.51755</v>
      </c>
      <c r="I2431" s="2">
        <f t="array" ref="I2431">SUMPRODUCT(B2415:B2434, (ROW(B2415:B2434)-ROW(B2415)+1)) / (20*21/2)</f>
        <v>1.748</v>
      </c>
      <c r="J2431" s="2">
        <f t="shared" si="298"/>
        <v>1.7425779879342715</v>
      </c>
      <c r="K2431" s="2">
        <f t="shared" si="300"/>
        <v>1.6910769449363465</v>
      </c>
    </row>
    <row r="2432" spans="1:11" ht="13.5" x14ac:dyDescent="0.25">
      <c r="A2432" s="3">
        <f>TITRES_STAT!B2435</f>
        <v>45546</v>
      </c>
      <c r="B2432" s="6">
        <f>TITRES_STAT!D2435</f>
        <v>1.75</v>
      </c>
      <c r="C2432" s="2">
        <f t="shared" si="293"/>
        <v>0</v>
      </c>
      <c r="D2432" s="2">
        <f t="shared" si="294"/>
        <v>1.75</v>
      </c>
      <c r="E2432" s="2">
        <f t="shared" si="296"/>
        <v>1.75</v>
      </c>
      <c r="F2432" s="2">
        <f t="shared" si="297"/>
        <v>1.7464999999999999</v>
      </c>
      <c r="G2432" s="2">
        <f t="shared" si="299"/>
        <v>1.7176</v>
      </c>
      <c r="H2432" s="2">
        <f t="shared" si="295"/>
        <v>1.51915</v>
      </c>
      <c r="I2432" s="2">
        <f t="array" ref="I2432">SUMPRODUCT(B2416:B2435, (ROW(B2416:B2435)-ROW(B2416)+1)) / (20*21/2)</f>
        <v>1.7483333333333333</v>
      </c>
      <c r="J2432" s="2">
        <f t="shared" si="298"/>
        <v>1.7432848462262458</v>
      </c>
      <c r="K2432" s="2">
        <f t="shared" si="300"/>
        <v>1.6933876529780585</v>
      </c>
    </row>
    <row r="2433" spans="1:11" ht="13.5" x14ac:dyDescent="0.25">
      <c r="A2433" s="3">
        <f>TITRES_STAT!B2436</f>
        <v>45547</v>
      </c>
      <c r="B2433" s="6">
        <f>TITRES_STAT!D2436</f>
        <v>1.75</v>
      </c>
      <c r="C2433" s="2">
        <f t="shared" si="293"/>
        <v>0</v>
      </c>
      <c r="D2433" s="2">
        <f t="shared" si="294"/>
        <v>1.75</v>
      </c>
      <c r="E2433" s="2">
        <f t="shared" si="296"/>
        <v>1.75</v>
      </c>
      <c r="F2433" s="2">
        <f t="shared" si="297"/>
        <v>1.7464999999999999</v>
      </c>
      <c r="G2433" s="2">
        <f t="shared" si="299"/>
        <v>1.7224000000000002</v>
      </c>
      <c r="H2433" s="2">
        <f t="shared" si="295"/>
        <v>1.5204499999999999</v>
      </c>
      <c r="I2433" s="2">
        <f t="array" ref="I2433">SUMPRODUCT(B2417:B2436, (ROW(B2417:B2436)-ROW(B2417)+1)) / (20*21/2)</f>
        <v>1.7486666666666668</v>
      </c>
      <c r="J2433" s="2">
        <f t="shared" si="298"/>
        <v>1.7439243846808892</v>
      </c>
      <c r="K2433" s="2">
        <f t="shared" si="300"/>
        <v>1.6956077450181346</v>
      </c>
    </row>
    <row r="2434" spans="1:11" ht="13.5" x14ac:dyDescent="0.25">
      <c r="A2434" s="3">
        <f>TITRES_STAT!B2437</f>
        <v>45548</v>
      </c>
      <c r="B2434" s="6">
        <f>TITRES_STAT!D2437</f>
        <v>1.75</v>
      </c>
      <c r="C2434" s="2">
        <f t="shared" si="293"/>
        <v>0</v>
      </c>
      <c r="D2434" s="2">
        <f t="shared" si="294"/>
        <v>1.75</v>
      </c>
      <c r="E2434" s="2">
        <f t="shared" si="296"/>
        <v>1.75</v>
      </c>
      <c r="F2434" s="2">
        <f t="shared" si="297"/>
        <v>1.7464999999999999</v>
      </c>
      <c r="G2434" s="2">
        <f t="shared" si="299"/>
        <v>1.726</v>
      </c>
      <c r="H2434" s="2">
        <f t="shared" si="295"/>
        <v>1.5217499999999999</v>
      </c>
      <c r="I2434" s="2">
        <f t="array" ref="I2434">SUMPRODUCT(B2418:B2437, (ROW(B2418:B2437)-ROW(B2418)+1)) / (20*21/2)</f>
        <v>1.7489999999999999</v>
      </c>
      <c r="J2434" s="2">
        <f t="shared" si="298"/>
        <v>1.7445030147112808</v>
      </c>
      <c r="K2434" s="2">
        <f t="shared" si="300"/>
        <v>1.6977407746252666</v>
      </c>
    </row>
    <row r="2435" spans="1:11" ht="13.5" x14ac:dyDescent="0.25">
      <c r="A2435" s="3">
        <f>TITRES_STAT!B2438</f>
        <v>45551</v>
      </c>
      <c r="B2435" s="6">
        <f>TITRES_STAT!D2438</f>
        <v>1.75</v>
      </c>
      <c r="C2435" s="2">
        <f t="shared" si="293"/>
        <v>0</v>
      </c>
      <c r="D2435" s="2">
        <f t="shared" si="294"/>
        <v>1.75</v>
      </c>
      <c r="E2435" s="2">
        <f t="shared" si="296"/>
        <v>1.75</v>
      </c>
      <c r="F2435" s="2">
        <f t="shared" si="297"/>
        <v>1.7464999999999999</v>
      </c>
      <c r="G2435" s="2">
        <f t="shared" si="299"/>
        <v>1.7289999999999999</v>
      </c>
      <c r="H2435" s="2">
        <f t="shared" si="295"/>
        <v>1.52335</v>
      </c>
      <c r="I2435" s="2">
        <f t="array" ref="I2435">SUMPRODUCT(B2419:B2438, (ROW(B2419:B2438)-ROW(B2419)+1)) / (20*21/2)</f>
        <v>1.7493333333333334</v>
      </c>
      <c r="J2435" s="2">
        <f t="shared" si="298"/>
        <v>1.7450265371197302</v>
      </c>
      <c r="K2435" s="2">
        <f t="shared" si="300"/>
        <v>1.699790156012511</v>
      </c>
    </row>
    <row r="2436" spans="1:11" ht="13.5" x14ac:dyDescent="0.25">
      <c r="A2436" s="3">
        <f>TITRES_STAT!B2439</f>
        <v>45552</v>
      </c>
      <c r="B2436" s="6">
        <f>TITRES_STAT!D2439</f>
        <v>1.75</v>
      </c>
      <c r="C2436" s="2">
        <f t="shared" ref="C2436:C2499" si="301">B2436-B2435</f>
        <v>0</v>
      </c>
      <c r="D2436" s="2">
        <f t="shared" si="294"/>
        <v>1.75</v>
      </c>
      <c r="E2436" s="2">
        <f t="shared" si="296"/>
        <v>1.75</v>
      </c>
      <c r="F2436" s="2">
        <f t="shared" si="297"/>
        <v>1.7464999999999999</v>
      </c>
      <c r="G2436" s="2">
        <f t="shared" si="299"/>
        <v>1.732</v>
      </c>
      <c r="H2436" s="2">
        <f t="shared" si="295"/>
        <v>1.5249499999999998</v>
      </c>
      <c r="I2436" s="2">
        <f t="array" ref="I2436">SUMPRODUCT(B2420:B2439, (ROW(B2420:B2439)-ROW(B2420)+1)) / (20*21/2)</f>
        <v>1.7496666666666667</v>
      </c>
      <c r="J2436" s="2">
        <f t="shared" si="298"/>
        <v>1.7455002002511846</v>
      </c>
      <c r="K2436" s="2">
        <f t="shared" si="300"/>
        <v>1.7017591695022165</v>
      </c>
    </row>
    <row r="2437" spans="1:11" ht="13.5" x14ac:dyDescent="0.25">
      <c r="A2437" s="3">
        <f>TITRES_STAT!B2440</f>
        <v>45553</v>
      </c>
      <c r="B2437" s="6">
        <f>TITRES_STAT!D2440</f>
        <v>1.75</v>
      </c>
      <c r="C2437" s="2">
        <f t="shared" si="301"/>
        <v>0</v>
      </c>
      <c r="D2437" s="2">
        <f t="shared" si="294"/>
        <v>1.75</v>
      </c>
      <c r="E2437" s="2">
        <f t="shared" si="296"/>
        <v>1.75</v>
      </c>
      <c r="F2437" s="2">
        <f t="shared" si="297"/>
        <v>1.7464999999999999</v>
      </c>
      <c r="G2437" s="2">
        <f t="shared" si="299"/>
        <v>1.7349999999999997</v>
      </c>
      <c r="H2437" s="2">
        <f t="shared" si="295"/>
        <v>1.5262500000000001</v>
      </c>
      <c r="I2437" s="2">
        <f t="array" ref="I2437">SUMPRODUCT(B2421:B2440, (ROW(B2421:B2440)-ROW(B2421)+1)) / (20*21/2)</f>
        <v>1.75</v>
      </c>
      <c r="J2437" s="2">
        <f t="shared" si="298"/>
        <v>1.7459287526082148</v>
      </c>
      <c r="K2437" s="2">
        <f t="shared" si="300"/>
        <v>1.7036509667766395</v>
      </c>
    </row>
    <row r="2438" spans="1:11" ht="13.5" x14ac:dyDescent="0.25">
      <c r="A2438" s="3">
        <f>TITRES_STAT!B2441</f>
        <v>45554</v>
      </c>
      <c r="B2438" s="6">
        <f>TITRES_STAT!D2441</f>
        <v>1.75</v>
      </c>
      <c r="C2438" s="2">
        <f t="shared" si="301"/>
        <v>0</v>
      </c>
      <c r="D2438" s="2">
        <f t="shared" ref="D2438:D2501" si="302">AVERAGE(B2434:B2438)</f>
        <v>1.75</v>
      </c>
      <c r="E2438" s="2">
        <f t="shared" si="296"/>
        <v>1.75</v>
      </c>
      <c r="F2438" s="2">
        <f t="shared" si="297"/>
        <v>1.7464999999999999</v>
      </c>
      <c r="G2438" s="2">
        <f t="shared" si="299"/>
        <v>1.7379999999999995</v>
      </c>
      <c r="H2438" s="2">
        <f t="shared" si="295"/>
        <v>1.5278</v>
      </c>
      <c r="I2438" s="2">
        <f t="array" ref="I2438">SUMPRODUCT(B2422:B2441, (ROW(B2422:B2441)-ROW(B2422)+1)) / (20*21/2)</f>
        <v>1.7490476190476192</v>
      </c>
      <c r="J2438" s="2">
        <f t="shared" si="298"/>
        <v>1.7463164904550517</v>
      </c>
      <c r="K2438" s="2">
        <f t="shared" si="300"/>
        <v>1.7054685759226538</v>
      </c>
    </row>
    <row r="2439" spans="1:11" ht="13.5" x14ac:dyDescent="0.25">
      <c r="A2439" s="3">
        <f>TITRES_STAT!B2442</f>
        <v>45555</v>
      </c>
      <c r="B2439" s="6">
        <f>TITRES_STAT!D2442</f>
        <v>1.75</v>
      </c>
      <c r="C2439" s="2">
        <f t="shared" si="301"/>
        <v>0</v>
      </c>
      <c r="D2439" s="2">
        <f t="shared" si="302"/>
        <v>1.75</v>
      </c>
      <c r="E2439" s="2">
        <f t="shared" si="296"/>
        <v>1.75</v>
      </c>
      <c r="F2439" s="2">
        <f t="shared" si="297"/>
        <v>1.7464999999999999</v>
      </c>
      <c r="G2439" s="2">
        <f t="shared" si="299"/>
        <v>1.7411999999999999</v>
      </c>
      <c r="H2439" s="2">
        <f t="shared" si="295"/>
        <v>1.5296499999999997</v>
      </c>
      <c r="I2439" s="2">
        <f t="array" ref="I2439">SUMPRODUCT(B2423:B2442, (ROW(B2423:B2442)-ROW(B2423)+1)) / (20*21/2)</f>
        <v>1.7481428571428572</v>
      </c>
      <c r="J2439" s="2">
        <f t="shared" si="298"/>
        <v>1.7466673008879039</v>
      </c>
      <c r="K2439" s="2">
        <f t="shared" si="300"/>
        <v>1.7072149062786282</v>
      </c>
    </row>
    <row r="2440" spans="1:11" ht="13.5" x14ac:dyDescent="0.25">
      <c r="A2440" s="3">
        <f>TITRES_STAT!B2443</f>
        <v>45558</v>
      </c>
      <c r="B2440" s="6">
        <f>TITRES_STAT!D2443</f>
        <v>1.75</v>
      </c>
      <c r="C2440" s="2">
        <f t="shared" si="301"/>
        <v>0</v>
      </c>
      <c r="D2440" s="2">
        <f t="shared" si="302"/>
        <v>1.75</v>
      </c>
      <c r="E2440" s="2">
        <f t="shared" si="296"/>
        <v>1.75</v>
      </c>
      <c r="F2440" s="2">
        <f t="shared" si="297"/>
        <v>1.75</v>
      </c>
      <c r="G2440" s="2">
        <f t="shared" si="299"/>
        <v>1.7444</v>
      </c>
      <c r="H2440" s="2">
        <f t="shared" si="295"/>
        <v>1.5311999999999997</v>
      </c>
      <c r="I2440" s="2">
        <f t="array" ref="I2440">SUMPRODUCT(B2424:B2443, (ROW(B2424:B2443)-ROW(B2424)+1)) / (20*21/2)</f>
        <v>1.7472857142857143</v>
      </c>
      <c r="J2440" s="2">
        <f t="shared" si="298"/>
        <v>1.7469847008033417</v>
      </c>
      <c r="K2440" s="2">
        <f t="shared" si="300"/>
        <v>1.708892753091231</v>
      </c>
    </row>
    <row r="2441" spans="1:11" ht="13.5" x14ac:dyDescent="0.25">
      <c r="A2441" s="3">
        <f>TITRES_STAT!B2444</f>
        <v>45559</v>
      </c>
      <c r="B2441" s="6">
        <f>TITRES_STAT!D2444</f>
        <v>1.74</v>
      </c>
      <c r="C2441" s="2">
        <f t="shared" si="301"/>
        <v>-1.0000000000000009E-2</v>
      </c>
      <c r="D2441" s="2">
        <f t="shared" si="302"/>
        <v>1.748</v>
      </c>
      <c r="E2441" s="2">
        <f t="shared" si="296"/>
        <v>1.7489999999999999</v>
      </c>
      <c r="F2441" s="2">
        <f t="shared" si="297"/>
        <v>1.7495000000000001</v>
      </c>
      <c r="G2441" s="2">
        <f t="shared" si="299"/>
        <v>1.746</v>
      </c>
      <c r="H2441" s="2">
        <f t="shared" si="295"/>
        <v>1.5329999999999999</v>
      </c>
      <c r="I2441" s="2">
        <f t="array" ref="I2441">SUMPRODUCT(B2425:B2444, (ROW(B2425:B2444)-ROW(B2425)+1)) / (20*21/2)</f>
        <v>1.7464761904761905</v>
      </c>
      <c r="J2441" s="2">
        <f t="shared" si="298"/>
        <v>1.7463194912030233</v>
      </c>
      <c r="K2441" s="2">
        <f t="shared" si="300"/>
        <v>1.7101126451268689</v>
      </c>
    </row>
    <row r="2442" spans="1:11" ht="13.5" x14ac:dyDescent="0.25">
      <c r="A2442" s="3">
        <f>TITRES_STAT!B2445</f>
        <v>45560</v>
      </c>
      <c r="B2442" s="6">
        <f>TITRES_STAT!D2445</f>
        <v>1.74</v>
      </c>
      <c r="C2442" s="2">
        <f t="shared" si="301"/>
        <v>0</v>
      </c>
      <c r="D2442" s="2">
        <f t="shared" si="302"/>
        <v>1.746</v>
      </c>
      <c r="E2442" s="2">
        <f t="shared" si="296"/>
        <v>1.748</v>
      </c>
      <c r="F2442" s="2">
        <f t="shared" si="297"/>
        <v>1.7490000000000001</v>
      </c>
      <c r="G2442" s="2">
        <f t="shared" si="299"/>
        <v>1.7461999999999998</v>
      </c>
      <c r="H2442" s="2">
        <f t="shared" ref="H2442:H2505" si="303">AVERAGE(B2243:B2442)</f>
        <v>1.5347999999999999</v>
      </c>
      <c r="I2442" s="2">
        <f t="array" ref="I2442">SUMPRODUCT(B2426:B2445, (ROW(B2426:B2445)-ROW(B2426)+1)) / (20*21/2)</f>
        <v>1.7457142857142858</v>
      </c>
      <c r="J2442" s="2">
        <f t="shared" si="298"/>
        <v>1.7457176348979735</v>
      </c>
      <c r="K2442" s="2">
        <f t="shared" si="300"/>
        <v>1.7112846982591488</v>
      </c>
    </row>
    <row r="2443" spans="1:11" ht="13.5" x14ac:dyDescent="0.25">
      <c r="A2443" s="3">
        <f>TITRES_STAT!B2446</f>
        <v>45561</v>
      </c>
      <c r="B2443" s="6">
        <f>TITRES_STAT!D2446</f>
        <v>1.74</v>
      </c>
      <c r="C2443" s="2">
        <f t="shared" si="301"/>
        <v>0</v>
      </c>
      <c r="D2443" s="2">
        <f t="shared" si="302"/>
        <v>1.7440000000000002</v>
      </c>
      <c r="E2443" s="2">
        <f t="shared" si="296"/>
        <v>1.7469999999999999</v>
      </c>
      <c r="F2443" s="2">
        <f t="shared" si="297"/>
        <v>1.7484999999999999</v>
      </c>
      <c r="G2443" s="2">
        <f t="shared" si="299"/>
        <v>1.7463999999999995</v>
      </c>
      <c r="H2443" s="2">
        <f t="shared" si="303"/>
        <v>1.5365500000000001</v>
      </c>
      <c r="I2443" s="2">
        <f t="array" ref="I2443">SUMPRODUCT(B2427:B2446, (ROW(B2427:B2446)-ROW(B2427)+1)) / (20*21/2)</f>
        <v>1.7497619047619046</v>
      </c>
      <c r="J2443" s="2">
        <f t="shared" si="298"/>
        <v>1.7451730982410236</v>
      </c>
      <c r="K2443" s="2">
        <f t="shared" si="300"/>
        <v>1.712410788523496</v>
      </c>
    </row>
    <row r="2444" spans="1:11" ht="13.5" x14ac:dyDescent="0.25">
      <c r="A2444" s="3">
        <f>TITRES_STAT!B2447</f>
        <v>45562</v>
      </c>
      <c r="B2444" s="6">
        <f>TITRES_STAT!D2447</f>
        <v>1.74</v>
      </c>
      <c r="C2444" s="2">
        <f t="shared" si="301"/>
        <v>0</v>
      </c>
      <c r="D2444" s="2">
        <f t="shared" si="302"/>
        <v>1.7420000000000002</v>
      </c>
      <c r="E2444" s="2">
        <f t="shared" ref="E2444:E2507" si="304">AVERAGE(B2435:B2444)</f>
        <v>1.746</v>
      </c>
      <c r="F2444" s="2">
        <f t="shared" si="297"/>
        <v>1.748</v>
      </c>
      <c r="G2444" s="2">
        <f t="shared" si="299"/>
        <v>1.7465999999999997</v>
      </c>
      <c r="H2444" s="2">
        <f t="shared" si="303"/>
        <v>1.5382499999999999</v>
      </c>
      <c r="I2444" s="2">
        <f t="array" ref="I2444">SUMPRODUCT(B2428:B2447, (ROW(B2428:B2447)-ROW(B2428)+1)) / (20*21/2)</f>
        <v>1.7555238095238093</v>
      </c>
      <c r="J2444" s="2">
        <f t="shared" si="298"/>
        <v>1.744680422218069</v>
      </c>
      <c r="K2444" s="2">
        <f t="shared" si="300"/>
        <v>1.7134927183853197</v>
      </c>
    </row>
    <row r="2445" spans="1:11" ht="13.5" x14ac:dyDescent="0.25">
      <c r="A2445" s="3">
        <f>TITRES_STAT!B2448</f>
        <v>45565</v>
      </c>
      <c r="B2445" s="6">
        <f>TITRES_STAT!D2448</f>
        <v>1.74</v>
      </c>
      <c r="C2445" s="2">
        <f t="shared" si="301"/>
        <v>0</v>
      </c>
      <c r="D2445" s="2">
        <f t="shared" si="302"/>
        <v>1.7399999999999998</v>
      </c>
      <c r="E2445" s="2">
        <f t="shared" si="304"/>
        <v>1.7449999999999999</v>
      </c>
      <c r="F2445" s="2">
        <f t="shared" si="297"/>
        <v>1.7474999999999998</v>
      </c>
      <c r="G2445" s="2">
        <f t="shared" si="299"/>
        <v>1.7459999999999993</v>
      </c>
      <c r="H2445" s="2">
        <f t="shared" si="303"/>
        <v>1.5399499999999997</v>
      </c>
      <c r="I2445" s="2">
        <f t="array" ref="I2445">SUMPRODUCT(B2429:B2448, (ROW(B2429:B2448)-ROW(B2429)+1)) / (20*21/2)</f>
        <v>1.7610000000000001</v>
      </c>
      <c r="J2445" s="2">
        <f t="shared" si="298"/>
        <v>1.74423466772111</v>
      </c>
      <c r="K2445" s="2">
        <f t="shared" si="300"/>
        <v>1.7145322196251112</v>
      </c>
    </row>
    <row r="2446" spans="1:11" ht="13.5" x14ac:dyDescent="0.25">
      <c r="A2446" s="3">
        <f>TITRES_STAT!B2449</f>
        <v>45566</v>
      </c>
      <c r="B2446" s="6">
        <f>TITRES_STAT!D2449</f>
        <v>1.79</v>
      </c>
      <c r="C2446" s="2">
        <f t="shared" si="301"/>
        <v>5.0000000000000044E-2</v>
      </c>
      <c r="D2446" s="2">
        <f t="shared" si="302"/>
        <v>1.75</v>
      </c>
      <c r="E2446" s="2">
        <f t="shared" si="304"/>
        <v>1.7490000000000001</v>
      </c>
      <c r="F2446" s="2">
        <f t="shared" si="297"/>
        <v>1.7494999999999998</v>
      </c>
      <c r="G2446" s="2">
        <f t="shared" si="299"/>
        <v>1.7464</v>
      </c>
      <c r="H2446" s="2">
        <f t="shared" si="303"/>
        <v>1.5419</v>
      </c>
      <c r="I2446" s="2">
        <f t="array" ref="I2446">SUMPRODUCT(B2430:B2449, (ROW(B2430:B2449)-ROW(B2430)+1)) / (20*21/2)</f>
        <v>1.7633333333333334</v>
      </c>
      <c r="J2446" s="2">
        <f t="shared" si="298"/>
        <v>1.74859327079529</v>
      </c>
      <c r="K2446" s="2">
        <f t="shared" si="300"/>
        <v>1.7174917404241263</v>
      </c>
    </row>
    <row r="2447" spans="1:11" ht="13.5" x14ac:dyDescent="0.25">
      <c r="A2447" s="3">
        <f>TITRES_STAT!B2450</f>
        <v>45567</v>
      </c>
      <c r="B2447" s="6">
        <f>TITRES_STAT!D2450</f>
        <v>1.81</v>
      </c>
      <c r="C2447" s="2">
        <f t="shared" si="301"/>
        <v>2.0000000000000018E-2</v>
      </c>
      <c r="D2447" s="2">
        <f t="shared" si="302"/>
        <v>1.764</v>
      </c>
      <c r="E2447" s="2">
        <f t="shared" si="304"/>
        <v>1.7550000000000001</v>
      </c>
      <c r="F2447" s="2">
        <f t="shared" si="297"/>
        <v>1.7524999999999999</v>
      </c>
      <c r="G2447" s="2">
        <f t="shared" si="299"/>
        <v>1.7471999999999996</v>
      </c>
      <c r="H2447" s="2">
        <f t="shared" si="303"/>
        <v>1.5439500000000002</v>
      </c>
      <c r="I2447" s="2">
        <f t="array" ref="I2447">SUMPRODUCT(B2431:B2450, (ROW(B2431:B2450)-ROW(B2431)+1)) / (20*21/2)</f>
        <v>1.7655238095238095</v>
      </c>
      <c r="J2447" s="2">
        <f t="shared" si="298"/>
        <v>1.754441530719548</v>
      </c>
      <c r="K2447" s="2">
        <f t="shared" si="300"/>
        <v>1.7211195153094547</v>
      </c>
    </row>
    <row r="2448" spans="1:11" ht="13.5" x14ac:dyDescent="0.25">
      <c r="A2448" s="3">
        <f>TITRES_STAT!B2451</f>
        <v>45568</v>
      </c>
      <c r="B2448" s="6">
        <f>TITRES_STAT!D2451</f>
        <v>1.81</v>
      </c>
      <c r="C2448" s="2">
        <f t="shared" si="301"/>
        <v>0</v>
      </c>
      <c r="D2448" s="2">
        <f t="shared" si="302"/>
        <v>1.778</v>
      </c>
      <c r="E2448" s="2">
        <f t="shared" si="304"/>
        <v>1.7610000000000003</v>
      </c>
      <c r="F2448" s="2">
        <f t="shared" si="297"/>
        <v>1.7554999999999996</v>
      </c>
      <c r="G2448" s="2">
        <f t="shared" si="299"/>
        <v>1.7479999999999996</v>
      </c>
      <c r="H2448" s="2">
        <f t="shared" si="303"/>
        <v>1.5456999999999999</v>
      </c>
      <c r="I2448" s="2">
        <f t="array" ref="I2448">SUMPRODUCT(B2432:B2451, (ROW(B2432:B2451)-ROW(B2432)+1)) / (20*21/2)</f>
        <v>1.7675714285714288</v>
      </c>
      <c r="J2448" s="2">
        <f t="shared" si="298"/>
        <v>1.7597328135081625</v>
      </c>
      <c r="K2448" s="2">
        <f t="shared" si="300"/>
        <v>1.7246050245130056</v>
      </c>
    </row>
    <row r="2449" spans="1:11" ht="13.5" x14ac:dyDescent="0.25">
      <c r="A2449" s="3">
        <f>TITRES_STAT!B2452</f>
        <v>45569</v>
      </c>
      <c r="B2449" s="6">
        <f>TITRES_STAT!D2452</f>
        <v>1.78</v>
      </c>
      <c r="C2449" s="2">
        <f t="shared" si="301"/>
        <v>-3.0000000000000027E-2</v>
      </c>
      <c r="D2449" s="2">
        <f t="shared" si="302"/>
        <v>1.786</v>
      </c>
      <c r="E2449" s="2">
        <f t="shared" si="304"/>
        <v>1.7640000000000005</v>
      </c>
      <c r="F2449" s="2">
        <f t="shared" si="297"/>
        <v>1.7569999999999997</v>
      </c>
      <c r="G2449" s="2">
        <f t="shared" si="299"/>
        <v>1.7482</v>
      </c>
      <c r="H2449" s="2">
        <f t="shared" si="303"/>
        <v>1.5469999999999999</v>
      </c>
      <c r="I2449" s="2">
        <f t="array" ref="I2449">SUMPRODUCT(B2433:B2452, (ROW(B2433:B2452)-ROW(B2433)+1)) / (20*21/2)</f>
        <v>1.7694761904761909</v>
      </c>
      <c r="J2449" s="2">
        <f t="shared" si="298"/>
        <v>1.7616630217454805</v>
      </c>
      <c r="K2449" s="2">
        <f t="shared" si="300"/>
        <v>1.7267773764928878</v>
      </c>
    </row>
    <row r="2450" spans="1:11" ht="13.5" x14ac:dyDescent="0.25">
      <c r="A2450" s="3">
        <f>TITRES_STAT!B2453</f>
        <v>45572</v>
      </c>
      <c r="B2450" s="6">
        <f>TITRES_STAT!D2453</f>
        <v>1.78</v>
      </c>
      <c r="C2450" s="2">
        <f t="shared" si="301"/>
        <v>0</v>
      </c>
      <c r="D2450" s="2">
        <f t="shared" si="302"/>
        <v>1.794</v>
      </c>
      <c r="E2450" s="2">
        <f t="shared" si="304"/>
        <v>1.7669999999999999</v>
      </c>
      <c r="F2450" s="2">
        <f t="shared" si="297"/>
        <v>1.7584999999999993</v>
      </c>
      <c r="G2450" s="2">
        <f t="shared" si="299"/>
        <v>1.7483999999999997</v>
      </c>
      <c r="H2450" s="2">
        <f t="shared" si="303"/>
        <v>1.5485999999999998</v>
      </c>
      <c r="I2450" s="2">
        <f t="array" ref="I2450">SUMPRODUCT(B2434:B2453, (ROW(B2434:B2453)-ROW(B2434)+1)) / (20*21/2)</f>
        <v>1.7712380952380955</v>
      </c>
      <c r="J2450" s="2">
        <f t="shared" si="298"/>
        <v>1.7634094006268635</v>
      </c>
      <c r="K2450" s="2">
        <f t="shared" si="300"/>
        <v>1.7288645381990491</v>
      </c>
    </row>
    <row r="2451" spans="1:11" ht="13.5" x14ac:dyDescent="0.25">
      <c r="A2451" s="3">
        <f>TITRES_STAT!B2454</f>
        <v>45573</v>
      </c>
      <c r="B2451" s="6">
        <f>TITRES_STAT!D2454</f>
        <v>1.78</v>
      </c>
      <c r="C2451" s="2">
        <f t="shared" si="301"/>
        <v>0</v>
      </c>
      <c r="D2451" s="2">
        <f t="shared" si="302"/>
        <v>1.7920000000000003</v>
      </c>
      <c r="E2451" s="2">
        <f t="shared" si="304"/>
        <v>1.7710000000000001</v>
      </c>
      <c r="F2451" s="2">
        <f t="shared" si="297"/>
        <v>1.7599999999999993</v>
      </c>
      <c r="G2451" s="2">
        <f t="shared" si="299"/>
        <v>1.7485999999999999</v>
      </c>
      <c r="H2451" s="2">
        <f t="shared" si="303"/>
        <v>1.5501999999999996</v>
      </c>
      <c r="I2451" s="2">
        <f t="array" ref="I2451">SUMPRODUCT(B2435:B2454, (ROW(B2435:B2454)-ROW(B2435)+1)) / (20*21/2)</f>
        <v>1.7728571428571429</v>
      </c>
      <c r="J2451" s="2">
        <f t="shared" si="298"/>
        <v>1.7649894577100191</v>
      </c>
      <c r="K2451" s="2">
        <f t="shared" si="300"/>
        <v>1.7308698504265374</v>
      </c>
    </row>
    <row r="2452" spans="1:11" ht="13.5" x14ac:dyDescent="0.25">
      <c r="A2452" s="3">
        <f>TITRES_STAT!B2455</f>
        <v>45574</v>
      </c>
      <c r="B2452" s="6">
        <f>TITRES_STAT!D2455</f>
        <v>1.78</v>
      </c>
      <c r="C2452" s="2">
        <f t="shared" si="301"/>
        <v>0</v>
      </c>
      <c r="D2452" s="2">
        <f t="shared" si="302"/>
        <v>1.786</v>
      </c>
      <c r="E2452" s="2">
        <f t="shared" si="304"/>
        <v>1.7749999999999999</v>
      </c>
      <c r="F2452" s="2">
        <f t="shared" ref="F2452:F2515" si="305">AVERAGE(B2433:B2452)</f>
        <v>1.7614999999999998</v>
      </c>
      <c r="G2452" s="2">
        <f t="shared" si="299"/>
        <v>1.7487999999999999</v>
      </c>
      <c r="H2452" s="2">
        <f t="shared" si="303"/>
        <v>1.5514999999999994</v>
      </c>
      <c r="I2452" s="2">
        <f t="array" ref="I2452">SUMPRODUCT(B2436:B2455, (ROW(B2436:B2455)-ROW(B2436)+1)) / (20*21/2)</f>
        <v>1.7743333333333333</v>
      </c>
      <c r="J2452" s="2">
        <f t="shared" si="298"/>
        <v>1.766419033166208</v>
      </c>
      <c r="K2452" s="2">
        <f t="shared" si="300"/>
        <v>1.73279652295883</v>
      </c>
    </row>
    <row r="2453" spans="1:11" ht="13.5" x14ac:dyDescent="0.25">
      <c r="A2453" s="3">
        <f>TITRES_STAT!B2456</f>
        <v>45575</v>
      </c>
      <c r="B2453" s="6">
        <f>TITRES_STAT!D2456</f>
        <v>1.78</v>
      </c>
      <c r="C2453" s="2">
        <f t="shared" si="301"/>
        <v>0</v>
      </c>
      <c r="D2453" s="2">
        <f t="shared" si="302"/>
        <v>1.78</v>
      </c>
      <c r="E2453" s="2">
        <f t="shared" si="304"/>
        <v>1.7789999999999999</v>
      </c>
      <c r="F2453" s="2">
        <f t="shared" si="305"/>
        <v>1.7629999999999999</v>
      </c>
      <c r="G2453" s="2">
        <f t="shared" si="299"/>
        <v>1.7503999999999997</v>
      </c>
      <c r="H2453" s="2">
        <f t="shared" si="303"/>
        <v>1.5528999999999993</v>
      </c>
      <c r="I2453" s="2">
        <f t="array" ref="I2453">SUMPRODUCT(B2437:B2456, (ROW(B2437:B2456)-ROW(B2437)+1)) / (20*21/2)</f>
        <v>1.7756666666666669</v>
      </c>
      <c r="J2453" s="2">
        <f t="shared" ref="J2453:J2516" si="306">$J$4*B2453+J2452*(1-$J$4)</f>
        <v>1.7677124585789499</v>
      </c>
      <c r="K2453" s="2">
        <f t="shared" si="300"/>
        <v>1.7346476397055426</v>
      </c>
    </row>
    <row r="2454" spans="1:11" ht="13.5" x14ac:dyDescent="0.25">
      <c r="A2454" s="3">
        <f>TITRES_STAT!B2457</f>
        <v>45576</v>
      </c>
      <c r="B2454" s="6">
        <f>TITRES_STAT!D2457</f>
        <v>1.78</v>
      </c>
      <c r="C2454" s="2">
        <f t="shared" si="301"/>
        <v>0</v>
      </c>
      <c r="D2454" s="2">
        <f t="shared" si="302"/>
        <v>1.78</v>
      </c>
      <c r="E2454" s="2">
        <f t="shared" si="304"/>
        <v>1.7829999999999999</v>
      </c>
      <c r="F2454" s="2">
        <f t="shared" si="305"/>
        <v>1.7645</v>
      </c>
      <c r="G2454" s="2">
        <f t="shared" si="299"/>
        <v>1.7519999999999998</v>
      </c>
      <c r="H2454" s="2">
        <f t="shared" si="303"/>
        <v>1.5545999999999989</v>
      </c>
      <c r="I2454" s="2">
        <f t="array" ref="I2454">SUMPRODUCT(B2438:B2457, (ROW(B2438:B2457)-ROW(B2438)+1)) / (20*21/2)</f>
        <v>1.7768571428571431</v>
      </c>
      <c r="J2454" s="2">
        <f t="shared" si="306"/>
        <v>1.76888270061905</v>
      </c>
      <c r="K2454" s="2">
        <f t="shared" si="300"/>
        <v>1.7364261636386586</v>
      </c>
    </row>
    <row r="2455" spans="1:11" ht="13.5" x14ac:dyDescent="0.25">
      <c r="A2455" s="3">
        <f>TITRES_STAT!B2458</f>
        <v>45579</v>
      </c>
      <c r="B2455" s="6">
        <f>TITRES_STAT!D2458</f>
        <v>1.78</v>
      </c>
      <c r="C2455" s="2">
        <f t="shared" si="301"/>
        <v>0</v>
      </c>
      <c r="D2455" s="2">
        <f t="shared" si="302"/>
        <v>1.78</v>
      </c>
      <c r="E2455" s="2">
        <f t="shared" si="304"/>
        <v>1.7870000000000001</v>
      </c>
      <c r="F2455" s="2">
        <f t="shared" si="305"/>
        <v>1.766</v>
      </c>
      <c r="G2455" s="2">
        <f t="shared" si="299"/>
        <v>1.7536</v>
      </c>
      <c r="H2455" s="2">
        <f t="shared" si="303"/>
        <v>1.5559999999999987</v>
      </c>
      <c r="I2455" s="2">
        <f t="array" ref="I2455">SUMPRODUCT(B2439:B2458, (ROW(B2439:B2458)-ROW(B2439)+1)) / (20*21/2)</f>
        <v>1.7702857142857145</v>
      </c>
      <c r="J2455" s="2">
        <f t="shared" si="306"/>
        <v>1.7699414910362834</v>
      </c>
      <c r="K2455" s="2">
        <f t="shared" si="300"/>
        <v>1.7381349415351819</v>
      </c>
    </row>
    <row r="2456" spans="1:11" ht="13.5" x14ac:dyDescent="0.25">
      <c r="A2456" s="3">
        <f>TITRES_STAT!B2459</f>
        <v>45581</v>
      </c>
      <c r="B2456" s="6">
        <f>TITRES_STAT!D2459</f>
        <v>1.78</v>
      </c>
      <c r="C2456" s="2">
        <f t="shared" si="301"/>
        <v>0</v>
      </c>
      <c r="D2456" s="2">
        <f t="shared" si="302"/>
        <v>1.78</v>
      </c>
      <c r="E2456" s="2">
        <f t="shared" si="304"/>
        <v>1.786</v>
      </c>
      <c r="F2456" s="2">
        <f t="shared" si="305"/>
        <v>1.7675000000000005</v>
      </c>
      <c r="G2456" s="2">
        <f t="shared" si="299"/>
        <v>1.7552000000000001</v>
      </c>
      <c r="H2456" s="2">
        <f t="shared" si="303"/>
        <v>1.5573999999999986</v>
      </c>
      <c r="I2456" s="2">
        <f t="array" ref="I2456">SUMPRODUCT(B2440:B2459, (ROW(B2440:B2459)-ROW(B2440)+1)) / (20*21/2)</f>
        <v>1.7639523809523809</v>
      </c>
      <c r="J2456" s="2">
        <f t="shared" si="306"/>
        <v>1.7708994442709232</v>
      </c>
      <c r="K2456" s="2">
        <f t="shared" si="300"/>
        <v>1.7397767085338023</v>
      </c>
    </row>
    <row r="2457" spans="1:11" ht="13.5" x14ac:dyDescent="0.25">
      <c r="A2457" s="3">
        <f>TITRES_STAT!B2460</f>
        <v>45582</v>
      </c>
      <c r="B2457" s="6">
        <f>TITRES_STAT!D2460</f>
        <v>1.78</v>
      </c>
      <c r="C2457" s="2">
        <f t="shared" si="301"/>
        <v>0</v>
      </c>
      <c r="D2457" s="2">
        <f t="shared" si="302"/>
        <v>1.78</v>
      </c>
      <c r="E2457" s="2">
        <f t="shared" si="304"/>
        <v>1.7829999999999999</v>
      </c>
      <c r="F2457" s="2">
        <f t="shared" si="305"/>
        <v>1.7690000000000006</v>
      </c>
      <c r="G2457" s="2">
        <f t="shared" si="299"/>
        <v>1.7556000000000003</v>
      </c>
      <c r="H2457" s="2">
        <f t="shared" si="303"/>
        <v>1.5587999999999986</v>
      </c>
      <c r="I2457" s="2">
        <f t="array" ref="I2457">SUMPRODUCT(B2441:B2460, (ROW(B2441:B2460)-ROW(B2441)+1)) / (20*21/2)</f>
        <v>1.7645238095238096</v>
      </c>
      <c r="J2457" s="2">
        <f t="shared" si="306"/>
        <v>1.7717661638641684</v>
      </c>
      <c r="K2457" s="2">
        <f t="shared" si="300"/>
        <v>1.741354092512869</v>
      </c>
    </row>
    <row r="2458" spans="1:11" ht="13.5" x14ac:dyDescent="0.25">
      <c r="A2458" s="3">
        <f>TITRES_STAT!B2461</f>
        <v>45583</v>
      </c>
      <c r="B2458" s="6">
        <f>TITRES_STAT!D2461</f>
        <v>1.7</v>
      </c>
      <c r="C2458" s="2">
        <f t="shared" si="301"/>
        <v>-8.0000000000000071E-2</v>
      </c>
      <c r="D2458" s="2">
        <f t="shared" si="302"/>
        <v>1.764</v>
      </c>
      <c r="E2458" s="2">
        <f t="shared" si="304"/>
        <v>1.7719999999999998</v>
      </c>
      <c r="F2458" s="2">
        <f t="shared" si="305"/>
        <v>1.7665000000000006</v>
      </c>
      <c r="G2458" s="2">
        <f t="shared" si="299"/>
        <v>1.7544000000000006</v>
      </c>
      <c r="H2458" s="2">
        <f t="shared" si="303"/>
        <v>1.5597999999999985</v>
      </c>
      <c r="I2458" s="2">
        <f t="array" ref="I2458">SUMPRODUCT(B2442:B2461, (ROW(B2442:B2461)-ROW(B2442)+1)) / (20*21/2)</f>
        <v>1.7649999999999999</v>
      </c>
      <c r="J2458" s="2">
        <f t="shared" si="306"/>
        <v>1.7649312911152002</v>
      </c>
      <c r="K2458" s="2">
        <f t="shared" si="300"/>
        <v>1.7397323633947173</v>
      </c>
    </row>
    <row r="2459" spans="1:11" ht="13.5" x14ac:dyDescent="0.25">
      <c r="A2459" s="3">
        <f>TITRES_STAT!B2462</f>
        <v>45586</v>
      </c>
      <c r="B2459" s="6">
        <f>TITRES_STAT!D2462</f>
        <v>1.7</v>
      </c>
      <c r="C2459" s="2">
        <f t="shared" si="301"/>
        <v>0</v>
      </c>
      <c r="D2459" s="2">
        <f t="shared" si="302"/>
        <v>1.748</v>
      </c>
      <c r="E2459" s="2">
        <f t="shared" si="304"/>
        <v>1.7639999999999998</v>
      </c>
      <c r="F2459" s="2">
        <f t="shared" si="305"/>
        <v>1.7640000000000007</v>
      </c>
      <c r="G2459" s="2">
        <f t="shared" si="299"/>
        <v>1.7532000000000005</v>
      </c>
      <c r="H2459" s="2">
        <f t="shared" si="303"/>
        <v>1.5607999999999984</v>
      </c>
      <c r="I2459" s="2">
        <f t="array" ref="I2459">SUMPRODUCT(B2443:B2462, (ROW(B2443:B2462)-ROW(B2443)+1)) / (20*21/2)</f>
        <v>1.7586666666666666</v>
      </c>
      <c r="J2459" s="2">
        <f t="shared" si="306"/>
        <v>1.7587473586280384</v>
      </c>
      <c r="K2459" s="2">
        <f t="shared" si="300"/>
        <v>1.7381742314968853</v>
      </c>
    </row>
    <row r="2460" spans="1:11" ht="13.5" x14ac:dyDescent="0.25">
      <c r="A2460" s="3">
        <f>TITRES_STAT!B2463</f>
        <v>45587</v>
      </c>
      <c r="B2460" s="6">
        <f>TITRES_STAT!D2463</f>
        <v>1.77</v>
      </c>
      <c r="C2460" s="2">
        <f t="shared" si="301"/>
        <v>7.0000000000000062E-2</v>
      </c>
      <c r="D2460" s="2">
        <f t="shared" si="302"/>
        <v>1.746</v>
      </c>
      <c r="E2460" s="2">
        <f t="shared" si="304"/>
        <v>1.7629999999999999</v>
      </c>
      <c r="F2460" s="2">
        <f t="shared" si="305"/>
        <v>1.7650000000000006</v>
      </c>
      <c r="G2460" s="2">
        <f t="shared" si="299"/>
        <v>1.7534000000000005</v>
      </c>
      <c r="H2460" s="2">
        <f t="shared" si="303"/>
        <v>1.5621499999999984</v>
      </c>
      <c r="I2460" s="2">
        <f t="array" ref="I2460">SUMPRODUCT(B2444:B2463, (ROW(B2444:B2463)-ROW(B2444)+1)) / (20*21/2)</f>
        <v>1.7506190476190475</v>
      </c>
      <c r="J2460" s="2">
        <f t="shared" si="306"/>
        <v>1.7598190387587014</v>
      </c>
      <c r="K2460" s="2">
        <f t="shared" si="300"/>
        <v>1.7394223008499485</v>
      </c>
    </row>
    <row r="2461" spans="1:11" ht="13.5" x14ac:dyDescent="0.25">
      <c r="A2461" s="3">
        <f>TITRES_STAT!B2464</f>
        <v>45588</v>
      </c>
      <c r="B2461" s="6">
        <f>TITRES_STAT!D2464</f>
        <v>1.77</v>
      </c>
      <c r="C2461" s="2">
        <f t="shared" si="301"/>
        <v>0</v>
      </c>
      <c r="D2461" s="2">
        <f t="shared" si="302"/>
        <v>1.7439999999999998</v>
      </c>
      <c r="E2461" s="2">
        <f t="shared" si="304"/>
        <v>1.7619999999999998</v>
      </c>
      <c r="F2461" s="2">
        <f t="shared" si="305"/>
        <v>1.7665000000000006</v>
      </c>
      <c r="G2461" s="2">
        <f t="shared" si="299"/>
        <v>1.7550000000000003</v>
      </c>
      <c r="H2461" s="2">
        <f t="shared" si="303"/>
        <v>1.5635999999999983</v>
      </c>
      <c r="I2461" s="2">
        <f t="array" ref="I2461">SUMPRODUCT(B2445:B2464, (ROW(B2445:B2464)-ROW(B2445)+1)) / (20*21/2)</f>
        <v>1.7428571428571429</v>
      </c>
      <c r="J2461" s="2">
        <f t="shared" si="306"/>
        <v>1.7607886541150155</v>
      </c>
      <c r="K2461" s="2">
        <f t="shared" si="300"/>
        <v>1.7406214263068134</v>
      </c>
    </row>
    <row r="2462" spans="1:11" ht="13.5" x14ac:dyDescent="0.25">
      <c r="A2462" s="3">
        <f>TITRES_STAT!B2465</f>
        <v>45589</v>
      </c>
      <c r="B2462" s="6">
        <f>TITRES_STAT!D2465</f>
        <v>1.7</v>
      </c>
      <c r="C2462" s="2">
        <f t="shared" si="301"/>
        <v>-7.0000000000000062E-2</v>
      </c>
      <c r="D2462" s="2">
        <f t="shared" si="302"/>
        <v>1.7279999999999998</v>
      </c>
      <c r="E2462" s="2">
        <f t="shared" si="304"/>
        <v>1.754</v>
      </c>
      <c r="F2462" s="2">
        <f t="shared" si="305"/>
        <v>1.7645000000000004</v>
      </c>
      <c r="G2462" s="2">
        <f t="shared" si="299"/>
        <v>1.7540000000000004</v>
      </c>
      <c r="H2462" s="2">
        <f t="shared" si="303"/>
        <v>1.5644999999999982</v>
      </c>
      <c r="I2462" s="2">
        <f t="array" ref="I2462">SUMPRODUCT(B2446:B2465, (ROW(B2446:B2465)-ROW(B2446)+1)) / (20*21/2)</f>
        <v>1.7353809523809527</v>
      </c>
      <c r="J2462" s="2">
        <f t="shared" si="306"/>
        <v>1.754999258485014</v>
      </c>
      <c r="K2462" s="2">
        <f t="shared" si="300"/>
        <v>1.7390284291967424</v>
      </c>
    </row>
    <row r="2463" spans="1:11" ht="13.5" x14ac:dyDescent="0.25">
      <c r="A2463" s="3">
        <f>TITRES_STAT!B2466</f>
        <v>45590</v>
      </c>
      <c r="B2463" s="6">
        <f>TITRES_STAT!D2466</f>
        <v>1.68</v>
      </c>
      <c r="C2463" s="2">
        <f t="shared" si="301"/>
        <v>-2.0000000000000018E-2</v>
      </c>
      <c r="D2463" s="2">
        <f t="shared" si="302"/>
        <v>1.7240000000000002</v>
      </c>
      <c r="E2463" s="2">
        <f t="shared" si="304"/>
        <v>1.7439999999999998</v>
      </c>
      <c r="F2463" s="2">
        <f t="shared" si="305"/>
        <v>1.7615000000000003</v>
      </c>
      <c r="G2463" s="2">
        <f t="shared" si="299"/>
        <v>1.7526000000000004</v>
      </c>
      <c r="H2463" s="2">
        <f t="shared" si="303"/>
        <v>1.5652999999999984</v>
      </c>
      <c r="I2463" s="2">
        <f t="array" ref="I2463">SUMPRODUCT(B2447:B2466, (ROW(B2447:B2466)-ROW(B2447)+1)) / (20*21/2)</f>
        <v>1.7281904761904763</v>
      </c>
      <c r="J2463" s="2">
        <f t="shared" si="306"/>
        <v>1.7478564719626317</v>
      </c>
      <c r="K2463" s="2">
        <f t="shared" si="300"/>
        <v>1.7367135888360858</v>
      </c>
    </row>
    <row r="2464" spans="1:11" ht="13.5" x14ac:dyDescent="0.25">
      <c r="A2464" s="3">
        <f>TITRES_STAT!B2467</f>
        <v>45593</v>
      </c>
      <c r="B2464" s="6">
        <f>TITRES_STAT!D2467</f>
        <v>1.68</v>
      </c>
      <c r="C2464" s="2">
        <f t="shared" si="301"/>
        <v>0</v>
      </c>
      <c r="D2464" s="2">
        <f t="shared" si="302"/>
        <v>1.72</v>
      </c>
      <c r="E2464" s="2">
        <f t="shared" si="304"/>
        <v>1.734</v>
      </c>
      <c r="F2464" s="2">
        <f t="shared" si="305"/>
        <v>1.7585000000000002</v>
      </c>
      <c r="G2464" s="2">
        <f t="shared" si="299"/>
        <v>1.7512000000000005</v>
      </c>
      <c r="H2464" s="2">
        <f t="shared" si="303"/>
        <v>1.5660999999999985</v>
      </c>
      <c r="I2464" s="2">
        <f t="array" ref="I2464">SUMPRODUCT(B2448:B2467, (ROW(B2448:B2467)-ROW(B2448)+1)) / (20*21/2)</f>
        <v>1.7215238095238097</v>
      </c>
      <c r="J2464" s="2">
        <f t="shared" si="306"/>
        <v>1.7413939508233334</v>
      </c>
      <c r="K2464" s="2">
        <f t="shared" si="300"/>
        <v>1.7344895265287885</v>
      </c>
    </row>
    <row r="2465" spans="1:11" ht="13.5" x14ac:dyDescent="0.25">
      <c r="A2465" s="3">
        <f>TITRES_STAT!B2468</f>
        <v>45594</v>
      </c>
      <c r="B2465" s="6">
        <f>TITRES_STAT!D2468</f>
        <v>1.68</v>
      </c>
      <c r="C2465" s="2">
        <f t="shared" si="301"/>
        <v>0</v>
      </c>
      <c r="D2465" s="2">
        <f t="shared" si="302"/>
        <v>1.702</v>
      </c>
      <c r="E2465" s="2">
        <f t="shared" si="304"/>
        <v>1.7239999999999998</v>
      </c>
      <c r="F2465" s="2">
        <f t="shared" si="305"/>
        <v>1.7555000000000001</v>
      </c>
      <c r="G2465" s="2">
        <f t="shared" si="299"/>
        <v>1.7498000000000007</v>
      </c>
      <c r="H2465" s="2">
        <f t="shared" si="303"/>
        <v>1.5668999999999986</v>
      </c>
      <c r="I2465" s="2">
        <f t="array" ref="I2465">SUMPRODUCT(B2449:B2468, (ROW(B2449:B2468)-ROW(B2449)+1)) / (20*21/2)</f>
        <v>1.7154761904761904</v>
      </c>
      <c r="J2465" s="2">
        <f t="shared" si="306"/>
        <v>1.7355469078877777</v>
      </c>
      <c r="K2465" s="2">
        <f t="shared" si="300"/>
        <v>1.732352682351189</v>
      </c>
    </row>
    <row r="2466" spans="1:11" ht="13.5" x14ac:dyDescent="0.25">
      <c r="A2466" s="3">
        <f>TITRES_STAT!B2469</f>
        <v>45595</v>
      </c>
      <c r="B2466" s="6">
        <f>TITRES_STAT!D2469</f>
        <v>1.68</v>
      </c>
      <c r="C2466" s="2">
        <f t="shared" si="301"/>
        <v>0</v>
      </c>
      <c r="D2466" s="2">
        <f t="shared" si="302"/>
        <v>1.6839999999999999</v>
      </c>
      <c r="E2466" s="2">
        <f t="shared" si="304"/>
        <v>1.7139999999999997</v>
      </c>
      <c r="F2466" s="2">
        <f t="shared" si="305"/>
        <v>1.75</v>
      </c>
      <c r="G2466" s="2">
        <f t="shared" si="299"/>
        <v>1.7484000000000008</v>
      </c>
      <c r="H2466" s="2">
        <f t="shared" si="303"/>
        <v>1.5678999999999985</v>
      </c>
      <c r="I2466" s="2">
        <f t="array" ref="I2466">SUMPRODUCT(B2450:B2469, (ROW(B2450:B2469)-ROW(B2450)+1)) / (20*21/2)</f>
        <v>1.710047619047619</v>
      </c>
      <c r="J2466" s="2">
        <f t="shared" si="306"/>
        <v>1.7302567261841797</v>
      </c>
      <c r="K2466" s="2">
        <f t="shared" si="300"/>
        <v>1.7302996359844758</v>
      </c>
    </row>
    <row r="2467" spans="1:11" ht="13.5" x14ac:dyDescent="0.25">
      <c r="A2467" s="3">
        <f>TITRES_STAT!B2470</f>
        <v>45596</v>
      </c>
      <c r="B2467" s="6">
        <f>TITRES_STAT!D2470</f>
        <v>1.68</v>
      </c>
      <c r="C2467" s="2">
        <f t="shared" si="301"/>
        <v>0</v>
      </c>
      <c r="D2467" s="2">
        <f t="shared" si="302"/>
        <v>1.6800000000000002</v>
      </c>
      <c r="E2467" s="2">
        <f t="shared" si="304"/>
        <v>1.704</v>
      </c>
      <c r="F2467" s="2">
        <f t="shared" si="305"/>
        <v>1.7434999999999998</v>
      </c>
      <c r="G2467" s="2">
        <f t="shared" si="299"/>
        <v>1.747000000000001</v>
      </c>
      <c r="H2467" s="2">
        <f t="shared" si="303"/>
        <v>1.5688999999999984</v>
      </c>
      <c r="I2467" s="2">
        <f t="array" ref="I2467">SUMPRODUCT(B2451:B2470, (ROW(B2451:B2470)-ROW(B2451)+1)) / (20*21/2)</f>
        <v>1.6984285714285714</v>
      </c>
      <c r="J2467" s="2">
        <f t="shared" si="306"/>
        <v>1.7254703713094959</v>
      </c>
      <c r="K2467" s="2">
        <f t="shared" si="300"/>
        <v>1.7283271012399866</v>
      </c>
    </row>
    <row r="2468" spans="1:11" ht="13.5" x14ac:dyDescent="0.25">
      <c r="A2468" s="3">
        <f>TITRES_STAT!B2471</f>
        <v>45597</v>
      </c>
      <c r="B2468" s="6">
        <f>TITRES_STAT!D2471</f>
        <v>1.68</v>
      </c>
      <c r="C2468" s="2">
        <f t="shared" si="301"/>
        <v>0</v>
      </c>
      <c r="D2468" s="2">
        <f t="shared" si="302"/>
        <v>1.6800000000000002</v>
      </c>
      <c r="E2468" s="2">
        <f t="shared" si="304"/>
        <v>1.702</v>
      </c>
      <c r="F2468" s="2">
        <f t="shared" si="305"/>
        <v>1.7369999999999997</v>
      </c>
      <c r="G2468" s="2">
        <f t="shared" si="299"/>
        <v>1.7456000000000012</v>
      </c>
      <c r="H2468" s="2">
        <f t="shared" si="303"/>
        <v>1.5698999999999983</v>
      </c>
      <c r="I2468" s="2">
        <f t="array" ref="I2468">SUMPRODUCT(B2452:B2471, (ROW(B2452:B2471)-ROW(B2452)+1)) / (20*21/2)</f>
        <v>1.6876190476190478</v>
      </c>
      <c r="J2468" s="2">
        <f t="shared" si="306"/>
        <v>1.7211398597562104</v>
      </c>
      <c r="K2468" s="2">
        <f t="shared" si="300"/>
        <v>1.7264319207992029</v>
      </c>
    </row>
    <row r="2469" spans="1:11" ht="13.5" x14ac:dyDescent="0.25">
      <c r="A2469" s="3">
        <f>TITRES_STAT!B2472</f>
        <v>45600</v>
      </c>
      <c r="B2469" s="6">
        <f>TITRES_STAT!D2472</f>
        <v>1.68</v>
      </c>
      <c r="C2469" s="2">
        <f t="shared" si="301"/>
        <v>0</v>
      </c>
      <c r="D2469" s="2">
        <f t="shared" si="302"/>
        <v>1.6800000000000002</v>
      </c>
      <c r="E2469" s="2">
        <f t="shared" si="304"/>
        <v>1.7</v>
      </c>
      <c r="F2469" s="2">
        <f t="shared" si="305"/>
        <v>1.7319999999999998</v>
      </c>
      <c r="G2469" s="2">
        <f t="shared" si="299"/>
        <v>1.7442000000000013</v>
      </c>
      <c r="H2469" s="2">
        <f t="shared" si="303"/>
        <v>1.5710999999999986</v>
      </c>
      <c r="I2469" s="2">
        <f t="array" ref="I2469">SUMPRODUCT(B2453:B2472, (ROW(B2453:B2472)-ROW(B2453)+1)) / (20*21/2)</f>
        <v>1.6709523809523812</v>
      </c>
      <c r="J2469" s="2">
        <f t="shared" si="306"/>
        <v>1.7172217778746666</v>
      </c>
      <c r="K2469" s="2">
        <f t="shared" si="300"/>
        <v>1.7246110611600185</v>
      </c>
    </row>
    <row r="2470" spans="1:11" ht="13.5" x14ac:dyDescent="0.25">
      <c r="A2470" s="3">
        <f>TITRES_STAT!B2473</f>
        <v>45601</v>
      </c>
      <c r="B2470" s="6">
        <f>TITRES_STAT!D2473</f>
        <v>1.61</v>
      </c>
      <c r="C2470" s="2">
        <f t="shared" si="301"/>
        <v>-6.999999999999984E-2</v>
      </c>
      <c r="D2470" s="2">
        <f t="shared" si="302"/>
        <v>1.6659999999999999</v>
      </c>
      <c r="E2470" s="2">
        <f t="shared" si="304"/>
        <v>1.6839999999999999</v>
      </c>
      <c r="F2470" s="2">
        <f t="shared" si="305"/>
        <v>1.7235</v>
      </c>
      <c r="G2470" s="2">
        <f t="shared" si="299"/>
        <v>1.7428000000000015</v>
      </c>
      <c r="H2470" s="2">
        <f t="shared" si="303"/>
        <v>1.5721499999999986</v>
      </c>
      <c r="I2470" s="2">
        <f t="array" ref="I2470">SUMPRODUCT(B2454:B2473, (ROW(B2454:B2473)-ROW(B2454)+1)) / (20*21/2)</f>
        <v>1.6497142857142857</v>
      </c>
      <c r="J2470" s="2">
        <f t="shared" si="306"/>
        <v>1.7070101799818411</v>
      </c>
      <c r="K2470" s="2">
        <f t="shared" si="300"/>
        <v>1.7201165097419786</v>
      </c>
    </row>
    <row r="2471" spans="1:11" ht="13.5" x14ac:dyDescent="0.25">
      <c r="A2471" s="3">
        <f>TITRES_STAT!B2474</f>
        <v>45602</v>
      </c>
      <c r="B2471" s="6">
        <f>TITRES_STAT!D2474</f>
        <v>1.61</v>
      </c>
      <c r="C2471" s="2">
        <f t="shared" si="301"/>
        <v>0</v>
      </c>
      <c r="D2471" s="2">
        <f t="shared" si="302"/>
        <v>1.6519999999999999</v>
      </c>
      <c r="E2471" s="2">
        <f t="shared" si="304"/>
        <v>1.6679999999999999</v>
      </c>
      <c r="F2471" s="2">
        <f t="shared" si="305"/>
        <v>1.7149999999999999</v>
      </c>
      <c r="G2471" s="2">
        <f t="shared" si="299"/>
        <v>1.7400000000000013</v>
      </c>
      <c r="H2471" s="2">
        <f t="shared" si="303"/>
        <v>1.5731999999999988</v>
      </c>
      <c r="I2471" s="2">
        <f t="array" ref="I2471">SUMPRODUCT(B2455:B2474, (ROW(B2455:B2474)-ROW(B2455)+1)) / (20*21/2)</f>
        <v>1.6356190476190475</v>
      </c>
      <c r="J2471" s="2">
        <f t="shared" si="306"/>
        <v>1.6977711152216657</v>
      </c>
      <c r="K2471" s="2">
        <f t="shared" si="300"/>
        <v>1.7157982152422933</v>
      </c>
    </row>
    <row r="2472" spans="1:11" ht="13.5" x14ac:dyDescent="0.25">
      <c r="A2472" s="3">
        <f>TITRES_STAT!B2475</f>
        <v>45603</v>
      </c>
      <c r="B2472" s="6">
        <f>TITRES_STAT!D2475</f>
        <v>1.54</v>
      </c>
      <c r="C2472" s="2">
        <f t="shared" si="301"/>
        <v>-7.0000000000000062E-2</v>
      </c>
      <c r="D2472" s="2">
        <f t="shared" si="302"/>
        <v>1.6240000000000001</v>
      </c>
      <c r="E2472" s="2">
        <f t="shared" si="304"/>
        <v>1.6519999999999999</v>
      </c>
      <c r="F2472" s="2">
        <f t="shared" si="305"/>
        <v>1.7029999999999998</v>
      </c>
      <c r="G2472" s="2">
        <f t="shared" si="299"/>
        <v>1.7358000000000016</v>
      </c>
      <c r="H2472" s="2">
        <f t="shared" si="303"/>
        <v>1.5738999999999987</v>
      </c>
      <c r="I2472" s="2">
        <f t="array" ref="I2472">SUMPRODUCT(B2456:B2475, (ROW(B2456:B2475)-ROW(B2456)+1)) / (20*21/2)</f>
        <v>1.6169523809523809</v>
      </c>
      <c r="J2472" s="2">
        <f t="shared" si="306"/>
        <v>1.6827452947243642</v>
      </c>
      <c r="K2472" s="2">
        <f t="shared" si="300"/>
        <v>1.7089041675857326</v>
      </c>
    </row>
    <row r="2473" spans="1:11" ht="13.5" x14ac:dyDescent="0.25">
      <c r="A2473" s="3">
        <f>TITRES_STAT!B2476</f>
        <v>45604</v>
      </c>
      <c r="B2473" s="6">
        <f>TITRES_STAT!D2476</f>
        <v>1.48</v>
      </c>
      <c r="C2473" s="2">
        <f t="shared" si="301"/>
        <v>-6.0000000000000053E-2</v>
      </c>
      <c r="D2473" s="2">
        <f t="shared" si="302"/>
        <v>1.5840000000000001</v>
      </c>
      <c r="E2473" s="2">
        <f t="shared" si="304"/>
        <v>1.6320000000000001</v>
      </c>
      <c r="F2473" s="2">
        <f t="shared" si="305"/>
        <v>1.6879999999999995</v>
      </c>
      <c r="G2473" s="2">
        <f t="shared" si="299"/>
        <v>1.7304000000000017</v>
      </c>
      <c r="H2473" s="2">
        <f t="shared" si="303"/>
        <v>1.5740499999999991</v>
      </c>
      <c r="I2473" s="2">
        <f t="array" ref="I2473">SUMPRODUCT(B2457:B2476, (ROW(B2457:B2476)-ROW(B2457)+1)) / (20*21/2)</f>
        <v>1.5939999999999999</v>
      </c>
      <c r="J2473" s="2">
        <f t="shared" si="306"/>
        <v>1.6634362190363294</v>
      </c>
      <c r="K2473" s="2">
        <f t="shared" si="300"/>
        <v>1.6999275335627628</v>
      </c>
    </row>
    <row r="2474" spans="1:11" ht="13.5" x14ac:dyDescent="0.25">
      <c r="A2474" s="3">
        <f>TITRES_STAT!B2477</f>
        <v>45607</v>
      </c>
      <c r="B2474" s="6">
        <f>TITRES_STAT!D2477</f>
        <v>1.54</v>
      </c>
      <c r="C2474" s="2">
        <f t="shared" si="301"/>
        <v>6.0000000000000053E-2</v>
      </c>
      <c r="D2474" s="2">
        <f t="shared" si="302"/>
        <v>1.556</v>
      </c>
      <c r="E2474" s="2">
        <f t="shared" si="304"/>
        <v>1.6179999999999999</v>
      </c>
      <c r="F2474" s="2">
        <f t="shared" si="305"/>
        <v>1.6759999999999997</v>
      </c>
      <c r="G2474" s="2">
        <f t="shared" si="299"/>
        <v>1.7262000000000017</v>
      </c>
      <c r="H2474" s="2">
        <f t="shared" si="303"/>
        <v>1.5743999999999991</v>
      </c>
      <c r="I2474" s="2">
        <f t="array" ref="I2474">SUMPRODUCT(B2458:B2477, (ROW(B2458:B2477)-ROW(B2458)+1)) / (20*21/2)</f>
        <v>1.5784761904761908</v>
      </c>
      <c r="J2474" s="2">
        <f t="shared" si="306"/>
        <v>1.6516803886519171</v>
      </c>
      <c r="K2474" s="2">
        <f t="shared" si="300"/>
        <v>1.6936558655799094</v>
      </c>
    </row>
    <row r="2475" spans="1:11" ht="13.5" x14ac:dyDescent="0.25">
      <c r="A2475" s="3">
        <f>TITRES_STAT!B2478</f>
        <v>45608</v>
      </c>
      <c r="B2475" s="6">
        <f>TITRES_STAT!D2478</f>
        <v>1.48</v>
      </c>
      <c r="C2475" s="2">
        <f t="shared" si="301"/>
        <v>-6.0000000000000053E-2</v>
      </c>
      <c r="D2475" s="2">
        <f t="shared" si="302"/>
        <v>1.53</v>
      </c>
      <c r="E2475" s="2">
        <f t="shared" si="304"/>
        <v>1.5980000000000001</v>
      </c>
      <c r="F2475" s="2">
        <f t="shared" si="305"/>
        <v>1.6609999999999996</v>
      </c>
      <c r="G2475" s="2">
        <f t="shared" si="299"/>
        <v>1.7208000000000019</v>
      </c>
      <c r="H2475" s="2">
        <f t="shared" si="303"/>
        <v>1.574449999999999</v>
      </c>
      <c r="I2475" s="2">
        <f t="array" ref="I2475">SUMPRODUCT(B2459:B2478, (ROW(B2459:B2478)-ROW(B2459)+1)) / (20*21/2)</f>
        <v>1.570095238095238</v>
      </c>
      <c r="J2475" s="2">
        <f t="shared" si="306"/>
        <v>1.6353298754469727</v>
      </c>
      <c r="K2475" s="2">
        <f t="shared" si="300"/>
        <v>1.6852772041846189</v>
      </c>
    </row>
    <row r="2476" spans="1:11" ht="13.5" x14ac:dyDescent="0.25">
      <c r="A2476" s="3">
        <f>TITRES_STAT!B2479</f>
        <v>45609</v>
      </c>
      <c r="B2476" s="6">
        <f>TITRES_STAT!D2479</f>
        <v>1.42</v>
      </c>
      <c r="C2476" s="2">
        <f t="shared" si="301"/>
        <v>-6.0000000000000053E-2</v>
      </c>
      <c r="D2476" s="2">
        <f t="shared" si="302"/>
        <v>1.4920000000000002</v>
      </c>
      <c r="E2476" s="2">
        <f t="shared" si="304"/>
        <v>1.5720000000000001</v>
      </c>
      <c r="F2476" s="2">
        <f t="shared" si="305"/>
        <v>1.6429999999999996</v>
      </c>
      <c r="G2476" s="2">
        <f t="shared" si="299"/>
        <v>1.7142000000000019</v>
      </c>
      <c r="H2476" s="2">
        <f t="shared" si="303"/>
        <v>1.5741999999999989</v>
      </c>
      <c r="I2476" s="2">
        <f t="array" ref="I2476">SUMPRODUCT(B2460:B2479, (ROW(B2460:B2479)-ROW(B2460)+1)) / (20*21/2)</f>
        <v>1.5624761904761906</v>
      </c>
      <c r="J2476" s="2">
        <f t="shared" si="306"/>
        <v>1.6148222682615467</v>
      </c>
      <c r="K2476" s="2">
        <f t="shared" si="300"/>
        <v>1.6748741765695359</v>
      </c>
    </row>
    <row r="2477" spans="1:11" ht="13.5" x14ac:dyDescent="0.25">
      <c r="A2477" s="3">
        <f>TITRES_STAT!B2480</f>
        <v>45610</v>
      </c>
      <c r="B2477" s="6">
        <f>TITRES_STAT!D2480</f>
        <v>1.48</v>
      </c>
      <c r="C2477" s="2">
        <f t="shared" si="301"/>
        <v>6.0000000000000053E-2</v>
      </c>
      <c r="D2477" s="2">
        <f t="shared" si="302"/>
        <v>1.48</v>
      </c>
      <c r="E2477" s="2">
        <f t="shared" si="304"/>
        <v>1.552</v>
      </c>
      <c r="F2477" s="2">
        <f t="shared" si="305"/>
        <v>1.6279999999999997</v>
      </c>
      <c r="G2477" s="2">
        <f t="shared" si="299"/>
        <v>1.7088000000000017</v>
      </c>
      <c r="H2477" s="2">
        <f t="shared" si="303"/>
        <v>1.5745499999999992</v>
      </c>
      <c r="I2477" s="2">
        <f t="array" ref="I2477">SUMPRODUCT(B2461:B2480, (ROW(B2461:B2480)-ROW(B2461)+1)) / (20*21/2)</f>
        <v>1.5499047619047619</v>
      </c>
      <c r="J2477" s="2">
        <f t="shared" si="306"/>
        <v>1.6019820522366375</v>
      </c>
      <c r="K2477" s="2">
        <f t="shared" si="300"/>
        <v>1.6672320519981816</v>
      </c>
    </row>
    <row r="2478" spans="1:11" ht="13.5" x14ac:dyDescent="0.25">
      <c r="A2478" s="3">
        <f>TITRES_STAT!B2481</f>
        <v>45611</v>
      </c>
      <c r="B2478" s="6">
        <f>TITRES_STAT!D2481</f>
        <v>1.54</v>
      </c>
      <c r="C2478" s="2">
        <f t="shared" si="301"/>
        <v>6.0000000000000053E-2</v>
      </c>
      <c r="D2478" s="2">
        <f t="shared" si="302"/>
        <v>1.492</v>
      </c>
      <c r="E2478" s="2">
        <f t="shared" si="304"/>
        <v>1.5380000000000003</v>
      </c>
      <c r="F2478" s="2">
        <f t="shared" si="305"/>
        <v>1.6199999999999999</v>
      </c>
      <c r="G2478" s="2">
        <f t="shared" si="299"/>
        <v>1.7046000000000014</v>
      </c>
      <c r="H2478" s="2">
        <f t="shared" si="303"/>
        <v>1.5751999999999993</v>
      </c>
      <c r="I2478" s="2">
        <f t="array" ref="I2478">SUMPRODUCT(B2462:B2481, (ROW(B2462:B2481)-ROW(B2462)+1)) / (20*21/2)</f>
        <v>1.533952380952381</v>
      </c>
      <c r="J2478" s="2">
        <f t="shared" si="306"/>
        <v>1.5960789996426721</v>
      </c>
      <c r="K2478" s="2">
        <f t="shared" si="300"/>
        <v>1.6622425597629586</v>
      </c>
    </row>
    <row r="2479" spans="1:11" ht="13.5" x14ac:dyDescent="0.25">
      <c r="A2479" s="3">
        <f>TITRES_STAT!B2482</f>
        <v>45614</v>
      </c>
      <c r="B2479" s="6">
        <f>TITRES_STAT!D2482</f>
        <v>1.54</v>
      </c>
      <c r="C2479" s="2">
        <f t="shared" si="301"/>
        <v>0</v>
      </c>
      <c r="D2479" s="2">
        <f t="shared" si="302"/>
        <v>1.492</v>
      </c>
      <c r="E2479" s="2">
        <f t="shared" si="304"/>
        <v>1.5239999999999998</v>
      </c>
      <c r="F2479" s="2">
        <f t="shared" si="305"/>
        <v>1.6120000000000001</v>
      </c>
      <c r="G2479" s="2">
        <f t="shared" si="299"/>
        <v>1.7004000000000017</v>
      </c>
      <c r="H2479" s="2">
        <f t="shared" si="303"/>
        <v>1.5758499999999995</v>
      </c>
      <c r="I2479" s="2">
        <f t="array" ref="I2479">SUMPRODUCT(B2463:B2482, (ROW(B2463:B2482)-ROW(B2463)+1)) / (20*21/2)</f>
        <v>1.5253333333333332</v>
      </c>
      <c r="J2479" s="2">
        <f t="shared" si="306"/>
        <v>1.5907381425338463</v>
      </c>
      <c r="K2479" s="2">
        <f t="shared" si="300"/>
        <v>1.6574487338899013</v>
      </c>
    </row>
    <row r="2480" spans="1:11" ht="13.5" x14ac:dyDescent="0.25">
      <c r="A2480" s="3">
        <f>TITRES_STAT!B2483</f>
        <v>45615</v>
      </c>
      <c r="B2480" s="6">
        <f>TITRES_STAT!D2483</f>
        <v>1.48</v>
      </c>
      <c r="C2480" s="2">
        <f t="shared" si="301"/>
        <v>-6.0000000000000053E-2</v>
      </c>
      <c r="D2480" s="2">
        <f t="shared" si="302"/>
        <v>1.4919999999999998</v>
      </c>
      <c r="E2480" s="2">
        <f t="shared" si="304"/>
        <v>1.5109999999999999</v>
      </c>
      <c r="F2480" s="2">
        <f t="shared" si="305"/>
        <v>1.5974999999999997</v>
      </c>
      <c r="G2480" s="2">
        <f t="shared" si="299"/>
        <v>1.6950000000000014</v>
      </c>
      <c r="H2480" s="2">
        <f t="shared" si="303"/>
        <v>1.5761999999999994</v>
      </c>
      <c r="I2480" s="2">
        <f t="array" ref="I2480">SUMPRODUCT(B2464:B2483, (ROW(B2464:B2483)-ROW(B2464)+1)) / (20*21/2)</f>
        <v>1.512</v>
      </c>
      <c r="J2480" s="2">
        <f t="shared" si="306"/>
        <v>1.5801916527687181</v>
      </c>
      <c r="K2480" s="2">
        <f t="shared" si="300"/>
        <v>1.6504899600118661</v>
      </c>
    </row>
    <row r="2481" spans="1:11" ht="13.5" x14ac:dyDescent="0.25">
      <c r="A2481" s="3">
        <f>TITRES_STAT!B2484</f>
        <v>45616</v>
      </c>
      <c r="B2481" s="6">
        <f>TITRES_STAT!D2484</f>
        <v>1.43</v>
      </c>
      <c r="C2481" s="2">
        <f t="shared" si="301"/>
        <v>-5.0000000000000044E-2</v>
      </c>
      <c r="D2481" s="2">
        <f t="shared" si="302"/>
        <v>1.4940000000000002</v>
      </c>
      <c r="E2481" s="2">
        <f t="shared" si="304"/>
        <v>1.4929999999999999</v>
      </c>
      <c r="F2481" s="2">
        <f t="shared" si="305"/>
        <v>1.5805</v>
      </c>
      <c r="G2481" s="2">
        <f t="shared" si="299"/>
        <v>1.6886000000000012</v>
      </c>
      <c r="H2481" s="2">
        <f t="shared" si="303"/>
        <v>1.5759999999999994</v>
      </c>
      <c r="I2481" s="2">
        <f t="array" ref="I2481">SUMPRODUCT(B2465:B2484, (ROW(B2465:B2484)-ROW(B2465)+1)) / (20*21/2)</f>
        <v>1.505571428571429</v>
      </c>
      <c r="J2481" s="2">
        <f t="shared" si="306"/>
        <v>1.5658876858383639</v>
      </c>
      <c r="K2481" s="2">
        <f t="shared" si="300"/>
        <v>1.6418432949133617</v>
      </c>
    </row>
    <row r="2482" spans="1:11" ht="13.5" x14ac:dyDescent="0.25">
      <c r="A2482" s="3">
        <f>TITRES_STAT!B2485</f>
        <v>45617</v>
      </c>
      <c r="B2482" s="6">
        <f>TITRES_STAT!D2485</f>
        <v>1.49</v>
      </c>
      <c r="C2482" s="2">
        <f t="shared" si="301"/>
        <v>6.0000000000000053E-2</v>
      </c>
      <c r="D2482" s="2">
        <f t="shared" si="302"/>
        <v>1.496</v>
      </c>
      <c r="E2482" s="2">
        <f t="shared" si="304"/>
        <v>1.488</v>
      </c>
      <c r="F2482" s="2">
        <f t="shared" si="305"/>
        <v>1.5699999999999998</v>
      </c>
      <c r="G2482" s="2">
        <f t="shared" ref="G2482:G2545" si="307">AVERAGE(B2433:B2482)</f>
        <v>1.6834000000000011</v>
      </c>
      <c r="H2482" s="2">
        <f t="shared" si="303"/>
        <v>1.5760999999999994</v>
      </c>
      <c r="I2482" s="2">
        <f t="array" ref="I2482">SUMPRODUCT(B2466:B2485, (ROW(B2466:B2485)-ROW(B2466)+1)) / (20*21/2)</f>
        <v>1.5057619047619049</v>
      </c>
      <c r="J2482" s="2">
        <f t="shared" si="306"/>
        <v>1.5586602871870912</v>
      </c>
      <c r="K2482" s="2">
        <f t="shared" si="300"/>
        <v>1.6358886558971515</v>
      </c>
    </row>
    <row r="2483" spans="1:11" ht="13.5" x14ac:dyDescent="0.25">
      <c r="A2483" s="3">
        <f>TITRES_STAT!B2486</f>
        <v>45618</v>
      </c>
      <c r="B2483" s="6">
        <f>TITRES_STAT!D2486</f>
        <v>1.43</v>
      </c>
      <c r="C2483" s="2">
        <f t="shared" si="301"/>
        <v>-6.0000000000000053E-2</v>
      </c>
      <c r="D2483" s="2">
        <f t="shared" si="302"/>
        <v>1.474</v>
      </c>
      <c r="E2483" s="2">
        <f t="shared" si="304"/>
        <v>1.4830000000000001</v>
      </c>
      <c r="F2483" s="2">
        <f t="shared" si="305"/>
        <v>1.5574999999999997</v>
      </c>
      <c r="G2483" s="2">
        <f t="shared" si="307"/>
        <v>1.6770000000000014</v>
      </c>
      <c r="H2483" s="2">
        <f t="shared" si="303"/>
        <v>1.5757999999999992</v>
      </c>
      <c r="I2483" s="2">
        <f t="array" ref="I2483">SUMPRODUCT(B2467:B2486, (ROW(B2467:B2486)-ROW(B2467)+1)) / (20*21/2)</f>
        <v>1.5094285714285716</v>
      </c>
      <c r="J2483" s="2">
        <f t="shared" si="306"/>
        <v>1.5464069265026064</v>
      </c>
      <c r="K2483" s="2">
        <f t="shared" ref="K2483:K2546" si="308">$K$4*B2483+(1-$K$4)*K2482</f>
        <v>1.6278145909600084</v>
      </c>
    </row>
    <row r="2484" spans="1:11" ht="13.5" x14ac:dyDescent="0.25">
      <c r="A2484" s="3">
        <f>TITRES_STAT!B2487</f>
        <v>45621</v>
      </c>
      <c r="B2484" s="6">
        <f>TITRES_STAT!D2487</f>
        <v>1.49</v>
      </c>
      <c r="C2484" s="2">
        <f t="shared" si="301"/>
        <v>6.0000000000000053E-2</v>
      </c>
      <c r="D2484" s="2">
        <f t="shared" si="302"/>
        <v>1.464</v>
      </c>
      <c r="E2484" s="2">
        <f t="shared" si="304"/>
        <v>1.478</v>
      </c>
      <c r="F2484" s="2">
        <f t="shared" si="305"/>
        <v>1.5479999999999996</v>
      </c>
      <c r="G2484" s="2">
        <f t="shared" si="307"/>
        <v>1.6718000000000013</v>
      </c>
      <c r="H2484" s="2">
        <f t="shared" si="303"/>
        <v>1.5757999999999992</v>
      </c>
      <c r="I2484" s="2">
        <f t="array" ref="I2484">SUMPRODUCT(B2468:B2487, (ROW(B2468:B2487)-ROW(B2468)+1)) / (20*21/2)</f>
        <v>1.5088095238095236</v>
      </c>
      <c r="J2484" s="2">
        <f t="shared" si="306"/>
        <v>1.5410348382642629</v>
      </c>
      <c r="K2484" s="2">
        <f t="shared" si="308"/>
        <v>1.6224100971968707</v>
      </c>
    </row>
    <row r="2485" spans="1:11" ht="13.5" x14ac:dyDescent="0.25">
      <c r="A2485" s="3">
        <f>TITRES_STAT!B2488</f>
        <v>45622</v>
      </c>
      <c r="B2485" s="6">
        <f>TITRES_STAT!D2488</f>
        <v>1.55</v>
      </c>
      <c r="C2485" s="2">
        <f t="shared" si="301"/>
        <v>6.0000000000000053E-2</v>
      </c>
      <c r="D2485" s="2">
        <f t="shared" si="302"/>
        <v>1.478</v>
      </c>
      <c r="E2485" s="2">
        <f t="shared" si="304"/>
        <v>1.4849999999999999</v>
      </c>
      <c r="F2485" s="2">
        <f t="shared" si="305"/>
        <v>1.5414999999999996</v>
      </c>
      <c r="G2485" s="2">
        <f t="shared" si="307"/>
        <v>1.6678000000000011</v>
      </c>
      <c r="H2485" s="2">
        <f t="shared" si="303"/>
        <v>1.5759999999999996</v>
      </c>
      <c r="I2485" s="2">
        <f t="array" ref="I2485">SUMPRODUCT(B2469:B2488, (ROW(B2469:B2488)-ROW(B2469)+1)) / (20*21/2)</f>
        <v>1.5146190476190475</v>
      </c>
      <c r="J2485" s="2">
        <f t="shared" si="306"/>
        <v>1.5418886631914759</v>
      </c>
      <c r="K2485" s="2">
        <f t="shared" si="308"/>
        <v>1.6195704855420916</v>
      </c>
    </row>
    <row r="2486" spans="1:11" ht="13.5" x14ac:dyDescent="0.25">
      <c r="A2486" s="3">
        <f>TITRES_STAT!B2489</f>
        <v>45623</v>
      </c>
      <c r="B2486" s="6">
        <f>TITRES_STAT!D2489</f>
        <v>1.58</v>
      </c>
      <c r="C2486" s="2">
        <f t="shared" si="301"/>
        <v>3.0000000000000027E-2</v>
      </c>
      <c r="D2486" s="2">
        <f t="shared" si="302"/>
        <v>1.508</v>
      </c>
      <c r="E2486" s="2">
        <f t="shared" si="304"/>
        <v>1.5010000000000001</v>
      </c>
      <c r="F2486" s="2">
        <f t="shared" si="305"/>
        <v>1.5364999999999998</v>
      </c>
      <c r="G2486" s="2">
        <f t="shared" si="307"/>
        <v>1.6644000000000008</v>
      </c>
      <c r="H2486" s="2">
        <f t="shared" si="303"/>
        <v>1.5762999999999996</v>
      </c>
      <c r="I2486" s="2">
        <f t="array" ref="I2486">SUMPRODUCT(B2470:B2489, (ROW(B2470:B2489)-ROW(B2470)+1)) / (20*21/2)</f>
        <v>1.5141904761904763</v>
      </c>
      <c r="J2486" s="2">
        <f t="shared" si="306"/>
        <v>1.5455183143160971</v>
      </c>
      <c r="K2486" s="2">
        <f t="shared" si="308"/>
        <v>1.6180187017953429</v>
      </c>
    </row>
    <row r="2487" spans="1:11" ht="13.5" x14ac:dyDescent="0.25">
      <c r="A2487" s="3">
        <f>TITRES_STAT!B2490</f>
        <v>45624</v>
      </c>
      <c r="B2487" s="6">
        <f>TITRES_STAT!D2490</f>
        <v>1.53</v>
      </c>
      <c r="C2487" s="2">
        <f t="shared" si="301"/>
        <v>-5.0000000000000044E-2</v>
      </c>
      <c r="D2487" s="2">
        <f t="shared" si="302"/>
        <v>1.516</v>
      </c>
      <c r="E2487" s="2">
        <f t="shared" si="304"/>
        <v>1.506</v>
      </c>
      <c r="F2487" s="2">
        <f t="shared" si="305"/>
        <v>1.5289999999999999</v>
      </c>
      <c r="G2487" s="2">
        <f t="shared" si="307"/>
        <v>1.6600000000000008</v>
      </c>
      <c r="H2487" s="2">
        <f t="shared" si="303"/>
        <v>1.5763499999999997</v>
      </c>
      <c r="I2487" s="2">
        <f t="array" ref="I2487">SUMPRODUCT(B2471:B2490, (ROW(B2471:B2490)-ROW(B2471)+1)) / (20*21/2)</f>
        <v>1.5116666666666667</v>
      </c>
      <c r="J2487" s="2">
        <f t="shared" si="306"/>
        <v>1.5440403796193258</v>
      </c>
      <c r="K2487" s="2">
        <f t="shared" si="308"/>
        <v>1.6145669879994473</v>
      </c>
    </row>
    <row r="2488" spans="1:11" ht="13.5" x14ac:dyDescent="0.25">
      <c r="A2488" s="3">
        <f>TITRES_STAT!B2491</f>
        <v>45625</v>
      </c>
      <c r="B2488" s="6">
        <f>TITRES_STAT!D2491</f>
        <v>1.59</v>
      </c>
      <c r="C2488" s="2">
        <f t="shared" si="301"/>
        <v>6.0000000000000053E-2</v>
      </c>
      <c r="D2488" s="2">
        <f t="shared" si="302"/>
        <v>1.548</v>
      </c>
      <c r="E2488" s="2">
        <f t="shared" si="304"/>
        <v>1.5109999999999999</v>
      </c>
      <c r="F2488" s="2">
        <f t="shared" si="305"/>
        <v>1.5245</v>
      </c>
      <c r="G2488" s="2">
        <f t="shared" si="307"/>
        <v>1.6568000000000007</v>
      </c>
      <c r="H2488" s="2">
        <f t="shared" si="303"/>
        <v>1.5766999999999995</v>
      </c>
      <c r="I2488" s="2">
        <f t="array" ref="I2488">SUMPRODUCT(B2472:B2491, (ROW(B2472:B2491)-ROW(B2472)+1)) / (20*21/2)</f>
        <v>1.5154285714285716</v>
      </c>
      <c r="J2488" s="2">
        <f t="shared" si="306"/>
        <v>1.5484174863222473</v>
      </c>
      <c r="K2488" s="2">
        <f t="shared" si="308"/>
        <v>1.6136035767053514</v>
      </c>
    </row>
    <row r="2489" spans="1:11" ht="13.5" x14ac:dyDescent="0.25">
      <c r="A2489" s="3">
        <f>TITRES_STAT!B2492</f>
        <v>45628</v>
      </c>
      <c r="B2489" s="6">
        <f>TITRES_STAT!D2492</f>
        <v>1.52</v>
      </c>
      <c r="C2489" s="2">
        <f t="shared" si="301"/>
        <v>-7.0000000000000062E-2</v>
      </c>
      <c r="D2489" s="2">
        <f t="shared" si="302"/>
        <v>1.5539999999999998</v>
      </c>
      <c r="E2489" s="2">
        <f t="shared" si="304"/>
        <v>1.5089999999999999</v>
      </c>
      <c r="F2489" s="2">
        <f t="shared" si="305"/>
        <v>1.5165</v>
      </c>
      <c r="G2489" s="2">
        <f t="shared" si="307"/>
        <v>1.6522000000000006</v>
      </c>
      <c r="H2489" s="2">
        <f t="shared" si="303"/>
        <v>1.5766999999999995</v>
      </c>
      <c r="I2489" s="2">
        <f t="array" ref="I2489">SUMPRODUCT(B2473:B2492, (ROW(B2473:B2492)-ROW(B2473)+1)) / (20*21/2)</f>
        <v>1.5194761904761904</v>
      </c>
      <c r="J2489" s="2">
        <f t="shared" si="306"/>
        <v>1.545711059053462</v>
      </c>
      <c r="K2489" s="2">
        <f t="shared" si="308"/>
        <v>1.6099328482071023</v>
      </c>
    </row>
    <row r="2490" spans="1:11" ht="13.5" x14ac:dyDescent="0.25">
      <c r="A2490" s="3">
        <f>TITRES_STAT!B2493</f>
        <v>45629</v>
      </c>
      <c r="B2490" s="6">
        <f>TITRES_STAT!D2493</f>
        <v>1.49</v>
      </c>
      <c r="C2490" s="2">
        <f t="shared" si="301"/>
        <v>-3.0000000000000027E-2</v>
      </c>
      <c r="D2490" s="2">
        <f t="shared" si="302"/>
        <v>1.5420000000000003</v>
      </c>
      <c r="E2490" s="2">
        <f t="shared" si="304"/>
        <v>1.5099999999999998</v>
      </c>
      <c r="F2490" s="2">
        <f t="shared" si="305"/>
        <v>1.5105</v>
      </c>
      <c r="G2490" s="2">
        <f t="shared" si="307"/>
        <v>1.6470000000000002</v>
      </c>
      <c r="H2490" s="2">
        <f t="shared" si="303"/>
        <v>1.5765499999999997</v>
      </c>
      <c r="I2490" s="2">
        <f t="array" ref="I2490">SUMPRODUCT(B2474:B2493, (ROW(B2474:B2493)-ROW(B2474)+1)) / (20*21/2)</f>
        <v>1.5253809523809521</v>
      </c>
      <c r="J2490" s="2">
        <f t="shared" si="306"/>
        <v>1.5404052439055134</v>
      </c>
      <c r="K2490" s="2">
        <f t="shared" si="308"/>
        <v>1.6052295992578041</v>
      </c>
    </row>
    <row r="2491" spans="1:11" ht="13.5" x14ac:dyDescent="0.25">
      <c r="A2491" s="3">
        <f>TITRES_STAT!B2494</f>
        <v>45630</v>
      </c>
      <c r="B2491" s="6">
        <f>TITRES_STAT!D2494</f>
        <v>1.55</v>
      </c>
      <c r="C2491" s="2">
        <f t="shared" si="301"/>
        <v>6.0000000000000053E-2</v>
      </c>
      <c r="D2491" s="2">
        <f t="shared" si="302"/>
        <v>1.536</v>
      </c>
      <c r="E2491" s="2">
        <f t="shared" si="304"/>
        <v>1.522</v>
      </c>
      <c r="F2491" s="2">
        <f t="shared" si="305"/>
        <v>1.5074999999999998</v>
      </c>
      <c r="G2491" s="2">
        <f t="shared" si="307"/>
        <v>1.6432</v>
      </c>
      <c r="H2491" s="2">
        <f t="shared" si="303"/>
        <v>1.5766999999999995</v>
      </c>
      <c r="I2491" s="2">
        <f t="array" ref="I2491">SUMPRODUCT(B2475:B2494, (ROW(B2475:B2494)-ROW(B2475)+1)) / (20*21/2)</f>
        <v>1.5337142857142856</v>
      </c>
      <c r="J2491" s="2">
        <f t="shared" si="306"/>
        <v>1.5413190302002262</v>
      </c>
      <c r="K2491" s="2">
        <f t="shared" si="308"/>
        <v>1.6030637326202433</v>
      </c>
    </row>
    <row r="2492" spans="1:11" ht="13.5" x14ac:dyDescent="0.25">
      <c r="A2492" s="3">
        <f>TITRES_STAT!B2495</f>
        <v>45631</v>
      </c>
      <c r="B2492" s="6">
        <f>TITRES_STAT!D2495</f>
        <v>1.55</v>
      </c>
      <c r="C2492" s="2">
        <f t="shared" si="301"/>
        <v>0</v>
      </c>
      <c r="D2492" s="2">
        <f t="shared" si="302"/>
        <v>1.54</v>
      </c>
      <c r="E2492" s="2">
        <f t="shared" si="304"/>
        <v>1.528</v>
      </c>
      <c r="F2492" s="2">
        <f t="shared" si="305"/>
        <v>1.508</v>
      </c>
      <c r="G2492" s="2">
        <f t="shared" si="307"/>
        <v>1.6393999999999993</v>
      </c>
      <c r="H2492" s="2">
        <f t="shared" si="303"/>
        <v>1.5768499999999996</v>
      </c>
      <c r="I2492" s="2">
        <f t="array" ref="I2492">SUMPRODUCT(B2476:B2495, (ROW(B2476:B2495)-ROW(B2476)+1)) / (20*21/2)</f>
        <v>1.5350952380952381</v>
      </c>
      <c r="J2492" s="2">
        <f t="shared" si="306"/>
        <v>1.542145789228776</v>
      </c>
      <c r="K2492" s="2">
        <f t="shared" si="308"/>
        <v>1.6009828019292534</v>
      </c>
    </row>
    <row r="2493" spans="1:11" ht="13.5" x14ac:dyDescent="0.25">
      <c r="A2493" s="3">
        <f>TITRES_STAT!B2496</f>
        <v>45632</v>
      </c>
      <c r="B2493" s="6">
        <f>TITRES_STAT!D2496</f>
        <v>1.57</v>
      </c>
      <c r="C2493" s="2">
        <f t="shared" si="301"/>
        <v>2.0000000000000018E-2</v>
      </c>
      <c r="D2493" s="2">
        <f t="shared" si="302"/>
        <v>1.536</v>
      </c>
      <c r="E2493" s="2">
        <f t="shared" si="304"/>
        <v>1.5420000000000003</v>
      </c>
      <c r="F2493" s="2">
        <f t="shared" si="305"/>
        <v>1.5125000000000002</v>
      </c>
      <c r="G2493" s="2">
        <f t="shared" si="307"/>
        <v>1.6359999999999995</v>
      </c>
      <c r="H2493" s="2">
        <f t="shared" si="303"/>
        <v>1.5771000000000002</v>
      </c>
      <c r="I2493" s="2">
        <f t="array" ref="I2493">SUMPRODUCT(B2477:B2496, (ROW(B2477:B2496)-ROW(B2477)+1)) / (20*21/2)</f>
        <v>1.5343333333333333</v>
      </c>
      <c r="J2493" s="2">
        <f t="shared" si="306"/>
        <v>1.5447985712069878</v>
      </c>
      <c r="K2493" s="2">
        <f t="shared" si="308"/>
        <v>1.5997677900888905</v>
      </c>
    </row>
    <row r="2494" spans="1:11" ht="13.5" x14ac:dyDescent="0.25">
      <c r="A2494" s="3">
        <f>TITRES_STAT!B2497</f>
        <v>45635</v>
      </c>
      <c r="B2494" s="6">
        <f>TITRES_STAT!D2497</f>
        <v>1.6</v>
      </c>
      <c r="C2494" s="2">
        <f t="shared" si="301"/>
        <v>3.0000000000000027E-2</v>
      </c>
      <c r="D2494" s="2">
        <f t="shared" si="302"/>
        <v>1.552</v>
      </c>
      <c r="E2494" s="2">
        <f t="shared" si="304"/>
        <v>1.5530000000000002</v>
      </c>
      <c r="F2494" s="2">
        <f t="shared" si="305"/>
        <v>1.5154999999999998</v>
      </c>
      <c r="G2494" s="2">
        <f t="shared" si="307"/>
        <v>1.6331999999999991</v>
      </c>
      <c r="H2494" s="2">
        <f t="shared" si="303"/>
        <v>1.5777000000000001</v>
      </c>
      <c r="I2494" s="2">
        <f t="array" ref="I2494">SUMPRODUCT(B2478:B2497, (ROW(B2478:B2497)-ROW(B2478)+1)) / (20*21/2)</f>
        <v>1.5350476190476194</v>
      </c>
      <c r="J2494" s="2">
        <f t="shared" si="306"/>
        <v>1.5500558501396555</v>
      </c>
      <c r="K2494" s="2">
        <f t="shared" si="308"/>
        <v>1.5997768963599144</v>
      </c>
    </row>
    <row r="2495" spans="1:11" ht="13.5" x14ac:dyDescent="0.25">
      <c r="A2495" s="3">
        <f>TITRES_STAT!B2498</f>
        <v>45636</v>
      </c>
      <c r="B2495" s="6">
        <f>TITRES_STAT!D2498</f>
        <v>1.53</v>
      </c>
      <c r="C2495" s="2">
        <f t="shared" si="301"/>
        <v>-7.0000000000000062E-2</v>
      </c>
      <c r="D2495" s="2">
        <f t="shared" si="302"/>
        <v>1.56</v>
      </c>
      <c r="E2495" s="2">
        <f t="shared" si="304"/>
        <v>1.5510000000000002</v>
      </c>
      <c r="F2495" s="2">
        <f t="shared" si="305"/>
        <v>1.5180000000000002</v>
      </c>
      <c r="G2495" s="2">
        <f t="shared" si="307"/>
        <v>1.6289999999999991</v>
      </c>
      <c r="H2495" s="2">
        <f t="shared" si="303"/>
        <v>1.5778500000000002</v>
      </c>
      <c r="I2495" s="2">
        <f t="array" ref="I2495">SUMPRODUCT(B2479:B2498, (ROW(B2479:B2498)-ROW(B2479)+1)) / (20*21/2)</f>
        <v>1.5345714285714283</v>
      </c>
      <c r="J2495" s="2">
        <f t="shared" si="306"/>
        <v>1.548145769173974</v>
      </c>
      <c r="K2495" s="2">
        <f t="shared" si="308"/>
        <v>1.5970405474830551</v>
      </c>
    </row>
    <row r="2496" spans="1:11" ht="13.5" x14ac:dyDescent="0.25">
      <c r="A2496" s="3">
        <f>TITRES_STAT!B2499</f>
        <v>45637</v>
      </c>
      <c r="B2496" s="6">
        <f>TITRES_STAT!D2499</f>
        <v>1.51</v>
      </c>
      <c r="C2496" s="2">
        <f t="shared" si="301"/>
        <v>-2.0000000000000018E-2</v>
      </c>
      <c r="D2496" s="2">
        <f t="shared" si="302"/>
        <v>1.552</v>
      </c>
      <c r="E2496" s="2">
        <f t="shared" si="304"/>
        <v>1.544</v>
      </c>
      <c r="F2496" s="2">
        <f t="shared" si="305"/>
        <v>1.5225000000000004</v>
      </c>
      <c r="G2496" s="2">
        <f t="shared" si="307"/>
        <v>1.6233999999999995</v>
      </c>
      <c r="H2496" s="2">
        <f t="shared" si="303"/>
        <v>1.5776000000000001</v>
      </c>
      <c r="I2496" s="2">
        <f t="array" ref="I2496">SUMPRODUCT(B2480:B2499, (ROW(B2480:B2499)-ROW(B2480)+1)) / (20*21/2)</f>
        <v>1.5341904761904763</v>
      </c>
      <c r="J2496" s="2">
        <f t="shared" si="306"/>
        <v>1.5445128387764526</v>
      </c>
      <c r="K2496" s="2">
        <f t="shared" si="308"/>
        <v>1.5936271926797982</v>
      </c>
    </row>
    <row r="2497" spans="1:11" ht="13.5" x14ac:dyDescent="0.25">
      <c r="A2497" s="3">
        <f>TITRES_STAT!B2500</f>
        <v>45638</v>
      </c>
      <c r="B2497" s="6">
        <f>TITRES_STAT!D2500</f>
        <v>1.53</v>
      </c>
      <c r="C2497" s="2">
        <f t="shared" si="301"/>
        <v>2.0000000000000018E-2</v>
      </c>
      <c r="D2497" s="2">
        <f t="shared" si="302"/>
        <v>1.548</v>
      </c>
      <c r="E2497" s="2">
        <f t="shared" si="304"/>
        <v>1.5439999999999998</v>
      </c>
      <c r="F2497" s="2">
        <f t="shared" si="305"/>
        <v>1.5250000000000004</v>
      </c>
      <c r="G2497" s="2">
        <f t="shared" si="307"/>
        <v>1.6177999999999992</v>
      </c>
      <c r="H2497" s="2">
        <f t="shared" si="303"/>
        <v>1.5773000000000001</v>
      </c>
      <c r="I2497" s="2">
        <f t="array" ref="I2497">SUMPRODUCT(B2481:B2500, (ROW(B2481:B2500)-ROW(B2481)+1)) / (20*21/2)</f>
        <v>1.5348571428571429</v>
      </c>
      <c r="J2497" s="2">
        <f t="shared" si="306"/>
        <v>1.5431306636548856</v>
      </c>
      <c r="K2497" s="2">
        <f t="shared" si="308"/>
        <v>1.5911320086531395</v>
      </c>
    </row>
    <row r="2498" spans="1:11" ht="13.5" x14ac:dyDescent="0.25">
      <c r="A2498" s="3">
        <f>TITRES_STAT!B2501</f>
        <v>45639</v>
      </c>
      <c r="B2498" s="6">
        <f>TITRES_STAT!D2501</f>
        <v>1.52</v>
      </c>
      <c r="C2498" s="2">
        <f t="shared" si="301"/>
        <v>-1.0000000000000009E-2</v>
      </c>
      <c r="D2498" s="2">
        <f t="shared" si="302"/>
        <v>1.5379999999999998</v>
      </c>
      <c r="E2498" s="2">
        <f t="shared" si="304"/>
        <v>1.5369999999999997</v>
      </c>
      <c r="F2498" s="2">
        <f t="shared" si="305"/>
        <v>1.5240000000000002</v>
      </c>
      <c r="G2498" s="2">
        <f t="shared" si="307"/>
        <v>1.611999999999999</v>
      </c>
      <c r="H2498" s="2">
        <f t="shared" si="303"/>
        <v>1.5769500000000003</v>
      </c>
      <c r="I2498" s="2">
        <f t="array" ref="I2498">SUMPRODUCT(B2482:B2501, (ROW(B2482:B2501)-ROW(B2482)+1)) / (20*21/2)</f>
        <v>1.5400476190476191</v>
      </c>
      <c r="J2498" s="2">
        <f t="shared" si="306"/>
        <v>1.5409277433068014</v>
      </c>
      <c r="K2498" s="2">
        <f t="shared" si="308"/>
        <v>1.5883425181177222</v>
      </c>
    </row>
    <row r="2499" spans="1:11" ht="13.5" x14ac:dyDescent="0.25">
      <c r="A2499" s="3">
        <f>TITRES_STAT!B2502</f>
        <v>45642</v>
      </c>
      <c r="B2499" s="6">
        <f>TITRES_STAT!D2502</f>
        <v>1.52</v>
      </c>
      <c r="C2499" s="2">
        <f t="shared" si="301"/>
        <v>0</v>
      </c>
      <c r="D2499" s="2">
        <f t="shared" si="302"/>
        <v>1.5219999999999998</v>
      </c>
      <c r="E2499" s="2">
        <f t="shared" si="304"/>
        <v>1.5369999999999997</v>
      </c>
      <c r="F2499" s="2">
        <f t="shared" si="305"/>
        <v>1.5230000000000001</v>
      </c>
      <c r="G2499" s="2">
        <f t="shared" si="307"/>
        <v>1.6067999999999991</v>
      </c>
      <c r="H2499" s="2">
        <f t="shared" si="303"/>
        <v>1.5766000000000002</v>
      </c>
      <c r="I2499" s="2">
        <f t="array" ref="I2499">SUMPRODUCT(B2483:B2502, (ROW(B2483:B2502)-ROW(B2483)+1)) / (20*21/2)</f>
        <v>1.5445238095238094</v>
      </c>
      <c r="J2499" s="2">
        <f t="shared" si="306"/>
        <v>1.5389346248966298</v>
      </c>
      <c r="K2499" s="2">
        <f t="shared" si="308"/>
        <v>1.5856624193680076</v>
      </c>
    </row>
    <row r="2500" spans="1:11" ht="13.5" x14ac:dyDescent="0.25">
      <c r="A2500" s="3">
        <f>TITRES_STAT!B2503</f>
        <v>45644</v>
      </c>
      <c r="B2500" s="6">
        <f>TITRES_STAT!D2503</f>
        <v>1.53</v>
      </c>
      <c r="C2500" s="2">
        <f t="shared" ref="C2500:C2563" si="309">B2500-B2499</f>
        <v>1.0000000000000009E-2</v>
      </c>
      <c r="D2500" s="2">
        <f t="shared" si="302"/>
        <v>1.522</v>
      </c>
      <c r="E2500" s="2">
        <f t="shared" si="304"/>
        <v>1.5409999999999999</v>
      </c>
      <c r="F2500" s="2">
        <f t="shared" si="305"/>
        <v>1.5255000000000003</v>
      </c>
      <c r="G2500" s="2">
        <f t="shared" si="307"/>
        <v>1.6017999999999994</v>
      </c>
      <c r="H2500" s="2">
        <f t="shared" si="303"/>
        <v>1.5763</v>
      </c>
      <c r="I2500" s="2">
        <f t="array" ref="I2500">SUMPRODUCT(B2484:B2503, (ROW(B2484:B2503)-ROW(B2484)+1)) / (20*21/2)</f>
        <v>1.5485714285714285</v>
      </c>
      <c r="J2500" s="2">
        <f t="shared" si="306"/>
        <v>1.538083708239808</v>
      </c>
      <c r="K2500" s="2">
        <f t="shared" si="308"/>
        <v>1.5834795793927916</v>
      </c>
    </row>
    <row r="2501" spans="1:11" ht="13.5" x14ac:dyDescent="0.25">
      <c r="A2501" s="3">
        <f>TITRES_STAT!B2504</f>
        <v>45645</v>
      </c>
      <c r="B2501" s="6">
        <f>TITRES_STAT!D2504</f>
        <v>1.58</v>
      </c>
      <c r="C2501" s="2">
        <f t="shared" si="309"/>
        <v>5.0000000000000044E-2</v>
      </c>
      <c r="D2501" s="2">
        <f t="shared" si="302"/>
        <v>1.536</v>
      </c>
      <c r="E2501" s="2">
        <f t="shared" si="304"/>
        <v>1.544</v>
      </c>
      <c r="F2501" s="2">
        <f t="shared" si="305"/>
        <v>1.5330000000000001</v>
      </c>
      <c r="G2501" s="2">
        <f t="shared" si="307"/>
        <v>1.5977999999999994</v>
      </c>
      <c r="H2501" s="2">
        <f t="shared" si="303"/>
        <v>1.5762499999999997</v>
      </c>
      <c r="I2501" s="2">
        <f t="array" ref="I2501">SUMPRODUCT(B2485:B2504, (ROW(B2485:B2504)-ROW(B2485)+1)) / (20*21/2)</f>
        <v>1.5519047619047621</v>
      </c>
      <c r="J2501" s="2">
        <f t="shared" si="306"/>
        <v>1.5420757360264929</v>
      </c>
      <c r="K2501" s="2">
        <f t="shared" si="308"/>
        <v>1.5833431252989567</v>
      </c>
    </row>
    <row r="2502" spans="1:11" ht="13.5" x14ac:dyDescent="0.25">
      <c r="A2502" s="3">
        <f>TITRES_STAT!B2505</f>
        <v>45646</v>
      </c>
      <c r="B2502" s="6">
        <f>TITRES_STAT!D2505</f>
        <v>1.58</v>
      </c>
      <c r="C2502" s="2">
        <f t="shared" si="309"/>
        <v>0</v>
      </c>
      <c r="D2502" s="2">
        <f t="shared" ref="D2502:D2565" si="310">AVERAGE(B2498:B2502)</f>
        <v>1.546</v>
      </c>
      <c r="E2502" s="2">
        <f t="shared" si="304"/>
        <v>1.5469999999999999</v>
      </c>
      <c r="F2502" s="2">
        <f t="shared" si="305"/>
        <v>1.5375000000000003</v>
      </c>
      <c r="G2502" s="2">
        <f t="shared" si="307"/>
        <v>1.5937999999999994</v>
      </c>
      <c r="H2502" s="2">
        <f t="shared" si="303"/>
        <v>1.5761999999999998</v>
      </c>
      <c r="I2502" s="2">
        <f t="array" ref="I2502">SUMPRODUCT(B2486:B2505, (ROW(B2486:B2505)-ROW(B2486)+1)) / (20*21/2)</f>
        <v>1.5548095238095239</v>
      </c>
      <c r="J2502" s="2">
        <f t="shared" si="306"/>
        <v>1.5456875706906363</v>
      </c>
      <c r="K2502" s="2">
        <f t="shared" si="308"/>
        <v>1.5832120223460566</v>
      </c>
    </row>
    <row r="2503" spans="1:11" ht="13.5" x14ac:dyDescent="0.25">
      <c r="A2503" s="3">
        <f>TITRES_STAT!B2506</f>
        <v>45649</v>
      </c>
      <c r="B2503" s="6">
        <f>TITRES_STAT!D2506</f>
        <v>1.58</v>
      </c>
      <c r="C2503" s="2">
        <f t="shared" si="309"/>
        <v>0</v>
      </c>
      <c r="D2503" s="2">
        <f t="shared" si="310"/>
        <v>1.5580000000000001</v>
      </c>
      <c r="E2503" s="2">
        <f t="shared" si="304"/>
        <v>1.5479999999999998</v>
      </c>
      <c r="F2503" s="2">
        <f t="shared" si="305"/>
        <v>1.5450000000000004</v>
      </c>
      <c r="G2503" s="2">
        <f t="shared" si="307"/>
        <v>1.5897999999999994</v>
      </c>
      <c r="H2503" s="2">
        <f t="shared" si="303"/>
        <v>1.5761499999999997</v>
      </c>
      <c r="I2503" s="2">
        <f t="array" ref="I2503">SUMPRODUCT(B2487:B2506, (ROW(B2487:B2506)-ROW(B2487)+1)) / (20*21/2)</f>
        <v>1.5509047619047616</v>
      </c>
      <c r="J2503" s="2">
        <f t="shared" si="306"/>
        <v>1.5489554211010519</v>
      </c>
      <c r="K2503" s="2">
        <f t="shared" si="308"/>
        <v>1.5830860606854271</v>
      </c>
    </row>
    <row r="2504" spans="1:11" ht="13.5" x14ac:dyDescent="0.25">
      <c r="A2504" s="3">
        <f>TITRES_STAT!B2507</f>
        <v>45650</v>
      </c>
      <c r="B2504" s="6">
        <f>TITRES_STAT!D2507</f>
        <v>1.58</v>
      </c>
      <c r="C2504" s="2">
        <f t="shared" si="309"/>
        <v>0</v>
      </c>
      <c r="D2504" s="2">
        <f t="shared" si="310"/>
        <v>1.57</v>
      </c>
      <c r="E2504" s="2">
        <f t="shared" si="304"/>
        <v>1.5459999999999998</v>
      </c>
      <c r="F2504" s="2">
        <f t="shared" si="305"/>
        <v>1.5495000000000001</v>
      </c>
      <c r="G2504" s="2">
        <f t="shared" si="307"/>
        <v>1.5857999999999997</v>
      </c>
      <c r="H2504" s="2">
        <f t="shared" si="303"/>
        <v>1.5764499999999999</v>
      </c>
      <c r="I2504" s="2">
        <f t="array" ref="I2504">SUMPRODUCT(B2488:B2507, (ROW(B2488:B2507)-ROW(B2488)+1)) / (20*21/2)</f>
        <v>1.547333333333333</v>
      </c>
      <c r="J2504" s="2">
        <f t="shared" si="306"/>
        <v>1.5519120476628565</v>
      </c>
      <c r="K2504" s="2">
        <f t="shared" si="308"/>
        <v>1.5829650386977634</v>
      </c>
    </row>
    <row r="2505" spans="1:11" ht="13.5" x14ac:dyDescent="0.25">
      <c r="A2505" s="3">
        <f>TITRES_STAT!B2508</f>
        <v>45651</v>
      </c>
      <c r="B2505" s="6">
        <f>TITRES_STAT!D2508</f>
        <v>1.58</v>
      </c>
      <c r="C2505" s="2">
        <f t="shared" si="309"/>
        <v>0</v>
      </c>
      <c r="D2505" s="2">
        <f t="shared" si="310"/>
        <v>1.58</v>
      </c>
      <c r="E2505" s="2">
        <f t="shared" si="304"/>
        <v>1.5510000000000002</v>
      </c>
      <c r="F2505" s="2">
        <f t="shared" si="305"/>
        <v>1.5509999999999997</v>
      </c>
      <c r="G2505" s="2">
        <f t="shared" si="307"/>
        <v>1.5817999999999994</v>
      </c>
      <c r="H2505" s="2">
        <f t="shared" si="303"/>
        <v>1.5767499999999999</v>
      </c>
      <c r="I2505" s="2">
        <f t="array" ref="I2505">SUMPRODUCT(B2489:B2508, (ROW(B2489:B2508)-ROW(B2489)+1)) / (20*21/2)</f>
        <v>1.5486190476190476</v>
      </c>
      <c r="J2505" s="2">
        <f t="shared" si="306"/>
        <v>1.5545870907425845</v>
      </c>
      <c r="K2505" s="2">
        <f t="shared" si="308"/>
        <v>1.5828487626704002</v>
      </c>
    </row>
    <row r="2506" spans="1:11" ht="13.5" x14ac:dyDescent="0.25">
      <c r="A2506" s="3">
        <f>TITRES_STAT!B2509</f>
        <v>45652</v>
      </c>
      <c r="B2506" s="6">
        <f>TITRES_STAT!D2509</f>
        <v>1.51</v>
      </c>
      <c r="C2506" s="2">
        <f t="shared" si="309"/>
        <v>-7.0000000000000062E-2</v>
      </c>
      <c r="D2506" s="2">
        <f t="shared" si="310"/>
        <v>1.5660000000000001</v>
      </c>
      <c r="E2506" s="2">
        <f t="shared" si="304"/>
        <v>1.5510000000000002</v>
      </c>
      <c r="F2506" s="2">
        <f t="shared" si="305"/>
        <v>1.5474999999999997</v>
      </c>
      <c r="G2506" s="2">
        <f t="shared" si="307"/>
        <v>1.5763999999999996</v>
      </c>
      <c r="H2506" s="2">
        <f t="shared" ref="H2506:H2569" si="311">AVERAGE(B2307:B2506)</f>
        <v>1.5766999999999995</v>
      </c>
      <c r="I2506" s="2">
        <f t="array" ref="I2506">SUMPRODUCT(B2490:B2509, (ROW(B2490:B2509)-ROW(B2490)+1)) / (20*21/2)</f>
        <v>1.5500476190476189</v>
      </c>
      <c r="J2506" s="2">
        <f t="shared" si="306"/>
        <v>1.5503407011480528</v>
      </c>
      <c r="K2506" s="2">
        <f t="shared" si="308"/>
        <v>1.5799919484480318</v>
      </c>
    </row>
    <row r="2507" spans="1:11" ht="13.5" x14ac:dyDescent="0.25">
      <c r="A2507" s="3">
        <f>TITRES_STAT!B2510</f>
        <v>45653</v>
      </c>
      <c r="B2507" s="6">
        <f>TITRES_STAT!D2510</f>
        <v>1.51</v>
      </c>
      <c r="C2507" s="2">
        <f t="shared" si="309"/>
        <v>0</v>
      </c>
      <c r="D2507" s="2">
        <f t="shared" si="310"/>
        <v>1.552</v>
      </c>
      <c r="E2507" s="2">
        <f t="shared" si="304"/>
        <v>1.5489999999999999</v>
      </c>
      <c r="F2507" s="2">
        <f t="shared" si="305"/>
        <v>1.5464999999999995</v>
      </c>
      <c r="G2507" s="2">
        <f t="shared" si="307"/>
        <v>1.571</v>
      </c>
      <c r="H2507" s="2">
        <f t="shared" si="311"/>
        <v>1.5766499999999997</v>
      </c>
      <c r="I2507" s="2">
        <f t="array" ref="I2507">SUMPRODUCT(B2491:B2510, (ROW(B2491:B2510)-ROW(B2491)+1)) / (20*21/2)</f>
        <v>1.5446190476190476</v>
      </c>
      <c r="J2507" s="2">
        <f t="shared" si="306"/>
        <v>1.5464987296101431</v>
      </c>
      <c r="K2507" s="2">
        <f t="shared" si="308"/>
        <v>1.5772471661559522</v>
      </c>
    </row>
    <row r="2508" spans="1:11" ht="13.5" x14ac:dyDescent="0.25">
      <c r="A2508" s="3">
        <f>TITRES_STAT!B2511</f>
        <v>45656</v>
      </c>
      <c r="B2508" s="6">
        <f>TITRES_STAT!D2511</f>
        <v>1.56</v>
      </c>
      <c r="C2508" s="2">
        <f t="shared" si="309"/>
        <v>5.0000000000000044E-2</v>
      </c>
      <c r="D2508" s="2">
        <f t="shared" si="310"/>
        <v>1.548</v>
      </c>
      <c r="E2508" s="2">
        <f t="shared" ref="E2508:E2571" si="312">AVERAGE(B2499:B2508)</f>
        <v>1.5530000000000002</v>
      </c>
      <c r="F2508" s="2">
        <f t="shared" si="305"/>
        <v>1.5449999999999997</v>
      </c>
      <c r="G2508" s="2">
        <f t="shared" si="307"/>
        <v>1.5682000000000003</v>
      </c>
      <c r="H2508" s="2">
        <f t="shared" si="311"/>
        <v>1.5768499999999996</v>
      </c>
      <c r="I2508" s="2">
        <f t="array" ref="I2508">SUMPRODUCT(B2492:B2511, (ROW(B2492:B2511)-ROW(B2492)+1)) / (20*21/2)</f>
        <v>1.5430000000000001</v>
      </c>
      <c r="J2508" s="2">
        <f t="shared" si="306"/>
        <v>1.5477845648853676</v>
      </c>
      <c r="K2508" s="2">
        <f t="shared" si="308"/>
        <v>1.5765708066988562</v>
      </c>
    </row>
    <row r="2509" spans="1:11" ht="13.5" x14ac:dyDescent="0.25">
      <c r="A2509" s="3">
        <f>TITRES_STAT!B2512</f>
        <v>45657</v>
      </c>
      <c r="B2509" s="6">
        <f>TITRES_STAT!D2512</f>
        <v>1.56</v>
      </c>
      <c r="C2509" s="2">
        <f t="shared" si="309"/>
        <v>0</v>
      </c>
      <c r="D2509" s="2">
        <f t="shared" si="310"/>
        <v>1.544</v>
      </c>
      <c r="E2509" s="2">
        <f t="shared" si="312"/>
        <v>1.5569999999999999</v>
      </c>
      <c r="F2509" s="2">
        <f t="shared" si="305"/>
        <v>1.5469999999999995</v>
      </c>
      <c r="G2509" s="2">
        <f t="shared" si="307"/>
        <v>1.5654000000000001</v>
      </c>
      <c r="H2509" s="2">
        <f t="shared" si="311"/>
        <v>1.5770499999999996</v>
      </c>
      <c r="I2509" s="2">
        <f t="array" ref="I2509">SUMPRODUCT(B2493:B2512, (ROW(B2493:B2512)-ROW(B2493)+1)) / (20*21/2)</f>
        <v>1.5357619047619049</v>
      </c>
      <c r="J2509" s="2">
        <f t="shared" si="306"/>
        <v>1.5489479396581898</v>
      </c>
      <c r="K2509" s="2">
        <f t="shared" si="308"/>
        <v>1.5759209711420383</v>
      </c>
    </row>
    <row r="2510" spans="1:11" ht="13.5" x14ac:dyDescent="0.25">
      <c r="A2510" s="3">
        <f>TITRES_STAT!B2513</f>
        <v>45659</v>
      </c>
      <c r="B2510" s="6">
        <f>TITRES_STAT!D2513</f>
        <v>1.49</v>
      </c>
      <c r="C2510" s="2">
        <f t="shared" si="309"/>
        <v>-7.0000000000000062E-2</v>
      </c>
      <c r="D2510" s="2">
        <f t="shared" si="310"/>
        <v>1.5260000000000002</v>
      </c>
      <c r="E2510" s="2">
        <f t="shared" si="312"/>
        <v>1.5530000000000002</v>
      </c>
      <c r="F2510" s="2">
        <f t="shared" si="305"/>
        <v>1.5469999999999997</v>
      </c>
      <c r="G2510" s="2">
        <f t="shared" si="307"/>
        <v>1.5598000000000001</v>
      </c>
      <c r="H2510" s="2">
        <f t="shared" si="311"/>
        <v>1.5768999999999993</v>
      </c>
      <c r="I2510" s="2">
        <f t="array" ref="I2510">SUMPRODUCT(B2494:B2513, (ROW(B2494:B2513)-ROW(B2494)+1)) / (20*21/2)</f>
        <v>1.5346190476190478</v>
      </c>
      <c r="J2510" s="2">
        <f t="shared" si="306"/>
        <v>1.5433338501669336</v>
      </c>
      <c r="K2510" s="2">
        <f t="shared" si="308"/>
        <v>1.572551521293331</v>
      </c>
    </row>
    <row r="2511" spans="1:11" ht="13.5" x14ac:dyDescent="0.25">
      <c r="A2511" s="3">
        <f>TITRES_STAT!B2514</f>
        <v>45660</v>
      </c>
      <c r="B2511" s="6">
        <f>TITRES_STAT!D2514</f>
        <v>1.53</v>
      </c>
      <c r="C2511" s="2">
        <f t="shared" si="309"/>
        <v>4.0000000000000036E-2</v>
      </c>
      <c r="D2511" s="2">
        <f t="shared" si="310"/>
        <v>1.5300000000000002</v>
      </c>
      <c r="E2511" s="2">
        <f t="shared" si="312"/>
        <v>1.548</v>
      </c>
      <c r="F2511" s="2">
        <f t="shared" si="305"/>
        <v>1.5459999999999998</v>
      </c>
      <c r="G2511" s="2">
        <f t="shared" si="307"/>
        <v>1.5550000000000004</v>
      </c>
      <c r="H2511" s="2">
        <f t="shared" si="311"/>
        <v>1.5769499999999992</v>
      </c>
      <c r="I2511" s="2">
        <f t="array" ref="I2511">SUMPRODUCT(B2495:B2514, (ROW(B2495:B2514)-ROW(B2495)+1)) / (20*21/2)</f>
        <v>1.5279523809523807</v>
      </c>
      <c r="J2511" s="2">
        <f t="shared" si="306"/>
        <v>1.5420639596748447</v>
      </c>
      <c r="K2511" s="2">
        <f t="shared" si="308"/>
        <v>1.5708828341837886</v>
      </c>
    </row>
    <row r="2512" spans="1:11" ht="13.5" x14ac:dyDescent="0.25">
      <c r="A2512" s="3">
        <f>TITRES_STAT!B2515</f>
        <v>45663</v>
      </c>
      <c r="B2512" s="6">
        <f>TITRES_STAT!D2515</f>
        <v>1.47</v>
      </c>
      <c r="C2512" s="2">
        <f t="shared" si="309"/>
        <v>-6.0000000000000053E-2</v>
      </c>
      <c r="D2512" s="2">
        <f t="shared" si="310"/>
        <v>1.522</v>
      </c>
      <c r="E2512" s="2">
        <f t="shared" si="312"/>
        <v>1.5370000000000001</v>
      </c>
      <c r="F2512" s="2">
        <f t="shared" si="305"/>
        <v>1.5419999999999996</v>
      </c>
      <c r="G2512" s="2">
        <f t="shared" si="307"/>
        <v>1.5504000000000002</v>
      </c>
      <c r="H2512" s="2">
        <f t="shared" si="311"/>
        <v>1.5766999999999991</v>
      </c>
      <c r="I2512" s="2">
        <f t="array" ref="I2512">SUMPRODUCT(B2496:B2515, (ROW(B2496:B2515)-ROW(B2496)+1)) / (20*21/2)</f>
        <v>1.5161904761904761</v>
      </c>
      <c r="J2512" s="2">
        <f t="shared" si="306"/>
        <v>1.5352007254200974</v>
      </c>
      <c r="K2512" s="2">
        <f t="shared" si="308"/>
        <v>1.5669266446079537</v>
      </c>
    </row>
    <row r="2513" spans="1:11" ht="13.5" x14ac:dyDescent="0.25">
      <c r="A2513" s="3">
        <f>TITRES_STAT!B2516</f>
        <v>45664</v>
      </c>
      <c r="B2513" s="6">
        <f>TITRES_STAT!D2516</f>
        <v>1.53</v>
      </c>
      <c r="C2513" s="2">
        <f t="shared" si="309"/>
        <v>6.0000000000000053E-2</v>
      </c>
      <c r="D2513" s="2">
        <f t="shared" si="310"/>
        <v>1.516</v>
      </c>
      <c r="E2513" s="2">
        <f t="shared" si="312"/>
        <v>1.532</v>
      </c>
      <c r="F2513" s="2">
        <f t="shared" si="305"/>
        <v>1.54</v>
      </c>
      <c r="G2513" s="2">
        <f t="shared" si="307"/>
        <v>1.5474000000000001</v>
      </c>
      <c r="H2513" s="2">
        <f t="shared" si="311"/>
        <v>1.5767499999999988</v>
      </c>
      <c r="I2513" s="2">
        <f t="array" ref="I2513">SUMPRODUCT(B2497:B2516, (ROW(B2497:B2516)-ROW(B2497)+1)) / (20*21/2)</f>
        <v>1.5107142857142857</v>
      </c>
      <c r="J2513" s="2">
        <f t="shared" si="306"/>
        <v>1.5347054182372311</v>
      </c>
      <c r="K2513" s="2">
        <f t="shared" si="308"/>
        <v>1.565478540897838</v>
      </c>
    </row>
    <row r="2514" spans="1:11" ht="13.5" x14ac:dyDescent="0.25">
      <c r="A2514" s="3">
        <f>TITRES_STAT!B2517</f>
        <v>45665</v>
      </c>
      <c r="B2514" s="6">
        <f>TITRES_STAT!D2517</f>
        <v>1.47</v>
      </c>
      <c r="C2514" s="2">
        <f t="shared" si="309"/>
        <v>-6.0000000000000053E-2</v>
      </c>
      <c r="D2514" s="2">
        <f t="shared" si="310"/>
        <v>1.498</v>
      </c>
      <c r="E2514" s="2">
        <f t="shared" si="312"/>
        <v>1.5210000000000001</v>
      </c>
      <c r="F2514" s="2">
        <f t="shared" si="305"/>
        <v>1.5334999999999999</v>
      </c>
      <c r="G2514" s="2">
        <f t="shared" si="307"/>
        <v>1.5431999999999999</v>
      </c>
      <c r="H2514" s="2">
        <f t="shared" si="311"/>
        <v>1.5764999999999989</v>
      </c>
      <c r="I2514" s="2">
        <f t="array" ref="I2514">SUMPRODUCT(B2498:B2517, (ROW(B2498:B2517)-ROW(B2498)+1)) / (20*21/2)</f>
        <v>1.5054285714285713</v>
      </c>
      <c r="J2514" s="2">
        <f t="shared" si="306"/>
        <v>1.5285429974527327</v>
      </c>
      <c r="K2514" s="2">
        <f t="shared" si="308"/>
        <v>1.5617342843920405</v>
      </c>
    </row>
    <row r="2515" spans="1:11" ht="13.5" x14ac:dyDescent="0.25">
      <c r="A2515" s="3">
        <f>TITRES_STAT!B2518</f>
        <v>45666</v>
      </c>
      <c r="B2515" s="6">
        <f>TITRES_STAT!D2518</f>
        <v>1.41</v>
      </c>
      <c r="C2515" s="2">
        <f t="shared" si="309"/>
        <v>-6.0000000000000053E-2</v>
      </c>
      <c r="D2515" s="2">
        <f t="shared" si="310"/>
        <v>1.482</v>
      </c>
      <c r="E2515" s="2">
        <f t="shared" si="312"/>
        <v>1.504</v>
      </c>
      <c r="F2515" s="2">
        <f t="shared" si="305"/>
        <v>1.5275000000000001</v>
      </c>
      <c r="G2515" s="2">
        <f t="shared" si="307"/>
        <v>1.5378000000000001</v>
      </c>
      <c r="H2515" s="2">
        <f t="shared" si="311"/>
        <v>1.5759499999999989</v>
      </c>
      <c r="I2515" s="2">
        <f t="array" ref="I2515">SUMPRODUCT(B2499:B2518, (ROW(B2499:B2518)-ROW(B2499)+1)) / (20*21/2)</f>
        <v>1.4947142857142854</v>
      </c>
      <c r="J2515" s="2">
        <f t="shared" si="306"/>
        <v>1.5172531881715201</v>
      </c>
      <c r="K2515" s="2">
        <f t="shared" si="308"/>
        <v>1.5557839202982349</v>
      </c>
    </row>
    <row r="2516" spans="1:11" ht="13.5" x14ac:dyDescent="0.25">
      <c r="A2516" s="3">
        <f>TITRES_STAT!B2519</f>
        <v>45667</v>
      </c>
      <c r="B2516" s="6">
        <f>TITRES_STAT!D2519</f>
        <v>1.47</v>
      </c>
      <c r="C2516" s="2">
        <f t="shared" si="309"/>
        <v>6.0000000000000053E-2</v>
      </c>
      <c r="D2516" s="2">
        <f t="shared" si="310"/>
        <v>1.47</v>
      </c>
      <c r="E2516" s="2">
        <f t="shared" si="312"/>
        <v>1.5000000000000002</v>
      </c>
      <c r="F2516" s="2">
        <f t="shared" ref="F2516:F2579" si="313">AVERAGE(B2497:B2516)</f>
        <v>1.5254999999999999</v>
      </c>
      <c r="G2516" s="2">
        <f t="shared" si="307"/>
        <v>1.5335999999999999</v>
      </c>
      <c r="H2516" s="2">
        <f t="shared" si="311"/>
        <v>1.5756999999999988</v>
      </c>
      <c r="I2516" s="2">
        <f t="array" ref="I2516">SUMPRODUCT(B2500:B2519, (ROW(B2500:B2519)-ROW(B2500)+1)) / (20*21/2)</f>
        <v>1.4826190476190477</v>
      </c>
      <c r="J2516" s="2">
        <f t="shared" si="306"/>
        <v>1.5127528845361371</v>
      </c>
      <c r="K2516" s="2">
        <f t="shared" si="308"/>
        <v>1.5524198449924218</v>
      </c>
    </row>
    <row r="2517" spans="1:11" ht="13.5" x14ac:dyDescent="0.25">
      <c r="A2517" s="3">
        <f>TITRES_STAT!B2520</f>
        <v>45670</v>
      </c>
      <c r="B2517" s="6">
        <f>TITRES_STAT!D2520</f>
        <v>1.47</v>
      </c>
      <c r="C2517" s="2">
        <f t="shared" si="309"/>
        <v>0</v>
      </c>
      <c r="D2517" s="2">
        <f t="shared" si="310"/>
        <v>1.47</v>
      </c>
      <c r="E2517" s="2">
        <f t="shared" si="312"/>
        <v>1.4960000000000002</v>
      </c>
      <c r="F2517" s="2">
        <f t="shared" si="313"/>
        <v>1.5224999999999997</v>
      </c>
      <c r="G2517" s="2">
        <f t="shared" si="307"/>
        <v>1.5293999999999996</v>
      </c>
      <c r="H2517" s="2">
        <f t="shared" si="311"/>
        <v>1.5755499999999989</v>
      </c>
      <c r="I2517" s="2">
        <f t="array" ref="I2517">SUMPRODUCT(B2501:B2520, (ROW(B2501:B2520)-ROW(B2501)+1)) / (20*21/2)</f>
        <v>1.4711428571428571</v>
      </c>
      <c r="J2517" s="2">
        <f t="shared" ref="J2517:J2580" si="314">$J$4*B2517+J2516*(1-$J$4)</f>
        <v>1.5086811812469811</v>
      </c>
      <c r="K2517" s="2">
        <f t="shared" si="308"/>
        <v>1.5491876942084053</v>
      </c>
    </row>
    <row r="2518" spans="1:11" ht="13.5" x14ac:dyDescent="0.25">
      <c r="A2518" s="3">
        <f>TITRES_STAT!B2521</f>
        <v>45671</v>
      </c>
      <c r="B2518" s="6">
        <f>TITRES_STAT!D2521</f>
        <v>1.41</v>
      </c>
      <c r="C2518" s="2">
        <f t="shared" si="309"/>
        <v>-6.0000000000000053E-2</v>
      </c>
      <c r="D2518" s="2">
        <f t="shared" si="310"/>
        <v>1.446</v>
      </c>
      <c r="E2518" s="2">
        <f t="shared" si="312"/>
        <v>1.4810000000000003</v>
      </c>
      <c r="F2518" s="2">
        <f t="shared" si="313"/>
        <v>1.5169999999999999</v>
      </c>
      <c r="G2518" s="2">
        <f t="shared" si="307"/>
        <v>1.5239999999999998</v>
      </c>
      <c r="H2518" s="2">
        <f t="shared" si="311"/>
        <v>1.575399999999999</v>
      </c>
      <c r="I2518" s="2">
        <f t="array" ref="I2518">SUMPRODUCT(B2502:B2521, (ROW(B2502:B2521)-ROW(B2502)+1)) / (20*21/2)</f>
        <v>1.4546190476190477</v>
      </c>
      <c r="J2518" s="2">
        <f t="shared" si="314"/>
        <v>1.4992829735091735</v>
      </c>
      <c r="K2518" s="2">
        <f t="shared" si="308"/>
        <v>1.5437293532590559</v>
      </c>
    </row>
    <row r="2519" spans="1:11" ht="13.5" x14ac:dyDescent="0.25">
      <c r="A2519" s="3">
        <f>TITRES_STAT!B2522</f>
        <v>45672</v>
      </c>
      <c r="B2519" s="6">
        <f>TITRES_STAT!D2522</f>
        <v>1.39</v>
      </c>
      <c r="C2519" s="2">
        <f t="shared" si="309"/>
        <v>-2.0000000000000018E-2</v>
      </c>
      <c r="D2519" s="2">
        <f t="shared" si="310"/>
        <v>1.43</v>
      </c>
      <c r="E2519" s="2">
        <f t="shared" si="312"/>
        <v>1.4640000000000002</v>
      </c>
      <c r="F2519" s="2">
        <f t="shared" si="313"/>
        <v>1.5105</v>
      </c>
      <c r="G2519" s="2">
        <f t="shared" si="307"/>
        <v>1.5181999999999995</v>
      </c>
      <c r="H2519" s="2">
        <f t="shared" si="311"/>
        <v>1.574949999999999</v>
      </c>
      <c r="I2519" s="2">
        <f t="array" ref="I2519">SUMPRODUCT(B2503:B2522, (ROW(B2503:B2522)-ROW(B2503)+1)) / (20*21/2)</f>
        <v>1.4392857142857145</v>
      </c>
      <c r="J2519" s="2">
        <f t="shared" si="314"/>
        <v>1.4888750712702046</v>
      </c>
      <c r="K2519" s="2">
        <f t="shared" si="308"/>
        <v>1.5377007511704655</v>
      </c>
    </row>
    <row r="2520" spans="1:11" ht="13.5" x14ac:dyDescent="0.25">
      <c r="A2520" s="3">
        <f>TITRES_STAT!B2523</f>
        <v>45673</v>
      </c>
      <c r="B2520" s="6">
        <f>TITRES_STAT!D2523</f>
        <v>1.39</v>
      </c>
      <c r="C2520" s="2">
        <f t="shared" si="309"/>
        <v>0</v>
      </c>
      <c r="D2520" s="2">
        <f t="shared" si="310"/>
        <v>1.4259999999999997</v>
      </c>
      <c r="E2520" s="2">
        <f t="shared" si="312"/>
        <v>1.4540000000000002</v>
      </c>
      <c r="F2520" s="2">
        <f t="shared" si="313"/>
        <v>1.5035000000000001</v>
      </c>
      <c r="G2520" s="2">
        <f t="shared" si="307"/>
        <v>1.5138</v>
      </c>
      <c r="H2520" s="2">
        <f t="shared" si="311"/>
        <v>1.5743999999999989</v>
      </c>
      <c r="I2520" s="2">
        <f t="array" ref="I2520">SUMPRODUCT(B2504:B2523, (ROW(B2504:B2523)-ROW(B2504)+1)) / (20*21/2)</f>
        <v>1.4260952380952381</v>
      </c>
      <c r="J2520" s="2">
        <f t="shared" si="314"/>
        <v>1.4794583978158995</v>
      </c>
      <c r="K2520" s="2">
        <f t="shared" si="308"/>
        <v>1.531908564850055</v>
      </c>
    </row>
    <row r="2521" spans="1:11" ht="13.5" x14ac:dyDescent="0.25">
      <c r="A2521" s="3">
        <f>TITRES_STAT!B2524</f>
        <v>45674</v>
      </c>
      <c r="B2521" s="6">
        <f>TITRES_STAT!D2524</f>
        <v>1.33</v>
      </c>
      <c r="C2521" s="2">
        <f t="shared" si="309"/>
        <v>-5.9999999999999831E-2</v>
      </c>
      <c r="D2521" s="2">
        <f t="shared" si="310"/>
        <v>1.3979999999999999</v>
      </c>
      <c r="E2521" s="2">
        <f t="shared" si="312"/>
        <v>1.4340000000000002</v>
      </c>
      <c r="F2521" s="2">
        <f t="shared" si="313"/>
        <v>1.4910000000000001</v>
      </c>
      <c r="G2521" s="2">
        <f t="shared" si="307"/>
        <v>1.5081999999999995</v>
      </c>
      <c r="H2521" s="2">
        <f t="shared" si="311"/>
        <v>1.5738499999999989</v>
      </c>
      <c r="I2521" s="2">
        <f t="array" ref="I2521">SUMPRODUCT(B2505:B2524, (ROW(B2505:B2524)-ROW(B2505)+1)) / (20*21/2)</f>
        <v>1.4197619047619046</v>
      </c>
      <c r="J2521" s="2">
        <f t="shared" si="314"/>
        <v>1.4652242646905758</v>
      </c>
      <c r="K2521" s="2">
        <f t="shared" si="308"/>
        <v>1.5239905819147588</v>
      </c>
    </row>
    <row r="2522" spans="1:11" ht="13.5" x14ac:dyDescent="0.25">
      <c r="A2522" s="3">
        <f>TITRES_STAT!B2525</f>
        <v>45677</v>
      </c>
      <c r="B2522" s="6">
        <f>TITRES_STAT!D2525</f>
        <v>1.33</v>
      </c>
      <c r="C2522" s="2">
        <f t="shared" si="309"/>
        <v>0</v>
      </c>
      <c r="D2522" s="2">
        <f t="shared" si="310"/>
        <v>1.3699999999999999</v>
      </c>
      <c r="E2522" s="2">
        <f t="shared" si="312"/>
        <v>1.4200000000000002</v>
      </c>
      <c r="F2522" s="2">
        <f t="shared" si="313"/>
        <v>1.4784999999999999</v>
      </c>
      <c r="G2522" s="2">
        <f t="shared" si="307"/>
        <v>1.5039999999999998</v>
      </c>
      <c r="H2522" s="2">
        <f t="shared" si="311"/>
        <v>1.5735999999999988</v>
      </c>
      <c r="I2522" s="2">
        <f t="array" ref="I2522">SUMPRODUCT(B2506:B2525, (ROW(B2506:B2525)-ROW(B2506)+1)) / (20*21/2)</f>
        <v>1.4190476190476191</v>
      </c>
      <c r="J2522" s="2">
        <f t="shared" si="314"/>
        <v>1.4523457632914734</v>
      </c>
      <c r="K2522" s="2">
        <f t="shared" si="308"/>
        <v>1.5163831081141801</v>
      </c>
    </row>
    <row r="2523" spans="1:11" ht="13.5" x14ac:dyDescent="0.25">
      <c r="A2523" s="3">
        <f>TITRES_STAT!B2526</f>
        <v>45678</v>
      </c>
      <c r="B2523" s="6">
        <f>TITRES_STAT!D2526</f>
        <v>1.34</v>
      </c>
      <c r="C2523" s="2">
        <f t="shared" si="309"/>
        <v>1.0000000000000009E-2</v>
      </c>
      <c r="D2523" s="2">
        <f t="shared" si="310"/>
        <v>1.3559999999999999</v>
      </c>
      <c r="E2523" s="2">
        <f t="shared" si="312"/>
        <v>1.401</v>
      </c>
      <c r="F2523" s="2">
        <f t="shared" si="313"/>
        <v>1.4664999999999997</v>
      </c>
      <c r="G2523" s="2">
        <f t="shared" si="307"/>
        <v>1.5012000000000001</v>
      </c>
      <c r="H2523" s="2">
        <f t="shared" si="311"/>
        <v>1.5736499999999989</v>
      </c>
      <c r="I2523" s="2">
        <f t="array" ref="I2523">SUMPRODUCT(B2507:B2526, (ROW(B2507:B2526)-ROW(B2507)+1)) / (20*21/2)</f>
        <v>1.4246666666666667</v>
      </c>
      <c r="J2523" s="2">
        <f t="shared" si="314"/>
        <v>1.4416461667875233</v>
      </c>
      <c r="K2523" s="2">
        <f t="shared" si="308"/>
        <v>1.5094661234822515</v>
      </c>
    </row>
    <row r="2524" spans="1:11" ht="13.5" x14ac:dyDescent="0.25">
      <c r="A2524" s="3">
        <f>TITRES_STAT!B2527</f>
        <v>45679</v>
      </c>
      <c r="B2524" s="6">
        <f>TITRES_STAT!D2527</f>
        <v>1.4</v>
      </c>
      <c r="C2524" s="2">
        <f t="shared" si="309"/>
        <v>5.9999999999999831E-2</v>
      </c>
      <c r="D2524" s="2">
        <f t="shared" si="310"/>
        <v>1.3579999999999999</v>
      </c>
      <c r="E2524" s="2">
        <f t="shared" si="312"/>
        <v>1.3939999999999999</v>
      </c>
      <c r="F2524" s="2">
        <f t="shared" si="313"/>
        <v>1.4574999999999998</v>
      </c>
      <c r="G2524" s="2">
        <f t="shared" si="307"/>
        <v>1.4984</v>
      </c>
      <c r="H2524" s="2">
        <f t="shared" si="311"/>
        <v>1.5737499999999989</v>
      </c>
      <c r="I2524" s="2">
        <f t="array" ref="I2524">SUMPRODUCT(B2508:B2527, (ROW(B2508:B2527)-ROW(B2508)+1)) / (20*21/2)</f>
        <v>1.4274285714285717</v>
      </c>
      <c r="J2524" s="2">
        <f t="shared" si="314"/>
        <v>1.4376798651887115</v>
      </c>
      <c r="K2524" s="2">
        <f t="shared" si="308"/>
        <v>1.5051733343260849</v>
      </c>
    </row>
    <row r="2525" spans="1:11" ht="13.5" x14ac:dyDescent="0.25">
      <c r="A2525" s="3">
        <f>TITRES_STAT!B2528</f>
        <v>45680</v>
      </c>
      <c r="B2525" s="6">
        <f>TITRES_STAT!D2528</f>
        <v>1.45</v>
      </c>
      <c r="C2525" s="2">
        <f t="shared" si="309"/>
        <v>5.0000000000000044E-2</v>
      </c>
      <c r="D2525" s="2">
        <f t="shared" si="310"/>
        <v>1.37</v>
      </c>
      <c r="E2525" s="2">
        <f t="shared" si="312"/>
        <v>1.3979999999999999</v>
      </c>
      <c r="F2525" s="2">
        <f t="shared" si="313"/>
        <v>1.4509999999999998</v>
      </c>
      <c r="G2525" s="2">
        <f t="shared" si="307"/>
        <v>1.4978000000000002</v>
      </c>
      <c r="H2525" s="2">
        <f t="shared" si="311"/>
        <v>1.573899999999999</v>
      </c>
      <c r="I2525" s="2">
        <f t="array" ref="I2525">SUMPRODUCT(B2509:B2528, (ROW(B2509:B2528)-ROW(B2509)+1)) / (20*21/2)</f>
        <v>1.4246190476190475</v>
      </c>
      <c r="J2525" s="2">
        <f t="shared" si="314"/>
        <v>1.4388532113612151</v>
      </c>
      <c r="K2525" s="2">
        <f t="shared" si="308"/>
        <v>1.5030096741564345</v>
      </c>
    </row>
    <row r="2526" spans="1:11" ht="13.5" x14ac:dyDescent="0.25">
      <c r="A2526" s="3">
        <f>TITRES_STAT!B2529</f>
        <v>45681</v>
      </c>
      <c r="B2526" s="6">
        <f>TITRES_STAT!D2529</f>
        <v>1.51</v>
      </c>
      <c r="C2526" s="2">
        <f t="shared" si="309"/>
        <v>6.0000000000000053E-2</v>
      </c>
      <c r="D2526" s="2">
        <f t="shared" si="310"/>
        <v>1.4060000000000001</v>
      </c>
      <c r="E2526" s="2">
        <f t="shared" si="312"/>
        <v>1.4019999999999999</v>
      </c>
      <c r="F2526" s="2">
        <f t="shared" si="313"/>
        <v>1.4510000000000001</v>
      </c>
      <c r="G2526" s="2">
        <f t="shared" si="307"/>
        <v>1.4996</v>
      </c>
      <c r="H2526" s="2">
        <f t="shared" si="311"/>
        <v>1.5746499999999992</v>
      </c>
      <c r="I2526" s="2">
        <f t="array" ref="I2526">SUMPRODUCT(B2510:B2529, (ROW(B2510:B2529)-ROW(B2510)+1)) / (20*21/2)</f>
        <v>1.4281904761904762</v>
      </c>
      <c r="J2526" s="2">
        <f t="shared" si="314"/>
        <v>1.4456290959934803</v>
      </c>
      <c r="K2526" s="2">
        <f t="shared" si="308"/>
        <v>1.5032838045816725</v>
      </c>
    </row>
    <row r="2527" spans="1:11" ht="13.5" x14ac:dyDescent="0.25">
      <c r="A2527" s="3">
        <f>TITRES_STAT!B2530</f>
        <v>45684</v>
      </c>
      <c r="B2527" s="6">
        <f>TITRES_STAT!D2530</f>
        <v>1.48</v>
      </c>
      <c r="C2527" s="2">
        <f t="shared" si="309"/>
        <v>-3.0000000000000027E-2</v>
      </c>
      <c r="D2527" s="2">
        <f t="shared" si="310"/>
        <v>1.4359999999999999</v>
      </c>
      <c r="E2527" s="2">
        <f t="shared" si="312"/>
        <v>1.403</v>
      </c>
      <c r="F2527" s="2">
        <f t="shared" si="313"/>
        <v>1.4495</v>
      </c>
      <c r="G2527" s="2">
        <f t="shared" si="307"/>
        <v>1.4996000000000003</v>
      </c>
      <c r="H2527" s="2">
        <f t="shared" si="311"/>
        <v>1.5752499999999992</v>
      </c>
      <c r="I2527" s="2">
        <f t="array" ref="I2527">SUMPRODUCT(B2511:B2530, (ROW(B2511:B2530)-ROW(B2511)+1)) / (20*21/2)</f>
        <v>1.4369047619047619</v>
      </c>
      <c r="J2527" s="2">
        <f t="shared" si="314"/>
        <v>1.4489025154226727</v>
      </c>
      <c r="K2527" s="2">
        <f t="shared" si="308"/>
        <v>1.5023707142059208</v>
      </c>
    </row>
    <row r="2528" spans="1:11" ht="13.5" x14ac:dyDescent="0.25">
      <c r="A2528" s="3">
        <f>TITRES_STAT!B2531</f>
        <v>45685</v>
      </c>
      <c r="B2528" s="6">
        <f>TITRES_STAT!D2531</f>
        <v>1.42</v>
      </c>
      <c r="C2528" s="2">
        <f t="shared" si="309"/>
        <v>-6.0000000000000053E-2</v>
      </c>
      <c r="D2528" s="2">
        <f t="shared" si="310"/>
        <v>1.452</v>
      </c>
      <c r="E2528" s="2">
        <f t="shared" si="312"/>
        <v>1.4039999999999999</v>
      </c>
      <c r="F2528" s="2">
        <f t="shared" si="313"/>
        <v>1.4425000000000001</v>
      </c>
      <c r="G2528" s="2">
        <f t="shared" si="307"/>
        <v>1.4972000000000003</v>
      </c>
      <c r="H2528" s="2">
        <f t="shared" si="311"/>
        <v>1.5752499999999996</v>
      </c>
      <c r="I2528" s="2">
        <f t="array" ref="I2528">SUMPRODUCT(B2512:B2531, (ROW(B2512:B2531)-ROW(B2512)+1)) / (20*21/2)</f>
        <v>1.4454285714285715</v>
      </c>
      <c r="J2528" s="2">
        <f t="shared" si="314"/>
        <v>1.4461498949062277</v>
      </c>
      <c r="K2528" s="2">
        <f t="shared" si="308"/>
        <v>1.4991404901194141</v>
      </c>
    </row>
    <row r="2529" spans="1:11" ht="13.5" x14ac:dyDescent="0.25">
      <c r="A2529" s="3">
        <f>TITRES_STAT!B2532</f>
        <v>45686</v>
      </c>
      <c r="B2529" s="6">
        <f>TITRES_STAT!D2532</f>
        <v>1.48</v>
      </c>
      <c r="C2529" s="2">
        <f t="shared" si="309"/>
        <v>6.0000000000000053E-2</v>
      </c>
      <c r="D2529" s="2">
        <f t="shared" si="310"/>
        <v>1.468</v>
      </c>
      <c r="E2529" s="2">
        <f t="shared" si="312"/>
        <v>1.4129999999999998</v>
      </c>
      <c r="F2529" s="2">
        <f t="shared" si="313"/>
        <v>1.4384999999999999</v>
      </c>
      <c r="G2529" s="2">
        <f t="shared" si="307"/>
        <v>1.4960000000000004</v>
      </c>
      <c r="H2529" s="2">
        <f t="shared" si="311"/>
        <v>1.5752999999999995</v>
      </c>
      <c r="I2529" s="2">
        <f t="array" ref="I2529">SUMPRODUCT(B2513:B2532, (ROW(B2513:B2532)-ROW(B2513)+1)) / (20*21/2)</f>
        <v>1.4539523809523809</v>
      </c>
      <c r="J2529" s="2">
        <f t="shared" si="314"/>
        <v>1.449373714438968</v>
      </c>
      <c r="K2529" s="2">
        <f t="shared" si="308"/>
        <v>1.4983898826637509</v>
      </c>
    </row>
    <row r="2530" spans="1:11" ht="13.5" x14ac:dyDescent="0.25">
      <c r="A2530" s="3">
        <f>TITRES_STAT!B2533</f>
        <v>45687</v>
      </c>
      <c r="B2530" s="6">
        <f>TITRES_STAT!D2533</f>
        <v>1.53</v>
      </c>
      <c r="C2530" s="2">
        <f t="shared" si="309"/>
        <v>5.0000000000000044E-2</v>
      </c>
      <c r="D2530" s="2">
        <f t="shared" si="310"/>
        <v>1.4840000000000002</v>
      </c>
      <c r="E2530" s="2">
        <f t="shared" si="312"/>
        <v>1.427</v>
      </c>
      <c r="F2530" s="2">
        <f t="shared" si="313"/>
        <v>1.4405000000000003</v>
      </c>
      <c r="G2530" s="2">
        <f t="shared" si="307"/>
        <v>1.4970000000000001</v>
      </c>
      <c r="H2530" s="2">
        <f t="shared" si="311"/>
        <v>1.5756499999999993</v>
      </c>
      <c r="I2530" s="2">
        <f t="array" ref="I2530">SUMPRODUCT(B2514:B2533, (ROW(B2514:B2533)-ROW(B2514)+1)) / (20*21/2)</f>
        <v>1.4621904761904763</v>
      </c>
      <c r="J2530" s="2">
        <f t="shared" si="314"/>
        <v>1.4570524083019234</v>
      </c>
      <c r="K2530" s="2">
        <f t="shared" si="308"/>
        <v>1.4996294951083098</v>
      </c>
    </row>
    <row r="2531" spans="1:11" ht="13.5" x14ac:dyDescent="0.25">
      <c r="A2531" s="3">
        <f>TITRES_STAT!B2534</f>
        <v>45688</v>
      </c>
      <c r="B2531" s="6">
        <f>TITRES_STAT!D2534</f>
        <v>1.53</v>
      </c>
      <c r="C2531" s="2">
        <f t="shared" si="309"/>
        <v>0</v>
      </c>
      <c r="D2531" s="2">
        <f t="shared" si="310"/>
        <v>1.488</v>
      </c>
      <c r="E2531" s="2">
        <f t="shared" si="312"/>
        <v>1.4469999999999998</v>
      </c>
      <c r="F2531" s="2">
        <f t="shared" si="313"/>
        <v>1.4405000000000003</v>
      </c>
      <c r="G2531" s="2">
        <f t="shared" si="307"/>
        <v>1.4990000000000003</v>
      </c>
      <c r="H2531" s="2">
        <f t="shared" si="311"/>
        <v>1.5762999999999994</v>
      </c>
      <c r="I2531" s="2">
        <f t="array" ref="I2531">SUMPRODUCT(B2515:B2534, (ROW(B2515:B2534)-ROW(B2515)+1)) / (20*21/2)</f>
        <v>1.4704285714285714</v>
      </c>
      <c r="J2531" s="2">
        <f t="shared" si="314"/>
        <v>1.4639997979874544</v>
      </c>
      <c r="K2531" s="2">
        <f t="shared" si="308"/>
        <v>1.5008204953001409</v>
      </c>
    </row>
    <row r="2532" spans="1:11" ht="13.5" x14ac:dyDescent="0.25">
      <c r="A2532" s="3">
        <f>TITRES_STAT!B2535</f>
        <v>45691</v>
      </c>
      <c r="B2532" s="6">
        <f>TITRES_STAT!D2535</f>
        <v>1.53</v>
      </c>
      <c r="C2532" s="2">
        <f t="shared" si="309"/>
        <v>0</v>
      </c>
      <c r="D2532" s="2">
        <f t="shared" si="310"/>
        <v>1.498</v>
      </c>
      <c r="E2532" s="2">
        <f t="shared" si="312"/>
        <v>1.4669999999999999</v>
      </c>
      <c r="F2532" s="2">
        <f t="shared" si="313"/>
        <v>1.4435000000000004</v>
      </c>
      <c r="G2532" s="2">
        <f t="shared" si="307"/>
        <v>1.4998000000000002</v>
      </c>
      <c r="H2532" s="2">
        <f t="shared" si="311"/>
        <v>1.5766499999999994</v>
      </c>
      <c r="I2532" s="2">
        <f t="array" ref="I2532">SUMPRODUCT(B2516:B2535, (ROW(B2516:B2535)-ROW(B2516)+1)) / (20*21/2)</f>
        <v>1.4726666666666663</v>
      </c>
      <c r="J2532" s="2">
        <f t="shared" si="314"/>
        <v>1.4702855315124588</v>
      </c>
      <c r="K2532" s="2">
        <f t="shared" si="308"/>
        <v>1.5019647896020962</v>
      </c>
    </row>
    <row r="2533" spans="1:11" ht="13.5" x14ac:dyDescent="0.25">
      <c r="A2533" s="3">
        <f>TITRES_STAT!B2536</f>
        <v>45692</v>
      </c>
      <c r="B2533" s="6">
        <f>TITRES_STAT!D2536</f>
        <v>1.53</v>
      </c>
      <c r="C2533" s="2">
        <f t="shared" si="309"/>
        <v>0</v>
      </c>
      <c r="D2533" s="2">
        <f t="shared" si="310"/>
        <v>1.52</v>
      </c>
      <c r="E2533" s="2">
        <f t="shared" si="312"/>
        <v>1.4859999999999998</v>
      </c>
      <c r="F2533" s="2">
        <f t="shared" si="313"/>
        <v>1.4435000000000004</v>
      </c>
      <c r="G2533" s="2">
        <f t="shared" si="307"/>
        <v>1.5018000000000002</v>
      </c>
      <c r="H2533" s="2">
        <f t="shared" si="311"/>
        <v>1.5769999999999991</v>
      </c>
      <c r="I2533" s="2">
        <f t="array" ref="I2533">SUMPRODUCT(B2517:B2536, (ROW(B2517:B2536)-ROW(B2517)+1)) / (20*21/2)</f>
        <v>1.4774761904761904</v>
      </c>
      <c r="J2533" s="2">
        <f t="shared" si="314"/>
        <v>1.4759726237493676</v>
      </c>
      <c r="K2533" s="2">
        <f t="shared" si="308"/>
        <v>1.5030642096177005</v>
      </c>
    </row>
    <row r="2534" spans="1:11" ht="13.5" x14ac:dyDescent="0.25">
      <c r="A2534" s="3">
        <f>TITRES_STAT!B2537</f>
        <v>45693</v>
      </c>
      <c r="B2534" s="6">
        <f>TITRES_STAT!D2537</f>
        <v>1.53</v>
      </c>
      <c r="C2534" s="2">
        <f t="shared" si="309"/>
        <v>0</v>
      </c>
      <c r="D2534" s="2">
        <f t="shared" si="310"/>
        <v>1.53</v>
      </c>
      <c r="E2534" s="2">
        <f t="shared" si="312"/>
        <v>1.4989999999999997</v>
      </c>
      <c r="F2534" s="2">
        <f t="shared" si="313"/>
        <v>1.4465000000000001</v>
      </c>
      <c r="G2534" s="2">
        <f t="shared" si="307"/>
        <v>1.5026000000000002</v>
      </c>
      <c r="H2534" s="2">
        <f t="shared" si="311"/>
        <v>1.5776499999999991</v>
      </c>
      <c r="I2534" s="2">
        <f t="array" ref="I2534">SUMPRODUCT(B2518:B2537, (ROW(B2518:B2537)-ROW(B2518)+1)) / (20*21/2)</f>
        <v>1.4821428571428572</v>
      </c>
      <c r="J2534" s="2">
        <f t="shared" si="314"/>
        <v>1.4811180881541897</v>
      </c>
      <c r="K2534" s="2">
        <f t="shared" si="308"/>
        <v>1.5041205151228887</v>
      </c>
    </row>
    <row r="2535" spans="1:11" ht="13.5" x14ac:dyDescent="0.25">
      <c r="A2535" s="3">
        <f>TITRES_STAT!B2538</f>
        <v>45694</v>
      </c>
      <c r="B2535" s="6">
        <f>TITRES_STAT!D2538</f>
        <v>1.47</v>
      </c>
      <c r="C2535" s="2">
        <f t="shared" si="309"/>
        <v>-6.0000000000000053E-2</v>
      </c>
      <c r="D2535" s="2">
        <f t="shared" si="310"/>
        <v>1.518</v>
      </c>
      <c r="E2535" s="2">
        <f t="shared" si="312"/>
        <v>1.5009999999999999</v>
      </c>
      <c r="F2535" s="2">
        <f t="shared" si="313"/>
        <v>1.4495000000000002</v>
      </c>
      <c r="G2535" s="2">
        <f t="shared" si="307"/>
        <v>1.5009999999999999</v>
      </c>
      <c r="H2535" s="2">
        <f t="shared" si="311"/>
        <v>1.5779999999999992</v>
      </c>
      <c r="I2535" s="2">
        <f t="array" ref="I2535">SUMPRODUCT(B2519:B2538, (ROW(B2519:B2538)-ROW(B2519)+1)) / (20*21/2)</f>
        <v>1.4866666666666668</v>
      </c>
      <c r="J2535" s="2">
        <f t="shared" si="314"/>
        <v>1.4800592226156952</v>
      </c>
      <c r="K2535" s="2">
        <f t="shared" si="308"/>
        <v>1.5027824557063048</v>
      </c>
    </row>
    <row r="2536" spans="1:11" ht="13.5" x14ac:dyDescent="0.25">
      <c r="A2536" s="3">
        <f>TITRES_STAT!B2539</f>
        <v>45695</v>
      </c>
      <c r="B2536" s="6">
        <f>TITRES_STAT!D2539</f>
        <v>1.5</v>
      </c>
      <c r="C2536" s="2">
        <f t="shared" si="309"/>
        <v>3.0000000000000027E-2</v>
      </c>
      <c r="D2536" s="2">
        <f t="shared" si="310"/>
        <v>1.512</v>
      </c>
      <c r="E2536" s="2">
        <f t="shared" si="312"/>
        <v>1.5</v>
      </c>
      <c r="F2536" s="2">
        <f t="shared" si="313"/>
        <v>1.4510000000000003</v>
      </c>
      <c r="G2536" s="2">
        <f t="shared" si="307"/>
        <v>1.4994000000000001</v>
      </c>
      <c r="H2536" s="2">
        <f t="shared" si="311"/>
        <v>1.5781999999999994</v>
      </c>
      <c r="I2536" s="2">
        <f t="array" ref="I2536">SUMPRODUCT(B2520:B2539, (ROW(B2520:B2539)-ROW(B2520)+1)) / (20*21/2)</f>
        <v>1.490761904761905</v>
      </c>
      <c r="J2536" s="2">
        <f t="shared" si="314"/>
        <v>1.4819583442713433</v>
      </c>
      <c r="K2536" s="2">
        <f t="shared" si="308"/>
        <v>1.5026733397962537</v>
      </c>
    </row>
    <row r="2537" spans="1:11" ht="13.5" x14ac:dyDescent="0.25">
      <c r="A2537" s="3">
        <f>TITRES_STAT!B2540</f>
        <v>45698</v>
      </c>
      <c r="B2537" s="6">
        <f>TITRES_STAT!D2540</f>
        <v>1.5</v>
      </c>
      <c r="C2537" s="2">
        <f t="shared" si="309"/>
        <v>0</v>
      </c>
      <c r="D2537" s="2">
        <f t="shared" si="310"/>
        <v>1.506</v>
      </c>
      <c r="E2537" s="2">
        <f t="shared" si="312"/>
        <v>1.502</v>
      </c>
      <c r="F2537" s="2">
        <f t="shared" si="313"/>
        <v>1.4525000000000001</v>
      </c>
      <c r="G2537" s="2">
        <f t="shared" si="307"/>
        <v>1.4987999999999997</v>
      </c>
      <c r="H2537" s="2">
        <f t="shared" si="311"/>
        <v>1.5786999999999991</v>
      </c>
      <c r="I2537" s="2">
        <f t="array" ref="I2537">SUMPRODUCT(B2521:B2540, (ROW(B2521:B2540)-ROW(B2521)+1)) / (20*21/2)</f>
        <v>1.4943333333333333</v>
      </c>
      <c r="J2537" s="2">
        <f t="shared" si="314"/>
        <v>1.483676597197882</v>
      </c>
      <c r="K2537" s="2">
        <f t="shared" si="308"/>
        <v>1.5025685029414988</v>
      </c>
    </row>
    <row r="2538" spans="1:11" ht="13.5" x14ac:dyDescent="0.25">
      <c r="A2538" s="3">
        <f>TITRES_STAT!B2541</f>
        <v>45699</v>
      </c>
      <c r="B2538" s="6">
        <f>TITRES_STAT!D2541</f>
        <v>1.5</v>
      </c>
      <c r="C2538" s="2">
        <f t="shared" si="309"/>
        <v>0</v>
      </c>
      <c r="D2538" s="2">
        <f t="shared" si="310"/>
        <v>1.5</v>
      </c>
      <c r="E2538" s="2">
        <f t="shared" si="312"/>
        <v>1.5100000000000002</v>
      </c>
      <c r="F2538" s="2">
        <f t="shared" si="313"/>
        <v>1.4570000000000003</v>
      </c>
      <c r="G2538" s="2">
        <f t="shared" si="307"/>
        <v>1.4969999999999997</v>
      </c>
      <c r="H2538" s="2">
        <f t="shared" si="311"/>
        <v>1.5788999999999993</v>
      </c>
      <c r="I2538" s="2">
        <f t="array" ref="I2538">SUMPRODUCT(B2522:B2541, (ROW(B2522:B2541)-ROW(B2522)+1)) / (20*21/2)</f>
        <v>1.5002380952380954</v>
      </c>
      <c r="J2538" s="2">
        <f t="shared" si="314"/>
        <v>1.4852312069885598</v>
      </c>
      <c r="K2538" s="2">
        <f t="shared" si="308"/>
        <v>1.5024677773359498</v>
      </c>
    </row>
    <row r="2539" spans="1:11" ht="13.5" x14ac:dyDescent="0.25">
      <c r="A2539" s="3">
        <f>TITRES_STAT!B2542</f>
        <v>45700</v>
      </c>
      <c r="B2539" s="6">
        <f>TITRES_STAT!D2542</f>
        <v>1.5</v>
      </c>
      <c r="C2539" s="2">
        <f t="shared" si="309"/>
        <v>0</v>
      </c>
      <c r="D2539" s="2">
        <f t="shared" si="310"/>
        <v>1.494</v>
      </c>
      <c r="E2539" s="2">
        <f t="shared" si="312"/>
        <v>1.512</v>
      </c>
      <c r="F2539" s="2">
        <f t="shared" si="313"/>
        <v>1.4624999999999999</v>
      </c>
      <c r="G2539" s="2">
        <f t="shared" si="307"/>
        <v>1.4965999999999997</v>
      </c>
      <c r="H2539" s="2">
        <f t="shared" si="311"/>
        <v>1.5790999999999997</v>
      </c>
      <c r="I2539" s="2">
        <f t="array" ref="I2539">SUMPRODUCT(B2523:B2542, (ROW(B2523:B2542)-ROW(B2523)+1)) / (20*21/2)</f>
        <v>1.5080476190476191</v>
      </c>
      <c r="J2539" s="2">
        <f t="shared" si="314"/>
        <v>1.486637758703935</v>
      </c>
      <c r="K2539" s="2">
        <f t="shared" si="308"/>
        <v>1.5023710017541478</v>
      </c>
    </row>
    <row r="2540" spans="1:11" ht="13.5" x14ac:dyDescent="0.25">
      <c r="A2540" s="3">
        <f>TITRES_STAT!B2543</f>
        <v>45701</v>
      </c>
      <c r="B2540" s="6">
        <f>TITRES_STAT!D2543</f>
        <v>1.5</v>
      </c>
      <c r="C2540" s="2">
        <f t="shared" si="309"/>
        <v>0</v>
      </c>
      <c r="D2540" s="2">
        <f t="shared" si="310"/>
        <v>1.5</v>
      </c>
      <c r="E2540" s="2">
        <f t="shared" si="312"/>
        <v>1.5089999999999999</v>
      </c>
      <c r="F2540" s="2">
        <f t="shared" si="313"/>
        <v>1.4680000000000002</v>
      </c>
      <c r="G2540" s="2">
        <f t="shared" si="307"/>
        <v>1.4967999999999995</v>
      </c>
      <c r="H2540" s="2">
        <f t="shared" si="311"/>
        <v>1.5792999999999997</v>
      </c>
      <c r="I2540" s="2">
        <f t="array" ref="I2540">SUMPRODUCT(B2524:B2543, (ROW(B2524:B2543)-ROW(B2524)+1)) / (20*21/2)</f>
        <v>1.5176190476190476</v>
      </c>
      <c r="J2540" s="2">
        <f t="shared" si="314"/>
        <v>1.4879103531130839</v>
      </c>
      <c r="K2540" s="2">
        <f t="shared" si="308"/>
        <v>1.502278021293201</v>
      </c>
    </row>
    <row r="2541" spans="1:11" ht="13.5" x14ac:dyDescent="0.25">
      <c r="A2541" s="3">
        <f>TITRES_STAT!B2544</f>
        <v>45702</v>
      </c>
      <c r="B2541" s="6">
        <f>TITRES_STAT!D2544</f>
        <v>1.53</v>
      </c>
      <c r="C2541" s="2">
        <f t="shared" si="309"/>
        <v>3.0000000000000027E-2</v>
      </c>
      <c r="D2541" s="2">
        <f t="shared" si="310"/>
        <v>1.506</v>
      </c>
      <c r="E2541" s="2">
        <f t="shared" si="312"/>
        <v>1.5089999999999999</v>
      </c>
      <c r="F2541" s="2">
        <f t="shared" si="313"/>
        <v>1.478</v>
      </c>
      <c r="G2541" s="2">
        <f t="shared" si="307"/>
        <v>1.4964</v>
      </c>
      <c r="H2541" s="2">
        <f t="shared" si="311"/>
        <v>1.5799499999999997</v>
      </c>
      <c r="I2541" s="2">
        <f t="array" ref="I2541">SUMPRODUCT(B2525:B2544, (ROW(B2525:B2544)-ROW(B2525)+1)) / (20*21/2)</f>
        <v>1.5288571428571427</v>
      </c>
      <c r="J2541" s="2">
        <f t="shared" si="314"/>
        <v>1.4919188909118379</v>
      </c>
      <c r="K2541" s="2">
        <f t="shared" si="308"/>
        <v>1.5033651577130756</v>
      </c>
    </row>
    <row r="2542" spans="1:11" ht="13.5" x14ac:dyDescent="0.25">
      <c r="A2542" s="3">
        <f>TITRES_STAT!B2545</f>
        <v>45705</v>
      </c>
      <c r="B2542" s="6">
        <f>TITRES_STAT!D2545</f>
        <v>1.56</v>
      </c>
      <c r="C2542" s="2">
        <f t="shared" si="309"/>
        <v>3.0000000000000027E-2</v>
      </c>
      <c r="D2542" s="2">
        <f t="shared" si="310"/>
        <v>1.518</v>
      </c>
      <c r="E2542" s="2">
        <f t="shared" si="312"/>
        <v>1.512</v>
      </c>
      <c r="F2542" s="2">
        <f t="shared" si="313"/>
        <v>1.4895</v>
      </c>
      <c r="G2542" s="2">
        <f t="shared" si="307"/>
        <v>1.4965999999999997</v>
      </c>
      <c r="H2542" s="2">
        <f t="shared" si="311"/>
        <v>1.5807</v>
      </c>
      <c r="I2542" s="2">
        <f t="array" ref="I2542">SUMPRODUCT(B2526:B2545, (ROW(B2526:B2545)-ROW(B2526)+1)) / (20*21/2)</f>
        <v>1.5371428571428569</v>
      </c>
      <c r="J2542" s="2">
        <f t="shared" si="314"/>
        <v>1.4984028060630914</v>
      </c>
      <c r="K2542" s="2">
        <f t="shared" si="308"/>
        <v>1.505586131920406</v>
      </c>
    </row>
    <row r="2543" spans="1:11" ht="13.5" x14ac:dyDescent="0.25">
      <c r="A2543" s="3">
        <f>TITRES_STAT!B2546</f>
        <v>45706</v>
      </c>
      <c r="B2543" s="6">
        <f>TITRES_STAT!D2546</f>
        <v>1.59</v>
      </c>
      <c r="C2543" s="2">
        <f t="shared" si="309"/>
        <v>3.0000000000000027E-2</v>
      </c>
      <c r="D2543" s="2">
        <f t="shared" si="310"/>
        <v>1.536</v>
      </c>
      <c r="E2543" s="2">
        <f t="shared" si="312"/>
        <v>1.518</v>
      </c>
      <c r="F2543" s="2">
        <f t="shared" si="313"/>
        <v>1.5019999999999998</v>
      </c>
      <c r="G2543" s="2">
        <f t="shared" si="307"/>
        <v>1.4969999999999999</v>
      </c>
      <c r="H2543" s="2">
        <f t="shared" si="311"/>
        <v>1.5815999999999999</v>
      </c>
      <c r="I2543" s="2">
        <f t="array" ref="I2543">SUMPRODUCT(B2527:B2546, (ROW(B2527:B2546)-ROW(B2527)+1)) / (20*21/2)</f>
        <v>1.5456666666666665</v>
      </c>
      <c r="J2543" s="2">
        <f t="shared" si="314"/>
        <v>1.507126348342797</v>
      </c>
      <c r="K2543" s="2">
        <f t="shared" si="308"/>
        <v>1.5088964796882331</v>
      </c>
    </row>
    <row r="2544" spans="1:11" ht="13.5" x14ac:dyDescent="0.25">
      <c r="A2544" s="3">
        <f>TITRES_STAT!B2547</f>
        <v>45707</v>
      </c>
      <c r="B2544" s="6">
        <f>TITRES_STAT!D2547</f>
        <v>1.62</v>
      </c>
      <c r="C2544" s="2">
        <f t="shared" si="309"/>
        <v>3.0000000000000027E-2</v>
      </c>
      <c r="D2544" s="2">
        <f t="shared" si="310"/>
        <v>1.56</v>
      </c>
      <c r="E2544" s="2">
        <f t="shared" si="312"/>
        <v>1.5269999999999999</v>
      </c>
      <c r="F2544" s="2">
        <f t="shared" si="313"/>
        <v>1.5129999999999999</v>
      </c>
      <c r="G2544" s="2">
        <f t="shared" si="307"/>
        <v>1.4974000000000001</v>
      </c>
      <c r="H2544" s="2">
        <f t="shared" si="311"/>
        <v>1.5826500000000001</v>
      </c>
      <c r="I2544" s="2">
        <f t="array" ref="I2544">SUMPRODUCT(B2528:B2547, (ROW(B2528:B2547)-ROW(B2528)+1)) / (20*21/2)</f>
        <v>1.5565714285714287</v>
      </c>
      <c r="J2544" s="2">
        <f t="shared" si="314"/>
        <v>1.5178762199291973</v>
      </c>
      <c r="K2544" s="2">
        <f t="shared" si="308"/>
        <v>1.513253480484773</v>
      </c>
    </row>
    <row r="2545" spans="1:11" ht="13.5" x14ac:dyDescent="0.25">
      <c r="A2545" s="3">
        <f>TITRES_STAT!B2548</f>
        <v>45708</v>
      </c>
      <c r="B2545" s="6">
        <f>TITRES_STAT!D2548</f>
        <v>1.6</v>
      </c>
      <c r="C2545" s="2">
        <f t="shared" si="309"/>
        <v>-2.0000000000000018E-2</v>
      </c>
      <c r="D2545" s="2">
        <f t="shared" si="310"/>
        <v>1.58</v>
      </c>
      <c r="E2545" s="2">
        <f t="shared" si="312"/>
        <v>1.54</v>
      </c>
      <c r="F2545" s="2">
        <f t="shared" si="313"/>
        <v>1.5205</v>
      </c>
      <c r="G2545" s="2">
        <f t="shared" si="307"/>
        <v>1.4987999999999999</v>
      </c>
      <c r="H2545" s="2">
        <f t="shared" si="311"/>
        <v>1.5836000000000003</v>
      </c>
      <c r="I2545" s="2">
        <f t="array" ref="I2545">SUMPRODUCT(B2529:B2548, (ROW(B2529:B2548)-ROW(B2529)+1)) / (20*21/2)</f>
        <v>1.5686190476190478</v>
      </c>
      <c r="J2545" s="2">
        <f t="shared" si="314"/>
        <v>1.5256975323168929</v>
      </c>
      <c r="K2545" s="2">
        <f t="shared" si="308"/>
        <v>1.516655304779488</v>
      </c>
    </row>
    <row r="2546" spans="1:11" ht="13.5" x14ac:dyDescent="0.25">
      <c r="A2546" s="3">
        <f>TITRES_STAT!B2549</f>
        <v>45709</v>
      </c>
      <c r="B2546" s="6">
        <f>TITRES_STAT!D2549</f>
        <v>1.61</v>
      </c>
      <c r="C2546" s="2">
        <f t="shared" si="309"/>
        <v>1.0000000000000009E-2</v>
      </c>
      <c r="D2546" s="2">
        <f t="shared" si="310"/>
        <v>1.5960000000000003</v>
      </c>
      <c r="E2546" s="2">
        <f t="shared" si="312"/>
        <v>1.5509999999999999</v>
      </c>
      <c r="F2546" s="2">
        <f t="shared" si="313"/>
        <v>1.5255000000000001</v>
      </c>
      <c r="G2546" s="2">
        <f t="shared" ref="G2546:G2609" si="315">AVERAGE(B2497:B2546)</f>
        <v>1.5008000000000001</v>
      </c>
      <c r="H2546" s="2">
        <f t="shared" si="311"/>
        <v>1.5849000000000006</v>
      </c>
      <c r="I2546" s="2">
        <f t="array" ref="I2546">SUMPRODUCT(B2530:B2549, (ROW(B2530:B2549)-ROW(B2530)+1)) / (20*21/2)</f>
        <v>1.5852380952380953</v>
      </c>
      <c r="J2546" s="2">
        <f t="shared" si="314"/>
        <v>1.533726338762903</v>
      </c>
      <c r="K2546" s="2">
        <f t="shared" si="308"/>
        <v>1.5203158810626454</v>
      </c>
    </row>
    <row r="2547" spans="1:11" ht="13.5" x14ac:dyDescent="0.25">
      <c r="A2547" s="3">
        <f>TITRES_STAT!B2550</f>
        <v>45712</v>
      </c>
      <c r="B2547" s="6">
        <f>TITRES_STAT!D2550</f>
        <v>1.64</v>
      </c>
      <c r="C2547" s="2">
        <f t="shared" si="309"/>
        <v>2.9999999999999805E-2</v>
      </c>
      <c r="D2547" s="2">
        <f t="shared" si="310"/>
        <v>1.6120000000000001</v>
      </c>
      <c r="E2547" s="2">
        <f t="shared" si="312"/>
        <v>1.5649999999999999</v>
      </c>
      <c r="F2547" s="2">
        <f t="shared" si="313"/>
        <v>1.5335000000000001</v>
      </c>
      <c r="G2547" s="2">
        <f t="shared" si="315"/>
        <v>1.5029999999999999</v>
      </c>
      <c r="H2547" s="2">
        <f t="shared" si="311"/>
        <v>1.5865500000000006</v>
      </c>
      <c r="I2547" s="2">
        <f t="array" ref="I2547">SUMPRODUCT(B2531:B2550, (ROW(B2531:B2550)-ROW(B2531)+1)) / (20*21/2)</f>
        <v>1.6026190476190476</v>
      </c>
      <c r="J2547" s="2">
        <f t="shared" si="314"/>
        <v>1.5438476398331027</v>
      </c>
      <c r="K2547" s="2">
        <f t="shared" ref="K2547:K2610" si="316">$K$4*B2547+(1-$K$4)*K2546</f>
        <v>1.5250093759229337</v>
      </c>
    </row>
    <row r="2548" spans="1:11" ht="13.5" x14ac:dyDescent="0.25">
      <c r="A2548" s="3">
        <f>TITRES_STAT!B2551</f>
        <v>45713</v>
      </c>
      <c r="B2548" s="6">
        <f>TITRES_STAT!D2551</f>
        <v>1.66</v>
      </c>
      <c r="C2548" s="2">
        <f t="shared" si="309"/>
        <v>2.0000000000000018E-2</v>
      </c>
      <c r="D2548" s="2">
        <f t="shared" si="310"/>
        <v>1.6259999999999999</v>
      </c>
      <c r="E2548" s="2">
        <f t="shared" si="312"/>
        <v>1.581</v>
      </c>
      <c r="F2548" s="2">
        <f t="shared" si="313"/>
        <v>1.5455000000000001</v>
      </c>
      <c r="G2548" s="2">
        <f t="shared" si="315"/>
        <v>1.5057999999999998</v>
      </c>
      <c r="H2548" s="2">
        <f t="shared" si="311"/>
        <v>1.5880500000000006</v>
      </c>
      <c r="I2548" s="2">
        <f t="array" ref="I2548">SUMPRODUCT(B2532:B2551, (ROW(B2532:B2551)-ROW(B2532)+1)) / (20*21/2)</f>
        <v>1.619952380952381</v>
      </c>
      <c r="J2548" s="2">
        <f t="shared" si="314"/>
        <v>1.5549097693728071</v>
      </c>
      <c r="K2548" s="2">
        <f t="shared" si="316"/>
        <v>1.5303031258867403</v>
      </c>
    </row>
    <row r="2549" spans="1:11" ht="13.5" x14ac:dyDescent="0.25">
      <c r="A2549" s="3">
        <f>TITRES_STAT!B2552</f>
        <v>45714</v>
      </c>
      <c r="B2549" s="6">
        <f>TITRES_STAT!D2552</f>
        <v>1.72</v>
      </c>
      <c r="C2549" s="2">
        <f t="shared" si="309"/>
        <v>6.0000000000000053E-2</v>
      </c>
      <c r="D2549" s="2">
        <f t="shared" si="310"/>
        <v>1.6460000000000001</v>
      </c>
      <c r="E2549" s="2">
        <f t="shared" si="312"/>
        <v>1.6030000000000002</v>
      </c>
      <c r="F2549" s="2">
        <f t="shared" si="313"/>
        <v>1.5575000000000001</v>
      </c>
      <c r="G2549" s="2">
        <f t="shared" si="315"/>
        <v>1.5097999999999998</v>
      </c>
      <c r="H2549" s="2">
        <f t="shared" si="311"/>
        <v>1.5901500000000006</v>
      </c>
      <c r="I2549" s="2">
        <f t="array" ref="I2549">SUMPRODUCT(B2533:B2552, (ROW(B2533:B2552)-ROW(B2533)+1)) / (20*21/2)</f>
        <v>1.6371904761904763</v>
      </c>
      <c r="J2549" s="2">
        <f t="shared" si="314"/>
        <v>1.5706326484801589</v>
      </c>
      <c r="K2549" s="2">
        <f t="shared" si="316"/>
        <v>1.5377422189892211</v>
      </c>
    </row>
    <row r="2550" spans="1:11" ht="13.5" x14ac:dyDescent="0.25">
      <c r="A2550" s="3">
        <f>TITRES_STAT!B2553</f>
        <v>45715</v>
      </c>
      <c r="B2550" s="6">
        <f>TITRES_STAT!D2553</f>
        <v>1.74</v>
      </c>
      <c r="C2550" s="2">
        <f t="shared" si="309"/>
        <v>2.0000000000000018E-2</v>
      </c>
      <c r="D2550" s="2">
        <f t="shared" si="310"/>
        <v>1.6739999999999999</v>
      </c>
      <c r="E2550" s="2">
        <f t="shared" si="312"/>
        <v>1.627</v>
      </c>
      <c r="F2550" s="2">
        <f t="shared" si="313"/>
        <v>1.5680000000000001</v>
      </c>
      <c r="G2550" s="2">
        <f t="shared" si="315"/>
        <v>1.5139999999999998</v>
      </c>
      <c r="H2550" s="2">
        <f t="shared" si="311"/>
        <v>1.5925000000000005</v>
      </c>
      <c r="I2550" s="2">
        <f t="array" ref="I2550">SUMPRODUCT(B2534:B2553, (ROW(B2534:B2553)-ROW(B2534)+1)) / (20*21/2)</f>
        <v>1.6542857142857141</v>
      </c>
      <c r="J2550" s="2">
        <f t="shared" si="314"/>
        <v>1.5867628724344296</v>
      </c>
      <c r="K2550" s="2">
        <f t="shared" si="316"/>
        <v>1.5456738966759183</v>
      </c>
    </row>
    <row r="2551" spans="1:11" ht="13.5" x14ac:dyDescent="0.25">
      <c r="A2551" s="3">
        <f>TITRES_STAT!B2554</f>
        <v>45716</v>
      </c>
      <c r="B2551" s="6">
        <f>TITRES_STAT!D2554</f>
        <v>1.75</v>
      </c>
      <c r="C2551" s="2">
        <f t="shared" si="309"/>
        <v>1.0000000000000009E-2</v>
      </c>
      <c r="D2551" s="2">
        <f t="shared" si="310"/>
        <v>1.702</v>
      </c>
      <c r="E2551" s="2">
        <f t="shared" si="312"/>
        <v>1.6490000000000002</v>
      </c>
      <c r="F2551" s="2">
        <f t="shared" si="313"/>
        <v>1.579</v>
      </c>
      <c r="G2551" s="2">
        <f t="shared" si="315"/>
        <v>1.5173999999999999</v>
      </c>
      <c r="H2551" s="2">
        <f t="shared" si="311"/>
        <v>1.5946500000000006</v>
      </c>
      <c r="I2551" s="2">
        <f t="array" ref="I2551">SUMPRODUCT(B2535:B2554, (ROW(B2535:B2554)-ROW(B2535)+1)) / (20*21/2)</f>
        <v>1.6702380952380953</v>
      </c>
      <c r="J2551" s="2">
        <f t="shared" si="314"/>
        <v>1.6023092655359126</v>
      </c>
      <c r="K2551" s="2">
        <f t="shared" si="316"/>
        <v>1.5536866850415685</v>
      </c>
    </row>
    <row r="2552" spans="1:11" ht="13.5" x14ac:dyDescent="0.25">
      <c r="A2552" s="3">
        <f>TITRES_STAT!B2555</f>
        <v>45719</v>
      </c>
      <c r="B2552" s="6">
        <f>TITRES_STAT!D2555</f>
        <v>1.76</v>
      </c>
      <c r="C2552" s="2">
        <f t="shared" si="309"/>
        <v>1.0000000000000009E-2</v>
      </c>
      <c r="D2552" s="2">
        <f t="shared" si="310"/>
        <v>1.7260000000000002</v>
      </c>
      <c r="E2552" s="2">
        <f t="shared" si="312"/>
        <v>1.669</v>
      </c>
      <c r="F2552" s="2">
        <f t="shared" si="313"/>
        <v>1.5905</v>
      </c>
      <c r="G2552" s="2">
        <f t="shared" si="315"/>
        <v>1.5209999999999999</v>
      </c>
      <c r="H2552" s="2">
        <f t="shared" si="311"/>
        <v>1.5966500000000008</v>
      </c>
      <c r="I2552" s="2">
        <f t="array" ref="I2552">SUMPRODUCT(B2536:B2555, (ROW(B2536:B2555)-ROW(B2536)+1)) / (20*21/2)</f>
        <v>1.6850476190476189</v>
      </c>
      <c r="J2552" s="2">
        <f t="shared" si="314"/>
        <v>1.6173274307229684</v>
      </c>
      <c r="K2552" s="2">
        <f t="shared" si="316"/>
        <v>1.5617774032752325</v>
      </c>
    </row>
    <row r="2553" spans="1:11" ht="13.5" x14ac:dyDescent="0.25">
      <c r="A2553" s="3">
        <f>TITRES_STAT!B2556</f>
        <v>45720</v>
      </c>
      <c r="B2553" s="6">
        <f>TITRES_STAT!D2556</f>
        <v>1.77</v>
      </c>
      <c r="C2553" s="2">
        <f t="shared" si="309"/>
        <v>1.0000000000000009E-2</v>
      </c>
      <c r="D2553" s="2">
        <f t="shared" si="310"/>
        <v>1.748</v>
      </c>
      <c r="E2553" s="2">
        <f t="shared" si="312"/>
        <v>1.6870000000000001</v>
      </c>
      <c r="F2553" s="2">
        <f t="shared" si="313"/>
        <v>1.6025000000000003</v>
      </c>
      <c r="G2553" s="2">
        <f t="shared" si="315"/>
        <v>1.5247999999999999</v>
      </c>
      <c r="H2553" s="2">
        <f t="shared" si="311"/>
        <v>1.5984500000000006</v>
      </c>
      <c r="I2553" s="2">
        <f t="array" ref="I2553">SUMPRODUCT(B2537:B2556, (ROW(B2537:B2556)-ROW(B2537)+1)) / (20*21/2)</f>
        <v>1.6984285714285712</v>
      </c>
      <c r="J2553" s="2">
        <f t="shared" si="314"/>
        <v>1.6318676754160191</v>
      </c>
      <c r="K2553" s="2">
        <f t="shared" si="316"/>
        <v>1.5699429953036548</v>
      </c>
    </row>
    <row r="2554" spans="1:11" ht="13.5" x14ac:dyDescent="0.25">
      <c r="A2554" s="3">
        <f>TITRES_STAT!B2557</f>
        <v>45721</v>
      </c>
      <c r="B2554" s="6">
        <f>TITRES_STAT!D2557</f>
        <v>1.77</v>
      </c>
      <c r="C2554" s="2">
        <f t="shared" si="309"/>
        <v>0</v>
      </c>
      <c r="D2554" s="2">
        <f t="shared" si="310"/>
        <v>1.7579999999999998</v>
      </c>
      <c r="E2554" s="2">
        <f t="shared" si="312"/>
        <v>1.702</v>
      </c>
      <c r="F2554" s="2">
        <f t="shared" si="313"/>
        <v>1.6145</v>
      </c>
      <c r="G2554" s="2">
        <f t="shared" si="315"/>
        <v>1.5285999999999995</v>
      </c>
      <c r="H2554" s="2">
        <f t="shared" si="311"/>
        <v>1.6003000000000005</v>
      </c>
      <c r="I2554" s="2">
        <f t="array" ref="I2554">SUMPRODUCT(B2538:B2557, (ROW(B2538:B2557)-ROW(B2538)+1)) / (20*21/2)</f>
        <v>1.7038571428571425</v>
      </c>
      <c r="J2554" s="2">
        <f t="shared" si="314"/>
        <v>1.6450231349002078</v>
      </c>
      <c r="K2554" s="2">
        <f t="shared" si="316"/>
        <v>1.5777883680368447</v>
      </c>
    </row>
    <row r="2555" spans="1:11" ht="13.5" x14ac:dyDescent="0.25">
      <c r="A2555" s="3">
        <f>TITRES_STAT!B2558</f>
        <v>45722</v>
      </c>
      <c r="B2555" s="6">
        <f>TITRES_STAT!D2558</f>
        <v>1.77</v>
      </c>
      <c r="C2555" s="2">
        <f t="shared" si="309"/>
        <v>0</v>
      </c>
      <c r="D2555" s="2">
        <f t="shared" si="310"/>
        <v>1.7639999999999998</v>
      </c>
      <c r="E2555" s="2">
        <f t="shared" si="312"/>
        <v>1.7189999999999999</v>
      </c>
      <c r="F2555" s="2">
        <f t="shared" si="313"/>
        <v>1.6295000000000002</v>
      </c>
      <c r="G2555" s="2">
        <f t="shared" si="315"/>
        <v>1.5323999999999998</v>
      </c>
      <c r="H2555" s="2">
        <f t="shared" si="311"/>
        <v>1.6021500000000006</v>
      </c>
      <c r="I2555" s="2">
        <f t="array" ref="I2555">SUMPRODUCT(B2539:B2558, (ROW(B2539:B2558)-ROW(B2539)+1)) / (20*21/2)</f>
        <v>1.7026190476190477</v>
      </c>
      <c r="J2555" s="2">
        <f t="shared" si="314"/>
        <v>1.6569256934811405</v>
      </c>
      <c r="K2555" s="2">
        <f t="shared" si="316"/>
        <v>1.5853260790942234</v>
      </c>
    </row>
    <row r="2556" spans="1:11" ht="13.5" x14ac:dyDescent="0.25">
      <c r="A2556" s="3">
        <f>TITRES_STAT!B2559</f>
        <v>45723</v>
      </c>
      <c r="B2556" s="6">
        <f>TITRES_STAT!D2559</f>
        <v>1.77</v>
      </c>
      <c r="C2556" s="2">
        <f t="shared" si="309"/>
        <v>0</v>
      </c>
      <c r="D2556" s="2">
        <f t="shared" si="310"/>
        <v>1.768</v>
      </c>
      <c r="E2556" s="2">
        <f t="shared" si="312"/>
        <v>1.7349999999999999</v>
      </c>
      <c r="F2556" s="2">
        <f t="shared" si="313"/>
        <v>1.643</v>
      </c>
      <c r="G2556" s="2">
        <f t="shared" si="315"/>
        <v>1.5375999999999999</v>
      </c>
      <c r="H2556" s="2">
        <f t="shared" si="311"/>
        <v>1.6040000000000005</v>
      </c>
      <c r="I2556" s="2">
        <f t="array" ref="I2556">SUMPRODUCT(B2540:B2559, (ROW(B2540:B2559)-ROW(B2540)+1)) / (20*21/2)</f>
        <v>1.7007142857142858</v>
      </c>
      <c r="J2556" s="2">
        <f t="shared" si="314"/>
        <v>1.6676946750543653</v>
      </c>
      <c r="K2556" s="2">
        <f t="shared" si="316"/>
        <v>1.5925681936395479</v>
      </c>
    </row>
    <row r="2557" spans="1:11" ht="13.5" x14ac:dyDescent="0.25">
      <c r="A2557" s="3">
        <f>TITRES_STAT!B2560</f>
        <v>45726</v>
      </c>
      <c r="B2557" s="6">
        <f>TITRES_STAT!D2560</f>
        <v>1.7</v>
      </c>
      <c r="C2557" s="2">
        <f t="shared" si="309"/>
        <v>-7.0000000000000062E-2</v>
      </c>
      <c r="D2557" s="2">
        <f t="shared" si="310"/>
        <v>1.7559999999999998</v>
      </c>
      <c r="E2557" s="2">
        <f t="shared" si="312"/>
        <v>1.7410000000000001</v>
      </c>
      <c r="F2557" s="2">
        <f t="shared" si="313"/>
        <v>1.6529999999999998</v>
      </c>
      <c r="G2557" s="2">
        <f t="shared" si="315"/>
        <v>1.5413999999999999</v>
      </c>
      <c r="H2557" s="2">
        <f t="shared" si="311"/>
        <v>1.6057500000000005</v>
      </c>
      <c r="I2557" s="2">
        <f t="array" ref="I2557">SUMPRODUCT(B2541:B2560, (ROW(B2541:B2560)-ROW(B2541)+1)) / (20*21/2)</f>
        <v>1.694333333333333</v>
      </c>
      <c r="J2557" s="2">
        <f t="shared" si="314"/>
        <v>1.6707713726682352</v>
      </c>
      <c r="K2557" s="2">
        <f t="shared" si="316"/>
        <v>1.5967812056536834</v>
      </c>
    </row>
    <row r="2558" spans="1:11" ht="13.5" x14ac:dyDescent="0.25">
      <c r="A2558" s="3">
        <f>TITRES_STAT!B2561</f>
        <v>45727</v>
      </c>
      <c r="B2558" s="6">
        <f>TITRES_STAT!D2561</f>
        <v>1.64</v>
      </c>
      <c r="C2558" s="2">
        <f t="shared" si="309"/>
        <v>-6.0000000000000053E-2</v>
      </c>
      <c r="D2558" s="2">
        <f t="shared" si="310"/>
        <v>1.73</v>
      </c>
      <c r="E2558" s="2">
        <f t="shared" si="312"/>
        <v>1.7389999999999997</v>
      </c>
      <c r="F2558" s="2">
        <f t="shared" si="313"/>
        <v>1.6599999999999997</v>
      </c>
      <c r="G2558" s="2">
        <f t="shared" si="315"/>
        <v>1.5429999999999999</v>
      </c>
      <c r="H2558" s="2">
        <f t="shared" si="311"/>
        <v>1.6072000000000002</v>
      </c>
      <c r="I2558" s="2">
        <f t="array" ref="I2558">SUMPRODUCT(B2542:B2561, (ROW(B2542:B2561)-ROW(B2542)+1)) / (20*21/2)</f>
        <v>1.6836666666666664</v>
      </c>
      <c r="J2558" s="2">
        <f t="shared" si="314"/>
        <v>1.667840765747451</v>
      </c>
      <c r="K2558" s="2">
        <f t="shared" si="316"/>
        <v>1.598476060333931</v>
      </c>
    </row>
    <row r="2559" spans="1:11" ht="13.5" x14ac:dyDescent="0.25">
      <c r="A2559" s="3">
        <f>TITRES_STAT!B2562</f>
        <v>45728</v>
      </c>
      <c r="B2559" s="6">
        <f>TITRES_STAT!D2562</f>
        <v>1.64</v>
      </c>
      <c r="C2559" s="2">
        <f t="shared" si="309"/>
        <v>0</v>
      </c>
      <c r="D2559" s="2">
        <f t="shared" si="310"/>
        <v>1.704</v>
      </c>
      <c r="E2559" s="2">
        <f t="shared" si="312"/>
        <v>1.7309999999999999</v>
      </c>
      <c r="F2559" s="2">
        <f t="shared" si="313"/>
        <v>1.6669999999999998</v>
      </c>
      <c r="G2559" s="2">
        <f t="shared" si="315"/>
        <v>1.5445999999999998</v>
      </c>
      <c r="H2559" s="2">
        <f t="shared" si="311"/>
        <v>1.6086500000000001</v>
      </c>
      <c r="I2559" s="2">
        <f t="array" ref="I2559">SUMPRODUCT(B2543:B2562, (ROW(B2543:B2562)-ROW(B2543)+1)) / (20*21/2)</f>
        <v>1.6728571428571428</v>
      </c>
      <c r="J2559" s="2">
        <f t="shared" si="314"/>
        <v>1.6651892642476938</v>
      </c>
      <c r="K2559" s="2">
        <f t="shared" si="316"/>
        <v>1.6001044501247572</v>
      </c>
    </row>
    <row r="2560" spans="1:11" ht="13.5" x14ac:dyDescent="0.25">
      <c r="A2560" s="3">
        <f>TITRES_STAT!B2563</f>
        <v>45729</v>
      </c>
      <c r="B2560" s="6">
        <f>TITRES_STAT!D2563</f>
        <v>1.6</v>
      </c>
      <c r="C2560" s="2">
        <f t="shared" si="309"/>
        <v>-3.9999999999999813E-2</v>
      </c>
      <c r="D2560" s="2">
        <f t="shared" si="310"/>
        <v>1.67</v>
      </c>
      <c r="E2560" s="2">
        <f t="shared" si="312"/>
        <v>1.7169999999999999</v>
      </c>
      <c r="F2560" s="2">
        <f t="shared" si="313"/>
        <v>1.6719999999999999</v>
      </c>
      <c r="G2560" s="2">
        <f t="shared" si="315"/>
        <v>1.5467999999999997</v>
      </c>
      <c r="H2560" s="2">
        <f t="shared" si="311"/>
        <v>1.6099000000000001</v>
      </c>
      <c r="I2560" s="2">
        <f t="array" ref="I2560">SUMPRODUCT(B2544:B2563, (ROW(B2544:B2563)-ROW(B2544)+1)) / (20*21/2)</f>
        <v>1.6687142857142854</v>
      </c>
      <c r="J2560" s="2">
        <f t="shared" si="314"/>
        <v>1.6589807628907707</v>
      </c>
      <c r="K2560" s="2">
        <f t="shared" si="316"/>
        <v>1.6001003540414334</v>
      </c>
    </row>
    <row r="2561" spans="1:11" ht="13.5" x14ac:dyDescent="0.25">
      <c r="A2561" s="3">
        <f>TITRES_STAT!B2564</f>
        <v>45730</v>
      </c>
      <c r="B2561" s="6">
        <f>TITRES_STAT!D2564</f>
        <v>1.56</v>
      </c>
      <c r="C2561" s="2">
        <f t="shared" si="309"/>
        <v>-4.0000000000000036E-2</v>
      </c>
      <c r="D2561" s="2">
        <f t="shared" si="310"/>
        <v>1.6280000000000001</v>
      </c>
      <c r="E2561" s="2">
        <f t="shared" si="312"/>
        <v>1.698</v>
      </c>
      <c r="F2561" s="2">
        <f t="shared" si="313"/>
        <v>1.6735000000000002</v>
      </c>
      <c r="G2561" s="2">
        <f t="shared" si="315"/>
        <v>1.5474000000000001</v>
      </c>
      <c r="H2561" s="2">
        <f t="shared" si="311"/>
        <v>1.6109499999999999</v>
      </c>
      <c r="I2561" s="2">
        <f t="array" ref="I2561">SUMPRODUCT(B2545:B2564, (ROW(B2545:B2564)-ROW(B2545)+1)) / (20*21/2)</f>
        <v>1.6643809523809523</v>
      </c>
      <c r="J2561" s="2">
        <f t="shared" si="314"/>
        <v>1.6495540235678401</v>
      </c>
      <c r="K2561" s="2">
        <f t="shared" si="316"/>
        <v>1.5985277911378479</v>
      </c>
    </row>
    <row r="2562" spans="1:11" ht="13.5" x14ac:dyDescent="0.25">
      <c r="A2562" s="3">
        <f>TITRES_STAT!B2565</f>
        <v>45733</v>
      </c>
      <c r="B2562" s="6">
        <f>TITRES_STAT!D2565</f>
        <v>1.56</v>
      </c>
      <c r="C2562" s="2">
        <f t="shared" si="309"/>
        <v>0</v>
      </c>
      <c r="D2562" s="2">
        <f t="shared" si="310"/>
        <v>1.6</v>
      </c>
      <c r="E2562" s="2">
        <f t="shared" si="312"/>
        <v>1.6780000000000002</v>
      </c>
      <c r="F2562" s="2">
        <f t="shared" si="313"/>
        <v>1.6735</v>
      </c>
      <c r="G2562" s="2">
        <f t="shared" si="315"/>
        <v>1.5492000000000001</v>
      </c>
      <c r="H2562" s="2">
        <f t="shared" si="311"/>
        <v>1.61225</v>
      </c>
      <c r="I2562" s="2">
        <f t="array" ref="I2562">SUMPRODUCT(B2546:B2565, (ROW(B2546:B2565)-ROW(B2546)+1)) / (20*21/2)</f>
        <v>1.6657142857142857</v>
      </c>
      <c r="J2562" s="2">
        <f t="shared" si="314"/>
        <v>1.6410250689423316</v>
      </c>
      <c r="K2562" s="2">
        <f t="shared" si="316"/>
        <v>1.5970168973677363</v>
      </c>
    </row>
    <row r="2563" spans="1:11" ht="13.5" x14ac:dyDescent="0.25">
      <c r="A2563" s="3">
        <f>TITRES_STAT!B2566</f>
        <v>45734</v>
      </c>
      <c r="B2563" s="6">
        <f>TITRES_STAT!D2566</f>
        <v>1.63</v>
      </c>
      <c r="C2563" s="2">
        <f t="shared" si="309"/>
        <v>6.999999999999984E-2</v>
      </c>
      <c r="D2563" s="2">
        <f t="shared" si="310"/>
        <v>1.5980000000000003</v>
      </c>
      <c r="E2563" s="2">
        <f t="shared" si="312"/>
        <v>1.6640000000000001</v>
      </c>
      <c r="F2563" s="2">
        <f t="shared" si="313"/>
        <v>1.6755</v>
      </c>
      <c r="G2563" s="2">
        <f t="shared" si="315"/>
        <v>1.5512000000000001</v>
      </c>
      <c r="H2563" s="2">
        <f t="shared" si="311"/>
        <v>1.61365</v>
      </c>
      <c r="I2563" s="2">
        <f t="array" ref="I2563">SUMPRODUCT(B2547:B2566, (ROW(B2547:B2566)-ROW(B2547)+1)) / (20*21/2)</f>
        <v>1.6609047619047623</v>
      </c>
      <c r="J2563" s="2">
        <f t="shared" si="314"/>
        <v>1.6399750623763951</v>
      </c>
      <c r="K2563" s="2">
        <f t="shared" si="316"/>
        <v>1.5983103523729232</v>
      </c>
    </row>
    <row r="2564" spans="1:11" ht="13.5" x14ac:dyDescent="0.25">
      <c r="A2564" s="3">
        <f>TITRES_STAT!B2567</f>
        <v>45735</v>
      </c>
      <c r="B2564" s="6">
        <f>TITRES_STAT!D2567</f>
        <v>1.63</v>
      </c>
      <c r="C2564" s="2">
        <f t="shared" ref="C2564:C2627" si="317">B2564-B2563</f>
        <v>0</v>
      </c>
      <c r="D2564" s="2">
        <f t="shared" si="310"/>
        <v>1.5960000000000001</v>
      </c>
      <c r="E2564" s="2">
        <f t="shared" si="312"/>
        <v>1.65</v>
      </c>
      <c r="F2564" s="2">
        <f t="shared" si="313"/>
        <v>1.6759999999999997</v>
      </c>
      <c r="G2564" s="2">
        <f t="shared" si="315"/>
        <v>1.5544000000000002</v>
      </c>
      <c r="H2564" s="2">
        <f t="shared" si="311"/>
        <v>1.6150499999999999</v>
      </c>
      <c r="I2564" s="2">
        <f t="array" ref="I2564">SUMPRODUCT(B2548:B2567, (ROW(B2548:B2567)-ROW(B2548)+1)) / (20*21/2)</f>
        <v>1.6607619047619047</v>
      </c>
      <c r="J2564" s="2">
        <f t="shared" si="314"/>
        <v>1.639025056435786</v>
      </c>
      <c r="K2564" s="2">
        <f t="shared" si="316"/>
        <v>1.5995530836524166</v>
      </c>
    </row>
    <row r="2565" spans="1:11" ht="13.5" x14ac:dyDescent="0.25">
      <c r="A2565" s="3">
        <f>TITRES_STAT!B2568</f>
        <v>45737</v>
      </c>
      <c r="B2565" s="6">
        <f>TITRES_STAT!D2568</f>
        <v>1.69</v>
      </c>
      <c r="C2565" s="2">
        <f t="shared" si="317"/>
        <v>6.0000000000000053E-2</v>
      </c>
      <c r="D2565" s="2">
        <f t="shared" si="310"/>
        <v>1.6140000000000001</v>
      </c>
      <c r="E2565" s="2">
        <f t="shared" si="312"/>
        <v>1.6420000000000001</v>
      </c>
      <c r="F2565" s="2">
        <f t="shared" si="313"/>
        <v>1.6804999999999997</v>
      </c>
      <c r="G2565" s="2">
        <f t="shared" si="315"/>
        <v>1.5600000000000003</v>
      </c>
      <c r="H2565" s="2">
        <f t="shared" si="311"/>
        <v>1.6164500000000002</v>
      </c>
      <c r="I2565" s="2">
        <f t="array" ref="I2565">SUMPRODUCT(B2549:B2568, (ROW(B2549:B2568)-ROW(B2549)+1)) / (20*21/2)</f>
        <v>1.6661428571428571</v>
      </c>
      <c r="J2565" s="2">
        <f t="shared" si="314"/>
        <v>1.6438798129657111</v>
      </c>
      <c r="K2565" s="2">
        <f t="shared" si="316"/>
        <v>1.6031000215484001</v>
      </c>
    </row>
    <row r="2566" spans="1:11" ht="13.5" x14ac:dyDescent="0.25">
      <c r="A2566" s="3">
        <f>TITRES_STAT!B2569</f>
        <v>45740</v>
      </c>
      <c r="B2566" s="6">
        <f>TITRES_STAT!D2569</f>
        <v>1.63</v>
      </c>
      <c r="C2566" s="2">
        <f t="shared" si="317"/>
        <v>-6.0000000000000053E-2</v>
      </c>
      <c r="D2566" s="2">
        <f t="shared" ref="D2566:D2629" si="318">AVERAGE(B2562:B2566)</f>
        <v>1.6280000000000001</v>
      </c>
      <c r="E2566" s="2">
        <f t="shared" si="312"/>
        <v>1.6280000000000001</v>
      </c>
      <c r="F2566" s="2">
        <f t="shared" si="313"/>
        <v>1.6814999999999998</v>
      </c>
      <c r="G2566" s="2">
        <f t="shared" si="315"/>
        <v>1.5632000000000001</v>
      </c>
      <c r="H2566" s="2">
        <f t="shared" si="311"/>
        <v>1.6173500000000001</v>
      </c>
      <c r="I2566" s="2">
        <f t="array" ref="I2566">SUMPRODUCT(B2550:B2569, (ROW(B2550:B2569)-ROW(B2550)+1)) / (20*21/2)</f>
        <v>1.6644761904761902</v>
      </c>
      <c r="J2566" s="2">
        <f t="shared" si="314"/>
        <v>1.6425579260165957</v>
      </c>
      <c r="K2566" s="2">
        <f t="shared" si="316"/>
        <v>1.6041549226641492</v>
      </c>
    </row>
    <row r="2567" spans="1:11" ht="13.5" x14ac:dyDescent="0.25">
      <c r="A2567" s="3">
        <f>TITRES_STAT!B2570</f>
        <v>45741</v>
      </c>
      <c r="B2567" s="6">
        <f>TITRES_STAT!D2570</f>
        <v>1.68</v>
      </c>
      <c r="C2567" s="2">
        <f t="shared" si="317"/>
        <v>5.0000000000000044E-2</v>
      </c>
      <c r="D2567" s="2">
        <f t="shared" si="318"/>
        <v>1.6519999999999999</v>
      </c>
      <c r="E2567" s="2">
        <f t="shared" si="312"/>
        <v>1.6259999999999999</v>
      </c>
      <c r="F2567" s="2">
        <f t="shared" si="313"/>
        <v>1.6835</v>
      </c>
      <c r="G2567" s="2">
        <f t="shared" si="315"/>
        <v>1.5674000000000001</v>
      </c>
      <c r="H2567" s="2">
        <f t="shared" si="311"/>
        <v>1.6185000000000003</v>
      </c>
      <c r="I2567" s="2">
        <f t="array" ref="I2567">SUMPRODUCT(B2551:B2570, (ROW(B2551:B2570)-ROW(B2551)+1)) / (20*21/2)</f>
        <v>1.6659047619047618</v>
      </c>
      <c r="J2567" s="2">
        <f t="shared" si="314"/>
        <v>1.6461238378245389</v>
      </c>
      <c r="K2567" s="2">
        <f t="shared" si="316"/>
        <v>1.6071292394224179</v>
      </c>
    </row>
    <row r="2568" spans="1:11" ht="13.5" x14ac:dyDescent="0.25">
      <c r="A2568" s="3">
        <f>TITRES_STAT!B2571</f>
        <v>45742</v>
      </c>
      <c r="B2568" s="6">
        <f>TITRES_STAT!D2571</f>
        <v>1.74</v>
      </c>
      <c r="C2568" s="2">
        <f t="shared" si="317"/>
        <v>6.0000000000000053E-2</v>
      </c>
      <c r="D2568" s="2">
        <f t="shared" si="318"/>
        <v>1.6739999999999999</v>
      </c>
      <c r="E2568" s="2">
        <f t="shared" si="312"/>
        <v>1.6359999999999999</v>
      </c>
      <c r="F2568" s="2">
        <f t="shared" si="313"/>
        <v>1.6875</v>
      </c>
      <c r="G2568" s="2">
        <f t="shared" si="315"/>
        <v>1.5740000000000001</v>
      </c>
      <c r="H2568" s="2">
        <f t="shared" si="311"/>
        <v>1.6199000000000003</v>
      </c>
      <c r="I2568" s="2">
        <f t="array" ref="I2568">SUMPRODUCT(B2552:B2571, (ROW(B2552:B2571)-ROW(B2552)+1)) / (20*21/2)</f>
        <v>1.6713333333333333</v>
      </c>
      <c r="J2568" s="2">
        <f t="shared" si="314"/>
        <v>1.6550644246983923</v>
      </c>
      <c r="K2568" s="2">
        <f t="shared" si="316"/>
        <v>1.612339857484284</v>
      </c>
    </row>
    <row r="2569" spans="1:11" ht="13.5" x14ac:dyDescent="0.25">
      <c r="A2569" s="3">
        <f>TITRES_STAT!B2572</f>
        <v>45743</v>
      </c>
      <c r="B2569" s="6">
        <f>TITRES_STAT!D2572</f>
        <v>1.67</v>
      </c>
      <c r="C2569" s="2">
        <f t="shared" si="317"/>
        <v>-7.0000000000000062E-2</v>
      </c>
      <c r="D2569" s="2">
        <f t="shared" si="318"/>
        <v>1.6819999999999999</v>
      </c>
      <c r="E2569" s="2">
        <f t="shared" si="312"/>
        <v>1.639</v>
      </c>
      <c r="F2569" s="2">
        <f t="shared" si="313"/>
        <v>1.6849999999999998</v>
      </c>
      <c r="G2569" s="2">
        <f t="shared" si="315"/>
        <v>1.5796000000000001</v>
      </c>
      <c r="H2569" s="2">
        <f t="shared" si="311"/>
        <v>1.6209500000000003</v>
      </c>
      <c r="I2569" s="2">
        <f t="array" ref="I2569">SUMPRODUCT(B2553:B2572, (ROW(B2553:B2572)-ROW(B2553)+1)) / (20*21/2)</f>
        <v>1.6806190476190479</v>
      </c>
      <c r="J2569" s="2">
        <f t="shared" si="314"/>
        <v>1.6564868604414027</v>
      </c>
      <c r="K2569" s="2">
        <f t="shared" si="316"/>
        <v>1.6146010395437238</v>
      </c>
    </row>
    <row r="2570" spans="1:11" ht="13.5" x14ac:dyDescent="0.25">
      <c r="A2570" s="3">
        <f>TITRES_STAT!B2573</f>
        <v>45744</v>
      </c>
      <c r="B2570" s="6">
        <f>TITRES_STAT!D2573</f>
        <v>1.7</v>
      </c>
      <c r="C2570" s="2">
        <f t="shared" si="317"/>
        <v>3.0000000000000027E-2</v>
      </c>
      <c r="D2570" s="2">
        <f t="shared" si="318"/>
        <v>1.6839999999999999</v>
      </c>
      <c r="E2570" s="2">
        <f t="shared" si="312"/>
        <v>1.6489999999999998</v>
      </c>
      <c r="F2570" s="2">
        <f t="shared" si="313"/>
        <v>1.6829999999999998</v>
      </c>
      <c r="G2570" s="2">
        <f t="shared" si="315"/>
        <v>1.5858000000000001</v>
      </c>
      <c r="H2570" s="2">
        <f t="shared" ref="H2570:H2633" si="319">AVERAGE(B2371:B2570)</f>
        <v>1.62215</v>
      </c>
      <c r="I2570" s="2">
        <f t="array" ref="I2570">SUMPRODUCT(B2554:B2573, (ROW(B2554:B2573)-ROW(B2554)+1)) / (20*21/2)</f>
        <v>1.6888571428571426</v>
      </c>
      <c r="J2570" s="2">
        <f t="shared" si="314"/>
        <v>1.6606309689707928</v>
      </c>
      <c r="K2570" s="2">
        <f t="shared" si="316"/>
        <v>1.6179500183851465</v>
      </c>
    </row>
    <row r="2571" spans="1:11" ht="13.5" x14ac:dyDescent="0.25">
      <c r="A2571" s="3">
        <f>TITRES_STAT!B2574</f>
        <v>45749</v>
      </c>
      <c r="B2571" s="6">
        <f>TITRES_STAT!D2574</f>
        <v>1.74</v>
      </c>
      <c r="C2571" s="2">
        <f t="shared" si="317"/>
        <v>4.0000000000000036E-2</v>
      </c>
      <c r="D2571" s="2">
        <f t="shared" si="318"/>
        <v>1.706</v>
      </c>
      <c r="E2571" s="2">
        <f t="shared" si="312"/>
        <v>1.6669999999999998</v>
      </c>
      <c r="F2571" s="2">
        <f t="shared" si="313"/>
        <v>1.6824999999999997</v>
      </c>
      <c r="G2571" s="2">
        <f t="shared" si="315"/>
        <v>1.5940000000000001</v>
      </c>
      <c r="H2571" s="2">
        <f t="shared" si="319"/>
        <v>1.6234999999999999</v>
      </c>
      <c r="I2571" s="2">
        <f t="array" ref="I2571">SUMPRODUCT(B2555:B2574, (ROW(B2555:B2574)-ROW(B2555)+1)) / (20*21/2)</f>
        <v>1.697095238095238</v>
      </c>
      <c r="J2571" s="2">
        <f t="shared" si="314"/>
        <v>1.6681899243069078</v>
      </c>
      <c r="K2571" s="2">
        <f t="shared" si="316"/>
        <v>1.6227362921739643</v>
      </c>
    </row>
    <row r="2572" spans="1:11" ht="13.5" x14ac:dyDescent="0.25">
      <c r="A2572" s="3">
        <f>TITRES_STAT!B2575</f>
        <v>45750</v>
      </c>
      <c r="B2572" s="6">
        <f>TITRES_STAT!D2575</f>
        <v>1.78</v>
      </c>
      <c r="C2572" s="2">
        <f t="shared" si="317"/>
        <v>4.0000000000000036E-2</v>
      </c>
      <c r="D2572" s="2">
        <f t="shared" si="318"/>
        <v>1.7260000000000002</v>
      </c>
      <c r="E2572" s="2">
        <f t="shared" ref="E2572:E2635" si="320">AVERAGE(B2563:B2572)</f>
        <v>1.6890000000000001</v>
      </c>
      <c r="F2572" s="2">
        <f t="shared" si="313"/>
        <v>1.6834999999999998</v>
      </c>
      <c r="G2572" s="2">
        <f t="shared" si="315"/>
        <v>1.6030000000000002</v>
      </c>
      <c r="H2572" s="2">
        <f t="shared" si="319"/>
        <v>1.6250499999999997</v>
      </c>
      <c r="I2572" s="2">
        <f t="array" ref="I2572">SUMPRODUCT(B2556:B2575, (ROW(B2556:B2575)-ROW(B2556)+1)) / (20*21/2)</f>
        <v>1.7034285714285715</v>
      </c>
      <c r="J2572" s="2">
        <f t="shared" si="314"/>
        <v>1.6788385029443451</v>
      </c>
      <c r="K2572" s="2">
        <f t="shared" si="316"/>
        <v>1.6289034964024363</v>
      </c>
    </row>
    <row r="2573" spans="1:11" ht="13.5" x14ac:dyDescent="0.25">
      <c r="A2573" s="3">
        <f>TITRES_STAT!B2576</f>
        <v>45751</v>
      </c>
      <c r="B2573" s="6">
        <f>TITRES_STAT!D2576</f>
        <v>1.77</v>
      </c>
      <c r="C2573" s="2">
        <f t="shared" si="317"/>
        <v>-1.0000000000000009E-2</v>
      </c>
      <c r="D2573" s="2">
        <f t="shared" si="318"/>
        <v>1.732</v>
      </c>
      <c r="E2573" s="2">
        <f t="shared" si="320"/>
        <v>1.7029999999999998</v>
      </c>
      <c r="F2573" s="2">
        <f t="shared" si="313"/>
        <v>1.6835</v>
      </c>
      <c r="G2573" s="2">
        <f t="shared" si="315"/>
        <v>1.6116000000000001</v>
      </c>
      <c r="H2573" s="2">
        <f t="shared" si="319"/>
        <v>1.6265499999999997</v>
      </c>
      <c r="I2573" s="2">
        <f t="array" ref="I2573">SUMPRODUCT(B2557:B2576, (ROW(B2557:B2576)-ROW(B2557)+1)) / (20*21/2)</f>
        <v>1.7117619047619046</v>
      </c>
      <c r="J2573" s="2">
        <f t="shared" si="314"/>
        <v>1.6875205502829789</v>
      </c>
      <c r="K2573" s="2">
        <f t="shared" si="316"/>
        <v>1.6344366926219485</v>
      </c>
    </row>
    <row r="2574" spans="1:11" ht="13.5" x14ac:dyDescent="0.25">
      <c r="A2574" s="3">
        <f>TITRES_STAT!B2577</f>
        <v>45754</v>
      </c>
      <c r="B2574" s="6">
        <f>TITRES_STAT!D2577</f>
        <v>1.77</v>
      </c>
      <c r="C2574" s="2">
        <f t="shared" si="317"/>
        <v>0</v>
      </c>
      <c r="D2574" s="2">
        <f t="shared" si="318"/>
        <v>1.752</v>
      </c>
      <c r="E2574" s="2">
        <f t="shared" si="320"/>
        <v>1.7169999999999999</v>
      </c>
      <c r="F2574" s="2">
        <f t="shared" si="313"/>
        <v>1.6834999999999998</v>
      </c>
      <c r="G2574" s="2">
        <f t="shared" si="315"/>
        <v>1.6190000000000004</v>
      </c>
      <c r="H2574" s="2">
        <f t="shared" si="319"/>
        <v>1.6280499999999998</v>
      </c>
      <c r="I2574" s="2">
        <f t="array" ref="I2574">SUMPRODUCT(B2558:B2577, (ROW(B2558:B2577)-ROW(B2558)+1)) / (20*21/2)</f>
        <v>1.7210476190476189</v>
      </c>
      <c r="J2574" s="2">
        <f t="shared" si="314"/>
        <v>1.6953757359703143</v>
      </c>
      <c r="K2574" s="2">
        <f t="shared" si="316"/>
        <v>1.6397529007544211</v>
      </c>
    </row>
    <row r="2575" spans="1:11" ht="13.5" x14ac:dyDescent="0.25">
      <c r="A2575" s="3">
        <f>TITRES_STAT!B2578</f>
        <v>45755</v>
      </c>
      <c r="B2575" s="6">
        <f>TITRES_STAT!D2578</f>
        <v>1.75</v>
      </c>
      <c r="C2575" s="2">
        <f t="shared" si="317"/>
        <v>-2.0000000000000018E-2</v>
      </c>
      <c r="D2575" s="2">
        <f t="shared" si="318"/>
        <v>1.762</v>
      </c>
      <c r="E2575" s="2">
        <f t="shared" si="320"/>
        <v>1.7229999999999996</v>
      </c>
      <c r="F2575" s="2">
        <f t="shared" si="313"/>
        <v>1.6824999999999999</v>
      </c>
      <c r="G2575" s="2">
        <f t="shared" si="315"/>
        <v>1.6250000000000002</v>
      </c>
      <c r="H2575" s="2">
        <f t="shared" si="319"/>
        <v>1.62975</v>
      </c>
      <c r="I2575" s="2">
        <f t="array" ref="I2575">SUMPRODUCT(B2559:B2578, (ROW(B2559:B2578)-ROW(B2559)+1)) / (20*21/2)</f>
        <v>1.7328095238095238</v>
      </c>
      <c r="J2575" s="2">
        <f t="shared" si="314"/>
        <v>1.7005780468302845</v>
      </c>
      <c r="K2575" s="2">
        <f t="shared" si="316"/>
        <v>1.6440763164111105</v>
      </c>
    </row>
    <row r="2576" spans="1:11" ht="13.5" x14ac:dyDescent="0.25">
      <c r="A2576" s="3">
        <f>TITRES_STAT!B2579</f>
        <v>45757</v>
      </c>
      <c r="B2576" s="6">
        <f>TITRES_STAT!D2579</f>
        <v>1.77</v>
      </c>
      <c r="C2576" s="2">
        <f t="shared" si="317"/>
        <v>2.0000000000000018E-2</v>
      </c>
      <c r="D2576" s="2">
        <f t="shared" si="318"/>
        <v>1.768</v>
      </c>
      <c r="E2576" s="2">
        <f t="shared" si="320"/>
        <v>1.7369999999999997</v>
      </c>
      <c r="F2576" s="2">
        <f t="shared" si="313"/>
        <v>1.6824999999999999</v>
      </c>
      <c r="G2576" s="2">
        <f t="shared" si="315"/>
        <v>1.6302000000000001</v>
      </c>
      <c r="H2576" s="2">
        <f t="shared" si="319"/>
        <v>1.6315500000000001</v>
      </c>
      <c r="I2576" s="2">
        <f t="array" ref="I2576">SUMPRODUCT(B2560:B2579, (ROW(B2560:B2579)-ROW(B2560)+1)) / (20*21/2)</f>
        <v>1.740904761904762</v>
      </c>
      <c r="J2576" s="2">
        <f t="shared" si="314"/>
        <v>1.7071896614178765</v>
      </c>
      <c r="K2576" s="2">
        <f t="shared" si="316"/>
        <v>1.649014500081263</v>
      </c>
    </row>
    <row r="2577" spans="1:11" ht="13.5" x14ac:dyDescent="0.25">
      <c r="A2577" s="3">
        <f>TITRES_STAT!B2580</f>
        <v>45758</v>
      </c>
      <c r="B2577" s="6">
        <f>TITRES_STAT!D2580</f>
        <v>1.78</v>
      </c>
      <c r="C2577" s="2">
        <f t="shared" si="317"/>
        <v>1.0000000000000009E-2</v>
      </c>
      <c r="D2577" s="2">
        <f t="shared" si="318"/>
        <v>1.768</v>
      </c>
      <c r="E2577" s="2">
        <f t="shared" si="320"/>
        <v>1.7469999999999999</v>
      </c>
      <c r="F2577" s="2">
        <f t="shared" si="313"/>
        <v>1.6864999999999994</v>
      </c>
      <c r="G2577" s="2">
        <f t="shared" si="315"/>
        <v>1.6362000000000003</v>
      </c>
      <c r="H2577" s="2">
        <f t="shared" si="319"/>
        <v>1.6333999999999997</v>
      </c>
      <c r="I2577" s="2">
        <f t="array" ref="I2577">SUMPRODUCT(B2561:B2580, (ROW(B2561:B2580)-ROW(B2561)+1)) / (20*21/2)</f>
        <v>1.7502380952380949</v>
      </c>
      <c r="J2577" s="2">
        <f t="shared" si="314"/>
        <v>1.7141239793780789</v>
      </c>
      <c r="K2577" s="2">
        <f t="shared" si="316"/>
        <v>1.6541511863525862</v>
      </c>
    </row>
    <row r="2578" spans="1:11" ht="13.5" x14ac:dyDescent="0.25">
      <c r="A2578" s="3">
        <f>TITRES_STAT!B2581</f>
        <v>45761</v>
      </c>
      <c r="B2578" s="6">
        <f>TITRES_STAT!D2581</f>
        <v>1.81</v>
      </c>
      <c r="C2578" s="2">
        <f t="shared" si="317"/>
        <v>3.0000000000000027E-2</v>
      </c>
      <c r="D2578" s="2">
        <f t="shared" si="318"/>
        <v>1.7760000000000002</v>
      </c>
      <c r="E2578" s="2">
        <f t="shared" si="320"/>
        <v>1.754</v>
      </c>
      <c r="F2578" s="2">
        <f t="shared" si="313"/>
        <v>1.6949999999999998</v>
      </c>
      <c r="G2578" s="2">
        <f t="shared" si="315"/>
        <v>1.6440000000000003</v>
      </c>
      <c r="H2578" s="2">
        <f t="shared" si="319"/>
        <v>1.6351499999999997</v>
      </c>
      <c r="I2578" s="2">
        <f t="array" ref="I2578">SUMPRODUCT(B2562:B2581, (ROW(B2562:B2581)-ROW(B2562)+1)) / (20*21/2)</f>
        <v>1.752904761904762</v>
      </c>
      <c r="J2578" s="2">
        <f t="shared" si="314"/>
        <v>1.723255028961119</v>
      </c>
      <c r="K2578" s="2">
        <f t="shared" si="316"/>
        <v>1.6602629045348378</v>
      </c>
    </row>
    <row r="2579" spans="1:11" ht="13.5" x14ac:dyDescent="0.25">
      <c r="A2579" s="3">
        <f>TITRES_STAT!B2582</f>
        <v>45762</v>
      </c>
      <c r="B2579" s="6">
        <f>TITRES_STAT!D2582</f>
        <v>1.78</v>
      </c>
      <c r="C2579" s="2">
        <f t="shared" si="317"/>
        <v>-3.0000000000000027E-2</v>
      </c>
      <c r="D2579" s="2">
        <f t="shared" si="318"/>
        <v>1.7779999999999998</v>
      </c>
      <c r="E2579" s="2">
        <f t="shared" si="320"/>
        <v>1.7649999999999999</v>
      </c>
      <c r="F2579" s="2">
        <f t="shared" si="313"/>
        <v>1.702</v>
      </c>
      <c r="G2579" s="2">
        <f t="shared" si="315"/>
        <v>1.6500000000000004</v>
      </c>
      <c r="H2579" s="2">
        <f t="shared" si="319"/>
        <v>1.6367499999999995</v>
      </c>
      <c r="I2579" s="2">
        <f t="array" ref="I2579">SUMPRODUCT(B2563:B2582, (ROW(B2563:B2582)-ROW(B2563)+1)) / (20*21/2)</f>
        <v>1.7556666666666667</v>
      </c>
      <c r="J2579" s="2">
        <f t="shared" si="314"/>
        <v>1.7286593119172031</v>
      </c>
      <c r="K2579" s="2">
        <f t="shared" si="316"/>
        <v>1.6649584769060206</v>
      </c>
    </row>
    <row r="2580" spans="1:11" ht="13.5" x14ac:dyDescent="0.25">
      <c r="A2580" s="3">
        <f>TITRES_STAT!B2583</f>
        <v>45763</v>
      </c>
      <c r="B2580" s="6">
        <f>TITRES_STAT!D2583</f>
        <v>1.8</v>
      </c>
      <c r="C2580" s="2">
        <f t="shared" si="317"/>
        <v>2.0000000000000018E-2</v>
      </c>
      <c r="D2580" s="2">
        <f t="shared" si="318"/>
        <v>1.7879999999999998</v>
      </c>
      <c r="E2580" s="2">
        <f t="shared" si="320"/>
        <v>1.7749999999999999</v>
      </c>
      <c r="F2580" s="2">
        <f t="shared" ref="F2580:F2643" si="321">AVERAGE(B2561:B2580)</f>
        <v>1.7119999999999997</v>
      </c>
      <c r="G2580" s="2">
        <f t="shared" si="315"/>
        <v>1.6554000000000002</v>
      </c>
      <c r="H2580" s="2">
        <f t="shared" si="319"/>
        <v>1.6384499999999997</v>
      </c>
      <c r="I2580" s="2">
        <f t="array" ref="I2580">SUMPRODUCT(B2564:B2583, (ROW(B2564:B2583)-ROW(B2564)+1)) / (20*21/2)</f>
        <v>1.7575238095238095</v>
      </c>
      <c r="J2580" s="2">
        <f t="shared" si="314"/>
        <v>1.7354536631631838</v>
      </c>
      <c r="K2580" s="2">
        <f t="shared" si="316"/>
        <v>1.6702542229097062</v>
      </c>
    </row>
    <row r="2581" spans="1:11" ht="13.5" x14ac:dyDescent="0.25">
      <c r="A2581" s="3">
        <f>TITRES_STAT!B2584</f>
        <v>45764</v>
      </c>
      <c r="B2581" s="6">
        <f>TITRES_STAT!D2584</f>
        <v>1.74</v>
      </c>
      <c r="C2581" s="2">
        <f t="shared" si="317"/>
        <v>-6.0000000000000053E-2</v>
      </c>
      <c r="D2581" s="2">
        <f t="shared" si="318"/>
        <v>1.782</v>
      </c>
      <c r="E2581" s="2">
        <f t="shared" si="320"/>
        <v>1.7749999999999997</v>
      </c>
      <c r="F2581" s="2">
        <f t="shared" si="321"/>
        <v>1.7210000000000001</v>
      </c>
      <c r="G2581" s="2">
        <f t="shared" si="315"/>
        <v>1.6596000000000004</v>
      </c>
      <c r="H2581" s="2">
        <f t="shared" si="319"/>
        <v>1.6397999999999997</v>
      </c>
      <c r="I2581" s="2">
        <f t="array" ref="I2581">SUMPRODUCT(B2565:B2584, (ROW(B2565:B2584)-ROW(B2565)+1)) / (20*21/2)</f>
        <v>1.7654761904761904</v>
      </c>
      <c r="J2581" s="2">
        <f t="shared" ref="J2581:J2644" si="322">$J$4*B2581+J2580*(1-$J$4)</f>
        <v>1.735886647623833</v>
      </c>
      <c r="K2581" s="2">
        <f t="shared" si="316"/>
        <v>1.6729893514230509</v>
      </c>
    </row>
    <row r="2582" spans="1:11" ht="13.5" x14ac:dyDescent="0.25">
      <c r="A2582" s="3">
        <f>TITRES_STAT!B2585</f>
        <v>45765</v>
      </c>
      <c r="B2582" s="6">
        <f>TITRES_STAT!D2585</f>
        <v>1.75</v>
      </c>
      <c r="C2582" s="2">
        <f t="shared" si="317"/>
        <v>1.0000000000000009E-2</v>
      </c>
      <c r="D2582" s="2">
        <f t="shared" si="318"/>
        <v>1.7759999999999998</v>
      </c>
      <c r="E2582" s="2">
        <f t="shared" si="320"/>
        <v>1.7719999999999998</v>
      </c>
      <c r="F2582" s="2">
        <f t="shared" si="321"/>
        <v>1.7304999999999999</v>
      </c>
      <c r="G2582" s="2">
        <f t="shared" si="315"/>
        <v>1.6640000000000004</v>
      </c>
      <c r="H2582" s="2">
        <f t="shared" si="319"/>
        <v>1.6411999999999995</v>
      </c>
      <c r="I2582" s="2">
        <f t="array" ref="I2582">SUMPRODUCT(B2566:B2585, (ROW(B2566:B2585)-ROW(B2566)+1)) / (20*21/2)</f>
        <v>1.7734761904761904</v>
      </c>
      <c r="J2582" s="2">
        <f t="shared" si="322"/>
        <v>1.7372307764215633</v>
      </c>
      <c r="K2582" s="2">
        <f t="shared" si="316"/>
        <v>1.6760093768574411</v>
      </c>
    </row>
    <row r="2583" spans="1:11" ht="13.5" x14ac:dyDescent="0.25">
      <c r="A2583" s="3">
        <f>TITRES_STAT!B2586</f>
        <v>45768</v>
      </c>
      <c r="B2583" s="6">
        <f>TITRES_STAT!D2586</f>
        <v>1.75</v>
      </c>
      <c r="C2583" s="2">
        <f t="shared" si="317"/>
        <v>0</v>
      </c>
      <c r="D2583" s="2">
        <f t="shared" si="318"/>
        <v>1.764</v>
      </c>
      <c r="E2583" s="2">
        <f t="shared" si="320"/>
        <v>1.7700000000000002</v>
      </c>
      <c r="F2583" s="2">
        <f t="shared" si="321"/>
        <v>1.7364999999999999</v>
      </c>
      <c r="G2583" s="2">
        <f t="shared" si="315"/>
        <v>1.6684000000000005</v>
      </c>
      <c r="H2583" s="2">
        <f t="shared" si="319"/>
        <v>1.6423999999999999</v>
      </c>
      <c r="I2583" s="2">
        <f t="array" ref="I2583">SUMPRODUCT(B2567:B2586, (ROW(B2567:B2586)-ROW(B2567)+1)) / (20*21/2)</f>
        <v>1.7731904761904758</v>
      </c>
      <c r="J2583" s="2">
        <f t="shared" si="322"/>
        <v>1.7384468929528432</v>
      </c>
      <c r="K2583" s="2">
        <f t="shared" si="316"/>
        <v>1.6789109699218552</v>
      </c>
    </row>
    <row r="2584" spans="1:11" ht="13.5" x14ac:dyDescent="0.25">
      <c r="A2584" s="3">
        <f>TITRES_STAT!B2587</f>
        <v>45769</v>
      </c>
      <c r="B2584" s="6">
        <f>TITRES_STAT!D2587</f>
        <v>1.82</v>
      </c>
      <c r="C2584" s="2">
        <f t="shared" si="317"/>
        <v>7.0000000000000062E-2</v>
      </c>
      <c r="D2584" s="2">
        <f t="shared" si="318"/>
        <v>1.7719999999999998</v>
      </c>
      <c r="E2584" s="2">
        <f t="shared" si="320"/>
        <v>1.7749999999999999</v>
      </c>
      <c r="F2584" s="2">
        <f t="shared" si="321"/>
        <v>1.7459999999999998</v>
      </c>
      <c r="G2584" s="2">
        <f t="shared" si="315"/>
        <v>1.6742000000000001</v>
      </c>
      <c r="H2584" s="2">
        <f t="shared" si="319"/>
        <v>1.6436499999999998</v>
      </c>
      <c r="I2584" s="2">
        <f t="array" ref="I2584">SUMPRODUCT(B2568:B2587, (ROW(B2568:B2587)-ROW(B2568)+1)) / (20*21/2)</f>
        <v>1.7675714285714286</v>
      </c>
      <c r="J2584" s="2">
        <f t="shared" si="322"/>
        <v>1.746213855528763</v>
      </c>
      <c r="K2584" s="2">
        <f t="shared" si="316"/>
        <v>1.6844438730621745</v>
      </c>
    </row>
    <row r="2585" spans="1:11" ht="13.5" x14ac:dyDescent="0.25">
      <c r="A2585" s="3">
        <f>TITRES_STAT!B2588</f>
        <v>45770</v>
      </c>
      <c r="B2585" s="6">
        <f>TITRES_STAT!D2588</f>
        <v>1.83</v>
      </c>
      <c r="C2585" s="2">
        <f t="shared" si="317"/>
        <v>1.0000000000000009E-2</v>
      </c>
      <c r="D2585" s="2">
        <f t="shared" si="318"/>
        <v>1.778</v>
      </c>
      <c r="E2585" s="2">
        <f t="shared" si="320"/>
        <v>1.7829999999999999</v>
      </c>
      <c r="F2585" s="2">
        <f t="shared" si="321"/>
        <v>1.7529999999999997</v>
      </c>
      <c r="G2585" s="2">
        <f t="shared" si="315"/>
        <v>1.6814000000000004</v>
      </c>
      <c r="H2585" s="2">
        <f t="shared" si="319"/>
        <v>1.6447999999999998</v>
      </c>
      <c r="I2585" s="2">
        <f t="array" ref="I2585">SUMPRODUCT(B2569:B2588, (ROW(B2569:B2588)-ROW(B2569)+1)) / (20*21/2)</f>
        <v>1.7656666666666667</v>
      </c>
      <c r="J2585" s="2">
        <f t="shared" si="322"/>
        <v>1.7541934883355474</v>
      </c>
      <c r="K2585" s="2">
        <f t="shared" si="316"/>
        <v>1.6901519564715011</v>
      </c>
    </row>
    <row r="2586" spans="1:11" ht="13.5" x14ac:dyDescent="0.25">
      <c r="A2586" s="3">
        <f>TITRES_STAT!B2589</f>
        <v>45771</v>
      </c>
      <c r="B2586" s="6">
        <f>TITRES_STAT!D2589</f>
        <v>1.75</v>
      </c>
      <c r="C2586" s="2">
        <f t="shared" si="317"/>
        <v>-8.0000000000000071E-2</v>
      </c>
      <c r="D2586" s="2">
        <f t="shared" si="318"/>
        <v>1.78</v>
      </c>
      <c r="E2586" s="2">
        <f t="shared" si="320"/>
        <v>1.7810000000000001</v>
      </c>
      <c r="F2586" s="2">
        <f t="shared" si="321"/>
        <v>1.7589999999999999</v>
      </c>
      <c r="G2586" s="2">
        <f t="shared" si="315"/>
        <v>1.6864000000000003</v>
      </c>
      <c r="H2586" s="2">
        <f t="shared" si="319"/>
        <v>1.6455499999999998</v>
      </c>
      <c r="I2586" s="2">
        <f t="array" ref="I2586">SUMPRODUCT(B2570:B2589, (ROW(B2570:B2589)-ROW(B2570)+1)) / (20*21/2)</f>
        <v>1.7637619047619049</v>
      </c>
      <c r="J2586" s="2">
        <f t="shared" si="322"/>
        <v>1.7537941084940669</v>
      </c>
      <c r="K2586" s="2">
        <f t="shared" si="316"/>
        <v>1.6924989385706579</v>
      </c>
    </row>
    <row r="2587" spans="1:11" ht="13.5" x14ac:dyDescent="0.25">
      <c r="A2587" s="3">
        <f>TITRES_STAT!B2590</f>
        <v>45772</v>
      </c>
      <c r="B2587" s="6">
        <f>TITRES_STAT!D2590</f>
        <v>1.7</v>
      </c>
      <c r="C2587" s="2">
        <f t="shared" si="317"/>
        <v>-5.0000000000000044E-2</v>
      </c>
      <c r="D2587" s="2">
        <f t="shared" si="318"/>
        <v>1.77</v>
      </c>
      <c r="E2587" s="2">
        <f t="shared" si="320"/>
        <v>1.7730000000000001</v>
      </c>
      <c r="F2587" s="2">
        <f t="shared" si="321"/>
        <v>1.7600000000000002</v>
      </c>
      <c r="G2587" s="2">
        <f t="shared" si="315"/>
        <v>1.6904000000000001</v>
      </c>
      <c r="H2587" s="2">
        <f t="shared" si="319"/>
        <v>1.6460499999999996</v>
      </c>
      <c r="I2587" s="2">
        <f t="array" ref="I2587">SUMPRODUCT(B2571:B2590, (ROW(B2571:B2590)-ROW(B2571)+1)) / (20*21/2)</f>
        <v>1.7605714285714285</v>
      </c>
      <c r="J2587" s="2">
        <f t="shared" si="322"/>
        <v>1.7486708600660603</v>
      </c>
      <c r="K2587" s="2">
        <f t="shared" si="316"/>
        <v>1.6927930978423968</v>
      </c>
    </row>
    <row r="2588" spans="1:11" ht="13.5" x14ac:dyDescent="0.25">
      <c r="A2588" s="3">
        <f>TITRES_STAT!B2591</f>
        <v>45775</v>
      </c>
      <c r="B2588" s="6">
        <f>TITRES_STAT!D2591</f>
        <v>1.74</v>
      </c>
      <c r="C2588" s="2">
        <f t="shared" si="317"/>
        <v>4.0000000000000036E-2</v>
      </c>
      <c r="D2588" s="2">
        <f t="shared" si="318"/>
        <v>1.768</v>
      </c>
      <c r="E2588" s="2">
        <f t="shared" si="320"/>
        <v>1.766</v>
      </c>
      <c r="F2588" s="2">
        <f t="shared" si="321"/>
        <v>1.7600000000000002</v>
      </c>
      <c r="G2588" s="2">
        <f t="shared" si="315"/>
        <v>1.6952</v>
      </c>
      <c r="H2588" s="2">
        <f t="shared" si="319"/>
        <v>1.6467499999999995</v>
      </c>
      <c r="I2588" s="2">
        <f t="array" ref="I2588">SUMPRODUCT(B2572:B2591, (ROW(B2572:B2591)-ROW(B2572)+1)) / (20*21/2)</f>
        <v>1.7572380952380955</v>
      </c>
      <c r="J2588" s="2">
        <f t="shared" si="322"/>
        <v>1.7478450638692926</v>
      </c>
      <c r="K2588" s="2">
        <f t="shared" si="316"/>
        <v>1.694644348907401</v>
      </c>
    </row>
    <row r="2589" spans="1:11" ht="13.5" x14ac:dyDescent="0.25">
      <c r="A2589" s="3">
        <f>TITRES_STAT!B2592</f>
        <v>45776</v>
      </c>
      <c r="B2589" s="6">
        <f>TITRES_STAT!D2592</f>
        <v>1.74</v>
      </c>
      <c r="C2589" s="2">
        <f t="shared" si="317"/>
        <v>0</v>
      </c>
      <c r="D2589" s="2">
        <f t="shared" si="318"/>
        <v>1.752</v>
      </c>
      <c r="E2589" s="2">
        <f t="shared" si="320"/>
        <v>1.7619999999999998</v>
      </c>
      <c r="F2589" s="2">
        <f t="shared" si="321"/>
        <v>1.7634999999999998</v>
      </c>
      <c r="G2589" s="2">
        <f t="shared" si="315"/>
        <v>1.7</v>
      </c>
      <c r="H2589" s="2">
        <f t="shared" si="319"/>
        <v>1.6474999999999997</v>
      </c>
      <c r="I2589" s="2">
        <f t="array" ref="I2589">SUMPRODUCT(B2573:B2592, (ROW(B2573:B2592)-ROW(B2573)+1)) / (20*21/2)</f>
        <v>1.7539523809523809</v>
      </c>
      <c r="J2589" s="2">
        <f t="shared" si="322"/>
        <v>1.74709791492936</v>
      </c>
      <c r="K2589" s="2">
        <f t="shared" si="316"/>
        <v>1.6964230018914246</v>
      </c>
    </row>
    <row r="2590" spans="1:11" ht="13.5" x14ac:dyDescent="0.25">
      <c r="A2590" s="3">
        <f>TITRES_STAT!B2593</f>
        <v>45777</v>
      </c>
      <c r="B2590" s="6">
        <f>TITRES_STAT!D2593</f>
        <v>1.73</v>
      </c>
      <c r="C2590" s="2">
        <f t="shared" si="317"/>
        <v>-1.0000000000000009E-2</v>
      </c>
      <c r="D2590" s="2">
        <f t="shared" si="318"/>
        <v>1.732</v>
      </c>
      <c r="E2590" s="2">
        <f t="shared" si="320"/>
        <v>1.7550000000000001</v>
      </c>
      <c r="F2590" s="2">
        <f t="shared" si="321"/>
        <v>1.7649999999999999</v>
      </c>
      <c r="G2590" s="2">
        <f t="shared" si="315"/>
        <v>1.7046000000000001</v>
      </c>
      <c r="H2590" s="2">
        <f t="shared" si="319"/>
        <v>1.6481999999999997</v>
      </c>
      <c r="I2590" s="2">
        <f t="array" ref="I2590">SUMPRODUCT(B2574:B2593, (ROW(B2574:B2593)-ROW(B2574)+1)) / (20*21/2)</f>
        <v>1.7509047619047622</v>
      </c>
      <c r="J2590" s="2">
        <f t="shared" si="322"/>
        <v>1.7454695420789446</v>
      </c>
      <c r="K2590" s="2">
        <f t="shared" si="316"/>
        <v>1.6977397469152904</v>
      </c>
    </row>
    <row r="2591" spans="1:11" ht="13.5" x14ac:dyDescent="0.25">
      <c r="A2591" s="3">
        <f>TITRES_STAT!B2594</f>
        <v>45779</v>
      </c>
      <c r="B2591" s="6">
        <f>TITRES_STAT!D2594</f>
        <v>1.73</v>
      </c>
      <c r="C2591" s="2">
        <f t="shared" si="317"/>
        <v>0</v>
      </c>
      <c r="D2591" s="2">
        <f t="shared" si="318"/>
        <v>1.7280000000000002</v>
      </c>
      <c r="E2591" s="2">
        <f t="shared" si="320"/>
        <v>1.754</v>
      </c>
      <c r="F2591" s="2">
        <f t="shared" si="321"/>
        <v>1.7644999999999995</v>
      </c>
      <c r="G2591" s="2">
        <f t="shared" si="315"/>
        <v>1.7086000000000003</v>
      </c>
      <c r="H2591" s="2">
        <f t="shared" si="319"/>
        <v>1.6485499999999995</v>
      </c>
      <c r="I2591" s="2">
        <f t="array" ref="I2591">SUMPRODUCT(B2575:B2594, (ROW(B2575:B2594)-ROW(B2575)+1)) / (20*21/2)</f>
        <v>1.7480476190476193</v>
      </c>
      <c r="J2591" s="2">
        <f t="shared" si="322"/>
        <v>1.7439962523571402</v>
      </c>
      <c r="K2591" s="2">
        <f t="shared" si="316"/>
        <v>1.6990048548793968</v>
      </c>
    </row>
    <row r="2592" spans="1:11" ht="13.5" x14ac:dyDescent="0.25">
      <c r="A2592" s="3">
        <f>TITRES_STAT!B2595</f>
        <v>45782</v>
      </c>
      <c r="B2592" s="6">
        <f>TITRES_STAT!D2595</f>
        <v>1.73</v>
      </c>
      <c r="C2592" s="2">
        <f t="shared" si="317"/>
        <v>0</v>
      </c>
      <c r="D2592" s="2">
        <f t="shared" si="318"/>
        <v>1.734</v>
      </c>
      <c r="E2592" s="2">
        <f t="shared" si="320"/>
        <v>1.752</v>
      </c>
      <c r="F2592" s="2">
        <f t="shared" si="321"/>
        <v>1.7619999999999993</v>
      </c>
      <c r="G2592" s="2">
        <f t="shared" si="315"/>
        <v>1.7120000000000004</v>
      </c>
      <c r="H2592" s="2">
        <f t="shared" si="319"/>
        <v>1.6485499999999995</v>
      </c>
      <c r="I2592" s="2">
        <f t="array" ref="I2592">SUMPRODUCT(B2576:B2595, (ROW(B2576:B2595)-ROW(B2576)+1)) / (20*21/2)</f>
        <v>1.7444285714285714</v>
      </c>
      <c r="J2592" s="2">
        <f t="shared" si="322"/>
        <v>1.7426632759421743</v>
      </c>
      <c r="K2592" s="2">
        <f t="shared" si="316"/>
        <v>1.7002203507664793</v>
      </c>
    </row>
    <row r="2593" spans="1:11" ht="13.5" x14ac:dyDescent="0.25">
      <c r="A2593" s="3">
        <f>TITRES_STAT!B2596</f>
        <v>45783</v>
      </c>
      <c r="B2593" s="6">
        <f>TITRES_STAT!D2596</f>
        <v>1.73</v>
      </c>
      <c r="C2593" s="2">
        <f t="shared" si="317"/>
        <v>0</v>
      </c>
      <c r="D2593" s="2">
        <f t="shared" si="318"/>
        <v>1.732</v>
      </c>
      <c r="E2593" s="2">
        <f t="shared" si="320"/>
        <v>1.75</v>
      </c>
      <c r="F2593" s="2">
        <f t="shared" si="321"/>
        <v>1.7599999999999998</v>
      </c>
      <c r="G2593" s="2">
        <f t="shared" si="315"/>
        <v>1.7148000000000005</v>
      </c>
      <c r="H2593" s="2">
        <f t="shared" si="319"/>
        <v>1.6485499999999995</v>
      </c>
      <c r="I2593" s="2">
        <f t="array" ref="I2593">SUMPRODUCT(B2577:B2596, (ROW(B2577:B2596)-ROW(B2577)+1)) / (20*21/2)</f>
        <v>1.7409523809523808</v>
      </c>
      <c r="J2593" s="2">
        <f t="shared" si="322"/>
        <v>1.7414572496619671</v>
      </c>
      <c r="K2593" s="2">
        <f t="shared" si="316"/>
        <v>1.701388180148186</v>
      </c>
    </row>
    <row r="2594" spans="1:11" ht="13.5" x14ac:dyDescent="0.25">
      <c r="A2594" s="3">
        <f>TITRES_STAT!B2597</f>
        <v>45784</v>
      </c>
      <c r="B2594" s="6">
        <f>TITRES_STAT!D2597</f>
        <v>1.73</v>
      </c>
      <c r="C2594" s="2">
        <f t="shared" si="317"/>
        <v>0</v>
      </c>
      <c r="D2594" s="2">
        <f t="shared" si="318"/>
        <v>1.73</v>
      </c>
      <c r="E2594" s="2">
        <f t="shared" si="320"/>
        <v>1.7410000000000001</v>
      </c>
      <c r="F2594" s="2">
        <f t="shared" si="321"/>
        <v>1.7579999999999996</v>
      </c>
      <c r="G2594" s="2">
        <f t="shared" si="315"/>
        <v>1.7170000000000005</v>
      </c>
      <c r="H2594" s="2">
        <f t="shared" si="319"/>
        <v>1.64855</v>
      </c>
      <c r="I2594" s="2">
        <f t="array" ref="I2594">SUMPRODUCT(B2578:B2597, (ROW(B2578:B2597)-ROW(B2578)+1)) / (20*21/2)</f>
        <v>1.7377142857142858</v>
      </c>
      <c r="J2594" s="2">
        <f t="shared" si="322"/>
        <v>1.7403660830274941</v>
      </c>
      <c r="K2594" s="2">
        <f t="shared" si="316"/>
        <v>1.7025102122992377</v>
      </c>
    </row>
    <row r="2595" spans="1:11" ht="13.5" x14ac:dyDescent="0.25">
      <c r="A2595" s="3">
        <f>TITRES_STAT!B2598</f>
        <v>45785</v>
      </c>
      <c r="B2595" s="6">
        <f>TITRES_STAT!D2598</f>
        <v>1.72</v>
      </c>
      <c r="C2595" s="2">
        <f t="shared" si="317"/>
        <v>-1.0000000000000009E-2</v>
      </c>
      <c r="D2595" s="2">
        <f t="shared" si="318"/>
        <v>1.7280000000000002</v>
      </c>
      <c r="E2595" s="2">
        <f t="shared" si="320"/>
        <v>1.73</v>
      </c>
      <c r="F2595" s="2">
        <f t="shared" si="321"/>
        <v>1.7564999999999997</v>
      </c>
      <c r="G2595" s="2">
        <f t="shared" si="315"/>
        <v>1.7194000000000003</v>
      </c>
      <c r="H2595" s="2">
        <f t="shared" si="319"/>
        <v>1.6483000000000001</v>
      </c>
      <c r="I2595" s="2">
        <f t="array" ref="I2595">SUMPRODUCT(B2579:B2598, (ROW(B2579:B2598)-ROW(B2579)+1)) / (20*21/2)</f>
        <v>1.7347619047619045</v>
      </c>
      <c r="J2595" s="2">
        <f t="shared" si="322"/>
        <v>1.7384264560724947</v>
      </c>
      <c r="K2595" s="2">
        <f t="shared" si="316"/>
        <v>1.7031960863267186</v>
      </c>
    </row>
    <row r="2596" spans="1:11" ht="13.5" x14ac:dyDescent="0.25">
      <c r="A2596" s="3">
        <f>TITRES_STAT!B2599</f>
        <v>45786</v>
      </c>
      <c r="B2596" s="6">
        <f>TITRES_STAT!D2599</f>
        <v>1.72</v>
      </c>
      <c r="C2596" s="2">
        <f t="shared" si="317"/>
        <v>0</v>
      </c>
      <c r="D2596" s="2">
        <f t="shared" si="318"/>
        <v>1.7259999999999998</v>
      </c>
      <c r="E2596" s="2">
        <f t="shared" si="320"/>
        <v>1.7270000000000003</v>
      </c>
      <c r="F2596" s="2">
        <f t="shared" si="321"/>
        <v>1.754</v>
      </c>
      <c r="G2596" s="2">
        <f t="shared" si="315"/>
        <v>1.7216000000000005</v>
      </c>
      <c r="H2596" s="2">
        <f t="shared" si="319"/>
        <v>1.6480500000000005</v>
      </c>
      <c r="I2596" s="2">
        <f t="array" ref="I2596">SUMPRODUCT(B2580:B2599, (ROW(B2580:B2599)-ROW(B2580)+1)) / (20*21/2)</f>
        <v>1.7322380952380951</v>
      </c>
      <c r="J2596" s="2">
        <f t="shared" si="322"/>
        <v>1.7366715554941619</v>
      </c>
      <c r="K2596" s="2">
        <f t="shared" si="316"/>
        <v>1.7038550633335139</v>
      </c>
    </row>
    <row r="2597" spans="1:11" ht="13.5" x14ac:dyDescent="0.25">
      <c r="A2597" s="3">
        <f>TITRES_STAT!B2600</f>
        <v>45789</v>
      </c>
      <c r="B2597" s="6">
        <f>TITRES_STAT!D2600</f>
        <v>1.72</v>
      </c>
      <c r="C2597" s="2">
        <f t="shared" si="317"/>
        <v>0</v>
      </c>
      <c r="D2597" s="2">
        <f t="shared" si="318"/>
        <v>1.7239999999999998</v>
      </c>
      <c r="E2597" s="2">
        <f t="shared" si="320"/>
        <v>1.7290000000000003</v>
      </c>
      <c r="F2597" s="2">
        <f t="shared" si="321"/>
        <v>1.7509999999999999</v>
      </c>
      <c r="G2597" s="2">
        <f t="shared" si="315"/>
        <v>1.7232000000000007</v>
      </c>
      <c r="H2597" s="2">
        <f t="shared" si="319"/>
        <v>1.6478000000000006</v>
      </c>
      <c r="I2597" s="2">
        <f t="array" ref="I2597">SUMPRODUCT(B2581:B2600, (ROW(B2581:B2600)-ROW(B2581)+1)) / (20*21/2)</f>
        <v>1.73</v>
      </c>
      <c r="J2597" s="2">
        <f t="shared" si="322"/>
        <v>1.7350837883042418</v>
      </c>
      <c r="K2597" s="2">
        <f t="shared" si="316"/>
        <v>1.7044881981047486</v>
      </c>
    </row>
    <row r="2598" spans="1:11" ht="13.5" x14ac:dyDescent="0.25">
      <c r="A2598" s="3">
        <f>TITRES_STAT!B2601</f>
        <v>45790</v>
      </c>
      <c r="B2598" s="6">
        <f>TITRES_STAT!D2601</f>
        <v>1.72</v>
      </c>
      <c r="C2598" s="2">
        <f t="shared" si="317"/>
        <v>0</v>
      </c>
      <c r="D2598" s="2">
        <f t="shared" si="318"/>
        <v>1.722</v>
      </c>
      <c r="E2598" s="2">
        <f t="shared" si="320"/>
        <v>1.7270000000000003</v>
      </c>
      <c r="F2598" s="2">
        <f t="shared" si="321"/>
        <v>1.7464999999999999</v>
      </c>
      <c r="G2598" s="2">
        <f t="shared" si="315"/>
        <v>1.7244000000000006</v>
      </c>
      <c r="H2598" s="2">
        <f t="shared" si="319"/>
        <v>1.6475500000000007</v>
      </c>
      <c r="I2598" s="2">
        <f t="array" ref="I2598">SUMPRODUCT(B2582:B2601, (ROW(B2582:B2601)-ROW(B2582)+1)) / (20*21/2)</f>
        <v>1.7300476190476191</v>
      </c>
      <c r="J2598" s="2">
        <f t="shared" si="322"/>
        <v>1.7336472370371712</v>
      </c>
      <c r="K2598" s="2">
        <f t="shared" si="316"/>
        <v>1.7050965040614252</v>
      </c>
    </row>
    <row r="2599" spans="1:11" ht="13.5" x14ac:dyDescent="0.25">
      <c r="A2599" s="3">
        <f>TITRES_STAT!B2602</f>
        <v>45791</v>
      </c>
      <c r="B2599" s="6">
        <f>TITRES_STAT!D2602</f>
        <v>1.72</v>
      </c>
      <c r="C2599" s="2">
        <f t="shared" si="317"/>
        <v>0</v>
      </c>
      <c r="D2599" s="2">
        <f t="shared" si="318"/>
        <v>1.72</v>
      </c>
      <c r="E2599" s="2">
        <f t="shared" si="320"/>
        <v>1.7250000000000003</v>
      </c>
      <c r="F2599" s="2">
        <f t="shared" si="321"/>
        <v>1.7434999999999998</v>
      </c>
      <c r="G2599" s="2">
        <f t="shared" si="315"/>
        <v>1.7244000000000002</v>
      </c>
      <c r="H2599" s="2">
        <f t="shared" si="319"/>
        <v>1.6473000000000013</v>
      </c>
      <c r="I2599" s="2">
        <f t="array" ref="I2599">SUMPRODUCT(B2583:B2602, (ROW(B2583:B2602)-ROW(B2583)+1)) / (20*21/2)</f>
        <v>1.7291428571428571</v>
      </c>
      <c r="J2599" s="2">
        <f t="shared" si="322"/>
        <v>1.7323475001764883</v>
      </c>
      <c r="K2599" s="2">
        <f t="shared" si="316"/>
        <v>1.7056809548825458</v>
      </c>
    </row>
    <row r="2600" spans="1:11" ht="13.5" x14ac:dyDescent="0.25">
      <c r="A2600" s="3">
        <f>TITRES_STAT!B2603</f>
        <v>45792</v>
      </c>
      <c r="B2600" s="6">
        <f>TITRES_STAT!D2603</f>
        <v>1.72</v>
      </c>
      <c r="C2600" s="2">
        <f t="shared" si="317"/>
        <v>0</v>
      </c>
      <c r="D2600" s="2">
        <f t="shared" si="318"/>
        <v>1.72</v>
      </c>
      <c r="E2600" s="2">
        <f t="shared" si="320"/>
        <v>1.7240000000000002</v>
      </c>
      <c r="F2600" s="2">
        <f t="shared" si="321"/>
        <v>1.7395</v>
      </c>
      <c r="G2600" s="2">
        <f t="shared" si="315"/>
        <v>1.7240000000000004</v>
      </c>
      <c r="H2600" s="2">
        <f t="shared" si="319"/>
        <v>1.6470500000000015</v>
      </c>
      <c r="I2600" s="2">
        <f t="array" ref="I2600">SUMPRODUCT(B2584:B2603, (ROW(B2584:B2603)-ROW(B2584)+1)) / (20*21/2)</f>
        <v>1.7292857142857141</v>
      </c>
      <c r="J2600" s="2">
        <f t="shared" si="322"/>
        <v>1.7311715477787275</v>
      </c>
      <c r="K2600" s="2">
        <f t="shared" si="316"/>
        <v>1.7062424860636225</v>
      </c>
    </row>
    <row r="2601" spans="1:11" ht="13.5" x14ac:dyDescent="0.25">
      <c r="A2601" s="3">
        <f>TITRES_STAT!B2604</f>
        <v>45793</v>
      </c>
      <c r="B2601" s="6">
        <f>TITRES_STAT!D2604</f>
        <v>1.74</v>
      </c>
      <c r="C2601" s="2">
        <f t="shared" si="317"/>
        <v>2.0000000000000018E-2</v>
      </c>
      <c r="D2601" s="2">
        <f t="shared" si="318"/>
        <v>1.7239999999999998</v>
      </c>
      <c r="E2601" s="2">
        <f t="shared" si="320"/>
        <v>1.7250000000000001</v>
      </c>
      <c r="F2601" s="2">
        <f t="shared" si="321"/>
        <v>1.7395</v>
      </c>
      <c r="G2601" s="2">
        <f t="shared" si="315"/>
        <v>1.7238000000000002</v>
      </c>
      <c r="H2601" s="2">
        <f t="shared" si="319"/>
        <v>1.6469000000000016</v>
      </c>
      <c r="I2601" s="2">
        <f t="array" ref="I2601">SUMPRODUCT(B2585:B2604, (ROW(B2585:B2604)-ROW(B2585)+1)) / (20*21/2)</f>
        <v>1.722809523809524</v>
      </c>
      <c r="J2601" s="2">
        <f t="shared" si="322"/>
        <v>1.732012352752182</v>
      </c>
      <c r="K2601" s="2">
        <f t="shared" si="316"/>
        <v>1.7075663101395588</v>
      </c>
    </row>
    <row r="2602" spans="1:11" ht="13.5" x14ac:dyDescent="0.25">
      <c r="A2602" s="3">
        <f>TITRES_STAT!B2605</f>
        <v>45796</v>
      </c>
      <c r="B2602" s="6">
        <f>TITRES_STAT!D2605</f>
        <v>1.73</v>
      </c>
      <c r="C2602" s="2">
        <f t="shared" si="317"/>
        <v>-1.0000000000000009E-2</v>
      </c>
      <c r="D2602" s="2">
        <f t="shared" si="318"/>
        <v>1.7260000000000002</v>
      </c>
      <c r="E2602" s="2">
        <f t="shared" si="320"/>
        <v>1.7250000000000001</v>
      </c>
      <c r="F2602" s="2">
        <f t="shared" si="321"/>
        <v>1.7384999999999995</v>
      </c>
      <c r="G2602" s="2">
        <f t="shared" si="315"/>
        <v>1.7232000000000005</v>
      </c>
      <c r="H2602" s="2">
        <f t="shared" si="319"/>
        <v>1.6467000000000016</v>
      </c>
      <c r="I2602" s="2">
        <f t="array" ref="I2602">SUMPRODUCT(B2586:B2605, (ROW(B2586:B2605)-ROW(B2586)+1)) / (20*21/2)</f>
        <v>1.7218095238095237</v>
      </c>
      <c r="J2602" s="2">
        <f t="shared" si="322"/>
        <v>1.731820700109117</v>
      </c>
      <c r="K2602" s="2">
        <f t="shared" si="316"/>
        <v>1.7084460626831057</v>
      </c>
    </row>
    <row r="2603" spans="1:11" ht="13.5" x14ac:dyDescent="0.25">
      <c r="A2603" s="3">
        <f>TITRES_STAT!B2606</f>
        <v>45797</v>
      </c>
      <c r="B2603" s="6">
        <f>TITRES_STAT!D2606</f>
        <v>1.74</v>
      </c>
      <c r="C2603" s="2">
        <f t="shared" si="317"/>
        <v>1.0000000000000009E-2</v>
      </c>
      <c r="D2603" s="2">
        <f t="shared" si="318"/>
        <v>1.73</v>
      </c>
      <c r="E2603" s="2">
        <f t="shared" si="320"/>
        <v>1.7260000000000002</v>
      </c>
      <c r="F2603" s="2">
        <f t="shared" si="321"/>
        <v>1.7379999999999995</v>
      </c>
      <c r="G2603" s="2">
        <f t="shared" si="315"/>
        <v>1.7226000000000001</v>
      </c>
      <c r="H2603" s="2">
        <f t="shared" si="319"/>
        <v>1.6469000000000016</v>
      </c>
      <c r="I2603" s="2">
        <f t="array" ref="I2603">SUMPRODUCT(B2587:B2606, (ROW(B2587:B2606)-ROW(B2587)+1)) / (20*21/2)</f>
        <v>1.7280000000000002</v>
      </c>
      <c r="J2603" s="2">
        <f t="shared" si="322"/>
        <v>1.732599681051106</v>
      </c>
      <c r="K2603" s="2">
        <f t="shared" si="316"/>
        <v>1.7096834719896505</v>
      </c>
    </row>
    <row r="2604" spans="1:11" ht="13.5" x14ac:dyDescent="0.25">
      <c r="A2604" s="3">
        <f>TITRES_STAT!B2607</f>
        <v>45798</v>
      </c>
      <c r="B2604" s="6">
        <f>TITRES_STAT!D2607</f>
        <v>1.67</v>
      </c>
      <c r="C2604" s="2">
        <f t="shared" si="317"/>
        <v>-7.0000000000000062E-2</v>
      </c>
      <c r="D2604" s="2">
        <f t="shared" si="318"/>
        <v>1.72</v>
      </c>
      <c r="E2604" s="2">
        <f t="shared" si="320"/>
        <v>1.7200000000000002</v>
      </c>
      <c r="F2604" s="2">
        <f t="shared" si="321"/>
        <v>1.7304999999999997</v>
      </c>
      <c r="G2604" s="2">
        <f t="shared" si="315"/>
        <v>1.7206000000000001</v>
      </c>
      <c r="H2604" s="2">
        <f t="shared" si="319"/>
        <v>1.6467500000000017</v>
      </c>
      <c r="I2604" s="2">
        <f t="array" ref="I2604">SUMPRODUCT(B2588:B2607, (ROW(B2588:B2607)-ROW(B2588)+1)) / (20*21/2)</f>
        <v>1.7387619047619047</v>
      </c>
      <c r="J2604" s="2">
        <f t="shared" si="322"/>
        <v>1.7266378066652863</v>
      </c>
      <c r="K2604" s="2">
        <f t="shared" si="316"/>
        <v>1.7081272574018211</v>
      </c>
    </row>
    <row r="2605" spans="1:11" ht="13.5" x14ac:dyDescent="0.25">
      <c r="A2605" s="3">
        <f>TITRES_STAT!B2608</f>
        <v>45799</v>
      </c>
      <c r="B2605" s="6">
        <f>TITRES_STAT!D2608</f>
        <v>1.72</v>
      </c>
      <c r="C2605" s="2">
        <f t="shared" si="317"/>
        <v>5.0000000000000044E-2</v>
      </c>
      <c r="D2605" s="2">
        <f t="shared" si="318"/>
        <v>1.72</v>
      </c>
      <c r="E2605" s="2">
        <f t="shared" si="320"/>
        <v>1.72</v>
      </c>
      <c r="F2605" s="2">
        <f t="shared" si="321"/>
        <v>1.7249999999999996</v>
      </c>
      <c r="G2605" s="2">
        <f t="shared" si="315"/>
        <v>1.7195999999999998</v>
      </c>
      <c r="H2605" s="2">
        <f t="shared" si="319"/>
        <v>1.6468500000000024</v>
      </c>
      <c r="I2605" s="2">
        <f t="array" ref="I2605">SUMPRODUCT(B2589:B2608, (ROW(B2589:B2608)-ROW(B2589)+1)) / (20*21/2)</f>
        <v>1.741238095238095</v>
      </c>
      <c r="J2605" s="2">
        <f t="shared" si="322"/>
        <v>1.7260056346019257</v>
      </c>
      <c r="K2605" s="2">
        <f t="shared" si="316"/>
        <v>1.7085928551507694</v>
      </c>
    </row>
    <row r="2606" spans="1:11" ht="13.5" x14ac:dyDescent="0.25">
      <c r="A2606" s="3">
        <f>TITRES_STAT!B2609</f>
        <v>45800</v>
      </c>
      <c r="B2606" s="6">
        <f>TITRES_STAT!D2609</f>
        <v>1.79</v>
      </c>
      <c r="C2606" s="2">
        <f t="shared" si="317"/>
        <v>7.0000000000000062E-2</v>
      </c>
      <c r="D2606" s="2">
        <f t="shared" si="318"/>
        <v>1.7299999999999998</v>
      </c>
      <c r="E2606" s="2">
        <f t="shared" si="320"/>
        <v>1.7269999999999999</v>
      </c>
      <c r="F2606" s="2">
        <f t="shared" si="321"/>
        <v>1.7269999999999996</v>
      </c>
      <c r="G2606" s="2">
        <f t="shared" si="315"/>
        <v>1.7199999999999998</v>
      </c>
      <c r="H2606" s="2">
        <f t="shared" si="319"/>
        <v>1.6473000000000022</v>
      </c>
      <c r="I2606" s="2">
        <f t="array" ref="I2606">SUMPRODUCT(B2590:B2609, (ROW(B2590:B2609)-ROW(B2590)+1)) / (20*21/2)</f>
        <v>1.7455238095238097</v>
      </c>
      <c r="J2606" s="2">
        <f t="shared" si="322"/>
        <v>1.7321003360684089</v>
      </c>
      <c r="K2606" s="2">
        <f t="shared" si="316"/>
        <v>1.7117852922036803</v>
      </c>
    </row>
    <row r="2607" spans="1:11" ht="13.5" x14ac:dyDescent="0.25">
      <c r="A2607" s="3">
        <f>TITRES_STAT!B2610</f>
        <v>45803</v>
      </c>
      <c r="B2607" s="6">
        <f>TITRES_STAT!D2610</f>
        <v>1.84</v>
      </c>
      <c r="C2607" s="2">
        <f t="shared" si="317"/>
        <v>5.0000000000000044E-2</v>
      </c>
      <c r="D2607" s="2">
        <f t="shared" si="318"/>
        <v>1.752</v>
      </c>
      <c r="E2607" s="2">
        <f t="shared" si="320"/>
        <v>1.7390000000000001</v>
      </c>
      <c r="F2607" s="2">
        <f t="shared" si="321"/>
        <v>1.734</v>
      </c>
      <c r="G2607" s="2">
        <f t="shared" si="315"/>
        <v>1.7227999999999997</v>
      </c>
      <c r="H2607" s="2">
        <f t="shared" si="319"/>
        <v>1.6477000000000022</v>
      </c>
      <c r="I2607" s="2">
        <f t="array" ref="I2607">SUMPRODUCT(B2591:B2610, (ROW(B2591:B2610)-ROW(B2591)+1)) / (20*21/2)</f>
        <v>1.7496190476190481</v>
      </c>
      <c r="J2607" s="2">
        <f t="shared" si="322"/>
        <v>1.7423764945380842</v>
      </c>
      <c r="K2607" s="2">
        <f t="shared" si="316"/>
        <v>1.7168133199603988</v>
      </c>
    </row>
    <row r="2608" spans="1:11" ht="13.5" x14ac:dyDescent="0.25">
      <c r="A2608" s="3">
        <f>TITRES_STAT!B2611</f>
        <v>45804</v>
      </c>
      <c r="B2608" s="6">
        <f>TITRES_STAT!D2611</f>
        <v>1.76</v>
      </c>
      <c r="C2608" s="2">
        <f t="shared" si="317"/>
        <v>-8.0000000000000071E-2</v>
      </c>
      <c r="D2608" s="2">
        <f t="shared" si="318"/>
        <v>1.7559999999999998</v>
      </c>
      <c r="E2608" s="2">
        <f t="shared" si="320"/>
        <v>1.7430000000000003</v>
      </c>
      <c r="F2608" s="2">
        <f t="shared" si="321"/>
        <v>1.7349999999999999</v>
      </c>
      <c r="G2608" s="2">
        <f t="shared" si="315"/>
        <v>1.7251999999999998</v>
      </c>
      <c r="H2608" s="2">
        <f t="shared" si="319"/>
        <v>1.6477000000000022</v>
      </c>
      <c r="I2608" s="2">
        <f t="array" ref="I2608">SUMPRODUCT(B2592:B2611, (ROW(B2592:B2611)-ROW(B2592)+1)) / (20*21/2)</f>
        <v>1.7534761904761906</v>
      </c>
      <c r="J2608" s="2">
        <f t="shared" si="322"/>
        <v>1.7440549236296952</v>
      </c>
      <c r="K2608" s="2">
        <f t="shared" si="316"/>
        <v>1.7185069152560695</v>
      </c>
    </row>
    <row r="2609" spans="1:11" ht="13.5" x14ac:dyDescent="0.25">
      <c r="A2609" s="3">
        <f>TITRES_STAT!B2612</f>
        <v>45805</v>
      </c>
      <c r="B2609" s="6">
        <f>TITRES_STAT!D2612</f>
        <v>1.78</v>
      </c>
      <c r="C2609" s="2">
        <f t="shared" si="317"/>
        <v>2.0000000000000018E-2</v>
      </c>
      <c r="D2609" s="2">
        <f t="shared" si="318"/>
        <v>1.7779999999999998</v>
      </c>
      <c r="E2609" s="2">
        <f t="shared" si="320"/>
        <v>1.7489999999999999</v>
      </c>
      <c r="F2609" s="2">
        <f t="shared" si="321"/>
        <v>1.7370000000000001</v>
      </c>
      <c r="G2609" s="2">
        <f t="shared" si="315"/>
        <v>1.7279999999999998</v>
      </c>
      <c r="H2609" s="2">
        <f t="shared" si="319"/>
        <v>1.6478000000000017</v>
      </c>
      <c r="I2609" s="2">
        <f t="array" ref="I2609">SUMPRODUCT(B2593:B2612, (ROW(B2593:B2612)-ROW(B2593)+1)) / (20*21/2)</f>
        <v>1.757095238095238</v>
      </c>
      <c r="J2609" s="2">
        <f t="shared" si="322"/>
        <v>1.7474782642363911</v>
      </c>
      <c r="K2609" s="2">
        <f t="shared" si="316"/>
        <v>1.7209184087754394</v>
      </c>
    </row>
    <row r="2610" spans="1:11" ht="13.5" x14ac:dyDescent="0.25">
      <c r="A2610" s="3">
        <f>TITRES_STAT!B2613</f>
        <v>45806</v>
      </c>
      <c r="B2610" s="6">
        <f>TITRES_STAT!D2613</f>
        <v>1.78</v>
      </c>
      <c r="C2610" s="2">
        <f t="shared" si="317"/>
        <v>0</v>
      </c>
      <c r="D2610" s="2">
        <f t="shared" si="318"/>
        <v>1.7899999999999998</v>
      </c>
      <c r="E2610" s="2">
        <f t="shared" si="320"/>
        <v>1.7550000000000001</v>
      </c>
      <c r="F2610" s="2">
        <f t="shared" si="321"/>
        <v>1.7395</v>
      </c>
      <c r="G2610" s="2">
        <f t="shared" ref="G2610:G2673" si="323">AVERAGE(B2561:B2610)</f>
        <v>1.7316</v>
      </c>
      <c r="H2610" s="2">
        <f t="shared" si="319"/>
        <v>1.6479000000000017</v>
      </c>
      <c r="I2610" s="2">
        <f t="array" ref="I2610">SUMPRODUCT(B2594:B2613, (ROW(B2594:B2613)-ROW(B2594)+1)) / (20*21/2)</f>
        <v>1.7671428571428573</v>
      </c>
      <c r="J2610" s="2">
        <f t="shared" si="322"/>
        <v>1.7505755724043537</v>
      </c>
      <c r="K2610" s="2">
        <f t="shared" si="316"/>
        <v>1.7232353339215007</v>
      </c>
    </row>
    <row r="2611" spans="1:11" ht="13.5" x14ac:dyDescent="0.25">
      <c r="A2611" s="3">
        <f>TITRES_STAT!B2614</f>
        <v>45807</v>
      </c>
      <c r="B2611" s="6">
        <f>TITRES_STAT!D2614</f>
        <v>1.78</v>
      </c>
      <c r="C2611" s="2">
        <f t="shared" si="317"/>
        <v>0</v>
      </c>
      <c r="D2611" s="2">
        <f t="shared" si="318"/>
        <v>1.7879999999999998</v>
      </c>
      <c r="E2611" s="2">
        <f t="shared" si="320"/>
        <v>1.7589999999999997</v>
      </c>
      <c r="F2611" s="2">
        <f t="shared" si="321"/>
        <v>1.7420000000000002</v>
      </c>
      <c r="G2611" s="2">
        <f t="shared" si="323"/>
        <v>1.736</v>
      </c>
      <c r="H2611" s="2">
        <f t="shared" si="319"/>
        <v>1.6483500000000013</v>
      </c>
      <c r="I2611" s="2">
        <f t="array" ref="I2611">SUMPRODUCT(B2595:B2614, (ROW(B2595:B2614)-ROW(B2595)+1)) / (20*21/2)</f>
        <v>1.7689999999999997</v>
      </c>
      <c r="J2611" s="2">
        <f t="shared" si="322"/>
        <v>1.7533778988420341</v>
      </c>
      <c r="K2611" s="2">
        <f t="shared" ref="K2611:K2674" si="324">$K$4*B2611+(1-$K$4)*K2610</f>
        <v>1.7254613992579126</v>
      </c>
    </row>
    <row r="2612" spans="1:11" ht="13.5" x14ac:dyDescent="0.25">
      <c r="A2612" s="3">
        <f>TITRES_STAT!B2615</f>
        <v>45810</v>
      </c>
      <c r="B2612" s="6">
        <f>TITRES_STAT!D2615</f>
        <v>1.78</v>
      </c>
      <c r="C2612" s="2">
        <f t="shared" si="317"/>
        <v>0</v>
      </c>
      <c r="D2612" s="2">
        <f t="shared" si="318"/>
        <v>1.7760000000000002</v>
      </c>
      <c r="E2612" s="2">
        <f t="shared" si="320"/>
        <v>1.7639999999999998</v>
      </c>
      <c r="F2612" s="2">
        <f t="shared" si="321"/>
        <v>1.7444999999999999</v>
      </c>
      <c r="G2612" s="2">
        <f t="shared" si="323"/>
        <v>1.7403999999999999</v>
      </c>
      <c r="H2612" s="2">
        <f t="shared" si="319"/>
        <v>1.6485000000000012</v>
      </c>
      <c r="I2612" s="2">
        <f t="array" ref="I2612">SUMPRODUCT(B2596:B2615, (ROW(B2596:B2615)-ROW(B2596)+1)) / (20*21/2)</f>
        <v>1.7763809523809524</v>
      </c>
      <c r="J2612" s="2">
        <f t="shared" si="322"/>
        <v>1.7559133370475548</v>
      </c>
      <c r="K2612" s="2">
        <f t="shared" si="324"/>
        <v>1.7276001679144652</v>
      </c>
    </row>
    <row r="2613" spans="1:11" ht="13.5" x14ac:dyDescent="0.25">
      <c r="A2613" s="3">
        <f>TITRES_STAT!B2616</f>
        <v>45811</v>
      </c>
      <c r="B2613" s="6">
        <f>TITRES_STAT!D2616</f>
        <v>1.85</v>
      </c>
      <c r="C2613" s="2">
        <f t="shared" si="317"/>
        <v>7.0000000000000062E-2</v>
      </c>
      <c r="D2613" s="2">
        <f t="shared" si="318"/>
        <v>1.794</v>
      </c>
      <c r="E2613" s="2">
        <f t="shared" si="320"/>
        <v>1.7749999999999997</v>
      </c>
      <c r="F2613" s="2">
        <f t="shared" si="321"/>
        <v>1.7505000000000002</v>
      </c>
      <c r="G2613" s="2">
        <f t="shared" si="323"/>
        <v>1.7447999999999999</v>
      </c>
      <c r="H2613" s="2">
        <f t="shared" si="319"/>
        <v>1.6490000000000011</v>
      </c>
      <c r="I2613" s="2">
        <f t="array" ref="I2613">SUMPRODUCT(B2597:B2616, (ROW(B2597:B2616)-ROW(B2597)+1)) / (20*21/2)</f>
        <v>1.7832380952380953</v>
      </c>
      <c r="J2613" s="2">
        <f t="shared" si="322"/>
        <v>1.7648739716144544</v>
      </c>
      <c r="K2613" s="2">
        <f t="shared" si="324"/>
        <v>1.7324001613295843</v>
      </c>
    </row>
    <row r="2614" spans="1:11" ht="13.5" x14ac:dyDescent="0.25">
      <c r="A2614" s="3">
        <f>TITRES_STAT!B2617</f>
        <v>45812</v>
      </c>
      <c r="B2614" s="6">
        <f>TITRES_STAT!D2617</f>
        <v>1.77</v>
      </c>
      <c r="C2614" s="2">
        <f t="shared" si="317"/>
        <v>-8.0000000000000071E-2</v>
      </c>
      <c r="D2614" s="2">
        <f t="shared" si="318"/>
        <v>1.7919999999999998</v>
      </c>
      <c r="E2614" s="2">
        <f t="shared" si="320"/>
        <v>1.7849999999999997</v>
      </c>
      <c r="F2614" s="2">
        <f t="shared" si="321"/>
        <v>1.7525000000000006</v>
      </c>
      <c r="G2614" s="2">
        <f t="shared" si="323"/>
        <v>1.7475999999999996</v>
      </c>
      <c r="H2614" s="2">
        <f t="shared" si="319"/>
        <v>1.6491000000000011</v>
      </c>
      <c r="I2614" s="2">
        <f t="array" ref="I2614">SUMPRODUCT(B2598:B2617, (ROW(B2598:B2617)-ROW(B2598)+1)) / (20*21/2)</f>
        <v>1.7876666666666665</v>
      </c>
      <c r="J2614" s="2">
        <f t="shared" si="322"/>
        <v>1.7653621647940301</v>
      </c>
      <c r="K2614" s="2">
        <f t="shared" si="324"/>
        <v>1.7338746648068555</v>
      </c>
    </row>
    <row r="2615" spans="1:11" ht="13.5" x14ac:dyDescent="0.25">
      <c r="A2615" s="3">
        <f>TITRES_STAT!B2618</f>
        <v>45813</v>
      </c>
      <c r="B2615" s="6">
        <f>TITRES_STAT!D2618</f>
        <v>1.83</v>
      </c>
      <c r="C2615" s="2">
        <f t="shared" si="317"/>
        <v>6.0000000000000053E-2</v>
      </c>
      <c r="D2615" s="2">
        <f t="shared" si="318"/>
        <v>1.802</v>
      </c>
      <c r="E2615" s="2">
        <f t="shared" si="320"/>
        <v>1.796</v>
      </c>
      <c r="F2615" s="2">
        <f t="shared" si="321"/>
        <v>1.7580000000000002</v>
      </c>
      <c r="G2615" s="2">
        <f t="shared" si="323"/>
        <v>1.7503999999999997</v>
      </c>
      <c r="H2615" s="2">
        <f t="shared" si="319"/>
        <v>1.6495000000000011</v>
      </c>
      <c r="I2615" s="2">
        <f t="array" ref="I2615">SUMPRODUCT(B2599:B2618, (ROW(B2599:B2618)-ROW(B2599)+1)) / (20*21/2)</f>
        <v>1.7926190476190476</v>
      </c>
      <c r="J2615" s="2">
        <f t="shared" si="322"/>
        <v>1.7715181490993606</v>
      </c>
      <c r="K2615" s="2">
        <f t="shared" si="324"/>
        <v>1.737644285794822</v>
      </c>
    </row>
    <row r="2616" spans="1:11" ht="13.5" x14ac:dyDescent="0.25">
      <c r="A2616" s="3">
        <f>TITRES_STAT!B2619</f>
        <v>45817</v>
      </c>
      <c r="B2616" s="6">
        <f>TITRES_STAT!D2619</f>
        <v>1.83</v>
      </c>
      <c r="C2616" s="2">
        <f t="shared" si="317"/>
        <v>0</v>
      </c>
      <c r="D2616" s="2">
        <f t="shared" si="318"/>
        <v>1.8120000000000001</v>
      </c>
      <c r="E2616" s="2">
        <f t="shared" si="320"/>
        <v>1.8</v>
      </c>
      <c r="F2616" s="2">
        <f t="shared" si="321"/>
        <v>1.7635000000000001</v>
      </c>
      <c r="G2616" s="2">
        <f t="shared" si="323"/>
        <v>1.7543999999999997</v>
      </c>
      <c r="H2616" s="2">
        <f t="shared" si="319"/>
        <v>1.6499000000000013</v>
      </c>
      <c r="I2616" s="2">
        <f t="array" ref="I2616">SUMPRODUCT(B2600:B2619, (ROW(B2600:B2619)-ROW(B2600)+1)) / (20*21/2)</f>
        <v>1.7970952380952381</v>
      </c>
      <c r="J2616" s="2">
        <f t="shared" si="322"/>
        <v>1.7770878491851358</v>
      </c>
      <c r="K2616" s="2">
        <f t="shared" si="324"/>
        <v>1.7412660785087506</v>
      </c>
    </row>
    <row r="2617" spans="1:11" ht="13.5" x14ac:dyDescent="0.25">
      <c r="A2617" s="3">
        <f>TITRES_STAT!B2620</f>
        <v>45818</v>
      </c>
      <c r="B2617" s="6">
        <f>TITRES_STAT!D2620</f>
        <v>1.81</v>
      </c>
      <c r="C2617" s="2">
        <f t="shared" si="317"/>
        <v>-2.0000000000000018E-2</v>
      </c>
      <c r="D2617" s="2">
        <f t="shared" si="318"/>
        <v>1.8180000000000001</v>
      </c>
      <c r="E2617" s="2">
        <f t="shared" si="320"/>
        <v>1.7969999999999999</v>
      </c>
      <c r="F2617" s="2">
        <f t="shared" si="321"/>
        <v>1.7680000000000002</v>
      </c>
      <c r="G2617" s="2">
        <f t="shared" si="323"/>
        <v>1.7569999999999999</v>
      </c>
      <c r="H2617" s="2">
        <f t="shared" si="319"/>
        <v>1.6502000000000012</v>
      </c>
      <c r="I2617" s="2">
        <f t="array" ref="I2617">SUMPRODUCT(B2601:B2620, (ROW(B2601:B2620)-ROW(B2601)+1)) / (20*21/2)</f>
        <v>1.800142857142857</v>
      </c>
      <c r="J2617" s="2">
        <f t="shared" si="322"/>
        <v>1.7802223397389323</v>
      </c>
      <c r="K2617" s="2">
        <f t="shared" si="324"/>
        <v>1.7439615264103683</v>
      </c>
    </row>
    <row r="2618" spans="1:11" ht="13.5" x14ac:dyDescent="0.25">
      <c r="A2618" s="3">
        <f>TITRES_STAT!B2621</f>
        <v>45819</v>
      </c>
      <c r="B2618" s="6">
        <f>TITRES_STAT!D2621</f>
        <v>1.82</v>
      </c>
      <c r="C2618" s="2">
        <f t="shared" si="317"/>
        <v>1.0000000000000009E-2</v>
      </c>
      <c r="D2618" s="2">
        <f t="shared" si="318"/>
        <v>1.8120000000000001</v>
      </c>
      <c r="E2618" s="2">
        <f t="shared" si="320"/>
        <v>1.8030000000000002</v>
      </c>
      <c r="F2618" s="2">
        <f t="shared" si="321"/>
        <v>1.7730000000000004</v>
      </c>
      <c r="G2618" s="2">
        <f t="shared" si="323"/>
        <v>1.7585999999999999</v>
      </c>
      <c r="H2618" s="2">
        <f t="shared" si="319"/>
        <v>1.6505500000000013</v>
      </c>
      <c r="I2618" s="2">
        <f t="array" ref="I2618">SUMPRODUCT(B2602:B2621, (ROW(B2602:B2621)-ROW(B2602)+1)) / (20*21/2)</f>
        <v>1.7951428571428572</v>
      </c>
      <c r="J2618" s="2">
        <f t="shared" si="322"/>
        <v>1.7840106883352245</v>
      </c>
      <c r="K2618" s="2">
        <f t="shared" si="324"/>
        <v>1.7469434273354518</v>
      </c>
    </row>
    <row r="2619" spans="1:11" ht="13.5" x14ac:dyDescent="0.25">
      <c r="A2619" s="3">
        <f>TITRES_STAT!B2622</f>
        <v>45820</v>
      </c>
      <c r="B2619" s="6">
        <f>TITRES_STAT!D2622</f>
        <v>1.82</v>
      </c>
      <c r="C2619" s="2">
        <f t="shared" si="317"/>
        <v>0</v>
      </c>
      <c r="D2619" s="2">
        <f t="shared" si="318"/>
        <v>1.8220000000000003</v>
      </c>
      <c r="E2619" s="2">
        <f t="shared" si="320"/>
        <v>1.8069999999999999</v>
      </c>
      <c r="F2619" s="2">
        <f t="shared" si="321"/>
        <v>1.7779999999999998</v>
      </c>
      <c r="G2619" s="2">
        <f t="shared" si="323"/>
        <v>1.7615999999999994</v>
      </c>
      <c r="H2619" s="2">
        <f t="shared" si="319"/>
        <v>1.6509000000000014</v>
      </c>
      <c r="I2619" s="2">
        <f t="array" ref="I2619">SUMPRODUCT(B2603:B2622, (ROW(B2603:B2622)-ROW(B2603)+1)) / (20*21/2)</f>
        <v>1.7968571428571429</v>
      </c>
      <c r="J2619" s="2">
        <f t="shared" si="322"/>
        <v>1.787438241827108</v>
      </c>
      <c r="K2619" s="2">
        <f t="shared" si="324"/>
        <v>1.7498083909693556</v>
      </c>
    </row>
    <row r="2620" spans="1:11" ht="13.5" x14ac:dyDescent="0.25">
      <c r="A2620" s="3">
        <f>TITRES_STAT!B2623</f>
        <v>45821</v>
      </c>
      <c r="B2620" s="6">
        <f>TITRES_STAT!D2623</f>
        <v>1.81</v>
      </c>
      <c r="C2620" s="2">
        <f t="shared" si="317"/>
        <v>-1.0000000000000009E-2</v>
      </c>
      <c r="D2620" s="2">
        <f t="shared" si="318"/>
        <v>1.8180000000000001</v>
      </c>
      <c r="E2620" s="2">
        <f t="shared" si="320"/>
        <v>1.8099999999999998</v>
      </c>
      <c r="F2620" s="2">
        <f t="shared" si="321"/>
        <v>1.7825</v>
      </c>
      <c r="G2620" s="2">
        <f t="shared" si="323"/>
        <v>1.7637999999999994</v>
      </c>
      <c r="H2620" s="2">
        <f t="shared" si="319"/>
        <v>1.6515500000000014</v>
      </c>
      <c r="I2620" s="2">
        <f t="array" ref="I2620">SUMPRODUCT(B2604:B2623, (ROW(B2604:B2623)-ROW(B2604)+1)) / (20*21/2)</f>
        <v>1.7972857142857144</v>
      </c>
      <c r="J2620" s="2">
        <f t="shared" si="322"/>
        <v>1.7895869807007168</v>
      </c>
      <c r="K2620" s="2">
        <f t="shared" si="324"/>
        <v>1.7521688462254594</v>
      </c>
    </row>
    <row r="2621" spans="1:11" ht="13.5" x14ac:dyDescent="0.25">
      <c r="A2621" s="3">
        <f>TITRES_STAT!B2624</f>
        <v>45824</v>
      </c>
      <c r="B2621" s="6">
        <f>TITRES_STAT!D2624</f>
        <v>1.73</v>
      </c>
      <c r="C2621" s="2">
        <f t="shared" si="317"/>
        <v>-8.0000000000000071E-2</v>
      </c>
      <c r="D2621" s="2">
        <f t="shared" si="318"/>
        <v>1.798</v>
      </c>
      <c r="E2621" s="2">
        <f t="shared" si="320"/>
        <v>1.8050000000000002</v>
      </c>
      <c r="F2621" s="2">
        <f t="shared" si="321"/>
        <v>1.7819999999999996</v>
      </c>
      <c r="G2621" s="2">
        <f t="shared" si="323"/>
        <v>1.7635999999999994</v>
      </c>
      <c r="H2621" s="2">
        <f t="shared" si="319"/>
        <v>1.6514500000000014</v>
      </c>
      <c r="I2621" s="2">
        <f t="array" ref="I2621">SUMPRODUCT(B2605:B2624, (ROW(B2605:B2624)-ROW(B2605)+1)) / (20*21/2)</f>
        <v>1.7974761904761907</v>
      </c>
      <c r="J2621" s="2">
        <f t="shared" si="322"/>
        <v>1.7839120301577913</v>
      </c>
      <c r="K2621" s="2">
        <f t="shared" si="324"/>
        <v>1.751299479706814</v>
      </c>
    </row>
    <row r="2622" spans="1:11" ht="13.5" x14ac:dyDescent="0.25">
      <c r="A2622" s="3">
        <f>TITRES_STAT!B2625</f>
        <v>45825</v>
      </c>
      <c r="B2622" s="6">
        <f>TITRES_STAT!D2625</f>
        <v>1.8</v>
      </c>
      <c r="C2622" s="2">
        <f t="shared" si="317"/>
        <v>7.0000000000000062E-2</v>
      </c>
      <c r="D2622" s="2">
        <f t="shared" si="318"/>
        <v>1.796</v>
      </c>
      <c r="E2622" s="2">
        <f t="shared" si="320"/>
        <v>1.8069999999999999</v>
      </c>
      <c r="F2622" s="2">
        <f t="shared" si="321"/>
        <v>1.7854999999999994</v>
      </c>
      <c r="G2622" s="2">
        <f t="shared" si="323"/>
        <v>1.7639999999999991</v>
      </c>
      <c r="H2622" s="2">
        <f t="shared" si="319"/>
        <v>1.6517000000000015</v>
      </c>
      <c r="I2622" s="2">
        <f t="array" ref="I2622">SUMPRODUCT(B2606:B2625, (ROW(B2606:B2625)-ROW(B2606)+1)) / (20*21/2)</f>
        <v>1.7970952380952383</v>
      </c>
      <c r="J2622" s="2">
        <f t="shared" si="322"/>
        <v>1.7854442177618113</v>
      </c>
      <c r="K2622" s="2">
        <f t="shared" si="324"/>
        <v>1.7532093040320369</v>
      </c>
    </row>
    <row r="2623" spans="1:11" ht="13.5" x14ac:dyDescent="0.25">
      <c r="A2623" s="3">
        <f>TITRES_STAT!B2626</f>
        <v>45826</v>
      </c>
      <c r="B2623" s="6">
        <f>TITRES_STAT!D2626</f>
        <v>1.79</v>
      </c>
      <c r="C2623" s="2">
        <f t="shared" si="317"/>
        <v>-1.0000000000000009E-2</v>
      </c>
      <c r="D2623" s="2">
        <f t="shared" si="318"/>
        <v>1.7899999999999998</v>
      </c>
      <c r="E2623" s="2">
        <f t="shared" si="320"/>
        <v>1.8010000000000002</v>
      </c>
      <c r="F2623" s="2">
        <f t="shared" si="321"/>
        <v>1.7879999999999991</v>
      </c>
      <c r="G2623" s="2">
        <f t="shared" si="323"/>
        <v>1.7643999999999993</v>
      </c>
      <c r="H2623" s="2">
        <f t="shared" si="319"/>
        <v>1.6519000000000017</v>
      </c>
      <c r="I2623" s="2">
        <f t="array" ref="I2623">SUMPRODUCT(B2607:B2626, (ROW(B2607:B2626)-ROW(B2607)+1)) / (20*21/2)</f>
        <v>1.7963809523809522</v>
      </c>
      <c r="J2623" s="2">
        <f t="shared" si="322"/>
        <v>1.7858781017844958</v>
      </c>
      <c r="K2623" s="2">
        <f t="shared" si="324"/>
        <v>1.7546520764229374</v>
      </c>
    </row>
    <row r="2624" spans="1:11" ht="13.5" x14ac:dyDescent="0.25">
      <c r="A2624" s="3">
        <f>TITRES_STAT!B2627</f>
        <v>45827</v>
      </c>
      <c r="B2624" s="6">
        <f>TITRES_STAT!D2627</f>
        <v>1.79</v>
      </c>
      <c r="C2624" s="2">
        <f t="shared" si="317"/>
        <v>0</v>
      </c>
      <c r="D2624" s="2">
        <f t="shared" si="318"/>
        <v>1.784</v>
      </c>
      <c r="E2624" s="2">
        <f t="shared" si="320"/>
        <v>1.8030000000000002</v>
      </c>
      <c r="F2624" s="2">
        <f t="shared" si="321"/>
        <v>1.7939999999999998</v>
      </c>
      <c r="G2624" s="2">
        <f t="shared" si="323"/>
        <v>1.7647999999999997</v>
      </c>
      <c r="H2624" s="2">
        <f t="shared" si="319"/>
        <v>1.6521000000000017</v>
      </c>
      <c r="I2624" s="2">
        <f t="array" ref="I2624">SUMPRODUCT(B2608:B2627, (ROW(B2608:B2627)-ROW(B2608)+1)) / (20*21/2)</f>
        <v>1.7956666666666665</v>
      </c>
      <c r="J2624" s="2">
        <f t="shared" si="322"/>
        <v>1.7862706635193057</v>
      </c>
      <c r="K2624" s="2">
        <f t="shared" si="324"/>
        <v>1.756038269504391</v>
      </c>
    </row>
    <row r="2625" spans="1:11" ht="13.5" x14ac:dyDescent="0.25">
      <c r="A2625" s="3">
        <f>TITRES_STAT!B2628</f>
        <v>45828</v>
      </c>
      <c r="B2625" s="6">
        <f>TITRES_STAT!D2628</f>
        <v>1.79</v>
      </c>
      <c r="C2625" s="2">
        <f t="shared" si="317"/>
        <v>0</v>
      </c>
      <c r="D2625" s="2">
        <f t="shared" si="318"/>
        <v>1.78</v>
      </c>
      <c r="E2625" s="2">
        <f t="shared" si="320"/>
        <v>1.7989999999999999</v>
      </c>
      <c r="F2625" s="2">
        <f t="shared" si="321"/>
        <v>1.7974999999999999</v>
      </c>
      <c r="G2625" s="2">
        <f t="shared" si="323"/>
        <v>1.7655999999999998</v>
      </c>
      <c r="H2625" s="2">
        <f t="shared" si="319"/>
        <v>1.6523000000000019</v>
      </c>
      <c r="I2625" s="2">
        <f t="array" ref="I2625">SUMPRODUCT(B2609:B2628, (ROW(B2609:B2628)-ROW(B2609)+1)) / (20*21/2)</f>
        <v>1.795190476190476</v>
      </c>
      <c r="J2625" s="2">
        <f t="shared" si="322"/>
        <v>1.7866258384222289</v>
      </c>
      <c r="K2625" s="2">
        <f t="shared" si="324"/>
        <v>1.7573701020728465</v>
      </c>
    </row>
    <row r="2626" spans="1:11" ht="13.5" x14ac:dyDescent="0.25">
      <c r="A2626" s="3">
        <f>TITRES_STAT!B2629</f>
        <v>45831</v>
      </c>
      <c r="B2626" s="6">
        <f>TITRES_STAT!D2629</f>
        <v>1.79</v>
      </c>
      <c r="C2626" s="2">
        <f t="shared" si="317"/>
        <v>0</v>
      </c>
      <c r="D2626" s="2">
        <f t="shared" si="318"/>
        <v>1.7920000000000003</v>
      </c>
      <c r="E2626" s="2">
        <f t="shared" si="320"/>
        <v>1.7949999999999999</v>
      </c>
      <c r="F2626" s="2">
        <f t="shared" si="321"/>
        <v>1.7974999999999999</v>
      </c>
      <c r="G2626" s="2">
        <f t="shared" si="323"/>
        <v>1.7660000000000002</v>
      </c>
      <c r="H2626" s="2">
        <f t="shared" si="319"/>
        <v>1.6525000000000021</v>
      </c>
      <c r="I2626" s="2">
        <f t="array" ref="I2626">SUMPRODUCT(B2610:B2629, (ROW(B2610:B2629)-ROW(B2610)+1)) / (20*21/2)</f>
        <v>1.7907619047619046</v>
      </c>
      <c r="J2626" s="2">
        <f t="shared" si="322"/>
        <v>1.7869471871439213</v>
      </c>
      <c r="K2626" s="2">
        <f t="shared" si="324"/>
        <v>1.7586497059131272</v>
      </c>
    </row>
    <row r="2627" spans="1:11" ht="13.5" x14ac:dyDescent="0.25">
      <c r="A2627" s="3">
        <f>TITRES_STAT!B2630</f>
        <v>45832</v>
      </c>
      <c r="B2627" s="6">
        <f>TITRES_STAT!D2630</f>
        <v>1.79</v>
      </c>
      <c r="C2627" s="2">
        <f t="shared" si="317"/>
        <v>0</v>
      </c>
      <c r="D2627" s="2">
        <f t="shared" si="318"/>
        <v>1.7899999999999998</v>
      </c>
      <c r="E2627" s="2">
        <f t="shared" si="320"/>
        <v>1.7929999999999997</v>
      </c>
      <c r="F2627" s="2">
        <f t="shared" si="321"/>
        <v>1.7949999999999999</v>
      </c>
      <c r="G2627" s="2">
        <f t="shared" si="323"/>
        <v>1.7662000000000004</v>
      </c>
      <c r="H2627" s="2">
        <f t="shared" si="319"/>
        <v>1.6527000000000018</v>
      </c>
      <c r="I2627" s="2">
        <f t="array" ref="I2627">SUMPRODUCT(B2611:B2630, (ROW(B2611:B2630)-ROW(B2611)+1)) / (20*21/2)</f>
        <v>1.7845714285714285</v>
      </c>
      <c r="J2627" s="2">
        <f t="shared" si="322"/>
        <v>1.7872379312254525</v>
      </c>
      <c r="K2627" s="2">
        <f t="shared" si="324"/>
        <v>1.7598791292106517</v>
      </c>
    </row>
    <row r="2628" spans="1:11" ht="13.5" x14ac:dyDescent="0.25">
      <c r="A2628" s="3">
        <f>TITRES_STAT!B2631</f>
        <v>45833</v>
      </c>
      <c r="B2628" s="6">
        <f>TITRES_STAT!D2631</f>
        <v>1.79</v>
      </c>
      <c r="C2628" s="2">
        <f t="shared" ref="C2628:C2691" si="325">B2628-B2627</f>
        <v>0</v>
      </c>
      <c r="D2628" s="2">
        <f t="shared" si="318"/>
        <v>1.7899999999999998</v>
      </c>
      <c r="E2628" s="2">
        <f t="shared" si="320"/>
        <v>1.7899999999999996</v>
      </c>
      <c r="F2628" s="2">
        <f t="shared" si="321"/>
        <v>1.7965</v>
      </c>
      <c r="G2628" s="2">
        <f t="shared" si="323"/>
        <v>1.7658000000000007</v>
      </c>
      <c r="H2628" s="2">
        <f t="shared" si="319"/>
        <v>1.6529000000000018</v>
      </c>
      <c r="I2628" s="2">
        <f t="array" ref="I2628">SUMPRODUCT(B2612:B2631, (ROW(B2612:B2631)-ROW(B2612)+1)) / (20*21/2)</f>
        <v>1.7852857142857144</v>
      </c>
      <c r="J2628" s="2">
        <f t="shared" si="322"/>
        <v>1.787500985394457</v>
      </c>
      <c r="K2628" s="2">
        <f t="shared" si="324"/>
        <v>1.7610603398298417</v>
      </c>
    </row>
    <row r="2629" spans="1:11" ht="13.5" x14ac:dyDescent="0.25">
      <c r="A2629" s="3">
        <f>TITRES_STAT!B2632</f>
        <v>45835</v>
      </c>
      <c r="B2629" s="6">
        <f>TITRES_STAT!D2632</f>
        <v>1.75</v>
      </c>
      <c r="C2629" s="2">
        <f t="shared" si="325"/>
        <v>-4.0000000000000036E-2</v>
      </c>
      <c r="D2629" s="2">
        <f t="shared" si="318"/>
        <v>1.782</v>
      </c>
      <c r="E2629" s="2">
        <f t="shared" si="320"/>
        <v>1.7829999999999999</v>
      </c>
      <c r="F2629" s="2">
        <f t="shared" si="321"/>
        <v>1.7949999999999999</v>
      </c>
      <c r="G2629" s="2">
        <f t="shared" si="323"/>
        <v>1.7652000000000008</v>
      </c>
      <c r="H2629" s="2">
        <f t="shared" si="319"/>
        <v>1.6529000000000023</v>
      </c>
      <c r="I2629" s="2">
        <f t="array" ref="I2629">SUMPRODUCT(B2613:B2632, (ROW(B2613:B2632)-ROW(B2613)+1)) / (20*21/2)</f>
        <v>1.7935238095238095</v>
      </c>
      <c r="J2629" s="2">
        <f t="shared" si="322"/>
        <v>1.7839294629759375</v>
      </c>
      <c r="K2629" s="2">
        <f t="shared" si="324"/>
        <v>1.7606266010129852</v>
      </c>
    </row>
    <row r="2630" spans="1:11" ht="13.5" x14ac:dyDescent="0.25">
      <c r="A2630" s="3">
        <f>TITRES_STAT!B2633</f>
        <v>45838</v>
      </c>
      <c r="B2630" s="6">
        <f>TITRES_STAT!D2633</f>
        <v>1.73</v>
      </c>
      <c r="C2630" s="2">
        <f t="shared" si="325"/>
        <v>-2.0000000000000018E-2</v>
      </c>
      <c r="D2630" s="2">
        <f t="shared" ref="D2630:D2693" si="326">AVERAGE(B2626:B2630)</f>
        <v>1.77</v>
      </c>
      <c r="E2630" s="2">
        <f t="shared" si="320"/>
        <v>1.7749999999999999</v>
      </c>
      <c r="F2630" s="2">
        <f t="shared" si="321"/>
        <v>1.7924999999999998</v>
      </c>
      <c r="G2630" s="2">
        <f t="shared" si="323"/>
        <v>1.7638000000000007</v>
      </c>
      <c r="H2630" s="2">
        <f t="shared" si="319"/>
        <v>1.652800000000002</v>
      </c>
      <c r="I2630" s="2">
        <f t="array" ref="I2630">SUMPRODUCT(B2614:B2633, (ROW(B2614:B2633)-ROW(B2614)+1)) / (20*21/2)</f>
        <v>1.8012857142857142</v>
      </c>
      <c r="J2630" s="2">
        <f t="shared" si="322"/>
        <v>1.7787933236448956</v>
      </c>
      <c r="K2630" s="2">
        <f t="shared" si="324"/>
        <v>1.7594255578360054</v>
      </c>
    </row>
    <row r="2631" spans="1:11" ht="13.5" x14ac:dyDescent="0.25">
      <c r="A2631" s="3">
        <f>TITRES_STAT!B2634</f>
        <v>45839</v>
      </c>
      <c r="B2631" s="6">
        <f>TITRES_STAT!D2634</f>
        <v>1.8</v>
      </c>
      <c r="C2631" s="2">
        <f t="shared" si="325"/>
        <v>7.0000000000000062E-2</v>
      </c>
      <c r="D2631" s="2">
        <f t="shared" si="326"/>
        <v>1.7720000000000002</v>
      </c>
      <c r="E2631" s="2">
        <f t="shared" si="320"/>
        <v>1.782</v>
      </c>
      <c r="F2631" s="2">
        <f t="shared" si="321"/>
        <v>1.7934999999999994</v>
      </c>
      <c r="G2631" s="2">
        <f t="shared" si="323"/>
        <v>1.7650000000000008</v>
      </c>
      <c r="H2631" s="2">
        <f t="shared" si="319"/>
        <v>1.6530500000000021</v>
      </c>
      <c r="I2631" s="2">
        <f t="array" ref="I2631">SUMPRODUCT(B2615:B2634, (ROW(B2615:B2634)-ROW(B2615)+1)) / (20*21/2)</f>
        <v>1.8012857142857142</v>
      </c>
      <c r="J2631" s="2">
        <f t="shared" si="322"/>
        <v>1.7808130071072865</v>
      </c>
      <c r="K2631" s="2">
        <f t="shared" si="324"/>
        <v>1.7610167124306719</v>
      </c>
    </row>
    <row r="2632" spans="1:11" ht="13.5" x14ac:dyDescent="0.25">
      <c r="A2632" s="3">
        <f>TITRES_STAT!B2635</f>
        <v>45840</v>
      </c>
      <c r="B2632" s="6">
        <f>TITRES_STAT!D2635</f>
        <v>1.88</v>
      </c>
      <c r="C2632" s="2">
        <f t="shared" si="325"/>
        <v>7.9999999999999849E-2</v>
      </c>
      <c r="D2632" s="2">
        <f t="shared" si="326"/>
        <v>1.7899999999999998</v>
      </c>
      <c r="E2632" s="2">
        <f t="shared" si="320"/>
        <v>1.7899999999999998</v>
      </c>
      <c r="F2632" s="2">
        <f t="shared" si="321"/>
        <v>1.7984999999999995</v>
      </c>
      <c r="G2632" s="2">
        <f t="shared" si="323"/>
        <v>1.7676000000000007</v>
      </c>
      <c r="H2632" s="2">
        <f t="shared" si="319"/>
        <v>1.6537000000000017</v>
      </c>
      <c r="I2632" s="2">
        <f t="array" ref="I2632">SUMPRODUCT(B2616:B2635, (ROW(B2616:B2635)-ROW(B2616)+1)) / (20*21/2)</f>
        <v>1.8087619047619043</v>
      </c>
      <c r="J2632" s="2">
        <f t="shared" si="322"/>
        <v>1.7902593873827832</v>
      </c>
      <c r="K2632" s="2">
        <f t="shared" si="324"/>
        <v>1.7656827237079005</v>
      </c>
    </row>
    <row r="2633" spans="1:11" ht="13.5" x14ac:dyDescent="0.25">
      <c r="A2633" s="3">
        <f>TITRES_STAT!B2636</f>
        <v>45841</v>
      </c>
      <c r="B2633" s="6">
        <f>TITRES_STAT!D2636</f>
        <v>1.88</v>
      </c>
      <c r="C2633" s="2">
        <f t="shared" si="325"/>
        <v>0</v>
      </c>
      <c r="D2633" s="2">
        <f t="shared" si="326"/>
        <v>1.8079999999999998</v>
      </c>
      <c r="E2633" s="2">
        <f t="shared" si="320"/>
        <v>1.7989999999999999</v>
      </c>
      <c r="F2633" s="2">
        <f t="shared" si="321"/>
        <v>1.8</v>
      </c>
      <c r="G2633" s="2">
        <f t="shared" si="323"/>
        <v>1.7702000000000007</v>
      </c>
      <c r="H2633" s="2">
        <f t="shared" si="319"/>
        <v>1.6543500000000018</v>
      </c>
      <c r="I2633" s="2">
        <f t="array" ref="I2633">SUMPRODUCT(B2617:B2636, (ROW(B2617:B2636)-ROW(B2617)+1)) / (20*21/2)</f>
        <v>1.8083809523809518</v>
      </c>
      <c r="J2633" s="2">
        <f t="shared" si="322"/>
        <v>1.7988061123939467</v>
      </c>
      <c r="K2633" s="2">
        <f t="shared" si="324"/>
        <v>1.7701657541507279</v>
      </c>
    </row>
    <row r="2634" spans="1:11" ht="13.5" x14ac:dyDescent="0.25">
      <c r="A2634" s="3">
        <f>TITRES_STAT!B2637</f>
        <v>45842</v>
      </c>
      <c r="B2634" s="6">
        <f>TITRES_STAT!D2637</f>
        <v>1.8</v>
      </c>
      <c r="C2634" s="2">
        <f t="shared" si="325"/>
        <v>-7.9999999999999849E-2</v>
      </c>
      <c r="D2634" s="2">
        <f t="shared" si="326"/>
        <v>1.8180000000000001</v>
      </c>
      <c r="E2634" s="2">
        <f t="shared" si="320"/>
        <v>1.8</v>
      </c>
      <c r="F2634" s="2">
        <f t="shared" si="321"/>
        <v>1.8015000000000001</v>
      </c>
      <c r="G2634" s="2">
        <f t="shared" si="323"/>
        <v>1.7698000000000005</v>
      </c>
      <c r="H2634" s="2">
        <f t="shared" ref="H2634:H2693" si="327">AVERAGE(B2435:B2634)</f>
        <v>1.6546000000000014</v>
      </c>
      <c r="I2634" s="2">
        <f t="array" ref="I2634">SUMPRODUCT(B2618:B2637, (ROW(B2618:B2637)-ROW(B2618)+1)) / (20*21/2)</f>
        <v>1.8157619047619045</v>
      </c>
      <c r="J2634" s="2">
        <f t="shared" si="322"/>
        <v>1.7989198159754756</v>
      </c>
      <c r="K2634" s="2">
        <f t="shared" si="324"/>
        <v>1.7713357245761896</v>
      </c>
    </row>
    <row r="2635" spans="1:11" ht="13.5" x14ac:dyDescent="0.25">
      <c r="A2635" s="3">
        <f>TITRES_STAT!B2638</f>
        <v>45845</v>
      </c>
      <c r="B2635" s="6">
        <f>TITRES_STAT!D2638</f>
        <v>1.88</v>
      </c>
      <c r="C2635" s="2">
        <f t="shared" si="325"/>
        <v>7.9999999999999849E-2</v>
      </c>
      <c r="D2635" s="2">
        <f t="shared" si="326"/>
        <v>1.8479999999999996</v>
      </c>
      <c r="E2635" s="2">
        <f t="shared" si="320"/>
        <v>1.8089999999999999</v>
      </c>
      <c r="F2635" s="2">
        <f t="shared" si="321"/>
        <v>1.8039999999999998</v>
      </c>
      <c r="G2635" s="2">
        <f t="shared" si="323"/>
        <v>1.7708000000000004</v>
      </c>
      <c r="H2635" s="2">
        <f t="shared" si="327"/>
        <v>1.6552500000000014</v>
      </c>
      <c r="I2635" s="2">
        <f t="array" ref="I2635">SUMPRODUCT(B2619:B2638, (ROW(B2619:B2638)-ROW(B2619)+1)) / (20*21/2)</f>
        <v>1.8247142857142855</v>
      </c>
      <c r="J2635" s="2">
        <f t="shared" si="322"/>
        <v>1.8066417382635256</v>
      </c>
      <c r="K2635" s="2">
        <f t="shared" si="324"/>
        <v>1.7755970687104567</v>
      </c>
    </row>
    <row r="2636" spans="1:11" ht="13.5" x14ac:dyDescent="0.25">
      <c r="A2636" s="3">
        <f>TITRES_STAT!B2639</f>
        <v>45846</v>
      </c>
      <c r="B2636" s="6">
        <f>TITRES_STAT!D2639</f>
        <v>1.8</v>
      </c>
      <c r="C2636" s="2">
        <f t="shared" si="325"/>
        <v>-7.9999999999999849E-2</v>
      </c>
      <c r="D2636" s="2">
        <f t="shared" si="326"/>
        <v>1.8480000000000001</v>
      </c>
      <c r="E2636" s="2">
        <f t="shared" ref="E2636:E2693" si="328">AVERAGE(B2627:B2636)</f>
        <v>1.81</v>
      </c>
      <c r="F2636" s="2">
        <f t="shared" si="321"/>
        <v>1.8024999999999998</v>
      </c>
      <c r="G2636" s="2">
        <f t="shared" si="323"/>
        <v>1.7718000000000003</v>
      </c>
      <c r="H2636" s="2">
        <f t="shared" si="327"/>
        <v>1.6555000000000013</v>
      </c>
      <c r="I2636" s="2">
        <f t="array" ref="I2636">SUMPRODUCT(B2620:B2639, (ROW(B2620:B2639)-ROW(B2620)+1)) / (20*21/2)</f>
        <v>1.8361428571428573</v>
      </c>
      <c r="J2636" s="2">
        <f t="shared" si="322"/>
        <v>1.8060091917622374</v>
      </c>
      <c r="K2636" s="2">
        <f t="shared" si="324"/>
        <v>1.776554046408086</v>
      </c>
    </row>
    <row r="2637" spans="1:11" ht="13.5" x14ac:dyDescent="0.25">
      <c r="A2637" s="3">
        <f>TITRES_STAT!B2640</f>
        <v>45847</v>
      </c>
      <c r="B2637" s="6">
        <f>TITRES_STAT!D2640</f>
        <v>1.88</v>
      </c>
      <c r="C2637" s="2">
        <f t="shared" si="325"/>
        <v>7.9999999999999849E-2</v>
      </c>
      <c r="D2637" s="2">
        <f t="shared" si="326"/>
        <v>1.8479999999999996</v>
      </c>
      <c r="E2637" s="2">
        <f t="shared" si="328"/>
        <v>1.8189999999999997</v>
      </c>
      <c r="F2637" s="2">
        <f t="shared" si="321"/>
        <v>1.8059999999999998</v>
      </c>
      <c r="G2637" s="2">
        <f t="shared" si="323"/>
        <v>1.7754000000000003</v>
      </c>
      <c r="H2637" s="2">
        <f t="shared" si="327"/>
        <v>1.6561500000000011</v>
      </c>
      <c r="I2637" s="2">
        <f t="array" ref="I2637">SUMPRODUCT(B2621:B2640, (ROW(B2621:B2640)-ROW(B2621)+1)) / (20*21/2)</f>
        <v>1.847047619047619</v>
      </c>
      <c r="J2637" s="2">
        <f t="shared" si="322"/>
        <v>1.8130559354039291</v>
      </c>
      <c r="K2637" s="2">
        <f t="shared" si="324"/>
        <v>1.780610750470514</v>
      </c>
    </row>
    <row r="2638" spans="1:11" ht="13.5" x14ac:dyDescent="0.25">
      <c r="A2638" s="3">
        <f>TITRES_STAT!B2641</f>
        <v>45848</v>
      </c>
      <c r="B2638" s="6">
        <f>TITRES_STAT!D2641</f>
        <v>1.9</v>
      </c>
      <c r="C2638" s="2">
        <f t="shared" si="325"/>
        <v>2.0000000000000018E-2</v>
      </c>
      <c r="D2638" s="2">
        <f t="shared" si="326"/>
        <v>1.8519999999999999</v>
      </c>
      <c r="E2638" s="2">
        <f t="shared" si="328"/>
        <v>1.8299999999999996</v>
      </c>
      <c r="F2638" s="2">
        <f t="shared" si="321"/>
        <v>1.8099999999999998</v>
      </c>
      <c r="G2638" s="2">
        <f t="shared" si="323"/>
        <v>1.7786000000000002</v>
      </c>
      <c r="H2638" s="2">
        <f t="shared" si="327"/>
        <v>1.6569000000000009</v>
      </c>
      <c r="I2638" s="2">
        <f t="array" ref="I2638">SUMPRODUCT(B2622:B2641, (ROW(B2622:B2641)-ROW(B2622)+1)) / (20*21/2)</f>
        <v>1.8573809523809528</v>
      </c>
      <c r="J2638" s="2">
        <f t="shared" si="322"/>
        <v>1.8213363225083168</v>
      </c>
      <c r="K2638" s="2">
        <f t="shared" si="324"/>
        <v>1.7852926818246115</v>
      </c>
    </row>
    <row r="2639" spans="1:11" ht="13.5" x14ac:dyDescent="0.25">
      <c r="A2639" s="3">
        <f>TITRES_STAT!B2642</f>
        <v>45849</v>
      </c>
      <c r="B2639" s="6">
        <f>TITRES_STAT!D2642</f>
        <v>1.93</v>
      </c>
      <c r="C2639" s="2">
        <f t="shared" si="325"/>
        <v>3.0000000000000027E-2</v>
      </c>
      <c r="D2639" s="2">
        <f t="shared" si="326"/>
        <v>1.8779999999999997</v>
      </c>
      <c r="E2639" s="2">
        <f t="shared" si="328"/>
        <v>1.8479999999999996</v>
      </c>
      <c r="F2639" s="2">
        <f t="shared" si="321"/>
        <v>1.8154999999999997</v>
      </c>
      <c r="G2639" s="2">
        <f t="shared" si="323"/>
        <v>1.7824</v>
      </c>
      <c r="H2639" s="2">
        <f t="shared" si="327"/>
        <v>1.6578000000000008</v>
      </c>
      <c r="I2639" s="2">
        <f t="array" ref="I2639">SUMPRODUCT(B2623:B2642, (ROW(B2623:B2642)-ROW(B2623)+1)) / (20*21/2)</f>
        <v>1.8667619047619048</v>
      </c>
      <c r="J2639" s="2">
        <f t="shared" si="322"/>
        <v>1.8316852441741915</v>
      </c>
      <c r="K2639" s="2">
        <f t="shared" si="324"/>
        <v>1.7909674786158032</v>
      </c>
    </row>
    <row r="2640" spans="1:11" ht="13.5" x14ac:dyDescent="0.25">
      <c r="A2640" s="3">
        <f>TITRES_STAT!B2643</f>
        <v>45852</v>
      </c>
      <c r="B2640" s="6">
        <f>TITRES_STAT!D2643</f>
        <v>1.93</v>
      </c>
      <c r="C2640" s="2">
        <f t="shared" si="325"/>
        <v>0</v>
      </c>
      <c r="D2640" s="2">
        <f t="shared" si="326"/>
        <v>1.8879999999999999</v>
      </c>
      <c r="E2640" s="2">
        <f t="shared" si="328"/>
        <v>1.8679999999999999</v>
      </c>
      <c r="F2640" s="2">
        <f t="shared" si="321"/>
        <v>1.8214999999999999</v>
      </c>
      <c r="G2640" s="2">
        <f t="shared" si="323"/>
        <v>1.7864000000000002</v>
      </c>
      <c r="H2640" s="2">
        <f t="shared" si="327"/>
        <v>1.6587000000000005</v>
      </c>
      <c r="I2640" s="2">
        <f t="array" ref="I2640">SUMPRODUCT(B2624:B2643, (ROW(B2624:B2643)-ROW(B2624)+1)) / (20*21/2)</f>
        <v>1.8755238095238096</v>
      </c>
      <c r="J2640" s="2">
        <f t="shared" si="322"/>
        <v>1.8410485542528401</v>
      </c>
      <c r="K2640" s="2">
        <f t="shared" si="324"/>
        <v>1.7964197343563599</v>
      </c>
    </row>
    <row r="2641" spans="1:11" ht="13.5" x14ac:dyDescent="0.25">
      <c r="A2641" s="3">
        <f>TITRES_STAT!B2644</f>
        <v>45853</v>
      </c>
      <c r="B2641" s="6">
        <f>TITRES_STAT!D2644</f>
        <v>1.93</v>
      </c>
      <c r="C2641" s="2">
        <f t="shared" si="325"/>
        <v>0</v>
      </c>
      <c r="D2641" s="2">
        <f t="shared" si="326"/>
        <v>1.9140000000000001</v>
      </c>
      <c r="E2641" s="2">
        <f t="shared" si="328"/>
        <v>1.8810000000000002</v>
      </c>
      <c r="F2641" s="2">
        <f t="shared" si="321"/>
        <v>1.8314999999999997</v>
      </c>
      <c r="G2641" s="2">
        <f t="shared" si="323"/>
        <v>1.7904000000000002</v>
      </c>
      <c r="H2641" s="2">
        <f t="shared" si="327"/>
        <v>1.6596500000000003</v>
      </c>
      <c r="I2641" s="2">
        <f t="array" ref="I2641">SUMPRODUCT(B2625:B2644, (ROW(B2625:B2644)-ROW(B2625)+1)) / (20*21/2)</f>
        <v>1.8798095238095238</v>
      </c>
      <c r="J2641" s="2">
        <f t="shared" si="322"/>
        <v>1.8495201205144745</v>
      </c>
      <c r="K2641" s="2">
        <f t="shared" si="324"/>
        <v>1.8016581761463066</v>
      </c>
    </row>
    <row r="2642" spans="1:11" ht="13.5" x14ac:dyDescent="0.25">
      <c r="A2642" s="3">
        <f>TITRES_STAT!B2645</f>
        <v>45854</v>
      </c>
      <c r="B2642" s="6">
        <f>TITRES_STAT!D2645</f>
        <v>1.93</v>
      </c>
      <c r="C2642" s="2">
        <f t="shared" si="325"/>
        <v>0</v>
      </c>
      <c r="D2642" s="2">
        <f t="shared" si="326"/>
        <v>1.9239999999999999</v>
      </c>
      <c r="E2642" s="2">
        <f t="shared" si="328"/>
        <v>1.8859999999999999</v>
      </c>
      <c r="F2642" s="2">
        <f t="shared" si="321"/>
        <v>1.8379999999999999</v>
      </c>
      <c r="G2642" s="2">
        <f t="shared" si="323"/>
        <v>1.7944</v>
      </c>
      <c r="H2642" s="2">
        <f t="shared" si="327"/>
        <v>1.6606000000000001</v>
      </c>
      <c r="I2642" s="2">
        <f t="array" ref="I2642">SUMPRODUCT(B2626:B2645, (ROW(B2626:B2645)-ROW(B2626)+1)) / (20*21/2)</f>
        <v>1.8874285714285715</v>
      </c>
      <c r="J2642" s="2">
        <f t="shared" si="322"/>
        <v>1.8571848709416674</v>
      </c>
      <c r="K2642" s="2">
        <f t="shared" si="324"/>
        <v>1.8066911888464514</v>
      </c>
    </row>
    <row r="2643" spans="1:11" ht="13.5" x14ac:dyDescent="0.25">
      <c r="A2643" s="3">
        <f>TITRES_STAT!B2646</f>
        <v>45855</v>
      </c>
      <c r="B2643" s="6">
        <f>TITRES_STAT!D2646</f>
        <v>1.93</v>
      </c>
      <c r="C2643" s="2">
        <f t="shared" si="325"/>
        <v>0</v>
      </c>
      <c r="D2643" s="2">
        <f t="shared" si="326"/>
        <v>1.9300000000000002</v>
      </c>
      <c r="E2643" s="2">
        <f t="shared" si="328"/>
        <v>1.891</v>
      </c>
      <c r="F2643" s="2">
        <f t="shared" si="321"/>
        <v>1.845</v>
      </c>
      <c r="G2643" s="2">
        <f t="shared" si="323"/>
        <v>1.7984000000000002</v>
      </c>
      <c r="H2643" s="2">
        <f t="shared" si="327"/>
        <v>1.6615500000000001</v>
      </c>
      <c r="I2643" s="2">
        <f t="array" ref="I2643">SUMPRODUCT(B2627:B2646, (ROW(B2627:B2646)-ROW(B2627)+1)) / (20*21/2)</f>
        <v>1.8991428571428575</v>
      </c>
      <c r="J2643" s="2">
        <f t="shared" si="322"/>
        <v>1.8641196451376991</v>
      </c>
      <c r="K2643" s="2">
        <f t="shared" si="324"/>
        <v>1.8115268284995318</v>
      </c>
    </row>
    <row r="2644" spans="1:11" ht="13.5" x14ac:dyDescent="0.25">
      <c r="A2644" s="3">
        <f>TITRES_STAT!B2647</f>
        <v>45856</v>
      </c>
      <c r="B2644" s="6">
        <f>TITRES_STAT!D2647</f>
        <v>1.89</v>
      </c>
      <c r="C2644" s="2">
        <f t="shared" si="325"/>
        <v>-4.0000000000000036E-2</v>
      </c>
      <c r="D2644" s="2">
        <f t="shared" si="326"/>
        <v>1.9219999999999999</v>
      </c>
      <c r="E2644" s="2">
        <f t="shared" si="328"/>
        <v>1.9</v>
      </c>
      <c r="F2644" s="2">
        <f t="shared" ref="F2644:F2692" si="329">AVERAGE(B2625:B2644)</f>
        <v>1.85</v>
      </c>
      <c r="G2644" s="2">
        <f t="shared" si="323"/>
        <v>1.8016000000000003</v>
      </c>
      <c r="H2644" s="2">
        <f t="shared" si="327"/>
        <v>1.6623000000000001</v>
      </c>
      <c r="I2644" s="2">
        <f t="array" ref="I2644">SUMPRODUCT(B2628:B2647, (ROW(B2628:B2647)-ROW(B2628)+1)) / (20*21/2)</f>
        <v>1.9175714285714285</v>
      </c>
      <c r="J2644" s="2">
        <f t="shared" si="322"/>
        <v>1.8665844408388705</v>
      </c>
      <c r="K2644" s="2">
        <f t="shared" si="324"/>
        <v>1.8146042077740601</v>
      </c>
    </row>
    <row r="2645" spans="1:11" ht="13.5" x14ac:dyDescent="0.25">
      <c r="A2645" s="3">
        <f>TITRES_STAT!B2648</f>
        <v>45859</v>
      </c>
      <c r="B2645" s="6">
        <f>TITRES_STAT!D2648</f>
        <v>1.93</v>
      </c>
      <c r="C2645" s="2">
        <f t="shared" si="325"/>
        <v>4.0000000000000036E-2</v>
      </c>
      <c r="D2645" s="2">
        <f t="shared" si="326"/>
        <v>1.9219999999999999</v>
      </c>
      <c r="E2645" s="2">
        <f t="shared" si="328"/>
        <v>1.9049999999999998</v>
      </c>
      <c r="F2645" s="2">
        <f t="shared" si="329"/>
        <v>1.857</v>
      </c>
      <c r="G2645" s="2">
        <f t="shared" si="323"/>
        <v>1.8058000000000005</v>
      </c>
      <c r="H2645" s="2">
        <f t="shared" si="327"/>
        <v>1.6632500000000001</v>
      </c>
      <c r="I2645" s="2">
        <f t="array" ref="I2645">SUMPRODUCT(B2629:B2648, (ROW(B2629:B2648)-ROW(B2629)+1)) / (20*21/2)</f>
        <v>1.9432857142857141</v>
      </c>
      <c r="J2645" s="2">
        <f t="shared" ref="J2645:J2693" si="330">$J$4*B2645+J2644*(1-$J$4)</f>
        <v>1.8726240179018354</v>
      </c>
      <c r="K2645" s="2">
        <f t="shared" si="324"/>
        <v>1.8191295329593911</v>
      </c>
    </row>
    <row r="2646" spans="1:11" ht="13.5" x14ac:dyDescent="0.25">
      <c r="A2646" s="3">
        <f>TITRES_STAT!B2649</f>
        <v>45860</v>
      </c>
      <c r="B2646" s="6">
        <f>TITRES_STAT!D2649</f>
        <v>1.98</v>
      </c>
      <c r="C2646" s="2">
        <f t="shared" si="325"/>
        <v>5.0000000000000044E-2</v>
      </c>
      <c r="D2646" s="2">
        <f t="shared" si="326"/>
        <v>1.9319999999999999</v>
      </c>
      <c r="E2646" s="2">
        <f t="shared" si="328"/>
        <v>1.923</v>
      </c>
      <c r="F2646" s="2">
        <f t="shared" si="329"/>
        <v>1.8664999999999996</v>
      </c>
      <c r="G2646" s="2">
        <f t="shared" si="323"/>
        <v>1.8110000000000006</v>
      </c>
      <c r="H2646" s="2">
        <f t="shared" si="327"/>
        <v>1.6642000000000001</v>
      </c>
      <c r="I2646" s="2">
        <f t="array" ref="I2646">SUMPRODUCT(B2630:B2649, (ROW(B2630:B2649)-ROW(B2630)+1)) / (20*21/2)</f>
        <v>1.9596666666666669</v>
      </c>
      <c r="J2646" s="2">
        <f t="shared" si="330"/>
        <v>1.8828503019111844</v>
      </c>
      <c r="K2646" s="2">
        <f t="shared" si="324"/>
        <v>1.8254381787256895</v>
      </c>
    </row>
    <row r="2647" spans="1:11" ht="13.5" x14ac:dyDescent="0.25">
      <c r="A2647" s="3">
        <f>TITRES_STAT!B2650</f>
        <v>45861</v>
      </c>
      <c r="B2647" s="6">
        <f>TITRES_STAT!D2650</f>
        <v>2.06</v>
      </c>
      <c r="C2647" s="2">
        <f t="shared" si="325"/>
        <v>8.0000000000000071E-2</v>
      </c>
      <c r="D2647" s="2">
        <f t="shared" si="326"/>
        <v>1.9580000000000002</v>
      </c>
      <c r="E2647" s="2">
        <f t="shared" si="328"/>
        <v>1.9409999999999996</v>
      </c>
      <c r="F2647" s="2">
        <f t="shared" si="329"/>
        <v>1.8799999999999997</v>
      </c>
      <c r="G2647" s="2">
        <f t="shared" si="323"/>
        <v>1.8178000000000005</v>
      </c>
      <c r="H2647" s="2">
        <f t="shared" si="327"/>
        <v>1.6654499999999999</v>
      </c>
      <c r="I2647" s="2">
        <f t="array" ref="I2647">SUMPRODUCT(B2631:B2650, (ROW(B2631:B2650)-ROW(B2631)+1)) / (20*21/2)</f>
        <v>1.9802380952380949</v>
      </c>
      <c r="J2647" s="2">
        <f t="shared" si="330"/>
        <v>1.899721701729167</v>
      </c>
      <c r="K2647" s="2">
        <f t="shared" si="324"/>
        <v>1.8346366815207606</v>
      </c>
    </row>
    <row r="2648" spans="1:11" ht="13.5" x14ac:dyDescent="0.25">
      <c r="A2648" s="3">
        <f>TITRES_STAT!B2651</f>
        <v>45862</v>
      </c>
      <c r="B2648" s="6">
        <f>TITRES_STAT!D2651</f>
        <v>2.15</v>
      </c>
      <c r="C2648" s="2">
        <f t="shared" si="325"/>
        <v>8.9999999999999858E-2</v>
      </c>
      <c r="D2648" s="2">
        <f t="shared" si="326"/>
        <v>2.0019999999999998</v>
      </c>
      <c r="E2648" s="2">
        <f t="shared" si="328"/>
        <v>1.966</v>
      </c>
      <c r="F2648" s="2">
        <f t="shared" si="329"/>
        <v>1.8979999999999997</v>
      </c>
      <c r="G2648" s="2">
        <f t="shared" si="323"/>
        <v>1.8264000000000009</v>
      </c>
      <c r="H2648" s="2">
        <f t="shared" si="327"/>
        <v>1.6671499999999997</v>
      </c>
      <c r="I2648" s="2">
        <f t="array" ref="I2648">SUMPRODUCT(B2632:B2651, (ROW(B2632:B2651)-ROW(B2632)+1)) / (20*21/2)</f>
        <v>1.9979523809523807</v>
      </c>
      <c r="J2648" s="2">
        <f t="shared" si="330"/>
        <v>1.923557730135913</v>
      </c>
      <c r="K2648" s="2">
        <f t="shared" si="324"/>
        <v>1.8470038704807308</v>
      </c>
    </row>
    <row r="2649" spans="1:11" ht="13.5" x14ac:dyDescent="0.25">
      <c r="A2649" s="3">
        <f>TITRES_STAT!B2652</f>
        <v>45866</v>
      </c>
      <c r="B2649" s="6">
        <f>TITRES_STAT!D2652</f>
        <v>2.0699999999999998</v>
      </c>
      <c r="C2649" s="2">
        <f t="shared" si="325"/>
        <v>-8.0000000000000071E-2</v>
      </c>
      <c r="D2649" s="2">
        <f t="shared" si="326"/>
        <v>2.0380000000000003</v>
      </c>
      <c r="E2649" s="2">
        <f t="shared" si="328"/>
        <v>1.98</v>
      </c>
      <c r="F2649" s="2">
        <f t="shared" si="329"/>
        <v>1.9139999999999997</v>
      </c>
      <c r="G2649" s="2">
        <f t="shared" si="323"/>
        <v>1.8334000000000006</v>
      </c>
      <c r="H2649" s="2">
        <f t="shared" si="327"/>
        <v>1.6686000000000001</v>
      </c>
      <c r="I2649" s="2">
        <f t="array" ref="I2649">SUMPRODUCT(B2633:B2652, (ROW(B2633:B2652)-ROW(B2633)+1)) / (20*21/2)</f>
        <v>2.0141428571428568</v>
      </c>
      <c r="J2649" s="2">
        <f t="shared" si="330"/>
        <v>1.9375046129801117</v>
      </c>
      <c r="K2649" s="2">
        <f t="shared" si="324"/>
        <v>1.8557488167363883</v>
      </c>
    </row>
    <row r="2650" spans="1:11" ht="13.5" x14ac:dyDescent="0.25">
      <c r="A2650" s="3">
        <f>TITRES_STAT!B2653</f>
        <v>45867</v>
      </c>
      <c r="B2650" s="6">
        <f>TITRES_STAT!D2653</f>
        <v>2.13</v>
      </c>
      <c r="C2650" s="2">
        <f t="shared" si="325"/>
        <v>6.0000000000000053E-2</v>
      </c>
      <c r="D2650" s="2">
        <f t="shared" si="326"/>
        <v>2.0780000000000003</v>
      </c>
      <c r="E2650" s="2">
        <f t="shared" si="328"/>
        <v>2</v>
      </c>
      <c r="F2650" s="2">
        <f t="shared" si="329"/>
        <v>1.9339999999999999</v>
      </c>
      <c r="G2650" s="2">
        <f t="shared" si="323"/>
        <v>1.8416000000000006</v>
      </c>
      <c r="H2650" s="2">
        <f t="shared" si="327"/>
        <v>1.67035</v>
      </c>
      <c r="I2650" s="2">
        <f t="array" ref="I2650">SUMPRODUCT(B2634:B2653, (ROW(B2634:B2653)-ROW(B2634)+1)) / (20*21/2)</f>
        <v>2.0291904761904762</v>
      </c>
      <c r="J2650" s="2">
        <f t="shared" si="330"/>
        <v>1.9558375069820058</v>
      </c>
      <c r="K2650" s="2">
        <f t="shared" si="324"/>
        <v>1.8665037650996672</v>
      </c>
    </row>
    <row r="2651" spans="1:11" ht="13.5" x14ac:dyDescent="0.25">
      <c r="A2651" s="3">
        <f>TITRES_STAT!B2654</f>
        <v>45868</v>
      </c>
      <c r="B2651" s="6">
        <f>TITRES_STAT!D2654</f>
        <v>2.12</v>
      </c>
      <c r="C2651" s="2">
        <f t="shared" si="325"/>
        <v>-9.9999999999997868E-3</v>
      </c>
      <c r="D2651" s="2">
        <f t="shared" si="326"/>
        <v>2.1060000000000003</v>
      </c>
      <c r="E2651" s="2">
        <f t="shared" si="328"/>
        <v>2.0190000000000001</v>
      </c>
      <c r="F2651" s="2">
        <f t="shared" si="329"/>
        <v>1.95</v>
      </c>
      <c r="G2651" s="2">
        <f t="shared" si="323"/>
        <v>1.8492000000000006</v>
      </c>
      <c r="H2651" s="2">
        <f t="shared" si="327"/>
        <v>1.67205</v>
      </c>
      <c r="I2651" s="2">
        <f t="array" ref="I2651">SUMPRODUCT(B2635:B2654, (ROW(B2635:B2654)-ROW(B2635)+1)) / (20*21/2)</f>
        <v>2.0478571428571426</v>
      </c>
      <c r="J2651" s="2">
        <f t="shared" si="330"/>
        <v>1.9714720301265765</v>
      </c>
      <c r="K2651" s="2">
        <f t="shared" si="324"/>
        <v>1.8764447939192883</v>
      </c>
    </row>
    <row r="2652" spans="1:11" ht="13.5" x14ac:dyDescent="0.25">
      <c r="A2652" s="3">
        <f>TITRES_STAT!B2655</f>
        <v>45869</v>
      </c>
      <c r="B2652" s="6">
        <f>TITRES_STAT!D2655</f>
        <v>2.12</v>
      </c>
      <c r="C2652" s="2">
        <f t="shared" si="325"/>
        <v>0</v>
      </c>
      <c r="D2652" s="2">
        <f t="shared" si="326"/>
        <v>2.1179999999999999</v>
      </c>
      <c r="E2652" s="2">
        <f t="shared" si="328"/>
        <v>2.0380000000000003</v>
      </c>
      <c r="F2652" s="2">
        <f t="shared" si="329"/>
        <v>1.9619999999999997</v>
      </c>
      <c r="G2652" s="2">
        <f t="shared" si="323"/>
        <v>1.8570000000000007</v>
      </c>
      <c r="H2652" s="2">
        <f t="shared" si="327"/>
        <v>1.6737500000000005</v>
      </c>
      <c r="I2652" s="2">
        <f t="array" ref="I2652">SUMPRODUCT(B2636:B2655, (ROW(B2636:B2655)-ROW(B2636)+1)) / (20*21/2)</f>
        <v>2.0676190476190475</v>
      </c>
      <c r="J2652" s="2">
        <f t="shared" si="330"/>
        <v>1.9856175510669025</v>
      </c>
      <c r="K2652" s="2">
        <f t="shared" si="324"/>
        <v>1.8859959784714733</v>
      </c>
    </row>
    <row r="2653" spans="1:11" ht="13.5" x14ac:dyDescent="0.25">
      <c r="A2653" s="3">
        <f>TITRES_STAT!B2656</f>
        <v>45870</v>
      </c>
      <c r="B2653" s="6">
        <f>TITRES_STAT!D2656</f>
        <v>2.12</v>
      </c>
      <c r="C2653" s="2">
        <f t="shared" si="325"/>
        <v>0</v>
      </c>
      <c r="D2653" s="2">
        <f t="shared" si="326"/>
        <v>2.1119999999999997</v>
      </c>
      <c r="E2653" s="2">
        <f t="shared" si="328"/>
        <v>2.0570000000000004</v>
      </c>
      <c r="F2653" s="2">
        <f t="shared" si="329"/>
        <v>1.9739999999999995</v>
      </c>
      <c r="G2653" s="2">
        <f t="shared" si="323"/>
        <v>1.8646000000000007</v>
      </c>
      <c r="H2653" s="2">
        <f t="shared" si="327"/>
        <v>1.6754500000000008</v>
      </c>
      <c r="I2653" s="2">
        <f t="array" ref="I2653">SUMPRODUCT(B2637:B2656, (ROW(B2637:B2656)-ROW(B2637)+1)) / (20*21/2)</f>
        <v>2.0915714285714286</v>
      </c>
      <c r="J2653" s="2">
        <f t="shared" si="330"/>
        <v>1.9984158795367213</v>
      </c>
      <c r="K2653" s="2">
        <f t="shared" si="324"/>
        <v>1.8951726067667098</v>
      </c>
    </row>
    <row r="2654" spans="1:11" ht="13.5" x14ac:dyDescent="0.25">
      <c r="A2654" s="3">
        <f>TITRES_STAT!B2657</f>
        <v>45873</v>
      </c>
      <c r="B2654" s="6">
        <f>TITRES_STAT!D2657</f>
        <v>2.17</v>
      </c>
      <c r="C2654" s="2">
        <f t="shared" si="325"/>
        <v>4.9999999999999822E-2</v>
      </c>
      <c r="D2654" s="2">
        <f t="shared" si="326"/>
        <v>2.1320000000000001</v>
      </c>
      <c r="E2654" s="2">
        <f t="shared" si="328"/>
        <v>2.085</v>
      </c>
      <c r="F2654" s="2">
        <f t="shared" si="329"/>
        <v>1.9924999999999997</v>
      </c>
      <c r="G2654" s="2">
        <f t="shared" si="323"/>
        <v>1.8746000000000007</v>
      </c>
      <c r="H2654" s="2">
        <f t="shared" si="327"/>
        <v>1.6774000000000007</v>
      </c>
      <c r="I2654" s="2">
        <f t="array" ref="I2654">SUMPRODUCT(B2638:B2657, (ROW(B2638:B2657)-ROW(B2638)+1)) / (20*21/2)</f>
        <v>2.1133333333333333</v>
      </c>
      <c r="J2654" s="2">
        <f t="shared" si="330"/>
        <v>2.0147572243427478</v>
      </c>
      <c r="K2654" s="2">
        <f t="shared" si="324"/>
        <v>1.905950151599388</v>
      </c>
    </row>
    <row r="2655" spans="1:11" ht="13.5" x14ac:dyDescent="0.25">
      <c r="A2655" s="3">
        <f>TITRES_STAT!B2658</f>
        <v>45874</v>
      </c>
      <c r="B2655" s="6">
        <f>TITRES_STAT!D2658</f>
        <v>2.2000000000000002</v>
      </c>
      <c r="C2655" s="2">
        <f t="shared" si="325"/>
        <v>3.0000000000000249E-2</v>
      </c>
      <c r="D2655" s="2">
        <f t="shared" si="326"/>
        <v>2.1459999999999999</v>
      </c>
      <c r="E2655" s="2">
        <f t="shared" si="328"/>
        <v>2.1120000000000001</v>
      </c>
      <c r="F2655" s="2">
        <f t="shared" si="329"/>
        <v>2.0084999999999997</v>
      </c>
      <c r="G2655" s="2">
        <f t="shared" si="323"/>
        <v>1.8842000000000008</v>
      </c>
      <c r="H2655" s="2">
        <f t="shared" si="327"/>
        <v>1.6795000000000007</v>
      </c>
      <c r="I2655" s="2">
        <f t="array" ref="I2655">SUMPRODUCT(B2639:B2658, (ROW(B2639:B2658)-ROW(B2639)+1)) / (20*21/2)</f>
        <v>2.1294761904761907</v>
      </c>
      <c r="J2655" s="2">
        <f t="shared" si="330"/>
        <v>2.0323993934529625</v>
      </c>
      <c r="K2655" s="2">
        <f t="shared" si="324"/>
        <v>1.9174815182033336</v>
      </c>
    </row>
    <row r="2656" spans="1:11" ht="13.5" x14ac:dyDescent="0.25">
      <c r="A2656" s="3">
        <f>TITRES_STAT!B2659</f>
        <v>45875</v>
      </c>
      <c r="B2656" s="6">
        <f>TITRES_STAT!D2659</f>
        <v>2.2599999999999998</v>
      </c>
      <c r="C2656" s="2">
        <f t="shared" si="325"/>
        <v>5.9999999999999609E-2</v>
      </c>
      <c r="D2656" s="2">
        <f t="shared" si="326"/>
        <v>2.1739999999999999</v>
      </c>
      <c r="E2656" s="2">
        <f t="shared" si="328"/>
        <v>2.1400000000000006</v>
      </c>
      <c r="F2656" s="2">
        <f t="shared" si="329"/>
        <v>2.0315000000000003</v>
      </c>
      <c r="G2656" s="2">
        <f t="shared" si="323"/>
        <v>1.8936000000000006</v>
      </c>
      <c r="H2656" s="2">
        <f t="shared" si="327"/>
        <v>1.6819000000000006</v>
      </c>
      <c r="I2656" s="2">
        <f t="array" ref="I2656">SUMPRODUCT(B2640:B2659, (ROW(B2640:B2659)-ROW(B2640)+1)) / (20*21/2)</f>
        <v>2.1526666666666667</v>
      </c>
      <c r="J2656" s="2">
        <f t="shared" si="330"/>
        <v>2.0540756416955372</v>
      </c>
      <c r="K2656" s="2">
        <f t="shared" si="324"/>
        <v>1.930913615528693</v>
      </c>
    </row>
    <row r="2657" spans="1:11" ht="13.5" x14ac:dyDescent="0.25">
      <c r="A2657" s="3">
        <f>TITRES_STAT!B2660</f>
        <v>45876</v>
      </c>
      <c r="B2657" s="6">
        <f>TITRES_STAT!D2660</f>
        <v>2.2599999999999998</v>
      </c>
      <c r="C2657" s="2">
        <f t="shared" si="325"/>
        <v>0</v>
      </c>
      <c r="D2657" s="2">
        <f t="shared" si="326"/>
        <v>2.202</v>
      </c>
      <c r="E2657" s="2">
        <f t="shared" si="328"/>
        <v>2.16</v>
      </c>
      <c r="F2657" s="2">
        <f t="shared" si="329"/>
        <v>2.0505</v>
      </c>
      <c r="G2657" s="2">
        <f t="shared" si="323"/>
        <v>1.9020000000000008</v>
      </c>
      <c r="H2657" s="2">
        <f t="shared" si="327"/>
        <v>1.6843000000000006</v>
      </c>
      <c r="I2657" s="2">
        <f t="array" ref="I2657">SUMPRODUCT(B2641:B2660, (ROW(B2641:B2660)-ROW(B2641)+1)) / (20*21/2)</f>
        <v>2.1835714285714283</v>
      </c>
      <c r="J2657" s="2">
        <f t="shared" si="330"/>
        <v>2.0736874853435814</v>
      </c>
      <c r="K2657" s="2">
        <f t="shared" si="324"/>
        <v>1.9438189639393326</v>
      </c>
    </row>
    <row r="2658" spans="1:11" ht="13.5" x14ac:dyDescent="0.25">
      <c r="A2658" s="3">
        <f>TITRES_STAT!B2661</f>
        <v>45877</v>
      </c>
      <c r="B2658" s="6">
        <f>TITRES_STAT!D2661</f>
        <v>2.2200000000000002</v>
      </c>
      <c r="C2658" s="2">
        <f t="shared" si="325"/>
        <v>-3.9999999999999591E-2</v>
      </c>
      <c r="D2658" s="2">
        <f t="shared" si="326"/>
        <v>2.2220000000000004</v>
      </c>
      <c r="E2658" s="2">
        <f t="shared" si="328"/>
        <v>2.1669999999999994</v>
      </c>
      <c r="F2658" s="2">
        <f t="shared" si="329"/>
        <v>2.0665</v>
      </c>
      <c r="G2658" s="2">
        <f t="shared" si="323"/>
        <v>1.9112000000000007</v>
      </c>
      <c r="H2658" s="2">
        <f t="shared" si="327"/>
        <v>1.6869000000000012</v>
      </c>
      <c r="I2658" s="2">
        <f t="array" ref="I2658">SUMPRODUCT(B2642:B2661, (ROW(B2642:B2661)-ROW(B2642)+1)) / (20*21/2)</f>
        <v>2.2217142857142855</v>
      </c>
      <c r="J2658" s="2">
        <f t="shared" si="330"/>
        <v>2.0876220105489547</v>
      </c>
      <c r="K2658" s="2">
        <f t="shared" si="324"/>
        <v>1.9546495928044569</v>
      </c>
    </row>
    <row r="2659" spans="1:11" ht="13.5" x14ac:dyDescent="0.25">
      <c r="A2659" s="3">
        <f>TITRES_STAT!B2662</f>
        <v>45880</v>
      </c>
      <c r="B2659" s="6">
        <f>TITRES_STAT!D2662</f>
        <v>2.31</v>
      </c>
      <c r="C2659" s="2">
        <f t="shared" si="325"/>
        <v>8.9999999999999858E-2</v>
      </c>
      <c r="D2659" s="2">
        <f t="shared" si="326"/>
        <v>2.25</v>
      </c>
      <c r="E2659" s="2">
        <f t="shared" si="328"/>
        <v>2.1909999999999998</v>
      </c>
      <c r="F2659" s="2">
        <f t="shared" si="329"/>
        <v>2.0855000000000001</v>
      </c>
      <c r="G2659" s="2">
        <f t="shared" si="323"/>
        <v>1.9218000000000006</v>
      </c>
      <c r="H2659" s="2">
        <f t="shared" si="327"/>
        <v>1.6899500000000012</v>
      </c>
      <c r="I2659" s="2">
        <f t="array" ref="I2659">SUMPRODUCT(B2643:B2662, (ROW(B2643:B2662)-ROW(B2643)+1)) / (20*21/2)</f>
        <v>2.2675714285714283</v>
      </c>
      <c r="J2659" s="2">
        <f t="shared" si="330"/>
        <v>2.1088008666871496</v>
      </c>
      <c r="K2659" s="2">
        <f t="shared" si="324"/>
        <v>1.9685849028905567</v>
      </c>
    </row>
    <row r="2660" spans="1:11" ht="13.5" x14ac:dyDescent="0.25">
      <c r="A2660" s="3">
        <f>TITRES_STAT!B2663</f>
        <v>45881</v>
      </c>
      <c r="B2660" s="6">
        <f>TITRES_STAT!D2663</f>
        <v>2.41</v>
      </c>
      <c r="C2660" s="2">
        <f t="shared" si="325"/>
        <v>0.10000000000000009</v>
      </c>
      <c r="D2660" s="2">
        <f t="shared" si="326"/>
        <v>2.2920000000000003</v>
      </c>
      <c r="E2660" s="2">
        <f t="shared" si="328"/>
        <v>2.2189999999999999</v>
      </c>
      <c r="F2660" s="2">
        <f t="shared" si="329"/>
        <v>2.1094999999999997</v>
      </c>
      <c r="G2660" s="2">
        <f t="shared" si="323"/>
        <v>1.9344000000000006</v>
      </c>
      <c r="H2660" s="2">
        <f t="shared" si="327"/>
        <v>1.6931500000000015</v>
      </c>
      <c r="I2660" s="2">
        <f t="array" ref="I2660">SUMPRODUCT(B2644:B2663, (ROW(B2644:B2663)-ROW(B2644)+1)) / (20*21/2)</f>
        <v>2.3130000000000002</v>
      </c>
      <c r="J2660" s="2">
        <f t="shared" si="330"/>
        <v>2.1374864984312305</v>
      </c>
      <c r="K2660" s="2">
        <f t="shared" si="324"/>
        <v>1.9858952988556329</v>
      </c>
    </row>
    <row r="2661" spans="1:11" ht="13.5" x14ac:dyDescent="0.25">
      <c r="A2661" s="3">
        <f>TITRES_STAT!B2664</f>
        <v>45883</v>
      </c>
      <c r="B2661" s="6">
        <f>TITRES_STAT!D2664</f>
        <v>2.5099999999999998</v>
      </c>
      <c r="C2661" s="2">
        <f t="shared" si="325"/>
        <v>9.9999999999999645E-2</v>
      </c>
      <c r="D2661" s="2">
        <f t="shared" si="326"/>
        <v>2.3420000000000001</v>
      </c>
      <c r="E2661" s="2">
        <f t="shared" si="328"/>
        <v>2.258</v>
      </c>
      <c r="F2661" s="2">
        <f t="shared" si="329"/>
        <v>2.1385000000000001</v>
      </c>
      <c r="G2661" s="2">
        <f t="shared" si="323"/>
        <v>1.9490000000000003</v>
      </c>
      <c r="H2661" s="2">
        <f t="shared" si="327"/>
        <v>1.6968500000000015</v>
      </c>
      <c r="I2661" s="2">
        <f t="array" ref="I2661">SUMPRODUCT(B2645:B2664, (ROW(B2645:B2664)-ROW(B2645)+1)) / (20*21/2)</f>
        <v>2.3454761904761909</v>
      </c>
      <c r="J2661" s="2">
        <f t="shared" si="330"/>
        <v>2.1729639747711134</v>
      </c>
      <c r="K2661" s="2">
        <f t="shared" si="324"/>
        <v>2.0064484243907064</v>
      </c>
    </row>
    <row r="2662" spans="1:11" ht="13.5" x14ac:dyDescent="0.25">
      <c r="A2662" s="3">
        <f>TITRES_STAT!B2665</f>
        <v>45884</v>
      </c>
      <c r="B2662" s="6">
        <f>TITRES_STAT!D2665</f>
        <v>2.62</v>
      </c>
      <c r="C2662" s="2">
        <f t="shared" si="325"/>
        <v>0.11000000000000032</v>
      </c>
      <c r="D2662" s="2">
        <f t="shared" si="326"/>
        <v>2.4140000000000001</v>
      </c>
      <c r="E2662" s="2">
        <f t="shared" si="328"/>
        <v>2.3080000000000003</v>
      </c>
      <c r="F2662" s="2">
        <f t="shared" si="329"/>
        <v>2.1729999999999996</v>
      </c>
      <c r="G2662" s="2">
        <f t="shared" si="323"/>
        <v>1.9658000000000004</v>
      </c>
      <c r="H2662" s="2">
        <f t="shared" si="327"/>
        <v>1.7014500000000012</v>
      </c>
      <c r="I2662" s="2">
        <f t="array" ref="I2662">SUMPRODUCT(B2646:B2665, (ROW(B2646:B2665)-ROW(B2646)+1)) / (20*21/2)</f>
        <v>2.3719523809523806</v>
      </c>
      <c r="J2662" s="2">
        <f t="shared" si="330"/>
        <v>2.2155388343167215</v>
      </c>
      <c r="K2662" s="2">
        <f t="shared" si="324"/>
        <v>2.0305092704930314</v>
      </c>
    </row>
    <row r="2663" spans="1:11" ht="13.5" x14ac:dyDescent="0.25">
      <c r="A2663" s="3">
        <f>TITRES_STAT!B2666</f>
        <v>45887</v>
      </c>
      <c r="B2663" s="6">
        <f>TITRES_STAT!D2666</f>
        <v>2.65</v>
      </c>
      <c r="C2663" s="2">
        <f t="shared" si="325"/>
        <v>2.9999999999999805E-2</v>
      </c>
      <c r="D2663" s="2">
        <f t="shared" si="326"/>
        <v>2.5000000000000004</v>
      </c>
      <c r="E2663" s="2">
        <f t="shared" si="328"/>
        <v>2.3610000000000002</v>
      </c>
      <c r="F2663" s="2">
        <f t="shared" si="329"/>
        <v>2.2090000000000001</v>
      </c>
      <c r="G2663" s="2">
        <f t="shared" si="323"/>
        <v>1.9818000000000007</v>
      </c>
      <c r="H2663" s="2">
        <f t="shared" si="327"/>
        <v>1.706300000000001</v>
      </c>
      <c r="I2663" s="2">
        <f t="array" ref="I2663">SUMPRODUCT(B2647:B2666, (ROW(B2647:B2666)-ROW(B2647)+1)) / (20*21/2)</f>
        <v>2.3870476190476193</v>
      </c>
      <c r="J2663" s="2">
        <f t="shared" si="330"/>
        <v>2.2569160881913195</v>
      </c>
      <c r="K2663" s="2">
        <f t="shared" si="324"/>
        <v>2.0548030245913438</v>
      </c>
    </row>
    <row r="2664" spans="1:11" ht="13.5" x14ac:dyDescent="0.25">
      <c r="A2664" s="3">
        <f>TITRES_STAT!B2667</f>
        <v>45888</v>
      </c>
      <c r="B2664" s="6">
        <f>TITRES_STAT!D2667</f>
        <v>2.5499999999999998</v>
      </c>
      <c r="C2664" s="2">
        <f t="shared" si="325"/>
        <v>-0.10000000000000009</v>
      </c>
      <c r="D2664" s="2">
        <f t="shared" si="326"/>
        <v>2.5479999999999996</v>
      </c>
      <c r="E2664" s="2">
        <f t="shared" si="328"/>
        <v>2.399</v>
      </c>
      <c r="F2664" s="2">
        <f t="shared" si="329"/>
        <v>2.242</v>
      </c>
      <c r="G2664" s="2">
        <f t="shared" si="323"/>
        <v>1.9974000000000007</v>
      </c>
      <c r="H2664" s="2">
        <f t="shared" si="327"/>
        <v>1.7106500000000011</v>
      </c>
      <c r="I2664" s="2">
        <f t="array" ref="I2664">SUMPRODUCT(B2648:B2667, (ROW(B2648:B2667)-ROW(B2648)+1)) / (20*21/2)</f>
        <v>2.4095238095238094</v>
      </c>
      <c r="J2664" s="2">
        <f t="shared" si="330"/>
        <v>2.2848288416969083</v>
      </c>
      <c r="K2664" s="2">
        <f t="shared" si="324"/>
        <v>2.0742225138230559</v>
      </c>
    </row>
    <row r="2665" spans="1:11" ht="13.5" x14ac:dyDescent="0.25">
      <c r="A2665" s="3">
        <f>TITRES_STAT!B2668</f>
        <v>45889</v>
      </c>
      <c r="B2665" s="6">
        <f>TITRES_STAT!D2668</f>
        <v>2.52</v>
      </c>
      <c r="C2665" s="2">
        <f t="shared" si="325"/>
        <v>-2.9999999999999805E-2</v>
      </c>
      <c r="D2665" s="2">
        <f t="shared" si="326"/>
        <v>2.5699999999999994</v>
      </c>
      <c r="E2665" s="2">
        <f t="shared" si="328"/>
        <v>2.431</v>
      </c>
      <c r="F2665" s="2">
        <f t="shared" si="329"/>
        <v>2.2714999999999996</v>
      </c>
      <c r="G2665" s="2">
        <f t="shared" si="323"/>
        <v>2.0112000000000005</v>
      </c>
      <c r="H2665" s="2">
        <f t="shared" si="327"/>
        <v>1.7148500000000011</v>
      </c>
      <c r="I2665" s="2">
        <f t="array" ref="I2665">SUMPRODUCT(B2649:B2668, (ROW(B2649:B2668)-ROW(B2649)+1)) / (20*21/2)</f>
        <v>2.4316666666666666</v>
      </c>
      <c r="J2665" s="2">
        <f t="shared" si="330"/>
        <v>2.3072260948686312</v>
      </c>
      <c r="K2665" s="2">
        <f t="shared" si="324"/>
        <v>2.0917039838692104</v>
      </c>
    </row>
    <row r="2666" spans="1:11" ht="13.5" x14ac:dyDescent="0.25">
      <c r="A2666" s="3">
        <f>TITRES_STAT!B2669</f>
        <v>45890</v>
      </c>
      <c r="B2666" s="6">
        <f>TITRES_STAT!D2669</f>
        <v>2.4300000000000002</v>
      </c>
      <c r="C2666" s="2">
        <f t="shared" si="325"/>
        <v>-8.9999999999999858E-2</v>
      </c>
      <c r="D2666" s="2">
        <f t="shared" si="326"/>
        <v>2.5539999999999998</v>
      </c>
      <c r="E2666" s="2">
        <f t="shared" si="328"/>
        <v>2.448</v>
      </c>
      <c r="F2666" s="2">
        <f t="shared" si="329"/>
        <v>2.2939999999999996</v>
      </c>
      <c r="G2666" s="2">
        <f t="shared" si="323"/>
        <v>2.023200000000001</v>
      </c>
      <c r="H2666" s="2">
        <f t="shared" si="327"/>
        <v>1.7186000000000008</v>
      </c>
      <c r="I2666" s="2">
        <f t="array" ref="I2666">SUMPRODUCT(B2650:B2669, (ROW(B2650:B2669)-ROW(B2650)+1)) / (20*21/2)</f>
        <v>2.4490476190476187</v>
      </c>
      <c r="J2666" s="2">
        <f t="shared" si="330"/>
        <v>2.3189188477382854</v>
      </c>
      <c r="K2666" s="2">
        <f t="shared" si="324"/>
        <v>2.1049704943057121</v>
      </c>
    </row>
    <row r="2667" spans="1:11" ht="13.5" x14ac:dyDescent="0.25">
      <c r="A2667" s="3">
        <f>TITRES_STAT!B2670</f>
        <v>45891</v>
      </c>
      <c r="B2667" s="6">
        <f>TITRES_STAT!D2670</f>
        <v>2.5299999999999998</v>
      </c>
      <c r="C2667" s="2">
        <f t="shared" si="325"/>
        <v>9.9999999999999645E-2</v>
      </c>
      <c r="D2667" s="2">
        <f t="shared" si="326"/>
        <v>2.5359999999999996</v>
      </c>
      <c r="E2667" s="2">
        <f t="shared" si="328"/>
        <v>2.4750000000000001</v>
      </c>
      <c r="F2667" s="2">
        <f t="shared" si="329"/>
        <v>2.3174999999999999</v>
      </c>
      <c r="G2667" s="2">
        <f t="shared" si="323"/>
        <v>2.0376000000000003</v>
      </c>
      <c r="H2667" s="2">
        <f t="shared" si="327"/>
        <v>1.7228500000000004</v>
      </c>
      <c r="I2667" s="2">
        <f t="array" ref="I2667">SUMPRODUCT(B2651:B2670, (ROW(B2651:B2670)-ROW(B2651)+1)) / (20*21/2)</f>
        <v>2.4671428571428566</v>
      </c>
      <c r="J2667" s="2">
        <f t="shared" si="330"/>
        <v>2.3390218146203532</v>
      </c>
      <c r="K2667" s="2">
        <f t="shared" si="324"/>
        <v>2.1216383180584293</v>
      </c>
    </row>
    <row r="2668" spans="1:11" ht="13.5" x14ac:dyDescent="0.25">
      <c r="A2668" s="3">
        <f>TITRES_STAT!B2671</f>
        <v>45894</v>
      </c>
      <c r="B2668" s="6">
        <f>TITRES_STAT!D2671</f>
        <v>2.5499999999999998</v>
      </c>
      <c r="C2668" s="2">
        <f t="shared" si="325"/>
        <v>2.0000000000000018E-2</v>
      </c>
      <c r="D2668" s="2">
        <f t="shared" si="326"/>
        <v>2.5159999999999996</v>
      </c>
      <c r="E2668" s="2">
        <f t="shared" si="328"/>
        <v>2.508</v>
      </c>
      <c r="F2668" s="2">
        <f t="shared" si="329"/>
        <v>2.3374999999999995</v>
      </c>
      <c r="G2668" s="2">
        <f t="shared" si="323"/>
        <v>2.0522000000000005</v>
      </c>
      <c r="H2668" s="2">
        <f t="shared" si="327"/>
        <v>1.7272000000000003</v>
      </c>
      <c r="I2668" s="2">
        <f t="array" ref="I2668">SUMPRODUCT(B2652:B2671, (ROW(B2652:B2671)-ROW(B2652)+1)) / (20*21/2)</f>
        <v>2.4832380952380952</v>
      </c>
      <c r="J2668" s="2">
        <f t="shared" si="330"/>
        <v>2.3591149751327007</v>
      </c>
      <c r="K2668" s="2">
        <f t="shared" si="324"/>
        <v>2.1384368153894715</v>
      </c>
    </row>
    <row r="2669" spans="1:11" ht="13.5" x14ac:dyDescent="0.25">
      <c r="A2669" s="3">
        <f>TITRES_STAT!B2672</f>
        <v>45895</v>
      </c>
      <c r="B2669" s="6">
        <f>TITRES_STAT!D2672</f>
        <v>2.52</v>
      </c>
      <c r="C2669" s="2">
        <f t="shared" si="325"/>
        <v>-2.9999999999999805E-2</v>
      </c>
      <c r="D2669" s="2">
        <f t="shared" si="326"/>
        <v>2.5100000000000002</v>
      </c>
      <c r="E2669" s="2">
        <f t="shared" si="328"/>
        <v>2.5289999999999999</v>
      </c>
      <c r="F2669" s="2">
        <f t="shared" si="329"/>
        <v>2.3600000000000003</v>
      </c>
      <c r="G2669" s="2">
        <f t="shared" si="323"/>
        <v>2.0662000000000003</v>
      </c>
      <c r="H2669" s="2">
        <f t="shared" si="327"/>
        <v>1.7314000000000001</v>
      </c>
      <c r="I2669" s="2">
        <f t="array" ref="I2669">SUMPRODUCT(B2653:B2672, (ROW(B2653:B2672)-ROW(B2653)+1)) / (20*21/2)</f>
        <v>2.5020476190476182</v>
      </c>
      <c r="J2669" s="2">
        <f t="shared" si="330"/>
        <v>2.3744373584533962</v>
      </c>
      <c r="K2669" s="2">
        <f t="shared" si="324"/>
        <v>2.1534000775310607</v>
      </c>
    </row>
    <row r="2670" spans="1:11" ht="13.5" x14ac:dyDescent="0.25">
      <c r="A2670" s="3">
        <f>TITRES_STAT!B2673</f>
        <v>45896</v>
      </c>
      <c r="B2670" s="6">
        <f>TITRES_STAT!D2673</f>
        <v>2.5499999999999998</v>
      </c>
      <c r="C2670" s="2">
        <f t="shared" si="325"/>
        <v>2.9999999999999805E-2</v>
      </c>
      <c r="D2670" s="2">
        <f t="shared" si="326"/>
        <v>2.5159999999999996</v>
      </c>
      <c r="E2670" s="2">
        <f t="shared" si="328"/>
        <v>2.5430000000000001</v>
      </c>
      <c r="F2670" s="2">
        <f t="shared" si="329"/>
        <v>2.3809999999999998</v>
      </c>
      <c r="G2670" s="2">
        <f t="shared" si="323"/>
        <v>2.0810000000000004</v>
      </c>
      <c r="H2670" s="2">
        <f t="shared" si="327"/>
        <v>1.7361000000000002</v>
      </c>
      <c r="I2670" s="2">
        <f t="array" ref="I2670">SUMPRODUCT(B2654:B2673, (ROW(B2654:B2673)-ROW(B2654)+1)) / (20*21/2)</f>
        <v>2.5185714285714287</v>
      </c>
      <c r="J2670" s="2">
        <f t="shared" si="330"/>
        <v>2.3911576100292633</v>
      </c>
      <c r="K2670" s="2">
        <f t="shared" si="324"/>
        <v>2.1689530156670975</v>
      </c>
    </row>
    <row r="2671" spans="1:11" ht="13.5" x14ac:dyDescent="0.25">
      <c r="A2671" s="3">
        <f>TITRES_STAT!B2674</f>
        <v>45897</v>
      </c>
      <c r="B2671" s="6">
        <f>TITRES_STAT!D2674</f>
        <v>2.5499999999999998</v>
      </c>
      <c r="C2671" s="2">
        <f t="shared" si="325"/>
        <v>0</v>
      </c>
      <c r="D2671" s="2">
        <f t="shared" si="326"/>
        <v>2.54</v>
      </c>
      <c r="E2671" s="2">
        <f t="shared" si="328"/>
        <v>2.5469999999999997</v>
      </c>
      <c r="F2671" s="2">
        <f t="shared" si="329"/>
        <v>2.4024999999999999</v>
      </c>
      <c r="G2671" s="2">
        <f t="shared" si="323"/>
        <v>2.0973999999999999</v>
      </c>
      <c r="H2671" s="2">
        <f t="shared" si="327"/>
        <v>1.7407999999999999</v>
      </c>
      <c r="I2671" s="2">
        <f t="array" ref="I2671">SUMPRODUCT(B2655:B2674, (ROW(B2655:B2674)-ROW(B2655)+1)) / (20*21/2)</f>
        <v>2.5280476190476193</v>
      </c>
      <c r="J2671" s="2">
        <f t="shared" si="330"/>
        <v>2.4062854566931429</v>
      </c>
      <c r="K2671" s="2">
        <f t="shared" si="324"/>
        <v>2.1838960346605449</v>
      </c>
    </row>
    <row r="2672" spans="1:11" ht="13.5" x14ac:dyDescent="0.25">
      <c r="A2672" s="3">
        <f>TITRES_STAT!B2675</f>
        <v>45898</v>
      </c>
      <c r="B2672" s="6">
        <f>TITRES_STAT!D2675</f>
        <v>2.6</v>
      </c>
      <c r="C2672" s="2">
        <f t="shared" si="325"/>
        <v>5.0000000000000266E-2</v>
      </c>
      <c r="D2672" s="2">
        <f t="shared" si="326"/>
        <v>2.5539999999999998</v>
      </c>
      <c r="E2672" s="2">
        <f t="shared" si="328"/>
        <v>2.5449999999999999</v>
      </c>
      <c r="F2672" s="2">
        <f t="shared" si="329"/>
        <v>2.4264999999999999</v>
      </c>
      <c r="G2672" s="2">
        <f t="shared" si="323"/>
        <v>2.1133999999999999</v>
      </c>
      <c r="H2672" s="2">
        <f t="shared" si="327"/>
        <v>1.7461000000000002</v>
      </c>
      <c r="I2672" s="2">
        <f t="array" ref="I2672">SUMPRODUCT(B2656:B2675, (ROW(B2656:B2675)-ROW(B2656)+1)) / (20*21/2)</f>
        <v>2.5309523809523808</v>
      </c>
      <c r="J2672" s="2">
        <f t="shared" si="330"/>
        <v>2.4247344608176054</v>
      </c>
      <c r="K2672" s="2">
        <f t="shared" si="324"/>
        <v>2.2002138372228766</v>
      </c>
    </row>
    <row r="2673" spans="1:11" ht="13.5" x14ac:dyDescent="0.25">
      <c r="A2673" s="3">
        <f>TITRES_STAT!B2676</f>
        <v>45901</v>
      </c>
      <c r="B2673" s="6">
        <f>TITRES_STAT!D2676</f>
        <v>2.6</v>
      </c>
      <c r="C2673" s="2">
        <f t="shared" si="325"/>
        <v>0</v>
      </c>
      <c r="D2673" s="2">
        <f t="shared" si="326"/>
        <v>2.5640000000000001</v>
      </c>
      <c r="E2673" s="2">
        <f t="shared" si="328"/>
        <v>2.54</v>
      </c>
      <c r="F2673" s="2">
        <f t="shared" si="329"/>
        <v>2.4504999999999999</v>
      </c>
      <c r="G2673" s="2">
        <f t="shared" si="323"/>
        <v>2.1295999999999999</v>
      </c>
      <c r="H2673" s="2">
        <f t="shared" si="327"/>
        <v>1.7517000000000003</v>
      </c>
      <c r="I2673" s="2">
        <f t="array" ref="I2673">SUMPRODUCT(B2657:B2676, (ROW(B2657:B2676)-ROW(B2657)+1)) / (20*21/2)</f>
        <v>2.5219523809523809</v>
      </c>
      <c r="J2673" s="2">
        <f t="shared" si="330"/>
        <v>2.4414264169302142</v>
      </c>
      <c r="K2673" s="2">
        <f t="shared" si="324"/>
        <v>2.2158917259592346</v>
      </c>
    </row>
    <row r="2674" spans="1:11" ht="13.5" x14ac:dyDescent="0.25">
      <c r="A2674" s="3">
        <f>TITRES_STAT!B2677</f>
        <v>45902</v>
      </c>
      <c r="B2674" s="6">
        <f>TITRES_STAT!D2677</f>
        <v>2.5499999999999998</v>
      </c>
      <c r="C2674" s="2">
        <f t="shared" si="325"/>
        <v>-5.0000000000000266E-2</v>
      </c>
      <c r="D2674" s="2">
        <f t="shared" si="326"/>
        <v>2.5699999999999994</v>
      </c>
      <c r="E2674" s="2">
        <f t="shared" si="328"/>
        <v>2.5400000000000005</v>
      </c>
      <c r="F2674" s="2">
        <f t="shared" si="329"/>
        <v>2.4695</v>
      </c>
      <c r="G2674" s="2">
        <f t="shared" ref="G2674:G2692" si="331">AVERAGE(B2625:B2674)</f>
        <v>2.1447999999999996</v>
      </c>
      <c r="H2674" s="2">
        <f t="shared" si="327"/>
        <v>1.75675</v>
      </c>
      <c r="I2674" s="2">
        <f t="array" ref="I2674">SUMPRODUCT(B2658:B2677, (ROW(B2658:B2677)-ROW(B2658)+1)) / (20*21/2)</f>
        <v>2.5085238095238092</v>
      </c>
      <c r="J2674" s="2">
        <f t="shared" si="330"/>
        <v>2.4517667581749558</v>
      </c>
      <c r="K2674" s="2">
        <f t="shared" si="324"/>
        <v>2.2289940112157351</v>
      </c>
    </row>
    <row r="2675" spans="1:11" ht="13.5" x14ac:dyDescent="0.25">
      <c r="A2675" s="3">
        <f>TITRES_STAT!B2678</f>
        <v>45903</v>
      </c>
      <c r="B2675" s="6">
        <f>TITRES_STAT!D2678</f>
        <v>2.5</v>
      </c>
      <c r="C2675" s="2">
        <f t="shared" si="325"/>
        <v>-4.9999999999999822E-2</v>
      </c>
      <c r="D2675" s="2">
        <f t="shared" si="326"/>
        <v>2.56</v>
      </c>
      <c r="E2675" s="2">
        <f t="shared" si="328"/>
        <v>2.5380000000000003</v>
      </c>
      <c r="F2675" s="2">
        <f t="shared" si="329"/>
        <v>2.4844999999999997</v>
      </c>
      <c r="G2675" s="2">
        <f t="shared" si="331"/>
        <v>2.1589999999999998</v>
      </c>
      <c r="H2675" s="2">
        <f t="shared" si="327"/>
        <v>1.7618500000000004</v>
      </c>
      <c r="I2675" s="2">
        <f t="array" ref="I2675">SUMPRODUCT(B2659:B2678, (ROW(B2659:B2678)-ROW(B2659)+1)) / (20*21/2)</f>
        <v>2.4994285714285707</v>
      </c>
      <c r="J2675" s="2">
        <f t="shared" si="330"/>
        <v>2.4563604002535313</v>
      </c>
      <c r="K2675" s="2">
        <f t="shared" ref="K2675:K2693" si="332">$K$4*B2675+(1-$K$4)*K2674</f>
        <v>2.2396216970504121</v>
      </c>
    </row>
    <row r="2676" spans="1:11" ht="13.5" x14ac:dyDescent="0.25">
      <c r="A2676" s="3">
        <f>TITRES_STAT!B2679</f>
        <v>45905</v>
      </c>
      <c r="B2676" s="6">
        <f>TITRES_STAT!D2679</f>
        <v>2.39</v>
      </c>
      <c r="C2676" s="2">
        <f t="shared" si="325"/>
        <v>-0.10999999999999988</v>
      </c>
      <c r="D2676" s="2">
        <f t="shared" si="326"/>
        <v>2.528</v>
      </c>
      <c r="E2676" s="2">
        <f t="shared" si="328"/>
        <v>2.5339999999999998</v>
      </c>
      <c r="F2676" s="2">
        <f t="shared" si="329"/>
        <v>2.4910000000000001</v>
      </c>
      <c r="G2676" s="2">
        <f t="shared" si="331"/>
        <v>2.1709999999999994</v>
      </c>
      <c r="H2676" s="2">
        <f t="shared" si="327"/>
        <v>1.7667000000000002</v>
      </c>
      <c r="I2676" s="2">
        <f t="array" ref="I2676">SUMPRODUCT(B2660:B2679, (ROW(B2660:B2679)-ROW(B2660)+1)) / (20*21/2)</f>
        <v>2.4894761904761902</v>
      </c>
      <c r="J2676" s="2">
        <f t="shared" si="330"/>
        <v>2.4500403621341476</v>
      </c>
      <c r="K2676" s="2">
        <f t="shared" si="332"/>
        <v>2.2455188854013763</v>
      </c>
    </row>
    <row r="2677" spans="1:11" ht="13.5" x14ac:dyDescent="0.25">
      <c r="A2677" s="3">
        <f>TITRES_STAT!B2680</f>
        <v>45908</v>
      </c>
      <c r="B2677" s="6">
        <f>TITRES_STAT!D2680</f>
        <v>2.35</v>
      </c>
      <c r="C2677" s="2">
        <f t="shared" si="325"/>
        <v>-4.0000000000000036E-2</v>
      </c>
      <c r="D2677" s="2">
        <f t="shared" si="326"/>
        <v>2.4780000000000002</v>
      </c>
      <c r="E2677" s="2">
        <f t="shared" si="328"/>
        <v>2.516</v>
      </c>
      <c r="F2677" s="2">
        <f t="shared" si="329"/>
        <v>2.4954999999999998</v>
      </c>
      <c r="G2677" s="2">
        <f t="shared" si="331"/>
        <v>2.1821999999999995</v>
      </c>
      <c r="H2677" s="2">
        <f t="shared" si="327"/>
        <v>1.7710500000000002</v>
      </c>
      <c r="I2677" s="2">
        <f t="array" ref="I2677">SUMPRODUCT(B2661:B2680, (ROW(B2661:B2680)-ROW(B2661)+1)) / (20*21/2)</f>
        <v>2.483857142857143</v>
      </c>
      <c r="J2677" s="2">
        <f t="shared" si="330"/>
        <v>2.440512708597562</v>
      </c>
      <c r="K2677" s="2">
        <f t="shared" si="332"/>
        <v>2.2496161840130871</v>
      </c>
    </row>
    <row r="2678" spans="1:11" ht="13.5" x14ac:dyDescent="0.25">
      <c r="A2678" s="3">
        <f>TITRES_STAT!B2681</f>
        <v>45909</v>
      </c>
      <c r="B2678" s="6">
        <f>TITRES_STAT!D2681</f>
        <v>2.4</v>
      </c>
      <c r="C2678" s="2">
        <f t="shared" si="325"/>
        <v>4.9999999999999822E-2</v>
      </c>
      <c r="D2678" s="2">
        <f t="shared" si="326"/>
        <v>2.4379999999999997</v>
      </c>
      <c r="E2678" s="2">
        <f t="shared" si="328"/>
        <v>2.5010000000000003</v>
      </c>
      <c r="F2678" s="2">
        <f t="shared" si="329"/>
        <v>2.5045000000000002</v>
      </c>
      <c r="G2678" s="2">
        <f t="shared" si="331"/>
        <v>2.1943999999999999</v>
      </c>
      <c r="H2678" s="2">
        <f t="shared" si="327"/>
        <v>1.77535</v>
      </c>
      <c r="I2678" s="2">
        <f t="array" ref="I2678">SUMPRODUCT(B2662:B2681, (ROW(B2662:B2681)-ROW(B2662)+1)) / (20*21/2)</f>
        <v>2.4780476190476195</v>
      </c>
      <c r="J2678" s="2">
        <f t="shared" si="330"/>
        <v>2.4366543553977942</v>
      </c>
      <c r="K2678" s="2">
        <f t="shared" si="332"/>
        <v>2.2555135885615938</v>
      </c>
    </row>
    <row r="2679" spans="1:11" ht="13.5" x14ac:dyDescent="0.25">
      <c r="A2679" s="3">
        <f>TITRES_STAT!B2682</f>
        <v>45910</v>
      </c>
      <c r="B2679" s="6">
        <f>TITRES_STAT!D2682</f>
        <v>2.4</v>
      </c>
      <c r="C2679" s="2">
        <f t="shared" si="325"/>
        <v>0</v>
      </c>
      <c r="D2679" s="2">
        <f t="shared" si="326"/>
        <v>2.4080000000000004</v>
      </c>
      <c r="E2679" s="2">
        <f t="shared" si="328"/>
        <v>2.4889999999999999</v>
      </c>
      <c r="F2679" s="2">
        <f t="shared" si="329"/>
        <v>2.5089999999999999</v>
      </c>
      <c r="G2679" s="2">
        <f t="shared" si="331"/>
        <v>2.2073999999999998</v>
      </c>
      <c r="H2679" s="2">
        <f t="shared" si="327"/>
        <v>1.77965</v>
      </c>
      <c r="I2679" s="2">
        <f t="array" ref="I2679">SUMPRODUCT(B2663:B2682, (ROW(B2663:B2682)-ROW(B2663)+1)) / (20*21/2)</f>
        <v>2.462047619047619</v>
      </c>
      <c r="J2679" s="2">
        <f t="shared" si="330"/>
        <v>2.433163464407528</v>
      </c>
      <c r="K2679" s="2">
        <f t="shared" si="332"/>
        <v>2.2611797223434924</v>
      </c>
    </row>
    <row r="2680" spans="1:11" ht="13.5" x14ac:dyDescent="0.25">
      <c r="A2680" s="3">
        <f>TITRES_STAT!B2683</f>
        <v>45911</v>
      </c>
      <c r="B2680" s="6">
        <f>TITRES_STAT!D2683</f>
        <v>2.4500000000000002</v>
      </c>
      <c r="C2680" s="2">
        <f t="shared" si="325"/>
        <v>5.0000000000000266E-2</v>
      </c>
      <c r="D2680" s="2">
        <f t="shared" si="326"/>
        <v>2.3980000000000006</v>
      </c>
      <c r="E2680" s="2">
        <f t="shared" si="328"/>
        <v>2.4790000000000001</v>
      </c>
      <c r="F2680" s="2">
        <f t="shared" si="329"/>
        <v>2.5110000000000001</v>
      </c>
      <c r="G2680" s="2">
        <f t="shared" si="331"/>
        <v>2.2217999999999996</v>
      </c>
      <c r="H2680" s="2">
        <f t="shared" si="327"/>
        <v>1.7845</v>
      </c>
      <c r="I2680" s="2">
        <f t="array" ref="I2680">SUMPRODUCT(B2664:B2683, (ROW(B2664:B2683)-ROW(B2664)+1)) / (20*21/2)</f>
        <v>2.4445238095238091</v>
      </c>
      <c r="J2680" s="2">
        <f t="shared" si="330"/>
        <v>2.4347669439877633</v>
      </c>
      <c r="K2680" s="2">
        <f t="shared" si="332"/>
        <v>2.2685844391143362</v>
      </c>
    </row>
    <row r="2681" spans="1:11" ht="13.5" x14ac:dyDescent="0.25">
      <c r="A2681" s="3">
        <f>TITRES_STAT!B2684</f>
        <v>45912</v>
      </c>
      <c r="B2681" s="6">
        <f>TITRES_STAT!D2684</f>
        <v>2.4500000000000002</v>
      </c>
      <c r="C2681" s="2">
        <f t="shared" si="325"/>
        <v>0</v>
      </c>
      <c r="D2681" s="2">
        <f t="shared" si="326"/>
        <v>2.41</v>
      </c>
      <c r="E2681" s="2">
        <f t="shared" si="328"/>
        <v>2.4689999999999999</v>
      </c>
      <c r="F2681" s="2">
        <f t="shared" si="329"/>
        <v>2.508</v>
      </c>
      <c r="G2681" s="2">
        <f t="shared" si="331"/>
        <v>2.2347999999999995</v>
      </c>
      <c r="H2681" s="2">
        <f t="shared" si="327"/>
        <v>1.7896000000000001</v>
      </c>
      <c r="I2681" s="2">
        <f t="array" ref="I2681">SUMPRODUCT(B2665:B2684, (ROW(B2665:B2684)-ROW(B2665)+1)) / (20*21/2)</f>
        <v>2.4276666666666671</v>
      </c>
      <c r="J2681" s="2">
        <f t="shared" si="330"/>
        <v>2.436217711227024</v>
      </c>
      <c r="K2681" s="2">
        <f t="shared" si="332"/>
        <v>2.2756987748353428</v>
      </c>
    </row>
    <row r="2682" spans="1:11" ht="13.5" x14ac:dyDescent="0.25">
      <c r="A2682" s="3">
        <f>TITRES_STAT!B2685</f>
        <v>45915</v>
      </c>
      <c r="B2682" s="6">
        <f>TITRES_STAT!D2685</f>
        <v>2.34</v>
      </c>
      <c r="C2682" s="2">
        <f t="shared" si="325"/>
        <v>-0.11000000000000032</v>
      </c>
      <c r="D2682" s="2">
        <f t="shared" si="326"/>
        <v>2.4079999999999999</v>
      </c>
      <c r="E2682" s="2">
        <f t="shared" si="328"/>
        <v>2.4430000000000001</v>
      </c>
      <c r="F2682" s="2">
        <f t="shared" si="329"/>
        <v>2.4940000000000007</v>
      </c>
      <c r="G2682" s="2">
        <f t="shared" si="331"/>
        <v>2.2439999999999998</v>
      </c>
      <c r="H2682" s="2">
        <f t="shared" si="327"/>
        <v>1.7938499999999999</v>
      </c>
      <c r="I2682" s="2">
        <f t="array" ref="I2682">SUMPRODUCT(B2666:B2685, (ROW(B2666:B2685)-ROW(B2666)+1)) / (20*21/2)</f>
        <v>2.4139047619047616</v>
      </c>
      <c r="J2682" s="2">
        <f t="shared" si="330"/>
        <v>2.4270541196815931</v>
      </c>
      <c r="K2682" s="2">
        <f t="shared" si="332"/>
        <v>2.2782203915084667</v>
      </c>
    </row>
    <row r="2683" spans="1:11" ht="13.5" x14ac:dyDescent="0.25">
      <c r="A2683" s="3">
        <f>TITRES_STAT!B2686</f>
        <v>45916</v>
      </c>
      <c r="B2683" s="6">
        <f>TITRES_STAT!D2686</f>
        <v>2.31</v>
      </c>
      <c r="C2683" s="2">
        <f t="shared" si="325"/>
        <v>-2.9999999999999805E-2</v>
      </c>
      <c r="D2683" s="2">
        <f t="shared" si="326"/>
        <v>2.39</v>
      </c>
      <c r="E2683" s="2">
        <f t="shared" si="328"/>
        <v>2.4139999999999997</v>
      </c>
      <c r="F2683" s="2">
        <f t="shared" si="329"/>
        <v>2.4770000000000003</v>
      </c>
      <c r="G2683" s="2">
        <f t="shared" si="331"/>
        <v>2.2525999999999997</v>
      </c>
      <c r="H2683" s="2">
        <f t="shared" si="327"/>
        <v>1.7982499999999999</v>
      </c>
      <c r="I2683" s="2">
        <f t="array" ref="I2683">SUMPRODUCT(B2667:B2686, (ROW(B2667:B2686)-ROW(B2667)+1)) / (20*21/2)</f>
        <v>2.3991904761904759</v>
      </c>
      <c r="J2683" s="2">
        <f t="shared" si="330"/>
        <v>2.4159061082833464</v>
      </c>
      <c r="K2683" s="2">
        <f t="shared" si="332"/>
        <v>2.2794666506649977</v>
      </c>
    </row>
    <row r="2684" spans="1:11" ht="13.5" x14ac:dyDescent="0.25">
      <c r="A2684" s="3">
        <f>TITRES_STAT!B2687</f>
        <v>45917</v>
      </c>
      <c r="B2684" s="6">
        <f>TITRES_STAT!D2687</f>
        <v>2.2999999999999998</v>
      </c>
      <c r="C2684" s="2">
        <f t="shared" si="325"/>
        <v>-1.0000000000000231E-2</v>
      </c>
      <c r="D2684" s="2">
        <f t="shared" si="326"/>
        <v>2.37</v>
      </c>
      <c r="E2684" s="2">
        <f t="shared" si="328"/>
        <v>2.3890000000000002</v>
      </c>
      <c r="F2684" s="2">
        <f t="shared" si="329"/>
        <v>2.4645000000000001</v>
      </c>
      <c r="G2684" s="2">
        <f t="shared" si="331"/>
        <v>2.2625999999999995</v>
      </c>
      <c r="H2684" s="2">
        <f t="shared" si="327"/>
        <v>1.8022999999999998</v>
      </c>
      <c r="I2684" s="2">
        <f t="array" ref="I2684">SUMPRODUCT(B2668:B2687, (ROW(B2668:B2687)-ROW(B2668)+1)) / (20*21/2)</f>
        <v>2.3850952380952379</v>
      </c>
      <c r="J2684" s="2">
        <f t="shared" si="330"/>
        <v>2.4048674313039804</v>
      </c>
      <c r="K2684" s="2">
        <f t="shared" si="332"/>
        <v>2.2802718800506843</v>
      </c>
    </row>
    <row r="2685" spans="1:11" ht="13.5" x14ac:dyDescent="0.25">
      <c r="A2685" s="3">
        <f>TITRES_STAT!B2688</f>
        <v>45918</v>
      </c>
      <c r="B2685" s="6">
        <f>TITRES_STAT!D2688</f>
        <v>2.3199999999999998</v>
      </c>
      <c r="C2685" s="2">
        <f t="shared" si="325"/>
        <v>2.0000000000000018E-2</v>
      </c>
      <c r="D2685" s="2">
        <f t="shared" si="326"/>
        <v>2.3439999999999999</v>
      </c>
      <c r="E2685" s="2">
        <f t="shared" si="328"/>
        <v>2.371</v>
      </c>
      <c r="F2685" s="2">
        <f t="shared" si="329"/>
        <v>2.4545000000000003</v>
      </c>
      <c r="G2685" s="2">
        <f t="shared" si="331"/>
        <v>2.2713999999999994</v>
      </c>
      <c r="H2685" s="2">
        <f t="shared" si="327"/>
        <v>1.8061499999999997</v>
      </c>
      <c r="I2685" s="2">
        <f t="array" ref="I2685">SUMPRODUCT(B2669:B2688, (ROW(B2669:B2688)-ROW(B2669)+1)) / (20*21/2)</f>
        <v>2.372095238095238</v>
      </c>
      <c r="J2685" s="2">
        <f t="shared" si="330"/>
        <v>2.3967848187988392</v>
      </c>
      <c r="K2685" s="2">
        <f t="shared" si="332"/>
        <v>2.2818298455388928</v>
      </c>
    </row>
    <row r="2686" spans="1:11" ht="13.5" x14ac:dyDescent="0.25">
      <c r="A2686" s="3">
        <f>TITRES_STAT!B2689</f>
        <v>45919</v>
      </c>
      <c r="B2686" s="6">
        <f>TITRES_STAT!D2689</f>
        <v>2.2999999999999998</v>
      </c>
      <c r="C2686" s="2">
        <f t="shared" si="325"/>
        <v>-2.0000000000000018E-2</v>
      </c>
      <c r="D2686" s="2">
        <f t="shared" si="326"/>
        <v>2.3140000000000001</v>
      </c>
      <c r="E2686" s="2">
        <f t="shared" si="328"/>
        <v>2.3620000000000001</v>
      </c>
      <c r="F2686" s="2">
        <f t="shared" si="329"/>
        <v>2.448</v>
      </c>
      <c r="G2686" s="2">
        <f t="shared" si="331"/>
        <v>2.2813999999999997</v>
      </c>
      <c r="H2686" s="2">
        <f t="shared" si="327"/>
        <v>1.8097499999999997</v>
      </c>
      <c r="I2686" s="2">
        <f t="array" ref="I2686">SUMPRODUCT(B2670:B2689, (ROW(B2670:B2689)-ROW(B2670)+1)) / (20*21/2)</f>
        <v>2.3650476190476191</v>
      </c>
      <c r="J2686" s="2">
        <f t="shared" si="330"/>
        <v>2.3875672170084736</v>
      </c>
      <c r="K2686" s="2">
        <f t="shared" si="332"/>
        <v>2.282542400615799</v>
      </c>
    </row>
    <row r="2687" spans="1:11" ht="13.5" x14ac:dyDescent="0.25">
      <c r="A2687" s="3">
        <f>TITRES_STAT!B2690</f>
        <v>45922</v>
      </c>
      <c r="B2687" s="6">
        <f>TITRES_STAT!D2690</f>
        <v>2.2999999999999998</v>
      </c>
      <c r="C2687" s="2">
        <f t="shared" si="325"/>
        <v>0</v>
      </c>
      <c r="D2687" s="2">
        <f t="shared" si="326"/>
        <v>2.306</v>
      </c>
      <c r="E2687" s="2">
        <f t="shared" si="328"/>
        <v>2.3570000000000002</v>
      </c>
      <c r="F2687" s="2">
        <f t="shared" si="329"/>
        <v>2.4364999999999997</v>
      </c>
      <c r="G2687" s="2">
        <f t="shared" si="331"/>
        <v>2.2897999999999992</v>
      </c>
      <c r="H2687" s="2">
        <f t="shared" si="327"/>
        <v>1.8135999999999999</v>
      </c>
      <c r="I2687" s="2">
        <f t="array" ref="I2687">SUMPRODUCT(B2671:B2690, (ROW(B2671:B2690)-ROW(B2671)+1)) / (20*21/2)</f>
        <v>2.3683333333333327</v>
      </c>
      <c r="J2687" s="2">
        <f t="shared" si="330"/>
        <v>2.3792274820552857</v>
      </c>
      <c r="K2687" s="2">
        <f t="shared" si="332"/>
        <v>2.2832270123563561</v>
      </c>
    </row>
    <row r="2688" spans="1:11" ht="13.5" x14ac:dyDescent="0.25">
      <c r="A2688" s="3">
        <f>TITRES_STAT!B2691</f>
        <v>45923</v>
      </c>
      <c r="B2688" s="6">
        <f>TITRES_STAT!D2691</f>
        <v>2.2999999999999998</v>
      </c>
      <c r="C2688" s="2">
        <f t="shared" si="325"/>
        <v>0</v>
      </c>
      <c r="D2688" s="2">
        <f t="shared" si="326"/>
        <v>2.3039999999999998</v>
      </c>
      <c r="E2688" s="2">
        <f t="shared" si="328"/>
        <v>2.3470000000000004</v>
      </c>
      <c r="F2688" s="2">
        <f t="shared" si="329"/>
        <v>2.4239999999999999</v>
      </c>
      <c r="G2688" s="2">
        <f t="shared" si="331"/>
        <v>2.2977999999999996</v>
      </c>
      <c r="H2688" s="2">
        <f t="shared" si="327"/>
        <v>1.8171499999999998</v>
      </c>
      <c r="I2688" s="2">
        <f t="array" ref="I2688">SUMPRODUCT(B2672:B2691, (ROW(B2672:B2691)-ROW(B2672)+1)) / (20*21/2)</f>
        <v>2.3768571428571428</v>
      </c>
      <c r="J2688" s="2">
        <f t="shared" si="330"/>
        <v>2.3716820075738299</v>
      </c>
      <c r="K2688" s="2">
        <f t="shared" si="332"/>
        <v>2.2838847765776755</v>
      </c>
    </row>
    <row r="2689" spans="1:11" ht="13.5" x14ac:dyDescent="0.25">
      <c r="A2689" s="3">
        <f>TITRES_STAT!B2692</f>
        <v>45924</v>
      </c>
      <c r="B2689" s="6">
        <f>TITRES_STAT!D2692</f>
        <v>2.35</v>
      </c>
      <c r="C2689" s="2">
        <f t="shared" si="325"/>
        <v>5.0000000000000266E-2</v>
      </c>
      <c r="D2689" s="2">
        <f t="shared" si="326"/>
        <v>2.3139999999999996</v>
      </c>
      <c r="E2689" s="2">
        <f t="shared" si="328"/>
        <v>2.3420000000000005</v>
      </c>
      <c r="F2689" s="2">
        <f t="shared" si="329"/>
        <v>2.4154999999999993</v>
      </c>
      <c r="G2689" s="2">
        <f t="shared" si="331"/>
        <v>2.3061999999999996</v>
      </c>
      <c r="H2689" s="2">
        <f t="shared" si="327"/>
        <v>1.8212999999999999</v>
      </c>
      <c r="I2689" s="2">
        <f t="array" ref="I2689">SUMPRODUCT(B2673:B2692, (ROW(B2673:B2692)-ROW(B2673)+1)) / (20*21/2)</f>
        <v>2.3808571428571428</v>
      </c>
      <c r="J2689" s="2">
        <f t="shared" si="330"/>
        <v>2.3696170544715605</v>
      </c>
      <c r="K2689" s="2">
        <f t="shared" si="332"/>
        <v>2.2864775304373746</v>
      </c>
    </row>
    <row r="2690" spans="1:11" ht="13.5" x14ac:dyDescent="0.25">
      <c r="A2690" s="3">
        <f>TITRES_STAT!B2693</f>
        <v>45925</v>
      </c>
      <c r="B2690" s="6">
        <f>TITRES_STAT!D2693</f>
        <v>2.4500000000000002</v>
      </c>
      <c r="C2690" s="2">
        <f t="shared" si="325"/>
        <v>0.10000000000000009</v>
      </c>
      <c r="D2690" s="2">
        <f t="shared" si="326"/>
        <v>2.34</v>
      </c>
      <c r="E2690" s="2">
        <f t="shared" si="328"/>
        <v>2.3420000000000001</v>
      </c>
      <c r="F2690" s="2">
        <f t="shared" si="329"/>
        <v>2.4104999999999999</v>
      </c>
      <c r="G2690" s="2">
        <f t="shared" si="331"/>
        <v>2.3165999999999993</v>
      </c>
      <c r="H2690" s="2">
        <f t="shared" si="327"/>
        <v>1.8260999999999998</v>
      </c>
      <c r="I2690" s="2">
        <f t="array" ref="I2690">SUMPRODUCT(B2674:B2693, (ROW(B2674:B2693)-ROW(B2674)+1)) / (20*21/2)</f>
        <v>2.3808095238095244</v>
      </c>
      <c r="J2690" s="2">
        <f t="shared" si="330"/>
        <v>2.3772725730933169</v>
      </c>
      <c r="K2690" s="2">
        <f t="shared" si="332"/>
        <v>2.2928901763025755</v>
      </c>
    </row>
    <row r="2691" spans="1:11" ht="13.5" x14ac:dyDescent="0.25">
      <c r="A2691" s="3">
        <f>TITRES_STAT!B2694</f>
        <v>45926</v>
      </c>
      <c r="B2691" s="6">
        <f>TITRES_STAT!D2694</f>
        <v>2.5</v>
      </c>
      <c r="C2691" s="2">
        <f t="shared" si="325"/>
        <v>4.9999999999999822E-2</v>
      </c>
      <c r="D2691" s="2">
        <f t="shared" si="326"/>
        <v>2.38</v>
      </c>
      <c r="E2691" s="2">
        <f t="shared" si="328"/>
        <v>2.3470000000000004</v>
      </c>
      <c r="F2691" s="2">
        <f t="shared" si="329"/>
        <v>2.4079999999999995</v>
      </c>
      <c r="G2691" s="2">
        <f t="shared" si="331"/>
        <v>2.3279999999999994</v>
      </c>
      <c r="H2691" s="2">
        <f t="shared" si="327"/>
        <v>1.8308499999999999</v>
      </c>
      <c r="I2691" s="2">
        <f t="array" ref="I2691">SUMPRODUCT(B2675:B2694, (ROW(B2675:B2694)-ROW(B2675)+1)) / (20*21/2)</f>
        <v>2.3731428571428572</v>
      </c>
      <c r="J2691" s="2">
        <f t="shared" si="330"/>
        <v>2.3889608994653821</v>
      </c>
      <c r="K2691" s="2">
        <f t="shared" si="332"/>
        <v>2.3010121301730631</v>
      </c>
    </row>
    <row r="2692" spans="1:11" ht="13.5" x14ac:dyDescent="0.25">
      <c r="A2692" s="3">
        <f>TITRES_STAT!B2695</f>
        <v>45929</v>
      </c>
      <c r="B2692" s="6">
        <f>TITRES_STAT!D2695</f>
        <v>2.4500000000000002</v>
      </c>
      <c r="C2692" s="2">
        <f>B2692-B2691</f>
        <v>-4.9999999999999822E-2</v>
      </c>
      <c r="D2692" s="2">
        <f t="shared" si="326"/>
        <v>2.41</v>
      </c>
      <c r="E2692" s="2">
        <f t="shared" si="328"/>
        <v>2.3580000000000001</v>
      </c>
      <c r="F2692" s="2">
        <f t="shared" si="329"/>
        <v>2.4005000000000001</v>
      </c>
      <c r="G2692" s="2">
        <f t="shared" si="331"/>
        <v>2.3383999999999996</v>
      </c>
      <c r="H2692" s="2">
        <f t="shared" si="327"/>
        <v>1.8353499999999996</v>
      </c>
      <c r="I2692" s="2">
        <f t="array" ref="I2692">SUMPRODUCT(B2676:B2695, (ROW(B2676:B2695)-ROW(B2676)+1)) / (20*21/2)</f>
        <v>2.3656666666666664</v>
      </c>
      <c r="J2692" s="2">
        <f t="shared" si="330"/>
        <v>2.3947741471353456</v>
      </c>
      <c r="K2692" s="2">
        <f t="shared" si="332"/>
        <v>2.3068547917349038</v>
      </c>
    </row>
    <row r="2693" spans="1:11" ht="13.5" x14ac:dyDescent="0.25">
      <c r="A2693" s="3">
        <f>TITRES_STAT!B2696</f>
        <v>45930</v>
      </c>
      <c r="B2693" s="6">
        <f>TITRES_STAT!D2696</f>
        <v>2.4</v>
      </c>
      <c r="C2693" s="2">
        <f>B2693-B2692</f>
        <v>-5.0000000000000266E-2</v>
      </c>
      <c r="D2693" s="2">
        <f t="shared" si="326"/>
        <v>2.4300000000000002</v>
      </c>
      <c r="E2693" s="2">
        <f t="shared" si="328"/>
        <v>2.367</v>
      </c>
      <c r="F2693" s="2">
        <f>AVERAGE(B2674:B2693)</f>
        <v>2.3905000000000003</v>
      </c>
      <c r="G2693" s="2">
        <f>AVERAGE(B2644:B2693)</f>
        <v>2.3477999999999999</v>
      </c>
      <c r="H2693" s="2">
        <f t="shared" si="327"/>
        <v>1.8394999999999997</v>
      </c>
      <c r="I2693" s="2">
        <f t="array" ref="I2693">SUMPRODUCT(B2677:B2696, (ROW(B2677:B2696)-ROW(B2677)+1)) / (20*21/2)</f>
        <v>2.3677142857142854</v>
      </c>
      <c r="J2693" s="2">
        <f t="shared" si="330"/>
        <v>2.39527184740817</v>
      </c>
      <c r="K2693" s="2">
        <f t="shared" si="332"/>
        <v>2.3105075450002017</v>
      </c>
    </row>
    <row r="2694" spans="1:11" ht="13.5" x14ac:dyDescent="0.25">
      <c r="A2694" s="3">
        <f>TITRES_STAT!B2697</f>
        <v>45931</v>
      </c>
      <c r="B2694" s="6">
        <f>TITRES_STAT!D2697</f>
        <v>2.31</v>
      </c>
      <c r="C2694" s="2">
        <f t="shared" ref="C2694:C2706" si="333">B2694-B2693</f>
        <v>-8.9999999999999858E-2</v>
      </c>
      <c r="D2694" s="2">
        <f t="shared" ref="D2694:D2706" si="334">AVERAGE(B2690:B2694)</f>
        <v>2.4220000000000002</v>
      </c>
      <c r="E2694" s="2">
        <f t="shared" ref="E2694:E2706" si="335">AVERAGE(B2685:B2694)</f>
        <v>2.3679999999999994</v>
      </c>
      <c r="F2694" s="2">
        <f t="shared" ref="F2694:F2706" si="336">AVERAGE(B2675:B2694)</f>
        <v>2.3785000000000003</v>
      </c>
      <c r="G2694" s="2">
        <f t="shared" ref="G2694:G2706" si="337">AVERAGE(B2645:B2694)</f>
        <v>2.3561999999999999</v>
      </c>
      <c r="H2694" s="2">
        <f t="shared" ref="H2694:H2706" si="338">AVERAGE(B2495:B2694)</f>
        <v>1.8430499999999994</v>
      </c>
      <c r="I2694" s="2">
        <f t="array" ref="I2694">SUMPRODUCT(B2678:B2697, (ROW(B2678:B2697)-ROW(B2678)+1)) / (20*21/2)</f>
        <v>2.3659523809523808</v>
      </c>
      <c r="J2694" s="2">
        <f t="shared" ref="J2694:J2706" si="339">$J$4*B2694+J2693*(1-$J$4)</f>
        <v>2.3871507190835826</v>
      </c>
      <c r="K2694" s="2">
        <f t="shared" ref="K2694:K2706" si="340">$K$4*B2694+(1-$K$4)*K2693</f>
        <v>2.3104876412747037</v>
      </c>
    </row>
    <row r="2695" spans="1:11" ht="13.5" x14ac:dyDescent="0.25">
      <c r="A2695" s="3">
        <f>TITRES_STAT!B2698</f>
        <v>45932</v>
      </c>
      <c r="B2695" s="6">
        <f>TITRES_STAT!D2698</f>
        <v>2.2999999999999998</v>
      </c>
      <c r="C2695" s="2">
        <f t="shared" si="333"/>
        <v>-1.0000000000000231E-2</v>
      </c>
      <c r="D2695" s="2">
        <f t="shared" si="334"/>
        <v>2.3920000000000003</v>
      </c>
      <c r="E2695" s="2">
        <f t="shared" si="335"/>
        <v>2.3659999999999997</v>
      </c>
      <c r="F2695" s="2">
        <f t="shared" si="336"/>
        <v>2.3685</v>
      </c>
      <c r="G2695" s="2">
        <f t="shared" si="337"/>
        <v>2.3635999999999999</v>
      </c>
      <c r="H2695" s="2">
        <f t="shared" si="338"/>
        <v>1.8468999999999998</v>
      </c>
      <c r="I2695" s="2">
        <f t="array" ref="I2695">SUMPRODUCT(B2679:B2698, (ROW(B2679:B2698)-ROW(B2679)+1)) / (20*21/2)</f>
        <v>2.3670476190476188</v>
      </c>
      <c r="J2695" s="2">
        <f t="shared" si="339"/>
        <v>2.378850650599432</v>
      </c>
      <c r="K2695" s="2">
        <f t="shared" si="340"/>
        <v>2.3100763612247155</v>
      </c>
    </row>
    <row r="2696" spans="1:11" ht="13.5" x14ac:dyDescent="0.25">
      <c r="A2696" s="3">
        <f>TITRES_STAT!B2699</f>
        <v>45933</v>
      </c>
      <c r="B2696" s="6">
        <f>TITRES_STAT!D2699</f>
        <v>2.39</v>
      </c>
      <c r="C2696" s="2">
        <f t="shared" si="333"/>
        <v>9.0000000000000302E-2</v>
      </c>
      <c r="D2696" s="2">
        <f t="shared" si="334"/>
        <v>2.37</v>
      </c>
      <c r="E2696" s="2">
        <f t="shared" si="335"/>
        <v>2.3749999999999996</v>
      </c>
      <c r="F2696" s="2">
        <f t="shared" si="336"/>
        <v>2.3685</v>
      </c>
      <c r="G2696" s="2">
        <f t="shared" si="337"/>
        <v>2.3717999999999999</v>
      </c>
      <c r="H2696" s="2">
        <f t="shared" si="338"/>
        <v>1.8512999999999997</v>
      </c>
      <c r="I2696" s="2">
        <f t="array" ref="I2696">SUMPRODUCT(B2680:B2699, (ROW(B2680:B2699)-ROW(B2680)+1)) / (20*21/2)</f>
        <v>2.3682380952380955</v>
      </c>
      <c r="J2696" s="2">
        <f t="shared" si="339"/>
        <v>2.3799124933994862</v>
      </c>
      <c r="K2696" s="2">
        <f t="shared" si="340"/>
        <v>2.3132106215688442</v>
      </c>
    </row>
    <row r="2697" spans="1:11" ht="13.5" x14ac:dyDescent="0.25">
      <c r="A2697" s="3">
        <f>TITRES_STAT!B2700</f>
        <v>45936</v>
      </c>
      <c r="B2697" s="6">
        <f>TITRES_STAT!D2700</f>
        <v>2.35</v>
      </c>
      <c r="C2697" s="2">
        <f t="shared" si="333"/>
        <v>-4.0000000000000036E-2</v>
      </c>
      <c r="D2697" s="2">
        <f t="shared" si="334"/>
        <v>2.35</v>
      </c>
      <c r="E2697" s="2">
        <f t="shared" si="335"/>
        <v>2.3800000000000003</v>
      </c>
      <c r="F2697" s="2">
        <f t="shared" si="336"/>
        <v>2.3685</v>
      </c>
      <c r="G2697" s="2">
        <f t="shared" si="337"/>
        <v>2.3775999999999997</v>
      </c>
      <c r="H2697" s="2">
        <f t="shared" si="338"/>
        <v>1.8553999999999997</v>
      </c>
      <c r="I2697" s="2">
        <f t="array" ref="I2697">SUMPRODUCT(B2681:B2700, (ROW(B2681:B2700)-ROW(B2681)+1)) / (20*21/2)</f>
        <v>2.3695238095238098</v>
      </c>
      <c r="J2697" s="2">
        <f t="shared" si="339"/>
        <v>2.3770636845042969</v>
      </c>
      <c r="K2697" s="2">
        <f t="shared" si="340"/>
        <v>2.3146533422916349</v>
      </c>
    </row>
    <row r="2698" spans="1:11" ht="13.5" x14ac:dyDescent="0.25">
      <c r="A2698" s="3">
        <f>TITRES_STAT!B2701</f>
        <v>45937</v>
      </c>
      <c r="B2698" s="6">
        <f>TITRES_STAT!D2701</f>
        <v>2.38</v>
      </c>
      <c r="C2698" s="2">
        <f t="shared" si="333"/>
        <v>2.9999999999999805E-2</v>
      </c>
      <c r="D2698" s="2">
        <f t="shared" si="334"/>
        <v>2.3460000000000001</v>
      </c>
      <c r="E2698" s="2">
        <f t="shared" si="335"/>
        <v>2.3880000000000003</v>
      </c>
      <c r="F2698" s="2">
        <f t="shared" si="336"/>
        <v>2.3675000000000006</v>
      </c>
      <c r="G2698" s="2">
        <f t="shared" si="337"/>
        <v>2.3821999999999997</v>
      </c>
      <c r="H2698" s="2">
        <f t="shared" si="338"/>
        <v>1.8596999999999997</v>
      </c>
      <c r="I2698" s="2">
        <f t="array" ref="I2698">SUMPRODUCT(B2682:B2701, (ROW(B2682:B2701)-ROW(B2682)+1)) / (20*21/2)</f>
        <v>2.371142857142857</v>
      </c>
      <c r="J2698" s="2">
        <f t="shared" si="339"/>
        <v>2.3773433335991259</v>
      </c>
      <c r="K2698" s="2">
        <f t="shared" si="340"/>
        <v>2.3172159563194139</v>
      </c>
    </row>
    <row r="2699" spans="1:11" ht="13.5" x14ac:dyDescent="0.25">
      <c r="A2699" s="3">
        <f>TITRES_STAT!B2702</f>
        <v>45938</v>
      </c>
      <c r="B2699" s="6">
        <f>TITRES_STAT!D2702</f>
        <v>2.38</v>
      </c>
      <c r="C2699" s="2">
        <f t="shared" si="333"/>
        <v>0</v>
      </c>
      <c r="D2699" s="2">
        <f t="shared" si="334"/>
        <v>2.3599999999999994</v>
      </c>
      <c r="E2699" s="2">
        <f t="shared" si="335"/>
        <v>2.391</v>
      </c>
      <c r="F2699" s="2">
        <f t="shared" si="336"/>
        <v>2.3665000000000007</v>
      </c>
      <c r="G2699" s="2">
        <f t="shared" si="337"/>
        <v>2.3883999999999999</v>
      </c>
      <c r="H2699" s="2">
        <f t="shared" si="338"/>
        <v>1.8639999999999994</v>
      </c>
      <c r="I2699" s="2">
        <f t="array" ref="I2699">SUMPRODUCT(B2683:B2702, (ROW(B2683:B2702)-ROW(B2683)+1)) / (20*21/2)</f>
        <v>2.3673809523809517</v>
      </c>
      <c r="J2699" s="2">
        <f t="shared" si="339"/>
        <v>2.377596349446828</v>
      </c>
      <c r="K2699" s="2">
        <f t="shared" si="340"/>
        <v>2.3196780756794371</v>
      </c>
    </row>
    <row r="2700" spans="1:11" ht="13.5" x14ac:dyDescent="0.25">
      <c r="A2700" s="3">
        <f>TITRES_STAT!B2703</f>
        <v>45939</v>
      </c>
      <c r="B2700" s="6">
        <f>TITRES_STAT!D2703</f>
        <v>2.38</v>
      </c>
      <c r="C2700" s="2">
        <f t="shared" si="333"/>
        <v>0</v>
      </c>
      <c r="D2700" s="2">
        <f t="shared" si="334"/>
        <v>2.3759999999999999</v>
      </c>
      <c r="E2700" s="2">
        <f t="shared" si="335"/>
        <v>2.3839999999999999</v>
      </c>
      <c r="F2700" s="2">
        <f t="shared" si="336"/>
        <v>2.3630000000000004</v>
      </c>
      <c r="G2700" s="2">
        <f t="shared" si="337"/>
        <v>2.3933999999999997</v>
      </c>
      <c r="H2700" s="2">
        <f t="shared" si="338"/>
        <v>1.8682499999999995</v>
      </c>
      <c r="I2700" s="2">
        <f t="array" ref="I2700">SUMPRODUCT(B2684:B2703, (ROW(B2684:B2703)-ROW(B2684)+1)) / (20*21/2)</f>
        <v>2.3713333333333328</v>
      </c>
      <c r="J2700" s="2">
        <f t="shared" si="339"/>
        <v>2.3778252685471299</v>
      </c>
      <c r="K2700" s="2">
        <f t="shared" si="340"/>
        <v>2.322043641339067</v>
      </c>
    </row>
    <row r="2701" spans="1:11" ht="13.5" x14ac:dyDescent="0.25">
      <c r="A2701" s="3">
        <f>TITRES_STAT!B2704</f>
        <v>45940</v>
      </c>
      <c r="B2701" s="6">
        <f>TITRES_STAT!D2704</f>
        <v>2.38</v>
      </c>
      <c r="C2701" s="2">
        <f t="shared" si="333"/>
        <v>0</v>
      </c>
      <c r="D2701" s="2">
        <f t="shared" si="334"/>
        <v>2.3740000000000001</v>
      </c>
      <c r="E2701" s="2">
        <f t="shared" si="335"/>
        <v>2.3719999999999999</v>
      </c>
      <c r="F2701" s="2">
        <f t="shared" si="336"/>
        <v>2.3595000000000006</v>
      </c>
      <c r="G2701" s="2">
        <f t="shared" si="337"/>
        <v>2.3985999999999996</v>
      </c>
      <c r="H2701" s="2">
        <f t="shared" si="338"/>
        <v>1.8722499999999993</v>
      </c>
      <c r="I2701" s="2">
        <f t="array" ref="I2701">SUMPRODUCT(B2685:B2704, (ROW(B2685:B2704)-ROW(B2685)+1)) / (20*21/2)</f>
        <v>2.3748571428571426</v>
      </c>
      <c r="J2701" s="2">
        <f t="shared" si="339"/>
        <v>2.3780323858283556</v>
      </c>
      <c r="K2701" s="2">
        <f t="shared" si="340"/>
        <v>2.324316439717927</v>
      </c>
    </row>
    <row r="2702" spans="1:11" ht="13.5" x14ac:dyDescent="0.25">
      <c r="A2702" s="3">
        <f>TITRES_STAT!B2705</f>
        <v>45943</v>
      </c>
      <c r="B2702" s="6">
        <f>TITRES_STAT!D2705</f>
        <v>2.3199999999999998</v>
      </c>
      <c r="C2702" s="2">
        <f t="shared" si="333"/>
        <v>-6.0000000000000053E-2</v>
      </c>
      <c r="D2702" s="2">
        <f t="shared" si="334"/>
        <v>2.3679999999999999</v>
      </c>
      <c r="E2702" s="2">
        <f t="shared" si="335"/>
        <v>2.3589999999999995</v>
      </c>
      <c r="F2702" s="2">
        <f t="shared" si="336"/>
        <v>2.3585000000000003</v>
      </c>
      <c r="G2702" s="2">
        <f t="shared" si="337"/>
        <v>2.4025999999999992</v>
      </c>
      <c r="H2702" s="2">
        <f t="shared" si="338"/>
        <v>1.8759499999999993</v>
      </c>
      <c r="I2702" s="2">
        <f t="array" ref="I2702">SUMPRODUCT(B2686:B2705, (ROW(B2686:B2705)-ROW(B2686)+1)) / (20*21/2)</f>
        <v>2.3769523809523809</v>
      </c>
      <c r="J2702" s="2">
        <f t="shared" si="339"/>
        <v>2.3725054919399406</v>
      </c>
      <c r="K2702" s="2">
        <f t="shared" si="340"/>
        <v>2.3241471675721259</v>
      </c>
    </row>
    <row r="2703" spans="1:11" ht="13.5" x14ac:dyDescent="0.25">
      <c r="A2703" s="3">
        <f>TITRES_STAT!B2706</f>
        <v>45944</v>
      </c>
      <c r="B2703" s="6">
        <f>TITRES_STAT!D2706</f>
        <v>2.4</v>
      </c>
      <c r="C2703" s="2">
        <f t="shared" si="333"/>
        <v>8.0000000000000071E-2</v>
      </c>
      <c r="D2703" s="2">
        <f t="shared" si="334"/>
        <v>2.3719999999999999</v>
      </c>
      <c r="E2703" s="2">
        <f t="shared" si="335"/>
        <v>2.3589999999999995</v>
      </c>
      <c r="F2703" s="2">
        <f t="shared" si="336"/>
        <v>2.3630000000000004</v>
      </c>
      <c r="G2703" s="2">
        <f t="shared" si="337"/>
        <v>2.4081999999999995</v>
      </c>
      <c r="H2703" s="2">
        <f t="shared" si="338"/>
        <v>1.8800499999999993</v>
      </c>
      <c r="I2703" s="2">
        <f t="array" ref="I2703">SUMPRODUCT(B2687:B2706, (ROW(B2687:B2706)-ROW(B2687)+1)) / (20*21/2)</f>
        <v>2.3749047619047619</v>
      </c>
      <c r="J2703" s="2">
        <f t="shared" si="339"/>
        <v>2.375124016517089</v>
      </c>
      <c r="K2703" s="2">
        <f t="shared" si="340"/>
        <v>2.3271217884516506</v>
      </c>
    </row>
    <row r="2704" spans="1:11" ht="13.5" x14ac:dyDescent="0.25">
      <c r="A2704" s="3">
        <f>TITRES_STAT!B2707</f>
        <v>45946</v>
      </c>
      <c r="B2704" s="6">
        <f>TITRES_STAT!D2707</f>
        <v>2.4</v>
      </c>
      <c r="C2704" s="2">
        <f t="shared" si="333"/>
        <v>0</v>
      </c>
      <c r="D2704" s="2">
        <f t="shared" si="334"/>
        <v>2.3760000000000003</v>
      </c>
      <c r="E2704" s="2">
        <f t="shared" si="335"/>
        <v>2.3679999999999994</v>
      </c>
      <c r="F2704" s="2">
        <f t="shared" si="336"/>
        <v>2.3680000000000003</v>
      </c>
      <c r="G2704" s="2">
        <f t="shared" si="337"/>
        <v>2.4127999999999994</v>
      </c>
      <c r="H2704" s="2">
        <f t="shared" si="338"/>
        <v>1.8841499999999991</v>
      </c>
      <c r="I2704" s="2">
        <f t="array" ref="I2704">SUMPRODUCT(B2688:B2707, (ROW(B2688:B2707)-ROW(B2688)+1)) / (20*21/2)</f>
        <v>2.1488095238095237</v>
      </c>
      <c r="J2704" s="2">
        <f t="shared" si="339"/>
        <v>2.377493157801176</v>
      </c>
      <c r="K2704" s="2">
        <f t="shared" si="340"/>
        <v>2.3299797575319783</v>
      </c>
    </row>
    <row r="2705" spans="1:11" ht="13.5" x14ac:dyDescent="0.25">
      <c r="A2705" s="3">
        <f>TITRES_STAT!B2708</f>
        <v>45947</v>
      </c>
      <c r="B2705" s="6">
        <f>TITRES_STAT!D2708</f>
        <v>2.39</v>
      </c>
      <c r="C2705" s="2">
        <f t="shared" si="333"/>
        <v>-9.9999999999997868E-3</v>
      </c>
      <c r="D2705" s="2">
        <f t="shared" si="334"/>
        <v>2.3780000000000001</v>
      </c>
      <c r="E2705" s="2">
        <f t="shared" si="335"/>
        <v>2.3769999999999998</v>
      </c>
      <c r="F2705" s="2">
        <f t="shared" si="336"/>
        <v>2.3715000000000002</v>
      </c>
      <c r="G2705" s="2">
        <f t="shared" si="337"/>
        <v>2.4165999999999994</v>
      </c>
      <c r="H2705" s="2">
        <f t="shared" si="338"/>
        <v>1.888199999999999</v>
      </c>
      <c r="I2705" s="2">
        <f t="array" ref="I2705">SUMPRODUCT(B2689:B2708, (ROW(B2689:B2708)-ROW(B2689)+1)) / (20*21/2)</f>
        <v>1.9336666666666666</v>
      </c>
      <c r="J2705" s="2">
        <f t="shared" si="339"/>
        <v>2.3786842856296353</v>
      </c>
      <c r="K2705" s="2">
        <f t="shared" si="340"/>
        <v>2.3323334925307244</v>
      </c>
    </row>
    <row r="2706" spans="1:11" ht="13.5" x14ac:dyDescent="0.25">
      <c r="A2706" s="3">
        <f>TITRES_STAT!B2709</f>
        <v>45950</v>
      </c>
      <c r="B2706" s="6">
        <f>TITRES_STAT!D2709</f>
        <v>2.35</v>
      </c>
      <c r="C2706" s="2">
        <f t="shared" si="333"/>
        <v>-4.0000000000000036E-2</v>
      </c>
      <c r="D2706" s="2">
        <f t="shared" si="334"/>
        <v>2.3719999999999999</v>
      </c>
      <c r="E2706" s="2">
        <f t="shared" si="335"/>
        <v>2.3730000000000002</v>
      </c>
      <c r="F2706" s="2">
        <f t="shared" si="336"/>
        <v>2.3739999999999997</v>
      </c>
      <c r="G2706" s="2">
        <f t="shared" si="337"/>
        <v>2.4183999999999997</v>
      </c>
      <c r="H2706" s="2">
        <f t="shared" si="338"/>
        <v>1.8923999999999992</v>
      </c>
      <c r="I2706" s="2">
        <f t="array" ref="I2706">SUMPRODUCT(B2690:B2709, (ROW(B2690:B2709)-ROW(B2690)+1)) / (20*21/2)</f>
        <v>1.7294761904761904</v>
      </c>
      <c r="J2706" s="2">
        <f t="shared" si="339"/>
        <v>2.3759524489030035</v>
      </c>
      <c r="K2706" s="2">
        <f t="shared" si="340"/>
        <v>2.333026296745206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4.3868999999999998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4.2614000000000001</v>
      </c>
      <c r="C3" s="2">
        <f t="shared" ref="C3:C66" si="0">B3-B2</f>
        <v>-0.12549999999999972</v>
      </c>
      <c r="D3" s="2">
        <f t="shared" ref="D3:D66" si="1">IF(C3&gt;0,C3,0)</f>
        <v>0</v>
      </c>
      <c r="E3" s="2">
        <f t="shared" ref="E3:E66" si="2">IF(C3&lt;0,-C3,0)</f>
        <v>0.12549999999999972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4.3868999999999998</v>
      </c>
      <c r="C4" s="2">
        <f t="shared" si="0"/>
        <v>0.12549999999999972</v>
      </c>
      <c r="D4" s="2">
        <f t="shared" si="1"/>
        <v>0.12549999999999972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4.3868999999999998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4.2683999999999997</v>
      </c>
      <c r="C6" s="2">
        <f t="shared" si="0"/>
        <v>-0.11850000000000005</v>
      </c>
      <c r="D6" s="2">
        <f t="shared" si="1"/>
        <v>0</v>
      </c>
      <c r="E6" s="2">
        <f t="shared" si="2"/>
        <v>0.11850000000000005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4.2683999999999997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4.1847000000000003</v>
      </c>
      <c r="C8" s="2">
        <f t="shared" si="0"/>
        <v>-8.3699999999999442E-2</v>
      </c>
      <c r="D8" s="2">
        <f t="shared" si="1"/>
        <v>0</v>
      </c>
      <c r="E8" s="2">
        <f t="shared" si="2"/>
        <v>8.3699999999999442E-2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4.1847000000000003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4.0800999999999998</v>
      </c>
      <c r="C10" s="2">
        <f t="shared" si="0"/>
        <v>-0.10460000000000047</v>
      </c>
      <c r="D10" s="2">
        <f t="shared" si="1"/>
        <v>0</v>
      </c>
      <c r="E10" s="2">
        <f t="shared" si="2"/>
        <v>0.10460000000000047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4.1847000000000003</v>
      </c>
      <c r="C11" s="2">
        <f t="shared" si="0"/>
        <v>0.10460000000000047</v>
      </c>
      <c r="D11" s="2">
        <f t="shared" si="1"/>
        <v>0.10460000000000047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4.1288999999999998</v>
      </c>
      <c r="C12" s="2">
        <f t="shared" si="0"/>
        <v>-5.5800000000000516E-2</v>
      </c>
      <c r="D12" s="2">
        <f t="shared" si="1"/>
        <v>0</v>
      </c>
      <c r="E12" s="2">
        <f t="shared" si="2"/>
        <v>5.5800000000000516E-2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4.1079999999999997</v>
      </c>
      <c r="C13" s="2">
        <f t="shared" si="0"/>
        <v>-2.0900000000000141E-2</v>
      </c>
      <c r="D13" s="2">
        <f t="shared" si="1"/>
        <v>0</v>
      </c>
      <c r="E13" s="2">
        <f t="shared" si="2"/>
        <v>2.0900000000000141E-2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3.9893999999999998</v>
      </c>
      <c r="C14" s="2">
        <f t="shared" si="0"/>
        <v>-0.11859999999999982</v>
      </c>
      <c r="D14" s="2">
        <f t="shared" si="1"/>
        <v>0</v>
      </c>
      <c r="E14" s="2">
        <f t="shared" si="2"/>
        <v>0.11859999999999982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3.9056999999999999</v>
      </c>
      <c r="C15" s="2">
        <f t="shared" si="0"/>
        <v>-8.3699999999999886E-2</v>
      </c>
      <c r="D15" s="2">
        <f t="shared" si="1"/>
        <v>0</v>
      </c>
      <c r="E15" s="2">
        <f t="shared" si="2"/>
        <v>8.3699999999999886E-2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3.8708</v>
      </c>
      <c r="C16" s="2">
        <f t="shared" si="0"/>
        <v>-3.4899999999999931E-2</v>
      </c>
      <c r="D16" s="2">
        <f t="shared" si="1"/>
        <v>0</v>
      </c>
      <c r="E16" s="2">
        <f t="shared" si="2"/>
        <v>3.4899999999999931E-2</v>
      </c>
      <c r="F16" s="2">
        <f>(SUM(D3:D16)/14)</f>
        <v>1.64357142857143E-2</v>
      </c>
      <c r="G16" s="2">
        <f>SUM(E3:E16)/14</f>
        <v>5.33E-2</v>
      </c>
      <c r="H16" s="2">
        <f>F16/G16</f>
        <v>0.30836236933797934</v>
      </c>
      <c r="I16" s="2">
        <f>IF(G16=0,100,100-(100/(1+H16)))</f>
        <v>23.568575233022656</v>
      </c>
    </row>
    <row r="17" spans="1:9" ht="13.5" x14ac:dyDescent="0.25">
      <c r="A17" s="3">
        <f>TITRES_STAT!B20</f>
        <v>42030</v>
      </c>
      <c r="B17" s="6">
        <f>TITRES_STAT!D20</f>
        <v>3.9754</v>
      </c>
      <c r="C17" s="2">
        <f t="shared" si="0"/>
        <v>0.10460000000000003</v>
      </c>
      <c r="D17" s="2">
        <f t="shared" si="1"/>
        <v>0.10460000000000003</v>
      </c>
      <c r="E17" s="2">
        <f t="shared" si="2"/>
        <v>0</v>
      </c>
      <c r="F17" s="2">
        <f>((F16*13)+D17)/14</f>
        <v>2.2733163265306135E-2</v>
      </c>
      <c r="G17" s="2">
        <f>((G16*13)+E17)/14</f>
        <v>4.9492857142857137E-2</v>
      </c>
      <c r="H17" s="2">
        <f t="shared" ref="H17:H80" si="3">F17/G17</f>
        <v>0.45932210378739491</v>
      </c>
      <c r="I17" s="2">
        <f t="shared" ref="I17:I80" si="4">IF(G17=0,100,100-(100/(1+H17)))</f>
        <v>31.475032317766662</v>
      </c>
    </row>
    <row r="18" spans="1:9" ht="13.5" x14ac:dyDescent="0.25">
      <c r="A18" s="3">
        <f>TITRES_STAT!B21</f>
        <v>42031</v>
      </c>
      <c r="B18" s="6">
        <f>TITRES_STAT!D21</f>
        <v>3.9824000000000002</v>
      </c>
      <c r="C18" s="2">
        <f t="shared" si="0"/>
        <v>7.0000000000001172E-3</v>
      </c>
      <c r="D18" s="2">
        <f t="shared" si="1"/>
        <v>7.0000000000001172E-3</v>
      </c>
      <c r="E18" s="2">
        <f t="shared" si="2"/>
        <v>0</v>
      </c>
      <c r="F18" s="2">
        <f t="shared" ref="F18:G27" si="5">((F17*13)+D18)/14</f>
        <v>2.1609365889212851E-2</v>
      </c>
      <c r="G18" s="2">
        <f t="shared" si="5"/>
        <v>4.5957653061224478E-2</v>
      </c>
      <c r="H18" s="2">
        <f t="shared" si="3"/>
        <v>0.47020168459048589</v>
      </c>
      <c r="I18" s="2">
        <f t="shared" si="4"/>
        <v>31.982121195940351</v>
      </c>
    </row>
    <row r="19" spans="1:9" ht="13.5" x14ac:dyDescent="0.25">
      <c r="A19" s="3">
        <f>TITRES_STAT!B22</f>
        <v>42032</v>
      </c>
      <c r="B19" s="6">
        <f>TITRES_STAT!D22</f>
        <v>3.9893999999999998</v>
      </c>
      <c r="C19" s="2">
        <f t="shared" si="0"/>
        <v>6.9999999999996732E-3</v>
      </c>
      <c r="D19" s="2">
        <f t="shared" si="1"/>
        <v>6.9999999999996732E-3</v>
      </c>
      <c r="E19" s="2">
        <f t="shared" si="2"/>
        <v>0</v>
      </c>
      <c r="F19" s="2">
        <f t="shared" si="5"/>
        <v>2.0565839754269056E-2</v>
      </c>
      <c r="G19" s="2">
        <f t="shared" si="5"/>
        <v>4.2674963556851297E-2</v>
      </c>
      <c r="H19" s="2">
        <f t="shared" si="3"/>
        <v>0.48191815622458312</v>
      </c>
      <c r="I19" s="2">
        <f t="shared" si="4"/>
        <v>32.519890130258247</v>
      </c>
    </row>
    <row r="20" spans="1:9" ht="13.5" x14ac:dyDescent="0.25">
      <c r="A20" s="3">
        <f>TITRES_STAT!B23</f>
        <v>42033</v>
      </c>
      <c r="B20" s="6">
        <f>TITRES_STAT!D23</f>
        <v>4.0103</v>
      </c>
      <c r="C20" s="2">
        <f t="shared" si="0"/>
        <v>2.0900000000000141E-2</v>
      </c>
      <c r="D20" s="2">
        <f t="shared" si="1"/>
        <v>2.0900000000000141E-2</v>
      </c>
      <c r="E20" s="2">
        <f t="shared" si="2"/>
        <v>0</v>
      </c>
      <c r="F20" s="2">
        <f t="shared" si="5"/>
        <v>2.058970834324985E-2</v>
      </c>
      <c r="G20" s="2">
        <f t="shared" si="5"/>
        <v>3.962675187421906E-2</v>
      </c>
      <c r="H20" s="2">
        <f t="shared" si="3"/>
        <v>0.51959111886345133</v>
      </c>
      <c r="I20" s="2">
        <f t="shared" si="4"/>
        <v>34.192824136276172</v>
      </c>
    </row>
    <row r="21" spans="1:9" ht="13.5" x14ac:dyDescent="0.25">
      <c r="A21" s="3">
        <f>TITRES_STAT!B24</f>
        <v>42034</v>
      </c>
      <c r="B21" s="6">
        <f>TITRES_STAT!D24</f>
        <v>3.9056999999999999</v>
      </c>
      <c r="C21" s="2">
        <f t="shared" si="0"/>
        <v>-0.10460000000000003</v>
      </c>
      <c r="D21" s="2">
        <f t="shared" si="1"/>
        <v>0</v>
      </c>
      <c r="E21" s="2">
        <f t="shared" si="2"/>
        <v>0.10460000000000003</v>
      </c>
      <c r="F21" s="2">
        <f t="shared" si="5"/>
        <v>1.9119014890160574E-2</v>
      </c>
      <c r="G21" s="2">
        <f t="shared" si="5"/>
        <v>4.42676981689177E-2</v>
      </c>
      <c r="H21" s="2">
        <f t="shared" si="3"/>
        <v>0.43189539282584327</v>
      </c>
      <c r="I21" s="2">
        <f t="shared" si="4"/>
        <v>30.162496156475399</v>
      </c>
    </row>
    <row r="22" spans="1:9" ht="13.5" x14ac:dyDescent="0.25">
      <c r="A22" s="3">
        <f>TITRES_STAT!B25</f>
        <v>42037</v>
      </c>
      <c r="B22" s="6">
        <f>TITRES_STAT!D25</f>
        <v>3.9056999999999999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1.7753370969434818E-2</v>
      </c>
      <c r="G22" s="2">
        <f t="shared" si="5"/>
        <v>4.1105719728280719E-2</v>
      </c>
      <c r="H22" s="2">
        <f t="shared" si="3"/>
        <v>0.43189539282584333</v>
      </c>
      <c r="I22" s="2">
        <f t="shared" si="4"/>
        <v>30.162496156475399</v>
      </c>
    </row>
    <row r="23" spans="1:9" ht="13.5" x14ac:dyDescent="0.25">
      <c r="A23" s="3">
        <f>TITRES_STAT!B26</f>
        <v>42038</v>
      </c>
      <c r="B23" s="6">
        <f>TITRES_STAT!D26</f>
        <v>3.8359999999999999</v>
      </c>
      <c r="C23" s="2">
        <f t="shared" si="0"/>
        <v>-6.9700000000000095E-2</v>
      </c>
      <c r="D23" s="2">
        <f t="shared" si="1"/>
        <v>0</v>
      </c>
      <c r="E23" s="2">
        <f t="shared" si="2"/>
        <v>6.9700000000000095E-2</v>
      </c>
      <c r="F23" s="2">
        <f t="shared" si="5"/>
        <v>1.6485273043046617E-2</v>
      </c>
      <c r="G23" s="2">
        <f t="shared" si="5"/>
        <v>4.3148168319117816E-2</v>
      </c>
      <c r="H23" s="2">
        <f t="shared" si="3"/>
        <v>0.38206194342072286</v>
      </c>
      <c r="I23" s="2">
        <f t="shared" si="4"/>
        <v>27.644342950004571</v>
      </c>
    </row>
    <row r="24" spans="1:9" ht="13.5" x14ac:dyDescent="0.25">
      <c r="A24" s="3">
        <f>TITRES_STAT!B27</f>
        <v>42039</v>
      </c>
      <c r="B24" s="6">
        <f>TITRES_STAT!D27</f>
        <v>3.8429000000000002</v>
      </c>
      <c r="C24" s="2">
        <f t="shared" si="0"/>
        <v>6.9000000000003503E-3</v>
      </c>
      <c r="D24" s="2">
        <f t="shared" si="1"/>
        <v>6.9000000000003503E-3</v>
      </c>
      <c r="E24" s="2">
        <f t="shared" si="2"/>
        <v>0</v>
      </c>
      <c r="F24" s="2">
        <f t="shared" si="5"/>
        <v>1.5800610682829026E-2</v>
      </c>
      <c r="G24" s="2">
        <f t="shared" si="5"/>
        <v>4.0066156296323686E-2</v>
      </c>
      <c r="H24" s="2">
        <f t="shared" si="3"/>
        <v>0.39436302713866334</v>
      </c>
      <c r="I24" s="2">
        <f t="shared" si="4"/>
        <v>28.282665235890946</v>
      </c>
    </row>
    <row r="25" spans="1:9" ht="13.5" x14ac:dyDescent="0.25">
      <c r="A25" s="3">
        <f>TITRES_STAT!B28</f>
        <v>42040</v>
      </c>
      <c r="B25" s="6">
        <f>TITRES_STAT!D28</f>
        <v>3.8010999999999999</v>
      </c>
      <c r="C25" s="2">
        <f t="shared" si="0"/>
        <v>-4.1800000000000281E-2</v>
      </c>
      <c r="D25" s="2">
        <f t="shared" si="1"/>
        <v>0</v>
      </c>
      <c r="E25" s="2">
        <f t="shared" si="2"/>
        <v>4.1800000000000281E-2</v>
      </c>
      <c r="F25" s="2">
        <f t="shared" si="5"/>
        <v>1.4671995634055524E-2</v>
      </c>
      <c r="G25" s="2">
        <f t="shared" si="5"/>
        <v>4.0190002275157732E-2</v>
      </c>
      <c r="H25" s="2">
        <f t="shared" si="3"/>
        <v>0.36506580750120005</v>
      </c>
      <c r="I25" s="2">
        <f t="shared" si="4"/>
        <v>26.74345848347528</v>
      </c>
    </row>
    <row r="26" spans="1:9" ht="13.5" x14ac:dyDescent="0.25">
      <c r="A26" s="3">
        <f>TITRES_STAT!B29</f>
        <v>42041</v>
      </c>
      <c r="B26" s="6">
        <f>TITRES_STAT!D29</f>
        <v>3.8010999999999999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1.36239959459087E-2</v>
      </c>
      <c r="G26" s="2">
        <f t="shared" si="5"/>
        <v>3.7319287826932182E-2</v>
      </c>
      <c r="H26" s="2">
        <f t="shared" si="3"/>
        <v>0.36506580750119999</v>
      </c>
      <c r="I26" s="2">
        <f t="shared" si="4"/>
        <v>26.74345848347528</v>
      </c>
    </row>
    <row r="27" spans="1:9" ht="13.5" x14ac:dyDescent="0.25">
      <c r="A27" s="3">
        <f>TITRES_STAT!B30</f>
        <v>42044</v>
      </c>
      <c r="B27" s="6">
        <f>TITRES_STAT!D30</f>
        <v>3.7732000000000001</v>
      </c>
      <c r="C27" s="2">
        <f t="shared" si="0"/>
        <v>-2.7899999999999814E-2</v>
      </c>
      <c r="D27" s="2">
        <f t="shared" si="1"/>
        <v>0</v>
      </c>
      <c r="E27" s="2">
        <f t="shared" si="2"/>
        <v>2.7899999999999814E-2</v>
      </c>
      <c r="F27" s="2">
        <f t="shared" si="5"/>
        <v>1.2650853378343792E-2</v>
      </c>
      <c r="G27" s="2">
        <f t="shared" si="5"/>
        <v>3.6646481553579871E-2</v>
      </c>
      <c r="H27" s="2">
        <f t="shared" si="3"/>
        <v>0.34521331494941221</v>
      </c>
      <c r="I27" s="2">
        <f t="shared" si="4"/>
        <v>25.662347459175578</v>
      </c>
    </row>
    <row r="28" spans="1:9" ht="13.5" x14ac:dyDescent="0.25">
      <c r="A28" s="3">
        <f>TITRES_STAT!B31</f>
        <v>42045</v>
      </c>
      <c r="B28" s="6">
        <f>TITRES_STAT!D31</f>
        <v>3.8359999999999999</v>
      </c>
      <c r="C28" s="2">
        <f t="shared" si="0"/>
        <v>6.2799999999999745E-2</v>
      </c>
      <c r="D28" s="2">
        <f t="shared" si="1"/>
        <v>6.2799999999999745E-2</v>
      </c>
      <c r="E28" s="2">
        <f t="shared" si="2"/>
        <v>0</v>
      </c>
      <c r="F28" s="2">
        <f>((F27*13)+D28)/14</f>
        <v>1.6232935279890646E-2</v>
      </c>
      <c r="G28" s="2">
        <f>((G27*13)+E28)/14</f>
        <v>3.4028875728324165E-2</v>
      </c>
      <c r="H28" s="2">
        <f t="shared" si="3"/>
        <v>0.4770341344653668</v>
      </c>
      <c r="I28" s="2">
        <f t="shared" si="4"/>
        <v>32.296757626257303</v>
      </c>
    </row>
    <row r="29" spans="1:9" ht="13.5" x14ac:dyDescent="0.25">
      <c r="A29" s="3">
        <f>TITRES_STAT!B32</f>
        <v>42046</v>
      </c>
      <c r="B29" s="6">
        <f>TITRES_STAT!D32</f>
        <v>4.0033000000000003</v>
      </c>
      <c r="C29" s="2">
        <f t="shared" si="0"/>
        <v>0.16730000000000045</v>
      </c>
      <c r="D29" s="2">
        <f t="shared" si="1"/>
        <v>0.16730000000000045</v>
      </c>
      <c r="E29" s="2">
        <f t="shared" si="2"/>
        <v>0</v>
      </c>
      <c r="F29" s="2">
        <f t="shared" ref="F29:G44" si="6">((F28*13)+D29)/14</f>
        <v>2.702343990275563E-2</v>
      </c>
      <c r="G29" s="2">
        <f t="shared" si="6"/>
        <v>3.1598241747729579E-2</v>
      </c>
      <c r="H29" s="2">
        <f t="shared" si="3"/>
        <v>0.85521973401248941</v>
      </c>
      <c r="I29" s="2">
        <f t="shared" si="4"/>
        <v>46.098029162443787</v>
      </c>
    </row>
    <row r="30" spans="1:9" ht="13.5" x14ac:dyDescent="0.25">
      <c r="A30" s="3">
        <f>TITRES_STAT!B33</f>
        <v>42047</v>
      </c>
      <c r="B30" s="6">
        <f>TITRES_STAT!D33</f>
        <v>4.0033000000000003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2.5093194195415943E-2</v>
      </c>
      <c r="G30" s="2">
        <f t="shared" si="6"/>
        <v>2.9341224480034612E-2</v>
      </c>
      <c r="H30" s="2">
        <f t="shared" si="3"/>
        <v>0.85521973401248941</v>
      </c>
      <c r="I30" s="2">
        <f t="shared" si="4"/>
        <v>46.098029162443787</v>
      </c>
    </row>
    <row r="31" spans="1:9" ht="13.5" x14ac:dyDescent="0.25">
      <c r="A31" s="3">
        <f>TITRES_STAT!B34</f>
        <v>42048</v>
      </c>
      <c r="B31" s="6">
        <f>TITRES_STAT!D34</f>
        <v>4.1638000000000002</v>
      </c>
      <c r="C31" s="2">
        <f t="shared" si="0"/>
        <v>0.16049999999999986</v>
      </c>
      <c r="D31" s="2">
        <f t="shared" si="1"/>
        <v>0.16049999999999986</v>
      </c>
      <c r="E31" s="2">
        <f t="shared" si="2"/>
        <v>0</v>
      </c>
      <c r="F31" s="2">
        <f t="shared" si="6"/>
        <v>3.4765108895743364E-2</v>
      </c>
      <c r="G31" s="2">
        <f t="shared" si="6"/>
        <v>2.7245422731460713E-2</v>
      </c>
      <c r="H31" s="2">
        <f t="shared" si="3"/>
        <v>1.2759981461252774</v>
      </c>
      <c r="I31" s="2">
        <f t="shared" si="4"/>
        <v>56.063233104893882</v>
      </c>
    </row>
    <row r="32" spans="1:9" ht="13.5" x14ac:dyDescent="0.25">
      <c r="A32" s="3">
        <f>TITRES_STAT!B35</f>
        <v>42051</v>
      </c>
      <c r="B32" s="6">
        <f>TITRES_STAT!D35</f>
        <v>4.0452000000000004</v>
      </c>
      <c r="C32" s="2">
        <f t="shared" si="0"/>
        <v>-0.11859999999999982</v>
      </c>
      <c r="D32" s="2">
        <f t="shared" si="1"/>
        <v>0</v>
      </c>
      <c r="E32" s="2">
        <f t="shared" si="2"/>
        <v>0.11859999999999982</v>
      </c>
      <c r="F32" s="2">
        <f t="shared" si="6"/>
        <v>3.2281886831761697E-2</v>
      </c>
      <c r="G32" s="2">
        <f t="shared" si="6"/>
        <v>3.3770749679213508E-2</v>
      </c>
      <c r="H32" s="2">
        <f t="shared" si="3"/>
        <v>0.95591265039732798</v>
      </c>
      <c r="I32" s="2">
        <f t="shared" si="4"/>
        <v>48.872972430703491</v>
      </c>
    </row>
    <row r="33" spans="1:9" ht="13.5" x14ac:dyDescent="0.25">
      <c r="A33" s="3">
        <f>TITRES_STAT!B36</f>
        <v>42052</v>
      </c>
      <c r="B33" s="6">
        <f>TITRES_STAT!D36</f>
        <v>4.1567999999999996</v>
      </c>
      <c r="C33" s="2">
        <f t="shared" si="0"/>
        <v>0.11159999999999926</v>
      </c>
      <c r="D33" s="2">
        <f t="shared" si="1"/>
        <v>0.11159999999999926</v>
      </c>
      <c r="E33" s="2">
        <f t="shared" si="2"/>
        <v>0</v>
      </c>
      <c r="F33" s="2">
        <f t="shared" si="6"/>
        <v>3.7947466343778664E-2</v>
      </c>
      <c r="G33" s="2">
        <f t="shared" si="6"/>
        <v>3.1358553273555398E-2</v>
      </c>
      <c r="H33" s="2">
        <f t="shared" si="3"/>
        <v>1.2101153395931592</v>
      </c>
      <c r="I33" s="2">
        <f t="shared" si="4"/>
        <v>54.753492630656943</v>
      </c>
    </row>
    <row r="34" spans="1:9" ht="13.5" x14ac:dyDescent="0.25">
      <c r="A34" s="3">
        <f>TITRES_STAT!B37</f>
        <v>42053</v>
      </c>
      <c r="B34" s="6">
        <f>TITRES_STAT!D37</f>
        <v>4.1497999999999999</v>
      </c>
      <c r="C34" s="2">
        <f t="shared" si="0"/>
        <v>-6.9999999999996732E-3</v>
      </c>
      <c r="D34" s="2">
        <f t="shared" si="1"/>
        <v>0</v>
      </c>
      <c r="E34" s="2">
        <f t="shared" si="2"/>
        <v>6.9999999999996732E-3</v>
      </c>
      <c r="F34" s="2">
        <f t="shared" si="6"/>
        <v>3.5236933033508763E-2</v>
      </c>
      <c r="G34" s="2">
        <f t="shared" si="6"/>
        <v>2.9618656611158561E-2</v>
      </c>
      <c r="H34" s="2">
        <f t="shared" si="3"/>
        <v>1.1896870778478712</v>
      </c>
      <c r="I34" s="2">
        <f t="shared" si="4"/>
        <v>54.331374098309631</v>
      </c>
    </row>
    <row r="35" spans="1:9" ht="13.5" x14ac:dyDescent="0.25">
      <c r="A35" s="3">
        <f>TITRES_STAT!B38</f>
        <v>42054</v>
      </c>
      <c r="B35" s="6">
        <f>TITRES_STAT!D38</f>
        <v>4.0312000000000001</v>
      </c>
      <c r="C35" s="2">
        <f t="shared" si="0"/>
        <v>-0.11859999999999982</v>
      </c>
      <c r="D35" s="2">
        <f t="shared" si="1"/>
        <v>0</v>
      </c>
      <c r="E35" s="2">
        <f t="shared" si="2"/>
        <v>0.11859999999999982</v>
      </c>
      <c r="F35" s="2">
        <f t="shared" si="6"/>
        <v>3.2720009245400992E-2</v>
      </c>
      <c r="G35" s="2">
        <f t="shared" si="6"/>
        <v>3.5974466853218652E-2</v>
      </c>
      <c r="H35" s="2">
        <f t="shared" si="3"/>
        <v>0.90953423657127852</v>
      </c>
      <c r="I35" s="2">
        <f t="shared" si="4"/>
        <v>47.631208655594463</v>
      </c>
    </row>
    <row r="36" spans="1:9" ht="13.5" x14ac:dyDescent="0.25">
      <c r="A36" s="3">
        <f>TITRES_STAT!B39</f>
        <v>42055</v>
      </c>
      <c r="B36" s="6">
        <f>TITRES_STAT!D39</f>
        <v>4.0103</v>
      </c>
      <c r="C36" s="2">
        <f t="shared" si="0"/>
        <v>-2.0900000000000141E-2</v>
      </c>
      <c r="D36" s="2">
        <f t="shared" si="1"/>
        <v>0</v>
      </c>
      <c r="E36" s="2">
        <f t="shared" si="2"/>
        <v>2.0900000000000141E-2</v>
      </c>
      <c r="F36" s="2">
        <f t="shared" si="6"/>
        <v>3.0382865727872351E-2</v>
      </c>
      <c r="G36" s="2">
        <f t="shared" si="6"/>
        <v>3.4897719220845905E-2</v>
      </c>
      <c r="H36" s="2">
        <f t="shared" si="3"/>
        <v>0.87062611558073866</v>
      </c>
      <c r="I36" s="2">
        <f t="shared" si="4"/>
        <v>46.541963053394639</v>
      </c>
    </row>
    <row r="37" spans="1:9" ht="13.5" x14ac:dyDescent="0.25">
      <c r="A37" s="3">
        <f>TITRES_STAT!B40</f>
        <v>42058</v>
      </c>
      <c r="B37" s="6">
        <f>TITRES_STAT!D40</f>
        <v>3.8986999999999998</v>
      </c>
      <c r="C37" s="2">
        <f t="shared" si="0"/>
        <v>-0.11160000000000014</v>
      </c>
      <c r="D37" s="2">
        <f t="shared" si="1"/>
        <v>0</v>
      </c>
      <c r="E37" s="2">
        <f t="shared" si="2"/>
        <v>0.11160000000000014</v>
      </c>
      <c r="F37" s="2">
        <f t="shared" si="6"/>
        <v>2.8212661033024326E-2</v>
      </c>
      <c r="G37" s="2">
        <f t="shared" si="6"/>
        <v>4.0376453562214067E-2</v>
      </c>
      <c r="H37" s="2">
        <f t="shared" si="3"/>
        <v>0.69874044260853274</v>
      </c>
      <c r="I37" s="2">
        <f t="shared" si="4"/>
        <v>41.13285497197964</v>
      </c>
    </row>
    <row r="38" spans="1:9" ht="13.5" x14ac:dyDescent="0.25">
      <c r="A38" s="3">
        <f>TITRES_STAT!B41</f>
        <v>42059</v>
      </c>
      <c r="B38" s="6">
        <f>TITRES_STAT!D41</f>
        <v>3.8220000000000001</v>
      </c>
      <c r="C38" s="2">
        <f t="shared" si="0"/>
        <v>-7.6699999999999768E-2</v>
      </c>
      <c r="D38" s="2">
        <f t="shared" si="1"/>
        <v>0</v>
      </c>
      <c r="E38" s="2">
        <f t="shared" si="2"/>
        <v>7.6699999999999768E-2</v>
      </c>
      <c r="F38" s="2">
        <f t="shared" si="6"/>
        <v>2.6197470959236874E-2</v>
      </c>
      <c r="G38" s="2">
        <f t="shared" si="6"/>
        <v>4.2970992593484476E-2</v>
      </c>
      <c r="H38" s="2">
        <f t="shared" si="3"/>
        <v>0.60965477821448077</v>
      </c>
      <c r="I38" s="2">
        <f t="shared" si="4"/>
        <v>37.87487767350612</v>
      </c>
    </row>
    <row r="39" spans="1:9" ht="13.5" x14ac:dyDescent="0.25">
      <c r="A39" s="3">
        <f>TITRES_STAT!B42</f>
        <v>42060</v>
      </c>
      <c r="B39" s="6">
        <f>TITRES_STAT!D42</f>
        <v>3.8220000000000001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2.4326223033577097E-2</v>
      </c>
      <c r="G39" s="2">
        <f t="shared" si="6"/>
        <v>3.990163597966416E-2</v>
      </c>
      <c r="H39" s="2">
        <f t="shared" si="3"/>
        <v>0.60965477821448066</v>
      </c>
      <c r="I39" s="2">
        <f t="shared" si="4"/>
        <v>37.87487767350612</v>
      </c>
    </row>
    <row r="40" spans="1:9" ht="13.5" x14ac:dyDescent="0.25">
      <c r="A40" s="3">
        <f>TITRES_STAT!B43</f>
        <v>42061</v>
      </c>
      <c r="B40" s="6">
        <f>TITRES_STAT!D43</f>
        <v>3.8220000000000001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2.2588635674035875E-2</v>
      </c>
      <c r="G40" s="2">
        <f t="shared" si="6"/>
        <v>3.7051519123973864E-2</v>
      </c>
      <c r="H40" s="2">
        <f t="shared" si="3"/>
        <v>0.60965477821448066</v>
      </c>
      <c r="I40" s="2">
        <f t="shared" si="4"/>
        <v>37.87487767350612</v>
      </c>
    </row>
    <row r="41" spans="1:9" ht="13.5" x14ac:dyDescent="0.25">
      <c r="A41" s="3">
        <f>TITRES_STAT!B44</f>
        <v>42062</v>
      </c>
      <c r="B41" s="6">
        <f>TITRES_STAT!D44</f>
        <v>3.8010999999999999</v>
      </c>
      <c r="C41" s="2">
        <f t="shared" si="0"/>
        <v>-2.0900000000000141E-2</v>
      </c>
      <c r="D41" s="2">
        <f t="shared" si="1"/>
        <v>0</v>
      </c>
      <c r="E41" s="2">
        <f t="shared" si="2"/>
        <v>2.0900000000000141E-2</v>
      </c>
      <c r="F41" s="2">
        <f t="shared" si="6"/>
        <v>2.0975161697319028E-2</v>
      </c>
      <c r="G41" s="2">
        <f t="shared" si="6"/>
        <v>3.5897839186547167E-2</v>
      </c>
      <c r="H41" s="2">
        <f t="shared" si="3"/>
        <v>0.58430151152884824</v>
      </c>
      <c r="I41" s="2">
        <f t="shared" si="4"/>
        <v>36.880701512744139</v>
      </c>
    </row>
    <row r="42" spans="1:9" ht="13.5" x14ac:dyDescent="0.25">
      <c r="A42" s="3">
        <f>TITRES_STAT!B45</f>
        <v>42065</v>
      </c>
      <c r="B42" s="6">
        <f>TITRES_STAT!D45</f>
        <v>3.9127000000000001</v>
      </c>
      <c r="C42" s="2">
        <f t="shared" si="0"/>
        <v>0.11160000000000014</v>
      </c>
      <c r="D42" s="2">
        <f t="shared" si="1"/>
        <v>0.11160000000000014</v>
      </c>
      <c r="E42" s="2">
        <f t="shared" si="2"/>
        <v>0</v>
      </c>
      <c r="F42" s="2">
        <f t="shared" si="6"/>
        <v>2.7448364433224823E-2</v>
      </c>
      <c r="G42" s="2">
        <f t="shared" si="6"/>
        <v>3.3333707816079514E-2</v>
      </c>
      <c r="H42" s="2">
        <f t="shared" si="3"/>
        <v>0.82344168205567225</v>
      </c>
      <c r="I42" s="2">
        <f t="shared" si="4"/>
        <v>45.158651914074838</v>
      </c>
    </row>
    <row r="43" spans="1:9" ht="13.5" x14ac:dyDescent="0.25">
      <c r="A43" s="3">
        <f>TITRES_STAT!B46</f>
        <v>42066</v>
      </c>
      <c r="B43" s="6">
        <f>TITRES_STAT!D46</f>
        <v>3.7662</v>
      </c>
      <c r="C43" s="2">
        <f t="shared" si="0"/>
        <v>-0.14650000000000007</v>
      </c>
      <c r="D43" s="2">
        <f t="shared" si="1"/>
        <v>0</v>
      </c>
      <c r="E43" s="2">
        <f t="shared" si="2"/>
        <v>0.14650000000000007</v>
      </c>
      <c r="F43" s="2">
        <f t="shared" si="6"/>
        <v>2.5487766973708765E-2</v>
      </c>
      <c r="G43" s="2">
        <f t="shared" si="6"/>
        <v>4.1417014400645269E-2</v>
      </c>
      <c r="H43" s="2">
        <f t="shared" si="3"/>
        <v>0.6153936333303559</v>
      </c>
      <c r="I43" s="2">
        <f t="shared" si="4"/>
        <v>38.095583678984624</v>
      </c>
    </row>
    <row r="44" spans="1:9" ht="13.5" x14ac:dyDescent="0.25">
      <c r="A44" s="3">
        <f>TITRES_STAT!B47</f>
        <v>42067</v>
      </c>
      <c r="B44" s="6">
        <f>TITRES_STAT!D47</f>
        <v>3.7103999999999999</v>
      </c>
      <c r="C44" s="2">
        <f t="shared" si="0"/>
        <v>-5.5800000000000072E-2</v>
      </c>
      <c r="D44" s="2">
        <f t="shared" si="1"/>
        <v>0</v>
      </c>
      <c r="E44" s="2">
        <f t="shared" si="2"/>
        <v>5.5800000000000072E-2</v>
      </c>
      <c r="F44" s="2">
        <f t="shared" si="6"/>
        <v>2.3667212189872423E-2</v>
      </c>
      <c r="G44" s="2">
        <f t="shared" si="6"/>
        <v>4.2444370514884901E-2</v>
      </c>
      <c r="H44" s="2">
        <f t="shared" si="3"/>
        <v>0.5576054469125068</v>
      </c>
      <c r="I44" s="2">
        <f t="shared" si="4"/>
        <v>35.798889122903049</v>
      </c>
    </row>
    <row r="45" spans="1:9" ht="13.5" x14ac:dyDescent="0.25">
      <c r="A45" s="3">
        <f>TITRES_STAT!B48</f>
        <v>42068</v>
      </c>
      <c r="B45" s="6">
        <f>TITRES_STAT!D48</f>
        <v>3.7103999999999999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2.1976697033452963E-2</v>
      </c>
      <c r="G45" s="2">
        <f t="shared" si="7"/>
        <v>3.9412629763821698E-2</v>
      </c>
      <c r="H45" s="2">
        <f t="shared" si="3"/>
        <v>0.55760544691250669</v>
      </c>
      <c r="I45" s="2">
        <f t="shared" si="4"/>
        <v>35.798889122903049</v>
      </c>
    </row>
    <row r="46" spans="1:9" ht="13.5" x14ac:dyDescent="0.25">
      <c r="A46" s="3">
        <f>TITRES_STAT!B49</f>
        <v>42069</v>
      </c>
      <c r="B46" s="6">
        <f>TITRES_STAT!D49</f>
        <v>3.6337000000000002</v>
      </c>
      <c r="C46" s="2">
        <f t="shared" si="0"/>
        <v>-7.6699999999999768E-2</v>
      </c>
      <c r="D46" s="2">
        <f t="shared" si="1"/>
        <v>0</v>
      </c>
      <c r="E46" s="2">
        <f t="shared" si="2"/>
        <v>7.6699999999999768E-2</v>
      </c>
      <c r="F46" s="2">
        <f t="shared" si="7"/>
        <v>2.0406932959634892E-2</v>
      </c>
      <c r="G46" s="2">
        <f t="shared" si="7"/>
        <v>4.2076013352120134E-2</v>
      </c>
      <c r="H46" s="2">
        <f t="shared" si="3"/>
        <v>0.48500158008925587</v>
      </c>
      <c r="I46" s="2">
        <f t="shared" si="4"/>
        <v>32.660004311921668</v>
      </c>
    </row>
    <row r="47" spans="1:9" ht="13.5" x14ac:dyDescent="0.25">
      <c r="A47" s="3">
        <f>TITRES_STAT!B50</f>
        <v>42072</v>
      </c>
      <c r="B47" s="6">
        <f>TITRES_STAT!D50</f>
        <v>3.6406999999999998</v>
      </c>
      <c r="C47" s="2">
        <f t="shared" si="0"/>
        <v>6.9999999999996732E-3</v>
      </c>
      <c r="D47" s="2">
        <f t="shared" si="1"/>
        <v>6.9999999999996732E-3</v>
      </c>
      <c r="E47" s="2">
        <f t="shared" si="2"/>
        <v>0</v>
      </c>
      <c r="F47" s="2">
        <f t="shared" si="7"/>
        <v>1.9449294891089517E-2</v>
      </c>
      <c r="G47" s="2">
        <f t="shared" si="7"/>
        <v>3.9070583826968694E-2</v>
      </c>
      <c r="H47" s="2">
        <f t="shared" si="3"/>
        <v>0.49779893172890161</v>
      </c>
      <c r="I47" s="2">
        <f t="shared" si="4"/>
        <v>33.235364319181002</v>
      </c>
    </row>
    <row r="48" spans="1:9" ht="13.5" x14ac:dyDescent="0.25">
      <c r="A48" s="3">
        <f>TITRES_STAT!B51</f>
        <v>42073</v>
      </c>
      <c r="B48" s="6">
        <f>TITRES_STAT!D51</f>
        <v>3.6337000000000002</v>
      </c>
      <c r="C48" s="2">
        <f t="shared" si="0"/>
        <v>-6.9999999999996732E-3</v>
      </c>
      <c r="D48" s="2">
        <f t="shared" si="1"/>
        <v>0</v>
      </c>
      <c r="E48" s="2">
        <f t="shared" si="2"/>
        <v>6.9999999999996732E-3</v>
      </c>
      <c r="F48" s="2">
        <f t="shared" si="7"/>
        <v>1.806005954172598E-2</v>
      </c>
      <c r="G48" s="2">
        <f t="shared" si="7"/>
        <v>3.6779827839328046E-2</v>
      </c>
      <c r="H48" s="2">
        <f t="shared" si="3"/>
        <v>0.49103164975706232</v>
      </c>
      <c r="I48" s="2">
        <f t="shared" si="4"/>
        <v>32.932342505074757</v>
      </c>
    </row>
    <row r="49" spans="1:9" ht="13.5" x14ac:dyDescent="0.25">
      <c r="A49" s="3">
        <f>TITRES_STAT!B52</f>
        <v>42074</v>
      </c>
      <c r="B49" s="6">
        <f>TITRES_STAT!D52</f>
        <v>3.6337000000000002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1.6770055288745554E-2</v>
      </c>
      <c r="G49" s="2">
        <f t="shared" si="7"/>
        <v>3.4152697279376046E-2</v>
      </c>
      <c r="H49" s="2">
        <f t="shared" si="3"/>
        <v>0.49103164975706232</v>
      </c>
      <c r="I49" s="2">
        <f t="shared" si="4"/>
        <v>32.932342505074757</v>
      </c>
    </row>
    <row r="50" spans="1:9" ht="13.5" x14ac:dyDescent="0.25">
      <c r="A50" s="3">
        <f>TITRES_STAT!B53</f>
        <v>42075</v>
      </c>
      <c r="B50" s="6">
        <f>TITRES_STAT!D53</f>
        <v>3.6337000000000002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1.5572194196692301E-2</v>
      </c>
      <c r="G50" s="2">
        <f t="shared" si="7"/>
        <v>3.1713218902277754E-2</v>
      </c>
      <c r="H50" s="2">
        <f t="shared" si="3"/>
        <v>0.49103164975706237</v>
      </c>
      <c r="I50" s="2">
        <f t="shared" si="4"/>
        <v>32.932342505074757</v>
      </c>
    </row>
    <row r="51" spans="1:9" ht="13.5" x14ac:dyDescent="0.25">
      <c r="A51" s="3">
        <f>TITRES_STAT!B54</f>
        <v>42076</v>
      </c>
      <c r="B51" s="6">
        <f>TITRES_STAT!D54</f>
        <v>3.6337000000000002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1.4459894611214278E-2</v>
      </c>
      <c r="G51" s="2">
        <f t="shared" si="7"/>
        <v>2.9447988980686485E-2</v>
      </c>
      <c r="H51" s="2">
        <f t="shared" si="3"/>
        <v>0.49103164975706237</v>
      </c>
      <c r="I51" s="2">
        <f t="shared" si="4"/>
        <v>32.932342505074757</v>
      </c>
    </row>
    <row r="52" spans="1:9" ht="13.5" x14ac:dyDescent="0.25">
      <c r="A52" s="3">
        <f>TITRES_STAT!B55</f>
        <v>42079</v>
      </c>
      <c r="B52" s="6">
        <f>TITRES_STAT!D55</f>
        <v>3.6686000000000001</v>
      </c>
      <c r="C52" s="2">
        <f t="shared" si="0"/>
        <v>3.4899999999999931E-2</v>
      </c>
      <c r="D52" s="2">
        <f t="shared" si="1"/>
        <v>3.4899999999999931E-2</v>
      </c>
      <c r="E52" s="2">
        <f t="shared" si="2"/>
        <v>0</v>
      </c>
      <c r="F52" s="2">
        <f t="shared" si="7"/>
        <v>1.5919902138984681E-2</v>
      </c>
      <c r="G52" s="2">
        <f t="shared" si="7"/>
        <v>2.7344561196351733E-2</v>
      </c>
      <c r="H52" s="2">
        <f t="shared" si="3"/>
        <v>0.58219629214999757</v>
      </c>
      <c r="I52" s="2">
        <f t="shared" si="4"/>
        <v>36.796717009042482</v>
      </c>
    </row>
    <row r="53" spans="1:9" ht="13.5" x14ac:dyDescent="0.25">
      <c r="A53" s="3">
        <f>TITRES_STAT!B56</f>
        <v>42080</v>
      </c>
      <c r="B53" s="6">
        <f>TITRES_STAT!D56</f>
        <v>3.6686000000000001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1.4782766271914346E-2</v>
      </c>
      <c r="G53" s="2">
        <f t="shared" si="7"/>
        <v>2.5391378253755179E-2</v>
      </c>
      <c r="H53" s="2">
        <f t="shared" si="3"/>
        <v>0.58219629214999757</v>
      </c>
      <c r="I53" s="2">
        <f t="shared" si="4"/>
        <v>36.796717009042482</v>
      </c>
    </row>
    <row r="54" spans="1:9" ht="13.5" x14ac:dyDescent="0.25">
      <c r="A54" s="3">
        <f>TITRES_STAT!B57</f>
        <v>42081</v>
      </c>
      <c r="B54" s="6">
        <f>TITRES_STAT!D57</f>
        <v>3.6476000000000002</v>
      </c>
      <c r="C54" s="2">
        <f t="shared" si="0"/>
        <v>-2.0999999999999908E-2</v>
      </c>
      <c r="D54" s="2">
        <f t="shared" si="1"/>
        <v>0</v>
      </c>
      <c r="E54" s="2">
        <f t="shared" si="2"/>
        <v>2.0999999999999908E-2</v>
      </c>
      <c r="F54" s="2">
        <f t="shared" si="7"/>
        <v>1.3726854395349037E-2</v>
      </c>
      <c r="G54" s="2">
        <f t="shared" si="7"/>
        <v>2.5077708378486944E-2</v>
      </c>
      <c r="H54" s="2">
        <f t="shared" si="3"/>
        <v>0.54737275783638573</v>
      </c>
      <c r="I54" s="2">
        <f t="shared" si="4"/>
        <v>35.374330785152878</v>
      </c>
    </row>
    <row r="55" spans="1:9" ht="13.5" x14ac:dyDescent="0.25">
      <c r="A55" s="3">
        <f>TITRES_STAT!B58</f>
        <v>42082</v>
      </c>
      <c r="B55" s="6">
        <f>TITRES_STAT!D58</f>
        <v>3.7244000000000002</v>
      </c>
      <c r="C55" s="2">
        <f t="shared" si="0"/>
        <v>7.6799999999999979E-2</v>
      </c>
      <c r="D55" s="2">
        <f t="shared" si="1"/>
        <v>7.6799999999999979E-2</v>
      </c>
      <c r="E55" s="2">
        <f t="shared" si="2"/>
        <v>0</v>
      </c>
      <c r="F55" s="2">
        <f t="shared" si="7"/>
        <v>1.8232079081395534E-2</v>
      </c>
      <c r="G55" s="2">
        <f t="shared" si="7"/>
        <v>2.3286443494309306E-2</v>
      </c>
      <c r="H55" s="2">
        <f t="shared" si="3"/>
        <v>0.78294820271077692</v>
      </c>
      <c r="I55" s="2">
        <f t="shared" si="4"/>
        <v>43.913121060970255</v>
      </c>
    </row>
    <row r="56" spans="1:9" ht="13.5" x14ac:dyDescent="0.25">
      <c r="A56" s="3">
        <f>TITRES_STAT!B59</f>
        <v>42086</v>
      </c>
      <c r="B56" s="6">
        <f>TITRES_STAT!D59</f>
        <v>3.6267</v>
      </c>
      <c r="C56" s="2">
        <f t="shared" si="0"/>
        <v>-9.770000000000012E-2</v>
      </c>
      <c r="D56" s="2">
        <f t="shared" si="1"/>
        <v>0</v>
      </c>
      <c r="E56" s="2">
        <f t="shared" si="2"/>
        <v>9.770000000000012E-2</v>
      </c>
      <c r="F56" s="2">
        <f t="shared" si="7"/>
        <v>1.692978771843871E-2</v>
      </c>
      <c r="G56" s="2">
        <f t="shared" si="7"/>
        <v>2.8601697530430077E-2</v>
      </c>
      <c r="H56" s="2">
        <f t="shared" si="3"/>
        <v>0.59191548684922202</v>
      </c>
      <c r="I56" s="2">
        <f t="shared" si="4"/>
        <v>37.18259491405307</v>
      </c>
    </row>
    <row r="57" spans="1:9" ht="13.5" x14ac:dyDescent="0.25">
      <c r="A57" s="3">
        <f>TITRES_STAT!B60</f>
        <v>42087</v>
      </c>
      <c r="B57" s="6">
        <f>TITRES_STAT!D60</f>
        <v>3.6267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1.572051716712166E-2</v>
      </c>
      <c r="G57" s="2">
        <f t="shared" si="7"/>
        <v>2.655871913539936E-2</v>
      </c>
      <c r="H57" s="2">
        <f t="shared" si="3"/>
        <v>0.59191548684922202</v>
      </c>
      <c r="I57" s="2">
        <f t="shared" si="4"/>
        <v>37.18259491405307</v>
      </c>
    </row>
    <row r="58" spans="1:9" ht="13.5" x14ac:dyDescent="0.25">
      <c r="A58" s="3">
        <f>TITRES_STAT!B61</f>
        <v>42088</v>
      </c>
      <c r="B58" s="6">
        <f>TITRES_STAT!D61</f>
        <v>3.7244000000000002</v>
      </c>
      <c r="C58" s="2">
        <f t="shared" si="0"/>
        <v>9.770000000000012E-2</v>
      </c>
      <c r="D58" s="2">
        <f t="shared" si="1"/>
        <v>9.770000000000012E-2</v>
      </c>
      <c r="E58" s="2">
        <f t="shared" si="2"/>
        <v>0</v>
      </c>
      <c r="F58" s="2">
        <f t="shared" si="7"/>
        <v>2.1576194512327264E-2</v>
      </c>
      <c r="G58" s="2">
        <f t="shared" si="7"/>
        <v>2.4661667768585117E-2</v>
      </c>
      <c r="H58" s="2">
        <f t="shared" si="3"/>
        <v>0.87488789139442402</v>
      </c>
      <c r="I58" s="2">
        <f t="shared" si="4"/>
        <v>46.663477608985851</v>
      </c>
    </row>
    <row r="59" spans="1:9" ht="13.5" x14ac:dyDescent="0.25">
      <c r="A59" s="3">
        <f>TITRES_STAT!B62</f>
        <v>42089</v>
      </c>
      <c r="B59" s="6">
        <f>TITRES_STAT!D62</f>
        <v>3.7103999999999999</v>
      </c>
      <c r="C59" s="2">
        <f t="shared" si="0"/>
        <v>-1.4000000000000234E-2</v>
      </c>
      <c r="D59" s="2">
        <f t="shared" si="1"/>
        <v>0</v>
      </c>
      <c r="E59" s="2">
        <f t="shared" si="2"/>
        <v>1.4000000000000234E-2</v>
      </c>
      <c r="F59" s="2">
        <f t="shared" si="7"/>
        <v>2.0035037761446745E-2</v>
      </c>
      <c r="G59" s="2">
        <f t="shared" si="7"/>
        <v>2.3900120070829055E-2</v>
      </c>
      <c r="H59" s="2">
        <f t="shared" si="3"/>
        <v>0.83828188737429066</v>
      </c>
      <c r="I59" s="2">
        <f t="shared" si="4"/>
        <v>45.601378827251047</v>
      </c>
    </row>
    <row r="60" spans="1:9" ht="13.5" x14ac:dyDescent="0.25">
      <c r="A60" s="3">
        <f>TITRES_STAT!B63</f>
        <v>42090</v>
      </c>
      <c r="B60" s="6">
        <f>TITRES_STAT!D63</f>
        <v>3.7103999999999999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1.8603963635629123E-2</v>
      </c>
      <c r="G60" s="2">
        <f t="shared" si="7"/>
        <v>2.2192968637198409E-2</v>
      </c>
      <c r="H60" s="2">
        <f t="shared" si="3"/>
        <v>0.83828188737429077</v>
      </c>
      <c r="I60" s="2">
        <f t="shared" si="4"/>
        <v>45.601378827251047</v>
      </c>
    </row>
    <row r="61" spans="1:9" ht="13.5" x14ac:dyDescent="0.25">
      <c r="A61" s="3">
        <f>TITRES_STAT!B64</f>
        <v>42093</v>
      </c>
      <c r="B61" s="6">
        <f>TITRES_STAT!D64</f>
        <v>3.7103999999999999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1.7275109090227041E-2</v>
      </c>
      <c r="G61" s="2">
        <f t="shared" si="8"/>
        <v>2.0607756591684238E-2</v>
      </c>
      <c r="H61" s="2">
        <f t="shared" si="3"/>
        <v>0.83828188737429066</v>
      </c>
      <c r="I61" s="2">
        <f t="shared" si="4"/>
        <v>45.601378827251047</v>
      </c>
    </row>
    <row r="62" spans="1:9" ht="13.5" x14ac:dyDescent="0.25">
      <c r="A62" s="3">
        <f>TITRES_STAT!B65</f>
        <v>42094</v>
      </c>
      <c r="B62" s="6">
        <f>TITRES_STAT!D65</f>
        <v>3.7103999999999999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1.6041172726639397E-2</v>
      </c>
      <c r="G62" s="2">
        <f t="shared" si="8"/>
        <v>1.9135773977992508E-2</v>
      </c>
      <c r="H62" s="2">
        <f t="shared" si="3"/>
        <v>0.83828188737429066</v>
      </c>
      <c r="I62" s="2">
        <f t="shared" si="4"/>
        <v>45.601378827251047</v>
      </c>
    </row>
    <row r="63" spans="1:9" ht="13.5" x14ac:dyDescent="0.25">
      <c r="A63" s="3">
        <f>TITRES_STAT!B66</f>
        <v>42095</v>
      </c>
      <c r="B63" s="6">
        <f>TITRES_STAT!D66</f>
        <v>3.6616</v>
      </c>
      <c r="C63" s="2">
        <f t="shared" si="0"/>
        <v>-4.8799999999999955E-2</v>
      </c>
      <c r="D63" s="2">
        <f t="shared" si="1"/>
        <v>0</v>
      </c>
      <c r="E63" s="2">
        <f t="shared" si="2"/>
        <v>4.8799999999999955E-2</v>
      </c>
      <c r="F63" s="2">
        <f t="shared" si="8"/>
        <v>1.4895374674736584E-2</v>
      </c>
      <c r="G63" s="2">
        <f t="shared" si="8"/>
        <v>2.1254647265278755E-2</v>
      </c>
      <c r="H63" s="2">
        <f t="shared" si="3"/>
        <v>0.70080554566856657</v>
      </c>
      <c r="I63" s="2">
        <f t="shared" si="4"/>
        <v>41.204330939142622</v>
      </c>
    </row>
    <row r="64" spans="1:9" ht="13.5" x14ac:dyDescent="0.25">
      <c r="A64" s="3">
        <f>TITRES_STAT!B67</f>
        <v>42096</v>
      </c>
      <c r="B64" s="6">
        <f>TITRES_STAT!D67</f>
        <v>3.6267</v>
      </c>
      <c r="C64" s="2">
        <f t="shared" si="0"/>
        <v>-3.4899999999999931E-2</v>
      </c>
      <c r="D64" s="2">
        <f t="shared" si="1"/>
        <v>0</v>
      </c>
      <c r="E64" s="2">
        <f t="shared" si="2"/>
        <v>3.4899999999999931E-2</v>
      </c>
      <c r="F64" s="2">
        <f t="shared" si="8"/>
        <v>1.3831419340826828E-2</v>
      </c>
      <c r="G64" s="2">
        <f t="shared" si="8"/>
        <v>2.222931531775884E-2</v>
      </c>
      <c r="H64" s="2">
        <f t="shared" si="3"/>
        <v>0.62221526588257114</v>
      </c>
      <c r="I64" s="2">
        <f t="shared" si="4"/>
        <v>38.355900044132127</v>
      </c>
    </row>
    <row r="65" spans="1:9" ht="13.5" x14ac:dyDescent="0.25">
      <c r="A65" s="3">
        <f>TITRES_STAT!B68</f>
        <v>42097</v>
      </c>
      <c r="B65" s="6">
        <f>TITRES_STAT!D68</f>
        <v>3.6057999999999999</v>
      </c>
      <c r="C65" s="2">
        <f t="shared" si="0"/>
        <v>-2.0900000000000141E-2</v>
      </c>
      <c r="D65" s="2">
        <f t="shared" si="1"/>
        <v>0</v>
      </c>
      <c r="E65" s="2">
        <f t="shared" si="2"/>
        <v>2.0900000000000141E-2</v>
      </c>
      <c r="F65" s="2">
        <f t="shared" si="8"/>
        <v>1.2843460816482053E-2</v>
      </c>
      <c r="G65" s="2">
        <f t="shared" si="8"/>
        <v>2.2134364223633216E-2</v>
      </c>
      <c r="H65" s="2">
        <f t="shared" si="3"/>
        <v>0.58024981818853794</v>
      </c>
      <c r="I65" s="2">
        <f t="shared" si="4"/>
        <v>36.71886631530743</v>
      </c>
    </row>
    <row r="66" spans="1:9" ht="13.5" x14ac:dyDescent="0.25">
      <c r="A66" s="3">
        <f>TITRES_STAT!B69</f>
        <v>42100</v>
      </c>
      <c r="B66" s="6">
        <f>TITRES_STAT!D69</f>
        <v>3.6057999999999999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1.1926070758161907E-2</v>
      </c>
      <c r="G66" s="2">
        <f t="shared" si="8"/>
        <v>2.0553338207659415E-2</v>
      </c>
      <c r="H66" s="2">
        <f t="shared" si="3"/>
        <v>0.58024981818853805</v>
      </c>
      <c r="I66" s="2">
        <f t="shared" si="4"/>
        <v>36.71886631530743</v>
      </c>
    </row>
    <row r="67" spans="1:9" ht="13.5" x14ac:dyDescent="0.25">
      <c r="A67" s="3">
        <f>TITRES_STAT!B70</f>
        <v>42101</v>
      </c>
      <c r="B67" s="6">
        <f>TITRES_STAT!D70</f>
        <v>3.6057999999999999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1.1074208561150342E-2</v>
      </c>
      <c r="G67" s="2">
        <f t="shared" si="8"/>
        <v>1.9085242621398026E-2</v>
      </c>
      <c r="H67" s="2">
        <f t="shared" si="3"/>
        <v>0.58024981818853805</v>
      </c>
      <c r="I67" s="2">
        <f t="shared" si="4"/>
        <v>36.71886631530743</v>
      </c>
    </row>
    <row r="68" spans="1:9" ht="13.5" x14ac:dyDescent="0.25">
      <c r="A68" s="3">
        <f>TITRES_STAT!B71</f>
        <v>42102</v>
      </c>
      <c r="B68" s="6">
        <f>TITRES_STAT!D71</f>
        <v>3.5569999999999999</v>
      </c>
      <c r="C68" s="2">
        <f t="shared" si="9"/>
        <v>-4.8799999999999955E-2</v>
      </c>
      <c r="D68" s="2">
        <f t="shared" si="10"/>
        <v>0</v>
      </c>
      <c r="E68" s="2">
        <f t="shared" si="11"/>
        <v>4.8799999999999955E-2</v>
      </c>
      <c r="F68" s="2">
        <f t="shared" si="8"/>
        <v>1.0283193663925317E-2</v>
      </c>
      <c r="G68" s="2">
        <f t="shared" si="8"/>
        <v>2.1207725291298163E-2</v>
      </c>
      <c r="H68" s="2">
        <f t="shared" si="3"/>
        <v>0.48487961451220141</v>
      </c>
      <c r="I68" s="2">
        <f t="shared" si="4"/>
        <v>32.654473115080748</v>
      </c>
    </row>
    <row r="69" spans="1:9" ht="13.5" x14ac:dyDescent="0.25">
      <c r="A69" s="3">
        <f>TITRES_STAT!B72</f>
        <v>42104</v>
      </c>
      <c r="B69" s="6">
        <f>TITRES_STAT!D72</f>
        <v>3.5569999999999999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9.5486798307877936E-3</v>
      </c>
      <c r="G69" s="2">
        <f t="shared" si="8"/>
        <v>1.9692887770491153E-2</v>
      </c>
      <c r="H69" s="2">
        <f t="shared" si="3"/>
        <v>0.4848796145122013</v>
      </c>
      <c r="I69" s="2">
        <f t="shared" si="4"/>
        <v>32.654473115080748</v>
      </c>
    </row>
    <row r="70" spans="1:9" ht="13.5" x14ac:dyDescent="0.25">
      <c r="A70" s="3">
        <f>TITRES_STAT!B73</f>
        <v>42107</v>
      </c>
      <c r="B70" s="6">
        <f>TITRES_STAT!D73</f>
        <v>3.5430000000000001</v>
      </c>
      <c r="C70" s="2">
        <f t="shared" si="9"/>
        <v>-1.399999999999979E-2</v>
      </c>
      <c r="D70" s="2">
        <f t="shared" si="10"/>
        <v>0</v>
      </c>
      <c r="E70" s="2">
        <f t="shared" si="11"/>
        <v>1.399999999999979E-2</v>
      </c>
      <c r="F70" s="2">
        <f t="shared" si="8"/>
        <v>8.8666312714458084E-3</v>
      </c>
      <c r="G70" s="2">
        <f t="shared" si="8"/>
        <v>1.928625292974177E-2</v>
      </c>
      <c r="H70" s="2">
        <f t="shared" si="3"/>
        <v>0.45973841076056687</v>
      </c>
      <c r="I70" s="2">
        <f t="shared" si="4"/>
        <v>31.494575149326209</v>
      </c>
    </row>
    <row r="71" spans="1:9" ht="13.5" x14ac:dyDescent="0.25">
      <c r="A71" s="3">
        <f>TITRES_STAT!B74</f>
        <v>42108</v>
      </c>
      <c r="B71" s="6">
        <f>TITRES_STAT!D74</f>
        <v>3.5430000000000001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8.2333004663425365E-3</v>
      </c>
      <c r="G71" s="2">
        <f t="shared" si="8"/>
        <v>1.7908663434760216E-2</v>
      </c>
      <c r="H71" s="2">
        <f t="shared" si="3"/>
        <v>0.45973841076056687</v>
      </c>
      <c r="I71" s="2">
        <f t="shared" si="4"/>
        <v>31.494575149326209</v>
      </c>
    </row>
    <row r="72" spans="1:9" ht="13.5" x14ac:dyDescent="0.25">
      <c r="A72" s="3">
        <f>TITRES_STAT!B75</f>
        <v>42109</v>
      </c>
      <c r="B72" s="6">
        <f>TITRES_STAT!D75</f>
        <v>3.5430000000000001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7.6452075758894978E-3</v>
      </c>
      <c r="G72" s="2">
        <f t="shared" si="8"/>
        <v>1.6629473189420201E-2</v>
      </c>
      <c r="H72" s="2">
        <f t="shared" si="3"/>
        <v>0.45973841076056682</v>
      </c>
      <c r="I72" s="2">
        <f t="shared" si="4"/>
        <v>31.494575149326209</v>
      </c>
    </row>
    <row r="73" spans="1:9" ht="13.5" x14ac:dyDescent="0.25">
      <c r="A73" s="3">
        <f>TITRES_STAT!B76</f>
        <v>42110</v>
      </c>
      <c r="B73" s="6">
        <f>TITRES_STAT!D76</f>
        <v>3.5430000000000001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7.0991213204688189E-3</v>
      </c>
      <c r="G73" s="2">
        <f t="shared" si="8"/>
        <v>1.5441653675890187E-2</v>
      </c>
      <c r="H73" s="2">
        <f t="shared" si="3"/>
        <v>0.45973841076056676</v>
      </c>
      <c r="I73" s="2">
        <f t="shared" si="4"/>
        <v>31.494575149326195</v>
      </c>
    </row>
    <row r="74" spans="1:9" ht="13.5" x14ac:dyDescent="0.25">
      <c r="A74" s="3">
        <f>TITRES_STAT!B77</f>
        <v>42111</v>
      </c>
      <c r="B74" s="6">
        <f>TITRES_STAT!D77</f>
        <v>3.5360999999999998</v>
      </c>
      <c r="C74" s="2">
        <f t="shared" si="9"/>
        <v>-6.9000000000003503E-3</v>
      </c>
      <c r="D74" s="2">
        <f t="shared" si="10"/>
        <v>0</v>
      </c>
      <c r="E74" s="2">
        <f t="shared" si="11"/>
        <v>6.9000000000003503E-3</v>
      </c>
      <c r="F74" s="2">
        <f t="shared" si="8"/>
        <v>6.592041226149618E-3</v>
      </c>
      <c r="G74" s="2">
        <f t="shared" si="8"/>
        <v>1.4831535556183771E-2</v>
      </c>
      <c r="H74" s="2">
        <f t="shared" si="3"/>
        <v>0.44446114167869638</v>
      </c>
      <c r="I74" s="2">
        <f t="shared" si="4"/>
        <v>30.770031041621579</v>
      </c>
    </row>
    <row r="75" spans="1:9" ht="13.5" x14ac:dyDescent="0.25">
      <c r="A75" s="3">
        <f>TITRES_STAT!B78</f>
        <v>42114</v>
      </c>
      <c r="B75" s="6">
        <f>TITRES_STAT!D78</f>
        <v>3.5430000000000001</v>
      </c>
      <c r="C75" s="2">
        <f t="shared" si="9"/>
        <v>6.9000000000003503E-3</v>
      </c>
      <c r="D75" s="2">
        <f t="shared" si="10"/>
        <v>6.9000000000003503E-3</v>
      </c>
      <c r="E75" s="2">
        <f t="shared" si="11"/>
        <v>0</v>
      </c>
      <c r="F75" s="2">
        <f t="shared" si="8"/>
        <v>6.6140382814246701E-3</v>
      </c>
      <c r="G75" s="2">
        <f t="shared" si="8"/>
        <v>1.37721401593135E-2</v>
      </c>
      <c r="H75" s="2">
        <f t="shared" si="3"/>
        <v>0.48024767428407872</v>
      </c>
      <c r="I75" s="2">
        <f t="shared" si="4"/>
        <v>32.443737803293644</v>
      </c>
    </row>
    <row r="76" spans="1:9" ht="13.5" x14ac:dyDescent="0.25">
      <c r="A76" s="3">
        <f>TITRES_STAT!B79</f>
        <v>42115</v>
      </c>
      <c r="B76" s="6">
        <f>TITRES_STAT!D79</f>
        <v>3.55</v>
      </c>
      <c r="C76" s="2">
        <f t="shared" si="9"/>
        <v>6.9999999999996732E-3</v>
      </c>
      <c r="D76" s="2">
        <f t="shared" si="10"/>
        <v>6.9999999999996732E-3</v>
      </c>
      <c r="E76" s="2">
        <f t="shared" si="11"/>
        <v>0</v>
      </c>
      <c r="F76" s="2">
        <f t="shared" si="8"/>
        <v>6.6416069756085995E-3</v>
      </c>
      <c r="G76" s="2">
        <f t="shared" si="8"/>
        <v>1.2788415862219678E-2</v>
      </c>
      <c r="H76" s="2">
        <f t="shared" si="3"/>
        <v>0.51934555828995532</v>
      </c>
      <c r="I76" s="2">
        <f t="shared" si="4"/>
        <v>34.182188209671409</v>
      </c>
    </row>
    <row r="77" spans="1:9" ht="13.5" x14ac:dyDescent="0.25">
      <c r="A77" s="3">
        <f>TITRES_STAT!B80</f>
        <v>42116</v>
      </c>
      <c r="B77" s="6">
        <f>TITRES_STAT!D80</f>
        <v>3.4872000000000001</v>
      </c>
      <c r="C77" s="2">
        <f t="shared" si="9"/>
        <v>-6.2799999999999745E-2</v>
      </c>
      <c r="D77" s="2">
        <f t="shared" si="10"/>
        <v>0</v>
      </c>
      <c r="E77" s="2">
        <f t="shared" si="11"/>
        <v>6.2799999999999745E-2</v>
      </c>
      <c r="F77" s="2">
        <f t="shared" ref="F77:G92" si="12">((F76*13)+D77)/14</f>
        <v>6.1672064773508426E-3</v>
      </c>
      <c r="G77" s="2">
        <f t="shared" si="12"/>
        <v>1.6360671872061111E-2</v>
      </c>
      <c r="H77" s="2">
        <f t="shared" si="3"/>
        <v>0.37695313038350792</v>
      </c>
      <c r="I77" s="2">
        <f t="shared" si="4"/>
        <v>27.375886808762999</v>
      </c>
    </row>
    <row r="78" spans="1:9" ht="13.5" x14ac:dyDescent="0.25">
      <c r="A78" s="3">
        <f>TITRES_STAT!B81</f>
        <v>42117</v>
      </c>
      <c r="B78" s="6">
        <f>TITRES_STAT!D81</f>
        <v>3.4733000000000001</v>
      </c>
      <c r="C78" s="2">
        <f t="shared" si="9"/>
        <v>-1.3900000000000023E-2</v>
      </c>
      <c r="D78" s="2">
        <f t="shared" si="10"/>
        <v>0</v>
      </c>
      <c r="E78" s="2">
        <f t="shared" si="11"/>
        <v>1.3900000000000023E-2</v>
      </c>
      <c r="F78" s="2">
        <f t="shared" si="12"/>
        <v>5.7266917289686397E-3</v>
      </c>
      <c r="G78" s="2">
        <f t="shared" si="12"/>
        <v>1.6184909595485318E-2</v>
      </c>
      <c r="H78" s="2">
        <f t="shared" si="3"/>
        <v>0.35382908351654097</v>
      </c>
      <c r="I78" s="2">
        <f t="shared" si="4"/>
        <v>26.135432295299623</v>
      </c>
    </row>
    <row r="79" spans="1:9" ht="13.5" x14ac:dyDescent="0.25">
      <c r="A79" s="3">
        <f>TITRES_STAT!B82</f>
        <v>42118</v>
      </c>
      <c r="B79" s="6">
        <f>TITRES_STAT!D82</f>
        <v>3.4733000000000001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5.3176423197565936E-3</v>
      </c>
      <c r="G79" s="2">
        <f t="shared" si="12"/>
        <v>1.5028844624379225E-2</v>
      </c>
      <c r="H79" s="2">
        <f t="shared" si="3"/>
        <v>0.35382908351654091</v>
      </c>
      <c r="I79" s="2">
        <f t="shared" si="4"/>
        <v>26.135432295299623</v>
      </c>
    </row>
    <row r="80" spans="1:9" ht="13.5" x14ac:dyDescent="0.25">
      <c r="A80" s="3">
        <f>TITRES_STAT!B83</f>
        <v>42121</v>
      </c>
      <c r="B80" s="6">
        <f>TITRES_STAT!D83</f>
        <v>3.4733000000000001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4.9378107254882658E-3</v>
      </c>
      <c r="G80" s="2">
        <f t="shared" si="12"/>
        <v>1.3955355722637851E-2</v>
      </c>
      <c r="H80" s="2">
        <f t="shared" si="3"/>
        <v>0.35382908351654091</v>
      </c>
      <c r="I80" s="2">
        <f t="shared" si="4"/>
        <v>26.135432295299623</v>
      </c>
    </row>
    <row r="81" spans="1:9" ht="13.5" x14ac:dyDescent="0.25">
      <c r="A81" s="3">
        <f>TITRES_STAT!B84</f>
        <v>42122</v>
      </c>
      <c r="B81" s="6">
        <f>TITRES_STAT!D84</f>
        <v>3.4872000000000001</v>
      </c>
      <c r="C81" s="2">
        <f t="shared" si="9"/>
        <v>1.3900000000000023E-2</v>
      </c>
      <c r="D81" s="2">
        <f t="shared" si="10"/>
        <v>1.3900000000000023E-2</v>
      </c>
      <c r="E81" s="2">
        <f t="shared" si="11"/>
        <v>0</v>
      </c>
      <c r="F81" s="2">
        <f t="shared" si="12"/>
        <v>5.5779671022391049E-3</v>
      </c>
      <c r="G81" s="2">
        <f t="shared" si="12"/>
        <v>1.2958544599592291E-2</v>
      </c>
      <c r="H81" s="2">
        <f t="shared" ref="H81:H144" si="13">F81/G81</f>
        <v>0.43044703511030102</v>
      </c>
      <c r="I81" s="2">
        <f t="shared" ref="I81:I144" si="14">IF(G81=0,100,100-(100/(1+H81)))</f>
        <v>30.091784214653529</v>
      </c>
    </row>
    <row r="82" spans="1:9" ht="13.5" x14ac:dyDescent="0.25">
      <c r="A82" s="3">
        <f>TITRES_STAT!B85</f>
        <v>42123</v>
      </c>
      <c r="B82" s="6">
        <f>TITRES_STAT!D85</f>
        <v>3.4592999999999998</v>
      </c>
      <c r="C82" s="2">
        <f t="shared" si="9"/>
        <v>-2.7900000000000258E-2</v>
      </c>
      <c r="D82" s="2">
        <f t="shared" si="10"/>
        <v>0</v>
      </c>
      <c r="E82" s="2">
        <f t="shared" si="11"/>
        <v>2.7900000000000258E-2</v>
      </c>
      <c r="F82" s="2">
        <f t="shared" si="12"/>
        <v>5.1795408806505974E-3</v>
      </c>
      <c r="G82" s="2">
        <f t="shared" si="12"/>
        <v>1.4025791413907146E-2</v>
      </c>
      <c r="H82" s="2">
        <f t="shared" si="13"/>
        <v>0.36928688925994368</v>
      </c>
      <c r="I82" s="2">
        <f t="shared" si="14"/>
        <v>26.969285411001891</v>
      </c>
    </row>
    <row r="83" spans="1:9" ht="13.5" x14ac:dyDescent="0.25">
      <c r="A83" s="3">
        <f>TITRES_STAT!B86</f>
        <v>42124</v>
      </c>
      <c r="B83" s="6">
        <f>TITRES_STAT!D86</f>
        <v>3.4175</v>
      </c>
      <c r="C83" s="2">
        <f t="shared" si="9"/>
        <v>-4.1799999999999837E-2</v>
      </c>
      <c r="D83" s="2">
        <f t="shared" si="10"/>
        <v>0</v>
      </c>
      <c r="E83" s="2">
        <f t="shared" si="11"/>
        <v>4.1799999999999837E-2</v>
      </c>
      <c r="F83" s="2">
        <f t="shared" si="12"/>
        <v>4.8095736748898403E-3</v>
      </c>
      <c r="G83" s="2">
        <f t="shared" si="12"/>
        <v>1.6009663455770907E-2</v>
      </c>
      <c r="H83" s="2">
        <f t="shared" si="13"/>
        <v>0.30041691308358903</v>
      </c>
      <c r="I83" s="2">
        <f t="shared" si="14"/>
        <v>23.101584581150291</v>
      </c>
    </row>
    <row r="84" spans="1:9" ht="13.5" x14ac:dyDescent="0.25">
      <c r="A84" s="3">
        <f>TITRES_STAT!B87</f>
        <v>42128</v>
      </c>
      <c r="B84" s="6">
        <f>TITRES_STAT!D87</f>
        <v>3.4175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4.4660326981119944E-3</v>
      </c>
      <c r="G84" s="2">
        <f t="shared" si="12"/>
        <v>1.4866116066072984E-2</v>
      </c>
      <c r="H84" s="2">
        <f t="shared" si="13"/>
        <v>0.30041691308358903</v>
      </c>
      <c r="I84" s="2">
        <f t="shared" si="14"/>
        <v>23.101584581150291</v>
      </c>
    </row>
    <row r="85" spans="1:9" ht="13.5" x14ac:dyDescent="0.25">
      <c r="A85" s="3">
        <f>TITRES_STAT!B88</f>
        <v>42129</v>
      </c>
      <c r="B85" s="6">
        <f>TITRES_STAT!D88</f>
        <v>3.4662999999999999</v>
      </c>
      <c r="C85" s="2">
        <f t="shared" si="9"/>
        <v>4.8799999999999955E-2</v>
      </c>
      <c r="D85" s="2">
        <f t="shared" si="10"/>
        <v>4.8799999999999955E-2</v>
      </c>
      <c r="E85" s="2">
        <f t="shared" si="11"/>
        <v>0</v>
      </c>
      <c r="F85" s="2">
        <f t="shared" si="12"/>
        <v>7.6327446482468489E-3</v>
      </c>
      <c r="G85" s="2">
        <f t="shared" si="12"/>
        <v>1.3804250632782056E-2</v>
      </c>
      <c r="H85" s="2">
        <f t="shared" si="13"/>
        <v>0.55292712739659777</v>
      </c>
      <c r="I85" s="2">
        <f t="shared" si="14"/>
        <v>35.605478044778025</v>
      </c>
    </row>
    <row r="86" spans="1:9" ht="13.5" x14ac:dyDescent="0.25">
      <c r="A86" s="3">
        <f>TITRES_STAT!B89</f>
        <v>42130</v>
      </c>
      <c r="B86" s="6">
        <f>TITRES_STAT!D89</f>
        <v>3.4872000000000001</v>
      </c>
      <c r="C86" s="2">
        <f t="shared" si="9"/>
        <v>2.0900000000000141E-2</v>
      </c>
      <c r="D86" s="2">
        <f t="shared" si="10"/>
        <v>2.0900000000000141E-2</v>
      </c>
      <c r="E86" s="2">
        <f t="shared" si="11"/>
        <v>0</v>
      </c>
      <c r="F86" s="2">
        <f t="shared" si="12"/>
        <v>8.5804057448006545E-3</v>
      </c>
      <c r="G86" s="2">
        <f t="shared" si="12"/>
        <v>1.2818232730440481E-2</v>
      </c>
      <c r="H86" s="2">
        <f t="shared" si="13"/>
        <v>0.66939069723894773</v>
      </c>
      <c r="I86" s="2">
        <f t="shared" si="14"/>
        <v>40.097905082738983</v>
      </c>
    </row>
    <row r="87" spans="1:9" ht="13.5" x14ac:dyDescent="0.25">
      <c r="A87" s="3">
        <f>TITRES_STAT!B90</f>
        <v>42131</v>
      </c>
      <c r="B87" s="6">
        <f>TITRES_STAT!D90</f>
        <v>3.4592999999999998</v>
      </c>
      <c r="C87" s="2">
        <f t="shared" si="9"/>
        <v>-2.7900000000000258E-2</v>
      </c>
      <c r="D87" s="2">
        <f t="shared" si="10"/>
        <v>0</v>
      </c>
      <c r="E87" s="2">
        <f t="shared" si="11"/>
        <v>2.7900000000000258E-2</v>
      </c>
      <c r="F87" s="2">
        <f t="shared" si="12"/>
        <v>7.9675196201720363E-3</v>
      </c>
      <c r="G87" s="2">
        <f t="shared" si="12"/>
        <v>1.3895501821123323E-2</v>
      </c>
      <c r="H87" s="2">
        <f t="shared" si="13"/>
        <v>0.57338840458861062</v>
      </c>
      <c r="I87" s="2">
        <f t="shared" si="14"/>
        <v>36.442902649872579</v>
      </c>
    </row>
    <row r="88" spans="1:9" ht="13.5" x14ac:dyDescent="0.25">
      <c r="A88" s="3">
        <f>TITRES_STAT!B91</f>
        <v>42132</v>
      </c>
      <c r="B88" s="6">
        <f>TITRES_STAT!D91</f>
        <v>3.4872000000000001</v>
      </c>
      <c r="C88" s="2">
        <f t="shared" si="9"/>
        <v>2.7900000000000258E-2</v>
      </c>
      <c r="D88" s="2">
        <f t="shared" si="10"/>
        <v>2.7900000000000258E-2</v>
      </c>
      <c r="E88" s="2">
        <f t="shared" si="11"/>
        <v>0</v>
      </c>
      <c r="F88" s="2">
        <f t="shared" si="12"/>
        <v>9.3912682187311958E-3</v>
      </c>
      <c r="G88" s="2">
        <f t="shared" si="12"/>
        <v>1.2902965976757372E-2</v>
      </c>
      <c r="H88" s="2">
        <f t="shared" si="13"/>
        <v>0.72783794327971274</v>
      </c>
      <c r="I88" s="2">
        <f t="shared" si="14"/>
        <v>42.124201873826188</v>
      </c>
    </row>
    <row r="89" spans="1:9" ht="13.5" x14ac:dyDescent="0.25">
      <c r="A89" s="3">
        <f>TITRES_STAT!B92</f>
        <v>42135</v>
      </c>
      <c r="B89" s="6">
        <f>TITRES_STAT!D92</f>
        <v>3.4872000000000001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8.7204633459646817E-3</v>
      </c>
      <c r="G89" s="2">
        <f t="shared" si="12"/>
        <v>1.1981325549846131E-2</v>
      </c>
      <c r="H89" s="2">
        <f t="shared" si="13"/>
        <v>0.72783794327971274</v>
      </c>
      <c r="I89" s="2">
        <f t="shared" si="14"/>
        <v>42.124201873826188</v>
      </c>
    </row>
    <row r="90" spans="1:9" ht="13.5" x14ac:dyDescent="0.25">
      <c r="A90" s="3">
        <f>TITRES_STAT!B93</f>
        <v>42136</v>
      </c>
      <c r="B90" s="6">
        <f>TITRES_STAT!D93</f>
        <v>3.3965999999999998</v>
      </c>
      <c r="C90" s="2">
        <f t="shared" si="9"/>
        <v>-9.0600000000000236E-2</v>
      </c>
      <c r="D90" s="2">
        <f t="shared" si="10"/>
        <v>0</v>
      </c>
      <c r="E90" s="2">
        <f t="shared" si="11"/>
        <v>9.0600000000000236E-2</v>
      </c>
      <c r="F90" s="2">
        <f t="shared" si="12"/>
        <v>8.0975731069672045E-3</v>
      </c>
      <c r="G90" s="2">
        <f t="shared" si="12"/>
        <v>1.7596945153428568E-2</v>
      </c>
      <c r="H90" s="2">
        <f t="shared" si="13"/>
        <v>0.46016925303591588</v>
      </c>
      <c r="I90" s="2">
        <f t="shared" si="14"/>
        <v>31.514788582156029</v>
      </c>
    </row>
    <row r="91" spans="1:9" ht="13.5" x14ac:dyDescent="0.25">
      <c r="A91" s="3">
        <f>TITRES_STAT!B94</f>
        <v>42137</v>
      </c>
      <c r="B91" s="6">
        <f>TITRES_STAT!D94</f>
        <v>3.3965999999999998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7.5191750278981182E-3</v>
      </c>
      <c r="G91" s="2">
        <f t="shared" si="12"/>
        <v>1.6340020499612241E-2</v>
      </c>
      <c r="H91" s="2">
        <f t="shared" si="13"/>
        <v>0.46016925303591588</v>
      </c>
      <c r="I91" s="2">
        <f t="shared" si="14"/>
        <v>31.514788582156029</v>
      </c>
    </row>
    <row r="92" spans="1:9" ht="13.5" x14ac:dyDescent="0.25">
      <c r="A92" s="3">
        <f>TITRES_STAT!B95</f>
        <v>42138</v>
      </c>
      <c r="B92" s="6">
        <f>TITRES_STAT!D95</f>
        <v>3.4872000000000001</v>
      </c>
      <c r="C92" s="2">
        <f t="shared" si="9"/>
        <v>9.0600000000000236E-2</v>
      </c>
      <c r="D92" s="2">
        <f t="shared" si="10"/>
        <v>9.0600000000000236E-2</v>
      </c>
      <c r="E92" s="2">
        <f t="shared" si="11"/>
        <v>0</v>
      </c>
      <c r="F92" s="2">
        <f t="shared" si="12"/>
        <v>1.3453519668762555E-2</v>
      </c>
      <c r="G92" s="2">
        <f t="shared" si="12"/>
        <v>1.5172876178211366E-2</v>
      </c>
      <c r="H92" s="2">
        <f t="shared" si="13"/>
        <v>0.88668222891597503</v>
      </c>
      <c r="I92" s="2">
        <f t="shared" si="14"/>
        <v>46.996903629363871</v>
      </c>
    </row>
    <row r="93" spans="1:9" ht="13.5" x14ac:dyDescent="0.25">
      <c r="A93" s="3">
        <f>TITRES_STAT!B96</f>
        <v>42139</v>
      </c>
      <c r="B93" s="6">
        <f>TITRES_STAT!D96</f>
        <v>3.4314</v>
      </c>
      <c r="C93" s="2">
        <f t="shared" si="9"/>
        <v>-5.5800000000000072E-2</v>
      </c>
      <c r="D93" s="2">
        <f t="shared" si="10"/>
        <v>0</v>
      </c>
      <c r="E93" s="2">
        <f t="shared" si="11"/>
        <v>5.5800000000000072E-2</v>
      </c>
      <c r="F93" s="2">
        <f t="shared" ref="F93:G108" si="15">((F92*13)+D93)/14</f>
        <v>1.2492553978136658E-2</v>
      </c>
      <c r="G93" s="2">
        <f t="shared" si="15"/>
        <v>1.8074813594053416E-2</v>
      </c>
      <c r="H93" s="2">
        <f t="shared" si="13"/>
        <v>0.69115810866490424</v>
      </c>
      <c r="I93" s="2">
        <f t="shared" si="14"/>
        <v>40.868923202606027</v>
      </c>
    </row>
    <row r="94" spans="1:9" ht="13.5" x14ac:dyDescent="0.25">
      <c r="A94" s="3">
        <f>TITRES_STAT!B97</f>
        <v>42142</v>
      </c>
      <c r="B94" s="6">
        <f>TITRES_STAT!D97</f>
        <v>3.4872000000000001</v>
      </c>
      <c r="C94" s="2">
        <f t="shared" si="9"/>
        <v>5.5800000000000072E-2</v>
      </c>
      <c r="D94" s="2">
        <f t="shared" si="10"/>
        <v>5.5800000000000072E-2</v>
      </c>
      <c r="E94" s="2">
        <f t="shared" si="11"/>
        <v>0</v>
      </c>
      <c r="F94" s="2">
        <f t="shared" si="15"/>
        <v>1.558594297969833E-2</v>
      </c>
      <c r="G94" s="2">
        <f t="shared" si="15"/>
        <v>1.678375548019246E-2</v>
      </c>
      <c r="H94" s="2">
        <f t="shared" si="13"/>
        <v>0.92863262921652179</v>
      </c>
      <c r="I94" s="2">
        <f t="shared" si="14"/>
        <v>48.149793545376497</v>
      </c>
    </row>
    <row r="95" spans="1:9" ht="13.5" x14ac:dyDescent="0.25">
      <c r="A95" s="3">
        <f>TITRES_STAT!B98</f>
        <v>42143</v>
      </c>
      <c r="B95" s="6">
        <f>TITRES_STAT!D98</f>
        <v>3.4733000000000001</v>
      </c>
      <c r="C95" s="2">
        <f t="shared" si="9"/>
        <v>-1.3900000000000023E-2</v>
      </c>
      <c r="D95" s="2">
        <f t="shared" si="10"/>
        <v>0</v>
      </c>
      <c r="E95" s="2">
        <f t="shared" si="11"/>
        <v>1.3900000000000023E-2</v>
      </c>
      <c r="F95" s="2">
        <f t="shared" si="15"/>
        <v>1.4472661338291306E-2</v>
      </c>
      <c r="G95" s="2">
        <f t="shared" si="15"/>
        <v>1.6577772945893E-2</v>
      </c>
      <c r="H95" s="2">
        <f t="shared" si="13"/>
        <v>0.87301601883000712</v>
      </c>
      <c r="I95" s="2">
        <f t="shared" si="14"/>
        <v>46.610173647919083</v>
      </c>
    </row>
    <row r="96" spans="1:9" ht="13.5" x14ac:dyDescent="0.25">
      <c r="A96" s="3">
        <f>TITRES_STAT!B99</f>
        <v>42144</v>
      </c>
      <c r="B96" s="6">
        <f>TITRES_STAT!D99</f>
        <v>3.4733000000000001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1.3438899814127641E-2</v>
      </c>
      <c r="G96" s="2">
        <f t="shared" si="15"/>
        <v>1.5393646306900642E-2</v>
      </c>
      <c r="H96" s="2">
        <f t="shared" si="13"/>
        <v>0.87301601883000712</v>
      </c>
      <c r="I96" s="2">
        <f t="shared" si="14"/>
        <v>46.610173647919083</v>
      </c>
    </row>
    <row r="97" spans="1:9" ht="13.5" x14ac:dyDescent="0.25">
      <c r="A97" s="3">
        <f>TITRES_STAT!B100</f>
        <v>42145</v>
      </c>
      <c r="B97" s="6">
        <f>TITRES_STAT!D100</f>
        <v>3.4523999999999999</v>
      </c>
      <c r="C97" s="2">
        <f t="shared" si="9"/>
        <v>-2.0900000000000141E-2</v>
      </c>
      <c r="D97" s="2">
        <f t="shared" si="10"/>
        <v>0</v>
      </c>
      <c r="E97" s="2">
        <f t="shared" si="11"/>
        <v>2.0900000000000141E-2</v>
      </c>
      <c r="F97" s="2">
        <f t="shared" si="15"/>
        <v>1.247897839883281E-2</v>
      </c>
      <c r="G97" s="2">
        <f t="shared" si="15"/>
        <v>1.5786957284979176E-2</v>
      </c>
      <c r="H97" s="2">
        <f t="shared" si="13"/>
        <v>0.79046127594873461</v>
      </c>
      <c r="I97" s="2">
        <f t="shared" si="14"/>
        <v>44.148470931318123</v>
      </c>
    </row>
    <row r="98" spans="1:9" ht="13.5" x14ac:dyDescent="0.25">
      <c r="A98" s="3">
        <f>TITRES_STAT!B101</f>
        <v>42146</v>
      </c>
      <c r="B98" s="6">
        <f>TITRES_STAT!D101</f>
        <v>3.4523999999999999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1.158762279891618E-2</v>
      </c>
      <c r="G98" s="2">
        <f t="shared" si="15"/>
        <v>1.4659317478909235E-2</v>
      </c>
      <c r="H98" s="2">
        <f t="shared" si="13"/>
        <v>0.7904612759487345</v>
      </c>
      <c r="I98" s="2">
        <f t="shared" si="14"/>
        <v>44.148470931318123</v>
      </c>
    </row>
    <row r="99" spans="1:9" ht="13.5" x14ac:dyDescent="0.25">
      <c r="A99" s="3">
        <f>TITRES_STAT!B102</f>
        <v>42149</v>
      </c>
      <c r="B99" s="6">
        <f>TITRES_STAT!D102</f>
        <v>3.4523999999999999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1.0759935456136452E-2</v>
      </c>
      <c r="G99" s="2">
        <f t="shared" si="15"/>
        <v>1.3612223373272862E-2</v>
      </c>
      <c r="H99" s="2">
        <f t="shared" si="13"/>
        <v>0.79046127594873439</v>
      </c>
      <c r="I99" s="2">
        <f t="shared" si="14"/>
        <v>44.148470931318116</v>
      </c>
    </row>
    <row r="100" spans="1:9" ht="13.5" x14ac:dyDescent="0.25">
      <c r="A100" s="3">
        <f>TITRES_STAT!B103</f>
        <v>42150</v>
      </c>
      <c r="B100" s="6">
        <f>TITRES_STAT!D103</f>
        <v>3.3965999999999998</v>
      </c>
      <c r="C100" s="2">
        <f t="shared" si="9"/>
        <v>-5.5800000000000072E-2</v>
      </c>
      <c r="D100" s="2">
        <f t="shared" si="10"/>
        <v>0</v>
      </c>
      <c r="E100" s="2">
        <f t="shared" si="11"/>
        <v>5.5800000000000072E-2</v>
      </c>
      <c r="F100" s="2">
        <f t="shared" si="15"/>
        <v>9.9913686378409906E-3</v>
      </c>
      <c r="G100" s="2">
        <f t="shared" si="15"/>
        <v>1.6625635989467664E-2</v>
      </c>
      <c r="H100" s="2">
        <f t="shared" si="13"/>
        <v>0.60096158993078641</v>
      </c>
      <c r="I100" s="2">
        <f t="shared" si="14"/>
        <v>37.537539545640655</v>
      </c>
    </row>
    <row r="101" spans="1:9" ht="13.5" x14ac:dyDescent="0.25">
      <c r="A101" s="3">
        <f>TITRES_STAT!B104</f>
        <v>42151</v>
      </c>
      <c r="B101" s="6">
        <f>TITRES_STAT!D104</f>
        <v>3.4175</v>
      </c>
      <c r="C101" s="2">
        <f t="shared" si="9"/>
        <v>2.0900000000000141E-2</v>
      </c>
      <c r="D101" s="2">
        <f t="shared" si="10"/>
        <v>2.0900000000000141E-2</v>
      </c>
      <c r="E101" s="2">
        <f t="shared" si="11"/>
        <v>0</v>
      </c>
      <c r="F101" s="2">
        <f t="shared" si="15"/>
        <v>1.077055659228093E-2</v>
      </c>
      <c r="G101" s="2">
        <f t="shared" si="15"/>
        <v>1.5438090561648545E-2</v>
      </c>
      <c r="H101" s="2">
        <f t="shared" si="13"/>
        <v>0.69766118739044392</v>
      </c>
      <c r="I101" s="2">
        <f t="shared" si="14"/>
        <v>41.095431324718703</v>
      </c>
    </row>
    <row r="102" spans="1:9" ht="13.5" x14ac:dyDescent="0.25">
      <c r="A102" s="3">
        <f>TITRES_STAT!B105</f>
        <v>42152</v>
      </c>
      <c r="B102" s="6">
        <f>TITRES_STAT!D105</f>
        <v>3.4175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1.000123112140372E-2</v>
      </c>
      <c r="G102" s="2">
        <f t="shared" si="15"/>
        <v>1.4335369807245077E-2</v>
      </c>
      <c r="H102" s="2">
        <f t="shared" si="13"/>
        <v>0.69766118739044392</v>
      </c>
      <c r="I102" s="2">
        <f t="shared" si="14"/>
        <v>41.095431324718703</v>
      </c>
    </row>
    <row r="103" spans="1:9" ht="13.5" x14ac:dyDescent="0.25">
      <c r="A103" s="3">
        <f>TITRES_STAT!B106</f>
        <v>42153</v>
      </c>
      <c r="B103" s="6">
        <f>TITRES_STAT!D106</f>
        <v>3.4175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9.2868574698748829E-3</v>
      </c>
      <c r="G103" s="2">
        <f t="shared" si="15"/>
        <v>1.3311414821013287E-2</v>
      </c>
      <c r="H103" s="2">
        <f t="shared" si="13"/>
        <v>0.69766118739044392</v>
      </c>
      <c r="I103" s="2">
        <f t="shared" si="14"/>
        <v>41.095431324718703</v>
      </c>
    </row>
    <row r="104" spans="1:9" ht="13.5" x14ac:dyDescent="0.25">
      <c r="A104" s="3">
        <f>TITRES_STAT!B107</f>
        <v>42156</v>
      </c>
      <c r="B104" s="6">
        <f>TITRES_STAT!D107</f>
        <v>3.4175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8.623510507740963E-3</v>
      </c>
      <c r="G104" s="2">
        <f t="shared" si="15"/>
        <v>1.2360599476655196E-2</v>
      </c>
      <c r="H104" s="2">
        <f t="shared" si="13"/>
        <v>0.6976611873904438</v>
      </c>
      <c r="I104" s="2">
        <f t="shared" si="14"/>
        <v>41.095431324718689</v>
      </c>
    </row>
    <row r="105" spans="1:9" ht="13.5" x14ac:dyDescent="0.25">
      <c r="A105" s="3">
        <f>TITRES_STAT!B108</f>
        <v>42157</v>
      </c>
      <c r="B105" s="6">
        <f>TITRES_STAT!D108</f>
        <v>3.4175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8.007545471473752E-3</v>
      </c>
      <c r="G105" s="2">
        <f t="shared" si="15"/>
        <v>1.1477699514036968E-2</v>
      </c>
      <c r="H105" s="2">
        <f t="shared" si="13"/>
        <v>0.69766118739044392</v>
      </c>
      <c r="I105" s="2">
        <f t="shared" si="14"/>
        <v>41.095431324718703</v>
      </c>
    </row>
    <row r="106" spans="1:9" ht="13.5" x14ac:dyDescent="0.25">
      <c r="A106" s="3">
        <f>TITRES_STAT!B109</f>
        <v>42158</v>
      </c>
      <c r="B106" s="6">
        <f>TITRES_STAT!D109</f>
        <v>3.4175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7.4355779377970549E-3</v>
      </c>
      <c r="G106" s="2">
        <f t="shared" si="15"/>
        <v>1.06578638344629E-2</v>
      </c>
      <c r="H106" s="2">
        <f t="shared" si="13"/>
        <v>0.6976611873904438</v>
      </c>
      <c r="I106" s="2">
        <f t="shared" si="14"/>
        <v>41.095431324718689</v>
      </c>
    </row>
    <row r="107" spans="1:9" ht="13.5" x14ac:dyDescent="0.25">
      <c r="A107" s="3">
        <f>TITRES_STAT!B110</f>
        <v>42159</v>
      </c>
      <c r="B107" s="6">
        <f>TITRES_STAT!D110</f>
        <v>3.3477000000000001</v>
      </c>
      <c r="C107" s="2">
        <f t="shared" si="9"/>
        <v>-6.9799999999999862E-2</v>
      </c>
      <c r="D107" s="2">
        <f t="shared" si="10"/>
        <v>0</v>
      </c>
      <c r="E107" s="2">
        <f t="shared" si="11"/>
        <v>6.9799999999999862E-2</v>
      </c>
      <c r="F107" s="2">
        <f t="shared" si="15"/>
        <v>6.9044652279544082E-3</v>
      </c>
      <c r="G107" s="2">
        <f t="shared" si="15"/>
        <v>1.4882302132001255E-2</v>
      </c>
      <c r="H107" s="2">
        <f t="shared" si="13"/>
        <v>0.46393798262621011</v>
      </c>
      <c r="I107" s="2">
        <f t="shared" si="14"/>
        <v>31.691095396946764</v>
      </c>
    </row>
    <row r="108" spans="1:9" ht="13.5" x14ac:dyDescent="0.25">
      <c r="A108" s="3">
        <f>TITRES_STAT!B111</f>
        <v>42160</v>
      </c>
      <c r="B108" s="6">
        <f>TITRES_STAT!D111</f>
        <v>3.4453999999999998</v>
      </c>
      <c r="C108" s="2">
        <f t="shared" si="9"/>
        <v>9.7699999999999676E-2</v>
      </c>
      <c r="D108" s="2">
        <f t="shared" si="10"/>
        <v>9.7699999999999676E-2</v>
      </c>
      <c r="E108" s="2">
        <f t="shared" si="11"/>
        <v>0</v>
      </c>
      <c r="F108" s="2">
        <f t="shared" si="15"/>
        <v>1.3389860568814785E-2</v>
      </c>
      <c r="G108" s="2">
        <f t="shared" si="15"/>
        <v>1.3819280551144023E-2</v>
      </c>
      <c r="H108" s="2">
        <f t="shared" si="13"/>
        <v>0.96892602471308187</v>
      </c>
      <c r="I108" s="2">
        <f t="shared" si="14"/>
        <v>49.210890229066727</v>
      </c>
    </row>
    <row r="109" spans="1:9" ht="13.5" x14ac:dyDescent="0.25">
      <c r="A109" s="3">
        <f>TITRES_STAT!B112</f>
        <v>42163</v>
      </c>
      <c r="B109" s="6">
        <f>TITRES_STAT!D112</f>
        <v>3.4175</v>
      </c>
      <c r="C109" s="2">
        <f t="shared" si="9"/>
        <v>-2.7899999999999814E-2</v>
      </c>
      <c r="D109" s="2">
        <f t="shared" si="10"/>
        <v>0</v>
      </c>
      <c r="E109" s="2">
        <f t="shared" si="11"/>
        <v>2.7899999999999814E-2</v>
      </c>
      <c r="F109" s="2">
        <f t="shared" ref="F109:G124" si="16">((F108*13)+D109)/14</f>
        <v>1.2433441956756585E-2</v>
      </c>
      <c r="G109" s="2">
        <f t="shared" si="16"/>
        <v>1.4825046226062292E-2</v>
      </c>
      <c r="H109" s="2">
        <f t="shared" si="13"/>
        <v>0.8386781239776987</v>
      </c>
      <c r="I109" s="2">
        <f t="shared" si="14"/>
        <v>45.613101773536464</v>
      </c>
    </row>
    <row r="110" spans="1:9" ht="13.5" x14ac:dyDescent="0.25">
      <c r="A110" s="3">
        <f>TITRES_STAT!B113</f>
        <v>42164</v>
      </c>
      <c r="B110" s="6">
        <f>TITRES_STAT!D113</f>
        <v>3.4175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1.15453389598454E-2</v>
      </c>
      <c r="G110" s="2">
        <f t="shared" si="16"/>
        <v>1.3766114352772129E-2</v>
      </c>
      <c r="H110" s="2">
        <f t="shared" si="13"/>
        <v>0.83867812397769859</v>
      </c>
      <c r="I110" s="2">
        <f t="shared" si="14"/>
        <v>45.613101773536464</v>
      </c>
    </row>
    <row r="111" spans="1:9" ht="13.5" x14ac:dyDescent="0.25">
      <c r="A111" s="3">
        <f>TITRES_STAT!B114</f>
        <v>42165</v>
      </c>
      <c r="B111" s="6">
        <f>TITRES_STAT!D114</f>
        <v>3.4175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1.0720671891285014E-2</v>
      </c>
      <c r="G111" s="2">
        <f t="shared" si="16"/>
        <v>1.2782820470431262E-2</v>
      </c>
      <c r="H111" s="2">
        <f t="shared" si="13"/>
        <v>0.83867812397769859</v>
      </c>
      <c r="I111" s="2">
        <f t="shared" si="14"/>
        <v>45.613101773536464</v>
      </c>
    </row>
    <row r="112" spans="1:9" ht="13.5" x14ac:dyDescent="0.25">
      <c r="A112" s="3">
        <f>TITRES_STAT!B115</f>
        <v>42166</v>
      </c>
      <c r="B112" s="6">
        <f>TITRES_STAT!D115</f>
        <v>3.4662999999999999</v>
      </c>
      <c r="C112" s="2">
        <f t="shared" si="9"/>
        <v>4.8799999999999955E-2</v>
      </c>
      <c r="D112" s="2">
        <f t="shared" si="10"/>
        <v>4.8799999999999955E-2</v>
      </c>
      <c r="E112" s="2">
        <f t="shared" si="11"/>
        <v>0</v>
      </c>
      <c r="F112" s="2">
        <f t="shared" si="16"/>
        <v>1.3440623899050366E-2</v>
      </c>
      <c r="G112" s="2">
        <f t="shared" si="16"/>
        <v>1.1869761865400457E-2</v>
      </c>
      <c r="H112" s="2">
        <f t="shared" si="13"/>
        <v>1.1323414952602262</v>
      </c>
      <c r="I112" s="2">
        <f t="shared" si="14"/>
        <v>53.103196546012796</v>
      </c>
    </row>
    <row r="113" spans="1:9" ht="13.5" x14ac:dyDescent="0.25">
      <c r="A113" s="3">
        <f>TITRES_STAT!B116</f>
        <v>42167</v>
      </c>
      <c r="B113" s="6">
        <f>TITRES_STAT!D116</f>
        <v>3.4662999999999999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1.2480579334832483E-2</v>
      </c>
      <c r="G113" s="2">
        <f t="shared" si="16"/>
        <v>1.1021921732157566E-2</v>
      </c>
      <c r="H113" s="2">
        <f t="shared" si="13"/>
        <v>1.1323414952602264</v>
      </c>
      <c r="I113" s="2">
        <f t="shared" si="14"/>
        <v>53.103196546012811</v>
      </c>
    </row>
    <row r="114" spans="1:9" ht="13.5" x14ac:dyDescent="0.25">
      <c r="A114" s="3">
        <f>TITRES_STAT!B117</f>
        <v>42170</v>
      </c>
      <c r="B114" s="6">
        <f>TITRES_STAT!D117</f>
        <v>3.4662999999999999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1.1589109382344448E-2</v>
      </c>
      <c r="G114" s="2">
        <f t="shared" si="16"/>
        <v>1.0234641608432026E-2</v>
      </c>
      <c r="H114" s="2">
        <f t="shared" si="13"/>
        <v>1.1323414952602262</v>
      </c>
      <c r="I114" s="2">
        <f t="shared" si="14"/>
        <v>53.103196546012796</v>
      </c>
    </row>
    <row r="115" spans="1:9" ht="13.5" x14ac:dyDescent="0.25">
      <c r="A115" s="3">
        <f>TITRES_STAT!B118</f>
        <v>42171</v>
      </c>
      <c r="B115" s="6">
        <f>TITRES_STAT!D118</f>
        <v>3.4662999999999999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1.0761315855034131E-2</v>
      </c>
      <c r="G115" s="2">
        <f t="shared" si="16"/>
        <v>9.5035957792583108E-3</v>
      </c>
      <c r="H115" s="2">
        <f t="shared" si="13"/>
        <v>1.1323414952602262</v>
      </c>
      <c r="I115" s="2">
        <f t="shared" si="14"/>
        <v>53.103196546012796</v>
      </c>
    </row>
    <row r="116" spans="1:9" ht="13.5" x14ac:dyDescent="0.25">
      <c r="A116" s="3">
        <f>TITRES_STAT!B119</f>
        <v>42172</v>
      </c>
      <c r="B116" s="6">
        <f>TITRES_STAT!D119</f>
        <v>3.4662999999999999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9.9926504368174074E-3</v>
      </c>
      <c r="G116" s="2">
        <f t="shared" si="16"/>
        <v>8.8247675093112883E-3</v>
      </c>
      <c r="H116" s="2">
        <f t="shared" si="13"/>
        <v>1.1323414952602264</v>
      </c>
      <c r="I116" s="2">
        <f t="shared" si="14"/>
        <v>53.103196546012811</v>
      </c>
    </row>
    <row r="117" spans="1:9" ht="13.5" x14ac:dyDescent="0.25">
      <c r="A117" s="3">
        <f>TITRES_STAT!B120</f>
        <v>42173</v>
      </c>
      <c r="B117" s="6">
        <f>TITRES_STAT!D120</f>
        <v>3.4872000000000001</v>
      </c>
      <c r="C117" s="2">
        <f t="shared" si="9"/>
        <v>2.0900000000000141E-2</v>
      </c>
      <c r="D117" s="2">
        <f t="shared" si="10"/>
        <v>2.0900000000000141E-2</v>
      </c>
      <c r="E117" s="2">
        <f t="shared" si="11"/>
        <v>0</v>
      </c>
      <c r="F117" s="2">
        <f t="shared" si="16"/>
        <v>1.0771746834187603E-2</v>
      </c>
      <c r="G117" s="2">
        <f t="shared" si="16"/>
        <v>8.1944269729319098E-3</v>
      </c>
      <c r="H117" s="2">
        <f t="shared" si="13"/>
        <v>1.3145210604437843</v>
      </c>
      <c r="I117" s="2">
        <f t="shared" si="14"/>
        <v>56.794517142641126</v>
      </c>
    </row>
    <row r="118" spans="1:9" ht="13.5" x14ac:dyDescent="0.25">
      <c r="A118" s="3">
        <f>TITRES_STAT!B121</f>
        <v>42174</v>
      </c>
      <c r="B118" s="6">
        <f>TITRES_STAT!D121</f>
        <v>3.5640000000000001</v>
      </c>
      <c r="C118" s="2">
        <f t="shared" si="9"/>
        <v>7.6799999999999979E-2</v>
      </c>
      <c r="D118" s="2">
        <f t="shared" si="10"/>
        <v>7.6799999999999979E-2</v>
      </c>
      <c r="E118" s="2">
        <f t="shared" si="11"/>
        <v>0</v>
      </c>
      <c r="F118" s="2">
        <f t="shared" si="16"/>
        <v>1.548805063174563E-2</v>
      </c>
      <c r="G118" s="2">
        <f t="shared" si="16"/>
        <v>7.6091107605796302E-3</v>
      </c>
      <c r="H118" s="2">
        <f t="shared" si="13"/>
        <v>2.0354613198672658</v>
      </c>
      <c r="I118" s="2">
        <f t="shared" si="14"/>
        <v>67.056078314853039</v>
      </c>
    </row>
    <row r="119" spans="1:9" ht="13.5" x14ac:dyDescent="0.25">
      <c r="A119" s="3">
        <f>TITRES_STAT!B122</f>
        <v>42177</v>
      </c>
      <c r="B119" s="6">
        <f>TITRES_STAT!D122</f>
        <v>3.5221</v>
      </c>
      <c r="C119" s="2">
        <f t="shared" si="9"/>
        <v>-4.1900000000000048E-2</v>
      </c>
      <c r="D119" s="2">
        <f t="shared" si="10"/>
        <v>0</v>
      </c>
      <c r="E119" s="2">
        <f t="shared" si="11"/>
        <v>4.1900000000000048E-2</v>
      </c>
      <c r="F119" s="2">
        <f t="shared" si="16"/>
        <v>1.4381761300906655E-2</v>
      </c>
      <c r="G119" s="2">
        <f t="shared" si="16"/>
        <v>1.0058459991966803E-2</v>
      </c>
      <c r="H119" s="2">
        <f t="shared" si="13"/>
        <v>1.4298174186100716</v>
      </c>
      <c r="I119" s="2">
        <f t="shared" si="14"/>
        <v>58.844644361302265</v>
      </c>
    </row>
    <row r="120" spans="1:9" ht="13.5" x14ac:dyDescent="0.25">
      <c r="A120" s="3">
        <f>TITRES_STAT!B123</f>
        <v>42178</v>
      </c>
      <c r="B120" s="6">
        <f>TITRES_STAT!D123</f>
        <v>3.4872000000000001</v>
      </c>
      <c r="C120" s="2">
        <f t="shared" si="9"/>
        <v>-3.4899999999999931E-2</v>
      </c>
      <c r="D120" s="2">
        <f t="shared" si="10"/>
        <v>0</v>
      </c>
      <c r="E120" s="2">
        <f t="shared" si="11"/>
        <v>3.4899999999999931E-2</v>
      </c>
      <c r="F120" s="2">
        <f t="shared" si="16"/>
        <v>1.335449263655618E-2</v>
      </c>
      <c r="G120" s="2">
        <f t="shared" si="16"/>
        <v>1.1832855706826311E-2</v>
      </c>
      <c r="H120" s="2">
        <f t="shared" si="13"/>
        <v>1.1285942267386937</v>
      </c>
      <c r="I120" s="2">
        <f t="shared" si="14"/>
        <v>53.02063740292386</v>
      </c>
    </row>
    <row r="121" spans="1:9" ht="13.5" x14ac:dyDescent="0.25">
      <c r="A121" s="3">
        <f>TITRES_STAT!B124</f>
        <v>42179</v>
      </c>
      <c r="B121" s="6">
        <f>TITRES_STAT!D124</f>
        <v>3.4803000000000002</v>
      </c>
      <c r="C121" s="2">
        <f t="shared" si="9"/>
        <v>-6.8999999999999062E-3</v>
      </c>
      <c r="D121" s="2">
        <f t="shared" si="10"/>
        <v>0</v>
      </c>
      <c r="E121" s="2">
        <f t="shared" si="11"/>
        <v>6.8999999999999062E-3</v>
      </c>
      <c r="F121" s="2">
        <f t="shared" si="16"/>
        <v>1.2400600305373596E-2</v>
      </c>
      <c r="G121" s="2">
        <f t="shared" si="16"/>
        <v>1.1480508870624424E-2</v>
      </c>
      <c r="H121" s="2">
        <f t="shared" si="13"/>
        <v>1.0801437850114328</v>
      </c>
      <c r="I121" s="2">
        <f t="shared" si="14"/>
        <v>51.926400126493959</v>
      </c>
    </row>
    <row r="122" spans="1:9" ht="13.5" x14ac:dyDescent="0.25">
      <c r="A122" s="3">
        <f>TITRES_STAT!B125</f>
        <v>42180</v>
      </c>
      <c r="B122" s="6">
        <f>TITRES_STAT!D125</f>
        <v>3.4175</v>
      </c>
      <c r="C122" s="2">
        <f t="shared" si="9"/>
        <v>-6.2800000000000189E-2</v>
      </c>
      <c r="D122" s="2">
        <f t="shared" si="10"/>
        <v>0</v>
      </c>
      <c r="E122" s="2">
        <f t="shared" si="11"/>
        <v>6.2800000000000189E-2</v>
      </c>
      <c r="F122" s="2">
        <f t="shared" si="16"/>
        <v>1.1514843140704053E-2</v>
      </c>
      <c r="G122" s="2">
        <f t="shared" si="16"/>
        <v>1.5146186808436978E-2</v>
      </c>
      <c r="H122" s="2">
        <f t="shared" si="13"/>
        <v>0.76024700383926769</v>
      </c>
      <c r="I122" s="2">
        <f t="shared" si="14"/>
        <v>43.189791102106469</v>
      </c>
    </row>
    <row r="123" spans="1:9" ht="13.5" x14ac:dyDescent="0.25">
      <c r="A123" s="3">
        <f>TITRES_STAT!B126</f>
        <v>42181</v>
      </c>
      <c r="B123" s="6">
        <f>TITRES_STAT!D126</f>
        <v>3.4872000000000001</v>
      </c>
      <c r="C123" s="2">
        <f t="shared" si="9"/>
        <v>6.9700000000000095E-2</v>
      </c>
      <c r="D123" s="2">
        <f t="shared" si="10"/>
        <v>6.9700000000000095E-2</v>
      </c>
      <c r="E123" s="2">
        <f t="shared" si="11"/>
        <v>0</v>
      </c>
      <c r="F123" s="2">
        <f t="shared" si="16"/>
        <v>1.5670925773510914E-2</v>
      </c>
      <c r="G123" s="2">
        <f t="shared" si="16"/>
        <v>1.406431632212005E-2</v>
      </c>
      <c r="H123" s="2">
        <f t="shared" si="13"/>
        <v>1.114233028793872</v>
      </c>
      <c r="I123" s="2">
        <f t="shared" si="14"/>
        <v>52.701524080792538</v>
      </c>
    </row>
    <row r="124" spans="1:9" ht="13.5" x14ac:dyDescent="0.25">
      <c r="A124" s="3">
        <f>TITRES_STAT!B127</f>
        <v>42184</v>
      </c>
      <c r="B124" s="6">
        <f>TITRES_STAT!D127</f>
        <v>3.5935999999999999</v>
      </c>
      <c r="C124" s="2">
        <f t="shared" si="9"/>
        <v>0.10639999999999983</v>
      </c>
      <c r="D124" s="2">
        <f t="shared" si="10"/>
        <v>0.10639999999999983</v>
      </c>
      <c r="E124" s="2">
        <f t="shared" si="11"/>
        <v>0</v>
      </c>
      <c r="F124" s="2">
        <f t="shared" si="16"/>
        <v>2.2151573932545836E-2</v>
      </c>
      <c r="G124" s="2">
        <f t="shared" si="16"/>
        <v>1.3059722299111476E-2</v>
      </c>
      <c r="H124" s="2">
        <f t="shared" si="13"/>
        <v>1.6961749587931843</v>
      </c>
      <c r="I124" s="2">
        <f t="shared" si="14"/>
        <v>62.910418823576535</v>
      </c>
    </row>
    <row r="125" spans="1:9" ht="13.5" x14ac:dyDescent="0.25">
      <c r="A125" s="3">
        <f>TITRES_STAT!B128</f>
        <v>42185</v>
      </c>
      <c r="B125" s="6">
        <f>TITRES_STAT!D128</f>
        <v>3.7109000000000001</v>
      </c>
      <c r="C125" s="2">
        <f t="shared" si="9"/>
        <v>0.11730000000000018</v>
      </c>
      <c r="D125" s="2">
        <f t="shared" si="10"/>
        <v>0.11730000000000018</v>
      </c>
      <c r="E125" s="2">
        <f t="shared" si="11"/>
        <v>0</v>
      </c>
      <c r="F125" s="2">
        <f t="shared" ref="F125:G140" si="17">((F124*13)+D125)/14</f>
        <v>2.8947890080221146E-2</v>
      </c>
      <c r="G125" s="2">
        <f t="shared" si="17"/>
        <v>1.2126884992032086E-2</v>
      </c>
      <c r="H125" s="2">
        <f t="shared" si="13"/>
        <v>2.3870837481547178</v>
      </c>
      <c r="I125" s="2">
        <f t="shared" si="14"/>
        <v>70.476076933592225</v>
      </c>
    </row>
    <row r="126" spans="1:9" ht="13.5" x14ac:dyDescent="0.25">
      <c r="A126" s="3">
        <f>TITRES_STAT!B129</f>
        <v>42186</v>
      </c>
      <c r="B126" s="6">
        <f>TITRES_STAT!D129</f>
        <v>3.7403</v>
      </c>
      <c r="C126" s="2">
        <f t="shared" si="9"/>
        <v>2.9399999999999871E-2</v>
      </c>
      <c r="D126" s="2">
        <f t="shared" si="10"/>
        <v>2.9399999999999871E-2</v>
      </c>
      <c r="E126" s="2">
        <f t="shared" si="11"/>
        <v>0</v>
      </c>
      <c r="F126" s="2">
        <f t="shared" si="17"/>
        <v>2.8980183645919626E-2</v>
      </c>
      <c r="G126" s="2">
        <f t="shared" si="17"/>
        <v>1.126067892117265E-2</v>
      </c>
      <c r="H126" s="2">
        <f t="shared" si="13"/>
        <v>2.5735733918698505</v>
      </c>
      <c r="I126" s="2">
        <f t="shared" si="14"/>
        <v>72.016805299841451</v>
      </c>
    </row>
    <row r="127" spans="1:9" ht="13.5" x14ac:dyDescent="0.25">
      <c r="A127" s="3">
        <f>TITRES_STAT!B130</f>
        <v>42187</v>
      </c>
      <c r="B127" s="6">
        <f>TITRES_STAT!D130</f>
        <v>3.6816</v>
      </c>
      <c r="C127" s="2">
        <f t="shared" si="9"/>
        <v>-5.8699999999999974E-2</v>
      </c>
      <c r="D127" s="2">
        <f t="shared" si="10"/>
        <v>0</v>
      </c>
      <c r="E127" s="2">
        <f t="shared" si="11"/>
        <v>5.8699999999999974E-2</v>
      </c>
      <c r="F127" s="2">
        <f t="shared" si="17"/>
        <v>2.6910170528353938E-2</v>
      </c>
      <c r="G127" s="2">
        <f t="shared" si="17"/>
        <v>1.4649201855374602E-2</v>
      </c>
      <c r="H127" s="2">
        <f t="shared" si="13"/>
        <v>1.8369717882261924</v>
      </c>
      <c r="I127" s="2">
        <f t="shared" si="14"/>
        <v>64.75114753871955</v>
      </c>
    </row>
    <row r="128" spans="1:9" ht="13.5" x14ac:dyDescent="0.25">
      <c r="A128" s="3">
        <f>TITRES_STAT!B131</f>
        <v>42188</v>
      </c>
      <c r="B128" s="6">
        <f>TITRES_STAT!D131</f>
        <v>3.6816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2.4988015490614367E-2</v>
      </c>
      <c r="G128" s="2">
        <f t="shared" si="17"/>
        <v>1.3602830294276416E-2</v>
      </c>
      <c r="H128" s="2">
        <f t="shared" si="13"/>
        <v>1.8369717882261922</v>
      </c>
      <c r="I128" s="2">
        <f t="shared" si="14"/>
        <v>64.75114753871955</v>
      </c>
    </row>
    <row r="129" spans="1:9" ht="13.5" x14ac:dyDescent="0.25">
      <c r="A129" s="3">
        <f>TITRES_STAT!B132</f>
        <v>42191</v>
      </c>
      <c r="B129" s="6">
        <f>TITRES_STAT!D132</f>
        <v>3.5935999999999999</v>
      </c>
      <c r="C129" s="2">
        <f t="shared" si="9"/>
        <v>-8.8000000000000078E-2</v>
      </c>
      <c r="D129" s="2">
        <f t="shared" si="10"/>
        <v>0</v>
      </c>
      <c r="E129" s="2">
        <f t="shared" si="11"/>
        <v>8.8000000000000078E-2</v>
      </c>
      <c r="F129" s="2">
        <f t="shared" si="17"/>
        <v>2.3203157241284769E-2</v>
      </c>
      <c r="G129" s="2">
        <f t="shared" si="17"/>
        <v>1.8916913844685246E-2</v>
      </c>
      <c r="H129" s="2">
        <f t="shared" si="13"/>
        <v>1.2265825933231573</v>
      </c>
      <c r="I129" s="2">
        <f t="shared" si="14"/>
        <v>55.088124599613089</v>
      </c>
    </row>
    <row r="130" spans="1:9" ht="13.5" x14ac:dyDescent="0.25">
      <c r="A130" s="3">
        <f>TITRES_STAT!B133</f>
        <v>42192</v>
      </c>
      <c r="B130" s="6">
        <f>TITRES_STAT!D133</f>
        <v>3.6301999999999999</v>
      </c>
      <c r="C130" s="2">
        <f t="shared" si="9"/>
        <v>3.6599999999999966E-2</v>
      </c>
      <c r="D130" s="2">
        <f t="shared" si="10"/>
        <v>3.6599999999999966E-2</v>
      </c>
      <c r="E130" s="2">
        <f t="shared" si="11"/>
        <v>0</v>
      </c>
      <c r="F130" s="2">
        <f t="shared" si="17"/>
        <v>2.4160074581192997E-2</v>
      </c>
      <c r="G130" s="2">
        <f t="shared" si="17"/>
        <v>1.7565705712922014E-2</v>
      </c>
      <c r="H130" s="2">
        <f t="shared" si="13"/>
        <v>1.3754115534008924</v>
      </c>
      <c r="I130" s="2">
        <f t="shared" si="14"/>
        <v>57.902031815569245</v>
      </c>
    </row>
    <row r="131" spans="1:9" ht="13.5" x14ac:dyDescent="0.25">
      <c r="A131" s="3">
        <f>TITRES_STAT!B134</f>
        <v>42193</v>
      </c>
      <c r="B131" s="6">
        <f>TITRES_STAT!D134</f>
        <v>3.6669</v>
      </c>
      <c r="C131" s="2">
        <f t="shared" ref="C131:C194" si="18">B131-B130</f>
        <v>3.6700000000000177E-2</v>
      </c>
      <c r="D131" s="2">
        <f t="shared" ref="D131:D194" si="19">IF(C131&gt;0,C131,0)</f>
        <v>3.6700000000000177E-2</v>
      </c>
      <c r="E131" s="2">
        <f t="shared" ref="E131:E194" si="20">IF(C131&lt;0,-C131,0)</f>
        <v>0</v>
      </c>
      <c r="F131" s="2">
        <f t="shared" si="17"/>
        <v>2.5055783539679223E-2</v>
      </c>
      <c r="G131" s="2">
        <f t="shared" si="17"/>
        <v>1.63110124477133E-2</v>
      </c>
      <c r="H131" s="2">
        <f t="shared" si="13"/>
        <v>1.5361268112570097</v>
      </c>
      <c r="I131" s="2">
        <f t="shared" si="14"/>
        <v>60.569795029123227</v>
      </c>
    </row>
    <row r="132" spans="1:9" ht="13.5" x14ac:dyDescent="0.25">
      <c r="A132" s="3">
        <f>TITRES_STAT!B135</f>
        <v>42194</v>
      </c>
      <c r="B132" s="6">
        <f>TITRES_STAT!D135</f>
        <v>3.6669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2.326608471541642E-2</v>
      </c>
      <c r="G132" s="2">
        <f t="shared" si="17"/>
        <v>1.5145940130019494E-2</v>
      </c>
      <c r="H132" s="2">
        <f t="shared" si="13"/>
        <v>1.5361268112570095</v>
      </c>
      <c r="I132" s="2">
        <f t="shared" si="14"/>
        <v>60.569795029123227</v>
      </c>
    </row>
    <row r="133" spans="1:9" ht="13.5" x14ac:dyDescent="0.25">
      <c r="A133" s="3">
        <f>TITRES_STAT!B136</f>
        <v>42195</v>
      </c>
      <c r="B133" s="6">
        <f>TITRES_STAT!D136</f>
        <v>3.7328999999999999</v>
      </c>
      <c r="C133" s="2">
        <f t="shared" si="18"/>
        <v>6.5999999999999837E-2</v>
      </c>
      <c r="D133" s="2">
        <f t="shared" si="19"/>
        <v>6.5999999999999837E-2</v>
      </c>
      <c r="E133" s="2">
        <f t="shared" si="20"/>
        <v>0</v>
      </c>
      <c r="F133" s="2">
        <f t="shared" si="17"/>
        <v>2.6318507235743808E-2</v>
      </c>
      <c r="G133" s="2">
        <f t="shared" si="17"/>
        <v>1.406408726358953E-2</v>
      </c>
      <c r="H133" s="2">
        <f t="shared" si="13"/>
        <v>1.8713270717453316</v>
      </c>
      <c r="I133" s="2">
        <f t="shared" si="14"/>
        <v>65.172898279674158</v>
      </c>
    </row>
    <row r="134" spans="1:9" ht="13.5" x14ac:dyDescent="0.25">
      <c r="A134" s="3">
        <f>TITRES_STAT!B137</f>
        <v>42198</v>
      </c>
      <c r="B134" s="6">
        <f>TITRES_STAT!D137</f>
        <v>3.7035999999999998</v>
      </c>
      <c r="C134" s="2">
        <f t="shared" si="18"/>
        <v>-2.9300000000000104E-2</v>
      </c>
      <c r="D134" s="2">
        <f t="shared" si="19"/>
        <v>0</v>
      </c>
      <c r="E134" s="2">
        <f t="shared" si="20"/>
        <v>2.9300000000000104E-2</v>
      </c>
      <c r="F134" s="2">
        <f t="shared" si="17"/>
        <v>2.4438613861762108E-2</v>
      </c>
      <c r="G134" s="2">
        <f t="shared" si="17"/>
        <v>1.5152366744761713E-2</v>
      </c>
      <c r="H134" s="2">
        <f t="shared" si="13"/>
        <v>1.6128578639512352</v>
      </c>
      <c r="I134" s="2">
        <f t="shared" si="14"/>
        <v>61.727730627957975</v>
      </c>
    </row>
    <row r="135" spans="1:9" ht="13.5" x14ac:dyDescent="0.25">
      <c r="A135" s="3">
        <f>TITRES_STAT!B138</f>
        <v>42199</v>
      </c>
      <c r="B135" s="6">
        <f>TITRES_STAT!D138</f>
        <v>3.6669</v>
      </c>
      <c r="C135" s="2">
        <f t="shared" si="18"/>
        <v>-3.6699999999999733E-2</v>
      </c>
      <c r="D135" s="2">
        <f t="shared" si="19"/>
        <v>0</v>
      </c>
      <c r="E135" s="2">
        <f t="shared" si="20"/>
        <v>3.6699999999999733E-2</v>
      </c>
      <c r="F135" s="2">
        <f t="shared" si="17"/>
        <v>2.2692998585921959E-2</v>
      </c>
      <c r="G135" s="2">
        <f t="shared" si="17"/>
        <v>1.6691483405850142E-2</v>
      </c>
      <c r="H135" s="2">
        <f t="shared" si="13"/>
        <v>1.3595555310541403</v>
      </c>
      <c r="I135" s="2">
        <f t="shared" si="14"/>
        <v>57.619136873915991</v>
      </c>
    </row>
    <row r="136" spans="1:9" ht="13.5" x14ac:dyDescent="0.25">
      <c r="A136" s="3">
        <f>TITRES_STAT!B139</f>
        <v>42200</v>
      </c>
      <c r="B136" s="6">
        <f>TITRES_STAT!D139</f>
        <v>3.5202</v>
      </c>
      <c r="C136" s="2">
        <f t="shared" si="18"/>
        <v>-0.14670000000000005</v>
      </c>
      <c r="D136" s="2">
        <f t="shared" si="19"/>
        <v>0</v>
      </c>
      <c r="E136" s="2">
        <f t="shared" si="20"/>
        <v>0.14670000000000005</v>
      </c>
      <c r="F136" s="2">
        <f t="shared" si="17"/>
        <v>2.1072070115498963E-2</v>
      </c>
      <c r="G136" s="2">
        <f t="shared" si="17"/>
        <v>2.5977806019717994E-2</v>
      </c>
      <c r="H136" s="2">
        <f t="shared" si="13"/>
        <v>0.81115665039243812</v>
      </c>
      <c r="I136" s="2">
        <f t="shared" si="14"/>
        <v>44.786664379178809</v>
      </c>
    </row>
    <row r="137" spans="1:9" ht="13.5" x14ac:dyDescent="0.25">
      <c r="A137" s="3">
        <f>TITRES_STAT!B140</f>
        <v>42201</v>
      </c>
      <c r="B137" s="6">
        <f>TITRES_STAT!D140</f>
        <v>3.6596000000000002</v>
      </c>
      <c r="C137" s="2">
        <f t="shared" si="18"/>
        <v>0.13940000000000019</v>
      </c>
      <c r="D137" s="2">
        <f t="shared" si="19"/>
        <v>0.13940000000000019</v>
      </c>
      <c r="E137" s="2">
        <f t="shared" si="20"/>
        <v>0</v>
      </c>
      <c r="F137" s="2">
        <f t="shared" si="17"/>
        <v>2.9524065107249052E-2</v>
      </c>
      <c r="G137" s="2">
        <f t="shared" si="17"/>
        <v>2.4122248446880993E-2</v>
      </c>
      <c r="H137" s="2">
        <f t="shared" si="13"/>
        <v>1.2239350395657878</v>
      </c>
      <c r="I137" s="2">
        <f t="shared" si="14"/>
        <v>55.034657838061449</v>
      </c>
    </row>
    <row r="138" spans="1:9" ht="13.5" x14ac:dyDescent="0.25">
      <c r="A138" s="3">
        <f>TITRES_STAT!B141</f>
        <v>42205</v>
      </c>
      <c r="B138" s="6">
        <f>TITRES_STAT!D141</f>
        <v>3.6301999999999999</v>
      </c>
      <c r="C138" s="2">
        <f t="shared" si="18"/>
        <v>-2.9400000000000315E-2</v>
      </c>
      <c r="D138" s="2">
        <f t="shared" si="19"/>
        <v>0</v>
      </c>
      <c r="E138" s="2">
        <f t="shared" si="20"/>
        <v>2.9400000000000315E-2</v>
      </c>
      <c r="F138" s="2">
        <f t="shared" si="17"/>
        <v>2.741520331387412E-2</v>
      </c>
      <c r="G138" s="2">
        <f t="shared" si="17"/>
        <v>2.449923070067523E-2</v>
      </c>
      <c r="H138" s="2">
        <f t="shared" si="13"/>
        <v>1.1190230276544366</v>
      </c>
      <c r="I138" s="2">
        <f t="shared" si="14"/>
        <v>52.808441109443343</v>
      </c>
    </row>
    <row r="139" spans="1:9" ht="13.5" x14ac:dyDescent="0.25">
      <c r="A139" s="3">
        <f>TITRES_STAT!B142</f>
        <v>42206</v>
      </c>
      <c r="B139" s="6">
        <f>TITRES_STAT!D142</f>
        <v>3.5935999999999999</v>
      </c>
      <c r="C139" s="2">
        <f t="shared" si="18"/>
        <v>-3.6599999999999966E-2</v>
      </c>
      <c r="D139" s="2">
        <f t="shared" si="19"/>
        <v>0</v>
      </c>
      <c r="E139" s="2">
        <f t="shared" si="20"/>
        <v>3.6599999999999966E-2</v>
      </c>
      <c r="F139" s="2">
        <f t="shared" si="17"/>
        <v>2.5456974505740255E-2</v>
      </c>
      <c r="G139" s="2">
        <f t="shared" si="17"/>
        <v>2.5363571364912713E-2</v>
      </c>
      <c r="H139" s="2">
        <f t="shared" si="13"/>
        <v>1.0036825705451227</v>
      </c>
      <c r="I139" s="2">
        <f t="shared" si="14"/>
        <v>50.091895058610028</v>
      </c>
    </row>
    <row r="140" spans="1:9" ht="13.5" x14ac:dyDescent="0.25">
      <c r="A140" s="3">
        <f>TITRES_STAT!B143</f>
        <v>42207</v>
      </c>
      <c r="B140" s="6">
        <f>TITRES_STAT!D143</f>
        <v>3.6596000000000002</v>
      </c>
      <c r="C140" s="2">
        <f t="shared" si="18"/>
        <v>6.6000000000000281E-2</v>
      </c>
      <c r="D140" s="2">
        <f t="shared" si="19"/>
        <v>6.6000000000000281E-2</v>
      </c>
      <c r="E140" s="2">
        <f t="shared" si="20"/>
        <v>0</v>
      </c>
      <c r="F140" s="2">
        <f t="shared" si="17"/>
        <v>2.8352904898187401E-2</v>
      </c>
      <c r="G140" s="2">
        <f t="shared" si="17"/>
        <v>2.3551887695990377E-2</v>
      </c>
      <c r="H140" s="2">
        <f t="shared" si="13"/>
        <v>1.2038485094769868</v>
      </c>
      <c r="I140" s="2">
        <f t="shared" si="14"/>
        <v>54.624830350189626</v>
      </c>
    </row>
    <row r="141" spans="1:9" ht="13.5" x14ac:dyDescent="0.25">
      <c r="A141" s="3">
        <f>TITRES_STAT!B144</f>
        <v>42208</v>
      </c>
      <c r="B141" s="6">
        <f>TITRES_STAT!D144</f>
        <v>3.5569000000000002</v>
      </c>
      <c r="C141" s="2">
        <f t="shared" si="18"/>
        <v>-0.10270000000000001</v>
      </c>
      <c r="D141" s="2">
        <f t="shared" si="19"/>
        <v>0</v>
      </c>
      <c r="E141" s="2">
        <f t="shared" si="20"/>
        <v>0.10270000000000001</v>
      </c>
      <c r="F141" s="2">
        <f t="shared" ref="F141:G156" si="21">((F140*13)+D141)/14</f>
        <v>2.6327697405459729E-2</v>
      </c>
      <c r="G141" s="2">
        <f t="shared" si="21"/>
        <v>2.9205324289133923E-2</v>
      </c>
      <c r="H141" s="2">
        <f t="shared" si="13"/>
        <v>0.90146910011388448</v>
      </c>
      <c r="I141" s="2">
        <f t="shared" si="14"/>
        <v>47.40908490492393</v>
      </c>
    </row>
    <row r="142" spans="1:9" ht="13.5" x14ac:dyDescent="0.25">
      <c r="A142" s="3">
        <f>TITRES_STAT!B145</f>
        <v>42209</v>
      </c>
      <c r="B142" s="6">
        <f>TITRES_STAT!D145</f>
        <v>3.5569000000000002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2.4447147590784035E-2</v>
      </c>
      <c r="G142" s="2">
        <f t="shared" si="21"/>
        <v>2.7119229697052931E-2</v>
      </c>
      <c r="H142" s="2">
        <f t="shared" si="13"/>
        <v>0.90146910011388437</v>
      </c>
      <c r="I142" s="2">
        <f t="shared" si="14"/>
        <v>47.40908490492393</v>
      </c>
    </row>
    <row r="143" spans="1:9" ht="13.5" x14ac:dyDescent="0.25">
      <c r="A143" s="3">
        <f>TITRES_STAT!B146</f>
        <v>42212</v>
      </c>
      <c r="B143" s="6">
        <f>TITRES_STAT!D146</f>
        <v>3.5642</v>
      </c>
      <c r="C143" s="2">
        <f t="shared" si="18"/>
        <v>7.2999999999998622E-3</v>
      </c>
      <c r="D143" s="2">
        <f t="shared" si="19"/>
        <v>7.2999999999998622E-3</v>
      </c>
      <c r="E143" s="2">
        <f t="shared" si="20"/>
        <v>0</v>
      </c>
      <c r="F143" s="2">
        <f t="shared" si="21"/>
        <v>2.3222351334299451E-2</v>
      </c>
      <c r="G143" s="2">
        <f t="shared" si="21"/>
        <v>2.518214186154915E-2</v>
      </c>
      <c r="H143" s="2">
        <f t="shared" si="13"/>
        <v>0.92217538372928787</v>
      </c>
      <c r="I143" s="2">
        <f t="shared" si="14"/>
        <v>47.975610942438522</v>
      </c>
    </row>
    <row r="144" spans="1:9" ht="13.5" x14ac:dyDescent="0.25">
      <c r="A144" s="3">
        <f>TITRES_STAT!B147</f>
        <v>42213</v>
      </c>
      <c r="B144" s="6">
        <f>TITRES_STAT!D147</f>
        <v>3.5202</v>
      </c>
      <c r="C144" s="2">
        <f t="shared" si="18"/>
        <v>-4.4000000000000039E-2</v>
      </c>
      <c r="D144" s="2">
        <f t="shared" si="19"/>
        <v>0</v>
      </c>
      <c r="E144" s="2">
        <f t="shared" si="20"/>
        <v>4.4000000000000039E-2</v>
      </c>
      <c r="F144" s="2">
        <f t="shared" si="21"/>
        <v>2.1563611953278061E-2</v>
      </c>
      <c r="G144" s="2">
        <f t="shared" si="21"/>
        <v>2.6526274585724211E-2</v>
      </c>
      <c r="H144" s="2">
        <f t="shared" si="13"/>
        <v>0.81291520539725792</v>
      </c>
      <c r="I144" s="2">
        <f t="shared" si="14"/>
        <v>44.840222144814909</v>
      </c>
    </row>
    <row r="145" spans="1:9" ht="13.5" x14ac:dyDescent="0.25">
      <c r="A145" s="3">
        <f>TITRES_STAT!B148</f>
        <v>42214</v>
      </c>
      <c r="B145" s="6">
        <f>TITRES_STAT!D148</f>
        <v>3.5861999999999998</v>
      </c>
      <c r="C145" s="2">
        <f t="shared" si="18"/>
        <v>6.5999999999999837E-2</v>
      </c>
      <c r="D145" s="2">
        <f t="shared" si="19"/>
        <v>6.5999999999999837E-2</v>
      </c>
      <c r="E145" s="2">
        <f t="shared" si="20"/>
        <v>0</v>
      </c>
      <c r="F145" s="2">
        <f t="shared" si="21"/>
        <v>2.4737639670901042E-2</v>
      </c>
      <c r="G145" s="2">
        <f t="shared" si="21"/>
        <v>2.4631540686743912E-2</v>
      </c>
      <c r="H145" s="2">
        <f t="shared" ref="H145:H208" si="22">F145/G145</f>
        <v>1.0043074440818163</v>
      </c>
      <c r="I145" s="2">
        <f t="shared" ref="I145:I208" si="23">IF(G145=0,100,100-(100/(1+H145)))</f>
        <v>50.107454674544449</v>
      </c>
    </row>
    <row r="146" spans="1:9" ht="13.5" x14ac:dyDescent="0.25">
      <c r="A146" s="3">
        <f>TITRES_STAT!B149</f>
        <v>42215</v>
      </c>
      <c r="B146" s="6">
        <f>TITRES_STAT!D149</f>
        <v>3.5861999999999998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2.2970665408693827E-2</v>
      </c>
      <c r="G146" s="2">
        <f t="shared" si="21"/>
        <v>2.2872144923405061E-2</v>
      </c>
      <c r="H146" s="2">
        <f t="shared" si="22"/>
        <v>1.0043074440818163</v>
      </c>
      <c r="I146" s="2">
        <f t="shared" si="23"/>
        <v>50.107454674544449</v>
      </c>
    </row>
    <row r="147" spans="1:9" ht="13.5" x14ac:dyDescent="0.25">
      <c r="A147" s="3">
        <f>TITRES_STAT!B150</f>
        <v>42216</v>
      </c>
      <c r="B147" s="6">
        <f>TITRES_STAT!D150</f>
        <v>3.5861999999999998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2.1329903593787124E-2</v>
      </c>
      <c r="G147" s="2">
        <f t="shared" si="21"/>
        <v>2.1238420286018987E-2</v>
      </c>
      <c r="H147" s="2">
        <f t="shared" si="22"/>
        <v>1.0043074440818163</v>
      </c>
      <c r="I147" s="2">
        <f t="shared" si="23"/>
        <v>50.107454674544449</v>
      </c>
    </row>
    <row r="148" spans="1:9" ht="13.5" x14ac:dyDescent="0.25">
      <c r="A148" s="3">
        <f>TITRES_STAT!B151</f>
        <v>42219</v>
      </c>
      <c r="B148" s="6">
        <f>TITRES_STAT!D151</f>
        <v>3.5276000000000001</v>
      </c>
      <c r="C148" s="2">
        <f t="shared" si="18"/>
        <v>-5.8599999999999763E-2</v>
      </c>
      <c r="D148" s="2">
        <f t="shared" si="19"/>
        <v>0</v>
      </c>
      <c r="E148" s="2">
        <f t="shared" si="20"/>
        <v>5.8599999999999763E-2</v>
      </c>
      <c r="F148" s="2">
        <f t="shared" si="21"/>
        <v>1.9806339051373755E-2</v>
      </c>
      <c r="G148" s="2">
        <f t="shared" si="21"/>
        <v>2.3907104551303328E-2</v>
      </c>
      <c r="H148" s="2">
        <f t="shared" si="22"/>
        <v>0.82847084258448966</v>
      </c>
      <c r="I148" s="2">
        <f t="shared" si="23"/>
        <v>45.309491586612914</v>
      </c>
    </row>
    <row r="149" spans="1:9" ht="13.5" x14ac:dyDescent="0.25">
      <c r="A149" s="3">
        <f>TITRES_STAT!B152</f>
        <v>42220</v>
      </c>
      <c r="B149" s="6">
        <f>TITRES_STAT!D152</f>
        <v>3.5935999999999999</v>
      </c>
      <c r="C149" s="2">
        <f t="shared" si="18"/>
        <v>6.5999999999999837E-2</v>
      </c>
      <c r="D149" s="2">
        <f t="shared" si="19"/>
        <v>6.5999999999999837E-2</v>
      </c>
      <c r="E149" s="2">
        <f t="shared" si="20"/>
        <v>0</v>
      </c>
      <c r="F149" s="2">
        <f t="shared" si="21"/>
        <v>2.3105886261989901E-2</v>
      </c>
      <c r="G149" s="2">
        <f t="shared" si="21"/>
        <v>2.2199454226210232E-2</v>
      </c>
      <c r="H149" s="2">
        <f t="shared" si="22"/>
        <v>1.0408312756945832</v>
      </c>
      <c r="I149" s="2">
        <f t="shared" si="23"/>
        <v>51.00035892679778</v>
      </c>
    </row>
    <row r="150" spans="1:9" ht="13.5" x14ac:dyDescent="0.25">
      <c r="A150" s="3">
        <f>TITRES_STAT!B153</f>
        <v>42221</v>
      </c>
      <c r="B150" s="6">
        <f>TITRES_STAT!D153</f>
        <v>3.5935999999999999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2.1455465814704911E-2</v>
      </c>
      <c r="G150" s="2">
        <f t="shared" si="21"/>
        <v>2.0613778924338074E-2</v>
      </c>
      <c r="H150" s="2">
        <f t="shared" si="22"/>
        <v>1.0408312756945832</v>
      </c>
      <c r="I150" s="2">
        <f t="shared" si="23"/>
        <v>51.00035892679778</v>
      </c>
    </row>
    <row r="151" spans="1:9" ht="13.5" x14ac:dyDescent="0.25">
      <c r="A151" s="3">
        <f>TITRES_STAT!B154</f>
        <v>42222</v>
      </c>
      <c r="B151" s="6">
        <f>TITRES_STAT!D154</f>
        <v>3.5569000000000002</v>
      </c>
      <c r="C151" s="2">
        <f t="shared" si="18"/>
        <v>-3.6699999999999733E-2</v>
      </c>
      <c r="D151" s="2">
        <f t="shared" si="19"/>
        <v>0</v>
      </c>
      <c r="E151" s="2">
        <f t="shared" si="20"/>
        <v>3.6699999999999733E-2</v>
      </c>
      <c r="F151" s="2">
        <f t="shared" si="21"/>
        <v>1.9922932542225991E-2</v>
      </c>
      <c r="G151" s="2">
        <f t="shared" si="21"/>
        <v>2.1762794715456762E-2</v>
      </c>
      <c r="H151" s="2">
        <f t="shared" si="22"/>
        <v>0.91545836840872141</v>
      </c>
      <c r="I151" s="2">
        <f t="shared" si="23"/>
        <v>47.793174913493104</v>
      </c>
    </row>
    <row r="152" spans="1:9" ht="13.5" x14ac:dyDescent="0.25">
      <c r="A152" s="3">
        <f>TITRES_STAT!B155</f>
        <v>42223</v>
      </c>
      <c r="B152" s="6">
        <f>TITRES_STAT!D155</f>
        <v>3.6301999999999999</v>
      </c>
      <c r="C152" s="2">
        <f t="shared" si="18"/>
        <v>7.3299999999999699E-2</v>
      </c>
      <c r="D152" s="2">
        <f t="shared" si="19"/>
        <v>7.3299999999999699E-2</v>
      </c>
      <c r="E152" s="2">
        <f t="shared" si="20"/>
        <v>0</v>
      </c>
      <c r="F152" s="2">
        <f t="shared" si="21"/>
        <v>2.3735580217781254E-2</v>
      </c>
      <c r="G152" s="2">
        <f t="shared" si="21"/>
        <v>2.0208309378638423E-2</v>
      </c>
      <c r="H152" s="2">
        <f t="shared" si="22"/>
        <v>1.1745455680162635</v>
      </c>
      <c r="I152" s="2">
        <f t="shared" si="23"/>
        <v>54.013380326067235</v>
      </c>
    </row>
    <row r="153" spans="1:9" ht="13.5" x14ac:dyDescent="0.25">
      <c r="A153" s="3">
        <f>TITRES_STAT!B156</f>
        <v>42226</v>
      </c>
      <c r="B153" s="6">
        <f>TITRES_STAT!D156</f>
        <v>3.6229</v>
      </c>
      <c r="C153" s="2">
        <f t="shared" si="18"/>
        <v>-7.2999999999998622E-3</v>
      </c>
      <c r="D153" s="2">
        <f t="shared" si="19"/>
        <v>0</v>
      </c>
      <c r="E153" s="2">
        <f t="shared" si="20"/>
        <v>7.2999999999998622E-3</v>
      </c>
      <c r="F153" s="2">
        <f t="shared" si="21"/>
        <v>2.2040181630796879E-2</v>
      </c>
      <c r="G153" s="2">
        <f t="shared" si="21"/>
        <v>1.9286287280164242E-2</v>
      </c>
      <c r="H153" s="2">
        <f t="shared" si="22"/>
        <v>1.1427902794678886</v>
      </c>
      <c r="I153" s="2">
        <f t="shared" si="23"/>
        <v>53.33187715186358</v>
      </c>
    </row>
    <row r="154" spans="1:9" ht="13.5" x14ac:dyDescent="0.25">
      <c r="A154" s="3">
        <f>TITRES_STAT!B157</f>
        <v>42227</v>
      </c>
      <c r="B154" s="6">
        <f>TITRES_STAT!D157</f>
        <v>3.6156000000000001</v>
      </c>
      <c r="C154" s="2">
        <f t="shared" si="18"/>
        <v>-7.2999999999998622E-3</v>
      </c>
      <c r="D154" s="2">
        <f t="shared" si="19"/>
        <v>0</v>
      </c>
      <c r="E154" s="2">
        <f t="shared" si="20"/>
        <v>7.2999999999998622E-3</v>
      </c>
      <c r="F154" s="2">
        <f t="shared" si="21"/>
        <v>2.0465882942882818E-2</v>
      </c>
      <c r="G154" s="2">
        <f t="shared" si="21"/>
        <v>1.8430123903009642E-2</v>
      </c>
      <c r="H154" s="2">
        <f t="shared" si="22"/>
        <v>1.1104582394880556</v>
      </c>
      <c r="I154" s="2">
        <f t="shared" si="23"/>
        <v>52.616925495641411</v>
      </c>
    </row>
    <row r="155" spans="1:9" ht="13.5" x14ac:dyDescent="0.25">
      <c r="A155" s="3">
        <f>TITRES_STAT!B158</f>
        <v>42228</v>
      </c>
      <c r="B155" s="6">
        <f>TITRES_STAT!D158</f>
        <v>3.5569000000000002</v>
      </c>
      <c r="C155" s="2">
        <f t="shared" si="18"/>
        <v>-5.8699999999999974E-2</v>
      </c>
      <c r="D155" s="2">
        <f t="shared" si="19"/>
        <v>0</v>
      </c>
      <c r="E155" s="2">
        <f t="shared" si="20"/>
        <v>5.8699999999999974E-2</v>
      </c>
      <c r="F155" s="2">
        <f t="shared" si="21"/>
        <v>1.900403416124833E-2</v>
      </c>
      <c r="G155" s="2">
        <f t="shared" si="21"/>
        <v>2.130654362422324E-2</v>
      </c>
      <c r="H155" s="2">
        <f t="shared" si="22"/>
        <v>0.89193416334514219</v>
      </c>
      <c r="I155" s="2">
        <f t="shared" si="23"/>
        <v>47.144038129112651</v>
      </c>
    </row>
    <row r="156" spans="1:9" ht="13.5" x14ac:dyDescent="0.25">
      <c r="A156" s="3">
        <f>TITRES_STAT!B159</f>
        <v>42230</v>
      </c>
      <c r="B156" s="6">
        <f>TITRES_STAT!D159</f>
        <v>3.5569000000000002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1.7646603149730593E-2</v>
      </c>
      <c r="G156" s="2">
        <f t="shared" si="21"/>
        <v>1.9784647651064437E-2</v>
      </c>
      <c r="H156" s="2">
        <f t="shared" si="22"/>
        <v>0.89193416334514219</v>
      </c>
      <c r="I156" s="2">
        <f t="shared" si="23"/>
        <v>47.144038129112651</v>
      </c>
    </row>
    <row r="157" spans="1:9" ht="13.5" x14ac:dyDescent="0.25">
      <c r="A157" s="3">
        <f>TITRES_STAT!B160</f>
        <v>42233</v>
      </c>
      <c r="B157" s="6">
        <f>TITRES_STAT!D160</f>
        <v>3.5569000000000002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1.6386131496178409E-2</v>
      </c>
      <c r="G157" s="2">
        <f t="shared" si="24"/>
        <v>1.8371458533131265E-2</v>
      </c>
      <c r="H157" s="2">
        <f t="shared" si="22"/>
        <v>0.89193416334514219</v>
      </c>
      <c r="I157" s="2">
        <f t="shared" si="23"/>
        <v>47.144038129112651</v>
      </c>
    </row>
    <row r="158" spans="1:9" ht="13.5" x14ac:dyDescent="0.25">
      <c r="A158" s="3">
        <f>TITRES_STAT!B161</f>
        <v>42234</v>
      </c>
      <c r="B158" s="6">
        <f>TITRES_STAT!D161</f>
        <v>3.5569000000000002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1.5215693532165665E-2</v>
      </c>
      <c r="G158" s="2">
        <f t="shared" si="24"/>
        <v>1.705921149505046E-2</v>
      </c>
      <c r="H158" s="2">
        <f t="shared" si="22"/>
        <v>0.89193416334514219</v>
      </c>
      <c r="I158" s="2">
        <f t="shared" si="23"/>
        <v>47.144038129112651</v>
      </c>
    </row>
    <row r="159" spans="1:9" ht="13.5" x14ac:dyDescent="0.25">
      <c r="A159" s="3">
        <f>TITRES_STAT!B162</f>
        <v>42235</v>
      </c>
      <c r="B159" s="6">
        <f>TITRES_STAT!D162</f>
        <v>3.5569000000000002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1.4128858279868118E-2</v>
      </c>
      <c r="G159" s="2">
        <f t="shared" si="24"/>
        <v>1.584069638826114E-2</v>
      </c>
      <c r="H159" s="2">
        <f t="shared" si="22"/>
        <v>0.89193416334514231</v>
      </c>
      <c r="I159" s="2">
        <f t="shared" si="23"/>
        <v>47.144038129112651</v>
      </c>
    </row>
    <row r="160" spans="1:9" ht="13.5" x14ac:dyDescent="0.25">
      <c r="A160" s="3">
        <f>TITRES_STAT!B163</f>
        <v>42236</v>
      </c>
      <c r="B160" s="6">
        <f>TITRES_STAT!D163</f>
        <v>3.6301999999999999</v>
      </c>
      <c r="C160" s="2">
        <f t="shared" si="18"/>
        <v>7.3299999999999699E-2</v>
      </c>
      <c r="D160" s="2">
        <f t="shared" si="19"/>
        <v>7.3299999999999699E-2</v>
      </c>
      <c r="E160" s="2">
        <f t="shared" si="20"/>
        <v>0</v>
      </c>
      <c r="F160" s="2">
        <f t="shared" si="24"/>
        <v>1.8355368402734662E-2</v>
      </c>
      <c r="G160" s="2">
        <f t="shared" si="24"/>
        <v>1.4709218074813915E-2</v>
      </c>
      <c r="H160" s="2">
        <f t="shared" si="22"/>
        <v>1.247881995451813</v>
      </c>
      <c r="I160" s="2">
        <f t="shared" si="23"/>
        <v>55.513679008803798</v>
      </c>
    </row>
    <row r="161" spans="1:9" ht="13.5" x14ac:dyDescent="0.25">
      <c r="A161" s="3">
        <f>TITRES_STAT!B164</f>
        <v>42237</v>
      </c>
      <c r="B161" s="6">
        <f>TITRES_STAT!D164</f>
        <v>3.6229</v>
      </c>
      <c r="C161" s="2">
        <f t="shared" si="18"/>
        <v>-7.2999999999998622E-3</v>
      </c>
      <c r="D161" s="2">
        <f t="shared" si="19"/>
        <v>0</v>
      </c>
      <c r="E161" s="2">
        <f t="shared" si="20"/>
        <v>7.2999999999998622E-3</v>
      </c>
      <c r="F161" s="2">
        <f t="shared" si="24"/>
        <v>1.7044270659682188E-2</v>
      </c>
      <c r="G161" s="2">
        <f t="shared" si="24"/>
        <v>1.4179988212327197E-2</v>
      </c>
      <c r="H161" s="2">
        <f t="shared" si="22"/>
        <v>1.2019946987589851</v>
      </c>
      <c r="I161" s="2">
        <f t="shared" si="23"/>
        <v>54.5866299967213</v>
      </c>
    </row>
    <row r="162" spans="1:9" ht="13.5" x14ac:dyDescent="0.25">
      <c r="A162" s="3">
        <f>TITRES_STAT!B165</f>
        <v>42240</v>
      </c>
      <c r="B162" s="6">
        <f>TITRES_STAT!D165</f>
        <v>3.6229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1.5826822755419172E-2</v>
      </c>
      <c r="G162" s="2">
        <f t="shared" si="24"/>
        <v>1.3167131911446682E-2</v>
      </c>
      <c r="H162" s="2">
        <f t="shared" si="22"/>
        <v>1.2019946987589849</v>
      </c>
      <c r="I162" s="2">
        <f t="shared" si="23"/>
        <v>54.5866299967213</v>
      </c>
    </row>
    <row r="163" spans="1:9" ht="13.5" x14ac:dyDescent="0.25">
      <c r="A163" s="3">
        <f>TITRES_STAT!B166</f>
        <v>42241</v>
      </c>
      <c r="B163" s="6">
        <f>TITRES_STAT!D166</f>
        <v>3.5569000000000002</v>
      </c>
      <c r="C163" s="2">
        <f t="shared" si="18"/>
        <v>-6.5999999999999837E-2</v>
      </c>
      <c r="D163" s="2">
        <f t="shared" si="19"/>
        <v>0</v>
      </c>
      <c r="E163" s="2">
        <f t="shared" si="20"/>
        <v>6.5999999999999837E-2</v>
      </c>
      <c r="F163" s="2">
        <f t="shared" si="24"/>
        <v>1.4696335415746374E-2</v>
      </c>
      <c r="G163" s="2">
        <f t="shared" si="24"/>
        <v>1.6940908203486194E-2</v>
      </c>
      <c r="H163" s="2">
        <f t="shared" si="22"/>
        <v>0.86750575820498699</v>
      </c>
      <c r="I163" s="2">
        <f t="shared" si="23"/>
        <v>46.452641679606813</v>
      </c>
    </row>
    <row r="164" spans="1:9" ht="13.5" x14ac:dyDescent="0.25">
      <c r="A164" s="3">
        <f>TITRES_STAT!B167</f>
        <v>42242</v>
      </c>
      <c r="B164" s="6">
        <f>TITRES_STAT!D167</f>
        <v>3.5569000000000002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1.364659717176449E-2</v>
      </c>
      <c r="G164" s="2">
        <f t="shared" si="24"/>
        <v>1.573084333180861E-2</v>
      </c>
      <c r="H164" s="2">
        <f t="shared" si="22"/>
        <v>0.86750575820498688</v>
      </c>
      <c r="I164" s="2">
        <f t="shared" si="23"/>
        <v>46.452641679606806</v>
      </c>
    </row>
    <row r="165" spans="1:9" ht="13.5" x14ac:dyDescent="0.25">
      <c r="A165" s="3">
        <f>TITRES_STAT!B168</f>
        <v>42243</v>
      </c>
      <c r="B165" s="6">
        <f>TITRES_STAT!D168</f>
        <v>3.5569000000000002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1.2671840230924169E-2</v>
      </c>
      <c r="G165" s="2">
        <f t="shared" si="24"/>
        <v>1.4607211665250851E-2</v>
      </c>
      <c r="H165" s="2">
        <f t="shared" si="22"/>
        <v>0.86750575820498688</v>
      </c>
      <c r="I165" s="2">
        <f t="shared" si="23"/>
        <v>46.452641679606806</v>
      </c>
    </row>
    <row r="166" spans="1:9" ht="13.5" x14ac:dyDescent="0.25">
      <c r="A166" s="3">
        <f>TITRES_STAT!B169</f>
        <v>42244</v>
      </c>
      <c r="B166" s="6">
        <f>TITRES_STAT!D169</f>
        <v>3.5569000000000002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1.1766708785858157E-2</v>
      </c>
      <c r="G166" s="2">
        <f t="shared" si="24"/>
        <v>1.3563839403447218E-2</v>
      </c>
      <c r="H166" s="2">
        <f t="shared" si="22"/>
        <v>0.86750575820498699</v>
      </c>
      <c r="I166" s="2">
        <f t="shared" si="23"/>
        <v>46.452641679606813</v>
      </c>
    </row>
    <row r="167" spans="1:9" ht="13.5" x14ac:dyDescent="0.25">
      <c r="A167" s="3">
        <f>TITRES_STAT!B170</f>
        <v>42247</v>
      </c>
      <c r="B167" s="6">
        <f>TITRES_STAT!D170</f>
        <v>3.5569000000000002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1.0926229586868289E-2</v>
      </c>
      <c r="G167" s="2">
        <f t="shared" si="24"/>
        <v>1.2594993731772417E-2</v>
      </c>
      <c r="H167" s="2">
        <f t="shared" si="22"/>
        <v>0.86750575820498699</v>
      </c>
      <c r="I167" s="2">
        <f t="shared" si="23"/>
        <v>46.452641679606813</v>
      </c>
    </row>
    <row r="168" spans="1:9" ht="13.5" x14ac:dyDescent="0.25">
      <c r="A168" s="3">
        <f>TITRES_STAT!B171</f>
        <v>42248</v>
      </c>
      <c r="B168" s="6">
        <f>TITRES_STAT!D171</f>
        <v>3.5569000000000002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1.0145784616377699E-2</v>
      </c>
      <c r="G168" s="2">
        <f t="shared" si="24"/>
        <v>1.1695351322360102E-2</v>
      </c>
      <c r="H168" s="2">
        <f t="shared" si="22"/>
        <v>0.8675057582049871</v>
      </c>
      <c r="I168" s="2">
        <f t="shared" si="23"/>
        <v>46.45264167960682</v>
      </c>
    </row>
    <row r="169" spans="1:9" ht="13.5" x14ac:dyDescent="0.25">
      <c r="A169" s="3">
        <f>TITRES_STAT!B172</f>
        <v>42249</v>
      </c>
      <c r="B169" s="6">
        <f>TITRES_STAT!D172</f>
        <v>3.5202</v>
      </c>
      <c r="C169" s="2">
        <f t="shared" si="18"/>
        <v>-3.6700000000000177E-2</v>
      </c>
      <c r="D169" s="2">
        <f t="shared" si="19"/>
        <v>0</v>
      </c>
      <c r="E169" s="2">
        <f t="shared" si="20"/>
        <v>3.6700000000000177E-2</v>
      </c>
      <c r="F169" s="2">
        <f t="shared" si="24"/>
        <v>9.4210857152078626E-3</v>
      </c>
      <c r="G169" s="2">
        <f t="shared" si="24"/>
        <v>1.348139765647725E-2</v>
      </c>
      <c r="H169" s="2">
        <f t="shared" si="22"/>
        <v>0.69882114267888418</v>
      </c>
      <c r="I169" s="2">
        <f t="shared" si="23"/>
        <v>41.135651371568621</v>
      </c>
    </row>
    <row r="170" spans="1:9" ht="13.5" x14ac:dyDescent="0.25">
      <c r="A170" s="3">
        <f>TITRES_STAT!B173</f>
        <v>42250</v>
      </c>
      <c r="B170" s="6">
        <f>TITRES_STAT!D173</f>
        <v>3.5202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8.7481510212644442E-3</v>
      </c>
      <c r="G170" s="2">
        <f t="shared" si="24"/>
        <v>1.2518440681014589E-2</v>
      </c>
      <c r="H170" s="2">
        <f t="shared" si="22"/>
        <v>0.69882114267888418</v>
      </c>
      <c r="I170" s="2">
        <f t="shared" si="23"/>
        <v>41.135651371568621</v>
      </c>
    </row>
    <row r="171" spans="1:9" ht="13.5" x14ac:dyDescent="0.25">
      <c r="A171" s="3">
        <f>TITRES_STAT!B174</f>
        <v>42251</v>
      </c>
      <c r="B171" s="6">
        <f>TITRES_STAT!D174</f>
        <v>3.4836</v>
      </c>
      <c r="C171" s="2">
        <f t="shared" si="18"/>
        <v>-3.6599999999999966E-2</v>
      </c>
      <c r="D171" s="2">
        <f t="shared" si="19"/>
        <v>0</v>
      </c>
      <c r="E171" s="2">
        <f t="shared" si="20"/>
        <v>3.6599999999999966E-2</v>
      </c>
      <c r="F171" s="2">
        <f t="shared" si="24"/>
        <v>8.1232830911741275E-3</v>
      </c>
      <c r="G171" s="2">
        <f t="shared" si="24"/>
        <v>1.4238552060942116E-2</v>
      </c>
      <c r="H171" s="2">
        <f t="shared" si="22"/>
        <v>0.57051328368262733</v>
      </c>
      <c r="I171" s="2">
        <f t="shared" si="23"/>
        <v>36.326549390582407</v>
      </c>
    </row>
    <row r="172" spans="1:9" ht="13.5" x14ac:dyDescent="0.25">
      <c r="A172" s="3">
        <f>TITRES_STAT!B175</f>
        <v>42254</v>
      </c>
      <c r="B172" s="6">
        <f>TITRES_STAT!D175</f>
        <v>3.4468999999999999</v>
      </c>
      <c r="C172" s="2">
        <f t="shared" si="18"/>
        <v>-3.6700000000000177E-2</v>
      </c>
      <c r="D172" s="2">
        <f t="shared" si="19"/>
        <v>0</v>
      </c>
      <c r="E172" s="2">
        <f t="shared" si="20"/>
        <v>3.6700000000000177E-2</v>
      </c>
      <c r="F172" s="2">
        <f t="shared" si="24"/>
        <v>7.5430485846616898E-3</v>
      </c>
      <c r="G172" s="2">
        <f t="shared" si="24"/>
        <v>1.5842941199446261E-2</v>
      </c>
      <c r="H172" s="2">
        <f t="shared" si="22"/>
        <v>0.47611415643740018</v>
      </c>
      <c r="I172" s="2">
        <f t="shared" si="23"/>
        <v>32.254562044611859</v>
      </c>
    </row>
    <row r="173" spans="1:9" ht="13.5" x14ac:dyDescent="0.25">
      <c r="A173" s="3">
        <f>TITRES_STAT!B176</f>
        <v>42255</v>
      </c>
      <c r="B173" s="6">
        <f>TITRES_STAT!D176</f>
        <v>3.2856000000000001</v>
      </c>
      <c r="C173" s="2">
        <f t="shared" si="18"/>
        <v>-0.16129999999999978</v>
      </c>
      <c r="D173" s="2">
        <f t="shared" si="19"/>
        <v>0</v>
      </c>
      <c r="E173" s="2">
        <f t="shared" si="20"/>
        <v>0.16129999999999978</v>
      </c>
      <c r="F173" s="2">
        <f t="shared" ref="F173:G188" si="25">((F172*13)+D173)/14</f>
        <v>7.0042594000429975E-3</v>
      </c>
      <c r="G173" s="2">
        <f t="shared" si="25"/>
        <v>2.6232731113771508E-2</v>
      </c>
      <c r="H173" s="2">
        <f t="shared" si="22"/>
        <v>0.26700458178241082</v>
      </c>
      <c r="I173" s="2">
        <f t="shared" si="23"/>
        <v>21.073687153269091</v>
      </c>
    </row>
    <row r="174" spans="1:9" ht="13.5" x14ac:dyDescent="0.25">
      <c r="A174" s="3">
        <f>TITRES_STAT!B177</f>
        <v>42256</v>
      </c>
      <c r="B174" s="6">
        <f>TITRES_STAT!D177</f>
        <v>3.1901999999999999</v>
      </c>
      <c r="C174" s="2">
        <f t="shared" si="18"/>
        <v>-9.5400000000000151E-2</v>
      </c>
      <c r="D174" s="2">
        <f t="shared" si="19"/>
        <v>0</v>
      </c>
      <c r="E174" s="2">
        <f t="shared" si="20"/>
        <v>9.5400000000000151E-2</v>
      </c>
      <c r="F174" s="2">
        <f t="shared" si="25"/>
        <v>6.5039551571827838E-3</v>
      </c>
      <c r="G174" s="2">
        <f t="shared" si="25"/>
        <v>3.11732503199307E-2</v>
      </c>
      <c r="H174" s="2">
        <f t="shared" si="22"/>
        <v>0.20863898022929175</v>
      </c>
      <c r="I174" s="2">
        <f t="shared" si="23"/>
        <v>17.262307739711559</v>
      </c>
    </row>
    <row r="175" spans="1:9" ht="13.5" x14ac:dyDescent="0.25">
      <c r="A175" s="3">
        <f>TITRES_STAT!B178</f>
        <v>42257</v>
      </c>
      <c r="B175" s="6">
        <f>TITRES_STAT!D178</f>
        <v>3.1461999999999999</v>
      </c>
      <c r="C175" s="2">
        <f t="shared" si="18"/>
        <v>-4.4000000000000039E-2</v>
      </c>
      <c r="D175" s="2">
        <f t="shared" si="19"/>
        <v>0</v>
      </c>
      <c r="E175" s="2">
        <f t="shared" si="20"/>
        <v>4.4000000000000039E-2</v>
      </c>
      <c r="F175" s="2">
        <f t="shared" si="25"/>
        <v>6.0393869316697282E-3</v>
      </c>
      <c r="G175" s="2">
        <f t="shared" si="25"/>
        <v>3.2089446725649937E-2</v>
      </c>
      <c r="H175" s="2">
        <f t="shared" si="22"/>
        <v>0.18820476972706071</v>
      </c>
      <c r="I175" s="2">
        <f t="shared" si="23"/>
        <v>15.839422170497826</v>
      </c>
    </row>
    <row r="176" spans="1:9" ht="13.5" x14ac:dyDescent="0.25">
      <c r="A176" s="3">
        <f>TITRES_STAT!B179</f>
        <v>42258</v>
      </c>
      <c r="B176" s="6">
        <f>TITRES_STAT!D179</f>
        <v>3.1535000000000002</v>
      </c>
      <c r="C176" s="2">
        <f t="shared" si="18"/>
        <v>7.3000000000003062E-3</v>
      </c>
      <c r="D176" s="2">
        <f t="shared" si="19"/>
        <v>7.3000000000003062E-3</v>
      </c>
      <c r="E176" s="2">
        <f t="shared" si="20"/>
        <v>0</v>
      </c>
      <c r="F176" s="2">
        <f t="shared" si="25"/>
        <v>6.1294307222647688E-3</v>
      </c>
      <c r="G176" s="2">
        <f t="shared" si="25"/>
        <v>2.9797343388103515E-2</v>
      </c>
      <c r="H176" s="2">
        <f t="shared" si="22"/>
        <v>0.20570393281140367</v>
      </c>
      <c r="I176" s="2">
        <f t="shared" si="23"/>
        <v>17.060899215261983</v>
      </c>
    </row>
    <row r="177" spans="1:9" ht="13.5" x14ac:dyDescent="0.25">
      <c r="A177" s="3">
        <f>TITRES_STAT!B180</f>
        <v>42261</v>
      </c>
      <c r="B177" s="6">
        <f>TITRES_STAT!D180</f>
        <v>3.0802</v>
      </c>
      <c r="C177" s="2">
        <f t="shared" si="18"/>
        <v>-7.3300000000000143E-2</v>
      </c>
      <c r="D177" s="2">
        <f t="shared" si="19"/>
        <v>0</v>
      </c>
      <c r="E177" s="2">
        <f t="shared" si="20"/>
        <v>7.3300000000000143E-2</v>
      </c>
      <c r="F177" s="2">
        <f t="shared" si="25"/>
        <v>5.6916142421030002E-3</v>
      </c>
      <c r="G177" s="2">
        <f t="shared" si="25"/>
        <v>3.2904676003238993E-2</v>
      </c>
      <c r="H177" s="2">
        <f t="shared" si="22"/>
        <v>0.17297280913942878</v>
      </c>
      <c r="I177" s="2">
        <f t="shared" si="23"/>
        <v>14.746531871129491</v>
      </c>
    </row>
    <row r="178" spans="1:9" ht="13.5" x14ac:dyDescent="0.25">
      <c r="A178" s="3">
        <f>TITRES_STAT!B181</f>
        <v>42262</v>
      </c>
      <c r="B178" s="6">
        <f>TITRES_STAT!D181</f>
        <v>3.1682000000000001</v>
      </c>
      <c r="C178" s="2">
        <f t="shared" si="18"/>
        <v>8.8000000000000078E-2</v>
      </c>
      <c r="D178" s="2">
        <f t="shared" si="19"/>
        <v>8.8000000000000078E-2</v>
      </c>
      <c r="E178" s="2">
        <f t="shared" si="20"/>
        <v>0</v>
      </c>
      <c r="F178" s="2">
        <f t="shared" si="25"/>
        <v>1.1570784653381362E-2</v>
      </c>
      <c r="G178" s="2">
        <f t="shared" si="25"/>
        <v>3.0554342003007638E-2</v>
      </c>
      <c r="H178" s="2">
        <f t="shared" si="22"/>
        <v>0.37869526538134529</v>
      </c>
      <c r="I178" s="2">
        <f t="shared" si="23"/>
        <v>27.467655463123592</v>
      </c>
    </row>
    <row r="179" spans="1:9" ht="13.5" x14ac:dyDescent="0.25">
      <c r="A179" s="3">
        <f>TITRES_STAT!B182</f>
        <v>42263</v>
      </c>
      <c r="B179" s="6">
        <f>TITRES_STAT!D182</f>
        <v>3.1168999999999998</v>
      </c>
      <c r="C179" s="2">
        <f t="shared" si="18"/>
        <v>-5.1300000000000345E-2</v>
      </c>
      <c r="D179" s="2">
        <f t="shared" si="19"/>
        <v>0</v>
      </c>
      <c r="E179" s="2">
        <f t="shared" si="20"/>
        <v>5.1300000000000345E-2</v>
      </c>
      <c r="F179" s="2">
        <f t="shared" si="25"/>
        <v>1.0744300035282693E-2</v>
      </c>
      <c r="G179" s="2">
        <f t="shared" si="25"/>
        <v>3.2036174717078543E-2</v>
      </c>
      <c r="H179" s="2">
        <f t="shared" si="22"/>
        <v>0.33538024218462287</v>
      </c>
      <c r="I179" s="2">
        <f t="shared" si="23"/>
        <v>25.114962135126063</v>
      </c>
    </row>
    <row r="180" spans="1:9" ht="13.5" x14ac:dyDescent="0.25">
      <c r="A180" s="3">
        <f>TITRES_STAT!B183</f>
        <v>42264</v>
      </c>
      <c r="B180" s="6">
        <f>TITRES_STAT!D183</f>
        <v>3.1682000000000001</v>
      </c>
      <c r="C180" s="2">
        <f t="shared" si="18"/>
        <v>5.1300000000000345E-2</v>
      </c>
      <c r="D180" s="2">
        <f t="shared" si="19"/>
        <v>5.1300000000000345E-2</v>
      </c>
      <c r="E180" s="2">
        <f t="shared" si="20"/>
        <v>0</v>
      </c>
      <c r="F180" s="2">
        <f t="shared" si="25"/>
        <v>1.364113574704824E-2</v>
      </c>
      <c r="G180" s="2">
        <f t="shared" si="25"/>
        <v>2.9747876523001506E-2</v>
      </c>
      <c r="H180" s="2">
        <f t="shared" si="22"/>
        <v>0.45855830201865694</v>
      </c>
      <c r="I180" s="2">
        <f t="shared" si="23"/>
        <v>31.439147916405432</v>
      </c>
    </row>
    <row r="181" spans="1:9" ht="13.5" x14ac:dyDescent="0.25">
      <c r="A181" s="3">
        <f>TITRES_STAT!B184</f>
        <v>42265</v>
      </c>
      <c r="B181" s="6">
        <f>TITRES_STAT!D184</f>
        <v>3.0802</v>
      </c>
      <c r="C181" s="2">
        <f t="shared" si="18"/>
        <v>-8.8000000000000078E-2</v>
      </c>
      <c r="D181" s="2">
        <f t="shared" si="19"/>
        <v>0</v>
      </c>
      <c r="E181" s="2">
        <f t="shared" si="20"/>
        <v>8.8000000000000078E-2</v>
      </c>
      <c r="F181" s="2">
        <f t="shared" si="25"/>
        <v>1.2666768907973367E-2</v>
      </c>
      <c r="G181" s="2">
        <f t="shared" si="25"/>
        <v>3.390874248564426E-2</v>
      </c>
      <c r="H181" s="2">
        <f t="shared" si="22"/>
        <v>0.37355466406151805</v>
      </c>
      <c r="I181" s="2">
        <f t="shared" si="23"/>
        <v>27.196199309384568</v>
      </c>
    </row>
    <row r="182" spans="1:9" ht="13.5" x14ac:dyDescent="0.25">
      <c r="A182" s="3">
        <f>TITRES_STAT!B185</f>
        <v>42268</v>
      </c>
      <c r="B182" s="6">
        <f>TITRES_STAT!D185</f>
        <v>3.1168999999999998</v>
      </c>
      <c r="C182" s="2">
        <f t="shared" si="18"/>
        <v>3.6699999999999733E-2</v>
      </c>
      <c r="D182" s="2">
        <f t="shared" si="19"/>
        <v>3.6699999999999733E-2</v>
      </c>
      <c r="E182" s="2">
        <f t="shared" si="20"/>
        <v>0</v>
      </c>
      <c r="F182" s="2">
        <f t="shared" si="25"/>
        <v>1.4383428271689536E-2</v>
      </c>
      <c r="G182" s="2">
        <f t="shared" si="25"/>
        <v>3.1486689450955382E-2</v>
      </c>
      <c r="H182" s="2">
        <f t="shared" si="22"/>
        <v>0.45680979875936456</v>
      </c>
      <c r="I182" s="2">
        <f t="shared" si="23"/>
        <v>31.356859292708563</v>
      </c>
    </row>
    <row r="183" spans="1:9" ht="13.5" x14ac:dyDescent="0.25">
      <c r="A183" s="3">
        <f>TITRES_STAT!B186</f>
        <v>42269</v>
      </c>
      <c r="B183" s="6">
        <f>TITRES_STAT!D186</f>
        <v>3.1095000000000002</v>
      </c>
      <c r="C183" s="2">
        <f t="shared" si="18"/>
        <v>-7.3999999999996291E-3</v>
      </c>
      <c r="D183" s="2">
        <f t="shared" si="19"/>
        <v>0</v>
      </c>
      <c r="E183" s="2">
        <f t="shared" si="20"/>
        <v>7.3999999999996291E-3</v>
      </c>
      <c r="F183" s="2">
        <f t="shared" si="25"/>
        <v>1.3356040537997426E-2</v>
      </c>
      <c r="G183" s="2">
        <f t="shared" si="25"/>
        <v>2.9766211633029973E-2</v>
      </c>
      <c r="H183" s="2">
        <f t="shared" si="22"/>
        <v>0.44869803059442548</v>
      </c>
      <c r="I183" s="2">
        <f t="shared" si="23"/>
        <v>30.972502282640434</v>
      </c>
    </row>
    <row r="184" spans="1:9" ht="13.5" x14ac:dyDescent="0.25">
      <c r="A184" s="3">
        <f>TITRES_STAT!B187</f>
        <v>42270</v>
      </c>
      <c r="B184" s="6">
        <f>TITRES_STAT!D187</f>
        <v>3.0802</v>
      </c>
      <c r="C184" s="2">
        <f t="shared" si="18"/>
        <v>-2.9300000000000104E-2</v>
      </c>
      <c r="D184" s="2">
        <f t="shared" si="19"/>
        <v>0</v>
      </c>
      <c r="E184" s="2">
        <f t="shared" si="20"/>
        <v>2.9300000000000104E-2</v>
      </c>
      <c r="F184" s="2">
        <f t="shared" si="25"/>
        <v>1.2402037642426181E-2</v>
      </c>
      <c r="G184" s="2">
        <f t="shared" si="25"/>
        <v>2.973291080209927E-2</v>
      </c>
      <c r="H184" s="2">
        <f t="shared" si="22"/>
        <v>0.41711481680934326</v>
      </c>
      <c r="I184" s="2">
        <f t="shared" si="23"/>
        <v>29.43408761673129</v>
      </c>
    </row>
    <row r="185" spans="1:9" ht="13.5" x14ac:dyDescent="0.25">
      <c r="A185" s="3">
        <f>TITRES_STAT!B188</f>
        <v>42275</v>
      </c>
      <c r="B185" s="6">
        <f>TITRES_STAT!D188</f>
        <v>3.0068999999999999</v>
      </c>
      <c r="C185" s="2">
        <f t="shared" si="18"/>
        <v>-7.3300000000000143E-2</v>
      </c>
      <c r="D185" s="2">
        <f t="shared" si="19"/>
        <v>0</v>
      </c>
      <c r="E185" s="2">
        <f t="shared" si="20"/>
        <v>7.3300000000000143E-2</v>
      </c>
      <c r="F185" s="2">
        <f t="shared" si="25"/>
        <v>1.1516177810824311E-2</v>
      </c>
      <c r="G185" s="2">
        <f t="shared" si="25"/>
        <v>3.2844845744806471E-2</v>
      </c>
      <c r="H185" s="2">
        <f t="shared" si="22"/>
        <v>0.35062359252045766</v>
      </c>
      <c r="I185" s="2">
        <f t="shared" si="23"/>
        <v>25.960126452858987</v>
      </c>
    </row>
    <row r="186" spans="1:9" ht="13.5" x14ac:dyDescent="0.25">
      <c r="A186" s="3">
        <f>TITRES_STAT!B189</f>
        <v>42276</v>
      </c>
      <c r="B186" s="6">
        <f>TITRES_STAT!D189</f>
        <v>2.9335</v>
      </c>
      <c r="C186" s="2">
        <f t="shared" si="18"/>
        <v>-7.339999999999991E-2</v>
      </c>
      <c r="D186" s="2">
        <f t="shared" si="19"/>
        <v>0</v>
      </c>
      <c r="E186" s="2">
        <f t="shared" si="20"/>
        <v>7.339999999999991E-2</v>
      </c>
      <c r="F186" s="2">
        <f t="shared" si="25"/>
        <v>1.0693593681479718E-2</v>
      </c>
      <c r="G186" s="2">
        <f t="shared" si="25"/>
        <v>3.5741642477320291E-2</v>
      </c>
      <c r="H186" s="2">
        <f t="shared" si="22"/>
        <v>0.29919144561600081</v>
      </c>
      <c r="I186" s="2">
        <f t="shared" si="23"/>
        <v>23.029049846779245</v>
      </c>
    </row>
    <row r="187" spans="1:9" ht="13.5" x14ac:dyDescent="0.25">
      <c r="A187" s="3">
        <f>TITRES_STAT!B190</f>
        <v>42277</v>
      </c>
      <c r="B187" s="6">
        <f>TITRES_STAT!D190</f>
        <v>2.9262000000000001</v>
      </c>
      <c r="C187" s="2">
        <f t="shared" si="18"/>
        <v>-7.2999999999998622E-3</v>
      </c>
      <c r="D187" s="2">
        <f t="shared" si="19"/>
        <v>0</v>
      </c>
      <c r="E187" s="2">
        <f t="shared" si="20"/>
        <v>7.2999999999998622E-3</v>
      </c>
      <c r="F187" s="2">
        <f t="shared" si="25"/>
        <v>9.9297655613740238E-3</v>
      </c>
      <c r="G187" s="2">
        <f t="shared" si="25"/>
        <v>3.3710096586083114E-2</v>
      </c>
      <c r="H187" s="2">
        <f t="shared" si="22"/>
        <v>0.29456354525763745</v>
      </c>
      <c r="I187" s="2">
        <f t="shared" si="23"/>
        <v>22.753888469724743</v>
      </c>
    </row>
    <row r="188" spans="1:9" ht="13.5" x14ac:dyDescent="0.25">
      <c r="A188" s="3">
        <f>TITRES_STAT!B191</f>
        <v>42278</v>
      </c>
      <c r="B188" s="6">
        <f>TITRES_STAT!D191</f>
        <v>2.9262000000000001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9.2204965927044514E-3</v>
      </c>
      <c r="G188" s="2">
        <f t="shared" si="25"/>
        <v>3.1302232544220036E-2</v>
      </c>
      <c r="H188" s="2">
        <f t="shared" si="22"/>
        <v>0.2945635452576375</v>
      </c>
      <c r="I188" s="2">
        <f t="shared" si="23"/>
        <v>22.753888469724743</v>
      </c>
    </row>
    <row r="189" spans="1:9" ht="13.5" x14ac:dyDescent="0.25">
      <c r="A189" s="3">
        <f>TITRES_STAT!B192</f>
        <v>42279</v>
      </c>
      <c r="B189" s="6">
        <f>TITRES_STAT!D192</f>
        <v>2.8969</v>
      </c>
      <c r="C189" s="2">
        <f t="shared" si="18"/>
        <v>-2.9300000000000104E-2</v>
      </c>
      <c r="D189" s="2">
        <f t="shared" si="19"/>
        <v>0</v>
      </c>
      <c r="E189" s="2">
        <f t="shared" si="20"/>
        <v>2.9300000000000104E-2</v>
      </c>
      <c r="F189" s="2">
        <f t="shared" ref="F189:G204" si="26">((F188*13)+D189)/14</f>
        <v>8.5618896932255616E-3</v>
      </c>
      <c r="G189" s="2">
        <f t="shared" si="26"/>
        <v>3.115921593391861E-2</v>
      </c>
      <c r="H189" s="2">
        <f t="shared" si="22"/>
        <v>0.27477872714715679</v>
      </c>
      <c r="I189" s="2">
        <f t="shared" si="23"/>
        <v>21.555013532590664</v>
      </c>
    </row>
    <row r="190" spans="1:9" ht="13.5" x14ac:dyDescent="0.25">
      <c r="A190" s="3">
        <f>TITRES_STAT!B193</f>
        <v>42282</v>
      </c>
      <c r="B190" s="6">
        <f>TITRES_STAT!D193</f>
        <v>2.8601999999999999</v>
      </c>
      <c r="C190" s="2">
        <f t="shared" si="18"/>
        <v>-3.6700000000000177E-2</v>
      </c>
      <c r="D190" s="2">
        <f t="shared" si="19"/>
        <v>0</v>
      </c>
      <c r="E190" s="2">
        <f t="shared" si="20"/>
        <v>3.6700000000000177E-2</v>
      </c>
      <c r="F190" s="2">
        <f t="shared" si="26"/>
        <v>7.9503261437094495E-3</v>
      </c>
      <c r="G190" s="2">
        <f t="shared" si="26"/>
        <v>3.1554986224353009E-2</v>
      </c>
      <c r="H190" s="2">
        <f t="shared" si="22"/>
        <v>0.25195150101424135</v>
      </c>
      <c r="I190" s="2">
        <f t="shared" si="23"/>
        <v>20.124701381014219</v>
      </c>
    </row>
    <row r="191" spans="1:9" ht="13.5" x14ac:dyDescent="0.25">
      <c r="A191" s="3">
        <f>TITRES_STAT!B194</f>
        <v>42283</v>
      </c>
      <c r="B191" s="6">
        <f>TITRES_STAT!D194</f>
        <v>2.8529</v>
      </c>
      <c r="C191" s="2">
        <f t="shared" si="18"/>
        <v>-7.2999999999998622E-3</v>
      </c>
      <c r="D191" s="2">
        <f t="shared" si="19"/>
        <v>0</v>
      </c>
      <c r="E191" s="2">
        <f t="shared" si="20"/>
        <v>7.2999999999998622E-3</v>
      </c>
      <c r="F191" s="2">
        <f t="shared" si="26"/>
        <v>7.3824457048730597E-3</v>
      </c>
      <c r="G191" s="2">
        <f t="shared" si="26"/>
        <v>2.9822487208327784E-2</v>
      </c>
      <c r="H191" s="2">
        <f t="shared" si="22"/>
        <v>0.24754627785745342</v>
      </c>
      <c r="I191" s="2">
        <f t="shared" si="23"/>
        <v>19.842652914053929</v>
      </c>
    </row>
    <row r="192" spans="1:9" ht="13.5" x14ac:dyDescent="0.25">
      <c r="A192" s="3">
        <f>TITRES_STAT!B195</f>
        <v>42284</v>
      </c>
      <c r="B192" s="6">
        <f>TITRES_STAT!D195</f>
        <v>2.8014999999999999</v>
      </c>
      <c r="C192" s="2">
        <f t="shared" si="18"/>
        <v>-5.1400000000000112E-2</v>
      </c>
      <c r="D192" s="2">
        <f t="shared" si="19"/>
        <v>0</v>
      </c>
      <c r="E192" s="2">
        <f t="shared" si="20"/>
        <v>5.1400000000000112E-2</v>
      </c>
      <c r="F192" s="2">
        <f t="shared" si="26"/>
        <v>6.8551281545249842E-3</v>
      </c>
      <c r="G192" s="2">
        <f t="shared" si="26"/>
        <v>3.1363738122018661E-2</v>
      </c>
      <c r="H192" s="2">
        <f t="shared" si="22"/>
        <v>0.2185685943383259</v>
      </c>
      <c r="I192" s="2">
        <f t="shared" si="23"/>
        <v>17.936503152455458</v>
      </c>
    </row>
    <row r="193" spans="1:9" ht="13.5" x14ac:dyDescent="0.25">
      <c r="A193" s="3">
        <f>TITRES_STAT!B196</f>
        <v>42285</v>
      </c>
      <c r="B193" s="6">
        <f>TITRES_STAT!D196</f>
        <v>2.9262000000000001</v>
      </c>
      <c r="C193" s="2">
        <f t="shared" si="18"/>
        <v>0.12470000000000026</v>
      </c>
      <c r="D193" s="2">
        <f t="shared" si="19"/>
        <v>0.12470000000000026</v>
      </c>
      <c r="E193" s="2">
        <f t="shared" si="20"/>
        <v>0</v>
      </c>
      <c r="F193" s="2">
        <f t="shared" si="26"/>
        <v>1.527261900063036E-2</v>
      </c>
      <c r="G193" s="2">
        <f t="shared" si="26"/>
        <v>2.9123471113303042E-2</v>
      </c>
      <c r="H193" s="2">
        <f t="shared" si="22"/>
        <v>0.52440929658464097</v>
      </c>
      <c r="I193" s="2">
        <f t="shared" si="23"/>
        <v>34.4008198952573</v>
      </c>
    </row>
    <row r="194" spans="1:9" ht="13.5" x14ac:dyDescent="0.25">
      <c r="A194" s="3">
        <f>TITRES_STAT!B197</f>
        <v>42286</v>
      </c>
      <c r="B194" s="6">
        <f>TITRES_STAT!D197</f>
        <v>2.9775</v>
      </c>
      <c r="C194" s="2">
        <f t="shared" si="18"/>
        <v>5.1299999999999901E-2</v>
      </c>
      <c r="D194" s="2">
        <f t="shared" si="19"/>
        <v>5.1299999999999901E-2</v>
      </c>
      <c r="E194" s="2">
        <f t="shared" si="20"/>
        <v>0</v>
      </c>
      <c r="F194" s="2">
        <f t="shared" si="26"/>
        <v>1.7846003357728183E-2</v>
      </c>
      <c r="G194" s="2">
        <f t="shared" si="26"/>
        <v>2.7043223176638539E-2</v>
      </c>
      <c r="H194" s="2">
        <f t="shared" si="22"/>
        <v>0.65990667019102101</v>
      </c>
      <c r="I194" s="2">
        <f t="shared" si="23"/>
        <v>39.755649039899296</v>
      </c>
    </row>
    <row r="195" spans="1:9" ht="13.5" x14ac:dyDescent="0.25">
      <c r="A195" s="3">
        <f>TITRES_STAT!B198</f>
        <v>42289</v>
      </c>
      <c r="B195" s="6">
        <f>TITRES_STAT!D198</f>
        <v>2.9409000000000001</v>
      </c>
      <c r="C195" s="2">
        <f t="shared" ref="C195:C258" si="27">B195-B194</f>
        <v>-3.6599999999999966E-2</v>
      </c>
      <c r="D195" s="2">
        <f t="shared" ref="D195:D258" si="28">IF(C195&gt;0,C195,0)</f>
        <v>0</v>
      </c>
      <c r="E195" s="2">
        <f t="shared" ref="E195:E258" si="29">IF(C195&lt;0,-C195,0)</f>
        <v>3.6599999999999966E-2</v>
      </c>
      <c r="F195" s="2">
        <f t="shared" si="26"/>
        <v>1.6571288832176172E-2</v>
      </c>
      <c r="G195" s="2">
        <f t="shared" si="26"/>
        <v>2.7725850092592926E-2</v>
      </c>
      <c r="H195" s="2">
        <f t="shared" si="22"/>
        <v>0.59768370588583897</v>
      </c>
      <c r="I195" s="2">
        <f t="shared" si="23"/>
        <v>37.40938858448532</v>
      </c>
    </row>
    <row r="196" spans="1:9" ht="13.5" x14ac:dyDescent="0.25">
      <c r="A196" s="3">
        <f>TITRES_STAT!B199</f>
        <v>42290</v>
      </c>
      <c r="B196" s="6">
        <f>TITRES_STAT!D199</f>
        <v>2.8969</v>
      </c>
      <c r="C196" s="2">
        <f t="shared" si="27"/>
        <v>-4.4000000000000039E-2</v>
      </c>
      <c r="D196" s="2">
        <f t="shared" si="28"/>
        <v>0</v>
      </c>
      <c r="E196" s="2">
        <f t="shared" si="29"/>
        <v>4.4000000000000039E-2</v>
      </c>
      <c r="F196" s="2">
        <f t="shared" si="26"/>
        <v>1.5387625344163589E-2</v>
      </c>
      <c r="G196" s="2">
        <f t="shared" si="26"/>
        <v>2.8888289371693434E-2</v>
      </c>
      <c r="H196" s="2">
        <f t="shared" si="22"/>
        <v>0.53265962363425201</v>
      </c>
      <c r="I196" s="2">
        <f t="shared" si="23"/>
        <v>34.753941150430137</v>
      </c>
    </row>
    <row r="197" spans="1:9" ht="13.5" x14ac:dyDescent="0.25">
      <c r="A197" s="3">
        <f>TITRES_STAT!B200</f>
        <v>42293</v>
      </c>
      <c r="B197" s="6">
        <f>TITRES_STAT!D200</f>
        <v>2.9775</v>
      </c>
      <c r="C197" s="2">
        <f t="shared" si="27"/>
        <v>8.0600000000000005E-2</v>
      </c>
      <c r="D197" s="2">
        <f t="shared" si="28"/>
        <v>8.0600000000000005E-2</v>
      </c>
      <c r="E197" s="2">
        <f t="shared" si="29"/>
        <v>0</v>
      </c>
      <c r="F197" s="2">
        <f t="shared" si="26"/>
        <v>2.0045652105294763E-2</v>
      </c>
      <c r="G197" s="2">
        <f t="shared" si="26"/>
        <v>2.6824840130858191E-2</v>
      </c>
      <c r="H197" s="2">
        <f t="shared" si="22"/>
        <v>0.747279462151764</v>
      </c>
      <c r="I197" s="2">
        <f t="shared" si="23"/>
        <v>42.768170652649573</v>
      </c>
    </row>
    <row r="198" spans="1:9" ht="13.5" x14ac:dyDescent="0.25">
      <c r="A198" s="3">
        <f>TITRES_STAT!B201</f>
        <v>42296</v>
      </c>
      <c r="B198" s="6">
        <f>TITRES_STAT!D201</f>
        <v>2.9335</v>
      </c>
      <c r="C198" s="2">
        <f t="shared" si="27"/>
        <v>-4.4000000000000039E-2</v>
      </c>
      <c r="D198" s="2">
        <f t="shared" si="28"/>
        <v>0</v>
      </c>
      <c r="E198" s="2">
        <f t="shared" si="29"/>
        <v>4.4000000000000039E-2</v>
      </c>
      <c r="F198" s="2">
        <f t="shared" si="26"/>
        <v>1.8613819812059423E-2</v>
      </c>
      <c r="G198" s="2">
        <f t="shared" si="26"/>
        <v>2.8051637264368323E-2</v>
      </c>
      <c r="H198" s="2">
        <f t="shared" si="22"/>
        <v>0.66355555779637221</v>
      </c>
      <c r="I198" s="2">
        <f t="shared" si="23"/>
        <v>39.887790623317123</v>
      </c>
    </row>
    <row r="199" spans="1:9" ht="13.5" x14ac:dyDescent="0.25">
      <c r="A199" s="3">
        <f>TITRES_STAT!B202</f>
        <v>42297</v>
      </c>
      <c r="B199" s="6">
        <f>TITRES_STAT!D202</f>
        <v>2.9922</v>
      </c>
      <c r="C199" s="2">
        <f t="shared" si="27"/>
        <v>5.8699999999999974E-2</v>
      </c>
      <c r="D199" s="2">
        <f t="shared" si="28"/>
        <v>5.8699999999999974E-2</v>
      </c>
      <c r="E199" s="2">
        <f t="shared" si="29"/>
        <v>0</v>
      </c>
      <c r="F199" s="2">
        <f t="shared" si="26"/>
        <v>2.1477118396912322E-2</v>
      </c>
      <c r="G199" s="2">
        <f t="shared" si="26"/>
        <v>2.6047948888342016E-2</v>
      </c>
      <c r="H199" s="2">
        <f t="shared" si="22"/>
        <v>0.82452244086384063</v>
      </c>
      <c r="I199" s="2">
        <f t="shared" si="23"/>
        <v>45.191137274993515</v>
      </c>
    </row>
    <row r="200" spans="1:9" ht="13.5" x14ac:dyDescent="0.25">
      <c r="A200" s="3">
        <f>TITRES_STAT!B203</f>
        <v>42298</v>
      </c>
      <c r="B200" s="6">
        <f>TITRES_STAT!D203</f>
        <v>2.9041999999999999</v>
      </c>
      <c r="C200" s="2">
        <f t="shared" si="27"/>
        <v>-8.8000000000000078E-2</v>
      </c>
      <c r="D200" s="2">
        <f t="shared" si="28"/>
        <v>0</v>
      </c>
      <c r="E200" s="2">
        <f t="shared" si="29"/>
        <v>8.8000000000000078E-2</v>
      </c>
      <c r="F200" s="2">
        <f t="shared" si="26"/>
        <v>1.9943038511418588E-2</v>
      </c>
      <c r="G200" s="2">
        <f t="shared" si="26"/>
        <v>3.0473095396317592E-2</v>
      </c>
      <c r="H200" s="2">
        <f t="shared" si="22"/>
        <v>0.65444741507384019</v>
      </c>
      <c r="I200" s="2">
        <f t="shared" si="23"/>
        <v>39.556858024685624</v>
      </c>
    </row>
    <row r="201" spans="1:9" ht="13.5" x14ac:dyDescent="0.25">
      <c r="A201" s="3">
        <f>TITRES_STAT!B204</f>
        <v>42299</v>
      </c>
      <c r="B201" s="6">
        <f>TITRES_STAT!D204</f>
        <v>2.8969</v>
      </c>
      <c r="C201" s="2">
        <f t="shared" si="27"/>
        <v>-7.2999999999998622E-3</v>
      </c>
      <c r="D201" s="2">
        <f t="shared" si="28"/>
        <v>0</v>
      </c>
      <c r="E201" s="2">
        <f t="shared" si="29"/>
        <v>7.2999999999998622E-3</v>
      </c>
      <c r="F201" s="2">
        <f t="shared" si="26"/>
        <v>1.8518535760602976E-2</v>
      </c>
      <c r="G201" s="2">
        <f t="shared" si="26"/>
        <v>2.8817874296580611E-2</v>
      </c>
      <c r="H201" s="2">
        <f t="shared" si="22"/>
        <v>0.64260589001182145</v>
      </c>
      <c r="I201" s="2">
        <f t="shared" si="23"/>
        <v>39.121124179531385</v>
      </c>
    </row>
    <row r="202" spans="1:9" ht="13.5" x14ac:dyDescent="0.25">
      <c r="A202" s="3">
        <f>TITRES_STAT!B205</f>
        <v>42300</v>
      </c>
      <c r="B202" s="6">
        <f>TITRES_STAT!D205</f>
        <v>2.8969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1.7195783206274191E-2</v>
      </c>
      <c r="G202" s="2">
        <f t="shared" si="26"/>
        <v>2.6759454703967709E-2</v>
      </c>
      <c r="H202" s="2">
        <f t="shared" si="22"/>
        <v>0.64260589001182145</v>
      </c>
      <c r="I202" s="2">
        <f t="shared" si="23"/>
        <v>39.121124179531385</v>
      </c>
    </row>
    <row r="203" spans="1:9" ht="13.5" x14ac:dyDescent="0.25">
      <c r="A203" s="3">
        <f>TITRES_STAT!B206</f>
        <v>42303</v>
      </c>
      <c r="B203" s="6">
        <f>TITRES_STAT!D206</f>
        <v>2.8895</v>
      </c>
      <c r="C203" s="2">
        <f t="shared" si="27"/>
        <v>-7.4000000000000732E-3</v>
      </c>
      <c r="D203" s="2">
        <f t="shared" si="28"/>
        <v>0</v>
      </c>
      <c r="E203" s="2">
        <f t="shared" si="29"/>
        <v>7.4000000000000732E-3</v>
      </c>
      <c r="F203" s="2">
        <f t="shared" si="26"/>
        <v>1.5967512977254607E-2</v>
      </c>
      <c r="G203" s="2">
        <f t="shared" si="26"/>
        <v>2.5376636510827163E-2</v>
      </c>
      <c r="H203" s="2">
        <f t="shared" si="22"/>
        <v>0.62922101478822567</v>
      </c>
      <c r="I203" s="2">
        <f t="shared" si="23"/>
        <v>38.620973402433982</v>
      </c>
    </row>
    <row r="204" spans="1:9" ht="13.5" x14ac:dyDescent="0.25">
      <c r="A204" s="3">
        <f>TITRES_STAT!B207</f>
        <v>42304</v>
      </c>
      <c r="B204" s="6">
        <f>TITRES_STAT!D207</f>
        <v>2.8895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1.4826976336022134E-2</v>
      </c>
      <c r="G204" s="2">
        <f t="shared" si="26"/>
        <v>2.356401961719665E-2</v>
      </c>
      <c r="H204" s="2">
        <f t="shared" si="22"/>
        <v>0.62922101478822567</v>
      </c>
      <c r="I204" s="2">
        <f t="shared" si="23"/>
        <v>38.620973402433982</v>
      </c>
    </row>
    <row r="205" spans="1:9" ht="13.5" x14ac:dyDescent="0.25">
      <c r="A205" s="3">
        <f>TITRES_STAT!B208</f>
        <v>42305</v>
      </c>
      <c r="B205" s="6">
        <f>TITRES_STAT!D208</f>
        <v>2.8895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1.3767906597734839E-2</v>
      </c>
      <c r="G205" s="2">
        <f t="shared" si="30"/>
        <v>2.188087535882546E-2</v>
      </c>
      <c r="H205" s="2">
        <f t="shared" si="22"/>
        <v>0.62922101478822579</v>
      </c>
      <c r="I205" s="2">
        <f t="shared" si="23"/>
        <v>38.620973402433989</v>
      </c>
    </row>
    <row r="206" spans="1:9" ht="13.5" x14ac:dyDescent="0.25">
      <c r="A206" s="3">
        <f>TITRES_STAT!B209</f>
        <v>42306</v>
      </c>
      <c r="B206" s="6">
        <f>TITRES_STAT!D209</f>
        <v>2.8748999999999998</v>
      </c>
      <c r="C206" s="2">
        <f t="shared" si="27"/>
        <v>-1.4600000000000168E-2</v>
      </c>
      <c r="D206" s="2">
        <f t="shared" si="28"/>
        <v>0</v>
      </c>
      <c r="E206" s="2">
        <f t="shared" si="29"/>
        <v>1.4600000000000168E-2</v>
      </c>
      <c r="F206" s="2">
        <f t="shared" si="30"/>
        <v>1.2784484697896637E-2</v>
      </c>
      <c r="G206" s="2">
        <f t="shared" si="30"/>
        <v>2.1360812833195082E-2</v>
      </c>
      <c r="H206" s="2">
        <f t="shared" si="22"/>
        <v>0.59850178912804852</v>
      </c>
      <c r="I206" s="2">
        <f t="shared" si="23"/>
        <v>37.441421285772819</v>
      </c>
    </row>
    <row r="207" spans="1:9" ht="13.5" x14ac:dyDescent="0.25">
      <c r="A207" s="3">
        <f>TITRES_STAT!B210</f>
        <v>42307</v>
      </c>
      <c r="B207" s="6">
        <f>TITRES_STAT!D210</f>
        <v>2.8748999999999998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1.1871307219475449E-2</v>
      </c>
      <c r="G207" s="2">
        <f t="shared" si="30"/>
        <v>1.9835040487966863E-2</v>
      </c>
      <c r="H207" s="2">
        <f t="shared" si="22"/>
        <v>0.59850178912804863</v>
      </c>
      <c r="I207" s="2">
        <f t="shared" si="23"/>
        <v>37.441421285772826</v>
      </c>
    </row>
    <row r="208" spans="1:9" ht="13.5" x14ac:dyDescent="0.25">
      <c r="A208" s="3">
        <f>TITRES_STAT!B211</f>
        <v>42310</v>
      </c>
      <c r="B208" s="6">
        <f>TITRES_STAT!D211</f>
        <v>2.9335</v>
      </c>
      <c r="C208" s="2">
        <f t="shared" si="27"/>
        <v>5.8600000000000207E-2</v>
      </c>
      <c r="D208" s="2">
        <f t="shared" si="28"/>
        <v>5.8600000000000207E-2</v>
      </c>
      <c r="E208" s="2">
        <f t="shared" si="29"/>
        <v>0</v>
      </c>
      <c r="F208" s="2">
        <f t="shared" si="30"/>
        <v>1.5209070989512932E-2</v>
      </c>
      <c r="G208" s="2">
        <f t="shared" si="30"/>
        <v>1.8418251881683518E-2</v>
      </c>
      <c r="H208" s="2">
        <f t="shared" si="22"/>
        <v>0.82576083154981528</v>
      </c>
      <c r="I208" s="2">
        <f t="shared" si="23"/>
        <v>45.228313439546184</v>
      </c>
    </row>
    <row r="209" spans="1:9" ht="13.5" x14ac:dyDescent="0.25">
      <c r="A209" s="3">
        <f>TITRES_STAT!B212</f>
        <v>42311</v>
      </c>
      <c r="B209" s="6">
        <f>TITRES_STAT!D212</f>
        <v>2.9335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1.4122708775976293E-2</v>
      </c>
      <c r="G209" s="2">
        <f t="shared" si="30"/>
        <v>1.7102662461563268E-2</v>
      </c>
      <c r="H209" s="2">
        <f t="shared" ref="H209:H272" si="31">F209/G209</f>
        <v>0.82576083154981517</v>
      </c>
      <c r="I209" s="2">
        <f t="shared" ref="I209:I272" si="32">IF(G209=0,100,100-(100/(1+H209)))</f>
        <v>45.228313439546177</v>
      </c>
    </row>
    <row r="210" spans="1:9" ht="13.5" x14ac:dyDescent="0.25">
      <c r="A210" s="3">
        <f>TITRES_STAT!B213</f>
        <v>42312</v>
      </c>
      <c r="B210" s="6">
        <f>TITRES_STAT!D213</f>
        <v>2.8969</v>
      </c>
      <c r="C210" s="2">
        <f t="shared" si="27"/>
        <v>-3.6599999999999966E-2</v>
      </c>
      <c r="D210" s="2">
        <f t="shared" si="28"/>
        <v>0</v>
      </c>
      <c r="E210" s="2">
        <f t="shared" si="29"/>
        <v>3.6599999999999966E-2</v>
      </c>
      <c r="F210" s="2">
        <f t="shared" si="30"/>
        <v>1.3113943863406557E-2</v>
      </c>
      <c r="G210" s="2">
        <f t="shared" si="30"/>
        <v>1.849532942859446E-2</v>
      </c>
      <c r="H210" s="2">
        <f t="shared" si="31"/>
        <v>0.709040837257644</v>
      </c>
      <c r="I210" s="2">
        <f t="shared" si="32"/>
        <v>41.487647445299373</v>
      </c>
    </row>
    <row r="211" spans="1:9" ht="13.5" x14ac:dyDescent="0.25">
      <c r="A211" s="3">
        <f>TITRES_STAT!B214</f>
        <v>42313</v>
      </c>
      <c r="B211" s="6">
        <f>TITRES_STAT!D214</f>
        <v>2.9335</v>
      </c>
      <c r="C211" s="2">
        <f t="shared" si="27"/>
        <v>3.6599999999999966E-2</v>
      </c>
      <c r="D211" s="2">
        <f t="shared" si="28"/>
        <v>3.6599999999999966E-2</v>
      </c>
      <c r="E211" s="2">
        <f t="shared" si="29"/>
        <v>0</v>
      </c>
      <c r="F211" s="2">
        <f t="shared" si="30"/>
        <v>1.4791519301734658E-2</v>
      </c>
      <c r="G211" s="2">
        <f t="shared" si="30"/>
        <v>1.717423446940914E-2</v>
      </c>
      <c r="H211" s="2">
        <f t="shared" si="31"/>
        <v>0.86126221975607764</v>
      </c>
      <c r="I211" s="2">
        <f t="shared" si="32"/>
        <v>46.273018955327423</v>
      </c>
    </row>
    <row r="212" spans="1:9" ht="13.5" x14ac:dyDescent="0.25">
      <c r="A212" s="3">
        <f>TITRES_STAT!B215</f>
        <v>42314</v>
      </c>
      <c r="B212" s="6">
        <f>TITRES_STAT!D215</f>
        <v>2.9335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1.373498220875361E-2</v>
      </c>
      <c r="G212" s="2">
        <f t="shared" si="30"/>
        <v>1.5947503435879914E-2</v>
      </c>
      <c r="H212" s="2">
        <f t="shared" si="31"/>
        <v>0.86126221975607764</v>
      </c>
      <c r="I212" s="2">
        <f t="shared" si="32"/>
        <v>46.273018955327423</v>
      </c>
    </row>
    <row r="213" spans="1:9" ht="13.5" x14ac:dyDescent="0.25">
      <c r="A213" s="3">
        <f>TITRES_STAT!B216</f>
        <v>42317</v>
      </c>
      <c r="B213" s="6">
        <f>TITRES_STAT!D216</f>
        <v>2.9335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1.2753912050985495E-2</v>
      </c>
      <c r="G213" s="2">
        <f t="shared" si="30"/>
        <v>1.4808396047602776E-2</v>
      </c>
      <c r="H213" s="2">
        <f t="shared" si="31"/>
        <v>0.86126221975607775</v>
      </c>
      <c r="I213" s="2">
        <f t="shared" si="32"/>
        <v>46.273018955327423</v>
      </c>
    </row>
    <row r="214" spans="1:9" ht="13.5" x14ac:dyDescent="0.25">
      <c r="A214" s="3">
        <f>TITRES_STAT!B217</f>
        <v>42318</v>
      </c>
      <c r="B214" s="6">
        <f>TITRES_STAT!D217</f>
        <v>2.8748999999999998</v>
      </c>
      <c r="C214" s="2">
        <f t="shared" si="27"/>
        <v>-5.8600000000000207E-2</v>
      </c>
      <c r="D214" s="2">
        <f t="shared" si="28"/>
        <v>0</v>
      </c>
      <c r="E214" s="2">
        <f t="shared" si="29"/>
        <v>5.8600000000000207E-2</v>
      </c>
      <c r="F214" s="2">
        <f t="shared" si="30"/>
        <v>1.1842918333057961E-2</v>
      </c>
      <c r="G214" s="2">
        <f t="shared" si="30"/>
        <v>1.7936367758488305E-2</v>
      </c>
      <c r="H214" s="2">
        <f t="shared" si="31"/>
        <v>0.66027405841148368</v>
      </c>
      <c r="I214" s="2">
        <f t="shared" si="32"/>
        <v>39.768980010638749</v>
      </c>
    </row>
    <row r="215" spans="1:9" ht="13.5" x14ac:dyDescent="0.25">
      <c r="A215" s="3">
        <f>TITRES_STAT!B218</f>
        <v>42319</v>
      </c>
      <c r="B215" s="6">
        <f>TITRES_STAT!D218</f>
        <v>2.8748999999999998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1.0996995594982392E-2</v>
      </c>
      <c r="G215" s="2">
        <f t="shared" si="30"/>
        <v>1.6655198632881996E-2</v>
      </c>
      <c r="H215" s="2">
        <f t="shared" si="31"/>
        <v>0.66027405841148379</v>
      </c>
      <c r="I215" s="2">
        <f t="shared" si="32"/>
        <v>39.768980010638757</v>
      </c>
    </row>
    <row r="216" spans="1:9" ht="13.5" x14ac:dyDescent="0.25">
      <c r="A216" s="3">
        <f>TITRES_STAT!B219</f>
        <v>42320</v>
      </c>
      <c r="B216" s="6">
        <f>TITRES_STAT!D219</f>
        <v>2.8748999999999998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1.0211495909626509E-2</v>
      </c>
      <c r="G216" s="2">
        <f t="shared" si="30"/>
        <v>1.546554158767614E-2</v>
      </c>
      <c r="H216" s="2">
        <f t="shared" si="31"/>
        <v>0.6602740584114839</v>
      </c>
      <c r="I216" s="2">
        <f t="shared" si="32"/>
        <v>39.768980010638757</v>
      </c>
    </row>
    <row r="217" spans="1:9" ht="13.5" x14ac:dyDescent="0.25">
      <c r="A217" s="3">
        <f>TITRES_STAT!B220</f>
        <v>42321</v>
      </c>
      <c r="B217" s="6">
        <f>TITRES_STAT!D220</f>
        <v>2.9188999999999998</v>
      </c>
      <c r="C217" s="2">
        <f t="shared" si="27"/>
        <v>4.4000000000000039E-2</v>
      </c>
      <c r="D217" s="2">
        <f t="shared" si="28"/>
        <v>4.4000000000000039E-2</v>
      </c>
      <c r="E217" s="2">
        <f t="shared" si="29"/>
        <v>0</v>
      </c>
      <c r="F217" s="2">
        <f t="shared" si="30"/>
        <v>1.2624960487510332E-2</v>
      </c>
      <c r="G217" s="2">
        <f t="shared" si="30"/>
        <v>1.4360860045699272E-2</v>
      </c>
      <c r="H217" s="2">
        <f t="shared" si="31"/>
        <v>0.87912286919690441</v>
      </c>
      <c r="I217" s="2">
        <f t="shared" si="32"/>
        <v>46.783682089539049</v>
      </c>
    </row>
    <row r="218" spans="1:9" ht="13.5" x14ac:dyDescent="0.25">
      <c r="A218" s="3">
        <f>TITRES_STAT!B221</f>
        <v>42324</v>
      </c>
      <c r="B218" s="6">
        <f>TITRES_STAT!D221</f>
        <v>2.8895</v>
      </c>
      <c r="C218" s="2">
        <f t="shared" si="27"/>
        <v>-2.9399999999999871E-2</v>
      </c>
      <c r="D218" s="2">
        <f t="shared" si="28"/>
        <v>0</v>
      </c>
      <c r="E218" s="2">
        <f t="shared" si="29"/>
        <v>2.9399999999999871E-2</v>
      </c>
      <c r="F218" s="2">
        <f t="shared" si="30"/>
        <v>1.1723177595545309E-2</v>
      </c>
      <c r="G218" s="2">
        <f t="shared" si="30"/>
        <v>1.5435084328149315E-2</v>
      </c>
      <c r="H218" s="2">
        <f t="shared" si="31"/>
        <v>0.75951496903489424</v>
      </c>
      <c r="I218" s="2">
        <f t="shared" si="32"/>
        <v>43.16615558272251</v>
      </c>
    </row>
    <row r="219" spans="1:9" ht="13.5" x14ac:dyDescent="0.25">
      <c r="A219" s="3">
        <f>TITRES_STAT!B222</f>
        <v>42325</v>
      </c>
      <c r="B219" s="6">
        <f>TITRES_STAT!D222</f>
        <v>2.8969</v>
      </c>
      <c r="C219" s="2">
        <f t="shared" si="27"/>
        <v>7.4000000000000732E-3</v>
      </c>
      <c r="D219" s="2">
        <f t="shared" si="28"/>
        <v>7.4000000000000732E-3</v>
      </c>
      <c r="E219" s="2">
        <f t="shared" si="29"/>
        <v>0</v>
      </c>
      <c r="F219" s="2">
        <f t="shared" si="30"/>
        <v>1.1414379195863507E-2</v>
      </c>
      <c r="G219" s="2">
        <f t="shared" si="30"/>
        <v>1.4332578304710079E-2</v>
      </c>
      <c r="H219" s="2">
        <f t="shared" si="31"/>
        <v>0.79639398810138917</v>
      </c>
      <c r="I219" s="2">
        <f t="shared" si="32"/>
        <v>44.332924368283983</v>
      </c>
    </row>
    <row r="220" spans="1:9" ht="13.5" x14ac:dyDescent="0.25">
      <c r="A220" s="3">
        <f>TITRES_STAT!B223</f>
        <v>42326</v>
      </c>
      <c r="B220" s="6">
        <f>TITRES_STAT!D223</f>
        <v>2.8969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1.0599066396158971E-2</v>
      </c>
      <c r="G220" s="2">
        <f t="shared" si="30"/>
        <v>1.3308822711516502E-2</v>
      </c>
      <c r="H220" s="2">
        <f t="shared" si="31"/>
        <v>0.79639398810138917</v>
      </c>
      <c r="I220" s="2">
        <f t="shared" si="32"/>
        <v>44.332924368283983</v>
      </c>
    </row>
    <row r="221" spans="1:9" ht="13.5" x14ac:dyDescent="0.25">
      <c r="A221" s="3">
        <f>TITRES_STAT!B224</f>
        <v>42327</v>
      </c>
      <c r="B221" s="6">
        <f>TITRES_STAT!D224</f>
        <v>2.8969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9.8419902250047597E-3</v>
      </c>
      <c r="G221" s="2">
        <f t="shared" si="33"/>
        <v>1.2358192517836751E-2</v>
      </c>
      <c r="H221" s="2">
        <f t="shared" si="31"/>
        <v>0.79639398810138928</v>
      </c>
      <c r="I221" s="2">
        <f t="shared" si="32"/>
        <v>44.332924368283983</v>
      </c>
    </row>
    <row r="222" spans="1:9" ht="13.5" x14ac:dyDescent="0.25">
      <c r="A222" s="3">
        <f>TITRES_STAT!B225</f>
        <v>42328</v>
      </c>
      <c r="B222" s="6">
        <f>TITRES_STAT!D225</f>
        <v>2.8969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9.138990923218706E-3</v>
      </c>
      <c r="G222" s="2">
        <f t="shared" si="33"/>
        <v>1.1475464480848411E-2</v>
      </c>
      <c r="H222" s="2">
        <f t="shared" si="31"/>
        <v>0.79639398810138939</v>
      </c>
      <c r="I222" s="2">
        <f t="shared" si="32"/>
        <v>44.332924368283983</v>
      </c>
    </row>
    <row r="223" spans="1:9" ht="13.5" x14ac:dyDescent="0.25">
      <c r="A223" s="3">
        <f>TITRES_STAT!B226</f>
        <v>42331</v>
      </c>
      <c r="B223" s="6">
        <f>TITRES_STAT!D226</f>
        <v>2.8969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8.4862058572745137E-3</v>
      </c>
      <c r="G223" s="2">
        <f t="shared" si="33"/>
        <v>1.0655788446502097E-2</v>
      </c>
      <c r="H223" s="2">
        <f t="shared" si="31"/>
        <v>0.79639398810138939</v>
      </c>
      <c r="I223" s="2">
        <f t="shared" si="32"/>
        <v>44.332924368283983</v>
      </c>
    </row>
    <row r="224" spans="1:9" ht="13.5" x14ac:dyDescent="0.25">
      <c r="A224" s="3">
        <f>TITRES_STAT!B227</f>
        <v>42332</v>
      </c>
      <c r="B224" s="6">
        <f>TITRES_STAT!D227</f>
        <v>2.8969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7.8800482960406197E-3</v>
      </c>
      <c r="G224" s="2">
        <f t="shared" si="33"/>
        <v>9.894660700323377E-3</v>
      </c>
      <c r="H224" s="2">
        <f t="shared" si="31"/>
        <v>0.79639398810138928</v>
      </c>
      <c r="I224" s="2">
        <f t="shared" si="32"/>
        <v>44.332924368283983</v>
      </c>
    </row>
    <row r="225" spans="1:9" ht="13.5" x14ac:dyDescent="0.25">
      <c r="A225" s="3">
        <f>TITRES_STAT!B228</f>
        <v>42333</v>
      </c>
      <c r="B225" s="6">
        <f>TITRES_STAT!D228</f>
        <v>2.8969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7.3171877034662897E-3</v>
      </c>
      <c r="G225" s="2">
        <f t="shared" si="33"/>
        <v>9.1878992217288517E-3</v>
      </c>
      <c r="H225" s="2">
        <f t="shared" si="31"/>
        <v>0.79639398810138917</v>
      </c>
      <c r="I225" s="2">
        <f t="shared" si="32"/>
        <v>44.332924368283983</v>
      </c>
    </row>
    <row r="226" spans="1:9" ht="13.5" x14ac:dyDescent="0.25">
      <c r="A226" s="3">
        <f>TITRES_STAT!B229</f>
        <v>42334</v>
      </c>
      <c r="B226" s="6">
        <f>TITRES_STAT!D229</f>
        <v>2.8969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6.7945314389329841E-3</v>
      </c>
      <c r="G226" s="2">
        <f t="shared" si="33"/>
        <v>8.5316207058910767E-3</v>
      </c>
      <c r="H226" s="2">
        <f t="shared" si="31"/>
        <v>0.79639398810138917</v>
      </c>
      <c r="I226" s="2">
        <f t="shared" si="32"/>
        <v>44.332924368283983</v>
      </c>
    </row>
    <row r="227" spans="1:9" ht="13.5" x14ac:dyDescent="0.25">
      <c r="A227" s="3">
        <f>TITRES_STAT!B230</f>
        <v>42335</v>
      </c>
      <c r="B227" s="6">
        <f>TITRES_STAT!D230</f>
        <v>2.8969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6.3092077647234849E-3</v>
      </c>
      <c r="G227" s="2">
        <f t="shared" si="33"/>
        <v>7.9222192268988568E-3</v>
      </c>
      <c r="H227" s="2">
        <f t="shared" si="31"/>
        <v>0.79639398810138917</v>
      </c>
      <c r="I227" s="2">
        <f t="shared" si="32"/>
        <v>44.332924368283983</v>
      </c>
    </row>
    <row r="228" spans="1:9" ht="13.5" x14ac:dyDescent="0.25">
      <c r="A228" s="3">
        <f>TITRES_STAT!B231</f>
        <v>42338</v>
      </c>
      <c r="B228" s="6">
        <f>TITRES_STAT!D231</f>
        <v>2.8969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5.8585500672432358E-3</v>
      </c>
      <c r="G228" s="2">
        <f t="shared" si="33"/>
        <v>7.3563464249775104E-3</v>
      </c>
      <c r="H228" s="2">
        <f t="shared" si="31"/>
        <v>0.79639398810138917</v>
      </c>
      <c r="I228" s="2">
        <f t="shared" si="32"/>
        <v>44.332924368283983</v>
      </c>
    </row>
    <row r="229" spans="1:9" ht="13.5" x14ac:dyDescent="0.25">
      <c r="A229" s="3">
        <f>TITRES_STAT!B232</f>
        <v>42339</v>
      </c>
      <c r="B229" s="6">
        <f>TITRES_STAT!D232</f>
        <v>2.8969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5.4400822052972902E-3</v>
      </c>
      <c r="G229" s="2">
        <f t="shared" si="33"/>
        <v>6.8308931089076878E-3</v>
      </c>
      <c r="H229" s="2">
        <f t="shared" si="31"/>
        <v>0.79639398810138917</v>
      </c>
      <c r="I229" s="2">
        <f t="shared" si="32"/>
        <v>44.332924368283983</v>
      </c>
    </row>
    <row r="230" spans="1:9" ht="13.5" x14ac:dyDescent="0.25">
      <c r="A230" s="3">
        <f>TITRES_STAT!B233</f>
        <v>42340</v>
      </c>
      <c r="B230" s="6">
        <f>TITRES_STAT!D233</f>
        <v>2.8969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5.0515049049189116E-3</v>
      </c>
      <c r="G230" s="2">
        <f t="shared" si="33"/>
        <v>6.3429721725571384E-3</v>
      </c>
      <c r="H230" s="2">
        <f t="shared" si="31"/>
        <v>0.79639398810138906</v>
      </c>
      <c r="I230" s="2">
        <f t="shared" si="32"/>
        <v>44.332924368283976</v>
      </c>
    </row>
    <row r="231" spans="1:9" ht="13.5" x14ac:dyDescent="0.25">
      <c r="A231" s="3">
        <f>TITRES_STAT!B234</f>
        <v>42341</v>
      </c>
      <c r="B231" s="6">
        <f>TITRES_STAT!D234</f>
        <v>2.8969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4.6906831259961321E-3</v>
      </c>
      <c r="G231" s="2">
        <f t="shared" si="33"/>
        <v>5.8899027316602001E-3</v>
      </c>
      <c r="H231" s="2">
        <f t="shared" si="31"/>
        <v>0.79639398810138906</v>
      </c>
      <c r="I231" s="2">
        <f t="shared" si="32"/>
        <v>44.332924368283976</v>
      </c>
    </row>
    <row r="232" spans="1:9" ht="13.5" x14ac:dyDescent="0.25">
      <c r="A232" s="3">
        <f>TITRES_STAT!B235</f>
        <v>42342</v>
      </c>
      <c r="B232" s="6">
        <f>TITRES_STAT!D235</f>
        <v>2.8969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4.355634331282123E-3</v>
      </c>
      <c r="G232" s="2">
        <f t="shared" si="33"/>
        <v>5.4691953936844718E-3</v>
      </c>
      <c r="H232" s="2">
        <f t="shared" si="31"/>
        <v>0.79639398810138906</v>
      </c>
      <c r="I232" s="2">
        <f t="shared" si="32"/>
        <v>44.332924368283976</v>
      </c>
    </row>
    <row r="233" spans="1:9" ht="13.5" x14ac:dyDescent="0.25">
      <c r="A233" s="3">
        <f>TITRES_STAT!B236</f>
        <v>42345</v>
      </c>
      <c r="B233" s="6">
        <f>TITRES_STAT!D236</f>
        <v>2.8969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4.0445175933333999E-3</v>
      </c>
      <c r="G233" s="2">
        <f t="shared" si="33"/>
        <v>5.0785385798498674E-3</v>
      </c>
      <c r="H233" s="2">
        <f t="shared" si="31"/>
        <v>0.79639398810138895</v>
      </c>
      <c r="I233" s="2">
        <f t="shared" si="32"/>
        <v>44.332924368283969</v>
      </c>
    </row>
    <row r="234" spans="1:9" ht="13.5" x14ac:dyDescent="0.25">
      <c r="A234" s="3">
        <f>TITRES_STAT!B237</f>
        <v>42346</v>
      </c>
      <c r="B234" s="6">
        <f>TITRES_STAT!D237</f>
        <v>2.8969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3.7556234795238712E-3</v>
      </c>
      <c r="G234" s="2">
        <f t="shared" si="33"/>
        <v>4.715785824146306E-3</v>
      </c>
      <c r="H234" s="2">
        <f t="shared" si="31"/>
        <v>0.79639398810138884</v>
      </c>
      <c r="I234" s="2">
        <f t="shared" si="32"/>
        <v>44.332924368283969</v>
      </c>
    </row>
    <row r="235" spans="1:9" ht="13.5" x14ac:dyDescent="0.25">
      <c r="A235" s="3">
        <f>TITRES_STAT!B238</f>
        <v>42347</v>
      </c>
      <c r="B235" s="6">
        <f>TITRES_STAT!D238</f>
        <v>2.8969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3.4873646595578803E-3</v>
      </c>
      <c r="G235" s="2">
        <f t="shared" si="33"/>
        <v>4.3789439795644267E-3</v>
      </c>
      <c r="H235" s="2">
        <f t="shared" si="31"/>
        <v>0.79639398810138884</v>
      </c>
      <c r="I235" s="2">
        <f t="shared" si="32"/>
        <v>44.332924368283969</v>
      </c>
    </row>
    <row r="236" spans="1:9" ht="13.5" x14ac:dyDescent="0.25">
      <c r="A236" s="3">
        <f>TITRES_STAT!B239</f>
        <v>42348</v>
      </c>
      <c r="B236" s="6">
        <f>TITRES_STAT!D239</f>
        <v>2.8969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3.2382671838751746E-3</v>
      </c>
      <c r="G236" s="2">
        <f t="shared" si="33"/>
        <v>4.066162266738396E-3</v>
      </c>
      <c r="H236" s="2">
        <f t="shared" si="31"/>
        <v>0.79639398810138884</v>
      </c>
      <c r="I236" s="2">
        <f t="shared" si="32"/>
        <v>44.332924368283969</v>
      </c>
    </row>
    <row r="237" spans="1:9" ht="13.5" x14ac:dyDescent="0.25">
      <c r="A237" s="3">
        <f>TITRES_STAT!B240</f>
        <v>42349</v>
      </c>
      <c r="B237" s="6">
        <f>TITRES_STAT!D240</f>
        <v>2.8969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3.0069623850269476E-3</v>
      </c>
      <c r="G237" s="2">
        <f t="shared" si="34"/>
        <v>3.7757221048285105E-3</v>
      </c>
      <c r="H237" s="2">
        <f t="shared" si="31"/>
        <v>0.79639398810138884</v>
      </c>
      <c r="I237" s="2">
        <f t="shared" si="32"/>
        <v>44.332924368283969</v>
      </c>
    </row>
    <row r="238" spans="1:9" ht="13.5" x14ac:dyDescent="0.25">
      <c r="A238" s="3">
        <f>TITRES_STAT!B241</f>
        <v>42352</v>
      </c>
      <c r="B238" s="6">
        <f>TITRES_STAT!D241</f>
        <v>2.8969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2.7921793575250227E-3</v>
      </c>
      <c r="G238" s="2">
        <f t="shared" si="34"/>
        <v>3.5060276687693308E-3</v>
      </c>
      <c r="H238" s="2">
        <f t="shared" si="31"/>
        <v>0.79639398810138895</v>
      </c>
      <c r="I238" s="2">
        <f t="shared" si="32"/>
        <v>44.332924368283969</v>
      </c>
    </row>
    <row r="239" spans="1:9" ht="13.5" x14ac:dyDescent="0.25">
      <c r="A239" s="3">
        <f>TITRES_STAT!B242</f>
        <v>42353</v>
      </c>
      <c r="B239" s="6">
        <f>TITRES_STAT!D242</f>
        <v>2.8969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2.5927379748446641E-3</v>
      </c>
      <c r="G239" s="2">
        <f t="shared" si="34"/>
        <v>3.255597121000093E-3</v>
      </c>
      <c r="H239" s="2">
        <f t="shared" si="31"/>
        <v>0.79639398810138895</v>
      </c>
      <c r="I239" s="2">
        <f t="shared" si="32"/>
        <v>44.332924368283969</v>
      </c>
    </row>
    <row r="240" spans="1:9" ht="13.5" x14ac:dyDescent="0.25">
      <c r="A240" s="3">
        <f>TITRES_STAT!B243</f>
        <v>42354</v>
      </c>
      <c r="B240" s="6">
        <f>TITRES_STAT!D243</f>
        <v>2.8969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2.4075424052129027E-3</v>
      </c>
      <c r="G240" s="2">
        <f t="shared" si="34"/>
        <v>3.0230544695000862E-3</v>
      </c>
      <c r="H240" s="2">
        <f t="shared" si="31"/>
        <v>0.79639398810138906</v>
      </c>
      <c r="I240" s="2">
        <f t="shared" si="32"/>
        <v>44.332924368283976</v>
      </c>
    </row>
    <row r="241" spans="1:9" ht="13.5" x14ac:dyDescent="0.25">
      <c r="A241" s="3">
        <f>TITRES_STAT!B244</f>
        <v>42355</v>
      </c>
      <c r="B241" s="6">
        <f>TITRES_STAT!D244</f>
        <v>2.8382000000000001</v>
      </c>
      <c r="C241" s="2">
        <f t="shared" si="27"/>
        <v>-5.8699999999999974E-2</v>
      </c>
      <c r="D241" s="2">
        <f t="shared" si="28"/>
        <v>0</v>
      </c>
      <c r="E241" s="2">
        <f t="shared" si="29"/>
        <v>5.8699999999999974E-2</v>
      </c>
      <c r="F241" s="2">
        <f t="shared" si="34"/>
        <v>2.235575090554838E-3</v>
      </c>
      <c r="G241" s="2">
        <f t="shared" si="34"/>
        <v>6.9999791502500779E-3</v>
      </c>
      <c r="H241" s="2">
        <f t="shared" si="31"/>
        <v>0.31936882133069938</v>
      </c>
      <c r="I241" s="2">
        <f t="shared" si="32"/>
        <v>24.20618224164096</v>
      </c>
    </row>
    <row r="242" spans="1:9" ht="13.5" x14ac:dyDescent="0.25">
      <c r="A242" s="3">
        <f>TITRES_STAT!B245</f>
        <v>42356</v>
      </c>
      <c r="B242" s="6">
        <f>TITRES_STAT!D245</f>
        <v>2.8895</v>
      </c>
      <c r="C242" s="2">
        <f t="shared" si="27"/>
        <v>5.1299999999999901E-2</v>
      </c>
      <c r="D242" s="2">
        <f t="shared" si="28"/>
        <v>5.1299999999999901E-2</v>
      </c>
      <c r="E242" s="2">
        <f t="shared" si="29"/>
        <v>0</v>
      </c>
      <c r="F242" s="2">
        <f t="shared" si="34"/>
        <v>5.7401768698009132E-3</v>
      </c>
      <c r="G242" s="2">
        <f t="shared" si="34"/>
        <v>6.4999806395179289E-3</v>
      </c>
      <c r="H242" s="2">
        <f t="shared" si="31"/>
        <v>0.88310676418055201</v>
      </c>
      <c r="I242" s="2">
        <f t="shared" si="32"/>
        <v>46.896266371006448</v>
      </c>
    </row>
    <row r="243" spans="1:9" ht="13.5" x14ac:dyDescent="0.25">
      <c r="A243" s="3">
        <f>TITRES_STAT!B246</f>
        <v>42359</v>
      </c>
      <c r="B243" s="6">
        <f>TITRES_STAT!D246</f>
        <v>2.8969</v>
      </c>
      <c r="C243" s="2">
        <f t="shared" si="27"/>
        <v>7.4000000000000732E-3</v>
      </c>
      <c r="D243" s="2">
        <f t="shared" si="28"/>
        <v>7.4000000000000732E-3</v>
      </c>
      <c r="E243" s="2">
        <f t="shared" si="29"/>
        <v>0</v>
      </c>
      <c r="F243" s="2">
        <f t="shared" si="34"/>
        <v>5.858735664815139E-3</v>
      </c>
      <c r="G243" s="2">
        <f t="shared" si="34"/>
        <v>6.0356963081237914E-3</v>
      </c>
      <c r="H243" s="2">
        <f t="shared" si="31"/>
        <v>0.97068098952055115</v>
      </c>
      <c r="I243" s="2">
        <f t="shared" si="32"/>
        <v>49.256119822656281</v>
      </c>
    </row>
    <row r="244" spans="1:9" ht="13.5" x14ac:dyDescent="0.25">
      <c r="A244" s="3">
        <f>TITRES_STAT!B247</f>
        <v>42360</v>
      </c>
      <c r="B244" s="6">
        <f>TITRES_STAT!D247</f>
        <v>2.8969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5.4402545458997727E-3</v>
      </c>
      <c r="G244" s="2">
        <f t="shared" si="34"/>
        <v>5.6045751432578063E-3</v>
      </c>
      <c r="H244" s="2">
        <f t="shared" si="31"/>
        <v>0.97068098952055126</v>
      </c>
      <c r="I244" s="2">
        <f t="shared" si="32"/>
        <v>49.256119822656281</v>
      </c>
    </row>
    <row r="245" spans="1:9" ht="13.5" x14ac:dyDescent="0.25">
      <c r="A245" s="3">
        <f>TITRES_STAT!B248</f>
        <v>42361</v>
      </c>
      <c r="B245" s="6">
        <f>TITRES_STAT!D248</f>
        <v>2.8601999999999999</v>
      </c>
      <c r="C245" s="2">
        <f t="shared" si="27"/>
        <v>-3.6700000000000177E-2</v>
      </c>
      <c r="D245" s="2">
        <f t="shared" si="28"/>
        <v>0</v>
      </c>
      <c r="E245" s="2">
        <f t="shared" si="29"/>
        <v>3.6700000000000177E-2</v>
      </c>
      <c r="F245" s="2">
        <f t="shared" si="34"/>
        <v>5.0516649354783606E-3</v>
      </c>
      <c r="G245" s="2">
        <f t="shared" si="34"/>
        <v>7.8256769187394042E-3</v>
      </c>
      <c r="H245" s="2">
        <f t="shared" si="31"/>
        <v>0.6455243409527448</v>
      </c>
      <c r="I245" s="2">
        <f t="shared" si="32"/>
        <v>39.229097065740852</v>
      </c>
    </row>
    <row r="246" spans="1:9" ht="13.5" x14ac:dyDescent="0.25">
      <c r="A246" s="3">
        <f>TITRES_STAT!B249</f>
        <v>42363</v>
      </c>
      <c r="B246" s="6">
        <f>TITRES_STAT!D249</f>
        <v>2.8309000000000002</v>
      </c>
      <c r="C246" s="2">
        <f t="shared" si="27"/>
        <v>-2.929999999999966E-2</v>
      </c>
      <c r="D246" s="2">
        <f t="shared" si="28"/>
        <v>0</v>
      </c>
      <c r="E246" s="2">
        <f t="shared" si="29"/>
        <v>2.929999999999966E-2</v>
      </c>
      <c r="F246" s="2">
        <f t="shared" si="34"/>
        <v>4.6908317258013352E-3</v>
      </c>
      <c r="G246" s="2">
        <f t="shared" si="34"/>
        <v>9.3595571388294229E-3</v>
      </c>
      <c r="H246" s="2">
        <f t="shared" si="31"/>
        <v>0.50118094865202201</v>
      </c>
      <c r="I246" s="2">
        <f t="shared" si="32"/>
        <v>33.385778649939226</v>
      </c>
    </row>
    <row r="247" spans="1:9" ht="13.5" x14ac:dyDescent="0.25">
      <c r="A247" s="3">
        <f>TITRES_STAT!B250</f>
        <v>42366</v>
      </c>
      <c r="B247" s="6">
        <f>TITRES_STAT!D250</f>
        <v>2.8601999999999999</v>
      </c>
      <c r="C247" s="2">
        <f t="shared" si="27"/>
        <v>2.929999999999966E-2</v>
      </c>
      <c r="D247" s="2">
        <f t="shared" si="28"/>
        <v>2.929999999999966E-2</v>
      </c>
      <c r="E247" s="2">
        <f t="shared" si="29"/>
        <v>0</v>
      </c>
      <c r="F247" s="2">
        <f t="shared" si="34"/>
        <v>6.4486294596726446E-3</v>
      </c>
      <c r="G247" s="2">
        <f t="shared" si="34"/>
        <v>8.6910173431987495E-3</v>
      </c>
      <c r="H247" s="2">
        <f t="shared" si="31"/>
        <v>0.74198787150264867</v>
      </c>
      <c r="I247" s="2">
        <f t="shared" si="32"/>
        <v>42.594319032922179</v>
      </c>
    </row>
    <row r="248" spans="1:9" ht="13.5" x14ac:dyDescent="0.25">
      <c r="A248" s="3">
        <f>TITRES_STAT!B251</f>
        <v>42367</v>
      </c>
      <c r="B248" s="6">
        <f>TITRES_STAT!D251</f>
        <v>2.8601999999999999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5.9880130696960271E-3</v>
      </c>
      <c r="G248" s="2">
        <f t="shared" si="34"/>
        <v>8.0702303901131235E-3</v>
      </c>
      <c r="H248" s="2">
        <f t="shared" si="31"/>
        <v>0.74198787150264878</v>
      </c>
      <c r="I248" s="2">
        <f t="shared" si="32"/>
        <v>42.594319032922179</v>
      </c>
    </row>
    <row r="249" spans="1:9" ht="13.5" x14ac:dyDescent="0.25">
      <c r="A249" s="3">
        <f>TITRES_STAT!B252</f>
        <v>42368</v>
      </c>
      <c r="B249" s="6">
        <f>TITRES_STAT!D252</f>
        <v>2.8309000000000002</v>
      </c>
      <c r="C249" s="2">
        <f t="shared" si="27"/>
        <v>-2.929999999999966E-2</v>
      </c>
      <c r="D249" s="2">
        <f t="shared" si="28"/>
        <v>0</v>
      </c>
      <c r="E249" s="2">
        <f t="shared" si="29"/>
        <v>2.929999999999966E-2</v>
      </c>
      <c r="F249" s="2">
        <f t="shared" si="34"/>
        <v>5.5602978504320248E-3</v>
      </c>
      <c r="G249" s="2">
        <f t="shared" si="34"/>
        <v>9.5866425051050197E-3</v>
      </c>
      <c r="H249" s="2">
        <f t="shared" si="31"/>
        <v>0.58000471462987058</v>
      </c>
      <c r="I249" s="2">
        <f t="shared" si="32"/>
        <v>36.709049616079248</v>
      </c>
    </row>
    <row r="250" spans="1:9" ht="13.5" x14ac:dyDescent="0.25">
      <c r="A250" s="3">
        <f>TITRES_STAT!B253</f>
        <v>42369</v>
      </c>
      <c r="B250" s="6">
        <f>TITRES_STAT!D253</f>
        <v>2.8601999999999999</v>
      </c>
      <c r="C250" s="2">
        <f t="shared" si="27"/>
        <v>2.929999999999966E-2</v>
      </c>
      <c r="D250" s="2">
        <f t="shared" si="28"/>
        <v>2.929999999999966E-2</v>
      </c>
      <c r="E250" s="2">
        <f t="shared" si="29"/>
        <v>0</v>
      </c>
      <c r="F250" s="2">
        <f t="shared" si="34"/>
        <v>7.2559908611154267E-3</v>
      </c>
      <c r="G250" s="2">
        <f t="shared" si="34"/>
        <v>8.9018823261689476E-3</v>
      </c>
      <c r="H250" s="2">
        <f t="shared" si="31"/>
        <v>0.81510747898620517</v>
      </c>
      <c r="I250" s="2">
        <f t="shared" si="32"/>
        <v>44.906843722635557</v>
      </c>
    </row>
    <row r="251" spans="1:9" ht="13.5" x14ac:dyDescent="0.25">
      <c r="A251" s="3">
        <f>TITRES_STAT!B254</f>
        <v>42373</v>
      </c>
      <c r="B251" s="6">
        <f>TITRES_STAT!D254</f>
        <v>2.9188999999999998</v>
      </c>
      <c r="C251" s="2">
        <f t="shared" si="27"/>
        <v>5.8699999999999974E-2</v>
      </c>
      <c r="D251" s="2">
        <f t="shared" si="28"/>
        <v>5.8699999999999974E-2</v>
      </c>
      <c r="E251" s="2">
        <f t="shared" si="29"/>
        <v>0</v>
      </c>
      <c r="F251" s="2">
        <f t="shared" si="34"/>
        <v>1.0930562942464321E-2</v>
      </c>
      <c r="G251" s="2">
        <f t="shared" si="34"/>
        <v>8.266033588585452E-3</v>
      </c>
      <c r="H251" s="2">
        <f t="shared" si="31"/>
        <v>1.3223467852294131</v>
      </c>
      <c r="I251" s="2">
        <f t="shared" si="32"/>
        <v>56.940108757219264</v>
      </c>
    </row>
    <row r="252" spans="1:9" ht="13.5" x14ac:dyDescent="0.25">
      <c r="A252" s="3">
        <f>TITRES_STAT!B255</f>
        <v>42374</v>
      </c>
      <c r="B252" s="6">
        <f>TITRES_STAT!D255</f>
        <v>2.9188999999999998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1.0149808446574012E-2</v>
      </c>
      <c r="G252" s="2">
        <f t="shared" si="34"/>
        <v>7.6756026179722056E-3</v>
      </c>
      <c r="H252" s="2">
        <f t="shared" si="31"/>
        <v>1.3223467852294128</v>
      </c>
      <c r="I252" s="2">
        <f t="shared" si="32"/>
        <v>56.940108757219257</v>
      </c>
    </row>
    <row r="253" spans="1:9" ht="13.5" x14ac:dyDescent="0.25">
      <c r="A253" s="3">
        <f>TITRES_STAT!B256</f>
        <v>42375</v>
      </c>
      <c r="B253" s="6">
        <f>TITRES_STAT!D256</f>
        <v>2.9115000000000002</v>
      </c>
      <c r="C253" s="2">
        <f t="shared" si="27"/>
        <v>-7.3999999999996291E-3</v>
      </c>
      <c r="D253" s="2">
        <f t="shared" si="28"/>
        <v>0</v>
      </c>
      <c r="E253" s="2">
        <f t="shared" si="29"/>
        <v>7.3999999999996291E-3</v>
      </c>
      <c r="F253" s="2">
        <f t="shared" ref="F253:G268" si="35">((F252*13)+D253)/14</f>
        <v>9.4248221289615821E-3</v>
      </c>
      <c r="G253" s="2">
        <f t="shared" si="35"/>
        <v>7.6559167166884504E-3</v>
      </c>
      <c r="H253" s="2">
        <f t="shared" si="31"/>
        <v>1.2310507647526066</v>
      </c>
      <c r="I253" s="2">
        <f t="shared" si="32"/>
        <v>55.178070539740212</v>
      </c>
    </row>
    <row r="254" spans="1:9" ht="13.5" x14ac:dyDescent="0.25">
      <c r="A254" s="3">
        <f>TITRES_STAT!B257</f>
        <v>42376</v>
      </c>
      <c r="B254" s="6">
        <f>TITRES_STAT!D257</f>
        <v>2.9115000000000002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8.7516205483214697E-3</v>
      </c>
      <c r="G254" s="2">
        <f t="shared" si="35"/>
        <v>7.1090655226392751E-3</v>
      </c>
      <c r="H254" s="2">
        <f t="shared" si="31"/>
        <v>1.2310507647526068</v>
      </c>
      <c r="I254" s="2">
        <f t="shared" si="32"/>
        <v>55.178070539740212</v>
      </c>
    </row>
    <row r="255" spans="1:9" ht="13.5" x14ac:dyDescent="0.25">
      <c r="A255" s="3">
        <f>TITRES_STAT!B258</f>
        <v>42377</v>
      </c>
      <c r="B255" s="6">
        <f>TITRES_STAT!D258</f>
        <v>2.8969</v>
      </c>
      <c r="C255" s="2">
        <f t="shared" si="27"/>
        <v>-1.4600000000000168E-2</v>
      </c>
      <c r="D255" s="2">
        <f t="shared" si="28"/>
        <v>0</v>
      </c>
      <c r="E255" s="2">
        <f t="shared" si="29"/>
        <v>1.4600000000000168E-2</v>
      </c>
      <c r="F255" s="2">
        <f t="shared" si="35"/>
        <v>8.1265047948699369E-3</v>
      </c>
      <c r="G255" s="2">
        <f t="shared" si="35"/>
        <v>7.6441322710221957E-3</v>
      </c>
      <c r="H255" s="2">
        <f t="shared" si="31"/>
        <v>1.0631036338390358</v>
      </c>
      <c r="I255" s="2">
        <f t="shared" si="32"/>
        <v>51.529337470110804</v>
      </c>
    </row>
    <row r="256" spans="1:9" ht="13.5" x14ac:dyDescent="0.25">
      <c r="A256" s="3">
        <f>TITRES_STAT!B259</f>
        <v>42380</v>
      </c>
      <c r="B256" s="6">
        <f>TITRES_STAT!D259</f>
        <v>2.9041999999999999</v>
      </c>
      <c r="C256" s="2">
        <f t="shared" si="27"/>
        <v>7.2999999999998622E-3</v>
      </c>
      <c r="D256" s="2">
        <f t="shared" si="28"/>
        <v>7.2999999999998622E-3</v>
      </c>
      <c r="E256" s="2">
        <f t="shared" si="29"/>
        <v>0</v>
      </c>
      <c r="F256" s="2">
        <f t="shared" si="35"/>
        <v>8.0674687380935025E-3</v>
      </c>
      <c r="G256" s="2">
        <f t="shared" si="35"/>
        <v>7.0981228230920391E-3</v>
      </c>
      <c r="H256" s="2">
        <f t="shared" si="31"/>
        <v>1.1365636998908963</v>
      </c>
      <c r="I256" s="2">
        <f t="shared" si="32"/>
        <v>53.195872416485166</v>
      </c>
    </row>
    <row r="257" spans="1:9" ht="13.5" x14ac:dyDescent="0.25">
      <c r="A257" s="3">
        <f>TITRES_STAT!B260</f>
        <v>42381</v>
      </c>
      <c r="B257" s="6">
        <f>TITRES_STAT!D260</f>
        <v>2.8969</v>
      </c>
      <c r="C257" s="2">
        <f t="shared" si="27"/>
        <v>-7.2999999999998622E-3</v>
      </c>
      <c r="D257" s="2">
        <f t="shared" si="28"/>
        <v>0</v>
      </c>
      <c r="E257" s="2">
        <f t="shared" si="29"/>
        <v>7.2999999999998622E-3</v>
      </c>
      <c r="F257" s="2">
        <f t="shared" si="35"/>
        <v>7.4912209710868236E-3</v>
      </c>
      <c r="G257" s="2">
        <f t="shared" si="35"/>
        <v>7.1125426214425982E-3</v>
      </c>
      <c r="H257" s="2">
        <f t="shared" si="31"/>
        <v>1.0532409251935591</v>
      </c>
      <c r="I257" s="2">
        <f t="shared" si="32"/>
        <v>51.296509448557281</v>
      </c>
    </row>
    <row r="258" spans="1:9" ht="13.5" x14ac:dyDescent="0.25">
      <c r="A258" s="3">
        <f>TITRES_STAT!B261</f>
        <v>42382</v>
      </c>
      <c r="B258" s="6">
        <f>TITRES_STAT!D261</f>
        <v>2.8969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6.9561337588663359E-3</v>
      </c>
      <c r="G258" s="2">
        <f t="shared" si="35"/>
        <v>6.6045038627681263E-3</v>
      </c>
      <c r="H258" s="2">
        <f t="shared" si="31"/>
        <v>1.0532409251935591</v>
      </c>
      <c r="I258" s="2">
        <f t="shared" si="32"/>
        <v>51.296509448557281</v>
      </c>
    </row>
    <row r="259" spans="1:9" ht="13.5" x14ac:dyDescent="0.25">
      <c r="A259" s="3">
        <f>TITRES_STAT!B262</f>
        <v>42384</v>
      </c>
      <c r="B259" s="6">
        <f>TITRES_STAT!D262</f>
        <v>2.9041999999999999</v>
      </c>
      <c r="C259" s="2">
        <f t="shared" ref="C259:C322" si="36">B259-B258</f>
        <v>7.2999999999998622E-3</v>
      </c>
      <c r="D259" s="2">
        <f t="shared" ref="D259:D322" si="37">IF(C259&gt;0,C259,0)</f>
        <v>7.2999999999998622E-3</v>
      </c>
      <c r="E259" s="2">
        <f t="shared" ref="E259:E322" si="38">IF(C259&lt;0,-C259,0)</f>
        <v>0</v>
      </c>
      <c r="F259" s="2">
        <f t="shared" si="35"/>
        <v>6.9806956332330167E-3</v>
      </c>
      <c r="G259" s="2">
        <f t="shared" si="35"/>
        <v>6.132753586856117E-3</v>
      </c>
      <c r="H259" s="2">
        <f t="shared" si="31"/>
        <v>1.1382644899012788</v>
      </c>
      <c r="I259" s="2">
        <f t="shared" si="32"/>
        <v>53.233100735533014</v>
      </c>
    </row>
    <row r="260" spans="1:9" ht="13.5" x14ac:dyDescent="0.25">
      <c r="A260" s="3">
        <f>TITRES_STAT!B263</f>
        <v>42387</v>
      </c>
      <c r="B260" s="6">
        <f>TITRES_STAT!D263</f>
        <v>2.9188999999999998</v>
      </c>
      <c r="C260" s="2">
        <f t="shared" si="36"/>
        <v>1.4699999999999935E-2</v>
      </c>
      <c r="D260" s="2">
        <f t="shared" si="37"/>
        <v>1.4699999999999935E-2</v>
      </c>
      <c r="E260" s="2">
        <f t="shared" si="38"/>
        <v>0</v>
      </c>
      <c r="F260" s="2">
        <f t="shared" si="35"/>
        <v>7.5320745165735111E-3</v>
      </c>
      <c r="G260" s="2">
        <f t="shared" si="35"/>
        <v>5.6946997592235366E-3</v>
      </c>
      <c r="H260" s="2">
        <f t="shared" si="31"/>
        <v>1.3226464668965265</v>
      </c>
      <c r="I260" s="2">
        <f t="shared" si="32"/>
        <v>56.945664600597617</v>
      </c>
    </row>
    <row r="261" spans="1:9" ht="13.5" x14ac:dyDescent="0.25">
      <c r="A261" s="3">
        <f>TITRES_STAT!B264</f>
        <v>42388</v>
      </c>
      <c r="B261" s="6">
        <f>TITRES_STAT!D264</f>
        <v>2.9188999999999998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6.9940691939611175E-3</v>
      </c>
      <c r="G261" s="2">
        <f t="shared" si="35"/>
        <v>5.2879354907075697E-3</v>
      </c>
      <c r="H261" s="2">
        <f t="shared" si="31"/>
        <v>1.3226464668965265</v>
      </c>
      <c r="I261" s="2">
        <f t="shared" si="32"/>
        <v>56.945664600597617</v>
      </c>
    </row>
    <row r="262" spans="1:9" ht="13.5" x14ac:dyDescent="0.25">
      <c r="A262" s="3">
        <f>TITRES_STAT!B265</f>
        <v>42389</v>
      </c>
      <c r="B262" s="6">
        <f>TITRES_STAT!D265</f>
        <v>2.8601999999999999</v>
      </c>
      <c r="C262" s="2">
        <f t="shared" si="36"/>
        <v>-5.8699999999999974E-2</v>
      </c>
      <c r="D262" s="2">
        <f t="shared" si="37"/>
        <v>0</v>
      </c>
      <c r="E262" s="2">
        <f t="shared" si="38"/>
        <v>5.8699999999999974E-2</v>
      </c>
      <c r="F262" s="2">
        <f t="shared" si="35"/>
        <v>6.4944928229638951E-3</v>
      </c>
      <c r="G262" s="2">
        <f t="shared" si="35"/>
        <v>9.1030829556570259E-3</v>
      </c>
      <c r="H262" s="2">
        <f t="shared" si="31"/>
        <v>0.71343882667002978</v>
      </c>
      <c r="I262" s="2">
        <f t="shared" si="32"/>
        <v>41.637834719583033</v>
      </c>
    </row>
    <row r="263" spans="1:9" ht="13.5" x14ac:dyDescent="0.25">
      <c r="A263" s="3">
        <f>TITRES_STAT!B266</f>
        <v>42390</v>
      </c>
      <c r="B263" s="6">
        <f>TITRES_STAT!D266</f>
        <v>2.8235000000000001</v>
      </c>
      <c r="C263" s="2">
        <f t="shared" si="36"/>
        <v>-3.6699999999999733E-2</v>
      </c>
      <c r="D263" s="2">
        <f t="shared" si="37"/>
        <v>0</v>
      </c>
      <c r="E263" s="2">
        <f t="shared" si="38"/>
        <v>3.6699999999999733E-2</v>
      </c>
      <c r="F263" s="2">
        <f t="shared" si="35"/>
        <v>6.0306004784664736E-3</v>
      </c>
      <c r="G263" s="2">
        <f t="shared" si="35"/>
        <v>1.1074291315967219E-2</v>
      </c>
      <c r="H263" s="2">
        <f t="shared" si="31"/>
        <v>0.54455859128171813</v>
      </c>
      <c r="I263" s="2">
        <f t="shared" si="32"/>
        <v>35.256583619131476</v>
      </c>
    </row>
    <row r="264" spans="1:9" ht="13.5" x14ac:dyDescent="0.25">
      <c r="A264" s="3">
        <f>TITRES_STAT!B267</f>
        <v>42391</v>
      </c>
      <c r="B264" s="6">
        <f>TITRES_STAT!D267</f>
        <v>2.7869000000000002</v>
      </c>
      <c r="C264" s="2">
        <f t="shared" si="36"/>
        <v>-3.6599999999999966E-2</v>
      </c>
      <c r="D264" s="2">
        <f t="shared" si="37"/>
        <v>0</v>
      </c>
      <c r="E264" s="2">
        <f t="shared" si="38"/>
        <v>3.6599999999999966E-2</v>
      </c>
      <c r="F264" s="2">
        <f t="shared" si="35"/>
        <v>5.5998433014331547E-3</v>
      </c>
      <c r="G264" s="2">
        <f t="shared" si="35"/>
        <v>1.2897556221969558E-2</v>
      </c>
      <c r="H264" s="2">
        <f t="shared" si="31"/>
        <v>0.43417863082422092</v>
      </c>
      <c r="I264" s="2">
        <f t="shared" si="32"/>
        <v>30.273678710071081</v>
      </c>
    </row>
    <row r="265" spans="1:9" ht="13.5" x14ac:dyDescent="0.25">
      <c r="A265" s="3">
        <f>TITRES_STAT!B268</f>
        <v>42394</v>
      </c>
      <c r="B265" s="6">
        <f>TITRES_STAT!D268</f>
        <v>2.9115000000000002</v>
      </c>
      <c r="C265" s="2">
        <f t="shared" si="36"/>
        <v>0.12460000000000004</v>
      </c>
      <c r="D265" s="2">
        <f t="shared" si="37"/>
        <v>0.12460000000000004</v>
      </c>
      <c r="E265" s="2">
        <f t="shared" si="38"/>
        <v>0</v>
      </c>
      <c r="F265" s="2">
        <f t="shared" si="35"/>
        <v>1.4099854494187932E-2</v>
      </c>
      <c r="G265" s="2">
        <f t="shared" si="35"/>
        <v>1.197630220611459E-2</v>
      </c>
      <c r="H265" s="2">
        <f t="shared" si="31"/>
        <v>1.1773128509557105</v>
      </c>
      <c r="I265" s="2">
        <f t="shared" si="32"/>
        <v>54.071827594226541</v>
      </c>
    </row>
    <row r="266" spans="1:9" ht="13.5" x14ac:dyDescent="0.25">
      <c r="A266" s="3">
        <f>TITRES_STAT!B269</f>
        <v>42395</v>
      </c>
      <c r="B266" s="6">
        <f>TITRES_STAT!D269</f>
        <v>2.8529</v>
      </c>
      <c r="C266" s="2">
        <f t="shared" si="36"/>
        <v>-5.8600000000000207E-2</v>
      </c>
      <c r="D266" s="2">
        <f t="shared" si="37"/>
        <v>0</v>
      </c>
      <c r="E266" s="2">
        <f t="shared" si="38"/>
        <v>5.8600000000000207E-2</v>
      </c>
      <c r="F266" s="2">
        <f t="shared" si="35"/>
        <v>1.3092722030317364E-2</v>
      </c>
      <c r="G266" s="2">
        <f t="shared" si="35"/>
        <v>1.5306566334249276E-2</v>
      </c>
      <c r="H266" s="2">
        <f t="shared" si="31"/>
        <v>0.85536636659142062</v>
      </c>
      <c r="I266" s="2">
        <f t="shared" si="32"/>
        <v>46.102289121627969</v>
      </c>
    </row>
    <row r="267" spans="1:9" ht="13.5" x14ac:dyDescent="0.25">
      <c r="A267" s="3">
        <f>TITRES_STAT!B270</f>
        <v>42396</v>
      </c>
      <c r="B267" s="6">
        <f>TITRES_STAT!D270</f>
        <v>2.9115000000000002</v>
      </c>
      <c r="C267" s="2">
        <f t="shared" si="36"/>
        <v>5.8600000000000207E-2</v>
      </c>
      <c r="D267" s="2">
        <f t="shared" si="37"/>
        <v>5.8600000000000207E-2</v>
      </c>
      <c r="E267" s="2">
        <f t="shared" si="38"/>
        <v>0</v>
      </c>
      <c r="F267" s="2">
        <f t="shared" si="35"/>
        <v>1.634324188529471E-2</v>
      </c>
      <c r="G267" s="2">
        <f t="shared" si="35"/>
        <v>1.4213240167517184E-2</v>
      </c>
      <c r="H267" s="2">
        <f t="shared" si="31"/>
        <v>1.1498603902187914</v>
      </c>
      <c r="I267" s="2">
        <f t="shared" si="32"/>
        <v>53.485351674476405</v>
      </c>
    </row>
    <row r="268" spans="1:9" ht="13.5" x14ac:dyDescent="0.25">
      <c r="A268" s="3">
        <f>TITRES_STAT!B271</f>
        <v>42397</v>
      </c>
      <c r="B268" s="6">
        <f>TITRES_STAT!D271</f>
        <v>2.8235000000000001</v>
      </c>
      <c r="C268" s="2">
        <f t="shared" si="36"/>
        <v>-8.8000000000000078E-2</v>
      </c>
      <c r="D268" s="2">
        <f t="shared" si="37"/>
        <v>0</v>
      </c>
      <c r="E268" s="2">
        <f t="shared" si="38"/>
        <v>8.8000000000000078E-2</v>
      </c>
      <c r="F268" s="2">
        <f t="shared" si="35"/>
        <v>1.5175867464916518E-2</v>
      </c>
      <c r="G268" s="2">
        <f t="shared" si="35"/>
        <v>1.9483723012694538E-2</v>
      </c>
      <c r="H268" s="2">
        <f t="shared" si="31"/>
        <v>0.77889977470059213</v>
      </c>
      <c r="I268" s="2">
        <f t="shared" si="32"/>
        <v>43.785478292709847</v>
      </c>
    </row>
    <row r="269" spans="1:9" ht="13.5" x14ac:dyDescent="0.25">
      <c r="A269" s="3">
        <f>TITRES_STAT!B272</f>
        <v>42398</v>
      </c>
      <c r="B269" s="6">
        <f>TITRES_STAT!D272</f>
        <v>2.7574999999999998</v>
      </c>
      <c r="C269" s="2">
        <f t="shared" si="36"/>
        <v>-6.6000000000000281E-2</v>
      </c>
      <c r="D269" s="2">
        <f t="shared" si="37"/>
        <v>0</v>
      </c>
      <c r="E269" s="2">
        <f t="shared" si="38"/>
        <v>6.6000000000000281E-2</v>
      </c>
      <c r="F269" s="2">
        <f t="shared" ref="F269:G284" si="39">((F268*13)+D269)/14</f>
        <v>1.4091876931708195E-2</v>
      </c>
      <c r="G269" s="2">
        <f t="shared" si="39"/>
        <v>2.2806314226073519E-2</v>
      </c>
      <c r="H269" s="2">
        <f t="shared" si="31"/>
        <v>0.61789365839735444</v>
      </c>
      <c r="I269" s="2">
        <f t="shared" si="32"/>
        <v>38.191240517589065</v>
      </c>
    </row>
    <row r="270" spans="1:9" ht="13.5" x14ac:dyDescent="0.25">
      <c r="A270" s="3">
        <f>TITRES_STAT!B273</f>
        <v>42401</v>
      </c>
      <c r="B270" s="6">
        <f>TITRES_STAT!D273</f>
        <v>2.8161999999999998</v>
      </c>
      <c r="C270" s="2">
        <f t="shared" si="36"/>
        <v>5.8699999999999974E-2</v>
      </c>
      <c r="D270" s="2">
        <f t="shared" si="37"/>
        <v>5.8699999999999974E-2</v>
      </c>
      <c r="E270" s="2">
        <f t="shared" si="38"/>
        <v>0</v>
      </c>
      <c r="F270" s="2">
        <f t="shared" si="39"/>
        <v>1.7278171436586179E-2</v>
      </c>
      <c r="G270" s="2">
        <f t="shared" si="39"/>
        <v>2.1177291781353979E-2</v>
      </c>
      <c r="H270" s="2">
        <f t="shared" si="31"/>
        <v>0.81588201243934</v>
      </c>
      <c r="I270" s="2">
        <f t="shared" si="32"/>
        <v>44.930342767333002</v>
      </c>
    </row>
    <row r="271" spans="1:9" ht="13.5" x14ac:dyDescent="0.25">
      <c r="A271" s="3">
        <f>TITRES_STAT!B274</f>
        <v>42402</v>
      </c>
      <c r="B271" s="6">
        <f>TITRES_STAT!D274</f>
        <v>2.7869000000000002</v>
      </c>
      <c r="C271" s="2">
        <f t="shared" si="36"/>
        <v>-2.929999999999966E-2</v>
      </c>
      <c r="D271" s="2">
        <f t="shared" si="37"/>
        <v>0</v>
      </c>
      <c r="E271" s="2">
        <f t="shared" si="38"/>
        <v>2.929999999999966E-2</v>
      </c>
      <c r="F271" s="2">
        <f t="shared" si="39"/>
        <v>1.6044016333972878E-2</v>
      </c>
      <c r="G271" s="2">
        <f t="shared" si="39"/>
        <v>2.1757485225542956E-2</v>
      </c>
      <c r="H271" s="2">
        <f t="shared" si="31"/>
        <v>0.7374021477048941</v>
      </c>
      <c r="I271" s="2">
        <f t="shared" si="32"/>
        <v>42.442801666787467</v>
      </c>
    </row>
    <row r="272" spans="1:9" ht="13.5" x14ac:dyDescent="0.25">
      <c r="A272" s="3">
        <f>TITRES_STAT!B275</f>
        <v>42403</v>
      </c>
      <c r="B272" s="6">
        <f>TITRES_STAT!D275</f>
        <v>2.7502</v>
      </c>
      <c r="C272" s="2">
        <f t="shared" si="36"/>
        <v>-3.6700000000000177E-2</v>
      </c>
      <c r="D272" s="2">
        <f t="shared" si="37"/>
        <v>0</v>
      </c>
      <c r="E272" s="2">
        <f t="shared" si="38"/>
        <v>3.6700000000000177E-2</v>
      </c>
      <c r="F272" s="2">
        <f t="shared" si="39"/>
        <v>1.4898015167260529E-2</v>
      </c>
      <c r="G272" s="2">
        <f t="shared" si="39"/>
        <v>2.2824807709432758E-2</v>
      </c>
      <c r="H272" s="2">
        <f t="shared" si="31"/>
        <v>0.65271153023136574</v>
      </c>
      <c r="I272" s="2">
        <f t="shared" si="32"/>
        <v>39.49337305948314</v>
      </c>
    </row>
    <row r="273" spans="1:9" ht="13.5" x14ac:dyDescent="0.25">
      <c r="A273" s="3">
        <f>TITRES_STAT!B276</f>
        <v>42404</v>
      </c>
      <c r="B273" s="6">
        <f>TITRES_STAT!D276</f>
        <v>2.7502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1.383387122674192E-2</v>
      </c>
      <c r="G273" s="2">
        <f t="shared" si="39"/>
        <v>2.1194464301616135E-2</v>
      </c>
      <c r="H273" s="2">
        <f t="shared" ref="H273:H336" si="40">F273/G273</f>
        <v>0.65271153023136563</v>
      </c>
      <c r="I273" s="2">
        <f t="shared" ref="I273:I336" si="41">IF(G273=0,100,100-(100/(1+H273)))</f>
        <v>39.493373059483133</v>
      </c>
    </row>
    <row r="274" spans="1:9" ht="13.5" x14ac:dyDescent="0.25">
      <c r="A274" s="3">
        <f>TITRES_STAT!B277</f>
        <v>42405</v>
      </c>
      <c r="B274" s="6">
        <f>TITRES_STAT!D277</f>
        <v>2.7502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1.2845737567688925E-2</v>
      </c>
      <c r="G274" s="2">
        <f t="shared" si="39"/>
        <v>1.9680573994357842E-2</v>
      </c>
      <c r="H274" s="2">
        <f t="shared" si="40"/>
        <v>0.65271153023136552</v>
      </c>
      <c r="I274" s="2">
        <f t="shared" si="41"/>
        <v>39.493373059483133</v>
      </c>
    </row>
    <row r="275" spans="1:9" ht="13.5" x14ac:dyDescent="0.25">
      <c r="A275" s="3">
        <f>TITRES_STAT!B278</f>
        <v>42408</v>
      </c>
      <c r="B275" s="6">
        <f>TITRES_STAT!D278</f>
        <v>2.7502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1.1928184884282572E-2</v>
      </c>
      <c r="G275" s="2">
        <f t="shared" si="39"/>
        <v>1.827481870904657E-2</v>
      </c>
      <c r="H275" s="2">
        <f t="shared" si="40"/>
        <v>0.65271153023136541</v>
      </c>
      <c r="I275" s="2">
        <f t="shared" si="41"/>
        <v>39.493373059483133</v>
      </c>
    </row>
    <row r="276" spans="1:9" ht="13.5" x14ac:dyDescent="0.25">
      <c r="A276" s="3">
        <f>TITRES_STAT!B279</f>
        <v>42409</v>
      </c>
      <c r="B276" s="6">
        <f>TITRES_STAT!D279</f>
        <v>2.7134999999999998</v>
      </c>
      <c r="C276" s="2">
        <f t="shared" si="36"/>
        <v>-3.6700000000000177E-2</v>
      </c>
      <c r="D276" s="2">
        <f t="shared" si="37"/>
        <v>0</v>
      </c>
      <c r="E276" s="2">
        <f t="shared" si="38"/>
        <v>3.6700000000000177E-2</v>
      </c>
      <c r="F276" s="2">
        <f t="shared" si="39"/>
        <v>1.1076171678262388E-2</v>
      </c>
      <c r="G276" s="2">
        <f t="shared" si="39"/>
        <v>1.9590903086971829E-2</v>
      </c>
      <c r="H276" s="2">
        <f t="shared" si="40"/>
        <v>0.56537320556846438</v>
      </c>
      <c r="I276" s="2">
        <f t="shared" si="41"/>
        <v>36.117470489291364</v>
      </c>
    </row>
    <row r="277" spans="1:9" ht="13.5" x14ac:dyDescent="0.25">
      <c r="A277" s="3">
        <f>TITRES_STAT!B280</f>
        <v>42410</v>
      </c>
      <c r="B277" s="6">
        <f>TITRES_STAT!D280</f>
        <v>2.7502</v>
      </c>
      <c r="C277" s="2">
        <f t="shared" si="36"/>
        <v>3.6700000000000177E-2</v>
      </c>
      <c r="D277" s="2">
        <f t="shared" si="37"/>
        <v>3.6700000000000177E-2</v>
      </c>
      <c r="E277" s="2">
        <f t="shared" si="38"/>
        <v>0</v>
      </c>
      <c r="F277" s="2">
        <f t="shared" si="39"/>
        <v>1.2906445129815088E-2</v>
      </c>
      <c r="G277" s="2">
        <f t="shared" si="39"/>
        <v>1.819155286647384E-2</v>
      </c>
      <c r="H277" s="2">
        <f t="shared" si="40"/>
        <v>0.70947462399436212</v>
      </c>
      <c r="I277" s="2">
        <f t="shared" si="41"/>
        <v>41.502495213213649</v>
      </c>
    </row>
    <row r="278" spans="1:9" ht="13.5" x14ac:dyDescent="0.25">
      <c r="A278" s="3">
        <f>TITRES_STAT!B281</f>
        <v>42411</v>
      </c>
      <c r="B278" s="6">
        <f>TITRES_STAT!D281</f>
        <v>2.7134999999999998</v>
      </c>
      <c r="C278" s="2">
        <f t="shared" si="36"/>
        <v>-3.6700000000000177E-2</v>
      </c>
      <c r="D278" s="2">
        <f t="shared" si="37"/>
        <v>0</v>
      </c>
      <c r="E278" s="2">
        <f t="shared" si="38"/>
        <v>3.6700000000000177E-2</v>
      </c>
      <c r="F278" s="2">
        <f t="shared" si="39"/>
        <v>1.1984556191971153E-2</v>
      </c>
      <c r="G278" s="2">
        <f t="shared" si="39"/>
        <v>1.9513584804582866E-2</v>
      </c>
      <c r="H278" s="2">
        <f t="shared" si="40"/>
        <v>0.61416476326566705</v>
      </c>
      <c r="I278" s="2">
        <f t="shared" si="41"/>
        <v>38.048455600228266</v>
      </c>
    </row>
    <row r="279" spans="1:9" ht="13.5" x14ac:dyDescent="0.25">
      <c r="A279" s="3">
        <f>TITRES_STAT!B282</f>
        <v>42412</v>
      </c>
      <c r="B279" s="6">
        <f>TITRES_STAT!D282</f>
        <v>2.7134999999999998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1.1128516463973214E-2</v>
      </c>
      <c r="G279" s="2">
        <f t="shared" si="39"/>
        <v>1.8119757318541232E-2</v>
      </c>
      <c r="H279" s="2">
        <f t="shared" si="40"/>
        <v>0.61416476326566705</v>
      </c>
      <c r="I279" s="2">
        <f t="shared" si="41"/>
        <v>38.048455600228266</v>
      </c>
    </row>
    <row r="280" spans="1:9" ht="13.5" x14ac:dyDescent="0.25">
      <c r="A280" s="3">
        <f>TITRES_STAT!B283</f>
        <v>42415</v>
      </c>
      <c r="B280" s="6">
        <f>TITRES_STAT!D283</f>
        <v>2.6695000000000002</v>
      </c>
      <c r="C280" s="2">
        <f t="shared" si="36"/>
        <v>-4.3999999999999595E-2</v>
      </c>
      <c r="D280" s="2">
        <f t="shared" si="37"/>
        <v>0</v>
      </c>
      <c r="E280" s="2">
        <f t="shared" si="38"/>
        <v>4.3999999999999595E-2</v>
      </c>
      <c r="F280" s="2">
        <f t="shared" si="39"/>
        <v>1.033362243083227E-2</v>
      </c>
      <c r="G280" s="2">
        <f t="shared" si="39"/>
        <v>1.9968346081502546E-2</v>
      </c>
      <c r="H280" s="2">
        <f t="shared" si="40"/>
        <v>0.51750016694696144</v>
      </c>
      <c r="I280" s="2">
        <f t="shared" si="41"/>
        <v>34.102148930112691</v>
      </c>
    </row>
    <row r="281" spans="1:9" ht="13.5" x14ac:dyDescent="0.25">
      <c r="A281" s="3">
        <f>TITRES_STAT!B284</f>
        <v>42416</v>
      </c>
      <c r="B281" s="6">
        <f>TITRES_STAT!D284</f>
        <v>2.6695000000000002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9.5955065429156779E-3</v>
      </c>
      <c r="G281" s="2">
        <f t="shared" si="39"/>
        <v>1.8542035647109507E-2</v>
      </c>
      <c r="H281" s="2">
        <f t="shared" si="40"/>
        <v>0.51750016694696133</v>
      </c>
      <c r="I281" s="2">
        <f t="shared" si="41"/>
        <v>34.102148930112676</v>
      </c>
    </row>
    <row r="282" spans="1:9" ht="13.5" x14ac:dyDescent="0.25">
      <c r="A282" s="3">
        <f>TITRES_STAT!B285</f>
        <v>42417</v>
      </c>
      <c r="B282" s="6">
        <f>TITRES_STAT!D285</f>
        <v>2.7134999999999998</v>
      </c>
      <c r="C282" s="2">
        <f t="shared" si="36"/>
        <v>4.3999999999999595E-2</v>
      </c>
      <c r="D282" s="2">
        <f t="shared" si="37"/>
        <v>4.3999999999999595E-2</v>
      </c>
      <c r="E282" s="2">
        <f t="shared" si="38"/>
        <v>0</v>
      </c>
      <c r="F282" s="2">
        <f t="shared" si="39"/>
        <v>1.2052970361278814E-2</v>
      </c>
      <c r="G282" s="2">
        <f t="shared" si="39"/>
        <v>1.7217604529458828E-2</v>
      </c>
      <c r="H282" s="2">
        <f t="shared" si="40"/>
        <v>0.70003758889086609</v>
      </c>
      <c r="I282" s="2">
        <f t="shared" si="41"/>
        <v>41.177771213140218</v>
      </c>
    </row>
    <row r="283" spans="1:9" ht="13.5" x14ac:dyDescent="0.25">
      <c r="A283" s="3">
        <f>TITRES_STAT!B286</f>
        <v>42418</v>
      </c>
      <c r="B283" s="6">
        <f>TITRES_STAT!D286</f>
        <v>2.7134999999999998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1.1192043906901756E-2</v>
      </c>
      <c r="G283" s="2">
        <f t="shared" si="39"/>
        <v>1.5987775634497485E-2</v>
      </c>
      <c r="H283" s="2">
        <f t="shared" si="40"/>
        <v>0.70003758889086609</v>
      </c>
      <c r="I283" s="2">
        <f t="shared" si="41"/>
        <v>41.177771213140218</v>
      </c>
    </row>
    <row r="284" spans="1:9" ht="13.5" x14ac:dyDescent="0.25">
      <c r="A284" s="3">
        <f>TITRES_STAT!B287</f>
        <v>42419</v>
      </c>
      <c r="B284" s="6">
        <f>TITRES_STAT!D287</f>
        <v>2.7502</v>
      </c>
      <c r="C284" s="2">
        <f t="shared" si="36"/>
        <v>3.6700000000000177E-2</v>
      </c>
      <c r="D284" s="2">
        <f t="shared" si="37"/>
        <v>3.6700000000000177E-2</v>
      </c>
      <c r="E284" s="2">
        <f t="shared" si="38"/>
        <v>0</v>
      </c>
      <c r="F284" s="2">
        <f t="shared" si="39"/>
        <v>1.3014040770694501E-2</v>
      </c>
      <c r="G284" s="2">
        <f t="shared" si="39"/>
        <v>1.4845791660604808E-2</v>
      </c>
      <c r="H284" s="2">
        <f t="shared" si="40"/>
        <v>0.87661480561046201</v>
      </c>
      <c r="I284" s="2">
        <f t="shared" si="41"/>
        <v>46.712559390966732</v>
      </c>
    </row>
    <row r="285" spans="1:9" ht="13.5" x14ac:dyDescent="0.25">
      <c r="A285" s="3">
        <f>TITRES_STAT!B288</f>
        <v>42422</v>
      </c>
      <c r="B285" s="6">
        <f>TITRES_STAT!D288</f>
        <v>2.7134999999999998</v>
      </c>
      <c r="C285" s="2">
        <f t="shared" si="36"/>
        <v>-3.6700000000000177E-2</v>
      </c>
      <c r="D285" s="2">
        <f t="shared" si="37"/>
        <v>0</v>
      </c>
      <c r="E285" s="2">
        <f t="shared" si="38"/>
        <v>3.6700000000000177E-2</v>
      </c>
      <c r="F285" s="2">
        <f t="shared" ref="F285:G300" si="42">((F284*13)+D285)/14</f>
        <v>1.2084466429930607E-2</v>
      </c>
      <c r="G285" s="2">
        <f t="shared" si="42"/>
        <v>1.6406806541990192E-2</v>
      </c>
      <c r="H285" s="2">
        <f t="shared" si="40"/>
        <v>0.73655201571388351</v>
      </c>
      <c r="I285" s="2">
        <f t="shared" si="41"/>
        <v>42.414624442510153</v>
      </c>
    </row>
    <row r="286" spans="1:9" ht="13.5" x14ac:dyDescent="0.25">
      <c r="A286" s="3">
        <f>TITRES_STAT!B289</f>
        <v>42423</v>
      </c>
      <c r="B286" s="6">
        <f>TITRES_STAT!D289</f>
        <v>2.6402000000000001</v>
      </c>
      <c r="C286" s="2">
        <f t="shared" si="36"/>
        <v>-7.3299999999999699E-2</v>
      </c>
      <c r="D286" s="2">
        <f t="shared" si="37"/>
        <v>0</v>
      </c>
      <c r="E286" s="2">
        <f t="shared" si="38"/>
        <v>7.3299999999999699E-2</v>
      </c>
      <c r="F286" s="2">
        <f t="shared" si="42"/>
        <v>1.1221290256364135E-2</v>
      </c>
      <c r="G286" s="2">
        <f t="shared" si="42"/>
        <v>2.0470606074705158E-2</v>
      </c>
      <c r="H286" s="2">
        <f t="shared" si="40"/>
        <v>0.54816600033302909</v>
      </c>
      <c r="I286" s="2">
        <f t="shared" si="41"/>
        <v>35.407443401748395</v>
      </c>
    </row>
    <row r="287" spans="1:9" ht="13.5" x14ac:dyDescent="0.25">
      <c r="A287" s="3">
        <f>TITRES_STAT!B290</f>
        <v>42424</v>
      </c>
      <c r="B287" s="6">
        <f>TITRES_STAT!D290</f>
        <v>2.6402000000000001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1.0419769523766696E-2</v>
      </c>
      <c r="G287" s="2">
        <f t="shared" si="42"/>
        <v>1.9008419926511932E-2</v>
      </c>
      <c r="H287" s="2">
        <f t="shared" si="40"/>
        <v>0.54816600033302909</v>
      </c>
      <c r="I287" s="2">
        <f t="shared" si="41"/>
        <v>35.407443401748395</v>
      </c>
    </row>
    <row r="288" spans="1:9" ht="13.5" x14ac:dyDescent="0.25">
      <c r="A288" s="3">
        <f>TITRES_STAT!B291</f>
        <v>42425</v>
      </c>
      <c r="B288" s="6">
        <f>TITRES_STAT!D291</f>
        <v>2.7061999999999999</v>
      </c>
      <c r="C288" s="2">
        <f t="shared" si="36"/>
        <v>6.5999999999999837E-2</v>
      </c>
      <c r="D288" s="2">
        <f t="shared" si="37"/>
        <v>6.5999999999999837E-2</v>
      </c>
      <c r="E288" s="2">
        <f t="shared" si="38"/>
        <v>0</v>
      </c>
      <c r="F288" s="2">
        <f t="shared" si="42"/>
        <v>1.4389785986354778E-2</v>
      </c>
      <c r="G288" s="2">
        <f t="shared" si="42"/>
        <v>1.7650675646046794E-2</v>
      </c>
      <c r="H288" s="2">
        <f t="shared" si="40"/>
        <v>0.81525411689142024</v>
      </c>
      <c r="I288" s="2">
        <f t="shared" si="41"/>
        <v>44.911294198716575</v>
      </c>
    </row>
    <row r="289" spans="1:9" ht="13.5" x14ac:dyDescent="0.25">
      <c r="A289" s="3">
        <f>TITRES_STAT!B292</f>
        <v>42426</v>
      </c>
      <c r="B289" s="6">
        <f>TITRES_STAT!D292</f>
        <v>2.6987999999999999</v>
      </c>
      <c r="C289" s="2">
        <f t="shared" si="36"/>
        <v>-7.4000000000000732E-3</v>
      </c>
      <c r="D289" s="2">
        <f t="shared" si="37"/>
        <v>0</v>
      </c>
      <c r="E289" s="2">
        <f t="shared" si="38"/>
        <v>7.4000000000000732E-3</v>
      </c>
      <c r="F289" s="2">
        <f t="shared" si="42"/>
        <v>1.3361944130186579E-2</v>
      </c>
      <c r="G289" s="2">
        <f t="shared" si="42"/>
        <v>1.6918484528472028E-2</v>
      </c>
      <c r="H289" s="2">
        <f t="shared" si="40"/>
        <v>0.78978374852072797</v>
      </c>
      <c r="I289" s="2">
        <f t="shared" si="41"/>
        <v>44.127328185513541</v>
      </c>
    </row>
    <row r="290" spans="1:9" ht="13.5" x14ac:dyDescent="0.25">
      <c r="A290" s="3">
        <f>TITRES_STAT!B293</f>
        <v>42429</v>
      </c>
      <c r="B290" s="6">
        <f>TITRES_STAT!D293</f>
        <v>2.6987999999999999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1.2407519549458967E-2</v>
      </c>
      <c r="G290" s="2">
        <f t="shared" si="42"/>
        <v>1.5710021347866882E-2</v>
      </c>
      <c r="H290" s="2">
        <f t="shared" si="40"/>
        <v>0.78978374852072808</v>
      </c>
      <c r="I290" s="2">
        <f t="shared" si="41"/>
        <v>44.127328185513541</v>
      </c>
    </row>
    <row r="291" spans="1:9" ht="13.5" x14ac:dyDescent="0.25">
      <c r="A291" s="3">
        <f>TITRES_STAT!B294</f>
        <v>42430</v>
      </c>
      <c r="B291" s="6">
        <f>TITRES_STAT!D294</f>
        <v>2.7795000000000001</v>
      </c>
      <c r="C291" s="2">
        <f t="shared" si="36"/>
        <v>8.0700000000000216E-2</v>
      </c>
      <c r="D291" s="2">
        <f t="shared" si="37"/>
        <v>8.0700000000000216E-2</v>
      </c>
      <c r="E291" s="2">
        <f t="shared" si="38"/>
        <v>0</v>
      </c>
      <c r="F291" s="2">
        <f t="shared" si="42"/>
        <v>1.728555386735477E-2</v>
      </c>
      <c r="G291" s="2">
        <f t="shared" si="42"/>
        <v>1.4587876965876391E-2</v>
      </c>
      <c r="H291" s="2">
        <f t="shared" si="40"/>
        <v>1.1849259428077656</v>
      </c>
      <c r="I291" s="2">
        <f t="shared" si="41"/>
        <v>54.231858370680619</v>
      </c>
    </row>
    <row r="292" spans="1:9" ht="13.5" x14ac:dyDescent="0.25">
      <c r="A292" s="3">
        <f>TITRES_STAT!B295</f>
        <v>42431</v>
      </c>
      <c r="B292" s="6">
        <f>TITRES_STAT!D295</f>
        <v>2.7574999999999998</v>
      </c>
      <c r="C292" s="2">
        <f t="shared" si="36"/>
        <v>-2.2000000000000242E-2</v>
      </c>
      <c r="D292" s="2">
        <f t="shared" si="37"/>
        <v>0</v>
      </c>
      <c r="E292" s="2">
        <f t="shared" si="38"/>
        <v>2.2000000000000242E-2</v>
      </c>
      <c r="F292" s="2">
        <f t="shared" si="42"/>
        <v>1.6050871448258001E-2</v>
      </c>
      <c r="G292" s="2">
        <f t="shared" si="42"/>
        <v>1.5117314325456667E-2</v>
      </c>
      <c r="H292" s="2">
        <f t="shared" si="40"/>
        <v>1.0617541649728934</v>
      </c>
      <c r="I292" s="2">
        <f t="shared" si="41"/>
        <v>51.497612228024906</v>
      </c>
    </row>
    <row r="293" spans="1:9" ht="13.5" x14ac:dyDescent="0.25">
      <c r="A293" s="3">
        <f>TITRES_STAT!B296</f>
        <v>42432</v>
      </c>
      <c r="B293" s="6">
        <f>TITRES_STAT!D296</f>
        <v>2.7502</v>
      </c>
      <c r="C293" s="2">
        <f t="shared" si="36"/>
        <v>-7.2999999999998622E-3</v>
      </c>
      <c r="D293" s="2">
        <f t="shared" si="37"/>
        <v>0</v>
      </c>
      <c r="E293" s="2">
        <f t="shared" si="38"/>
        <v>7.2999999999998622E-3</v>
      </c>
      <c r="F293" s="2">
        <f t="shared" si="42"/>
        <v>1.4904380630525288E-2</v>
      </c>
      <c r="G293" s="2">
        <f t="shared" si="42"/>
        <v>1.4558934730781181E-2</v>
      </c>
      <c r="H293" s="2">
        <f t="shared" si="40"/>
        <v>1.0237274159223855</v>
      </c>
      <c r="I293" s="2">
        <f t="shared" si="41"/>
        <v>50.586230530250809</v>
      </c>
    </row>
    <row r="294" spans="1:9" ht="13.5" x14ac:dyDescent="0.25">
      <c r="A294" s="3">
        <f>TITRES_STAT!B297</f>
        <v>42433</v>
      </c>
      <c r="B294" s="6">
        <f>TITRES_STAT!D297</f>
        <v>2.7134999999999998</v>
      </c>
      <c r="C294" s="2">
        <f t="shared" si="36"/>
        <v>-3.6700000000000177E-2</v>
      </c>
      <c r="D294" s="2">
        <f t="shared" si="37"/>
        <v>0</v>
      </c>
      <c r="E294" s="2">
        <f t="shared" si="38"/>
        <v>3.6700000000000177E-2</v>
      </c>
      <c r="F294" s="2">
        <f t="shared" si="42"/>
        <v>1.3839782014059197E-2</v>
      </c>
      <c r="G294" s="2">
        <f t="shared" si="42"/>
        <v>1.6140439392868251E-2</v>
      </c>
      <c r="H294" s="2">
        <f t="shared" si="40"/>
        <v>0.85746005280217996</v>
      </c>
      <c r="I294" s="2">
        <f t="shared" si="41"/>
        <v>46.163041380545899</v>
      </c>
    </row>
    <row r="295" spans="1:9" ht="13.5" x14ac:dyDescent="0.25">
      <c r="A295" s="3">
        <f>TITRES_STAT!B298</f>
        <v>42436</v>
      </c>
      <c r="B295" s="6">
        <f>TITRES_STAT!D298</f>
        <v>2.6915</v>
      </c>
      <c r="C295" s="2">
        <f t="shared" si="36"/>
        <v>-2.1999999999999797E-2</v>
      </c>
      <c r="D295" s="2">
        <f t="shared" si="37"/>
        <v>0</v>
      </c>
      <c r="E295" s="2">
        <f t="shared" si="38"/>
        <v>2.1999999999999797E-2</v>
      </c>
      <c r="F295" s="2">
        <f t="shared" si="42"/>
        <v>1.2851226155912112E-2</v>
      </c>
      <c r="G295" s="2">
        <f t="shared" si="42"/>
        <v>1.6558979436234789E-2</v>
      </c>
      <c r="H295" s="2">
        <f t="shared" si="40"/>
        <v>0.77608805575244111</v>
      </c>
      <c r="I295" s="2">
        <f t="shared" si="41"/>
        <v>43.696485274974201</v>
      </c>
    </row>
    <row r="296" spans="1:9" ht="13.5" x14ac:dyDescent="0.25">
      <c r="A296" s="3">
        <f>TITRES_STAT!B299</f>
        <v>42437</v>
      </c>
      <c r="B296" s="6">
        <f>TITRES_STAT!D299</f>
        <v>2.6768000000000001</v>
      </c>
      <c r="C296" s="2">
        <f t="shared" si="36"/>
        <v>-1.4699999999999935E-2</v>
      </c>
      <c r="D296" s="2">
        <f t="shared" si="37"/>
        <v>0</v>
      </c>
      <c r="E296" s="2">
        <f t="shared" si="38"/>
        <v>1.4699999999999935E-2</v>
      </c>
      <c r="F296" s="2">
        <f t="shared" si="42"/>
        <v>1.1933281430489818E-2</v>
      </c>
      <c r="G296" s="2">
        <f t="shared" si="42"/>
        <v>1.6426195190789441E-2</v>
      </c>
      <c r="H296" s="2">
        <f t="shared" si="40"/>
        <v>0.72647873058157086</v>
      </c>
      <c r="I296" s="2">
        <f t="shared" si="41"/>
        <v>42.078637733165344</v>
      </c>
    </row>
    <row r="297" spans="1:9" ht="13.5" x14ac:dyDescent="0.25">
      <c r="A297" s="3">
        <f>TITRES_STAT!B300</f>
        <v>42438</v>
      </c>
      <c r="B297" s="6">
        <f>TITRES_STAT!D300</f>
        <v>2.6842000000000001</v>
      </c>
      <c r="C297" s="2">
        <f t="shared" si="36"/>
        <v>7.4000000000000732E-3</v>
      </c>
      <c r="D297" s="2">
        <f t="shared" si="37"/>
        <v>7.4000000000000732E-3</v>
      </c>
      <c r="E297" s="2">
        <f t="shared" si="38"/>
        <v>0</v>
      </c>
      <c r="F297" s="2">
        <f t="shared" si="42"/>
        <v>1.1609475614026265E-2</v>
      </c>
      <c r="G297" s="2">
        <f t="shared" si="42"/>
        <v>1.525289553430448E-2</v>
      </c>
      <c r="H297" s="2">
        <f t="shared" si="40"/>
        <v>0.76113257236411325</v>
      </c>
      <c r="I297" s="2">
        <f t="shared" si="41"/>
        <v>43.218357567618114</v>
      </c>
    </row>
    <row r="298" spans="1:9" ht="13.5" x14ac:dyDescent="0.25">
      <c r="A298" s="3">
        <f>TITRES_STAT!B301</f>
        <v>42439</v>
      </c>
      <c r="B298" s="6">
        <f>TITRES_STAT!D301</f>
        <v>2.6915</v>
      </c>
      <c r="C298" s="2">
        <f t="shared" si="36"/>
        <v>7.2999999999998622E-3</v>
      </c>
      <c r="D298" s="2">
        <f t="shared" si="37"/>
        <v>7.2999999999998622E-3</v>
      </c>
      <c r="E298" s="2">
        <f t="shared" si="38"/>
        <v>0</v>
      </c>
      <c r="F298" s="2">
        <f t="shared" si="42"/>
        <v>1.1301655927310094E-2</v>
      </c>
      <c r="G298" s="2">
        <f t="shared" si="42"/>
        <v>1.4163402996139874E-2</v>
      </c>
      <c r="H298" s="2">
        <f t="shared" si="40"/>
        <v>0.79794777641999404</v>
      </c>
      <c r="I298" s="2">
        <f t="shared" si="41"/>
        <v>44.381031912330492</v>
      </c>
    </row>
    <row r="299" spans="1:9" ht="13.5" x14ac:dyDescent="0.25">
      <c r="A299" s="3">
        <f>TITRES_STAT!B302</f>
        <v>42440</v>
      </c>
      <c r="B299" s="6">
        <f>TITRES_STAT!D302</f>
        <v>2.6915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1.0494394789645088E-2</v>
      </c>
      <c r="G299" s="2">
        <f t="shared" si="42"/>
        <v>1.3151731353558455E-2</v>
      </c>
      <c r="H299" s="2">
        <f t="shared" si="40"/>
        <v>0.79794777641999404</v>
      </c>
      <c r="I299" s="2">
        <f t="shared" si="41"/>
        <v>44.381031912330492</v>
      </c>
    </row>
    <row r="300" spans="1:9" ht="13.5" x14ac:dyDescent="0.25">
      <c r="A300" s="3">
        <f>TITRES_STAT!B303</f>
        <v>42443</v>
      </c>
      <c r="B300" s="6">
        <f>TITRES_STAT!D303</f>
        <v>2.6915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9.7447951618132959E-3</v>
      </c>
      <c r="G300" s="2">
        <f t="shared" si="42"/>
        <v>1.2212321971161424E-2</v>
      </c>
      <c r="H300" s="2">
        <f t="shared" si="40"/>
        <v>0.79794777641999393</v>
      </c>
      <c r="I300" s="2">
        <f t="shared" si="41"/>
        <v>44.381031912330485</v>
      </c>
    </row>
    <row r="301" spans="1:9" ht="13.5" x14ac:dyDescent="0.25">
      <c r="A301" s="3">
        <f>TITRES_STAT!B304</f>
        <v>42444</v>
      </c>
      <c r="B301" s="6">
        <f>TITRES_STAT!D304</f>
        <v>2.6915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9.0487383645409172E-3</v>
      </c>
      <c r="G301" s="2">
        <f t="shared" si="43"/>
        <v>1.1340013258935607E-2</v>
      </c>
      <c r="H301" s="2">
        <f t="shared" si="40"/>
        <v>0.79794777641999404</v>
      </c>
      <c r="I301" s="2">
        <f t="shared" si="41"/>
        <v>44.381031912330492</v>
      </c>
    </row>
    <row r="302" spans="1:9" ht="13.5" x14ac:dyDescent="0.25">
      <c r="A302" s="3">
        <f>TITRES_STAT!B305</f>
        <v>42445</v>
      </c>
      <c r="B302" s="6">
        <f>TITRES_STAT!D305</f>
        <v>2.6915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8.4023999099308525E-3</v>
      </c>
      <c r="G302" s="2">
        <f t="shared" si="43"/>
        <v>1.0530012311868777E-2</v>
      </c>
      <c r="H302" s="2">
        <f t="shared" si="40"/>
        <v>0.79794777641999415</v>
      </c>
      <c r="I302" s="2">
        <f t="shared" si="41"/>
        <v>44.381031912330499</v>
      </c>
    </row>
    <row r="303" spans="1:9" ht="13.5" x14ac:dyDescent="0.25">
      <c r="A303" s="3">
        <f>TITRES_STAT!B306</f>
        <v>42446</v>
      </c>
      <c r="B303" s="6">
        <f>TITRES_STAT!D306</f>
        <v>2.6107999999999998</v>
      </c>
      <c r="C303" s="2">
        <f t="shared" si="36"/>
        <v>-8.0700000000000216E-2</v>
      </c>
      <c r="D303" s="2">
        <f t="shared" si="37"/>
        <v>0</v>
      </c>
      <c r="E303" s="2">
        <f t="shared" si="38"/>
        <v>8.0700000000000216E-2</v>
      </c>
      <c r="F303" s="2">
        <f t="shared" si="43"/>
        <v>7.8022284877929341E-3</v>
      </c>
      <c r="G303" s="2">
        <f t="shared" si="43"/>
        <v>1.5542154289592451E-2</v>
      </c>
      <c r="H303" s="2">
        <f t="shared" si="40"/>
        <v>0.502004313071166</v>
      </c>
      <c r="I303" s="2">
        <f t="shared" si="41"/>
        <v>33.422295042862544</v>
      </c>
    </row>
    <row r="304" spans="1:9" ht="13.5" x14ac:dyDescent="0.25">
      <c r="A304" s="3">
        <f>TITRES_STAT!B307</f>
        <v>42447</v>
      </c>
      <c r="B304" s="6">
        <f>TITRES_STAT!D307</f>
        <v>2.6768000000000001</v>
      </c>
      <c r="C304" s="2">
        <f t="shared" si="36"/>
        <v>6.6000000000000281E-2</v>
      </c>
      <c r="D304" s="2">
        <f t="shared" si="37"/>
        <v>6.6000000000000281E-2</v>
      </c>
      <c r="E304" s="2">
        <f t="shared" si="38"/>
        <v>0</v>
      </c>
      <c r="F304" s="2">
        <f t="shared" si="43"/>
        <v>1.1959212167236317E-2</v>
      </c>
      <c r="G304" s="2">
        <f t="shared" si="43"/>
        <v>1.4432000411764418E-2</v>
      </c>
      <c r="H304" s="2">
        <f t="shared" si="40"/>
        <v>0.82865935601606699</v>
      </c>
      <c r="I304" s="2">
        <f t="shared" si="41"/>
        <v>45.315129539565604</v>
      </c>
    </row>
    <row r="305" spans="1:9" ht="13.5" x14ac:dyDescent="0.25">
      <c r="A305" s="3">
        <f>TITRES_STAT!B308</f>
        <v>42450</v>
      </c>
      <c r="B305" s="6">
        <f>TITRES_STAT!D308</f>
        <v>2.6181999999999999</v>
      </c>
      <c r="C305" s="2">
        <f t="shared" si="36"/>
        <v>-5.8600000000000207E-2</v>
      </c>
      <c r="D305" s="2">
        <f t="shared" si="37"/>
        <v>0</v>
      </c>
      <c r="E305" s="2">
        <f t="shared" si="38"/>
        <v>5.8600000000000207E-2</v>
      </c>
      <c r="F305" s="2">
        <f t="shared" si="43"/>
        <v>1.1104982726719437E-2</v>
      </c>
      <c r="G305" s="2">
        <f t="shared" si="43"/>
        <v>1.7586857525209831E-2</v>
      </c>
      <c r="H305" s="2">
        <f t="shared" si="40"/>
        <v>0.6314364411493657</v>
      </c>
      <c r="I305" s="2">
        <f t="shared" si="41"/>
        <v>38.704323700438586</v>
      </c>
    </row>
    <row r="306" spans="1:9" ht="13.5" x14ac:dyDescent="0.25">
      <c r="A306" s="3">
        <f>TITRES_STAT!B309</f>
        <v>42451</v>
      </c>
      <c r="B306" s="6">
        <f>TITRES_STAT!D309</f>
        <v>2.7134999999999998</v>
      </c>
      <c r="C306" s="2">
        <f t="shared" si="36"/>
        <v>9.529999999999994E-2</v>
      </c>
      <c r="D306" s="2">
        <f t="shared" si="37"/>
        <v>9.529999999999994E-2</v>
      </c>
      <c r="E306" s="2">
        <f t="shared" si="38"/>
        <v>0</v>
      </c>
      <c r="F306" s="2">
        <f t="shared" si="43"/>
        <v>1.7118912531953759E-2</v>
      </c>
      <c r="G306" s="2">
        <f t="shared" si="43"/>
        <v>1.6330653416266272E-2</v>
      </c>
      <c r="H306" s="2">
        <f t="shared" si="40"/>
        <v>1.0482686819440021</v>
      </c>
      <c r="I306" s="2">
        <f t="shared" si="41"/>
        <v>51.1782800364401</v>
      </c>
    </row>
    <row r="307" spans="1:9" ht="13.5" x14ac:dyDescent="0.25">
      <c r="A307" s="3">
        <f>TITRES_STAT!B310</f>
        <v>42452</v>
      </c>
      <c r="B307" s="6">
        <f>TITRES_STAT!D310</f>
        <v>2.6768000000000001</v>
      </c>
      <c r="C307" s="2">
        <f t="shared" si="36"/>
        <v>-3.6699999999999733E-2</v>
      </c>
      <c r="D307" s="2">
        <f t="shared" si="37"/>
        <v>0</v>
      </c>
      <c r="E307" s="2">
        <f t="shared" si="38"/>
        <v>3.6699999999999733E-2</v>
      </c>
      <c r="F307" s="2">
        <f t="shared" si="43"/>
        <v>1.5896133065385631E-2</v>
      </c>
      <c r="G307" s="2">
        <f t="shared" si="43"/>
        <v>1.7785606743675804E-2</v>
      </c>
      <c r="H307" s="2">
        <f t="shared" si="40"/>
        <v>0.89376388978340415</v>
      </c>
      <c r="I307" s="2">
        <f t="shared" si="41"/>
        <v>47.195106771500789</v>
      </c>
    </row>
    <row r="308" spans="1:9" ht="13.5" x14ac:dyDescent="0.25">
      <c r="A308" s="3">
        <f>TITRES_STAT!B311</f>
        <v>42453</v>
      </c>
      <c r="B308" s="6">
        <f>TITRES_STAT!D311</f>
        <v>2.6475</v>
      </c>
      <c r="C308" s="2">
        <f t="shared" si="36"/>
        <v>-2.9300000000000104E-2</v>
      </c>
      <c r="D308" s="2">
        <f t="shared" si="37"/>
        <v>0</v>
      </c>
      <c r="E308" s="2">
        <f t="shared" si="38"/>
        <v>2.9300000000000104E-2</v>
      </c>
      <c r="F308" s="2">
        <f t="shared" si="43"/>
        <v>1.4760694989286657E-2</v>
      </c>
      <c r="G308" s="2">
        <f t="shared" si="43"/>
        <v>1.8608063404841828E-2</v>
      </c>
      <c r="H308" s="2">
        <f t="shared" si="40"/>
        <v>0.79324186876136271</v>
      </c>
      <c r="I308" s="2">
        <f t="shared" si="41"/>
        <v>44.235074062222004</v>
      </c>
    </row>
    <row r="309" spans="1:9" ht="13.5" x14ac:dyDescent="0.25">
      <c r="A309" s="3">
        <f>TITRES_STAT!B312</f>
        <v>42454</v>
      </c>
      <c r="B309" s="6">
        <f>TITRES_STAT!D312</f>
        <v>2.6181999999999999</v>
      </c>
      <c r="C309" s="2">
        <f t="shared" si="36"/>
        <v>-2.9300000000000104E-2</v>
      </c>
      <c r="D309" s="2">
        <f t="shared" si="37"/>
        <v>0</v>
      </c>
      <c r="E309" s="2">
        <f t="shared" si="38"/>
        <v>2.9300000000000104E-2</v>
      </c>
      <c r="F309" s="2">
        <f t="shared" si="43"/>
        <v>1.3706359632909041E-2</v>
      </c>
      <c r="G309" s="2">
        <f t="shared" si="43"/>
        <v>1.937177316163885E-2</v>
      </c>
      <c r="H309" s="2">
        <f t="shared" si="40"/>
        <v>0.70754285209426249</v>
      </c>
      <c r="I309" s="2">
        <f t="shared" si="41"/>
        <v>41.436316003810809</v>
      </c>
    </row>
    <row r="310" spans="1:9" ht="13.5" x14ac:dyDescent="0.25">
      <c r="A310" s="3">
        <f>TITRES_STAT!B313</f>
        <v>42457</v>
      </c>
      <c r="B310" s="6">
        <f>TITRES_STAT!D313</f>
        <v>2.6181999999999999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1.272733394484411E-2</v>
      </c>
      <c r="G310" s="2">
        <f t="shared" si="43"/>
        <v>1.7988075078664647E-2</v>
      </c>
      <c r="H310" s="2">
        <f t="shared" si="40"/>
        <v>0.70754285209426249</v>
      </c>
      <c r="I310" s="2">
        <f t="shared" si="41"/>
        <v>41.436316003810809</v>
      </c>
    </row>
    <row r="311" spans="1:9" ht="13.5" x14ac:dyDescent="0.25">
      <c r="A311" s="3">
        <f>TITRES_STAT!B314</f>
        <v>42458</v>
      </c>
      <c r="B311" s="6">
        <f>TITRES_STAT!D314</f>
        <v>2.6107999999999998</v>
      </c>
      <c r="C311" s="2">
        <f t="shared" si="36"/>
        <v>-7.4000000000000732E-3</v>
      </c>
      <c r="D311" s="2">
        <f t="shared" si="37"/>
        <v>0</v>
      </c>
      <c r="E311" s="2">
        <f t="shared" si="38"/>
        <v>7.4000000000000732E-3</v>
      </c>
      <c r="F311" s="2">
        <f t="shared" si="43"/>
        <v>1.181823866306953E-2</v>
      </c>
      <c r="G311" s="2">
        <f t="shared" si="43"/>
        <v>1.7231784001617175E-2</v>
      </c>
      <c r="H311" s="2">
        <f t="shared" si="40"/>
        <v>0.68583953129637698</v>
      </c>
      <c r="I311" s="2">
        <f t="shared" si="41"/>
        <v>40.682373296168947</v>
      </c>
    </row>
    <row r="312" spans="1:9" ht="13.5" x14ac:dyDescent="0.25">
      <c r="A312" s="3">
        <f>TITRES_STAT!B315</f>
        <v>42459</v>
      </c>
      <c r="B312" s="6">
        <f>TITRES_STAT!D315</f>
        <v>2.6107999999999998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1.0974078758564562E-2</v>
      </c>
      <c r="G312" s="2">
        <f t="shared" si="43"/>
        <v>1.6000942287215946E-2</v>
      </c>
      <c r="H312" s="2">
        <f t="shared" si="40"/>
        <v>0.68583953129637687</v>
      </c>
      <c r="I312" s="2">
        <f t="shared" si="41"/>
        <v>40.68237329616894</v>
      </c>
    </row>
    <row r="313" spans="1:9" ht="13.5" x14ac:dyDescent="0.25">
      <c r="A313" s="3">
        <f>TITRES_STAT!B316</f>
        <v>42460</v>
      </c>
      <c r="B313" s="6">
        <f>TITRES_STAT!D316</f>
        <v>2.5668000000000002</v>
      </c>
      <c r="C313" s="2">
        <f t="shared" si="36"/>
        <v>-4.3999999999999595E-2</v>
      </c>
      <c r="D313" s="2">
        <f t="shared" si="37"/>
        <v>0</v>
      </c>
      <c r="E313" s="2">
        <f t="shared" si="38"/>
        <v>4.3999999999999595E-2</v>
      </c>
      <c r="F313" s="2">
        <f t="shared" si="43"/>
        <v>1.0190215990095664E-2</v>
      </c>
      <c r="G313" s="2">
        <f t="shared" si="43"/>
        <v>1.8000874980986206E-2</v>
      </c>
      <c r="H313" s="2">
        <f t="shared" si="40"/>
        <v>0.56609559262309694</v>
      </c>
      <c r="I313" s="2">
        <f t="shared" si="41"/>
        <v>36.146937344669226</v>
      </c>
    </row>
    <row r="314" spans="1:9" ht="13.5" x14ac:dyDescent="0.25">
      <c r="A314" s="3">
        <f>TITRES_STAT!B317</f>
        <v>42461</v>
      </c>
      <c r="B314" s="6">
        <f>TITRES_STAT!D317</f>
        <v>2.6768000000000001</v>
      </c>
      <c r="C314" s="2">
        <f t="shared" si="36"/>
        <v>0.10999999999999988</v>
      </c>
      <c r="D314" s="2">
        <f t="shared" si="37"/>
        <v>0.10999999999999988</v>
      </c>
      <c r="E314" s="2">
        <f t="shared" si="38"/>
        <v>0</v>
      </c>
      <c r="F314" s="2">
        <f t="shared" si="43"/>
        <v>1.7319486276517394E-2</v>
      </c>
      <c r="G314" s="2">
        <f t="shared" si="43"/>
        <v>1.6715098196630047E-2</v>
      </c>
      <c r="H314" s="2">
        <f t="shared" si="40"/>
        <v>1.0361582129388387</v>
      </c>
      <c r="I314" s="2">
        <f t="shared" si="41"/>
        <v>50.887902833607669</v>
      </c>
    </row>
    <row r="315" spans="1:9" ht="13.5" x14ac:dyDescent="0.25">
      <c r="A315" s="3">
        <f>TITRES_STAT!B318</f>
        <v>42464</v>
      </c>
      <c r="B315" s="6">
        <f>TITRES_STAT!D318</f>
        <v>2.6768000000000001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1.6082380113909008E-2</v>
      </c>
      <c r="G315" s="2">
        <f t="shared" si="43"/>
        <v>1.5521162611156472E-2</v>
      </c>
      <c r="H315" s="2">
        <f t="shared" si="40"/>
        <v>1.0361582129388385</v>
      </c>
      <c r="I315" s="2">
        <f t="shared" si="41"/>
        <v>50.887902833607669</v>
      </c>
    </row>
    <row r="316" spans="1:9" ht="13.5" x14ac:dyDescent="0.25">
      <c r="A316" s="3">
        <f>TITRES_STAT!B319</f>
        <v>42465</v>
      </c>
      <c r="B316" s="6">
        <f>TITRES_STAT!D319</f>
        <v>2.6768000000000001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1.4933638677201221E-2</v>
      </c>
      <c r="G316" s="2">
        <f t="shared" si="43"/>
        <v>1.441250813893101E-2</v>
      </c>
      <c r="H316" s="2">
        <f t="shared" si="40"/>
        <v>1.0361582129388385</v>
      </c>
      <c r="I316" s="2">
        <f t="shared" si="41"/>
        <v>50.887902833607669</v>
      </c>
    </row>
    <row r="317" spans="1:9" ht="13.5" x14ac:dyDescent="0.25">
      <c r="A317" s="3">
        <f>TITRES_STAT!B320</f>
        <v>42466</v>
      </c>
      <c r="B317" s="6">
        <f>TITRES_STAT!D320</f>
        <v>2.6768000000000001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1.3866950200258276E-2</v>
      </c>
      <c r="G317" s="2">
        <f t="shared" si="44"/>
        <v>1.3383043271864511E-2</v>
      </c>
      <c r="H317" s="2">
        <f t="shared" si="40"/>
        <v>1.0361582129388385</v>
      </c>
      <c r="I317" s="2">
        <f t="shared" si="41"/>
        <v>50.887902833607669</v>
      </c>
    </row>
    <row r="318" spans="1:9" ht="13.5" x14ac:dyDescent="0.25">
      <c r="A318" s="3">
        <f>TITRES_STAT!B321</f>
        <v>42467</v>
      </c>
      <c r="B318" s="6">
        <f>TITRES_STAT!D321</f>
        <v>2.6768000000000001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1.2876453757382684E-2</v>
      </c>
      <c r="G318" s="2">
        <f t="shared" si="44"/>
        <v>1.2427111609588473E-2</v>
      </c>
      <c r="H318" s="2">
        <f t="shared" si="40"/>
        <v>1.0361582129388385</v>
      </c>
      <c r="I318" s="2">
        <f t="shared" si="41"/>
        <v>50.887902833607669</v>
      </c>
    </row>
    <row r="319" spans="1:9" ht="13.5" x14ac:dyDescent="0.25">
      <c r="A319" s="3">
        <f>TITRES_STAT!B322</f>
        <v>42468</v>
      </c>
      <c r="B319" s="6">
        <f>TITRES_STAT!D322</f>
        <v>2.7502</v>
      </c>
      <c r="C319" s="2">
        <f t="shared" si="36"/>
        <v>7.339999999999991E-2</v>
      </c>
      <c r="D319" s="2">
        <f t="shared" si="37"/>
        <v>7.339999999999991E-2</v>
      </c>
      <c r="E319" s="2">
        <f t="shared" si="38"/>
        <v>0</v>
      </c>
      <c r="F319" s="2">
        <f t="shared" si="44"/>
        <v>1.7199564203283915E-2</v>
      </c>
      <c r="G319" s="2">
        <f t="shared" si="44"/>
        <v>1.1539460780332153E-2</v>
      </c>
      <c r="H319" s="2">
        <f t="shared" si="40"/>
        <v>1.4904998188995831</v>
      </c>
      <c r="I319" s="2">
        <f t="shared" si="41"/>
        <v>59.847417276992786</v>
      </c>
    </row>
    <row r="320" spans="1:9" ht="13.5" x14ac:dyDescent="0.25">
      <c r="A320" s="3">
        <f>TITRES_STAT!B323</f>
        <v>42471</v>
      </c>
      <c r="B320" s="6">
        <f>TITRES_STAT!D323</f>
        <v>2.7208999999999999</v>
      </c>
      <c r="C320" s="2">
        <f t="shared" si="36"/>
        <v>-2.9300000000000104E-2</v>
      </c>
      <c r="D320" s="2">
        <f t="shared" si="37"/>
        <v>0</v>
      </c>
      <c r="E320" s="2">
        <f t="shared" si="38"/>
        <v>2.9300000000000104E-2</v>
      </c>
      <c r="F320" s="2">
        <f t="shared" si="44"/>
        <v>1.5971023903049348E-2</v>
      </c>
      <c r="G320" s="2">
        <f t="shared" si="44"/>
        <v>1.280807072459415E-2</v>
      </c>
      <c r="H320" s="2">
        <f t="shared" si="40"/>
        <v>1.2469500088238639</v>
      </c>
      <c r="I320" s="2">
        <f t="shared" si="41"/>
        <v>55.495227037853113</v>
      </c>
    </row>
    <row r="321" spans="1:9" ht="13.5" x14ac:dyDescent="0.25">
      <c r="A321" s="3">
        <f>TITRES_STAT!B324</f>
        <v>42472</v>
      </c>
      <c r="B321" s="6">
        <f>TITRES_STAT!D324</f>
        <v>2.6402000000000001</v>
      </c>
      <c r="C321" s="2">
        <f t="shared" si="36"/>
        <v>-8.0699999999999772E-2</v>
      </c>
      <c r="D321" s="2">
        <f t="shared" si="37"/>
        <v>0</v>
      </c>
      <c r="E321" s="2">
        <f t="shared" si="38"/>
        <v>8.0699999999999772E-2</v>
      </c>
      <c r="F321" s="2">
        <f t="shared" si="44"/>
        <v>1.4830236481402966E-2</v>
      </c>
      <c r="G321" s="2">
        <f t="shared" si="44"/>
        <v>1.7657494244265982E-2</v>
      </c>
      <c r="H321" s="2">
        <f t="shared" si="40"/>
        <v>0.8398834101967142</v>
      </c>
      <c r="I321" s="2">
        <f t="shared" si="41"/>
        <v>45.64872999789246</v>
      </c>
    </row>
    <row r="322" spans="1:9" ht="13.5" x14ac:dyDescent="0.25">
      <c r="A322" s="3">
        <f>TITRES_STAT!B325</f>
        <v>42473</v>
      </c>
      <c r="B322" s="6">
        <f>TITRES_STAT!D325</f>
        <v>2.5668000000000002</v>
      </c>
      <c r="C322" s="2">
        <f t="shared" si="36"/>
        <v>-7.339999999999991E-2</v>
      </c>
      <c r="D322" s="2">
        <f t="shared" si="37"/>
        <v>0</v>
      </c>
      <c r="E322" s="2">
        <f t="shared" si="38"/>
        <v>7.339999999999991E-2</v>
      </c>
      <c r="F322" s="2">
        <f t="shared" si="44"/>
        <v>1.3770933875588467E-2</v>
      </c>
      <c r="G322" s="2">
        <f t="shared" si="44"/>
        <v>2.163910179824698E-2</v>
      </c>
      <c r="H322" s="2">
        <f t="shared" si="40"/>
        <v>0.63639119608486128</v>
      </c>
      <c r="I322" s="2">
        <f t="shared" si="41"/>
        <v>38.889918108057266</v>
      </c>
    </row>
    <row r="323" spans="1:9" ht="13.5" x14ac:dyDescent="0.25">
      <c r="A323" s="3">
        <f>TITRES_STAT!B326</f>
        <v>42474</v>
      </c>
      <c r="B323" s="6">
        <f>TITRES_STAT!D326</f>
        <v>2.5668000000000002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1.2787295741617863E-2</v>
      </c>
      <c r="G323" s="2">
        <f t="shared" si="44"/>
        <v>2.0093451669800765E-2</v>
      </c>
      <c r="H323" s="2">
        <f t="shared" si="40"/>
        <v>0.63639119608486139</v>
      </c>
      <c r="I323" s="2">
        <f t="shared" si="41"/>
        <v>38.889918108057266</v>
      </c>
    </row>
    <row r="324" spans="1:9" ht="13.5" x14ac:dyDescent="0.25">
      <c r="A324" s="3">
        <f>TITRES_STAT!B327</f>
        <v>42475</v>
      </c>
      <c r="B324" s="6">
        <f>TITRES_STAT!D327</f>
        <v>2.5594999999999999</v>
      </c>
      <c r="C324" s="2">
        <f t="shared" si="45"/>
        <v>-7.3000000000003062E-3</v>
      </c>
      <c r="D324" s="2">
        <f t="shared" si="46"/>
        <v>0</v>
      </c>
      <c r="E324" s="2">
        <f t="shared" si="47"/>
        <v>7.3000000000003062E-3</v>
      </c>
      <c r="F324" s="2">
        <f t="shared" si="44"/>
        <v>1.1873917474359444E-2</v>
      </c>
      <c r="G324" s="2">
        <f t="shared" si="44"/>
        <v>1.9179633693386443E-2</v>
      </c>
      <c r="H324" s="2">
        <f t="shared" si="40"/>
        <v>0.61908989838809225</v>
      </c>
      <c r="I324" s="2">
        <f t="shared" si="41"/>
        <v>38.2369069811649</v>
      </c>
    </row>
    <row r="325" spans="1:9" ht="13.5" x14ac:dyDescent="0.25">
      <c r="A325" s="3">
        <f>TITRES_STAT!B328</f>
        <v>42478</v>
      </c>
      <c r="B325" s="6">
        <f>TITRES_STAT!D328</f>
        <v>2.6328</v>
      </c>
      <c r="C325" s="2">
        <f t="shared" si="45"/>
        <v>7.3300000000000143E-2</v>
      </c>
      <c r="D325" s="2">
        <f t="shared" si="46"/>
        <v>7.3300000000000143E-2</v>
      </c>
      <c r="E325" s="2">
        <f t="shared" si="47"/>
        <v>0</v>
      </c>
      <c r="F325" s="2">
        <f t="shared" si="44"/>
        <v>1.6261494797619493E-2</v>
      </c>
      <c r="G325" s="2">
        <f t="shared" si="44"/>
        <v>1.7809659858144554E-2</v>
      </c>
      <c r="H325" s="2">
        <f t="shared" si="40"/>
        <v>0.91307160985351055</v>
      </c>
      <c r="I325" s="2">
        <f t="shared" si="41"/>
        <v>47.728041394301343</v>
      </c>
    </row>
    <row r="326" spans="1:9" ht="13.5" x14ac:dyDescent="0.25">
      <c r="A326" s="3">
        <f>TITRES_STAT!B329</f>
        <v>42479</v>
      </c>
      <c r="B326" s="6">
        <f>TITRES_STAT!D329</f>
        <v>2.6768000000000001</v>
      </c>
      <c r="C326" s="2">
        <f t="shared" si="45"/>
        <v>4.4000000000000039E-2</v>
      </c>
      <c r="D326" s="2">
        <f t="shared" si="46"/>
        <v>4.4000000000000039E-2</v>
      </c>
      <c r="E326" s="2">
        <f t="shared" si="47"/>
        <v>0</v>
      </c>
      <c r="F326" s="2">
        <f t="shared" si="44"/>
        <v>1.8242816597789532E-2</v>
      </c>
      <c r="G326" s="2">
        <f t="shared" si="44"/>
        <v>1.6537541296848514E-2</v>
      </c>
      <c r="H326" s="2">
        <f t="shared" si="40"/>
        <v>1.1031154069599201</v>
      </c>
      <c r="I326" s="2">
        <f t="shared" si="41"/>
        <v>52.45149188243964</v>
      </c>
    </row>
    <row r="327" spans="1:9" ht="13.5" x14ac:dyDescent="0.25">
      <c r="A327" s="3">
        <f>TITRES_STAT!B330</f>
        <v>42480</v>
      </c>
      <c r="B327" s="6">
        <f>TITRES_STAT!D330</f>
        <v>2.6768000000000001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1.6939758269375993E-2</v>
      </c>
      <c r="G327" s="2">
        <f t="shared" si="44"/>
        <v>1.5356288347073619E-2</v>
      </c>
      <c r="H327" s="2">
        <f t="shared" si="40"/>
        <v>1.1031154069599201</v>
      </c>
      <c r="I327" s="2">
        <f t="shared" si="41"/>
        <v>52.45149188243964</v>
      </c>
    </row>
    <row r="328" spans="1:9" ht="13.5" x14ac:dyDescent="0.25">
      <c r="A328" s="3">
        <f>TITRES_STAT!B331</f>
        <v>42481</v>
      </c>
      <c r="B328" s="6">
        <f>TITRES_STAT!D331</f>
        <v>2.7061999999999999</v>
      </c>
      <c r="C328" s="2">
        <f t="shared" si="45"/>
        <v>2.9399999999999871E-2</v>
      </c>
      <c r="D328" s="2">
        <f t="shared" si="46"/>
        <v>2.9399999999999871E-2</v>
      </c>
      <c r="E328" s="2">
        <f t="shared" si="47"/>
        <v>0</v>
      </c>
      <c r="F328" s="2">
        <f t="shared" si="44"/>
        <v>1.7829775535849128E-2</v>
      </c>
      <c r="G328" s="2">
        <f t="shared" si="44"/>
        <v>1.4259410607996932E-2</v>
      </c>
      <c r="H328" s="2">
        <f t="shared" si="40"/>
        <v>1.2503865710865967</v>
      </c>
      <c r="I328" s="2">
        <f t="shared" si="41"/>
        <v>55.56319021593027</v>
      </c>
    </row>
    <row r="329" spans="1:9" ht="13.5" x14ac:dyDescent="0.25">
      <c r="A329" s="3">
        <f>TITRES_STAT!B332</f>
        <v>42482</v>
      </c>
      <c r="B329" s="6">
        <f>TITRES_STAT!D332</f>
        <v>2.6402000000000001</v>
      </c>
      <c r="C329" s="2">
        <f t="shared" si="45"/>
        <v>-6.5999999999999837E-2</v>
      </c>
      <c r="D329" s="2">
        <f t="shared" si="46"/>
        <v>0</v>
      </c>
      <c r="E329" s="2">
        <f t="shared" si="47"/>
        <v>6.5999999999999837E-2</v>
      </c>
      <c r="F329" s="2">
        <f t="shared" si="44"/>
        <v>1.6556220140431333E-2</v>
      </c>
      <c r="G329" s="2">
        <f t="shared" si="44"/>
        <v>1.7955166993139999E-2</v>
      </c>
      <c r="H329" s="2">
        <f t="shared" si="40"/>
        <v>0.92208666991272481</v>
      </c>
      <c r="I329" s="2">
        <f t="shared" si="41"/>
        <v>47.973209759297355</v>
      </c>
    </row>
    <row r="330" spans="1:9" ht="13.5" x14ac:dyDescent="0.25">
      <c r="A330" s="3">
        <f>TITRES_STAT!B333</f>
        <v>42485</v>
      </c>
      <c r="B330" s="6">
        <f>TITRES_STAT!D333</f>
        <v>2.6402000000000001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1.537363298754338E-2</v>
      </c>
      <c r="G330" s="2">
        <f t="shared" si="44"/>
        <v>1.6672655065058571E-2</v>
      </c>
      <c r="H330" s="2">
        <f t="shared" si="40"/>
        <v>0.9220866699127247</v>
      </c>
      <c r="I330" s="2">
        <f t="shared" si="41"/>
        <v>47.973209759297347</v>
      </c>
    </row>
    <row r="331" spans="1:9" ht="13.5" x14ac:dyDescent="0.25">
      <c r="A331" s="3">
        <f>TITRES_STAT!B334</f>
        <v>42486</v>
      </c>
      <c r="B331" s="6">
        <f>TITRES_STAT!D334</f>
        <v>2.7061999999999999</v>
      </c>
      <c r="C331" s="2">
        <f t="shared" si="45"/>
        <v>6.5999999999999837E-2</v>
      </c>
      <c r="D331" s="2">
        <f t="shared" si="46"/>
        <v>6.5999999999999837E-2</v>
      </c>
      <c r="E331" s="2">
        <f t="shared" si="47"/>
        <v>0</v>
      </c>
      <c r="F331" s="2">
        <f t="shared" si="44"/>
        <v>1.8989802059861699E-2</v>
      </c>
      <c r="G331" s="2">
        <f t="shared" si="44"/>
        <v>1.5481751131840102E-2</v>
      </c>
      <c r="H331" s="2">
        <f t="shared" si="40"/>
        <v>1.2265926443428525</v>
      </c>
      <c r="I331" s="2">
        <f t="shared" si="41"/>
        <v>55.088327335459425</v>
      </c>
    </row>
    <row r="332" spans="1:9" ht="13.5" x14ac:dyDescent="0.25">
      <c r="A332" s="3">
        <f>TITRES_STAT!B335</f>
        <v>42487</v>
      </c>
      <c r="B332" s="6">
        <f>TITRES_STAT!D335</f>
        <v>2.7429000000000001</v>
      </c>
      <c r="C332" s="2">
        <f t="shared" si="45"/>
        <v>3.6700000000000177E-2</v>
      </c>
      <c r="D332" s="2">
        <f t="shared" si="46"/>
        <v>3.6700000000000177E-2</v>
      </c>
      <c r="E332" s="2">
        <f t="shared" si="47"/>
        <v>0</v>
      </c>
      <c r="F332" s="2">
        <f t="shared" si="44"/>
        <v>2.0254816198443017E-2</v>
      </c>
      <c r="G332" s="2">
        <f t="shared" si="44"/>
        <v>1.4375911765280094E-2</v>
      </c>
      <c r="H332" s="2">
        <f t="shared" si="40"/>
        <v>1.4089413269328299</v>
      </c>
      <c r="I332" s="2">
        <f t="shared" si="41"/>
        <v>58.487988527589252</v>
      </c>
    </row>
    <row r="333" spans="1:9" ht="13.5" x14ac:dyDescent="0.25">
      <c r="A333" s="3">
        <f>TITRES_STAT!B336</f>
        <v>42488</v>
      </c>
      <c r="B333" s="6">
        <f>TITRES_STAT!D336</f>
        <v>2.7429000000000001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1.8808043612839945E-2</v>
      </c>
      <c r="G333" s="2">
        <f t="shared" si="48"/>
        <v>1.3349060924902944E-2</v>
      </c>
      <c r="H333" s="2">
        <f t="shared" si="40"/>
        <v>1.4089413269328301</v>
      </c>
      <c r="I333" s="2">
        <f t="shared" si="41"/>
        <v>58.487988527589259</v>
      </c>
    </row>
    <row r="334" spans="1:9" ht="13.5" x14ac:dyDescent="0.25">
      <c r="A334" s="3">
        <f>TITRES_STAT!B337</f>
        <v>42489</v>
      </c>
      <c r="B334" s="6">
        <f>TITRES_STAT!D337</f>
        <v>2.6621999999999999</v>
      </c>
      <c r="C334" s="2">
        <f t="shared" si="45"/>
        <v>-8.0700000000000216E-2</v>
      </c>
      <c r="D334" s="2">
        <f t="shared" si="46"/>
        <v>0</v>
      </c>
      <c r="E334" s="2">
        <f t="shared" si="47"/>
        <v>8.0700000000000216E-2</v>
      </c>
      <c r="F334" s="2">
        <f t="shared" si="48"/>
        <v>1.7464611926208521E-2</v>
      </c>
      <c r="G334" s="2">
        <f t="shared" si="48"/>
        <v>1.815984228740989E-2</v>
      </c>
      <c r="H334" s="2">
        <f t="shared" si="40"/>
        <v>0.96171605732042242</v>
      </c>
      <c r="I334" s="2">
        <f t="shared" si="41"/>
        <v>49.024223140328701</v>
      </c>
    </row>
    <row r="335" spans="1:9" ht="13.5" x14ac:dyDescent="0.25">
      <c r="A335" s="3">
        <f>TITRES_STAT!B338</f>
        <v>42492</v>
      </c>
      <c r="B335" s="6">
        <f>TITRES_STAT!D338</f>
        <v>2.6402000000000001</v>
      </c>
      <c r="C335" s="2">
        <f t="shared" si="45"/>
        <v>-2.1999999999999797E-2</v>
      </c>
      <c r="D335" s="2">
        <f t="shared" si="46"/>
        <v>0</v>
      </c>
      <c r="E335" s="2">
        <f t="shared" si="47"/>
        <v>2.1999999999999797E-2</v>
      </c>
      <c r="F335" s="2">
        <f t="shared" si="48"/>
        <v>1.6217139645765054E-2</v>
      </c>
      <c r="G335" s="2">
        <f t="shared" si="48"/>
        <v>1.8434139266880596E-2</v>
      </c>
      <c r="H335" s="2">
        <f t="shared" si="40"/>
        <v>0.87973403102695014</v>
      </c>
      <c r="I335" s="2">
        <f t="shared" si="41"/>
        <v>46.800984421520923</v>
      </c>
    </row>
    <row r="336" spans="1:9" ht="13.5" x14ac:dyDescent="0.25">
      <c r="A336" s="3">
        <f>TITRES_STAT!B339</f>
        <v>42493</v>
      </c>
      <c r="B336" s="6">
        <f>TITRES_STAT!D339</f>
        <v>2.6402000000000001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1.5058772528210407E-2</v>
      </c>
      <c r="G336" s="2">
        <f t="shared" si="48"/>
        <v>1.7117415033531983E-2</v>
      </c>
      <c r="H336" s="2">
        <f t="shared" si="40"/>
        <v>0.87973403102695014</v>
      </c>
      <c r="I336" s="2">
        <f t="shared" si="41"/>
        <v>46.800984421520923</v>
      </c>
    </row>
    <row r="337" spans="1:9" ht="13.5" x14ac:dyDescent="0.25">
      <c r="A337" s="3">
        <f>TITRES_STAT!B340</f>
        <v>42494</v>
      </c>
      <c r="B337" s="6">
        <f>TITRES_STAT!D340</f>
        <v>2.6402000000000001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1.398314591905252E-2</v>
      </c>
      <c r="G337" s="2">
        <f t="shared" si="48"/>
        <v>1.5894742531136843E-2</v>
      </c>
      <c r="H337" s="2">
        <f t="shared" ref="H337:H400" si="49">F337/G337</f>
        <v>0.87973403102694991</v>
      </c>
      <c r="I337" s="2">
        <f t="shared" ref="I337:I400" si="50">IF(G337=0,100,100-(100/(1+H337)))</f>
        <v>46.800984421520916</v>
      </c>
    </row>
    <row r="338" spans="1:9" ht="13.5" x14ac:dyDescent="0.25">
      <c r="A338" s="3">
        <f>TITRES_STAT!B341</f>
        <v>42495</v>
      </c>
      <c r="B338" s="6">
        <f>TITRES_STAT!D341</f>
        <v>2.5668000000000002</v>
      </c>
      <c r="C338" s="2">
        <f t="shared" si="45"/>
        <v>-7.339999999999991E-2</v>
      </c>
      <c r="D338" s="2">
        <f t="shared" si="46"/>
        <v>0</v>
      </c>
      <c r="E338" s="2">
        <f t="shared" si="47"/>
        <v>7.339999999999991E-2</v>
      </c>
      <c r="F338" s="2">
        <f t="shared" si="48"/>
        <v>1.298434978197734E-2</v>
      </c>
      <c r="G338" s="2">
        <f t="shared" si="48"/>
        <v>2.0002260921769915E-2</v>
      </c>
      <c r="H338" s="2">
        <f t="shared" si="49"/>
        <v>0.64914410589682525</v>
      </c>
      <c r="I338" s="2">
        <f t="shared" si="50"/>
        <v>39.362485278011079</v>
      </c>
    </row>
    <row r="339" spans="1:9" ht="13.5" x14ac:dyDescent="0.25">
      <c r="A339" s="3">
        <f>TITRES_STAT!B342</f>
        <v>42496</v>
      </c>
      <c r="B339" s="6">
        <f>TITRES_STAT!D342</f>
        <v>2.6034999999999999</v>
      </c>
      <c r="C339" s="2">
        <f t="shared" si="45"/>
        <v>3.6699999999999733E-2</v>
      </c>
      <c r="D339" s="2">
        <f t="shared" si="46"/>
        <v>3.6699999999999733E-2</v>
      </c>
      <c r="E339" s="2">
        <f t="shared" si="47"/>
        <v>0</v>
      </c>
      <c r="F339" s="2">
        <f t="shared" si="48"/>
        <v>1.4678324797550367E-2</v>
      </c>
      <c r="G339" s="2">
        <f t="shared" si="48"/>
        <v>1.8573527998786348E-2</v>
      </c>
      <c r="H339" s="2">
        <f t="shared" si="49"/>
        <v>0.79028199696414669</v>
      </c>
      <c r="I339" s="2">
        <f t="shared" si="50"/>
        <v>44.142877954660754</v>
      </c>
    </row>
    <row r="340" spans="1:9" ht="13.5" x14ac:dyDescent="0.25">
      <c r="A340" s="3">
        <f>TITRES_STAT!B343</f>
        <v>42499</v>
      </c>
      <c r="B340" s="6">
        <f>TITRES_STAT!D343</f>
        <v>2.6987999999999999</v>
      </c>
      <c r="C340" s="2">
        <f t="shared" si="45"/>
        <v>9.529999999999994E-2</v>
      </c>
      <c r="D340" s="2">
        <f t="shared" si="46"/>
        <v>9.529999999999994E-2</v>
      </c>
      <c r="E340" s="2">
        <f t="shared" si="47"/>
        <v>0</v>
      </c>
      <c r="F340" s="2">
        <f t="shared" si="48"/>
        <v>2.0437015883439623E-2</v>
      </c>
      <c r="G340" s="2">
        <f t="shared" si="48"/>
        <v>1.7246847427444468E-2</v>
      </c>
      <c r="H340" s="2">
        <f t="shared" si="49"/>
        <v>1.1849711067147681</v>
      </c>
      <c r="I340" s="2">
        <f t="shared" si="50"/>
        <v>54.232804409777366</v>
      </c>
    </row>
    <row r="341" spans="1:9" ht="13.5" x14ac:dyDescent="0.25">
      <c r="A341" s="3">
        <f>TITRES_STAT!B344</f>
        <v>42500</v>
      </c>
      <c r="B341" s="6">
        <f>TITRES_STAT!D344</f>
        <v>2.7134999999999998</v>
      </c>
      <c r="C341" s="2">
        <f t="shared" si="45"/>
        <v>1.4699999999999935E-2</v>
      </c>
      <c r="D341" s="2">
        <f t="shared" si="46"/>
        <v>1.4699999999999935E-2</v>
      </c>
      <c r="E341" s="2">
        <f t="shared" si="47"/>
        <v>0</v>
      </c>
      <c r="F341" s="2">
        <f t="shared" si="48"/>
        <v>2.0027229034622503E-2</v>
      </c>
      <c r="G341" s="2">
        <f t="shared" si="48"/>
        <v>1.6014929754055576E-2</v>
      </c>
      <c r="H341" s="2">
        <f t="shared" si="49"/>
        <v>1.250534928481398</v>
      </c>
      <c r="I341" s="2">
        <f t="shared" si="50"/>
        <v>55.566119532533811</v>
      </c>
    </row>
    <row r="342" spans="1:9" ht="13.5" x14ac:dyDescent="0.25">
      <c r="A342" s="3">
        <f>TITRES_STAT!B345</f>
        <v>42501</v>
      </c>
      <c r="B342" s="6">
        <f>TITRES_STAT!D345</f>
        <v>2.7134999999999998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1.8596712675006611E-2</v>
      </c>
      <c r="G342" s="2">
        <f t="shared" si="48"/>
        <v>1.4871006200194463E-2</v>
      </c>
      <c r="H342" s="2">
        <f t="shared" si="49"/>
        <v>1.2505349284813982</v>
      </c>
      <c r="I342" s="2">
        <f t="shared" si="50"/>
        <v>55.566119532533826</v>
      </c>
    </row>
    <row r="343" spans="1:9" ht="13.5" x14ac:dyDescent="0.25">
      <c r="A343" s="3">
        <f>TITRES_STAT!B346</f>
        <v>42502</v>
      </c>
      <c r="B343" s="6">
        <f>TITRES_STAT!D346</f>
        <v>2.7061999999999999</v>
      </c>
      <c r="C343" s="2">
        <f t="shared" si="45"/>
        <v>-7.2999999999998622E-3</v>
      </c>
      <c r="D343" s="2">
        <f t="shared" si="46"/>
        <v>0</v>
      </c>
      <c r="E343" s="2">
        <f t="shared" si="47"/>
        <v>7.2999999999998622E-3</v>
      </c>
      <c r="F343" s="2">
        <f t="shared" si="48"/>
        <v>1.7268376055363282E-2</v>
      </c>
      <c r="G343" s="2">
        <f t="shared" si="48"/>
        <v>1.4330220043037705E-2</v>
      </c>
      <c r="H343" s="2">
        <f t="shared" si="49"/>
        <v>1.2050321630443541</v>
      </c>
      <c r="I343" s="2">
        <f t="shared" si="50"/>
        <v>54.64918758285318</v>
      </c>
    </row>
    <row r="344" spans="1:9" ht="13.5" x14ac:dyDescent="0.25">
      <c r="A344" s="3">
        <f>TITRES_STAT!B347</f>
        <v>42503</v>
      </c>
      <c r="B344" s="6">
        <f>TITRES_STAT!D347</f>
        <v>2.6402000000000001</v>
      </c>
      <c r="C344" s="2">
        <f t="shared" si="45"/>
        <v>-6.5999999999999837E-2</v>
      </c>
      <c r="D344" s="2">
        <f t="shared" si="46"/>
        <v>0</v>
      </c>
      <c r="E344" s="2">
        <f t="shared" si="47"/>
        <v>6.5999999999999837E-2</v>
      </c>
      <c r="F344" s="2">
        <f t="shared" si="48"/>
        <v>1.6034920622837335E-2</v>
      </c>
      <c r="G344" s="2">
        <f t="shared" si="48"/>
        <v>1.8020918611392139E-2</v>
      </c>
      <c r="H344" s="2">
        <f t="shared" si="49"/>
        <v>0.88979485278295789</v>
      </c>
      <c r="I344" s="2">
        <f t="shared" si="50"/>
        <v>47.084203424124276</v>
      </c>
    </row>
    <row r="345" spans="1:9" ht="13.5" x14ac:dyDescent="0.25">
      <c r="A345" s="3">
        <f>TITRES_STAT!B348</f>
        <v>42506</v>
      </c>
      <c r="B345" s="6">
        <f>TITRES_STAT!D348</f>
        <v>2.5741999999999998</v>
      </c>
      <c r="C345" s="2">
        <f t="shared" si="45"/>
        <v>-6.6000000000000281E-2</v>
      </c>
      <c r="D345" s="2">
        <f t="shared" si="46"/>
        <v>0</v>
      </c>
      <c r="E345" s="2">
        <f t="shared" si="47"/>
        <v>6.6000000000000281E-2</v>
      </c>
      <c r="F345" s="2">
        <f t="shared" si="48"/>
        <v>1.4889569149777526E-2</v>
      </c>
      <c r="G345" s="2">
        <f t="shared" si="48"/>
        <v>2.1447995853435577E-2</v>
      </c>
      <c r="H345" s="2">
        <f t="shared" si="49"/>
        <v>0.69421727099935493</v>
      </c>
      <c r="I345" s="2">
        <f t="shared" si="50"/>
        <v>40.975693193698966</v>
      </c>
    </row>
    <row r="346" spans="1:9" ht="13.5" x14ac:dyDescent="0.25">
      <c r="A346" s="3">
        <f>TITRES_STAT!B349</f>
        <v>42507</v>
      </c>
      <c r="B346" s="6">
        <f>TITRES_STAT!D349</f>
        <v>2.5741999999999998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1.3826028496221988E-2</v>
      </c>
      <c r="G346" s="2">
        <f t="shared" si="48"/>
        <v>1.991599614961875E-2</v>
      </c>
      <c r="H346" s="2">
        <f t="shared" si="49"/>
        <v>0.69421727099935482</v>
      </c>
      <c r="I346" s="2">
        <f t="shared" si="50"/>
        <v>40.975693193698959</v>
      </c>
    </row>
    <row r="347" spans="1:9" ht="13.5" x14ac:dyDescent="0.25">
      <c r="A347" s="3">
        <f>TITRES_STAT!B350</f>
        <v>42508</v>
      </c>
      <c r="B347" s="6">
        <f>TITRES_STAT!D350</f>
        <v>2.6402000000000001</v>
      </c>
      <c r="C347" s="2">
        <f t="shared" si="45"/>
        <v>6.6000000000000281E-2</v>
      </c>
      <c r="D347" s="2">
        <f t="shared" si="46"/>
        <v>6.6000000000000281E-2</v>
      </c>
      <c r="E347" s="2">
        <f t="shared" si="47"/>
        <v>0</v>
      </c>
      <c r="F347" s="2">
        <f t="shared" si="48"/>
        <v>1.7552740746491866E-2</v>
      </c>
      <c r="G347" s="2">
        <f t="shared" si="48"/>
        <v>1.8493424996074554E-2</v>
      </c>
      <c r="H347" s="2">
        <f t="shared" si="49"/>
        <v>0.94913412470743741</v>
      </c>
      <c r="I347" s="2">
        <f t="shared" si="50"/>
        <v>48.695167391310292</v>
      </c>
    </row>
    <row r="348" spans="1:9" ht="13.5" x14ac:dyDescent="0.25">
      <c r="A348" s="3">
        <f>TITRES_STAT!B351</f>
        <v>42509</v>
      </c>
      <c r="B348" s="6">
        <f>TITRES_STAT!D351</f>
        <v>2.5668000000000002</v>
      </c>
      <c r="C348" s="2">
        <f t="shared" si="45"/>
        <v>-7.339999999999991E-2</v>
      </c>
      <c r="D348" s="2">
        <f t="shared" si="46"/>
        <v>0</v>
      </c>
      <c r="E348" s="2">
        <f t="shared" si="47"/>
        <v>7.339999999999991E-2</v>
      </c>
      <c r="F348" s="2">
        <f t="shared" si="48"/>
        <v>1.6298973550313876E-2</v>
      </c>
      <c r="G348" s="2">
        <f t="shared" si="48"/>
        <v>2.2415323210640652E-2</v>
      </c>
      <c r="H348" s="2">
        <f t="shared" si="49"/>
        <v>0.7271353349291293</v>
      </c>
      <c r="I348" s="2">
        <f t="shared" si="50"/>
        <v>42.100657674227158</v>
      </c>
    </row>
    <row r="349" spans="1:9" ht="13.5" x14ac:dyDescent="0.25">
      <c r="A349" s="3">
        <f>TITRES_STAT!B352</f>
        <v>42510</v>
      </c>
      <c r="B349" s="6">
        <f>TITRES_STAT!D352</f>
        <v>2.6402000000000001</v>
      </c>
      <c r="C349" s="2">
        <f t="shared" si="45"/>
        <v>7.339999999999991E-2</v>
      </c>
      <c r="D349" s="2">
        <f t="shared" si="46"/>
        <v>7.339999999999991E-2</v>
      </c>
      <c r="E349" s="2">
        <f t="shared" si="47"/>
        <v>0</v>
      </c>
      <c r="F349" s="2">
        <f t="shared" ref="F349:G364" si="51">((F348*13)+D349)/14</f>
        <v>2.0377618296720024E-2</v>
      </c>
      <c r="G349" s="2">
        <f t="shared" si="51"/>
        <v>2.0814228695594888E-2</v>
      </c>
      <c r="H349" s="2">
        <f t="shared" si="49"/>
        <v>0.97902346489700731</v>
      </c>
      <c r="I349" s="2">
        <f t="shared" si="50"/>
        <v>49.470028135717826</v>
      </c>
    </row>
    <row r="350" spans="1:9" ht="13.5" x14ac:dyDescent="0.25">
      <c r="A350" s="3">
        <f>TITRES_STAT!B353</f>
        <v>42513</v>
      </c>
      <c r="B350" s="6">
        <f>TITRES_STAT!D353</f>
        <v>2.6402000000000001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1.8922074132668592E-2</v>
      </c>
      <c r="G350" s="2">
        <f t="shared" si="51"/>
        <v>1.9327498074480969E-2</v>
      </c>
      <c r="H350" s="2">
        <f t="shared" si="49"/>
        <v>0.9790234648970072</v>
      </c>
      <c r="I350" s="2">
        <f t="shared" si="50"/>
        <v>49.470028135717826</v>
      </c>
    </row>
    <row r="351" spans="1:9" ht="13.5" x14ac:dyDescent="0.25">
      <c r="A351" s="3">
        <f>TITRES_STAT!B354</f>
        <v>42514</v>
      </c>
      <c r="B351" s="6">
        <f>TITRES_STAT!D354</f>
        <v>2.6621999999999999</v>
      </c>
      <c r="C351" s="2">
        <f t="shared" si="45"/>
        <v>2.1999999999999797E-2</v>
      </c>
      <c r="D351" s="2">
        <f t="shared" si="46"/>
        <v>2.1999999999999797E-2</v>
      </c>
      <c r="E351" s="2">
        <f t="shared" si="47"/>
        <v>0</v>
      </c>
      <c r="F351" s="2">
        <f t="shared" si="51"/>
        <v>1.9141925980335105E-2</v>
      </c>
      <c r="G351" s="2">
        <f t="shared" si="51"/>
        <v>1.7946962497732328E-2</v>
      </c>
      <c r="H351" s="2">
        <f t="shared" si="49"/>
        <v>1.0665830489562658</v>
      </c>
      <c r="I351" s="2">
        <f t="shared" si="50"/>
        <v>51.610945395828487</v>
      </c>
    </row>
    <row r="352" spans="1:9" ht="13.5" x14ac:dyDescent="0.25">
      <c r="A352" s="3">
        <f>TITRES_STAT!B355</f>
        <v>42515</v>
      </c>
      <c r="B352" s="6">
        <f>TITRES_STAT!D355</f>
        <v>2.7134999999999998</v>
      </c>
      <c r="C352" s="2">
        <f t="shared" si="45"/>
        <v>5.1299999999999901E-2</v>
      </c>
      <c r="D352" s="2">
        <f t="shared" si="46"/>
        <v>5.1299999999999901E-2</v>
      </c>
      <c r="E352" s="2">
        <f t="shared" si="47"/>
        <v>0</v>
      </c>
      <c r="F352" s="2">
        <f t="shared" si="51"/>
        <v>2.1438931267454022E-2</v>
      </c>
      <c r="G352" s="2">
        <f t="shared" si="51"/>
        <v>1.666503660503716E-2</v>
      </c>
      <c r="H352" s="2">
        <f t="shared" si="49"/>
        <v>1.2864616967582243</v>
      </c>
      <c r="I352" s="2">
        <f t="shared" si="50"/>
        <v>56.264301238117696</v>
      </c>
    </row>
    <row r="353" spans="1:9" ht="13.5" x14ac:dyDescent="0.25">
      <c r="A353" s="3">
        <f>TITRES_STAT!B356</f>
        <v>42516</v>
      </c>
      <c r="B353" s="6">
        <f>TITRES_STAT!D356</f>
        <v>2.6915</v>
      </c>
      <c r="C353" s="2">
        <f t="shared" si="45"/>
        <v>-2.1999999999999797E-2</v>
      </c>
      <c r="D353" s="2">
        <f t="shared" si="46"/>
        <v>0</v>
      </c>
      <c r="E353" s="2">
        <f t="shared" si="47"/>
        <v>2.1999999999999797E-2</v>
      </c>
      <c r="F353" s="2">
        <f t="shared" si="51"/>
        <v>1.9907579034064451E-2</v>
      </c>
      <c r="G353" s="2">
        <f t="shared" si="51"/>
        <v>1.7046105418963061E-2</v>
      </c>
      <c r="H353" s="2">
        <f t="shared" si="49"/>
        <v>1.1678667088329822</v>
      </c>
      <c r="I353" s="2">
        <f t="shared" si="50"/>
        <v>53.871702723903837</v>
      </c>
    </row>
    <row r="354" spans="1:9" ht="13.5" x14ac:dyDescent="0.25">
      <c r="A354" s="3">
        <f>TITRES_STAT!B357</f>
        <v>42517</v>
      </c>
      <c r="B354" s="6">
        <f>TITRES_STAT!D357</f>
        <v>2.6621999999999999</v>
      </c>
      <c r="C354" s="2">
        <f t="shared" si="45"/>
        <v>-2.9300000000000104E-2</v>
      </c>
      <c r="D354" s="2">
        <f t="shared" si="46"/>
        <v>0</v>
      </c>
      <c r="E354" s="2">
        <f t="shared" si="47"/>
        <v>2.9300000000000104E-2</v>
      </c>
      <c r="F354" s="2">
        <f t="shared" si="51"/>
        <v>1.8485609103059849E-2</v>
      </c>
      <c r="G354" s="2">
        <f t="shared" si="51"/>
        <v>1.7921383603322849E-2</v>
      </c>
      <c r="H354" s="2">
        <f t="shared" si="49"/>
        <v>1.031483367145402</v>
      </c>
      <c r="I354" s="2">
        <f t="shared" si="50"/>
        <v>50.774886165808034</v>
      </c>
    </row>
    <row r="355" spans="1:9" ht="13.5" x14ac:dyDescent="0.25">
      <c r="A355" s="3">
        <f>TITRES_STAT!B358</f>
        <v>42520</v>
      </c>
      <c r="B355" s="6">
        <f>TITRES_STAT!D358</f>
        <v>2.7429000000000001</v>
      </c>
      <c r="C355" s="2">
        <f t="shared" si="45"/>
        <v>8.0700000000000216E-2</v>
      </c>
      <c r="D355" s="2">
        <f t="shared" si="46"/>
        <v>8.0700000000000216E-2</v>
      </c>
      <c r="E355" s="2">
        <f t="shared" si="47"/>
        <v>0</v>
      </c>
      <c r="F355" s="2">
        <f t="shared" si="51"/>
        <v>2.2929494167127019E-2</v>
      </c>
      <c r="G355" s="2">
        <f t="shared" si="51"/>
        <v>1.6641284774514074E-2</v>
      </c>
      <c r="H355" s="2">
        <f t="shared" si="49"/>
        <v>1.3778680238825827</v>
      </c>
      <c r="I355" s="2">
        <f t="shared" si="50"/>
        <v>57.945521368036218</v>
      </c>
    </row>
    <row r="356" spans="1:9" ht="13.5" x14ac:dyDescent="0.25">
      <c r="A356" s="3">
        <f>TITRES_STAT!B359</f>
        <v>42521</v>
      </c>
      <c r="B356" s="6">
        <f>TITRES_STAT!D359</f>
        <v>2.8529</v>
      </c>
      <c r="C356" s="2">
        <f t="shared" si="45"/>
        <v>0.10999999999999988</v>
      </c>
      <c r="D356" s="2">
        <f t="shared" si="46"/>
        <v>0.10999999999999988</v>
      </c>
      <c r="E356" s="2">
        <f t="shared" si="47"/>
        <v>0</v>
      </c>
      <c r="F356" s="2">
        <f t="shared" si="51"/>
        <v>2.9148816012332223E-2</v>
      </c>
      <c r="G356" s="2">
        <f t="shared" si="51"/>
        <v>1.5452621576334497E-2</v>
      </c>
      <c r="H356" s="2">
        <f t="shared" si="49"/>
        <v>1.8863346823281613</v>
      </c>
      <c r="I356" s="2">
        <f t="shared" si="50"/>
        <v>65.353983163401381</v>
      </c>
    </row>
    <row r="357" spans="1:9" ht="13.5" x14ac:dyDescent="0.25">
      <c r="A357" s="3">
        <f>TITRES_STAT!B360</f>
        <v>42522</v>
      </c>
      <c r="B357" s="6">
        <f>TITRES_STAT!D360</f>
        <v>2.9335</v>
      </c>
      <c r="C357" s="2">
        <f t="shared" si="45"/>
        <v>8.0600000000000005E-2</v>
      </c>
      <c r="D357" s="2">
        <f t="shared" si="46"/>
        <v>8.0600000000000005E-2</v>
      </c>
      <c r="E357" s="2">
        <f t="shared" si="47"/>
        <v>0</v>
      </c>
      <c r="F357" s="2">
        <f t="shared" si="51"/>
        <v>3.2823900582879921E-2</v>
      </c>
      <c r="G357" s="2">
        <f t="shared" si="51"/>
        <v>1.4348862892310604E-2</v>
      </c>
      <c r="H357" s="2">
        <f t="shared" si="49"/>
        <v>2.2875611000834</v>
      </c>
      <c r="I357" s="2">
        <f t="shared" si="50"/>
        <v>69.582314379658783</v>
      </c>
    </row>
    <row r="358" spans="1:9" ht="13.5" x14ac:dyDescent="0.25">
      <c r="A358" s="3">
        <f>TITRES_STAT!B361</f>
        <v>42523</v>
      </c>
      <c r="B358" s="6">
        <f>TITRES_STAT!D361</f>
        <v>2.9335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3.0479336255531352E-2</v>
      </c>
      <c r="G358" s="2">
        <f t="shared" si="51"/>
        <v>1.3323944114288418E-2</v>
      </c>
      <c r="H358" s="2">
        <f t="shared" si="49"/>
        <v>2.2875611000833995</v>
      </c>
      <c r="I358" s="2">
        <f t="shared" si="50"/>
        <v>69.582314379658783</v>
      </c>
    </row>
    <row r="359" spans="1:9" ht="13.5" x14ac:dyDescent="0.25">
      <c r="A359" s="3">
        <f>TITRES_STAT!B362</f>
        <v>42524</v>
      </c>
      <c r="B359" s="6">
        <f>TITRES_STAT!D362</f>
        <v>2.9262000000000001</v>
      </c>
      <c r="C359" s="2">
        <f t="shared" si="45"/>
        <v>-7.2999999999998622E-3</v>
      </c>
      <c r="D359" s="2">
        <f t="shared" si="46"/>
        <v>0</v>
      </c>
      <c r="E359" s="2">
        <f t="shared" si="47"/>
        <v>7.2999999999998622E-3</v>
      </c>
      <c r="F359" s="2">
        <f t="shared" si="51"/>
        <v>2.8302240808707683E-2</v>
      </c>
      <c r="G359" s="2">
        <f t="shared" si="51"/>
        <v>1.2893662391839237E-2</v>
      </c>
      <c r="H359" s="2">
        <f t="shared" si="49"/>
        <v>2.1950505565137934</v>
      </c>
      <c r="I359" s="2">
        <f t="shared" si="50"/>
        <v>68.701590716263127</v>
      </c>
    </row>
    <row r="360" spans="1:9" ht="13.5" x14ac:dyDescent="0.25">
      <c r="A360" s="3">
        <f>TITRES_STAT!B363</f>
        <v>42527</v>
      </c>
      <c r="B360" s="6">
        <f>TITRES_STAT!D363</f>
        <v>2.9262000000000001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2.6280652179514277E-2</v>
      </c>
      <c r="G360" s="2">
        <f t="shared" si="51"/>
        <v>1.1972686506707863E-2</v>
      </c>
      <c r="H360" s="2">
        <f t="shared" si="49"/>
        <v>2.195050556513793</v>
      </c>
      <c r="I360" s="2">
        <f t="shared" si="50"/>
        <v>68.701590716263112</v>
      </c>
    </row>
    <row r="361" spans="1:9" ht="13.5" x14ac:dyDescent="0.25">
      <c r="A361" s="3">
        <f>TITRES_STAT!B364</f>
        <v>42528</v>
      </c>
      <c r="B361" s="6">
        <f>TITRES_STAT!D364</f>
        <v>2.8454999999999999</v>
      </c>
      <c r="C361" s="2">
        <f t="shared" si="45"/>
        <v>-8.0700000000000216E-2</v>
      </c>
      <c r="D361" s="2">
        <f t="shared" si="46"/>
        <v>0</v>
      </c>
      <c r="E361" s="2">
        <f t="shared" si="47"/>
        <v>8.0700000000000216E-2</v>
      </c>
      <c r="F361" s="2">
        <f t="shared" si="51"/>
        <v>2.4403462738120402E-2</v>
      </c>
      <c r="G361" s="2">
        <f t="shared" si="51"/>
        <v>1.6881780327657317E-2</v>
      </c>
      <c r="H361" s="2">
        <f t="shared" si="49"/>
        <v>1.4455503071640117</v>
      </c>
      <c r="I361" s="2">
        <f t="shared" si="50"/>
        <v>59.109407928735166</v>
      </c>
    </row>
    <row r="362" spans="1:9" ht="13.5" x14ac:dyDescent="0.25">
      <c r="A362" s="3">
        <f>TITRES_STAT!B365</f>
        <v>42529</v>
      </c>
      <c r="B362" s="6">
        <f>TITRES_STAT!D365</f>
        <v>2.8969</v>
      </c>
      <c r="C362" s="2">
        <f t="shared" si="45"/>
        <v>5.1400000000000112E-2</v>
      </c>
      <c r="D362" s="2">
        <f t="shared" si="46"/>
        <v>5.1400000000000112E-2</v>
      </c>
      <c r="E362" s="2">
        <f t="shared" si="47"/>
        <v>0</v>
      </c>
      <c r="F362" s="2">
        <f t="shared" si="51"/>
        <v>2.6331786828254666E-2</v>
      </c>
      <c r="G362" s="2">
        <f t="shared" si="51"/>
        <v>1.5675938875681795E-2</v>
      </c>
      <c r="H362" s="2">
        <f t="shared" si="49"/>
        <v>1.6797581973927806</v>
      </c>
      <c r="I362" s="2">
        <f t="shared" si="50"/>
        <v>62.683200261391839</v>
      </c>
    </row>
    <row r="363" spans="1:9" ht="13.5" x14ac:dyDescent="0.25">
      <c r="A363" s="3">
        <f>TITRES_STAT!B366</f>
        <v>42530</v>
      </c>
      <c r="B363" s="6">
        <f>TITRES_STAT!D366</f>
        <v>2.8969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2.445094491195076E-2</v>
      </c>
      <c r="G363" s="2">
        <f t="shared" si="51"/>
        <v>1.4556228955990238E-2</v>
      </c>
      <c r="H363" s="2">
        <f t="shared" si="49"/>
        <v>1.6797581973927806</v>
      </c>
      <c r="I363" s="2">
        <f t="shared" si="50"/>
        <v>62.683200261391839</v>
      </c>
    </row>
    <row r="364" spans="1:9" ht="13.5" x14ac:dyDescent="0.25">
      <c r="A364" s="3">
        <f>TITRES_STAT!B367</f>
        <v>42531</v>
      </c>
      <c r="B364" s="6">
        <f>TITRES_STAT!D367</f>
        <v>2.8161999999999998</v>
      </c>
      <c r="C364" s="2">
        <f t="shared" si="45"/>
        <v>-8.0700000000000216E-2</v>
      </c>
      <c r="D364" s="2">
        <f t="shared" si="46"/>
        <v>0</v>
      </c>
      <c r="E364" s="2">
        <f t="shared" si="47"/>
        <v>8.0700000000000216E-2</v>
      </c>
      <c r="F364" s="2">
        <f t="shared" si="51"/>
        <v>2.2704448846811418E-2</v>
      </c>
      <c r="G364" s="2">
        <f t="shared" si="51"/>
        <v>1.9280784030562381E-2</v>
      </c>
      <c r="H364" s="2">
        <f t="shared" si="49"/>
        <v>1.1775687550268761</v>
      </c>
      <c r="I364" s="2">
        <f t="shared" si="50"/>
        <v>54.077224992711756</v>
      </c>
    </row>
    <row r="365" spans="1:9" ht="13.5" x14ac:dyDescent="0.25">
      <c r="A365" s="3">
        <f>TITRES_STAT!B368</f>
        <v>42534</v>
      </c>
      <c r="B365" s="6">
        <f>TITRES_STAT!D368</f>
        <v>2.8601999999999999</v>
      </c>
      <c r="C365" s="2">
        <f t="shared" si="45"/>
        <v>4.4000000000000039E-2</v>
      </c>
      <c r="D365" s="2">
        <f t="shared" si="46"/>
        <v>4.4000000000000039E-2</v>
      </c>
      <c r="E365" s="2">
        <f t="shared" si="47"/>
        <v>0</v>
      </c>
      <c r="F365" s="2">
        <f t="shared" ref="F365:G380" si="52">((F364*13)+D365)/14</f>
        <v>2.4225559643467749E-2</v>
      </c>
      <c r="G365" s="2">
        <f t="shared" si="52"/>
        <v>1.7903585171236497E-2</v>
      </c>
      <c r="H365" s="2">
        <f t="shared" si="49"/>
        <v>1.3531122069555095</v>
      </c>
      <c r="I365" s="2">
        <f t="shared" si="50"/>
        <v>57.503089013599805</v>
      </c>
    </row>
    <row r="366" spans="1:9" ht="13.5" x14ac:dyDescent="0.25">
      <c r="A366" s="3">
        <f>TITRES_STAT!B369</f>
        <v>42535</v>
      </c>
      <c r="B366" s="6">
        <f>TITRES_STAT!D369</f>
        <v>2.8969</v>
      </c>
      <c r="C366" s="2">
        <f t="shared" si="45"/>
        <v>3.6700000000000177E-2</v>
      </c>
      <c r="D366" s="2">
        <f t="shared" si="46"/>
        <v>3.6700000000000177E-2</v>
      </c>
      <c r="E366" s="2">
        <f t="shared" si="47"/>
        <v>0</v>
      </c>
      <c r="F366" s="2">
        <f t="shared" si="52"/>
        <v>2.5116591097505778E-2</v>
      </c>
      <c r="G366" s="2">
        <f t="shared" si="52"/>
        <v>1.6624757659005319E-2</v>
      </c>
      <c r="H366" s="2">
        <f t="shared" si="49"/>
        <v>1.5107944195445515</v>
      </c>
      <c r="I366" s="2">
        <f t="shared" si="50"/>
        <v>60.171968193979176</v>
      </c>
    </row>
    <row r="367" spans="1:9" ht="13.5" x14ac:dyDescent="0.25">
      <c r="A367" s="3">
        <f>TITRES_STAT!B370</f>
        <v>42536</v>
      </c>
      <c r="B367" s="6">
        <f>TITRES_STAT!D370</f>
        <v>2.8601999999999999</v>
      </c>
      <c r="C367" s="2">
        <f t="shared" si="45"/>
        <v>-3.6700000000000177E-2</v>
      </c>
      <c r="D367" s="2">
        <f t="shared" si="46"/>
        <v>0</v>
      </c>
      <c r="E367" s="2">
        <f t="shared" si="47"/>
        <v>3.6700000000000177E-2</v>
      </c>
      <c r="F367" s="2">
        <f t="shared" si="52"/>
        <v>2.3322548876255365E-2</v>
      </c>
      <c r="G367" s="2">
        <f t="shared" si="52"/>
        <v>1.8058703540504952E-2</v>
      </c>
      <c r="H367" s="2">
        <f t="shared" si="49"/>
        <v>1.2914852289337282</v>
      </c>
      <c r="I367" s="2">
        <f t="shared" si="50"/>
        <v>56.360181275734469</v>
      </c>
    </row>
    <row r="368" spans="1:9" ht="13.5" x14ac:dyDescent="0.25">
      <c r="A368" s="3">
        <f>TITRES_STAT!B371</f>
        <v>42537</v>
      </c>
      <c r="B368" s="6">
        <f>TITRES_STAT!D371</f>
        <v>2.9115000000000002</v>
      </c>
      <c r="C368" s="2">
        <f t="shared" si="45"/>
        <v>5.1300000000000345E-2</v>
      </c>
      <c r="D368" s="2">
        <f t="shared" si="46"/>
        <v>5.1300000000000345E-2</v>
      </c>
      <c r="E368" s="2">
        <f t="shared" si="47"/>
        <v>0</v>
      </c>
      <c r="F368" s="2">
        <f t="shared" si="52"/>
        <v>2.5320938242237152E-2</v>
      </c>
      <c r="G368" s="2">
        <f t="shared" si="52"/>
        <v>1.6768796144754596E-2</v>
      </c>
      <c r="H368" s="2">
        <f t="shared" si="49"/>
        <v>1.5100033433322957</v>
      </c>
      <c r="I368" s="2">
        <f t="shared" si="50"/>
        <v>60.159415617654361</v>
      </c>
    </row>
    <row r="369" spans="1:9" ht="13.5" x14ac:dyDescent="0.25">
      <c r="A369" s="3">
        <f>TITRES_STAT!B372</f>
        <v>42538</v>
      </c>
      <c r="B369" s="6">
        <f>TITRES_STAT!D372</f>
        <v>2.9115000000000002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2.351229979636307E-2</v>
      </c>
      <c r="G369" s="2">
        <f t="shared" si="52"/>
        <v>1.5571024991557839E-2</v>
      </c>
      <c r="H369" s="2">
        <f t="shared" si="49"/>
        <v>1.5100033433322959</v>
      </c>
      <c r="I369" s="2">
        <f t="shared" si="50"/>
        <v>60.159415617654368</v>
      </c>
    </row>
    <row r="370" spans="1:9" ht="13.5" x14ac:dyDescent="0.25">
      <c r="A370" s="3">
        <f>TITRES_STAT!B373</f>
        <v>42541</v>
      </c>
      <c r="B370" s="6">
        <f>TITRES_STAT!D373</f>
        <v>2.9041999999999999</v>
      </c>
      <c r="C370" s="2">
        <f t="shared" si="45"/>
        <v>-7.3000000000003062E-3</v>
      </c>
      <c r="D370" s="2">
        <f t="shared" si="46"/>
        <v>0</v>
      </c>
      <c r="E370" s="2">
        <f t="shared" si="47"/>
        <v>7.3000000000003062E-3</v>
      </c>
      <c r="F370" s="2">
        <f t="shared" si="52"/>
        <v>2.1832849810908567E-2</v>
      </c>
      <c r="G370" s="2">
        <f t="shared" si="52"/>
        <v>1.4980237492160871E-2</v>
      </c>
      <c r="H370" s="2">
        <f t="shared" si="49"/>
        <v>1.4574435033045139</v>
      </c>
      <c r="I370" s="2">
        <f t="shared" si="50"/>
        <v>59.307304576674738</v>
      </c>
    </row>
    <row r="371" spans="1:9" ht="13.5" x14ac:dyDescent="0.25">
      <c r="A371" s="3">
        <f>TITRES_STAT!B374</f>
        <v>42542</v>
      </c>
      <c r="B371" s="6">
        <f>TITRES_STAT!D374</f>
        <v>2.9041999999999999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2.0273360538700814E-2</v>
      </c>
      <c r="G371" s="2">
        <f t="shared" si="52"/>
        <v>1.3910220528435093E-2</v>
      </c>
      <c r="H371" s="2">
        <f t="shared" si="49"/>
        <v>1.4574435033045143</v>
      </c>
      <c r="I371" s="2">
        <f t="shared" si="50"/>
        <v>59.307304576674738</v>
      </c>
    </row>
    <row r="372" spans="1:9" ht="13.5" x14ac:dyDescent="0.25">
      <c r="A372" s="3">
        <f>TITRES_STAT!B375</f>
        <v>42543</v>
      </c>
      <c r="B372" s="6">
        <f>TITRES_STAT!D375</f>
        <v>2.8235000000000001</v>
      </c>
      <c r="C372" s="2">
        <f t="shared" si="45"/>
        <v>-8.0699999999999772E-2</v>
      </c>
      <c r="D372" s="2">
        <f t="shared" si="46"/>
        <v>0</v>
      </c>
      <c r="E372" s="2">
        <f t="shared" si="47"/>
        <v>8.0699999999999772E-2</v>
      </c>
      <c r="F372" s="2">
        <f t="shared" si="52"/>
        <v>1.8825263357365042E-2</v>
      </c>
      <c r="G372" s="2">
        <f t="shared" si="52"/>
        <v>1.8680919062118283E-2</v>
      </c>
      <c r="H372" s="2">
        <f t="shared" si="49"/>
        <v>1.0077268305037232</v>
      </c>
      <c r="I372" s="2">
        <f t="shared" si="50"/>
        <v>50.192427335888738</v>
      </c>
    </row>
    <row r="373" spans="1:9" ht="13.5" x14ac:dyDescent="0.25">
      <c r="A373" s="3">
        <f>TITRES_STAT!B376</f>
        <v>42544</v>
      </c>
      <c r="B373" s="6">
        <f>TITRES_STAT!D376</f>
        <v>2.8969</v>
      </c>
      <c r="C373" s="2">
        <f t="shared" si="45"/>
        <v>7.339999999999991E-2</v>
      </c>
      <c r="D373" s="2">
        <f t="shared" si="46"/>
        <v>7.339999999999991E-2</v>
      </c>
      <c r="E373" s="2">
        <f t="shared" si="47"/>
        <v>0</v>
      </c>
      <c r="F373" s="2">
        <f t="shared" si="52"/>
        <v>2.2723458831838961E-2</v>
      </c>
      <c r="G373" s="2">
        <f t="shared" si="52"/>
        <v>1.7346567700538405E-2</v>
      </c>
      <c r="H373" s="2">
        <f t="shared" si="49"/>
        <v>1.3099685899899187</v>
      </c>
      <c r="I373" s="2">
        <f t="shared" si="50"/>
        <v>56.70936806961673</v>
      </c>
    </row>
    <row r="374" spans="1:9" ht="13.5" x14ac:dyDescent="0.25">
      <c r="A374" s="3">
        <f>TITRES_STAT!B377</f>
        <v>42545</v>
      </c>
      <c r="B374" s="6">
        <f>TITRES_STAT!D377</f>
        <v>2.8601999999999999</v>
      </c>
      <c r="C374" s="2">
        <f t="shared" si="45"/>
        <v>-3.6700000000000177E-2</v>
      </c>
      <c r="D374" s="2">
        <f t="shared" si="46"/>
        <v>0</v>
      </c>
      <c r="E374" s="2">
        <f t="shared" si="47"/>
        <v>3.6700000000000177E-2</v>
      </c>
      <c r="F374" s="2">
        <f t="shared" si="52"/>
        <v>2.1100354629564749E-2</v>
      </c>
      <c r="G374" s="2">
        <f t="shared" si="52"/>
        <v>1.8728955721928533E-2</v>
      </c>
      <c r="H374" s="2">
        <f t="shared" si="49"/>
        <v>1.1266167181365963</v>
      </c>
      <c r="I374" s="2">
        <f t="shared" si="50"/>
        <v>52.976952006836981</v>
      </c>
    </row>
    <row r="375" spans="1:9" ht="13.5" x14ac:dyDescent="0.25">
      <c r="A375" s="3">
        <f>TITRES_STAT!B378</f>
        <v>42548</v>
      </c>
      <c r="B375" s="6">
        <f>TITRES_STAT!D378</f>
        <v>2.8601999999999999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1.9593186441738693E-2</v>
      </c>
      <c r="G375" s="2">
        <f t="shared" si="52"/>
        <v>1.739117317036221E-2</v>
      </c>
      <c r="H375" s="2">
        <f t="shared" si="49"/>
        <v>1.126616718136596</v>
      </c>
      <c r="I375" s="2">
        <f t="shared" si="50"/>
        <v>52.976952006836967</v>
      </c>
    </row>
    <row r="376" spans="1:9" ht="13.5" x14ac:dyDescent="0.25">
      <c r="A376" s="3">
        <f>TITRES_STAT!B379</f>
        <v>42549</v>
      </c>
      <c r="B376" s="6">
        <f>TITRES_STAT!D379</f>
        <v>2.8601999999999999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1.8193673124471645E-2</v>
      </c>
      <c r="G376" s="2">
        <f t="shared" si="52"/>
        <v>1.6148946515336337E-2</v>
      </c>
      <c r="H376" s="2">
        <f t="shared" si="49"/>
        <v>1.1266167181365963</v>
      </c>
      <c r="I376" s="2">
        <f t="shared" si="50"/>
        <v>52.976952006836981</v>
      </c>
    </row>
    <row r="377" spans="1:9" ht="13.5" x14ac:dyDescent="0.25">
      <c r="A377" s="3">
        <f>TITRES_STAT!B380</f>
        <v>42550</v>
      </c>
      <c r="B377" s="6">
        <f>TITRES_STAT!D380</f>
        <v>2.8675000000000002</v>
      </c>
      <c r="C377" s="2">
        <f t="shared" si="45"/>
        <v>7.3000000000003062E-3</v>
      </c>
      <c r="D377" s="2">
        <f t="shared" si="46"/>
        <v>7.3000000000003062E-3</v>
      </c>
      <c r="E377" s="2">
        <f t="shared" si="47"/>
        <v>0</v>
      </c>
      <c r="F377" s="2">
        <f t="shared" si="52"/>
        <v>1.7415553615580833E-2</v>
      </c>
      <c r="G377" s="2">
        <f t="shared" si="52"/>
        <v>1.4995450335669456E-2</v>
      </c>
      <c r="H377" s="2">
        <f t="shared" si="49"/>
        <v>1.161389169764026</v>
      </c>
      <c r="I377" s="2">
        <f t="shared" si="50"/>
        <v>53.733459296033338</v>
      </c>
    </row>
    <row r="378" spans="1:9" ht="13.5" x14ac:dyDescent="0.25">
      <c r="A378" s="3">
        <f>TITRES_STAT!B381</f>
        <v>42551</v>
      </c>
      <c r="B378" s="6">
        <f>TITRES_STAT!D381</f>
        <v>3.0245000000000002</v>
      </c>
      <c r="C378" s="2">
        <f t="shared" si="45"/>
        <v>0.15700000000000003</v>
      </c>
      <c r="D378" s="2">
        <f t="shared" si="46"/>
        <v>0.15700000000000003</v>
      </c>
      <c r="E378" s="2">
        <f t="shared" si="47"/>
        <v>0</v>
      </c>
      <c r="F378" s="2">
        <f t="shared" si="52"/>
        <v>2.7385871214467918E-2</v>
      </c>
      <c r="G378" s="2">
        <f t="shared" si="52"/>
        <v>1.3924346740264494E-2</v>
      </c>
      <c r="H378" s="2">
        <f t="shared" si="49"/>
        <v>1.9667616531896075</v>
      </c>
      <c r="I378" s="2">
        <f t="shared" si="50"/>
        <v>66.293214052942687</v>
      </c>
    </row>
    <row r="379" spans="1:9" ht="13.5" x14ac:dyDescent="0.25">
      <c r="A379" s="3">
        <f>TITRES_STAT!B382</f>
        <v>42552</v>
      </c>
      <c r="B379" s="6">
        <f>TITRES_STAT!D382</f>
        <v>3.0245000000000002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2.5429737556291639E-2</v>
      </c>
      <c r="G379" s="2">
        <f t="shared" si="52"/>
        <v>1.2929750544531316E-2</v>
      </c>
      <c r="H379" s="2">
        <f t="shared" si="49"/>
        <v>1.9667616531896075</v>
      </c>
      <c r="I379" s="2">
        <f t="shared" si="50"/>
        <v>66.293214052942687</v>
      </c>
    </row>
    <row r="380" spans="1:9" ht="13.5" x14ac:dyDescent="0.25">
      <c r="A380" s="3">
        <f>TITRES_STAT!B383</f>
        <v>42555</v>
      </c>
      <c r="B380" s="6">
        <f>TITRES_STAT!D383</f>
        <v>3.0245000000000002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2.3613327730842237E-2</v>
      </c>
      <c r="G380" s="2">
        <f t="shared" si="52"/>
        <v>1.2006196934207651E-2</v>
      </c>
      <c r="H380" s="2">
        <f t="shared" si="49"/>
        <v>1.9667616531896075</v>
      </c>
      <c r="I380" s="2">
        <f t="shared" si="50"/>
        <v>66.293214052942687</v>
      </c>
    </row>
    <row r="381" spans="1:9" ht="13.5" x14ac:dyDescent="0.25">
      <c r="A381" s="3">
        <f>TITRES_STAT!B384</f>
        <v>42559</v>
      </c>
      <c r="B381" s="6">
        <f>TITRES_STAT!D384</f>
        <v>3.0245000000000002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2.1926661464353507E-2</v>
      </c>
      <c r="G381" s="2">
        <f t="shared" si="53"/>
        <v>1.1148611438907104E-2</v>
      </c>
      <c r="H381" s="2">
        <f t="shared" si="49"/>
        <v>1.9667616531896077</v>
      </c>
      <c r="I381" s="2">
        <f t="shared" si="50"/>
        <v>66.293214052942687</v>
      </c>
    </row>
    <row r="382" spans="1:9" ht="13.5" x14ac:dyDescent="0.25">
      <c r="A382" s="3">
        <f>TITRES_STAT!B385</f>
        <v>42562</v>
      </c>
      <c r="B382" s="6">
        <f>TITRES_STAT!D385</f>
        <v>3.0245000000000002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2.0360471359756827E-2</v>
      </c>
      <c r="G382" s="2">
        <f t="shared" si="53"/>
        <v>1.0352282050413738E-2</v>
      </c>
      <c r="H382" s="2">
        <f t="shared" si="49"/>
        <v>1.9667616531896077</v>
      </c>
      <c r="I382" s="2">
        <f t="shared" si="50"/>
        <v>66.293214052942687</v>
      </c>
    </row>
    <row r="383" spans="1:9" ht="13.5" x14ac:dyDescent="0.25">
      <c r="A383" s="3">
        <f>TITRES_STAT!B386</f>
        <v>42563</v>
      </c>
      <c r="B383" s="6">
        <f>TITRES_STAT!D386</f>
        <v>3.0245000000000002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1.8906151976917054E-2</v>
      </c>
      <c r="G383" s="2">
        <f t="shared" si="53"/>
        <v>9.6128333325270435E-3</v>
      </c>
      <c r="H383" s="2">
        <f t="shared" si="49"/>
        <v>1.9667616531896077</v>
      </c>
      <c r="I383" s="2">
        <f t="shared" si="50"/>
        <v>66.293214052942687</v>
      </c>
    </row>
    <row r="384" spans="1:9" ht="13.5" x14ac:dyDescent="0.25">
      <c r="A384" s="3">
        <f>TITRES_STAT!B387</f>
        <v>42564</v>
      </c>
      <c r="B384" s="6">
        <f>TITRES_STAT!D387</f>
        <v>3.0089000000000001</v>
      </c>
      <c r="C384" s="2">
        <f t="shared" si="45"/>
        <v>-1.5600000000000058E-2</v>
      </c>
      <c r="D384" s="2">
        <f t="shared" si="46"/>
        <v>0</v>
      </c>
      <c r="E384" s="2">
        <f t="shared" si="47"/>
        <v>1.5600000000000058E-2</v>
      </c>
      <c r="F384" s="2">
        <f t="shared" si="53"/>
        <v>1.7555712549994405E-2</v>
      </c>
      <c r="G384" s="2">
        <f t="shared" si="53"/>
        <v>1.0040488094489403E-2</v>
      </c>
      <c r="H384" s="2">
        <f t="shared" si="49"/>
        <v>1.748491944293987</v>
      </c>
      <c r="I384" s="2">
        <f t="shared" si="50"/>
        <v>63.616411462436616</v>
      </c>
    </row>
    <row r="385" spans="1:9" ht="13.5" x14ac:dyDescent="0.25">
      <c r="A385" s="3">
        <f>TITRES_STAT!B388</f>
        <v>42565</v>
      </c>
      <c r="B385" s="6">
        <f>TITRES_STAT!D388</f>
        <v>3.0167000000000002</v>
      </c>
      <c r="C385" s="2">
        <f t="shared" si="45"/>
        <v>7.8000000000000291E-3</v>
      </c>
      <c r="D385" s="2">
        <f t="shared" si="46"/>
        <v>7.8000000000000291E-3</v>
      </c>
      <c r="E385" s="2">
        <f t="shared" si="47"/>
        <v>0</v>
      </c>
      <c r="F385" s="2">
        <f t="shared" si="53"/>
        <v>1.685887593928052E-2</v>
      </c>
      <c r="G385" s="2">
        <f t="shared" si="53"/>
        <v>9.3233103734544458E-3</v>
      </c>
      <c r="H385" s="2">
        <f t="shared" si="49"/>
        <v>1.808249995332293</v>
      </c>
      <c r="I385" s="2">
        <f t="shared" si="50"/>
        <v>64.390634677748039</v>
      </c>
    </row>
    <row r="386" spans="1:9" ht="13.5" x14ac:dyDescent="0.25">
      <c r="A386" s="3">
        <f>TITRES_STAT!B389</f>
        <v>42566</v>
      </c>
      <c r="B386" s="6">
        <f>TITRES_STAT!D389</f>
        <v>3.0167000000000002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1.5654670515046199E-2</v>
      </c>
      <c r="G386" s="2">
        <f t="shared" si="53"/>
        <v>8.6573596324934134E-3</v>
      </c>
      <c r="H386" s="2">
        <f t="shared" si="49"/>
        <v>1.8082499953322932</v>
      </c>
      <c r="I386" s="2">
        <f t="shared" si="50"/>
        <v>64.390634677748039</v>
      </c>
    </row>
    <row r="387" spans="1:9" ht="13.5" x14ac:dyDescent="0.25">
      <c r="A387" s="3">
        <f>TITRES_STAT!B390</f>
        <v>42569</v>
      </c>
      <c r="B387" s="6">
        <f>TITRES_STAT!D390</f>
        <v>3.0089000000000001</v>
      </c>
      <c r="C387" s="2">
        <f t="shared" ref="C387:C450" si="54">B387-B386</f>
        <v>-7.8000000000000291E-3</v>
      </c>
      <c r="D387" s="2">
        <f t="shared" ref="D387:D450" si="55">IF(C387&gt;0,C387,0)</f>
        <v>0</v>
      </c>
      <c r="E387" s="2">
        <f t="shared" ref="E387:E450" si="56">IF(C387&lt;0,-C387,0)</f>
        <v>7.8000000000000291E-3</v>
      </c>
      <c r="F387" s="2">
        <f t="shared" si="53"/>
        <v>1.4536479763971471E-2</v>
      </c>
      <c r="G387" s="2">
        <f t="shared" si="53"/>
        <v>8.5961196587438869E-3</v>
      </c>
      <c r="H387" s="2">
        <f t="shared" si="49"/>
        <v>1.6910513511971776</v>
      </c>
      <c r="I387" s="2">
        <f t="shared" si="50"/>
        <v>62.839802385966124</v>
      </c>
    </row>
    <row r="388" spans="1:9" ht="13.5" x14ac:dyDescent="0.25">
      <c r="A388" s="3">
        <f>TITRES_STAT!B391</f>
        <v>42570</v>
      </c>
      <c r="B388" s="6">
        <f>TITRES_STAT!D391</f>
        <v>3.0089000000000001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1.3498159780830651E-2</v>
      </c>
      <c r="G388" s="2">
        <f t="shared" si="53"/>
        <v>7.9821111116907522E-3</v>
      </c>
      <c r="H388" s="2">
        <f t="shared" si="49"/>
        <v>1.6910513511971774</v>
      </c>
      <c r="I388" s="2">
        <f t="shared" si="50"/>
        <v>62.839802385966124</v>
      </c>
    </row>
    <row r="389" spans="1:9" ht="13.5" x14ac:dyDescent="0.25">
      <c r="A389" s="3">
        <f>TITRES_STAT!B392</f>
        <v>42571</v>
      </c>
      <c r="B389" s="6">
        <f>TITRES_STAT!D392</f>
        <v>2.9698000000000002</v>
      </c>
      <c r="C389" s="2">
        <f t="shared" si="54"/>
        <v>-3.9099999999999913E-2</v>
      </c>
      <c r="D389" s="2">
        <f t="shared" si="55"/>
        <v>0</v>
      </c>
      <c r="E389" s="2">
        <f t="shared" si="56"/>
        <v>3.9099999999999913E-2</v>
      </c>
      <c r="F389" s="2">
        <f t="shared" si="53"/>
        <v>1.2534005510771318E-2</v>
      </c>
      <c r="G389" s="2">
        <f t="shared" si="53"/>
        <v>1.0204817460855692E-2</v>
      </c>
      <c r="H389" s="2">
        <f t="shared" si="49"/>
        <v>1.2282439699534144</v>
      </c>
      <c r="I389" s="2">
        <f t="shared" si="50"/>
        <v>55.121610852113882</v>
      </c>
    </row>
    <row r="390" spans="1:9" ht="13.5" x14ac:dyDescent="0.25">
      <c r="A390" s="3">
        <f>TITRES_STAT!B393</f>
        <v>42572</v>
      </c>
      <c r="B390" s="6">
        <f>TITRES_STAT!D393</f>
        <v>3.0011000000000001</v>
      </c>
      <c r="C390" s="2">
        <f t="shared" si="54"/>
        <v>3.1299999999999883E-2</v>
      </c>
      <c r="D390" s="2">
        <f t="shared" si="55"/>
        <v>3.1299999999999883E-2</v>
      </c>
      <c r="E390" s="2">
        <f t="shared" si="56"/>
        <v>0</v>
      </c>
      <c r="F390" s="2">
        <f t="shared" si="53"/>
        <v>1.3874433688573358E-2</v>
      </c>
      <c r="G390" s="2">
        <f t="shared" si="53"/>
        <v>9.4759019279374284E-3</v>
      </c>
      <c r="H390" s="2">
        <f t="shared" si="49"/>
        <v>1.464180802427673</v>
      </c>
      <c r="I390" s="2">
        <f t="shared" si="50"/>
        <v>59.41856218444623</v>
      </c>
    </row>
    <row r="391" spans="1:9" ht="13.5" x14ac:dyDescent="0.25">
      <c r="A391" s="3">
        <f>TITRES_STAT!B394</f>
        <v>42573</v>
      </c>
      <c r="B391" s="6">
        <f>TITRES_STAT!D394</f>
        <v>3.0011000000000001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1.2883402710818118E-2</v>
      </c>
      <c r="G391" s="2">
        <f t="shared" si="53"/>
        <v>8.7990517902276112E-3</v>
      </c>
      <c r="H391" s="2">
        <f t="shared" si="49"/>
        <v>1.4641808024276732</v>
      </c>
      <c r="I391" s="2">
        <f t="shared" si="50"/>
        <v>59.418562184446237</v>
      </c>
    </row>
    <row r="392" spans="1:9" ht="13.5" x14ac:dyDescent="0.25">
      <c r="A392" s="3">
        <f>TITRES_STAT!B395</f>
        <v>42577</v>
      </c>
      <c r="B392" s="6">
        <f>TITRES_STAT!D395</f>
        <v>3.0011000000000001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1.1963159660045396E-2</v>
      </c>
      <c r="G392" s="2">
        <f t="shared" si="53"/>
        <v>8.1705480909256382E-3</v>
      </c>
      <c r="H392" s="2">
        <f t="shared" si="49"/>
        <v>1.4641808024276735</v>
      </c>
      <c r="I392" s="2">
        <f t="shared" si="50"/>
        <v>59.418562184446237</v>
      </c>
    </row>
    <row r="393" spans="1:9" ht="13.5" x14ac:dyDescent="0.25">
      <c r="A393" s="3">
        <f>TITRES_STAT!B396</f>
        <v>42578</v>
      </c>
      <c r="B393" s="6">
        <f>TITRES_STAT!D396</f>
        <v>2.9853999999999998</v>
      </c>
      <c r="C393" s="2">
        <f t="shared" si="54"/>
        <v>-1.5700000000000269E-2</v>
      </c>
      <c r="D393" s="2">
        <f t="shared" si="55"/>
        <v>0</v>
      </c>
      <c r="E393" s="2">
        <f t="shared" si="56"/>
        <v>1.5700000000000269E-2</v>
      </c>
      <c r="F393" s="2">
        <f t="shared" si="53"/>
        <v>1.1108648255756439E-2</v>
      </c>
      <c r="G393" s="2">
        <f t="shared" si="53"/>
        <v>8.7083660844309695E-3</v>
      </c>
      <c r="H393" s="2">
        <f t="shared" si="49"/>
        <v>1.2756294519607705</v>
      </c>
      <c r="I393" s="2">
        <f t="shared" si="50"/>
        <v>56.056114534008984</v>
      </c>
    </row>
    <row r="394" spans="1:9" ht="13.5" x14ac:dyDescent="0.25">
      <c r="A394" s="3">
        <f>TITRES_STAT!B397</f>
        <v>42579</v>
      </c>
      <c r="B394" s="6">
        <f>TITRES_STAT!D397</f>
        <v>2.9853999999999998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1.0315173380345264E-2</v>
      </c>
      <c r="G394" s="2">
        <f t="shared" si="53"/>
        <v>8.086339935543042E-3</v>
      </c>
      <c r="H394" s="2">
        <f t="shared" si="49"/>
        <v>1.2756294519607707</v>
      </c>
      <c r="I394" s="2">
        <f t="shared" si="50"/>
        <v>56.056114534008984</v>
      </c>
    </row>
    <row r="395" spans="1:9" ht="13.5" x14ac:dyDescent="0.25">
      <c r="A395" s="3">
        <f>TITRES_STAT!B398</f>
        <v>42580</v>
      </c>
      <c r="B395" s="6">
        <f>TITRES_STAT!D398</f>
        <v>3.0011000000000001</v>
      </c>
      <c r="C395" s="2">
        <f t="shared" si="54"/>
        <v>1.5700000000000269E-2</v>
      </c>
      <c r="D395" s="2">
        <f t="shared" si="55"/>
        <v>1.5700000000000269E-2</v>
      </c>
      <c r="E395" s="2">
        <f t="shared" si="56"/>
        <v>0</v>
      </c>
      <c r="F395" s="2">
        <f t="shared" si="53"/>
        <v>1.0699803853177764E-2</v>
      </c>
      <c r="G395" s="2">
        <f t="shared" si="53"/>
        <v>7.5087442258613959E-3</v>
      </c>
      <c r="H395" s="2">
        <f t="shared" si="49"/>
        <v>1.4249791351696086</v>
      </c>
      <c r="I395" s="2">
        <f t="shared" si="50"/>
        <v>58.762531788544322</v>
      </c>
    </row>
    <row r="396" spans="1:9" ht="13.5" x14ac:dyDescent="0.25">
      <c r="A396" s="3">
        <f>TITRES_STAT!B399</f>
        <v>42583</v>
      </c>
      <c r="B396" s="6">
        <f>TITRES_STAT!D399</f>
        <v>3.0636000000000001</v>
      </c>
      <c r="C396" s="2">
        <f t="shared" si="54"/>
        <v>6.25E-2</v>
      </c>
      <c r="D396" s="2">
        <f t="shared" si="55"/>
        <v>6.25E-2</v>
      </c>
      <c r="E396" s="2">
        <f t="shared" si="56"/>
        <v>0</v>
      </c>
      <c r="F396" s="2">
        <f t="shared" si="53"/>
        <v>1.4399817863665065E-2</v>
      </c>
      <c r="G396" s="2">
        <f t="shared" si="53"/>
        <v>6.9724053525855815E-3</v>
      </c>
      <c r="H396" s="2">
        <f t="shared" si="49"/>
        <v>2.0652582768047432</v>
      </c>
      <c r="I396" s="2">
        <f t="shared" si="50"/>
        <v>67.376321676801396</v>
      </c>
    </row>
    <row r="397" spans="1:9" ht="13.5" x14ac:dyDescent="0.25">
      <c r="A397" s="3">
        <f>TITRES_STAT!B400</f>
        <v>42584</v>
      </c>
      <c r="B397" s="6">
        <f>TITRES_STAT!D400</f>
        <v>3.0870000000000002</v>
      </c>
      <c r="C397" s="2">
        <f t="shared" si="54"/>
        <v>2.3400000000000087E-2</v>
      </c>
      <c r="D397" s="2">
        <f t="shared" si="55"/>
        <v>2.3400000000000087E-2</v>
      </c>
      <c r="E397" s="2">
        <f t="shared" si="56"/>
        <v>0</v>
      </c>
      <c r="F397" s="2">
        <f t="shared" ref="F397:G412" si="57">((F396*13)+D397)/14</f>
        <v>1.5042688016260424E-2</v>
      </c>
      <c r="G397" s="2">
        <f t="shared" si="57"/>
        <v>6.4743763988294682E-3</v>
      </c>
      <c r="H397" s="2">
        <f t="shared" si="49"/>
        <v>2.3234188267120306</v>
      </c>
      <c r="I397" s="2">
        <f t="shared" si="50"/>
        <v>69.910503245558928</v>
      </c>
    </row>
    <row r="398" spans="1:9" ht="13.5" x14ac:dyDescent="0.25">
      <c r="A398" s="3">
        <f>TITRES_STAT!B401</f>
        <v>42585</v>
      </c>
      <c r="B398" s="6">
        <f>TITRES_STAT!D401</f>
        <v>3.0870000000000002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1.3968210300813249E-2</v>
      </c>
      <c r="G398" s="2">
        <f t="shared" si="57"/>
        <v>6.0119209417702204E-3</v>
      </c>
      <c r="H398" s="2">
        <f t="shared" si="49"/>
        <v>2.3234188267120301</v>
      </c>
      <c r="I398" s="2">
        <f t="shared" si="50"/>
        <v>69.910503245558928</v>
      </c>
    </row>
    <row r="399" spans="1:9" ht="13.5" x14ac:dyDescent="0.25">
      <c r="A399" s="3">
        <f>TITRES_STAT!B402</f>
        <v>42586</v>
      </c>
      <c r="B399" s="6">
        <f>TITRES_STAT!D402</f>
        <v>3.1183000000000001</v>
      </c>
      <c r="C399" s="2">
        <f t="shared" si="54"/>
        <v>3.1299999999999883E-2</v>
      </c>
      <c r="D399" s="2">
        <f t="shared" si="55"/>
        <v>3.1299999999999883E-2</v>
      </c>
      <c r="E399" s="2">
        <f t="shared" si="56"/>
        <v>0</v>
      </c>
      <c r="F399" s="2">
        <f t="shared" si="57"/>
        <v>1.520619527932658E-2</v>
      </c>
      <c r="G399" s="2">
        <f t="shared" si="57"/>
        <v>5.582498017358062E-3</v>
      </c>
      <c r="H399" s="2">
        <f t="shared" si="49"/>
        <v>2.723905182240077</v>
      </c>
      <c r="I399" s="2">
        <f t="shared" si="50"/>
        <v>73.146469873369327</v>
      </c>
    </row>
    <row r="400" spans="1:9" ht="13.5" x14ac:dyDescent="0.25">
      <c r="A400" s="3">
        <f>TITRES_STAT!B403</f>
        <v>42587</v>
      </c>
      <c r="B400" s="6">
        <f>TITRES_STAT!D403</f>
        <v>3.1183000000000001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1.4120038473660395E-2</v>
      </c>
      <c r="G400" s="2">
        <f t="shared" si="57"/>
        <v>5.1837481589753435E-3</v>
      </c>
      <c r="H400" s="2">
        <f t="shared" si="49"/>
        <v>2.7239051822400766</v>
      </c>
      <c r="I400" s="2">
        <f t="shared" si="50"/>
        <v>73.146469873369327</v>
      </c>
    </row>
    <row r="401" spans="1:9" ht="13.5" x14ac:dyDescent="0.25">
      <c r="A401" s="3">
        <f>TITRES_STAT!B404</f>
        <v>42590</v>
      </c>
      <c r="B401" s="6">
        <f>TITRES_STAT!D404</f>
        <v>3.1183000000000001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1.3111464296970366E-2</v>
      </c>
      <c r="G401" s="2">
        <f t="shared" si="57"/>
        <v>4.8134804333342471E-3</v>
      </c>
      <c r="H401" s="2">
        <f t="shared" ref="H401:H464" si="58">F401/G401</f>
        <v>2.723905182240077</v>
      </c>
      <c r="I401" s="2">
        <f t="shared" ref="I401:I464" si="59">IF(G401=0,100,100-(100/(1+H401)))</f>
        <v>73.146469873369327</v>
      </c>
    </row>
    <row r="402" spans="1:9" ht="13.5" x14ac:dyDescent="0.25">
      <c r="A402" s="3">
        <f>TITRES_STAT!B405</f>
        <v>42591</v>
      </c>
      <c r="B402" s="6">
        <f>TITRES_STAT!D405</f>
        <v>3.0323000000000002</v>
      </c>
      <c r="C402" s="2">
        <f t="shared" si="54"/>
        <v>-8.5999999999999854E-2</v>
      </c>
      <c r="D402" s="2">
        <f t="shared" si="55"/>
        <v>0</v>
      </c>
      <c r="E402" s="2">
        <f t="shared" si="56"/>
        <v>8.5999999999999854E-2</v>
      </c>
      <c r="F402" s="2">
        <f t="shared" si="57"/>
        <v>1.2174931132901055E-2</v>
      </c>
      <c r="G402" s="2">
        <f t="shared" si="57"/>
        <v>1.0612517545238934E-2</v>
      </c>
      <c r="H402" s="2">
        <f t="shared" si="58"/>
        <v>1.1472236517868526</v>
      </c>
      <c r="I402" s="2">
        <f t="shared" si="59"/>
        <v>53.428232817395092</v>
      </c>
    </row>
    <row r="403" spans="1:9" ht="13.5" x14ac:dyDescent="0.25">
      <c r="A403" s="3">
        <f>TITRES_STAT!B406</f>
        <v>42592</v>
      </c>
      <c r="B403" s="6">
        <f>TITRES_STAT!D406</f>
        <v>3.0870000000000002</v>
      </c>
      <c r="C403" s="2">
        <f t="shared" si="54"/>
        <v>5.4699999999999971E-2</v>
      </c>
      <c r="D403" s="2">
        <f t="shared" si="55"/>
        <v>5.4699999999999971E-2</v>
      </c>
      <c r="E403" s="2">
        <f t="shared" si="56"/>
        <v>0</v>
      </c>
      <c r="F403" s="2">
        <f t="shared" si="57"/>
        <v>1.521243605197955E-2</v>
      </c>
      <c r="G403" s="2">
        <f t="shared" si="57"/>
        <v>9.8544805777218674E-3</v>
      </c>
      <c r="H403" s="2">
        <f t="shared" si="58"/>
        <v>1.5437075482568277</v>
      </c>
      <c r="I403" s="2">
        <f t="shared" si="59"/>
        <v>60.687304612305454</v>
      </c>
    </row>
    <row r="404" spans="1:9" ht="13.5" x14ac:dyDescent="0.25">
      <c r="A404" s="3">
        <f>TITRES_STAT!B407</f>
        <v>42593</v>
      </c>
      <c r="B404" s="6">
        <f>TITRES_STAT!D407</f>
        <v>3.0478999999999998</v>
      </c>
      <c r="C404" s="2">
        <f t="shared" si="54"/>
        <v>-3.9100000000000357E-2</v>
      </c>
      <c r="D404" s="2">
        <f t="shared" si="55"/>
        <v>0</v>
      </c>
      <c r="E404" s="2">
        <f t="shared" si="56"/>
        <v>3.9100000000000357E-2</v>
      </c>
      <c r="F404" s="2">
        <f t="shared" si="57"/>
        <v>1.4125833476838155E-2</v>
      </c>
      <c r="G404" s="2">
        <f t="shared" si="57"/>
        <v>1.1943446250741759E-2</v>
      </c>
      <c r="H404" s="2">
        <f t="shared" si="58"/>
        <v>1.1827267591178598</v>
      </c>
      <c r="I404" s="2">
        <f t="shared" si="59"/>
        <v>54.185745154645652</v>
      </c>
    </row>
    <row r="405" spans="1:9" ht="13.5" x14ac:dyDescent="0.25">
      <c r="A405" s="3">
        <f>TITRES_STAT!B408</f>
        <v>42594</v>
      </c>
      <c r="B405" s="6">
        <f>TITRES_STAT!D408</f>
        <v>3.0478999999999998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1.3116845371349715E-2</v>
      </c>
      <c r="G405" s="2">
        <f t="shared" si="57"/>
        <v>1.1090342947117348E-2</v>
      </c>
      <c r="H405" s="2">
        <f t="shared" si="58"/>
        <v>1.1827267591178598</v>
      </c>
      <c r="I405" s="2">
        <f t="shared" si="59"/>
        <v>54.185745154645652</v>
      </c>
    </row>
    <row r="406" spans="1:9" ht="13.5" x14ac:dyDescent="0.25">
      <c r="A406" s="3">
        <f>TITRES_STAT!B409</f>
        <v>42597</v>
      </c>
      <c r="B406" s="6">
        <f>TITRES_STAT!D409</f>
        <v>3.1105</v>
      </c>
      <c r="C406" s="2">
        <f t="shared" si="54"/>
        <v>6.2600000000000211E-2</v>
      </c>
      <c r="D406" s="2">
        <f t="shared" si="55"/>
        <v>6.2600000000000211E-2</v>
      </c>
      <c r="E406" s="2">
        <f t="shared" si="56"/>
        <v>0</v>
      </c>
      <c r="F406" s="2">
        <f t="shared" si="57"/>
        <v>1.6651356416253323E-2</v>
      </c>
      <c r="G406" s="2">
        <f t="shared" si="57"/>
        <v>1.0298175593751822E-2</v>
      </c>
      <c r="H406" s="2">
        <f t="shared" si="58"/>
        <v>1.6169229456872094</v>
      </c>
      <c r="I406" s="2">
        <f t="shared" si="59"/>
        <v>61.787182093074655</v>
      </c>
    </row>
    <row r="407" spans="1:9" ht="13.5" x14ac:dyDescent="0.25">
      <c r="A407" s="3">
        <f>TITRES_STAT!B410</f>
        <v>42598</v>
      </c>
      <c r="B407" s="6">
        <f>TITRES_STAT!D410</f>
        <v>3.0478999999999998</v>
      </c>
      <c r="C407" s="2">
        <f t="shared" si="54"/>
        <v>-6.2600000000000211E-2</v>
      </c>
      <c r="D407" s="2">
        <f t="shared" si="55"/>
        <v>0</v>
      </c>
      <c r="E407" s="2">
        <f t="shared" si="56"/>
        <v>6.2600000000000211E-2</v>
      </c>
      <c r="F407" s="2">
        <f t="shared" si="57"/>
        <v>1.5461973815092371E-2</v>
      </c>
      <c r="G407" s="2">
        <f t="shared" si="57"/>
        <v>1.4034020194198136E-2</v>
      </c>
      <c r="H407" s="2">
        <f t="shared" si="58"/>
        <v>1.1017494346690886</v>
      </c>
      <c r="I407" s="2">
        <f t="shared" si="59"/>
        <v>52.420589081426556</v>
      </c>
    </row>
    <row r="408" spans="1:9" ht="13.5" x14ac:dyDescent="0.25">
      <c r="A408" s="3">
        <f>TITRES_STAT!B411</f>
        <v>42599</v>
      </c>
      <c r="B408" s="6">
        <f>TITRES_STAT!D411</f>
        <v>3.1183000000000001</v>
      </c>
      <c r="C408" s="2">
        <f t="shared" si="54"/>
        <v>7.040000000000024E-2</v>
      </c>
      <c r="D408" s="2">
        <f t="shared" si="55"/>
        <v>7.040000000000024E-2</v>
      </c>
      <c r="E408" s="2">
        <f t="shared" si="56"/>
        <v>0</v>
      </c>
      <c r="F408" s="2">
        <f t="shared" si="57"/>
        <v>1.938611854258579E-2</v>
      </c>
      <c r="G408" s="2">
        <f t="shared" si="57"/>
        <v>1.3031590180326841E-2</v>
      </c>
      <c r="H408" s="2">
        <f t="shared" si="58"/>
        <v>1.4876249386549978</v>
      </c>
      <c r="I408" s="2">
        <f t="shared" si="59"/>
        <v>59.801014033060895</v>
      </c>
    </row>
    <row r="409" spans="1:9" ht="13.5" x14ac:dyDescent="0.25">
      <c r="A409" s="3">
        <f>TITRES_STAT!B412</f>
        <v>42600</v>
      </c>
      <c r="B409" s="6">
        <f>TITRES_STAT!D412</f>
        <v>3.1183000000000001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1.8001395789543944E-2</v>
      </c>
      <c r="G409" s="2">
        <f t="shared" si="57"/>
        <v>1.2100762310303496E-2</v>
      </c>
      <c r="H409" s="2">
        <f t="shared" si="58"/>
        <v>1.4876249386549976</v>
      </c>
      <c r="I409" s="2">
        <f t="shared" si="59"/>
        <v>59.801014033060895</v>
      </c>
    </row>
    <row r="410" spans="1:9" ht="13.5" x14ac:dyDescent="0.25">
      <c r="A410" s="3">
        <f>TITRES_STAT!B413</f>
        <v>42601</v>
      </c>
      <c r="B410" s="6">
        <f>TITRES_STAT!D413</f>
        <v>3.1105</v>
      </c>
      <c r="C410" s="2">
        <f t="shared" si="54"/>
        <v>-7.8000000000000291E-3</v>
      </c>
      <c r="D410" s="2">
        <f t="shared" si="55"/>
        <v>0</v>
      </c>
      <c r="E410" s="2">
        <f t="shared" si="56"/>
        <v>7.8000000000000291E-3</v>
      </c>
      <c r="F410" s="2">
        <f t="shared" si="57"/>
        <v>1.671558180457652E-2</v>
      </c>
      <c r="G410" s="2">
        <f t="shared" si="57"/>
        <v>1.1793565002424677E-2</v>
      </c>
      <c r="H410" s="2">
        <f t="shared" si="58"/>
        <v>1.4173476638437918</v>
      </c>
      <c r="I410" s="2">
        <f t="shared" si="59"/>
        <v>58.632346726249814</v>
      </c>
    </row>
    <row r="411" spans="1:9" ht="13.5" x14ac:dyDescent="0.25">
      <c r="A411" s="3">
        <f>TITRES_STAT!B414</f>
        <v>42604</v>
      </c>
      <c r="B411" s="6">
        <f>TITRES_STAT!D414</f>
        <v>3.1105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1.5521611675678197E-2</v>
      </c>
      <c r="G411" s="2">
        <f t="shared" si="57"/>
        <v>1.0951167502251486E-2</v>
      </c>
      <c r="H411" s="2">
        <f t="shared" si="58"/>
        <v>1.4173476638437918</v>
      </c>
      <c r="I411" s="2">
        <f t="shared" si="59"/>
        <v>58.632346726249814</v>
      </c>
    </row>
    <row r="412" spans="1:9" ht="13.5" x14ac:dyDescent="0.25">
      <c r="A412" s="3">
        <f>TITRES_STAT!B415</f>
        <v>42605</v>
      </c>
      <c r="B412" s="6">
        <f>TITRES_STAT!D415</f>
        <v>3.1027</v>
      </c>
      <c r="C412" s="2">
        <f t="shared" si="54"/>
        <v>-7.8000000000000291E-3</v>
      </c>
      <c r="D412" s="2">
        <f t="shared" si="55"/>
        <v>0</v>
      </c>
      <c r="E412" s="2">
        <f t="shared" si="56"/>
        <v>7.8000000000000291E-3</v>
      </c>
      <c r="F412" s="2">
        <f t="shared" si="57"/>
        <v>1.4412925127415469E-2</v>
      </c>
      <c r="G412" s="2">
        <f t="shared" si="57"/>
        <v>1.0726084109233525E-2</v>
      </c>
      <c r="H412" s="2">
        <f t="shared" si="58"/>
        <v>1.3437266555655791</v>
      </c>
      <c r="I412" s="2">
        <f t="shared" si="59"/>
        <v>57.332908356640935</v>
      </c>
    </row>
    <row r="413" spans="1:9" ht="13.5" x14ac:dyDescent="0.25">
      <c r="A413" s="3">
        <f>TITRES_STAT!B416</f>
        <v>42606</v>
      </c>
      <c r="B413" s="6">
        <f>TITRES_STAT!D416</f>
        <v>3.1027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1.338343047545722E-2</v>
      </c>
      <c r="G413" s="2">
        <f t="shared" si="60"/>
        <v>9.9599352442882733E-3</v>
      </c>
      <c r="H413" s="2">
        <f t="shared" si="58"/>
        <v>1.3437266555655791</v>
      </c>
      <c r="I413" s="2">
        <f t="shared" si="59"/>
        <v>57.332908356640935</v>
      </c>
    </row>
    <row r="414" spans="1:9" ht="13.5" x14ac:dyDescent="0.25">
      <c r="A414" s="3">
        <f>TITRES_STAT!B417</f>
        <v>42607</v>
      </c>
      <c r="B414" s="6">
        <f>TITRES_STAT!D417</f>
        <v>3.0792000000000002</v>
      </c>
      <c r="C414" s="2">
        <f t="shared" si="54"/>
        <v>-2.3499999999999854E-2</v>
      </c>
      <c r="D414" s="2">
        <f t="shared" si="55"/>
        <v>0</v>
      </c>
      <c r="E414" s="2">
        <f t="shared" si="56"/>
        <v>2.3499999999999854E-2</v>
      </c>
      <c r="F414" s="2">
        <f t="shared" si="60"/>
        <v>1.2427471155781704E-2</v>
      </c>
      <c r="G414" s="2">
        <f t="shared" si="60"/>
        <v>1.0927082726839102E-2</v>
      </c>
      <c r="H414" s="2">
        <f t="shared" si="58"/>
        <v>1.137309148878076</v>
      </c>
      <c r="I414" s="2">
        <f t="shared" si="59"/>
        <v>53.212196722925015</v>
      </c>
    </row>
    <row r="415" spans="1:9" ht="13.5" x14ac:dyDescent="0.25">
      <c r="A415" s="3">
        <f>TITRES_STAT!B418</f>
        <v>42608</v>
      </c>
      <c r="B415" s="6">
        <f>TITRES_STAT!D418</f>
        <v>3.0792000000000002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1.1539794644654438E-2</v>
      </c>
      <c r="G415" s="2">
        <f t="shared" si="60"/>
        <v>1.0146576817779166E-2</v>
      </c>
      <c r="H415" s="2">
        <f t="shared" si="58"/>
        <v>1.1373091488780758</v>
      </c>
      <c r="I415" s="2">
        <f t="shared" si="59"/>
        <v>53.212196722925007</v>
      </c>
    </row>
    <row r="416" spans="1:9" ht="13.5" x14ac:dyDescent="0.25">
      <c r="A416" s="3">
        <f>TITRES_STAT!B419</f>
        <v>42611</v>
      </c>
      <c r="B416" s="6">
        <f>TITRES_STAT!D419</f>
        <v>3.0948000000000002</v>
      </c>
      <c r="C416" s="2">
        <f t="shared" si="54"/>
        <v>1.5600000000000058E-2</v>
      </c>
      <c r="D416" s="2">
        <f t="shared" si="55"/>
        <v>1.5600000000000058E-2</v>
      </c>
      <c r="E416" s="2">
        <f t="shared" si="56"/>
        <v>0</v>
      </c>
      <c r="F416" s="2">
        <f t="shared" si="60"/>
        <v>1.1829809312893411E-2</v>
      </c>
      <c r="G416" s="2">
        <f t="shared" si="60"/>
        <v>9.4218213307949404E-3</v>
      </c>
      <c r="H416" s="2">
        <f t="shared" si="58"/>
        <v>1.2555756363398693</v>
      </c>
      <c r="I416" s="2">
        <f t="shared" si="59"/>
        <v>55.665419332924536</v>
      </c>
    </row>
    <row r="417" spans="1:9" ht="13.5" x14ac:dyDescent="0.25">
      <c r="A417" s="3">
        <f>TITRES_STAT!B420</f>
        <v>42612</v>
      </c>
      <c r="B417" s="6">
        <f>TITRES_STAT!D420</f>
        <v>3.0870000000000002</v>
      </c>
      <c r="C417" s="2">
        <f t="shared" si="54"/>
        <v>-7.8000000000000291E-3</v>
      </c>
      <c r="D417" s="2">
        <f t="shared" si="55"/>
        <v>0</v>
      </c>
      <c r="E417" s="2">
        <f t="shared" si="56"/>
        <v>7.8000000000000291E-3</v>
      </c>
      <c r="F417" s="2">
        <f t="shared" si="60"/>
        <v>1.0984822933401025E-2</v>
      </c>
      <c r="G417" s="2">
        <f t="shared" si="60"/>
        <v>9.3059769500238743E-3</v>
      </c>
      <c r="H417" s="2">
        <f t="shared" si="58"/>
        <v>1.1804051302075107</v>
      </c>
      <c r="I417" s="2">
        <f t="shared" si="59"/>
        <v>54.136963532789466</v>
      </c>
    </row>
    <row r="418" spans="1:9" ht="13.5" x14ac:dyDescent="0.25">
      <c r="A418" s="3">
        <f>TITRES_STAT!B421</f>
        <v>42613</v>
      </c>
      <c r="B418" s="6">
        <f>TITRES_STAT!D421</f>
        <v>3.0245000000000002</v>
      </c>
      <c r="C418" s="2">
        <f t="shared" si="54"/>
        <v>-6.25E-2</v>
      </c>
      <c r="D418" s="2">
        <f t="shared" si="55"/>
        <v>0</v>
      </c>
      <c r="E418" s="2">
        <f t="shared" si="56"/>
        <v>6.25E-2</v>
      </c>
      <c r="F418" s="2">
        <f t="shared" si="60"/>
        <v>1.0200192723872379E-2</v>
      </c>
      <c r="G418" s="2">
        <f t="shared" si="60"/>
        <v>1.3105550025022169E-2</v>
      </c>
      <c r="H418" s="2">
        <f t="shared" si="58"/>
        <v>0.77831092204427521</v>
      </c>
      <c r="I418" s="2">
        <f t="shared" si="59"/>
        <v>43.766863960412508</v>
      </c>
    </row>
    <row r="419" spans="1:9" ht="13.5" x14ac:dyDescent="0.25">
      <c r="A419" s="3">
        <f>TITRES_STAT!B422</f>
        <v>42614</v>
      </c>
      <c r="B419" s="6">
        <f>TITRES_STAT!D422</f>
        <v>3.0478999999999998</v>
      </c>
      <c r="C419" s="2">
        <f t="shared" si="54"/>
        <v>2.3399999999999643E-2</v>
      </c>
      <c r="D419" s="2">
        <f t="shared" si="55"/>
        <v>2.3399999999999643E-2</v>
      </c>
      <c r="E419" s="2">
        <f t="shared" si="56"/>
        <v>0</v>
      </c>
      <c r="F419" s="2">
        <f t="shared" si="60"/>
        <v>1.1143036100738612E-2</v>
      </c>
      <c r="G419" s="2">
        <f t="shared" si="60"/>
        <v>1.2169439308949157E-2</v>
      </c>
      <c r="H419" s="2">
        <f t="shared" si="58"/>
        <v>0.9156573131963649</v>
      </c>
      <c r="I419" s="2">
        <f t="shared" si="59"/>
        <v>47.798596695175469</v>
      </c>
    </row>
    <row r="420" spans="1:9" ht="13.5" x14ac:dyDescent="0.25">
      <c r="A420" s="3">
        <f>TITRES_STAT!B423</f>
        <v>42615</v>
      </c>
      <c r="B420" s="6">
        <f>TITRES_STAT!D423</f>
        <v>3.0323000000000002</v>
      </c>
      <c r="C420" s="2">
        <f t="shared" si="54"/>
        <v>-1.5599999999999614E-2</v>
      </c>
      <c r="D420" s="2">
        <f t="shared" si="55"/>
        <v>0</v>
      </c>
      <c r="E420" s="2">
        <f t="shared" si="56"/>
        <v>1.5599999999999614E-2</v>
      </c>
      <c r="F420" s="2">
        <f t="shared" si="60"/>
        <v>1.0347104950685854E-2</v>
      </c>
      <c r="G420" s="2">
        <f t="shared" si="60"/>
        <v>1.2414479358309903E-2</v>
      </c>
      <c r="H420" s="2">
        <f t="shared" si="58"/>
        <v>0.83347071206492385</v>
      </c>
      <c r="I420" s="2">
        <f t="shared" si="59"/>
        <v>45.458632449396355</v>
      </c>
    </row>
    <row r="421" spans="1:9" ht="13.5" x14ac:dyDescent="0.25">
      <c r="A421" s="3">
        <f>TITRES_STAT!B424</f>
        <v>42618</v>
      </c>
      <c r="B421" s="6">
        <f>TITRES_STAT!D424</f>
        <v>3.0323000000000002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9.6080260256368646E-3</v>
      </c>
      <c r="G421" s="2">
        <f t="shared" si="60"/>
        <v>1.1527730832716339E-2</v>
      </c>
      <c r="H421" s="2">
        <f t="shared" si="58"/>
        <v>0.83347071206492385</v>
      </c>
      <c r="I421" s="2">
        <f t="shared" si="59"/>
        <v>45.458632449396355</v>
      </c>
    </row>
    <row r="422" spans="1:9" ht="13.5" x14ac:dyDescent="0.25">
      <c r="A422" s="3">
        <f>TITRES_STAT!B425</f>
        <v>42619</v>
      </c>
      <c r="B422" s="6">
        <f>TITRES_STAT!D425</f>
        <v>3.0400999999999998</v>
      </c>
      <c r="C422" s="2">
        <f t="shared" si="54"/>
        <v>7.799999999999585E-3</v>
      </c>
      <c r="D422" s="2">
        <f t="shared" si="55"/>
        <v>7.799999999999585E-3</v>
      </c>
      <c r="E422" s="2">
        <f t="shared" si="56"/>
        <v>0</v>
      </c>
      <c r="F422" s="2">
        <f t="shared" si="60"/>
        <v>9.4788813095199164E-3</v>
      </c>
      <c r="G422" s="2">
        <f t="shared" si="60"/>
        <v>1.0704321487522315E-2</v>
      </c>
      <c r="H422" s="2">
        <f t="shared" si="58"/>
        <v>0.88551911679494533</v>
      </c>
      <c r="I422" s="2">
        <f t="shared" si="59"/>
        <v>46.964207835780194</v>
      </c>
    </row>
    <row r="423" spans="1:9" ht="13.5" x14ac:dyDescent="0.25">
      <c r="A423" s="3">
        <f>TITRES_STAT!B426</f>
        <v>42620</v>
      </c>
      <c r="B423" s="6">
        <f>TITRES_STAT!D426</f>
        <v>3.0400999999999998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8.8018183588399225E-3</v>
      </c>
      <c r="G423" s="2">
        <f t="shared" si="60"/>
        <v>9.9397270955564349E-3</v>
      </c>
      <c r="H423" s="2">
        <f t="shared" si="58"/>
        <v>0.88551911679494544</v>
      </c>
      <c r="I423" s="2">
        <f t="shared" si="59"/>
        <v>46.964207835780201</v>
      </c>
    </row>
    <row r="424" spans="1:9" ht="13.5" x14ac:dyDescent="0.25">
      <c r="A424" s="3">
        <f>TITRES_STAT!B427</f>
        <v>42621</v>
      </c>
      <c r="B424" s="6">
        <f>TITRES_STAT!D427</f>
        <v>3.0323000000000002</v>
      </c>
      <c r="C424" s="2">
        <f t="shared" si="54"/>
        <v>-7.799999999999585E-3</v>
      </c>
      <c r="D424" s="2">
        <f t="shared" si="55"/>
        <v>0</v>
      </c>
      <c r="E424" s="2">
        <f t="shared" si="56"/>
        <v>7.799999999999585E-3</v>
      </c>
      <c r="F424" s="2">
        <f t="shared" si="60"/>
        <v>8.173117047494214E-3</v>
      </c>
      <c r="G424" s="2">
        <f t="shared" si="60"/>
        <v>9.7868894458738032E-3</v>
      </c>
      <c r="H424" s="2">
        <f t="shared" si="58"/>
        <v>0.8351087536745434</v>
      </c>
      <c r="I424" s="2">
        <f t="shared" si="59"/>
        <v>45.50731677358943</v>
      </c>
    </row>
    <row r="425" spans="1:9" ht="13.5" x14ac:dyDescent="0.25">
      <c r="A425" s="3">
        <f>TITRES_STAT!B428</f>
        <v>42622</v>
      </c>
      <c r="B425" s="6">
        <f>TITRES_STAT!D428</f>
        <v>3.0245000000000002</v>
      </c>
      <c r="C425" s="2">
        <f t="shared" si="54"/>
        <v>-7.8000000000000291E-3</v>
      </c>
      <c r="D425" s="2">
        <f t="shared" si="55"/>
        <v>0</v>
      </c>
      <c r="E425" s="2">
        <f t="shared" si="56"/>
        <v>7.8000000000000291E-3</v>
      </c>
      <c r="F425" s="2">
        <f t="shared" si="60"/>
        <v>7.5893229726731988E-3</v>
      </c>
      <c r="G425" s="2">
        <f t="shared" si="60"/>
        <v>9.6449687711685338E-3</v>
      </c>
      <c r="H425" s="2">
        <f t="shared" si="58"/>
        <v>0.78686858949297733</v>
      </c>
      <c r="I425" s="2">
        <f t="shared" si="59"/>
        <v>44.036175582237455</v>
      </c>
    </row>
    <row r="426" spans="1:9" ht="13.5" x14ac:dyDescent="0.25">
      <c r="A426" s="3">
        <f>TITRES_STAT!B429</f>
        <v>42627</v>
      </c>
      <c r="B426" s="6">
        <f>TITRES_STAT!D429</f>
        <v>3.0245000000000002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7.0472284746251135E-3</v>
      </c>
      <c r="G426" s="2">
        <f t="shared" si="60"/>
        <v>8.9560424303707815E-3</v>
      </c>
      <c r="H426" s="2">
        <f t="shared" si="58"/>
        <v>0.78686858949297733</v>
      </c>
      <c r="I426" s="2">
        <f t="shared" si="59"/>
        <v>44.036175582237455</v>
      </c>
    </row>
    <row r="427" spans="1:9" ht="13.5" x14ac:dyDescent="0.25">
      <c r="A427" s="3">
        <f>TITRES_STAT!B430</f>
        <v>42628</v>
      </c>
      <c r="B427" s="6">
        <f>TITRES_STAT!D430</f>
        <v>2.9462999999999999</v>
      </c>
      <c r="C427" s="2">
        <f t="shared" si="54"/>
        <v>-7.8200000000000269E-2</v>
      </c>
      <c r="D427" s="2">
        <f t="shared" si="55"/>
        <v>0</v>
      </c>
      <c r="E427" s="2">
        <f t="shared" si="56"/>
        <v>7.8200000000000269E-2</v>
      </c>
      <c r="F427" s="2">
        <f t="shared" si="60"/>
        <v>6.5438550121518909E-3</v>
      </c>
      <c r="G427" s="2">
        <f t="shared" si="60"/>
        <v>1.390203939963003E-2</v>
      </c>
      <c r="H427" s="2">
        <f t="shared" si="58"/>
        <v>0.47071187356338812</v>
      </c>
      <c r="I427" s="2">
        <f t="shared" si="59"/>
        <v>32.005716552957466</v>
      </c>
    </row>
    <row r="428" spans="1:9" ht="13.5" x14ac:dyDescent="0.25">
      <c r="A428" s="3">
        <f>TITRES_STAT!B431</f>
        <v>42629</v>
      </c>
      <c r="B428" s="6">
        <f>TITRES_STAT!D431</f>
        <v>2.9462999999999999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6.0764367969981846E-3</v>
      </c>
      <c r="G428" s="2">
        <f t="shared" si="60"/>
        <v>1.2909036585370742E-2</v>
      </c>
      <c r="H428" s="2">
        <f t="shared" si="58"/>
        <v>0.47071187356338817</v>
      </c>
      <c r="I428" s="2">
        <f t="shared" si="59"/>
        <v>32.005716552957466</v>
      </c>
    </row>
    <row r="429" spans="1:9" ht="13.5" x14ac:dyDescent="0.25">
      <c r="A429" s="3">
        <f>TITRES_STAT!B432</f>
        <v>42632</v>
      </c>
      <c r="B429" s="6">
        <f>TITRES_STAT!D432</f>
        <v>2.9462999999999999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5.6424055972126002E-3</v>
      </c>
      <c r="G429" s="2">
        <f t="shared" si="61"/>
        <v>1.1986962543558546E-2</v>
      </c>
      <c r="H429" s="2">
        <f t="shared" si="58"/>
        <v>0.47071187356338817</v>
      </c>
      <c r="I429" s="2">
        <f t="shared" si="59"/>
        <v>32.005716552957466</v>
      </c>
    </row>
    <row r="430" spans="1:9" ht="13.5" x14ac:dyDescent="0.25">
      <c r="A430" s="3">
        <f>TITRES_STAT!B433</f>
        <v>42633</v>
      </c>
      <c r="B430" s="6">
        <f>TITRES_STAT!D433</f>
        <v>2.9462999999999999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5.2393766259831286E-3</v>
      </c>
      <c r="G430" s="2">
        <f t="shared" si="61"/>
        <v>1.1130750933304363E-2</v>
      </c>
      <c r="H430" s="2">
        <f t="shared" si="58"/>
        <v>0.47071187356338823</v>
      </c>
      <c r="I430" s="2">
        <f t="shared" si="59"/>
        <v>32.005716552957466</v>
      </c>
    </row>
    <row r="431" spans="1:9" ht="13.5" x14ac:dyDescent="0.25">
      <c r="A431" s="3">
        <f>TITRES_STAT!B434</f>
        <v>42634</v>
      </c>
      <c r="B431" s="6">
        <f>TITRES_STAT!D434</f>
        <v>2.9462999999999999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4.8651354384129045E-3</v>
      </c>
      <c r="G431" s="2">
        <f t="shared" si="61"/>
        <v>1.0335697295211194E-2</v>
      </c>
      <c r="H431" s="2">
        <f t="shared" si="58"/>
        <v>0.47071187356338817</v>
      </c>
      <c r="I431" s="2">
        <f t="shared" si="59"/>
        <v>32.005716552957466</v>
      </c>
    </row>
    <row r="432" spans="1:9" ht="13.5" x14ac:dyDescent="0.25">
      <c r="A432" s="3">
        <f>TITRES_STAT!B435</f>
        <v>42635</v>
      </c>
      <c r="B432" s="6">
        <f>TITRES_STAT!D435</f>
        <v>3.0323000000000002</v>
      </c>
      <c r="C432" s="2">
        <f t="shared" si="54"/>
        <v>8.6000000000000298E-2</v>
      </c>
      <c r="D432" s="2">
        <f t="shared" si="55"/>
        <v>8.6000000000000298E-2</v>
      </c>
      <c r="E432" s="2">
        <f t="shared" si="56"/>
        <v>0</v>
      </c>
      <c r="F432" s="2">
        <f t="shared" si="61"/>
        <v>1.0660482907097717E-2</v>
      </c>
      <c r="G432" s="2">
        <f t="shared" si="61"/>
        <v>9.5974332026961089E-3</v>
      </c>
      <c r="H432" s="2">
        <f t="shared" si="58"/>
        <v>1.1107639596911159</v>
      </c>
      <c r="I432" s="2">
        <f t="shared" si="59"/>
        <v>52.62378839620051</v>
      </c>
    </row>
    <row r="433" spans="1:9" ht="13.5" x14ac:dyDescent="0.25">
      <c r="A433" s="3">
        <f>TITRES_STAT!B436</f>
        <v>42636</v>
      </c>
      <c r="B433" s="6">
        <f>TITRES_STAT!D436</f>
        <v>3.0323000000000002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9.8990198423050228E-3</v>
      </c>
      <c r="G433" s="2">
        <f t="shared" si="61"/>
        <v>8.911902259646387E-3</v>
      </c>
      <c r="H433" s="2">
        <f t="shared" si="58"/>
        <v>1.1107639596911159</v>
      </c>
      <c r="I433" s="2">
        <f t="shared" si="59"/>
        <v>52.62378839620051</v>
      </c>
    </row>
    <row r="434" spans="1:9" ht="13.5" x14ac:dyDescent="0.25">
      <c r="A434" s="3">
        <f>TITRES_STAT!B437</f>
        <v>42639</v>
      </c>
      <c r="B434" s="6">
        <f>TITRES_STAT!D437</f>
        <v>3.0245000000000002</v>
      </c>
      <c r="C434" s="2">
        <f t="shared" si="54"/>
        <v>-7.8000000000000291E-3</v>
      </c>
      <c r="D434" s="2">
        <f t="shared" si="55"/>
        <v>0</v>
      </c>
      <c r="E434" s="2">
        <f t="shared" si="56"/>
        <v>7.8000000000000291E-3</v>
      </c>
      <c r="F434" s="2">
        <f t="shared" si="61"/>
        <v>9.1919469964260921E-3</v>
      </c>
      <c r="G434" s="2">
        <f t="shared" si="61"/>
        <v>8.8324806696716465E-3</v>
      </c>
      <c r="H434" s="2">
        <f t="shared" si="58"/>
        <v>1.0406982296591665</v>
      </c>
      <c r="I434" s="2">
        <f t="shared" si="59"/>
        <v>50.997164330023544</v>
      </c>
    </row>
    <row r="435" spans="1:9" ht="13.5" x14ac:dyDescent="0.25">
      <c r="A435" s="3">
        <f>TITRES_STAT!B438</f>
        <v>42640</v>
      </c>
      <c r="B435" s="6">
        <f>TITRES_STAT!D438</f>
        <v>3.0167000000000002</v>
      </c>
      <c r="C435" s="2">
        <f t="shared" si="54"/>
        <v>-7.8000000000000291E-3</v>
      </c>
      <c r="D435" s="2">
        <f t="shared" si="55"/>
        <v>0</v>
      </c>
      <c r="E435" s="2">
        <f t="shared" si="56"/>
        <v>7.8000000000000291E-3</v>
      </c>
      <c r="F435" s="2">
        <f t="shared" si="61"/>
        <v>8.5353793538242278E-3</v>
      </c>
      <c r="G435" s="2">
        <f t="shared" si="61"/>
        <v>8.7587320504093884E-3</v>
      </c>
      <c r="H435" s="2">
        <f t="shared" si="58"/>
        <v>0.9744994257959152</v>
      </c>
      <c r="I435" s="2">
        <f t="shared" si="59"/>
        <v>49.354252174730171</v>
      </c>
    </row>
    <row r="436" spans="1:9" ht="13.5" x14ac:dyDescent="0.25">
      <c r="A436" s="3">
        <f>TITRES_STAT!B439</f>
        <v>42641</v>
      </c>
      <c r="B436" s="6">
        <f>TITRES_STAT!D439</f>
        <v>3.0167000000000002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7.9257093999796392E-3</v>
      </c>
      <c r="G436" s="2">
        <f t="shared" si="61"/>
        <v>8.1331083325230039E-3</v>
      </c>
      <c r="H436" s="2">
        <f t="shared" si="58"/>
        <v>0.97449942579591498</v>
      </c>
      <c r="I436" s="2">
        <f t="shared" si="59"/>
        <v>49.354252174730163</v>
      </c>
    </row>
    <row r="437" spans="1:9" ht="13.5" x14ac:dyDescent="0.25">
      <c r="A437" s="3">
        <f>TITRES_STAT!B440</f>
        <v>42642</v>
      </c>
      <c r="B437" s="6">
        <f>TITRES_STAT!D440</f>
        <v>3.0089000000000001</v>
      </c>
      <c r="C437" s="2">
        <f t="shared" si="54"/>
        <v>-7.8000000000000291E-3</v>
      </c>
      <c r="D437" s="2">
        <f t="shared" si="55"/>
        <v>0</v>
      </c>
      <c r="E437" s="2">
        <f t="shared" si="56"/>
        <v>7.8000000000000291E-3</v>
      </c>
      <c r="F437" s="2">
        <f t="shared" si="61"/>
        <v>7.3595872999810937E-3</v>
      </c>
      <c r="G437" s="2">
        <f t="shared" si="61"/>
        <v>8.1093148801999349E-3</v>
      </c>
      <c r="H437" s="2">
        <f t="shared" si="58"/>
        <v>0.90754735864932201</v>
      </c>
      <c r="I437" s="2">
        <f t="shared" si="59"/>
        <v>47.576661965128324</v>
      </c>
    </row>
    <row r="438" spans="1:9" ht="13.5" x14ac:dyDescent="0.25">
      <c r="A438" s="3">
        <f>TITRES_STAT!B441</f>
        <v>42643</v>
      </c>
      <c r="B438" s="6">
        <f>TITRES_STAT!D441</f>
        <v>3.0089000000000001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6.8339024928395871E-3</v>
      </c>
      <c r="G438" s="2">
        <f t="shared" si="61"/>
        <v>7.5300781030427973E-3</v>
      </c>
      <c r="H438" s="2">
        <f t="shared" si="58"/>
        <v>0.9075473586493219</v>
      </c>
      <c r="I438" s="2">
        <f t="shared" si="59"/>
        <v>47.576661965128324</v>
      </c>
    </row>
    <row r="439" spans="1:9" ht="13.5" x14ac:dyDescent="0.25">
      <c r="A439" s="3">
        <f>TITRES_STAT!B442</f>
        <v>42647</v>
      </c>
      <c r="B439" s="6">
        <f>TITRES_STAT!D442</f>
        <v>3.0011000000000001</v>
      </c>
      <c r="C439" s="2">
        <f t="shared" si="54"/>
        <v>-7.8000000000000291E-3</v>
      </c>
      <c r="D439" s="2">
        <f t="shared" si="55"/>
        <v>0</v>
      </c>
      <c r="E439" s="2">
        <f t="shared" si="56"/>
        <v>7.8000000000000291E-3</v>
      </c>
      <c r="F439" s="2">
        <f t="shared" si="61"/>
        <v>6.3457666004939021E-3</v>
      </c>
      <c r="G439" s="2">
        <f t="shared" si="61"/>
        <v>7.5493582385397426E-3</v>
      </c>
      <c r="H439" s="2">
        <f t="shared" si="58"/>
        <v>0.84057033723721541</v>
      </c>
      <c r="I439" s="2">
        <f t="shared" si="59"/>
        <v>45.669014665255986</v>
      </c>
    </row>
    <row r="440" spans="1:9" ht="13.5" x14ac:dyDescent="0.25">
      <c r="A440" s="3">
        <f>TITRES_STAT!B443</f>
        <v>42648</v>
      </c>
      <c r="B440" s="6">
        <f>TITRES_STAT!D443</f>
        <v>3.0089000000000001</v>
      </c>
      <c r="C440" s="2">
        <f t="shared" si="54"/>
        <v>7.8000000000000291E-3</v>
      </c>
      <c r="D440" s="2">
        <f t="shared" si="55"/>
        <v>7.8000000000000291E-3</v>
      </c>
      <c r="E440" s="2">
        <f t="shared" si="56"/>
        <v>0</v>
      </c>
      <c r="F440" s="2">
        <f t="shared" si="61"/>
        <v>6.44964041474434E-3</v>
      </c>
      <c r="G440" s="2">
        <f t="shared" si="61"/>
        <v>7.0101183643583326E-3</v>
      </c>
      <c r="H440" s="2">
        <f t="shared" si="58"/>
        <v>0.92004729157447029</v>
      </c>
      <c r="I440" s="2">
        <f t="shared" si="59"/>
        <v>47.917949501130067</v>
      </c>
    </row>
    <row r="441" spans="1:9" ht="13.5" x14ac:dyDescent="0.25">
      <c r="A441" s="3">
        <f>TITRES_STAT!B444</f>
        <v>42649</v>
      </c>
      <c r="B441" s="6">
        <f>TITRES_STAT!D444</f>
        <v>3.0400999999999998</v>
      </c>
      <c r="C441" s="2">
        <f t="shared" si="54"/>
        <v>3.1199999999999672E-2</v>
      </c>
      <c r="D441" s="2">
        <f t="shared" si="55"/>
        <v>3.1199999999999672E-2</v>
      </c>
      <c r="E441" s="2">
        <f t="shared" si="56"/>
        <v>0</v>
      </c>
      <c r="F441" s="2">
        <f t="shared" si="61"/>
        <v>8.2175232422625789E-3</v>
      </c>
      <c r="G441" s="2">
        <f t="shared" si="61"/>
        <v>6.5093956240470235E-3</v>
      </c>
      <c r="H441" s="2">
        <f t="shared" si="58"/>
        <v>1.2624095564118714</v>
      </c>
      <c r="I441" s="2">
        <f t="shared" si="59"/>
        <v>55.799338047971439</v>
      </c>
    </row>
    <row r="442" spans="1:9" ht="13.5" x14ac:dyDescent="0.25">
      <c r="A442" s="3">
        <f>TITRES_STAT!B445</f>
        <v>42650</v>
      </c>
      <c r="B442" s="6">
        <f>TITRES_STAT!D445</f>
        <v>2.9698000000000002</v>
      </c>
      <c r="C442" s="2">
        <f t="shared" si="54"/>
        <v>-7.0299999999999585E-2</v>
      </c>
      <c r="D442" s="2">
        <f t="shared" si="55"/>
        <v>0</v>
      </c>
      <c r="E442" s="2">
        <f t="shared" si="56"/>
        <v>7.0299999999999585E-2</v>
      </c>
      <c r="F442" s="2">
        <f t="shared" si="61"/>
        <v>7.6305572963866804E-3</v>
      </c>
      <c r="G442" s="2">
        <f t="shared" si="61"/>
        <v>1.106586736518649E-2</v>
      </c>
      <c r="H442" s="2">
        <f t="shared" si="58"/>
        <v>0.68955799347393354</v>
      </c>
      <c r="I442" s="2">
        <f t="shared" si="59"/>
        <v>40.812922441100689</v>
      </c>
    </row>
    <row r="443" spans="1:9" ht="13.5" x14ac:dyDescent="0.25">
      <c r="A443" s="3">
        <f>TITRES_STAT!B446</f>
        <v>42653</v>
      </c>
      <c r="B443" s="6">
        <f>TITRES_STAT!D446</f>
        <v>3.0245000000000002</v>
      </c>
      <c r="C443" s="2">
        <f t="shared" si="54"/>
        <v>5.4699999999999971E-2</v>
      </c>
      <c r="D443" s="2">
        <f t="shared" si="55"/>
        <v>5.4699999999999971E-2</v>
      </c>
      <c r="E443" s="2">
        <f t="shared" si="56"/>
        <v>0</v>
      </c>
      <c r="F443" s="2">
        <f t="shared" si="61"/>
        <v>1.0992660346644771E-2</v>
      </c>
      <c r="G443" s="2">
        <f t="shared" si="61"/>
        <v>1.027544826767317E-2</v>
      </c>
      <c r="H443" s="2">
        <f t="shared" si="58"/>
        <v>1.0697986170810641</v>
      </c>
      <c r="I443" s="2">
        <f t="shared" si="59"/>
        <v>51.686120971022234</v>
      </c>
    </row>
    <row r="444" spans="1:9" ht="13.5" x14ac:dyDescent="0.25">
      <c r="A444" s="3">
        <f>TITRES_STAT!B447</f>
        <v>42654</v>
      </c>
      <c r="B444" s="6">
        <f>TITRES_STAT!D447</f>
        <v>3.0245000000000002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1.020747032188443E-2</v>
      </c>
      <c r="G444" s="2">
        <f t="shared" si="61"/>
        <v>9.5414876771250847E-3</v>
      </c>
      <c r="H444" s="2">
        <f t="shared" si="58"/>
        <v>1.0697986170810641</v>
      </c>
      <c r="I444" s="2">
        <f t="shared" si="59"/>
        <v>51.686120971022234</v>
      </c>
    </row>
    <row r="445" spans="1:9" ht="13.5" x14ac:dyDescent="0.25">
      <c r="A445" s="3">
        <f>TITRES_STAT!B448</f>
        <v>42655</v>
      </c>
      <c r="B445" s="6">
        <f>TITRES_STAT!D448</f>
        <v>3.0245000000000002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9.4783652988926857E-3</v>
      </c>
      <c r="G445" s="2">
        <f t="shared" si="62"/>
        <v>8.8599528430447216E-3</v>
      </c>
      <c r="H445" s="2">
        <f t="shared" si="58"/>
        <v>1.0697986170810641</v>
      </c>
      <c r="I445" s="2">
        <f t="shared" si="59"/>
        <v>51.686120971022234</v>
      </c>
    </row>
    <row r="446" spans="1:9" ht="13.5" x14ac:dyDescent="0.25">
      <c r="A446" s="3">
        <f>TITRES_STAT!B449</f>
        <v>42656</v>
      </c>
      <c r="B446" s="6">
        <f>TITRES_STAT!D449</f>
        <v>3.0167000000000002</v>
      </c>
      <c r="C446" s="2">
        <f t="shared" si="54"/>
        <v>-7.8000000000000291E-3</v>
      </c>
      <c r="D446" s="2">
        <f t="shared" si="55"/>
        <v>0</v>
      </c>
      <c r="E446" s="2">
        <f t="shared" si="56"/>
        <v>7.8000000000000291E-3</v>
      </c>
      <c r="F446" s="2">
        <f t="shared" si="62"/>
        <v>8.8013392061146358E-3</v>
      </c>
      <c r="G446" s="2">
        <f t="shared" si="62"/>
        <v>8.7842419256843867E-3</v>
      </c>
      <c r="H446" s="2">
        <f t="shared" si="58"/>
        <v>1.001946358100664</v>
      </c>
      <c r="I446" s="2">
        <f t="shared" si="59"/>
        <v>50.048611644682396</v>
      </c>
    </row>
    <row r="447" spans="1:9" ht="13.5" x14ac:dyDescent="0.25">
      <c r="A447" s="3">
        <f>TITRES_STAT!B450</f>
        <v>42657</v>
      </c>
      <c r="B447" s="6">
        <f>TITRES_STAT!D450</f>
        <v>3.0167000000000002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8.17267211996359E-3</v>
      </c>
      <c r="G447" s="2">
        <f t="shared" si="62"/>
        <v>8.1567960738497865E-3</v>
      </c>
      <c r="H447" s="2">
        <f t="shared" si="58"/>
        <v>1.0019463581006642</v>
      </c>
      <c r="I447" s="2">
        <f t="shared" si="59"/>
        <v>50.048611644682396</v>
      </c>
    </row>
    <row r="448" spans="1:9" ht="13.5" x14ac:dyDescent="0.25">
      <c r="A448" s="3">
        <f>TITRES_STAT!B451</f>
        <v>42660</v>
      </c>
      <c r="B448" s="6">
        <f>TITRES_STAT!D451</f>
        <v>3.0167000000000002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7.5889098256804758E-3</v>
      </c>
      <c r="G448" s="2">
        <f t="shared" si="62"/>
        <v>7.5741677828605166E-3</v>
      </c>
      <c r="H448" s="2">
        <f t="shared" si="58"/>
        <v>1.001946358100664</v>
      </c>
      <c r="I448" s="2">
        <f t="shared" si="59"/>
        <v>50.048611644682396</v>
      </c>
    </row>
    <row r="449" spans="1:9" ht="13.5" x14ac:dyDescent="0.25">
      <c r="A449" s="3">
        <f>TITRES_STAT!B452</f>
        <v>42661</v>
      </c>
      <c r="B449" s="6">
        <f>TITRES_STAT!D452</f>
        <v>3.0870000000000002</v>
      </c>
      <c r="C449" s="2">
        <f t="shared" si="54"/>
        <v>7.0300000000000029E-2</v>
      </c>
      <c r="D449" s="2">
        <f t="shared" si="55"/>
        <v>7.0300000000000029E-2</v>
      </c>
      <c r="E449" s="2">
        <f t="shared" si="56"/>
        <v>0</v>
      </c>
      <c r="F449" s="2">
        <f t="shared" si="62"/>
        <v>1.2068273409560444E-2</v>
      </c>
      <c r="G449" s="2">
        <f t="shared" si="62"/>
        <v>7.0331557983704801E-3</v>
      </c>
      <c r="H449" s="2">
        <f t="shared" si="58"/>
        <v>1.7159115702166807</v>
      </c>
      <c r="I449" s="2">
        <f t="shared" si="59"/>
        <v>63.179949930394159</v>
      </c>
    </row>
    <row r="450" spans="1:9" ht="13.5" x14ac:dyDescent="0.25">
      <c r="A450" s="3">
        <f>TITRES_STAT!B453</f>
        <v>42662</v>
      </c>
      <c r="B450" s="6">
        <f>TITRES_STAT!D453</f>
        <v>3.0400999999999998</v>
      </c>
      <c r="C450" s="2">
        <f t="shared" si="54"/>
        <v>-4.6900000000000386E-2</v>
      </c>
      <c r="D450" s="2">
        <f t="shared" si="55"/>
        <v>0</v>
      </c>
      <c r="E450" s="2">
        <f t="shared" si="56"/>
        <v>4.6900000000000386E-2</v>
      </c>
      <c r="F450" s="2">
        <f t="shared" si="62"/>
        <v>1.1206253880306128E-2</v>
      </c>
      <c r="G450" s="2">
        <f t="shared" si="62"/>
        <v>9.8807875270583313E-3</v>
      </c>
      <c r="H450" s="2">
        <f t="shared" si="58"/>
        <v>1.1341458208283535</v>
      </c>
      <c r="I450" s="2">
        <f t="shared" si="59"/>
        <v>53.142845711833452</v>
      </c>
    </row>
    <row r="451" spans="1:9" ht="13.5" x14ac:dyDescent="0.25">
      <c r="A451" s="3">
        <f>TITRES_STAT!B454</f>
        <v>42663</v>
      </c>
      <c r="B451" s="6">
        <f>TITRES_STAT!D454</f>
        <v>3.0792000000000002</v>
      </c>
      <c r="C451" s="2">
        <f t="shared" ref="C451:C514" si="63">B451-B450</f>
        <v>3.9100000000000357E-2</v>
      </c>
      <c r="D451" s="2">
        <f t="shared" ref="D451:D514" si="64">IF(C451&gt;0,C451,0)</f>
        <v>3.9100000000000357E-2</v>
      </c>
      <c r="E451" s="2">
        <f t="shared" ref="E451:E514" si="65">IF(C451&lt;0,-C451,0)</f>
        <v>0</v>
      </c>
      <c r="F451" s="2">
        <f t="shared" si="62"/>
        <v>1.3198664317427144E-2</v>
      </c>
      <c r="G451" s="2">
        <f t="shared" si="62"/>
        <v>9.1750169894113075E-3</v>
      </c>
      <c r="H451" s="2">
        <f t="shared" si="58"/>
        <v>1.4385438558489256</v>
      </c>
      <c r="I451" s="2">
        <f t="shared" si="59"/>
        <v>58.991920625029238</v>
      </c>
    </row>
    <row r="452" spans="1:9" ht="13.5" x14ac:dyDescent="0.25">
      <c r="A452" s="3">
        <f>TITRES_STAT!B455</f>
        <v>42664</v>
      </c>
      <c r="B452" s="6">
        <f>TITRES_STAT!D455</f>
        <v>2.9462999999999999</v>
      </c>
      <c r="C452" s="2">
        <f t="shared" si="63"/>
        <v>-0.13290000000000024</v>
      </c>
      <c r="D452" s="2">
        <f t="shared" si="64"/>
        <v>0</v>
      </c>
      <c r="E452" s="2">
        <f t="shared" si="65"/>
        <v>0.13290000000000024</v>
      </c>
      <c r="F452" s="2">
        <f t="shared" si="62"/>
        <v>1.2255902580468062E-2</v>
      </c>
      <c r="G452" s="2">
        <f t="shared" si="62"/>
        <v>1.8012515775881945E-2</v>
      </c>
      <c r="H452" s="2">
        <f t="shared" si="58"/>
        <v>0.68041037315166364</v>
      </c>
      <c r="I452" s="2">
        <f t="shared" si="59"/>
        <v>40.490726790476309</v>
      </c>
    </row>
    <row r="453" spans="1:9" ht="13.5" x14ac:dyDescent="0.25">
      <c r="A453" s="3">
        <f>TITRES_STAT!B456</f>
        <v>42667</v>
      </c>
      <c r="B453" s="6">
        <f>TITRES_STAT!D456</f>
        <v>2.8837999999999999</v>
      </c>
      <c r="C453" s="2">
        <f t="shared" si="63"/>
        <v>-6.25E-2</v>
      </c>
      <c r="D453" s="2">
        <f t="shared" si="64"/>
        <v>0</v>
      </c>
      <c r="E453" s="2">
        <f t="shared" si="65"/>
        <v>6.25E-2</v>
      </c>
      <c r="F453" s="2">
        <f t="shared" si="62"/>
        <v>1.1380480967577485E-2</v>
      </c>
      <c r="G453" s="2">
        <f t="shared" si="62"/>
        <v>2.1190193220461808E-2</v>
      </c>
      <c r="H453" s="2">
        <f t="shared" si="58"/>
        <v>0.53706357696579154</v>
      </c>
      <c r="I453" s="2">
        <f t="shared" si="59"/>
        <v>34.94088240812853</v>
      </c>
    </row>
    <row r="454" spans="1:9" ht="13.5" x14ac:dyDescent="0.25">
      <c r="A454" s="3">
        <f>TITRES_STAT!B457</f>
        <v>42668</v>
      </c>
      <c r="B454" s="6">
        <f>TITRES_STAT!D457</f>
        <v>2.8915999999999999</v>
      </c>
      <c r="C454" s="2">
        <f t="shared" si="63"/>
        <v>7.8000000000000291E-3</v>
      </c>
      <c r="D454" s="2">
        <f t="shared" si="64"/>
        <v>7.8000000000000291E-3</v>
      </c>
      <c r="E454" s="2">
        <f t="shared" si="65"/>
        <v>0</v>
      </c>
      <c r="F454" s="2">
        <f t="shared" si="62"/>
        <v>1.1124732327036238E-2</v>
      </c>
      <c r="G454" s="2">
        <f t="shared" si="62"/>
        <v>1.9676607990428824E-2</v>
      </c>
      <c r="H454" s="2">
        <f t="shared" si="58"/>
        <v>0.56537856181551083</v>
      </c>
      <c r="I454" s="2">
        <f t="shared" si="59"/>
        <v>36.117689075784348</v>
      </c>
    </row>
    <row r="455" spans="1:9" ht="13.5" x14ac:dyDescent="0.25">
      <c r="A455" s="3">
        <f>TITRES_STAT!B458</f>
        <v>42669</v>
      </c>
      <c r="B455" s="6">
        <f>TITRES_STAT!D458</f>
        <v>2.8915999999999999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1.0330108589390792E-2</v>
      </c>
      <c r="G455" s="2">
        <f t="shared" si="62"/>
        <v>1.8271135991112481E-2</v>
      </c>
      <c r="H455" s="2">
        <f t="shared" si="58"/>
        <v>0.56537856181551083</v>
      </c>
      <c r="I455" s="2">
        <f t="shared" si="59"/>
        <v>36.117689075784348</v>
      </c>
    </row>
    <row r="456" spans="1:9" ht="13.5" x14ac:dyDescent="0.25">
      <c r="A456" s="3">
        <f>TITRES_STAT!B459</f>
        <v>42670</v>
      </c>
      <c r="B456" s="6">
        <f>TITRES_STAT!D459</f>
        <v>2.8915999999999999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9.5922436901485931E-3</v>
      </c>
      <c r="G456" s="2">
        <f t="shared" si="62"/>
        <v>1.6966054848890161E-2</v>
      </c>
      <c r="H456" s="2">
        <f t="shared" si="58"/>
        <v>0.56537856181551083</v>
      </c>
      <c r="I456" s="2">
        <f t="shared" si="59"/>
        <v>36.117689075784348</v>
      </c>
    </row>
    <row r="457" spans="1:9" ht="13.5" x14ac:dyDescent="0.25">
      <c r="A457" s="3">
        <f>TITRES_STAT!B460</f>
        <v>42671</v>
      </c>
      <c r="B457" s="6">
        <f>TITRES_STAT!D460</f>
        <v>2.8995000000000002</v>
      </c>
      <c r="C457" s="2">
        <f t="shared" si="63"/>
        <v>7.9000000000002402E-3</v>
      </c>
      <c r="D457" s="2">
        <f t="shared" si="64"/>
        <v>7.9000000000002402E-3</v>
      </c>
      <c r="E457" s="2">
        <f t="shared" si="65"/>
        <v>0</v>
      </c>
      <c r="F457" s="2">
        <f t="shared" si="62"/>
        <v>9.4713691408522815E-3</v>
      </c>
      <c r="G457" s="2">
        <f t="shared" si="62"/>
        <v>1.5754193788255148E-2</v>
      </c>
      <c r="H457" s="2">
        <f t="shared" si="58"/>
        <v>0.60119668884060873</v>
      </c>
      <c r="I457" s="2">
        <f t="shared" si="59"/>
        <v>37.546710721461842</v>
      </c>
    </row>
    <row r="458" spans="1:9" ht="13.5" x14ac:dyDescent="0.25">
      <c r="A458" s="3">
        <f>TITRES_STAT!B461</f>
        <v>42674</v>
      </c>
      <c r="B458" s="6">
        <f>TITRES_STAT!D461</f>
        <v>3.0245000000000002</v>
      </c>
      <c r="C458" s="2">
        <f t="shared" si="63"/>
        <v>0.125</v>
      </c>
      <c r="D458" s="2">
        <f t="shared" si="64"/>
        <v>0.125</v>
      </c>
      <c r="E458" s="2">
        <f t="shared" si="65"/>
        <v>0</v>
      </c>
      <c r="F458" s="2">
        <f t="shared" si="62"/>
        <v>1.7723414202219977E-2</v>
      </c>
      <c r="G458" s="2">
        <f t="shared" si="62"/>
        <v>1.462889423195121E-2</v>
      </c>
      <c r="H458" s="2">
        <f t="shared" si="58"/>
        <v>1.2115347832312557</v>
      </c>
      <c r="I458" s="2">
        <f t="shared" si="59"/>
        <v>54.782533488399039</v>
      </c>
    </row>
    <row r="459" spans="1:9" ht="13.5" x14ac:dyDescent="0.25">
      <c r="A459" s="3">
        <f>TITRES_STAT!B462</f>
        <v>42675</v>
      </c>
      <c r="B459" s="6">
        <f>TITRES_STAT!D462</f>
        <v>3.0870000000000002</v>
      </c>
      <c r="C459" s="2">
        <f t="shared" si="63"/>
        <v>6.25E-2</v>
      </c>
      <c r="D459" s="2">
        <f t="shared" si="64"/>
        <v>6.25E-2</v>
      </c>
      <c r="E459" s="2">
        <f t="shared" si="65"/>
        <v>0</v>
      </c>
      <c r="F459" s="2">
        <f t="shared" si="62"/>
        <v>2.0921741759204266E-2</v>
      </c>
      <c r="G459" s="2">
        <f t="shared" si="62"/>
        <v>1.3583973215383266E-2</v>
      </c>
      <c r="H459" s="2">
        <f t="shared" si="58"/>
        <v>1.5401783725185274</v>
      </c>
      <c r="I459" s="2">
        <f t="shared" si="59"/>
        <v>60.632685845265129</v>
      </c>
    </row>
    <row r="460" spans="1:9" ht="13.5" x14ac:dyDescent="0.25">
      <c r="A460" s="3">
        <f>TITRES_STAT!B463</f>
        <v>42676</v>
      </c>
      <c r="B460" s="6">
        <f>TITRES_STAT!D463</f>
        <v>2.9620000000000002</v>
      </c>
      <c r="C460" s="2">
        <f t="shared" si="63"/>
        <v>-0.125</v>
      </c>
      <c r="D460" s="2">
        <f t="shared" si="64"/>
        <v>0</v>
      </c>
      <c r="E460" s="2">
        <f t="shared" si="65"/>
        <v>0.125</v>
      </c>
      <c r="F460" s="2">
        <f t="shared" si="62"/>
        <v>1.9427331633546818E-2</v>
      </c>
      <c r="G460" s="2">
        <f t="shared" si="62"/>
        <v>2.1542260842855893E-2</v>
      </c>
      <c r="H460" s="2">
        <f t="shared" si="58"/>
        <v>0.90182417598891651</v>
      </c>
      <c r="I460" s="2">
        <f t="shared" si="59"/>
        <v>47.41890377537046</v>
      </c>
    </row>
    <row r="461" spans="1:9" ht="13.5" x14ac:dyDescent="0.25">
      <c r="A461" s="3">
        <f>TITRES_STAT!B464</f>
        <v>42677</v>
      </c>
      <c r="B461" s="6">
        <f>TITRES_STAT!D464</f>
        <v>2.9853999999999998</v>
      </c>
      <c r="C461" s="2">
        <f t="shared" si="63"/>
        <v>2.3399999999999643E-2</v>
      </c>
      <c r="D461" s="2">
        <f t="shared" si="64"/>
        <v>2.3399999999999643E-2</v>
      </c>
      <c r="E461" s="2">
        <f t="shared" si="65"/>
        <v>0</v>
      </c>
      <c r="F461" s="2">
        <f t="shared" ref="F461:G476" si="66">((F460*13)+D461)/14</f>
        <v>1.9711093659722019E-2</v>
      </c>
      <c r="G461" s="2">
        <f t="shared" si="66"/>
        <v>2.0003527925509045E-2</v>
      </c>
      <c r="H461" s="2">
        <f t="shared" si="58"/>
        <v>0.98538086547152992</v>
      </c>
      <c r="I461" s="2">
        <f t="shared" si="59"/>
        <v>49.631830476894464</v>
      </c>
    </row>
    <row r="462" spans="1:9" ht="13.5" x14ac:dyDescent="0.25">
      <c r="A462" s="3">
        <f>TITRES_STAT!B465</f>
        <v>42678</v>
      </c>
      <c r="B462" s="6">
        <f>TITRES_STAT!D465</f>
        <v>2.9775999999999998</v>
      </c>
      <c r="C462" s="2">
        <f t="shared" si="63"/>
        <v>-7.8000000000000291E-3</v>
      </c>
      <c r="D462" s="2">
        <f t="shared" si="64"/>
        <v>0</v>
      </c>
      <c r="E462" s="2">
        <f t="shared" si="65"/>
        <v>7.8000000000000291E-3</v>
      </c>
      <c r="F462" s="2">
        <f t="shared" si="66"/>
        <v>1.8303158398313306E-2</v>
      </c>
      <c r="G462" s="2">
        <f t="shared" si="66"/>
        <v>1.9131847359401259E-2</v>
      </c>
      <c r="H462" s="2">
        <f t="shared" si="58"/>
        <v>0.95668536626282763</v>
      </c>
      <c r="I462" s="2">
        <f t="shared" si="59"/>
        <v>48.893163037757546</v>
      </c>
    </row>
    <row r="463" spans="1:9" ht="13.5" x14ac:dyDescent="0.25">
      <c r="A463" s="3">
        <f>TITRES_STAT!B466</f>
        <v>42681</v>
      </c>
      <c r="B463" s="6">
        <f>TITRES_STAT!D466</f>
        <v>2.9775999999999998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1.6995789941290928E-2</v>
      </c>
      <c r="G463" s="2">
        <f t="shared" si="66"/>
        <v>1.776528683372974E-2</v>
      </c>
      <c r="H463" s="2">
        <f t="shared" si="58"/>
        <v>0.95668536626282774</v>
      </c>
      <c r="I463" s="2">
        <f t="shared" si="59"/>
        <v>48.893163037757546</v>
      </c>
    </row>
    <row r="464" spans="1:9" ht="13.5" x14ac:dyDescent="0.25">
      <c r="A464" s="3">
        <f>TITRES_STAT!B467</f>
        <v>42682</v>
      </c>
      <c r="B464" s="6">
        <f>TITRES_STAT!D467</f>
        <v>3.0167000000000002</v>
      </c>
      <c r="C464" s="2">
        <f t="shared" si="63"/>
        <v>3.9100000000000357E-2</v>
      </c>
      <c r="D464" s="2">
        <f t="shared" si="64"/>
        <v>3.9100000000000357E-2</v>
      </c>
      <c r="E464" s="2">
        <f t="shared" si="65"/>
        <v>0</v>
      </c>
      <c r="F464" s="2">
        <f t="shared" si="66"/>
        <v>1.85746620883416E-2</v>
      </c>
      <c r="G464" s="2">
        <f t="shared" si="66"/>
        <v>1.6496337774177614E-2</v>
      </c>
      <c r="H464" s="2">
        <f t="shared" si="58"/>
        <v>1.1259870125487652</v>
      </c>
      <c r="I464" s="2">
        <f t="shared" si="59"/>
        <v>52.963024040248577</v>
      </c>
    </row>
    <row r="465" spans="1:9" ht="13.5" x14ac:dyDescent="0.25">
      <c r="A465" s="3">
        <f>TITRES_STAT!B468</f>
        <v>42683</v>
      </c>
      <c r="B465" s="6">
        <f>TITRES_STAT!D468</f>
        <v>3.0245000000000002</v>
      </c>
      <c r="C465" s="2">
        <f t="shared" si="63"/>
        <v>7.8000000000000291E-3</v>
      </c>
      <c r="D465" s="2">
        <f t="shared" si="64"/>
        <v>7.8000000000000291E-3</v>
      </c>
      <c r="E465" s="2">
        <f t="shared" si="65"/>
        <v>0</v>
      </c>
      <c r="F465" s="2">
        <f t="shared" si="66"/>
        <v>1.7805043367745774E-2</v>
      </c>
      <c r="G465" s="2">
        <f t="shared" si="66"/>
        <v>1.5318027933164929E-2</v>
      </c>
      <c r="H465" s="2">
        <f t="shared" ref="H465:H528" si="67">F465/G465</f>
        <v>1.1623587217252835</v>
      </c>
      <c r="I465" s="2">
        <f t="shared" ref="I465:I528" si="68">IF(G465=0,100,100-(100/(1+H465)))</f>
        <v>53.754204149710695</v>
      </c>
    </row>
    <row r="466" spans="1:9" ht="13.5" x14ac:dyDescent="0.25">
      <c r="A466" s="3">
        <f>TITRES_STAT!B469</f>
        <v>42684</v>
      </c>
      <c r="B466" s="6">
        <f>TITRES_STAT!D469</f>
        <v>3.0245000000000002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1.6533254555763936E-2</v>
      </c>
      <c r="G466" s="2">
        <f t="shared" si="66"/>
        <v>1.4223883080796005E-2</v>
      </c>
      <c r="H466" s="2">
        <f t="shared" si="67"/>
        <v>1.1623587217252838</v>
      </c>
      <c r="I466" s="2">
        <f t="shared" si="68"/>
        <v>53.754204149710702</v>
      </c>
    </row>
    <row r="467" spans="1:9" ht="13.5" x14ac:dyDescent="0.25">
      <c r="A467" s="3">
        <f>TITRES_STAT!B470</f>
        <v>42685</v>
      </c>
      <c r="B467" s="6">
        <f>TITRES_STAT!D470</f>
        <v>3.0089000000000001</v>
      </c>
      <c r="C467" s="2">
        <f t="shared" si="63"/>
        <v>-1.5600000000000058E-2</v>
      </c>
      <c r="D467" s="2">
        <f t="shared" si="64"/>
        <v>0</v>
      </c>
      <c r="E467" s="2">
        <f t="shared" si="65"/>
        <v>1.5600000000000058E-2</v>
      </c>
      <c r="F467" s="2">
        <f t="shared" si="66"/>
        <v>1.5352307801780799E-2</v>
      </c>
      <c r="G467" s="2">
        <f t="shared" si="66"/>
        <v>1.4322177146453438E-2</v>
      </c>
      <c r="H467" s="2">
        <f t="shared" si="67"/>
        <v>1.0719255630476858</v>
      </c>
      <c r="I467" s="2">
        <f t="shared" si="68"/>
        <v>51.735717834908307</v>
      </c>
    </row>
    <row r="468" spans="1:9" ht="13.5" x14ac:dyDescent="0.25">
      <c r="A468" s="3">
        <f>TITRES_STAT!B471</f>
        <v>42688</v>
      </c>
      <c r="B468" s="6">
        <f>TITRES_STAT!D471</f>
        <v>2.9228999999999998</v>
      </c>
      <c r="C468" s="2">
        <f t="shared" si="63"/>
        <v>-8.6000000000000298E-2</v>
      </c>
      <c r="D468" s="2">
        <f t="shared" si="64"/>
        <v>0</v>
      </c>
      <c r="E468" s="2">
        <f t="shared" si="65"/>
        <v>8.6000000000000298E-2</v>
      </c>
      <c r="F468" s="2">
        <f t="shared" si="66"/>
        <v>1.4255714387367885E-2</v>
      </c>
      <c r="G468" s="2">
        <f t="shared" si="66"/>
        <v>1.9442021635992502E-2</v>
      </c>
      <c r="H468" s="2">
        <f t="shared" si="67"/>
        <v>0.73324238879441717</v>
      </c>
      <c r="I468" s="2">
        <f t="shared" si="68"/>
        <v>42.3046651486775</v>
      </c>
    </row>
    <row r="469" spans="1:9" ht="13.5" x14ac:dyDescent="0.25">
      <c r="A469" s="3">
        <f>TITRES_STAT!B472</f>
        <v>42689</v>
      </c>
      <c r="B469" s="6">
        <f>TITRES_STAT!D472</f>
        <v>3.0167000000000002</v>
      </c>
      <c r="C469" s="2">
        <f t="shared" si="63"/>
        <v>9.3800000000000328E-2</v>
      </c>
      <c r="D469" s="2">
        <f t="shared" si="64"/>
        <v>9.3800000000000328E-2</v>
      </c>
      <c r="E469" s="2">
        <f t="shared" si="65"/>
        <v>0</v>
      </c>
      <c r="F469" s="2">
        <f t="shared" si="66"/>
        <v>1.9937449073984488E-2</v>
      </c>
      <c r="G469" s="2">
        <f t="shared" si="66"/>
        <v>1.8053305804850182E-2</v>
      </c>
      <c r="H469" s="2">
        <f t="shared" si="67"/>
        <v>1.1043655544032338</v>
      </c>
      <c r="I469" s="2">
        <f t="shared" si="68"/>
        <v>52.479739182787341</v>
      </c>
    </row>
    <row r="470" spans="1:9" ht="13.5" x14ac:dyDescent="0.25">
      <c r="A470" s="3">
        <f>TITRES_STAT!B473</f>
        <v>42690</v>
      </c>
      <c r="B470" s="6">
        <f>TITRES_STAT!D473</f>
        <v>3.0167000000000002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1.8513345568699883E-2</v>
      </c>
      <c r="G470" s="2">
        <f t="shared" si="66"/>
        <v>1.6763783961646597E-2</v>
      </c>
      <c r="H470" s="2">
        <f t="shared" si="67"/>
        <v>1.1043655544032338</v>
      </c>
      <c r="I470" s="2">
        <f t="shared" si="68"/>
        <v>52.479739182787341</v>
      </c>
    </row>
    <row r="471" spans="1:9" ht="13.5" x14ac:dyDescent="0.25">
      <c r="A471" s="3">
        <f>TITRES_STAT!B474</f>
        <v>42691</v>
      </c>
      <c r="B471" s="6">
        <f>TITRES_STAT!D474</f>
        <v>3.0167000000000002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1.7190963742364177E-2</v>
      </c>
      <c r="G471" s="2">
        <f t="shared" si="66"/>
        <v>1.5566370821528982E-2</v>
      </c>
      <c r="H471" s="2">
        <f t="shared" si="67"/>
        <v>1.1043655544032338</v>
      </c>
      <c r="I471" s="2">
        <f t="shared" si="68"/>
        <v>52.479739182787341</v>
      </c>
    </row>
    <row r="472" spans="1:9" ht="13.5" x14ac:dyDescent="0.25">
      <c r="A472" s="3">
        <f>TITRES_STAT!B475</f>
        <v>42692</v>
      </c>
      <c r="B472" s="6">
        <f>TITRES_STAT!D475</f>
        <v>2.9698000000000002</v>
      </c>
      <c r="C472" s="2">
        <f t="shared" si="63"/>
        <v>-4.6899999999999942E-2</v>
      </c>
      <c r="D472" s="2">
        <f t="shared" si="64"/>
        <v>0</v>
      </c>
      <c r="E472" s="2">
        <f t="shared" si="65"/>
        <v>4.6899999999999942E-2</v>
      </c>
      <c r="F472" s="2">
        <f t="shared" si="66"/>
        <v>1.5963037760766737E-2</v>
      </c>
      <c r="G472" s="2">
        <f t="shared" si="66"/>
        <v>1.7804487191419766E-2</v>
      </c>
      <c r="H472" s="2">
        <f t="shared" si="67"/>
        <v>0.89657385742957818</v>
      </c>
      <c r="I472" s="2">
        <f t="shared" si="68"/>
        <v>47.273342607637879</v>
      </c>
    </row>
    <row r="473" spans="1:9" ht="13.5" x14ac:dyDescent="0.25">
      <c r="A473" s="3">
        <f>TITRES_STAT!B476</f>
        <v>42695</v>
      </c>
      <c r="B473" s="6">
        <f>TITRES_STAT!D476</f>
        <v>3.0167000000000002</v>
      </c>
      <c r="C473" s="2">
        <f t="shared" si="63"/>
        <v>4.6899999999999942E-2</v>
      </c>
      <c r="D473" s="2">
        <f t="shared" si="64"/>
        <v>4.6899999999999942E-2</v>
      </c>
      <c r="E473" s="2">
        <f t="shared" si="65"/>
        <v>0</v>
      </c>
      <c r="F473" s="2">
        <f t="shared" si="66"/>
        <v>1.8172820777854821E-2</v>
      </c>
      <c r="G473" s="2">
        <f t="shared" si="66"/>
        <v>1.6532738106318355E-2</v>
      </c>
      <c r="H473" s="2">
        <f t="shared" si="67"/>
        <v>1.0992021201200588</v>
      </c>
      <c r="I473" s="2">
        <f t="shared" si="68"/>
        <v>52.362852989934701</v>
      </c>
    </row>
    <row r="474" spans="1:9" ht="13.5" x14ac:dyDescent="0.25">
      <c r="A474" s="3">
        <f>TITRES_STAT!B477</f>
        <v>42696</v>
      </c>
      <c r="B474" s="6">
        <f>TITRES_STAT!D477</f>
        <v>3.0089000000000001</v>
      </c>
      <c r="C474" s="2">
        <f t="shared" si="63"/>
        <v>-7.8000000000000291E-3</v>
      </c>
      <c r="D474" s="2">
        <f t="shared" si="64"/>
        <v>0</v>
      </c>
      <c r="E474" s="2">
        <f t="shared" si="65"/>
        <v>7.8000000000000291E-3</v>
      </c>
      <c r="F474" s="2">
        <f t="shared" si="66"/>
        <v>1.687476215086519E-2</v>
      </c>
      <c r="G474" s="2">
        <f t="shared" si="66"/>
        <v>1.5908971098724189E-2</v>
      </c>
      <c r="H474" s="2">
        <f t="shared" si="67"/>
        <v>1.060707323317625</v>
      </c>
      <c r="I474" s="2">
        <f t="shared" si="68"/>
        <v>51.47297296007784</v>
      </c>
    </row>
    <row r="475" spans="1:9" ht="13.5" x14ac:dyDescent="0.25">
      <c r="A475" s="3">
        <f>TITRES_STAT!B478</f>
        <v>42697</v>
      </c>
      <c r="B475" s="6">
        <f>TITRES_STAT!D478</f>
        <v>3.0089000000000001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1.5669421997231963E-2</v>
      </c>
      <c r="G475" s="2">
        <f t="shared" si="66"/>
        <v>1.477261602024389E-2</v>
      </c>
      <c r="H475" s="2">
        <f t="shared" si="67"/>
        <v>1.060707323317625</v>
      </c>
      <c r="I475" s="2">
        <f t="shared" si="68"/>
        <v>51.47297296007784</v>
      </c>
    </row>
    <row r="476" spans="1:9" ht="13.5" x14ac:dyDescent="0.25">
      <c r="A476" s="3">
        <f>TITRES_STAT!B479</f>
        <v>42698</v>
      </c>
      <c r="B476" s="6">
        <f>TITRES_STAT!D479</f>
        <v>2.9306999999999999</v>
      </c>
      <c r="C476" s="2">
        <f t="shared" si="63"/>
        <v>-7.8200000000000269E-2</v>
      </c>
      <c r="D476" s="2">
        <f t="shared" si="64"/>
        <v>0</v>
      </c>
      <c r="E476" s="2">
        <f t="shared" si="65"/>
        <v>7.8200000000000269E-2</v>
      </c>
      <c r="F476" s="2">
        <f t="shared" si="66"/>
        <v>1.4550177568858251E-2</v>
      </c>
      <c r="G476" s="2">
        <f t="shared" si="66"/>
        <v>1.9303143447369348E-2</v>
      </c>
      <c r="H476" s="2">
        <f t="shared" si="67"/>
        <v>0.75377244170255409</v>
      </c>
      <c r="I476" s="2">
        <f t="shared" si="68"/>
        <v>42.980059657614156</v>
      </c>
    </row>
    <row r="477" spans="1:9" ht="13.5" x14ac:dyDescent="0.25">
      <c r="A477" s="3">
        <f>TITRES_STAT!B480</f>
        <v>42699</v>
      </c>
      <c r="B477" s="6">
        <f>TITRES_STAT!D480</f>
        <v>2.9306999999999999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1.3510879171082662E-2</v>
      </c>
      <c r="G477" s="2">
        <f t="shared" si="69"/>
        <v>1.7924347486842965E-2</v>
      </c>
      <c r="H477" s="2">
        <f t="shared" si="67"/>
        <v>0.75377244170255409</v>
      </c>
      <c r="I477" s="2">
        <f t="shared" si="68"/>
        <v>42.980059657614156</v>
      </c>
    </row>
    <row r="478" spans="1:9" ht="13.5" x14ac:dyDescent="0.25">
      <c r="A478" s="3">
        <f>TITRES_STAT!B481</f>
        <v>42702</v>
      </c>
      <c r="B478" s="6">
        <f>TITRES_STAT!D481</f>
        <v>2.9306999999999999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1.2545816373148186E-2</v>
      </c>
      <c r="G478" s="2">
        <f t="shared" si="69"/>
        <v>1.664403695206847E-2</v>
      </c>
      <c r="H478" s="2">
        <f t="shared" si="67"/>
        <v>0.75377244170255397</v>
      </c>
      <c r="I478" s="2">
        <f t="shared" si="68"/>
        <v>42.980059657614149</v>
      </c>
    </row>
    <row r="479" spans="1:9" ht="13.5" x14ac:dyDescent="0.25">
      <c r="A479" s="3">
        <f>TITRES_STAT!B482</f>
        <v>42703</v>
      </c>
      <c r="B479" s="6">
        <f>TITRES_STAT!D482</f>
        <v>2.9306999999999999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1.1649686632209029E-2</v>
      </c>
      <c r="G479" s="2">
        <f t="shared" si="69"/>
        <v>1.5455177169777864E-2</v>
      </c>
      <c r="H479" s="2">
        <f t="shared" si="67"/>
        <v>0.75377244170255409</v>
      </c>
      <c r="I479" s="2">
        <f t="shared" si="68"/>
        <v>42.980059657614156</v>
      </c>
    </row>
    <row r="480" spans="1:9" ht="13.5" x14ac:dyDescent="0.25">
      <c r="A480" s="3">
        <f>TITRES_STAT!B483</f>
        <v>42704</v>
      </c>
      <c r="B480" s="6">
        <f>TITRES_STAT!D483</f>
        <v>2.9698000000000002</v>
      </c>
      <c r="C480" s="2">
        <f t="shared" si="63"/>
        <v>3.9100000000000357E-2</v>
      </c>
      <c r="D480" s="2">
        <f t="shared" si="64"/>
        <v>3.9100000000000357E-2</v>
      </c>
      <c r="E480" s="2">
        <f t="shared" si="65"/>
        <v>0</v>
      </c>
      <c r="F480" s="2">
        <f t="shared" si="69"/>
        <v>1.3610423301336981E-2</v>
      </c>
      <c r="G480" s="2">
        <f t="shared" si="69"/>
        <v>1.4351235943365159E-2</v>
      </c>
      <c r="H480" s="2">
        <f t="shared" si="67"/>
        <v>0.94837987160467052</v>
      </c>
      <c r="I480" s="2">
        <f t="shared" si="68"/>
        <v>48.675306362285106</v>
      </c>
    </row>
    <row r="481" spans="1:9" ht="13.5" x14ac:dyDescent="0.25">
      <c r="A481" s="3">
        <f>TITRES_STAT!B484</f>
        <v>42705</v>
      </c>
      <c r="B481" s="6">
        <f>TITRES_STAT!D484</f>
        <v>3.0167000000000002</v>
      </c>
      <c r="C481" s="2">
        <f t="shared" si="63"/>
        <v>4.6899999999999942E-2</v>
      </c>
      <c r="D481" s="2">
        <f t="shared" si="64"/>
        <v>4.6899999999999942E-2</v>
      </c>
      <c r="E481" s="2">
        <f t="shared" si="65"/>
        <v>0</v>
      </c>
      <c r="F481" s="2">
        <f t="shared" si="69"/>
        <v>1.5988250208384337E-2</v>
      </c>
      <c r="G481" s="2">
        <f t="shared" si="69"/>
        <v>1.3326147661696219E-2</v>
      </c>
      <c r="H481" s="2">
        <f t="shared" si="67"/>
        <v>1.1997653496171206</v>
      </c>
      <c r="I481" s="2">
        <f t="shared" si="68"/>
        <v>54.540605879892837</v>
      </c>
    </row>
    <row r="482" spans="1:9" ht="13.5" x14ac:dyDescent="0.25">
      <c r="A482" s="3">
        <f>TITRES_STAT!B485</f>
        <v>42706</v>
      </c>
      <c r="B482" s="6">
        <f>TITRES_STAT!D485</f>
        <v>2.9698000000000002</v>
      </c>
      <c r="C482" s="2">
        <f t="shared" si="63"/>
        <v>-4.6899999999999942E-2</v>
      </c>
      <c r="D482" s="2">
        <f t="shared" si="64"/>
        <v>0</v>
      </c>
      <c r="E482" s="2">
        <f t="shared" si="65"/>
        <v>4.6899999999999942E-2</v>
      </c>
      <c r="F482" s="2">
        <f t="shared" si="69"/>
        <v>1.4846232336356884E-2</v>
      </c>
      <c r="G482" s="2">
        <f t="shared" si="69"/>
        <v>1.5724279971575057E-2</v>
      </c>
      <c r="H482" s="2">
        <f t="shared" si="67"/>
        <v>0.94415975568958144</v>
      </c>
      <c r="I482" s="2">
        <f t="shared" si="68"/>
        <v>48.563897741762169</v>
      </c>
    </row>
    <row r="483" spans="1:9" ht="13.5" x14ac:dyDescent="0.25">
      <c r="A483" s="3">
        <f>TITRES_STAT!B486</f>
        <v>42709</v>
      </c>
      <c r="B483" s="6">
        <f>TITRES_STAT!D486</f>
        <v>2.9775999999999998</v>
      </c>
      <c r="C483" s="2">
        <f t="shared" si="63"/>
        <v>7.799999999999585E-3</v>
      </c>
      <c r="D483" s="2">
        <f t="shared" si="64"/>
        <v>7.799999999999585E-3</v>
      </c>
      <c r="E483" s="2">
        <f t="shared" si="65"/>
        <v>0</v>
      </c>
      <c r="F483" s="2">
        <f t="shared" si="69"/>
        <v>1.4342930026617077E-2</v>
      </c>
      <c r="G483" s="2">
        <f t="shared" si="69"/>
        <v>1.4601117116462553E-2</v>
      </c>
      <c r="H483" s="2">
        <f t="shared" si="67"/>
        <v>0.982317305738588</v>
      </c>
      <c r="I483" s="2">
        <f t="shared" si="68"/>
        <v>49.553989308113721</v>
      </c>
    </row>
    <row r="484" spans="1:9" ht="13.5" x14ac:dyDescent="0.25">
      <c r="A484" s="3">
        <f>TITRES_STAT!B487</f>
        <v>42710</v>
      </c>
      <c r="B484" s="6">
        <f>TITRES_STAT!D487</f>
        <v>2.9306999999999999</v>
      </c>
      <c r="C484" s="2">
        <f t="shared" si="63"/>
        <v>-4.6899999999999942E-2</v>
      </c>
      <c r="D484" s="2">
        <f t="shared" si="64"/>
        <v>0</v>
      </c>
      <c r="E484" s="2">
        <f t="shared" si="65"/>
        <v>4.6899999999999942E-2</v>
      </c>
      <c r="F484" s="2">
        <f t="shared" si="69"/>
        <v>1.3318435024715858E-2</v>
      </c>
      <c r="G484" s="2">
        <f t="shared" si="69"/>
        <v>1.6908180179572369E-2</v>
      </c>
      <c r="H484" s="2">
        <f t="shared" si="67"/>
        <v>0.78769180853694332</v>
      </c>
      <c r="I484" s="2">
        <f t="shared" si="68"/>
        <v>44.061946515355721</v>
      </c>
    </row>
    <row r="485" spans="1:9" ht="13.5" x14ac:dyDescent="0.25">
      <c r="A485" s="3">
        <f>TITRES_STAT!B488</f>
        <v>42711</v>
      </c>
      <c r="B485" s="6">
        <f>TITRES_STAT!D488</f>
        <v>3.0089000000000001</v>
      </c>
      <c r="C485" s="2">
        <f t="shared" si="63"/>
        <v>7.8200000000000269E-2</v>
      </c>
      <c r="D485" s="2">
        <f t="shared" si="64"/>
        <v>7.8200000000000269E-2</v>
      </c>
      <c r="E485" s="2">
        <f t="shared" si="65"/>
        <v>0</v>
      </c>
      <c r="F485" s="2">
        <f t="shared" si="69"/>
        <v>1.7952832522950459E-2</v>
      </c>
      <c r="G485" s="2">
        <f t="shared" si="69"/>
        <v>1.5700453023888627E-2</v>
      </c>
      <c r="H485" s="2">
        <f t="shared" si="67"/>
        <v>1.1434595228325439</v>
      </c>
      <c r="I485" s="2">
        <f t="shared" si="68"/>
        <v>53.346448143862418</v>
      </c>
    </row>
    <row r="486" spans="1:9" ht="13.5" x14ac:dyDescent="0.25">
      <c r="A486" s="3">
        <f>TITRES_STAT!B489</f>
        <v>42712</v>
      </c>
      <c r="B486" s="6">
        <f>TITRES_STAT!D489</f>
        <v>3.0011000000000001</v>
      </c>
      <c r="C486" s="2">
        <f t="shared" si="63"/>
        <v>-7.8000000000000291E-3</v>
      </c>
      <c r="D486" s="2">
        <f t="shared" si="64"/>
        <v>0</v>
      </c>
      <c r="E486" s="2">
        <f t="shared" si="65"/>
        <v>7.8000000000000291E-3</v>
      </c>
      <c r="F486" s="2">
        <f t="shared" si="69"/>
        <v>1.6670487342739713E-2</v>
      </c>
      <c r="G486" s="2">
        <f t="shared" si="69"/>
        <v>1.5136134950753726E-2</v>
      </c>
      <c r="H486" s="2">
        <f t="shared" si="67"/>
        <v>1.101370158034273</v>
      </c>
      <c r="I486" s="2">
        <f t="shared" si="68"/>
        <v>52.412001465964941</v>
      </c>
    </row>
    <row r="487" spans="1:9" ht="13.5" x14ac:dyDescent="0.25">
      <c r="A487" s="3">
        <f>TITRES_STAT!B490</f>
        <v>42713</v>
      </c>
      <c r="B487" s="6">
        <f>TITRES_STAT!D490</f>
        <v>2.9698000000000002</v>
      </c>
      <c r="C487" s="2">
        <f t="shared" si="63"/>
        <v>-3.1299999999999883E-2</v>
      </c>
      <c r="D487" s="2">
        <f t="shared" si="64"/>
        <v>0</v>
      </c>
      <c r="E487" s="2">
        <f t="shared" si="65"/>
        <v>3.1299999999999883E-2</v>
      </c>
      <c r="F487" s="2">
        <f t="shared" si="69"/>
        <v>1.5479738246829734E-2</v>
      </c>
      <c r="G487" s="2">
        <f t="shared" si="69"/>
        <v>1.6290696739985594E-2</v>
      </c>
      <c r="H487" s="2">
        <f t="shared" si="67"/>
        <v>0.95021953289662808</v>
      </c>
      <c r="I487" s="2">
        <f t="shared" si="68"/>
        <v>48.723721451260573</v>
      </c>
    </row>
    <row r="488" spans="1:9" ht="13.5" x14ac:dyDescent="0.25">
      <c r="A488" s="3">
        <f>TITRES_STAT!B491</f>
        <v>42717</v>
      </c>
      <c r="B488" s="6">
        <f>TITRES_STAT!D491</f>
        <v>2.9306999999999999</v>
      </c>
      <c r="C488" s="2">
        <f t="shared" si="63"/>
        <v>-3.9100000000000357E-2</v>
      </c>
      <c r="D488" s="2">
        <f t="shared" si="64"/>
        <v>0</v>
      </c>
      <c r="E488" s="2">
        <f t="shared" si="65"/>
        <v>3.9100000000000357E-2</v>
      </c>
      <c r="F488" s="2">
        <f t="shared" si="69"/>
        <v>1.4374042657770467E-2</v>
      </c>
      <c r="G488" s="2">
        <f t="shared" si="69"/>
        <v>1.7919932687129509E-2</v>
      </c>
      <c r="H488" s="2">
        <f t="shared" si="67"/>
        <v>0.80212592919471293</v>
      </c>
      <c r="I488" s="2">
        <f t="shared" si="68"/>
        <v>44.509982138326265</v>
      </c>
    </row>
    <row r="489" spans="1:9" ht="13.5" x14ac:dyDescent="0.25">
      <c r="A489" s="3">
        <f>TITRES_STAT!B492</f>
        <v>42718</v>
      </c>
      <c r="B489" s="6">
        <f>TITRES_STAT!D492</f>
        <v>2.9306999999999999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1.3347325325072577E-2</v>
      </c>
      <c r="G489" s="2">
        <f t="shared" si="69"/>
        <v>1.6639937495191687E-2</v>
      </c>
      <c r="H489" s="2">
        <f t="shared" si="67"/>
        <v>0.80212592919471304</v>
      </c>
      <c r="I489" s="2">
        <f t="shared" si="68"/>
        <v>44.509982138326265</v>
      </c>
    </row>
    <row r="490" spans="1:9" ht="13.5" x14ac:dyDescent="0.25">
      <c r="A490" s="3">
        <f>TITRES_STAT!B493</f>
        <v>42719</v>
      </c>
      <c r="B490" s="6">
        <f>TITRES_STAT!D493</f>
        <v>2.9306999999999999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1.239394494471025E-2</v>
      </c>
      <c r="G490" s="2">
        <f t="shared" si="69"/>
        <v>1.5451370531249424E-2</v>
      </c>
      <c r="H490" s="2">
        <f t="shared" si="67"/>
        <v>0.80212592919471293</v>
      </c>
      <c r="I490" s="2">
        <f t="shared" si="68"/>
        <v>44.509982138326265</v>
      </c>
    </row>
    <row r="491" spans="1:9" ht="13.5" x14ac:dyDescent="0.25">
      <c r="A491" s="3">
        <f>TITRES_STAT!B494</f>
        <v>42720</v>
      </c>
      <c r="B491" s="6">
        <f>TITRES_STAT!D494</f>
        <v>3.0167000000000002</v>
      </c>
      <c r="C491" s="2">
        <f t="shared" si="63"/>
        <v>8.6000000000000298E-2</v>
      </c>
      <c r="D491" s="2">
        <f t="shared" si="64"/>
        <v>8.6000000000000298E-2</v>
      </c>
      <c r="E491" s="2">
        <f t="shared" si="65"/>
        <v>0</v>
      </c>
      <c r="F491" s="2">
        <f t="shared" si="69"/>
        <v>1.7651520305802394E-2</v>
      </c>
      <c r="G491" s="2">
        <f t="shared" si="69"/>
        <v>1.4347701207588751E-2</v>
      </c>
      <c r="H491" s="2">
        <f t="shared" si="67"/>
        <v>1.2302681837607683</v>
      </c>
      <c r="I491" s="2">
        <f t="shared" si="68"/>
        <v>55.162342928922577</v>
      </c>
    </row>
    <row r="492" spans="1:9" ht="13.5" x14ac:dyDescent="0.25">
      <c r="A492" s="3">
        <f>TITRES_STAT!B495</f>
        <v>42723</v>
      </c>
      <c r="B492" s="6">
        <f>TITRES_STAT!D495</f>
        <v>3.0792000000000002</v>
      </c>
      <c r="C492" s="2">
        <f t="shared" si="63"/>
        <v>6.25E-2</v>
      </c>
      <c r="D492" s="2">
        <f t="shared" si="64"/>
        <v>6.25E-2</v>
      </c>
      <c r="E492" s="2">
        <f t="shared" si="65"/>
        <v>0</v>
      </c>
      <c r="F492" s="2">
        <f t="shared" si="69"/>
        <v>2.0854983141102224E-2</v>
      </c>
      <c r="G492" s="2">
        <f t="shared" si="69"/>
        <v>1.3322865407046696E-2</v>
      </c>
      <c r="H492" s="2">
        <f t="shared" si="67"/>
        <v>1.5653526853218571</v>
      </c>
      <c r="I492" s="2">
        <f t="shared" si="68"/>
        <v>61.019005077871505</v>
      </c>
    </row>
    <row r="493" spans="1:9" ht="13.5" x14ac:dyDescent="0.25">
      <c r="A493" s="3">
        <f>TITRES_STAT!B496</f>
        <v>42724</v>
      </c>
      <c r="B493" s="6">
        <f>TITRES_STAT!D496</f>
        <v>3.0792000000000002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1.9365341488166352E-2</v>
      </c>
      <c r="G493" s="2">
        <f t="shared" si="70"/>
        <v>1.2371232163686217E-2</v>
      </c>
      <c r="H493" s="2">
        <f t="shared" si="67"/>
        <v>1.5653526853218576</v>
      </c>
      <c r="I493" s="2">
        <f t="shared" si="68"/>
        <v>61.019005077871519</v>
      </c>
    </row>
    <row r="494" spans="1:9" ht="13.5" x14ac:dyDescent="0.25">
      <c r="A494" s="3">
        <f>TITRES_STAT!B497</f>
        <v>42725</v>
      </c>
      <c r="B494" s="6">
        <f>TITRES_STAT!D497</f>
        <v>3.0478999999999998</v>
      </c>
      <c r="C494" s="2">
        <f t="shared" si="63"/>
        <v>-3.1300000000000328E-2</v>
      </c>
      <c r="D494" s="2">
        <f t="shared" si="64"/>
        <v>0</v>
      </c>
      <c r="E494" s="2">
        <f t="shared" si="65"/>
        <v>3.1300000000000328E-2</v>
      </c>
      <c r="F494" s="2">
        <f t="shared" si="70"/>
        <v>1.7982102810440184E-2</v>
      </c>
      <c r="G494" s="2">
        <f t="shared" si="70"/>
        <v>1.3723287009137225E-2</v>
      </c>
      <c r="H494" s="2">
        <f t="shared" si="67"/>
        <v>1.3103349655565288</v>
      </c>
      <c r="I494" s="2">
        <f t="shared" si="68"/>
        <v>56.716233147641724</v>
      </c>
    </row>
    <row r="495" spans="1:9" ht="13.5" x14ac:dyDescent="0.25">
      <c r="A495" s="3">
        <f>TITRES_STAT!B498</f>
        <v>42726</v>
      </c>
      <c r="B495" s="6">
        <f>TITRES_STAT!D498</f>
        <v>3.0478999999999998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1.669766689540874E-2</v>
      </c>
      <c r="G495" s="2">
        <f t="shared" si="70"/>
        <v>1.2743052222770279E-2</v>
      </c>
      <c r="H495" s="2">
        <f t="shared" si="67"/>
        <v>1.3103349655565286</v>
      </c>
      <c r="I495" s="2">
        <f t="shared" si="68"/>
        <v>56.716233147641709</v>
      </c>
    </row>
    <row r="496" spans="1:9" ht="13.5" x14ac:dyDescent="0.25">
      <c r="A496" s="3">
        <f>TITRES_STAT!B499</f>
        <v>42727</v>
      </c>
      <c r="B496" s="6">
        <f>TITRES_STAT!D499</f>
        <v>3.0478999999999998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1.5504976402879544E-2</v>
      </c>
      <c r="G496" s="2">
        <f t="shared" si="70"/>
        <v>1.1832834206858116E-2</v>
      </c>
      <c r="H496" s="2">
        <f t="shared" si="67"/>
        <v>1.3103349655565286</v>
      </c>
      <c r="I496" s="2">
        <f t="shared" si="68"/>
        <v>56.716233147641709</v>
      </c>
    </row>
    <row r="497" spans="1:9" ht="13.5" x14ac:dyDescent="0.25">
      <c r="A497" s="3">
        <f>TITRES_STAT!B500</f>
        <v>42730</v>
      </c>
      <c r="B497" s="6">
        <f>TITRES_STAT!D500</f>
        <v>3.0478999999999998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1.4397478088388148E-2</v>
      </c>
      <c r="G497" s="2">
        <f t="shared" si="70"/>
        <v>1.0987631763511108E-2</v>
      </c>
      <c r="H497" s="2">
        <f t="shared" si="67"/>
        <v>1.3103349655565286</v>
      </c>
      <c r="I497" s="2">
        <f t="shared" si="68"/>
        <v>56.716233147641709</v>
      </c>
    </row>
    <row r="498" spans="1:9" ht="13.5" x14ac:dyDescent="0.25">
      <c r="A498" s="3">
        <f>TITRES_STAT!B501</f>
        <v>42731</v>
      </c>
      <c r="B498" s="6">
        <f>TITRES_STAT!D501</f>
        <v>3.0323000000000002</v>
      </c>
      <c r="C498" s="2">
        <f t="shared" si="63"/>
        <v>-1.5599999999999614E-2</v>
      </c>
      <c r="D498" s="2">
        <f t="shared" si="64"/>
        <v>0</v>
      </c>
      <c r="E498" s="2">
        <f t="shared" si="65"/>
        <v>1.5599999999999614E-2</v>
      </c>
      <c r="F498" s="2">
        <f t="shared" si="70"/>
        <v>1.3369086796360423E-2</v>
      </c>
      <c r="G498" s="2">
        <f t="shared" si="70"/>
        <v>1.1317086637546003E-2</v>
      </c>
      <c r="H498" s="2">
        <f t="shared" si="67"/>
        <v>1.1813187637891385</v>
      </c>
      <c r="I498" s="2">
        <f t="shared" si="68"/>
        <v>54.156173017880533</v>
      </c>
    </row>
    <row r="499" spans="1:9" ht="13.5" x14ac:dyDescent="0.25">
      <c r="A499" s="3">
        <f>TITRES_STAT!B502</f>
        <v>42732</v>
      </c>
      <c r="B499" s="6">
        <f>TITRES_STAT!D502</f>
        <v>3.0089000000000001</v>
      </c>
      <c r="C499" s="2">
        <f t="shared" si="63"/>
        <v>-2.3400000000000087E-2</v>
      </c>
      <c r="D499" s="2">
        <f t="shared" si="64"/>
        <v>0</v>
      </c>
      <c r="E499" s="2">
        <f t="shared" si="65"/>
        <v>2.3400000000000087E-2</v>
      </c>
      <c r="F499" s="2">
        <f t="shared" si="70"/>
        <v>1.241415202519182E-2</v>
      </c>
      <c r="G499" s="2">
        <f t="shared" si="70"/>
        <v>1.2180151877721295E-2</v>
      </c>
      <c r="H499" s="2">
        <f t="shared" si="67"/>
        <v>1.0192115952099525</v>
      </c>
      <c r="I499" s="2">
        <f t="shared" si="68"/>
        <v>50.475720208212138</v>
      </c>
    </row>
    <row r="500" spans="1:9" ht="13.5" x14ac:dyDescent="0.25">
      <c r="A500" s="3">
        <f>TITRES_STAT!B503</f>
        <v>42733</v>
      </c>
      <c r="B500" s="6">
        <f>TITRES_STAT!D503</f>
        <v>3.0089000000000001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1.1527426880535261E-2</v>
      </c>
      <c r="G500" s="2">
        <f t="shared" si="70"/>
        <v>1.1310141029312631E-2</v>
      </c>
      <c r="H500" s="2">
        <f t="shared" si="67"/>
        <v>1.0192115952099525</v>
      </c>
      <c r="I500" s="2">
        <f t="shared" si="68"/>
        <v>50.475720208212138</v>
      </c>
    </row>
    <row r="501" spans="1:9" ht="13.5" x14ac:dyDescent="0.25">
      <c r="A501" s="3">
        <f>TITRES_STAT!B504</f>
        <v>42734</v>
      </c>
      <c r="B501" s="6">
        <f>TITRES_STAT!D504</f>
        <v>3.0089000000000001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1.0704039246211314E-2</v>
      </c>
      <c r="G501" s="2">
        <f t="shared" si="70"/>
        <v>1.0502273812933158E-2</v>
      </c>
      <c r="H501" s="2">
        <f t="shared" si="67"/>
        <v>1.0192115952099525</v>
      </c>
      <c r="I501" s="2">
        <f t="shared" si="68"/>
        <v>50.475720208212138</v>
      </c>
    </row>
    <row r="502" spans="1:9" ht="13.5" x14ac:dyDescent="0.25">
      <c r="A502" s="3">
        <f>TITRES_STAT!B505</f>
        <v>42737</v>
      </c>
      <c r="B502" s="6">
        <f>TITRES_STAT!D505</f>
        <v>3.0792000000000002</v>
      </c>
      <c r="C502" s="2">
        <f t="shared" si="63"/>
        <v>7.0300000000000029E-2</v>
      </c>
      <c r="D502" s="2">
        <f t="shared" si="64"/>
        <v>7.0300000000000029E-2</v>
      </c>
      <c r="E502" s="2">
        <f t="shared" si="65"/>
        <v>0</v>
      </c>
      <c r="F502" s="2">
        <f t="shared" si="70"/>
        <v>1.4960893585767651E-2</v>
      </c>
      <c r="G502" s="2">
        <f t="shared" si="70"/>
        <v>9.7521113977236482E-3</v>
      </c>
      <c r="H502" s="2">
        <f t="shared" si="67"/>
        <v>1.5341184052983483</v>
      </c>
      <c r="I502" s="2">
        <f t="shared" si="68"/>
        <v>60.538544769289601</v>
      </c>
    </row>
    <row r="503" spans="1:9" ht="13.5" x14ac:dyDescent="0.25">
      <c r="A503" s="3">
        <f>TITRES_STAT!B506</f>
        <v>42738</v>
      </c>
      <c r="B503" s="6">
        <f>TITRES_STAT!D506</f>
        <v>3.0478999999999998</v>
      </c>
      <c r="C503" s="2">
        <f t="shared" si="63"/>
        <v>-3.1300000000000328E-2</v>
      </c>
      <c r="D503" s="2">
        <f t="shared" si="64"/>
        <v>0</v>
      </c>
      <c r="E503" s="2">
        <f t="shared" si="65"/>
        <v>3.1300000000000328E-2</v>
      </c>
      <c r="F503" s="2">
        <f t="shared" si="70"/>
        <v>1.389225832964139E-2</v>
      </c>
      <c r="G503" s="2">
        <f t="shared" si="70"/>
        <v>1.1291246297886267E-2</v>
      </c>
      <c r="H503" s="2">
        <f t="shared" si="67"/>
        <v>1.2303565047768052</v>
      </c>
      <c r="I503" s="2">
        <f t="shared" si="68"/>
        <v>55.164118477997697</v>
      </c>
    </row>
    <row r="504" spans="1:9" ht="13.5" x14ac:dyDescent="0.25">
      <c r="A504" s="3">
        <f>TITRES_STAT!B507</f>
        <v>42739</v>
      </c>
      <c r="B504" s="6">
        <f>TITRES_STAT!D507</f>
        <v>3.0478999999999998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1.2899954163238433E-2</v>
      </c>
      <c r="G504" s="2">
        <f t="shared" si="70"/>
        <v>1.0484728705180106E-2</v>
      </c>
      <c r="H504" s="2">
        <f t="shared" si="67"/>
        <v>1.2303565047768052</v>
      </c>
      <c r="I504" s="2">
        <f t="shared" si="68"/>
        <v>55.164118477997697</v>
      </c>
    </row>
    <row r="505" spans="1:9" ht="13.5" x14ac:dyDescent="0.25">
      <c r="A505" s="3">
        <f>TITRES_STAT!B508</f>
        <v>42740</v>
      </c>
      <c r="B505" s="6">
        <f>TITRES_STAT!D508</f>
        <v>2.9775999999999998</v>
      </c>
      <c r="C505" s="2">
        <f t="shared" si="63"/>
        <v>-7.0300000000000029E-2</v>
      </c>
      <c r="D505" s="2">
        <f t="shared" si="64"/>
        <v>0</v>
      </c>
      <c r="E505" s="2">
        <f t="shared" si="65"/>
        <v>7.0300000000000029E-2</v>
      </c>
      <c r="F505" s="2">
        <f t="shared" si="70"/>
        <v>1.1978528865864259E-2</v>
      </c>
      <c r="G505" s="2">
        <f t="shared" si="70"/>
        <v>1.4757248083381528E-2</v>
      </c>
      <c r="H505" s="2">
        <f t="shared" si="67"/>
        <v>0.81170478385828271</v>
      </c>
      <c r="I505" s="2">
        <f t="shared" si="68"/>
        <v>44.803369240414661</v>
      </c>
    </row>
    <row r="506" spans="1:9" ht="13.5" x14ac:dyDescent="0.25">
      <c r="A506" s="3">
        <f>TITRES_STAT!B509</f>
        <v>42741</v>
      </c>
      <c r="B506" s="6">
        <f>TITRES_STAT!D509</f>
        <v>3.0478999999999998</v>
      </c>
      <c r="C506" s="2">
        <f t="shared" si="63"/>
        <v>7.0300000000000029E-2</v>
      </c>
      <c r="D506" s="2">
        <f t="shared" si="64"/>
        <v>7.0300000000000029E-2</v>
      </c>
      <c r="E506" s="2">
        <f t="shared" si="65"/>
        <v>0</v>
      </c>
      <c r="F506" s="2">
        <f t="shared" si="70"/>
        <v>1.6144348232588243E-2</v>
      </c>
      <c r="G506" s="2">
        <f t="shared" si="70"/>
        <v>1.3703158934568563E-2</v>
      </c>
      <c r="H506" s="2">
        <f t="shared" si="67"/>
        <v>1.1781479226560938</v>
      </c>
      <c r="I506" s="2">
        <f t="shared" si="68"/>
        <v>54.089435818455691</v>
      </c>
    </row>
    <row r="507" spans="1:9" ht="13.5" x14ac:dyDescent="0.25">
      <c r="A507" s="3">
        <f>TITRES_STAT!B510</f>
        <v>42744</v>
      </c>
      <c r="B507" s="6">
        <f>TITRES_STAT!D510</f>
        <v>3.0870000000000002</v>
      </c>
      <c r="C507" s="2">
        <f t="shared" si="63"/>
        <v>3.9100000000000357E-2</v>
      </c>
      <c r="D507" s="2">
        <f t="shared" si="64"/>
        <v>3.9100000000000357E-2</v>
      </c>
      <c r="E507" s="2">
        <f t="shared" si="65"/>
        <v>0</v>
      </c>
      <c r="F507" s="2">
        <f t="shared" si="70"/>
        <v>1.7784037644546252E-2</v>
      </c>
      <c r="G507" s="2">
        <f t="shared" si="70"/>
        <v>1.2724361867813666E-2</v>
      </c>
      <c r="H507" s="2">
        <f t="shared" si="67"/>
        <v>1.3976368975744913</v>
      </c>
      <c r="I507" s="2">
        <f t="shared" si="68"/>
        <v>58.292266814394431</v>
      </c>
    </row>
    <row r="508" spans="1:9" ht="13.5" x14ac:dyDescent="0.25">
      <c r="A508" s="3">
        <f>TITRES_STAT!B511</f>
        <v>42745</v>
      </c>
      <c r="B508" s="6">
        <f>TITRES_STAT!D511</f>
        <v>3.0870000000000002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1.6513749241364378E-2</v>
      </c>
      <c r="G508" s="2">
        <f t="shared" si="70"/>
        <v>1.1815478877255549E-2</v>
      </c>
      <c r="H508" s="2">
        <f t="shared" si="67"/>
        <v>1.3976368975744913</v>
      </c>
      <c r="I508" s="2">
        <f t="shared" si="68"/>
        <v>58.292266814394431</v>
      </c>
    </row>
    <row r="509" spans="1:9" ht="13.5" x14ac:dyDescent="0.25">
      <c r="A509" s="3">
        <f>TITRES_STAT!B512</f>
        <v>42746</v>
      </c>
      <c r="B509" s="6">
        <f>TITRES_STAT!D512</f>
        <v>3.1105</v>
      </c>
      <c r="C509" s="2">
        <f t="shared" si="63"/>
        <v>2.3499999999999854E-2</v>
      </c>
      <c r="D509" s="2">
        <f t="shared" si="64"/>
        <v>2.3499999999999854E-2</v>
      </c>
      <c r="E509" s="2">
        <f t="shared" si="65"/>
        <v>0</v>
      </c>
      <c r="F509" s="2">
        <f t="shared" ref="F509:G524" si="71">((F508*13)+D509)/14</f>
        <v>1.7012767152695483E-2</v>
      </c>
      <c r="G509" s="2">
        <f t="shared" si="71"/>
        <v>1.0971516100308724E-2</v>
      </c>
      <c r="H509" s="2">
        <f t="shared" si="67"/>
        <v>1.5506304686748595</v>
      </c>
      <c r="I509" s="2">
        <f t="shared" si="68"/>
        <v>60.794007117795687</v>
      </c>
    </row>
    <row r="510" spans="1:9" ht="13.5" x14ac:dyDescent="0.25">
      <c r="A510" s="3">
        <f>TITRES_STAT!B513</f>
        <v>42747</v>
      </c>
      <c r="B510" s="6">
        <f>TITRES_STAT!D513</f>
        <v>3.2042999999999999</v>
      </c>
      <c r="C510" s="2">
        <f t="shared" si="63"/>
        <v>9.3799999999999883E-2</v>
      </c>
      <c r="D510" s="2">
        <f t="shared" si="64"/>
        <v>9.3799999999999883E-2</v>
      </c>
      <c r="E510" s="2">
        <f t="shared" si="65"/>
        <v>0</v>
      </c>
      <c r="F510" s="2">
        <f t="shared" si="71"/>
        <v>2.2497569498931509E-2</v>
      </c>
      <c r="G510" s="2">
        <f t="shared" si="71"/>
        <v>1.0187836378858102E-2</v>
      </c>
      <c r="H510" s="2">
        <f t="shared" si="67"/>
        <v>2.2082774656274111</v>
      </c>
      <c r="I510" s="2">
        <f t="shared" si="68"/>
        <v>68.830626069168872</v>
      </c>
    </row>
    <row r="511" spans="1:9" ht="13.5" x14ac:dyDescent="0.25">
      <c r="A511" s="3">
        <f>TITRES_STAT!B514</f>
        <v>42748</v>
      </c>
      <c r="B511" s="6">
        <f>TITRES_STAT!D514</f>
        <v>3.2199</v>
      </c>
      <c r="C511" s="2">
        <f t="shared" si="63"/>
        <v>1.5600000000000058E-2</v>
      </c>
      <c r="D511" s="2">
        <f t="shared" si="64"/>
        <v>1.5600000000000058E-2</v>
      </c>
      <c r="E511" s="2">
        <f t="shared" si="65"/>
        <v>0</v>
      </c>
      <c r="F511" s="2">
        <f t="shared" si="71"/>
        <v>2.2004885963293551E-2</v>
      </c>
      <c r="G511" s="2">
        <f t="shared" si="71"/>
        <v>9.4601337803682378E-3</v>
      </c>
      <c r="H511" s="2">
        <f t="shared" si="67"/>
        <v>2.32606498746966</v>
      </c>
      <c r="I511" s="2">
        <f t="shared" si="68"/>
        <v>69.934441937625493</v>
      </c>
    </row>
    <row r="512" spans="1:9" ht="13.5" x14ac:dyDescent="0.25">
      <c r="A512" s="3">
        <f>TITRES_STAT!B515</f>
        <v>42751</v>
      </c>
      <c r="B512" s="6">
        <f>TITRES_STAT!D515</f>
        <v>3.2277</v>
      </c>
      <c r="C512" s="2">
        <f t="shared" si="63"/>
        <v>7.8000000000000291E-3</v>
      </c>
      <c r="D512" s="2">
        <f t="shared" si="64"/>
        <v>7.8000000000000291E-3</v>
      </c>
      <c r="E512" s="2">
        <f t="shared" si="65"/>
        <v>0</v>
      </c>
      <c r="F512" s="2">
        <f t="shared" si="71"/>
        <v>2.0990251251629729E-2</v>
      </c>
      <c r="G512" s="2">
        <f t="shared" si="71"/>
        <v>8.7844099389133637E-3</v>
      </c>
      <c r="H512" s="2">
        <f t="shared" si="67"/>
        <v>2.3894890376924094</v>
      </c>
      <c r="I512" s="2">
        <f t="shared" si="68"/>
        <v>70.497028051142252</v>
      </c>
    </row>
    <row r="513" spans="1:9" ht="13.5" x14ac:dyDescent="0.25">
      <c r="A513" s="3">
        <f>TITRES_STAT!B516</f>
        <v>42752</v>
      </c>
      <c r="B513" s="6">
        <f>TITRES_STAT!D516</f>
        <v>3.3527</v>
      </c>
      <c r="C513" s="2">
        <f t="shared" si="63"/>
        <v>0.125</v>
      </c>
      <c r="D513" s="2">
        <f t="shared" si="64"/>
        <v>0.125</v>
      </c>
      <c r="E513" s="2">
        <f t="shared" si="65"/>
        <v>0</v>
      </c>
      <c r="F513" s="2">
        <f t="shared" si="71"/>
        <v>2.8419519019370461E-2</v>
      </c>
      <c r="G513" s="2">
        <f t="shared" si="71"/>
        <v>8.1569520861338365E-3</v>
      </c>
      <c r="H513" s="2">
        <f t="shared" si="67"/>
        <v>3.4840855652053371</v>
      </c>
      <c r="I513" s="2">
        <f t="shared" si="68"/>
        <v>77.698909053841675</v>
      </c>
    </row>
    <row r="514" spans="1:9" ht="13.5" x14ac:dyDescent="0.25">
      <c r="A514" s="3">
        <f>TITRES_STAT!B517</f>
        <v>42753</v>
      </c>
      <c r="B514" s="6">
        <f>TITRES_STAT!D517</f>
        <v>3.4308999999999998</v>
      </c>
      <c r="C514" s="2">
        <f t="shared" si="63"/>
        <v>7.8199999999999825E-2</v>
      </c>
      <c r="D514" s="2">
        <f t="shared" si="64"/>
        <v>7.8199999999999825E-2</v>
      </c>
      <c r="E514" s="2">
        <f t="shared" si="65"/>
        <v>0</v>
      </c>
      <c r="F514" s="2">
        <f t="shared" si="71"/>
        <v>3.1975267660843985E-2</v>
      </c>
      <c r="G514" s="2">
        <f t="shared" si="71"/>
        <v>7.5743126514099908E-3</v>
      </c>
      <c r="H514" s="2">
        <f t="shared" si="67"/>
        <v>4.2215405057106601</v>
      </c>
      <c r="I514" s="2">
        <f t="shared" si="68"/>
        <v>80.848563773347607</v>
      </c>
    </row>
    <row r="515" spans="1:9" ht="13.5" x14ac:dyDescent="0.25">
      <c r="A515" s="3">
        <f>TITRES_STAT!B518</f>
        <v>42754</v>
      </c>
      <c r="B515" s="6">
        <f>TITRES_STAT!D518</f>
        <v>3.3527</v>
      </c>
      <c r="C515" s="2">
        <f t="shared" ref="C515:C578" si="72">B515-B514</f>
        <v>-7.8199999999999825E-2</v>
      </c>
      <c r="D515" s="2">
        <f t="shared" ref="D515:D578" si="73">IF(C515&gt;0,C515,0)</f>
        <v>0</v>
      </c>
      <c r="E515" s="2">
        <f t="shared" ref="E515:E578" si="74">IF(C515&lt;0,-C515,0)</f>
        <v>7.8199999999999825E-2</v>
      </c>
      <c r="F515" s="2">
        <f t="shared" si="71"/>
        <v>2.9691319970783701E-2</v>
      </c>
      <c r="G515" s="2">
        <f t="shared" si="71"/>
        <v>1.2619004604880694E-2</v>
      </c>
      <c r="H515" s="2">
        <f t="shared" si="67"/>
        <v>2.3529050745650646</v>
      </c>
      <c r="I515" s="2">
        <f t="shared" si="68"/>
        <v>70.175117464972701</v>
      </c>
    </row>
    <row r="516" spans="1:9" ht="13.5" x14ac:dyDescent="0.25">
      <c r="A516" s="3">
        <f>TITRES_STAT!B519</f>
        <v>42755</v>
      </c>
      <c r="B516" s="6">
        <f>TITRES_STAT!D519</f>
        <v>3.3136999999999999</v>
      </c>
      <c r="C516" s="2">
        <f t="shared" si="72"/>
        <v>-3.9000000000000146E-2</v>
      </c>
      <c r="D516" s="2">
        <f t="shared" si="73"/>
        <v>0</v>
      </c>
      <c r="E516" s="2">
        <f t="shared" si="74"/>
        <v>3.9000000000000146E-2</v>
      </c>
      <c r="F516" s="2">
        <f t="shared" si="71"/>
        <v>2.7570511401442007E-2</v>
      </c>
      <c r="G516" s="2">
        <f t="shared" si="71"/>
        <v>1.4503361418817797E-2</v>
      </c>
      <c r="H516" s="2">
        <f t="shared" si="67"/>
        <v>1.900973891864121</v>
      </c>
      <c r="I516" s="2">
        <f t="shared" si="68"/>
        <v>65.528817656562381</v>
      </c>
    </row>
    <row r="517" spans="1:9" ht="13.5" x14ac:dyDescent="0.25">
      <c r="A517" s="3">
        <f>TITRES_STAT!B520</f>
        <v>42758</v>
      </c>
      <c r="B517" s="6">
        <f>TITRES_STAT!D520</f>
        <v>3.3214999999999999</v>
      </c>
      <c r="C517" s="2">
        <f t="shared" si="72"/>
        <v>7.8000000000000291E-3</v>
      </c>
      <c r="D517" s="2">
        <f t="shared" si="73"/>
        <v>7.8000000000000291E-3</v>
      </c>
      <c r="E517" s="2">
        <f t="shared" si="74"/>
        <v>0</v>
      </c>
      <c r="F517" s="2">
        <f t="shared" si="71"/>
        <v>2.6158332015624723E-2</v>
      </c>
      <c r="G517" s="2">
        <f t="shared" si="71"/>
        <v>1.3467407031759384E-2</v>
      </c>
      <c r="H517" s="2">
        <f t="shared" si="67"/>
        <v>1.9423436117982538</v>
      </c>
      <c r="I517" s="2">
        <f t="shared" si="68"/>
        <v>66.013486800447623</v>
      </c>
    </row>
    <row r="518" spans="1:9" ht="13.5" x14ac:dyDescent="0.25">
      <c r="A518" s="3">
        <f>TITRES_STAT!B521</f>
        <v>42759</v>
      </c>
      <c r="B518" s="6">
        <f>TITRES_STAT!D521</f>
        <v>3.3136999999999999</v>
      </c>
      <c r="C518" s="2">
        <f t="shared" si="72"/>
        <v>-7.8000000000000291E-3</v>
      </c>
      <c r="D518" s="2">
        <f t="shared" si="73"/>
        <v>0</v>
      </c>
      <c r="E518" s="2">
        <f t="shared" si="74"/>
        <v>7.8000000000000291E-3</v>
      </c>
      <c r="F518" s="2">
        <f t="shared" si="71"/>
        <v>2.4289879728794383E-2</v>
      </c>
      <c r="G518" s="2">
        <f t="shared" si="71"/>
        <v>1.3062592243776571E-2</v>
      </c>
      <c r="H518" s="2">
        <f t="shared" si="67"/>
        <v>1.8594991924644086</v>
      </c>
      <c r="I518" s="2">
        <f t="shared" si="68"/>
        <v>65.028841321750207</v>
      </c>
    </row>
    <row r="519" spans="1:9" ht="13.5" x14ac:dyDescent="0.25">
      <c r="A519" s="3">
        <f>TITRES_STAT!B522</f>
        <v>42760</v>
      </c>
      <c r="B519" s="6">
        <f>TITRES_STAT!D522</f>
        <v>3.3136999999999999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2.2554888319594783E-2</v>
      </c>
      <c r="G519" s="2">
        <f t="shared" si="71"/>
        <v>1.2129549940649673E-2</v>
      </c>
      <c r="H519" s="2">
        <f t="shared" si="67"/>
        <v>1.8594991924644086</v>
      </c>
      <c r="I519" s="2">
        <f t="shared" si="68"/>
        <v>65.028841321750207</v>
      </c>
    </row>
    <row r="520" spans="1:9" ht="13.5" x14ac:dyDescent="0.25">
      <c r="A520" s="3">
        <f>TITRES_STAT!B523</f>
        <v>42761</v>
      </c>
      <c r="B520" s="6">
        <f>TITRES_STAT!D523</f>
        <v>3.3058000000000001</v>
      </c>
      <c r="C520" s="2">
        <f t="shared" si="72"/>
        <v>-7.8999999999997961E-3</v>
      </c>
      <c r="D520" s="2">
        <f t="shared" si="73"/>
        <v>0</v>
      </c>
      <c r="E520" s="2">
        <f t="shared" si="74"/>
        <v>7.8999999999997961E-3</v>
      </c>
      <c r="F520" s="2">
        <f t="shared" si="71"/>
        <v>2.0943824868195154E-2</v>
      </c>
      <c r="G520" s="2">
        <f t="shared" si="71"/>
        <v>1.1827439230603254E-2</v>
      </c>
      <c r="H520" s="2">
        <f t="shared" si="67"/>
        <v>1.7707827078919536</v>
      </c>
      <c r="I520" s="2">
        <f t="shared" si="68"/>
        <v>63.909115025450241</v>
      </c>
    </row>
    <row r="521" spans="1:9" ht="13.5" x14ac:dyDescent="0.25">
      <c r="A521" s="3">
        <f>TITRES_STAT!B524</f>
        <v>42762</v>
      </c>
      <c r="B521" s="6">
        <f>TITRES_STAT!D524</f>
        <v>3.2121</v>
      </c>
      <c r="C521" s="2">
        <f t="shared" si="72"/>
        <v>-9.3700000000000117E-2</v>
      </c>
      <c r="D521" s="2">
        <f t="shared" si="73"/>
        <v>0</v>
      </c>
      <c r="E521" s="2">
        <f t="shared" si="74"/>
        <v>9.3700000000000117E-2</v>
      </c>
      <c r="F521" s="2">
        <f t="shared" si="71"/>
        <v>1.9447837377609783E-2</v>
      </c>
      <c r="G521" s="2">
        <f t="shared" si="71"/>
        <v>1.7675479285560174E-2</v>
      </c>
      <c r="H521" s="2">
        <f t="shared" si="67"/>
        <v>1.1002721376555555</v>
      </c>
      <c r="I521" s="2">
        <f t="shared" si="68"/>
        <v>52.38712250326487</v>
      </c>
    </row>
    <row r="522" spans="1:9" ht="13.5" x14ac:dyDescent="0.25">
      <c r="A522" s="3">
        <f>TITRES_STAT!B525</f>
        <v>42765</v>
      </c>
      <c r="B522" s="6">
        <f>TITRES_STAT!D525</f>
        <v>3.2824</v>
      </c>
      <c r="C522" s="2">
        <f t="shared" si="72"/>
        <v>7.0300000000000029E-2</v>
      </c>
      <c r="D522" s="2">
        <f t="shared" si="73"/>
        <v>7.0300000000000029E-2</v>
      </c>
      <c r="E522" s="2">
        <f t="shared" si="74"/>
        <v>0</v>
      </c>
      <c r="F522" s="2">
        <f t="shared" si="71"/>
        <v>2.3080134707780513E-2</v>
      </c>
      <c r="G522" s="2">
        <f t="shared" si="71"/>
        <v>1.6412945050877304E-2</v>
      </c>
      <c r="H522" s="2">
        <f t="shared" si="67"/>
        <v>1.406215315791046</v>
      </c>
      <c r="I522" s="2">
        <f t="shared" si="68"/>
        <v>58.440959400541061</v>
      </c>
    </row>
    <row r="523" spans="1:9" ht="13.5" x14ac:dyDescent="0.25">
      <c r="A523" s="3">
        <f>TITRES_STAT!B526</f>
        <v>42766</v>
      </c>
      <c r="B523" s="6">
        <f>TITRES_STAT!D526</f>
        <v>3.2824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2.1431553657224763E-2</v>
      </c>
      <c r="G523" s="2">
        <f t="shared" si="71"/>
        <v>1.5240591832957496E-2</v>
      </c>
      <c r="H523" s="2">
        <f t="shared" si="67"/>
        <v>1.4062153157910462</v>
      </c>
      <c r="I523" s="2">
        <f t="shared" si="68"/>
        <v>58.440959400541061</v>
      </c>
    </row>
    <row r="524" spans="1:9" ht="13.5" x14ac:dyDescent="0.25">
      <c r="A524" s="3">
        <f>TITRES_STAT!B527</f>
        <v>42767</v>
      </c>
      <c r="B524" s="6">
        <f>TITRES_STAT!D527</f>
        <v>3.1886000000000001</v>
      </c>
      <c r="C524" s="2">
        <f t="shared" si="72"/>
        <v>-9.3799999999999883E-2</v>
      </c>
      <c r="D524" s="2">
        <f t="shared" si="73"/>
        <v>0</v>
      </c>
      <c r="E524" s="2">
        <f t="shared" si="74"/>
        <v>9.3799999999999883E-2</v>
      </c>
      <c r="F524" s="2">
        <f t="shared" si="71"/>
        <v>1.9900728395994421E-2</v>
      </c>
      <c r="G524" s="2">
        <f t="shared" si="71"/>
        <v>2.0851978130603379E-2</v>
      </c>
      <c r="H524" s="2">
        <f t="shared" si="67"/>
        <v>0.95438083961862319</v>
      </c>
      <c r="I524" s="2">
        <f t="shared" si="68"/>
        <v>48.83289992777766</v>
      </c>
    </row>
    <row r="525" spans="1:9" ht="13.5" x14ac:dyDescent="0.25">
      <c r="A525" s="3">
        <f>TITRES_STAT!B528</f>
        <v>42768</v>
      </c>
      <c r="B525" s="6">
        <f>TITRES_STAT!D528</f>
        <v>3.1261000000000001</v>
      </c>
      <c r="C525" s="2">
        <f t="shared" si="72"/>
        <v>-6.25E-2</v>
      </c>
      <c r="D525" s="2">
        <f t="shared" si="73"/>
        <v>0</v>
      </c>
      <c r="E525" s="2">
        <f t="shared" si="74"/>
        <v>6.25E-2</v>
      </c>
      <c r="F525" s="2">
        <f t="shared" ref="F525:G540" si="75">((F524*13)+D525)/14</f>
        <v>1.8479247796280535E-2</v>
      </c>
      <c r="G525" s="2">
        <f t="shared" si="75"/>
        <v>2.3826836835560281E-2</v>
      </c>
      <c r="H525" s="2">
        <f t="shared" si="67"/>
        <v>0.77556445800229956</v>
      </c>
      <c r="I525" s="2">
        <f t="shared" si="68"/>
        <v>43.679881882457408</v>
      </c>
    </row>
    <row r="526" spans="1:9" ht="13.5" x14ac:dyDescent="0.25">
      <c r="A526" s="3">
        <f>TITRES_STAT!B529</f>
        <v>42769</v>
      </c>
      <c r="B526" s="6">
        <f>TITRES_STAT!D529</f>
        <v>3.1027</v>
      </c>
      <c r="C526" s="2">
        <f t="shared" si="72"/>
        <v>-2.3400000000000087E-2</v>
      </c>
      <c r="D526" s="2">
        <f t="shared" si="73"/>
        <v>0</v>
      </c>
      <c r="E526" s="2">
        <f t="shared" si="74"/>
        <v>2.3400000000000087E-2</v>
      </c>
      <c r="F526" s="2">
        <f t="shared" si="75"/>
        <v>1.7159301525117639E-2</v>
      </c>
      <c r="G526" s="2">
        <f t="shared" si="75"/>
        <v>2.3796348490163124E-2</v>
      </c>
      <c r="H526" s="2">
        <f t="shared" si="67"/>
        <v>0.72108968870626977</v>
      </c>
      <c r="I526" s="2">
        <f t="shared" si="68"/>
        <v>41.897275513184184</v>
      </c>
    </row>
    <row r="527" spans="1:9" ht="13.5" x14ac:dyDescent="0.25">
      <c r="A527" s="3">
        <f>TITRES_STAT!B530</f>
        <v>42772</v>
      </c>
      <c r="B527" s="6">
        <f>TITRES_STAT!D530</f>
        <v>3.1808000000000001</v>
      </c>
      <c r="C527" s="2">
        <f t="shared" si="72"/>
        <v>7.8100000000000058E-2</v>
      </c>
      <c r="D527" s="2">
        <f t="shared" si="73"/>
        <v>7.8100000000000058E-2</v>
      </c>
      <c r="E527" s="2">
        <f t="shared" si="74"/>
        <v>0</v>
      </c>
      <c r="F527" s="2">
        <f t="shared" si="75"/>
        <v>2.1512208559037811E-2</v>
      </c>
      <c r="G527" s="2">
        <f t="shared" si="75"/>
        <v>2.2096609312294329E-2</v>
      </c>
      <c r="H527" s="2">
        <f t="shared" si="67"/>
        <v>0.97355246929530659</v>
      </c>
      <c r="I527" s="2">
        <f t="shared" si="68"/>
        <v>49.329951163798121</v>
      </c>
    </row>
    <row r="528" spans="1:9" ht="13.5" x14ac:dyDescent="0.25">
      <c r="A528" s="3">
        <f>TITRES_STAT!B531</f>
        <v>42773</v>
      </c>
      <c r="B528" s="6">
        <f>TITRES_STAT!D531</f>
        <v>3.0870000000000002</v>
      </c>
      <c r="C528" s="2">
        <f t="shared" si="72"/>
        <v>-9.3799999999999883E-2</v>
      </c>
      <c r="D528" s="2">
        <f t="shared" si="73"/>
        <v>0</v>
      </c>
      <c r="E528" s="2">
        <f t="shared" si="74"/>
        <v>9.3799999999999883E-2</v>
      </c>
      <c r="F528" s="2">
        <f t="shared" si="75"/>
        <v>1.9975622233392252E-2</v>
      </c>
      <c r="G528" s="2">
        <f t="shared" si="75"/>
        <v>2.7218280075701869E-2</v>
      </c>
      <c r="H528" s="2">
        <f t="shared" si="67"/>
        <v>0.73390464709137748</v>
      </c>
      <c r="I528" s="2">
        <f t="shared" si="68"/>
        <v>42.32670166277606</v>
      </c>
    </row>
    <row r="529" spans="1:9" ht="13.5" x14ac:dyDescent="0.25">
      <c r="A529" s="3">
        <f>TITRES_STAT!B532</f>
        <v>42774</v>
      </c>
      <c r="B529" s="6">
        <f>TITRES_STAT!D532</f>
        <v>3.1183000000000001</v>
      </c>
      <c r="C529" s="2">
        <f t="shared" si="72"/>
        <v>3.1299999999999883E-2</v>
      </c>
      <c r="D529" s="2">
        <f t="shared" si="73"/>
        <v>3.1299999999999883E-2</v>
      </c>
      <c r="E529" s="2">
        <f t="shared" si="74"/>
        <v>0</v>
      </c>
      <c r="F529" s="2">
        <f t="shared" si="75"/>
        <v>2.0784506359578511E-2</v>
      </c>
      <c r="G529" s="2">
        <f t="shared" si="75"/>
        <v>2.5274117213151735E-2</v>
      </c>
      <c r="H529" s="2">
        <f t="shared" ref="H529:H592" si="76">F529/G529</f>
        <v>0.82236329697652133</v>
      </c>
      <c r="I529" s="2">
        <f t="shared" ref="I529:I592" si="77">IF(G529=0,100,100-(100/(1+H529)))</f>
        <v>45.126199498250557</v>
      </c>
    </row>
    <row r="530" spans="1:9" ht="13.5" x14ac:dyDescent="0.25">
      <c r="A530" s="3">
        <f>TITRES_STAT!B533</f>
        <v>42775</v>
      </c>
      <c r="B530" s="6">
        <f>TITRES_STAT!D533</f>
        <v>3.1261000000000001</v>
      </c>
      <c r="C530" s="2">
        <f t="shared" si="72"/>
        <v>7.8000000000000291E-3</v>
      </c>
      <c r="D530" s="2">
        <f t="shared" si="73"/>
        <v>7.8000000000000291E-3</v>
      </c>
      <c r="E530" s="2">
        <f t="shared" si="74"/>
        <v>0</v>
      </c>
      <c r="F530" s="2">
        <f t="shared" si="75"/>
        <v>1.9857041619608617E-2</v>
      </c>
      <c r="G530" s="2">
        <f t="shared" si="75"/>
        <v>2.3468823126498038E-2</v>
      </c>
      <c r="H530" s="2">
        <f t="shared" si="76"/>
        <v>0.84610299854314164</v>
      </c>
      <c r="I530" s="2">
        <f t="shared" si="77"/>
        <v>45.83184140921967</v>
      </c>
    </row>
    <row r="531" spans="1:9" ht="13.5" x14ac:dyDescent="0.25">
      <c r="A531" s="3">
        <f>TITRES_STAT!B534</f>
        <v>42776</v>
      </c>
      <c r="B531" s="6">
        <f>TITRES_STAT!D534</f>
        <v>3.0478999999999998</v>
      </c>
      <c r="C531" s="2">
        <f t="shared" si="72"/>
        <v>-7.8200000000000269E-2</v>
      </c>
      <c r="D531" s="2">
        <f t="shared" si="73"/>
        <v>0</v>
      </c>
      <c r="E531" s="2">
        <f t="shared" si="74"/>
        <v>7.8200000000000269E-2</v>
      </c>
      <c r="F531" s="2">
        <f t="shared" si="75"/>
        <v>1.8438681503922284E-2</v>
      </c>
      <c r="G531" s="2">
        <f t="shared" si="75"/>
        <v>2.7378192903176769E-2</v>
      </c>
      <c r="H531" s="2">
        <f t="shared" si="76"/>
        <v>0.67348058979388636</v>
      </c>
      <c r="I531" s="2">
        <f t="shared" si="77"/>
        <v>40.244302437761483</v>
      </c>
    </row>
    <row r="532" spans="1:9" ht="13.5" x14ac:dyDescent="0.25">
      <c r="A532" s="3">
        <f>TITRES_STAT!B535</f>
        <v>42779</v>
      </c>
      <c r="B532" s="6">
        <f>TITRES_STAT!D535</f>
        <v>3.1105</v>
      </c>
      <c r="C532" s="2">
        <f t="shared" si="72"/>
        <v>6.2600000000000211E-2</v>
      </c>
      <c r="D532" s="2">
        <f t="shared" si="73"/>
        <v>6.2600000000000211E-2</v>
      </c>
      <c r="E532" s="2">
        <f t="shared" si="74"/>
        <v>0</v>
      </c>
      <c r="F532" s="2">
        <f t="shared" si="75"/>
        <v>2.1593061396499278E-2</v>
      </c>
      <c r="G532" s="2">
        <f t="shared" si="75"/>
        <v>2.5422607695807002E-2</v>
      </c>
      <c r="H532" s="2">
        <f t="shared" si="76"/>
        <v>0.84936453627692421</v>
      </c>
      <c r="I532" s="2">
        <f t="shared" si="77"/>
        <v>45.92737232794758</v>
      </c>
    </row>
    <row r="533" spans="1:9" ht="13.5" x14ac:dyDescent="0.25">
      <c r="A533" s="3">
        <f>TITRES_STAT!B536</f>
        <v>42780</v>
      </c>
      <c r="B533" s="6">
        <f>TITRES_STAT!D536</f>
        <v>3.0245000000000002</v>
      </c>
      <c r="C533" s="2">
        <f t="shared" si="72"/>
        <v>-8.5999999999999854E-2</v>
      </c>
      <c r="D533" s="2">
        <f t="shared" si="73"/>
        <v>0</v>
      </c>
      <c r="E533" s="2">
        <f t="shared" si="74"/>
        <v>8.5999999999999854E-2</v>
      </c>
      <c r="F533" s="2">
        <f t="shared" si="75"/>
        <v>2.0050699868177899E-2</v>
      </c>
      <c r="G533" s="2">
        <f t="shared" si="75"/>
        <v>2.9749564288963633E-2</v>
      </c>
      <c r="H533" s="2">
        <f t="shared" si="76"/>
        <v>0.67398297579827826</v>
      </c>
      <c r="I533" s="2">
        <f t="shared" si="77"/>
        <v>40.262235969088849</v>
      </c>
    </row>
    <row r="534" spans="1:9" ht="13.5" x14ac:dyDescent="0.25">
      <c r="A534" s="3">
        <f>TITRES_STAT!B537</f>
        <v>42781</v>
      </c>
      <c r="B534" s="6">
        <f>TITRES_STAT!D537</f>
        <v>3.1183000000000001</v>
      </c>
      <c r="C534" s="2">
        <f t="shared" si="72"/>
        <v>9.3799999999999883E-2</v>
      </c>
      <c r="D534" s="2">
        <f t="shared" si="73"/>
        <v>9.3799999999999883E-2</v>
      </c>
      <c r="E534" s="2">
        <f t="shared" si="74"/>
        <v>0</v>
      </c>
      <c r="F534" s="2">
        <f t="shared" si="75"/>
        <v>2.5318507020450898E-2</v>
      </c>
      <c r="G534" s="2">
        <f t="shared" si="75"/>
        <v>2.7624595411180515E-2</v>
      </c>
      <c r="H534" s="2">
        <f t="shared" si="76"/>
        <v>0.91652046459307523</v>
      </c>
      <c r="I534" s="2">
        <f t="shared" si="77"/>
        <v>47.822106861127374</v>
      </c>
    </row>
    <row r="535" spans="1:9" ht="13.5" x14ac:dyDescent="0.25">
      <c r="A535" s="3">
        <f>TITRES_STAT!B538</f>
        <v>42782</v>
      </c>
      <c r="B535" s="6">
        <f>TITRES_STAT!D538</f>
        <v>2.9931999999999999</v>
      </c>
      <c r="C535" s="2">
        <f t="shared" si="72"/>
        <v>-0.12510000000000021</v>
      </c>
      <c r="D535" s="2">
        <f t="shared" si="73"/>
        <v>0</v>
      </c>
      <c r="E535" s="2">
        <f t="shared" si="74"/>
        <v>0.12510000000000021</v>
      </c>
      <c r="F535" s="2">
        <f t="shared" si="75"/>
        <v>2.3510042233275835E-2</v>
      </c>
      <c r="G535" s="2">
        <f t="shared" si="75"/>
        <v>3.4587124310381925E-2</v>
      </c>
      <c r="H535" s="2">
        <f t="shared" si="76"/>
        <v>0.67973393862694986</v>
      </c>
      <c r="I535" s="2">
        <f t="shared" si="77"/>
        <v>40.466762205363239</v>
      </c>
    </row>
    <row r="536" spans="1:9" ht="13.5" x14ac:dyDescent="0.25">
      <c r="A536" s="3">
        <f>TITRES_STAT!B539</f>
        <v>42783</v>
      </c>
      <c r="B536" s="6">
        <f>TITRES_STAT!D539</f>
        <v>2.9931999999999999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2.1830753502327559E-2</v>
      </c>
      <c r="G536" s="2">
        <f t="shared" si="75"/>
        <v>3.2116615431068932E-2</v>
      </c>
      <c r="H536" s="2">
        <f t="shared" si="76"/>
        <v>0.67973393862694986</v>
      </c>
      <c r="I536" s="2">
        <f t="shared" si="77"/>
        <v>40.466762205363239</v>
      </c>
    </row>
    <row r="537" spans="1:9" ht="13.5" x14ac:dyDescent="0.25">
      <c r="A537" s="3">
        <f>TITRES_STAT!B540</f>
        <v>42786</v>
      </c>
      <c r="B537" s="6">
        <f>TITRES_STAT!D540</f>
        <v>3.0167000000000002</v>
      </c>
      <c r="C537" s="2">
        <f t="shared" si="72"/>
        <v>2.3500000000000298E-2</v>
      </c>
      <c r="D537" s="2">
        <f t="shared" si="73"/>
        <v>2.3500000000000298E-2</v>
      </c>
      <c r="E537" s="2">
        <f t="shared" si="74"/>
        <v>0</v>
      </c>
      <c r="F537" s="2">
        <f t="shared" si="75"/>
        <v>2.1949985395018468E-2</v>
      </c>
      <c r="G537" s="2">
        <f t="shared" si="75"/>
        <v>2.9822571471706864E-2</v>
      </c>
      <c r="H537" s="2">
        <f t="shared" si="76"/>
        <v>0.73601920665502496</v>
      </c>
      <c r="I537" s="2">
        <f t="shared" si="77"/>
        <v>42.396950669295435</v>
      </c>
    </row>
    <row r="538" spans="1:9" ht="13.5" x14ac:dyDescent="0.25">
      <c r="A538" s="3">
        <f>TITRES_STAT!B541</f>
        <v>42787</v>
      </c>
      <c r="B538" s="6">
        <f>TITRES_STAT!D541</f>
        <v>2.9306999999999999</v>
      </c>
      <c r="C538" s="2">
        <f t="shared" si="72"/>
        <v>-8.6000000000000298E-2</v>
      </c>
      <c r="D538" s="2">
        <f t="shared" si="73"/>
        <v>0</v>
      </c>
      <c r="E538" s="2">
        <f t="shared" si="74"/>
        <v>8.6000000000000298E-2</v>
      </c>
      <c r="F538" s="2">
        <f t="shared" si="75"/>
        <v>2.038212929537429E-2</v>
      </c>
      <c r="G538" s="2">
        <f t="shared" si="75"/>
        <v>3.3835244938013535E-2</v>
      </c>
      <c r="H538" s="2">
        <f t="shared" si="76"/>
        <v>0.60239343124941258</v>
      </c>
      <c r="I538" s="2">
        <f t="shared" si="77"/>
        <v>37.593353760799964</v>
      </c>
    </row>
    <row r="539" spans="1:9" ht="13.5" x14ac:dyDescent="0.25">
      <c r="A539" s="3">
        <f>TITRES_STAT!B542</f>
        <v>42788</v>
      </c>
      <c r="B539" s="6">
        <f>TITRES_STAT!D542</f>
        <v>2.9306999999999999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1.8926262917133268E-2</v>
      </c>
      <c r="G539" s="2">
        <f t="shared" si="75"/>
        <v>3.1418441728155423E-2</v>
      </c>
      <c r="H539" s="2">
        <f t="shared" si="76"/>
        <v>0.60239343124941258</v>
      </c>
      <c r="I539" s="2">
        <f t="shared" si="77"/>
        <v>37.593353760799964</v>
      </c>
    </row>
    <row r="540" spans="1:9" ht="13.5" x14ac:dyDescent="0.25">
      <c r="A540" s="3">
        <f>TITRES_STAT!B543</f>
        <v>42789</v>
      </c>
      <c r="B540" s="6">
        <f>TITRES_STAT!D543</f>
        <v>2.9306999999999999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1.7574386994480891E-2</v>
      </c>
      <c r="G540" s="2">
        <f t="shared" si="75"/>
        <v>2.9174267319001464E-2</v>
      </c>
      <c r="H540" s="2">
        <f t="shared" si="76"/>
        <v>0.60239343124941247</v>
      </c>
      <c r="I540" s="2">
        <f t="shared" si="77"/>
        <v>37.59335376079995</v>
      </c>
    </row>
    <row r="541" spans="1:9" ht="13.5" x14ac:dyDescent="0.25">
      <c r="A541" s="3">
        <f>TITRES_STAT!B544</f>
        <v>42790</v>
      </c>
      <c r="B541" s="6">
        <f>TITRES_STAT!D544</f>
        <v>3.0089000000000001</v>
      </c>
      <c r="C541" s="2">
        <f t="shared" si="72"/>
        <v>7.8200000000000269E-2</v>
      </c>
      <c r="D541" s="2">
        <f t="shared" si="73"/>
        <v>7.8200000000000269E-2</v>
      </c>
      <c r="E541" s="2">
        <f t="shared" si="74"/>
        <v>0</v>
      </c>
      <c r="F541" s="2">
        <f t="shared" ref="F541:G556" si="78">((F540*13)+D541)/14</f>
        <v>2.1904787923446561E-2</v>
      </c>
      <c r="G541" s="2">
        <f t="shared" si="78"/>
        <v>2.709039108192993E-2</v>
      </c>
      <c r="H541" s="2">
        <f t="shared" si="76"/>
        <v>0.80858145817088944</v>
      </c>
      <c r="I541" s="2">
        <f t="shared" si="77"/>
        <v>44.708047542887513</v>
      </c>
    </row>
    <row r="542" spans="1:9" ht="13.5" x14ac:dyDescent="0.25">
      <c r="A542" s="3">
        <f>TITRES_STAT!B545</f>
        <v>42793</v>
      </c>
      <c r="B542" s="6">
        <f>TITRES_STAT!D545</f>
        <v>2.9620000000000002</v>
      </c>
      <c r="C542" s="2">
        <f t="shared" si="72"/>
        <v>-4.6899999999999942E-2</v>
      </c>
      <c r="D542" s="2">
        <f t="shared" si="73"/>
        <v>0</v>
      </c>
      <c r="E542" s="2">
        <f t="shared" si="74"/>
        <v>4.6899999999999942E-2</v>
      </c>
      <c r="F542" s="2">
        <f t="shared" si="78"/>
        <v>2.034016021462895E-2</v>
      </c>
      <c r="G542" s="2">
        <f t="shared" si="78"/>
        <v>2.8505363147506357E-2</v>
      </c>
      <c r="H542" s="2">
        <f t="shared" si="76"/>
        <v>0.71355555476963994</v>
      </c>
      <c r="I542" s="2">
        <f t="shared" si="77"/>
        <v>41.641810373960475</v>
      </c>
    </row>
    <row r="543" spans="1:9" ht="13.5" x14ac:dyDescent="0.25">
      <c r="A543" s="3">
        <f>TITRES_STAT!B546</f>
        <v>42794</v>
      </c>
      <c r="B543" s="6">
        <f>TITRES_STAT!D546</f>
        <v>2.8759999999999999</v>
      </c>
      <c r="C543" s="2">
        <f t="shared" si="72"/>
        <v>-8.6000000000000298E-2</v>
      </c>
      <c r="D543" s="2">
        <f t="shared" si="73"/>
        <v>0</v>
      </c>
      <c r="E543" s="2">
        <f t="shared" si="74"/>
        <v>8.6000000000000298E-2</v>
      </c>
      <c r="F543" s="2">
        <f t="shared" si="78"/>
        <v>1.8887291627869736E-2</v>
      </c>
      <c r="G543" s="2">
        <f t="shared" si="78"/>
        <v>3.2612122922684492E-2</v>
      </c>
      <c r="H543" s="2">
        <f t="shared" si="76"/>
        <v>0.57914940626977784</v>
      </c>
      <c r="I543" s="2">
        <f t="shared" si="77"/>
        <v>36.674769592437002</v>
      </c>
    </row>
    <row r="544" spans="1:9" ht="13.5" x14ac:dyDescent="0.25">
      <c r="A544" s="3">
        <f>TITRES_STAT!B547</f>
        <v>42795</v>
      </c>
      <c r="B544" s="6">
        <f>TITRES_STAT!D547</f>
        <v>2.9620000000000002</v>
      </c>
      <c r="C544" s="2">
        <f t="shared" si="72"/>
        <v>8.6000000000000298E-2</v>
      </c>
      <c r="D544" s="2">
        <f t="shared" si="73"/>
        <v>8.6000000000000298E-2</v>
      </c>
      <c r="E544" s="2">
        <f t="shared" si="74"/>
        <v>0</v>
      </c>
      <c r="F544" s="2">
        <f t="shared" si="78"/>
        <v>2.368105651159335E-2</v>
      </c>
      <c r="G544" s="2">
        <f t="shared" si="78"/>
        <v>3.0282685571064172E-2</v>
      </c>
      <c r="H544" s="2">
        <f t="shared" si="76"/>
        <v>0.78199988095577511</v>
      </c>
      <c r="I544" s="2">
        <f t="shared" si="77"/>
        <v>43.883273467804592</v>
      </c>
    </row>
    <row r="545" spans="1:9" ht="13.5" x14ac:dyDescent="0.25">
      <c r="A545" s="3">
        <f>TITRES_STAT!B548</f>
        <v>42796</v>
      </c>
      <c r="B545" s="6">
        <f>TITRES_STAT!D548</f>
        <v>2.9306999999999999</v>
      </c>
      <c r="C545" s="2">
        <f t="shared" si="72"/>
        <v>-3.1300000000000328E-2</v>
      </c>
      <c r="D545" s="2">
        <f t="shared" si="73"/>
        <v>0</v>
      </c>
      <c r="E545" s="2">
        <f t="shared" si="74"/>
        <v>3.1300000000000328E-2</v>
      </c>
      <c r="F545" s="2">
        <f t="shared" si="78"/>
        <v>2.1989552475050966E-2</v>
      </c>
      <c r="G545" s="2">
        <f t="shared" si="78"/>
        <v>3.0355350887416754E-2</v>
      </c>
      <c r="H545" s="2">
        <f t="shared" si="76"/>
        <v>0.72440448989065465</v>
      </c>
      <c r="I545" s="2">
        <f t="shared" si="77"/>
        <v>42.008965653794455</v>
      </c>
    </row>
    <row r="546" spans="1:9" ht="13.5" x14ac:dyDescent="0.25">
      <c r="A546" s="3">
        <f>TITRES_STAT!B549</f>
        <v>42797</v>
      </c>
      <c r="B546" s="6">
        <f>TITRES_STAT!D549</f>
        <v>2.9228999999999998</v>
      </c>
      <c r="C546" s="2">
        <f t="shared" si="72"/>
        <v>-7.8000000000000291E-3</v>
      </c>
      <c r="D546" s="2">
        <f t="shared" si="73"/>
        <v>0</v>
      </c>
      <c r="E546" s="2">
        <f t="shared" si="74"/>
        <v>7.8000000000000291E-3</v>
      </c>
      <c r="F546" s="2">
        <f t="shared" si="78"/>
        <v>2.0418870155404469E-2</v>
      </c>
      <c r="G546" s="2">
        <f t="shared" si="78"/>
        <v>2.8744254395458416E-2</v>
      </c>
      <c r="H546" s="2">
        <f t="shared" si="76"/>
        <v>0.7103635347254178</v>
      </c>
      <c r="I546" s="2">
        <f t="shared" si="77"/>
        <v>41.53289755674426</v>
      </c>
    </row>
    <row r="547" spans="1:9" ht="13.5" x14ac:dyDescent="0.25">
      <c r="A547" s="3">
        <f>TITRES_STAT!B550</f>
        <v>42800</v>
      </c>
      <c r="B547" s="6">
        <f>TITRES_STAT!D550</f>
        <v>2.9306999999999999</v>
      </c>
      <c r="C547" s="2">
        <f t="shared" si="72"/>
        <v>7.8000000000000291E-3</v>
      </c>
      <c r="D547" s="2">
        <f t="shared" si="73"/>
        <v>7.8000000000000291E-3</v>
      </c>
      <c r="E547" s="2">
        <f t="shared" si="74"/>
        <v>0</v>
      </c>
      <c r="F547" s="2">
        <f t="shared" si="78"/>
        <v>1.9517522287161297E-2</v>
      </c>
      <c r="G547" s="2">
        <f t="shared" si="78"/>
        <v>2.6691093367211389E-2</v>
      </c>
      <c r="H547" s="2">
        <f t="shared" si="76"/>
        <v>0.73123727149887208</v>
      </c>
      <c r="I547" s="2">
        <f t="shared" si="77"/>
        <v>42.237842468917087</v>
      </c>
    </row>
    <row r="548" spans="1:9" ht="13.5" x14ac:dyDescent="0.25">
      <c r="A548" s="3">
        <f>TITRES_STAT!B551</f>
        <v>42801</v>
      </c>
      <c r="B548" s="6">
        <f>TITRES_STAT!D551</f>
        <v>2.8915999999999999</v>
      </c>
      <c r="C548" s="2">
        <f t="shared" si="72"/>
        <v>-3.9099999999999913E-2</v>
      </c>
      <c r="D548" s="2">
        <f t="shared" si="73"/>
        <v>0</v>
      </c>
      <c r="E548" s="2">
        <f t="shared" si="74"/>
        <v>3.9099999999999913E-2</v>
      </c>
      <c r="F548" s="2">
        <f t="shared" si="78"/>
        <v>1.8123413552364059E-2</v>
      </c>
      <c r="G548" s="2">
        <f t="shared" si="78"/>
        <v>2.7577443840981996E-2</v>
      </c>
      <c r="H548" s="2">
        <f t="shared" si="76"/>
        <v>0.6571825023692518</v>
      </c>
      <c r="I548" s="2">
        <f t="shared" si="77"/>
        <v>39.656616059467602</v>
      </c>
    </row>
    <row r="549" spans="1:9" ht="13.5" x14ac:dyDescent="0.25">
      <c r="A549" s="3">
        <f>TITRES_STAT!B552</f>
        <v>42802</v>
      </c>
      <c r="B549" s="6">
        <f>TITRES_STAT!D552</f>
        <v>2.8915999999999999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1.6828884012909485E-2</v>
      </c>
      <c r="G549" s="2">
        <f t="shared" si="78"/>
        <v>2.5607626423768994E-2</v>
      </c>
      <c r="H549" s="2">
        <f t="shared" si="76"/>
        <v>0.65718250236925191</v>
      </c>
      <c r="I549" s="2">
        <f t="shared" si="77"/>
        <v>39.656616059467609</v>
      </c>
    </row>
    <row r="550" spans="1:9" ht="13.5" x14ac:dyDescent="0.25">
      <c r="A550" s="3">
        <f>TITRES_STAT!B553</f>
        <v>42803</v>
      </c>
      <c r="B550" s="6">
        <f>TITRES_STAT!D553</f>
        <v>2.8915999999999999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1.5626820869130236E-2</v>
      </c>
      <c r="G550" s="2">
        <f t="shared" si="78"/>
        <v>2.3778510250642638E-2</v>
      </c>
      <c r="H550" s="2">
        <f t="shared" si="76"/>
        <v>0.65718250236925191</v>
      </c>
      <c r="I550" s="2">
        <f t="shared" si="77"/>
        <v>39.656616059467609</v>
      </c>
    </row>
    <row r="551" spans="1:9" ht="13.5" x14ac:dyDescent="0.25">
      <c r="A551" s="3">
        <f>TITRES_STAT!B554</f>
        <v>42804</v>
      </c>
      <c r="B551" s="6">
        <f>TITRES_STAT!D554</f>
        <v>2.8915999999999999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1.4510619378478076E-2</v>
      </c>
      <c r="G551" s="2">
        <f t="shared" si="78"/>
        <v>2.2080045232739594E-2</v>
      </c>
      <c r="H551" s="2">
        <f t="shared" si="76"/>
        <v>0.6571825023692518</v>
      </c>
      <c r="I551" s="2">
        <f t="shared" si="77"/>
        <v>39.656616059467602</v>
      </c>
    </row>
    <row r="552" spans="1:9" ht="13.5" x14ac:dyDescent="0.25">
      <c r="A552" s="3">
        <f>TITRES_STAT!B555</f>
        <v>42807</v>
      </c>
      <c r="B552" s="6">
        <f>TITRES_STAT!D555</f>
        <v>2.9306999999999999</v>
      </c>
      <c r="C552" s="2">
        <f t="shared" si="72"/>
        <v>3.9099999999999913E-2</v>
      </c>
      <c r="D552" s="2">
        <f t="shared" si="73"/>
        <v>3.9099999999999913E-2</v>
      </c>
      <c r="E552" s="2">
        <f t="shared" si="74"/>
        <v>0</v>
      </c>
      <c r="F552" s="2">
        <f t="shared" si="78"/>
        <v>1.6267003708586778E-2</v>
      </c>
      <c r="G552" s="2">
        <f t="shared" si="78"/>
        <v>2.0502899144686764E-2</v>
      </c>
      <c r="H552" s="2">
        <f t="shared" si="76"/>
        <v>0.79340017203383162</v>
      </c>
      <c r="I552" s="2">
        <f t="shared" si="77"/>
        <v>44.239996427237131</v>
      </c>
    </row>
    <row r="553" spans="1:9" ht="13.5" x14ac:dyDescent="0.25">
      <c r="A553" s="3">
        <f>TITRES_STAT!B556</f>
        <v>42808</v>
      </c>
      <c r="B553" s="6">
        <f>TITRES_STAT!D556</f>
        <v>2.9306999999999999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1.5105074872259152E-2</v>
      </c>
      <c r="G553" s="2">
        <f t="shared" si="78"/>
        <v>1.903840634863771E-2</v>
      </c>
      <c r="H553" s="2">
        <f t="shared" si="76"/>
        <v>0.79340017203383162</v>
      </c>
      <c r="I553" s="2">
        <f t="shared" si="77"/>
        <v>44.239996427237131</v>
      </c>
    </row>
    <row r="554" spans="1:9" ht="13.5" x14ac:dyDescent="0.25">
      <c r="A554" s="3">
        <f>TITRES_STAT!B557</f>
        <v>42809</v>
      </c>
      <c r="B554" s="6">
        <f>TITRES_STAT!D557</f>
        <v>2.9306999999999999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1.402614095281207E-2</v>
      </c>
      <c r="G554" s="2">
        <f t="shared" si="78"/>
        <v>1.7678520180877875E-2</v>
      </c>
      <c r="H554" s="2">
        <f t="shared" si="76"/>
        <v>0.79340017203383162</v>
      </c>
      <c r="I554" s="2">
        <f t="shared" si="77"/>
        <v>44.239996427237131</v>
      </c>
    </row>
    <row r="555" spans="1:9" ht="13.5" x14ac:dyDescent="0.25">
      <c r="A555" s="3">
        <f>TITRES_STAT!B558</f>
        <v>42810</v>
      </c>
      <c r="B555" s="6">
        <f>TITRES_STAT!D558</f>
        <v>3.0089000000000001</v>
      </c>
      <c r="C555" s="2">
        <f t="shared" si="72"/>
        <v>7.8200000000000269E-2</v>
      </c>
      <c r="D555" s="2">
        <f t="shared" si="73"/>
        <v>7.8200000000000269E-2</v>
      </c>
      <c r="E555" s="2">
        <f t="shared" si="74"/>
        <v>0</v>
      </c>
      <c r="F555" s="2">
        <f t="shared" si="78"/>
        <v>1.860998802761123E-2</v>
      </c>
      <c r="G555" s="2">
        <f t="shared" si="78"/>
        <v>1.6415768739386598E-2</v>
      </c>
      <c r="H555" s="2">
        <f t="shared" si="76"/>
        <v>1.1336653386789015</v>
      </c>
      <c r="I555" s="2">
        <f t="shared" si="77"/>
        <v>53.132293904199216</v>
      </c>
    </row>
    <row r="556" spans="1:9" ht="13.5" x14ac:dyDescent="0.25">
      <c r="A556" s="3">
        <f>TITRES_STAT!B559</f>
        <v>42811</v>
      </c>
      <c r="B556" s="6">
        <f>TITRES_STAT!D559</f>
        <v>3.0089000000000001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1.7280703168496142E-2</v>
      </c>
      <c r="G556" s="2">
        <f t="shared" si="78"/>
        <v>1.5243213829430413E-2</v>
      </c>
      <c r="H556" s="2">
        <f t="shared" si="76"/>
        <v>1.1336653386789013</v>
      </c>
      <c r="I556" s="2">
        <f t="shared" si="77"/>
        <v>53.132293904199216</v>
      </c>
    </row>
    <row r="557" spans="1:9" ht="13.5" x14ac:dyDescent="0.25">
      <c r="A557" s="3">
        <f>TITRES_STAT!B560</f>
        <v>42815</v>
      </c>
      <c r="B557" s="6">
        <f>TITRES_STAT!D560</f>
        <v>3.0636000000000001</v>
      </c>
      <c r="C557" s="2">
        <f t="shared" si="72"/>
        <v>5.4699999999999971E-2</v>
      </c>
      <c r="D557" s="2">
        <f t="shared" si="73"/>
        <v>5.4699999999999971E-2</v>
      </c>
      <c r="E557" s="2">
        <f t="shared" si="74"/>
        <v>0</v>
      </c>
      <c r="F557" s="2">
        <f t="shared" ref="F557:G572" si="79">((F556*13)+D557)/14</f>
        <v>1.9953510085032131E-2</v>
      </c>
      <c r="G557" s="2">
        <f t="shared" si="79"/>
        <v>1.4154412841613956E-2</v>
      </c>
      <c r="H557" s="2">
        <f t="shared" si="76"/>
        <v>1.4097024234286029</v>
      </c>
      <c r="I557" s="2">
        <f t="shared" si="77"/>
        <v>58.501099958343914</v>
      </c>
    </row>
    <row r="558" spans="1:9" ht="13.5" x14ac:dyDescent="0.25">
      <c r="A558" s="3">
        <f>TITRES_STAT!B561</f>
        <v>42816</v>
      </c>
      <c r="B558" s="6">
        <f>TITRES_STAT!D561</f>
        <v>3.1183000000000001</v>
      </c>
      <c r="C558" s="2">
        <f t="shared" si="72"/>
        <v>5.4699999999999971E-2</v>
      </c>
      <c r="D558" s="2">
        <f t="shared" si="73"/>
        <v>5.4699999999999971E-2</v>
      </c>
      <c r="E558" s="2">
        <f t="shared" si="74"/>
        <v>0</v>
      </c>
      <c r="F558" s="2">
        <f t="shared" si="79"/>
        <v>2.2435402221815549E-2</v>
      </c>
      <c r="G558" s="2">
        <f t="shared" si="79"/>
        <v>1.3143383352927243E-2</v>
      </c>
      <c r="H558" s="2">
        <f t="shared" si="76"/>
        <v>1.7069731300821278</v>
      </c>
      <c r="I558" s="2">
        <f t="shared" si="77"/>
        <v>63.058369922952998</v>
      </c>
    </row>
    <row r="559" spans="1:9" ht="13.5" x14ac:dyDescent="0.25">
      <c r="A559" s="3">
        <f>TITRES_STAT!B562</f>
        <v>42817</v>
      </c>
      <c r="B559" s="6">
        <f>TITRES_STAT!D562</f>
        <v>3.1261000000000001</v>
      </c>
      <c r="C559" s="2">
        <f t="shared" si="72"/>
        <v>7.8000000000000291E-3</v>
      </c>
      <c r="D559" s="2">
        <f t="shared" si="73"/>
        <v>7.8000000000000291E-3</v>
      </c>
      <c r="E559" s="2">
        <f t="shared" si="74"/>
        <v>0</v>
      </c>
      <c r="F559" s="2">
        <f t="shared" si="79"/>
        <v>2.1390016348828728E-2</v>
      </c>
      <c r="G559" s="2">
        <f t="shared" si="79"/>
        <v>1.2204570256289583E-2</v>
      </c>
      <c r="H559" s="2">
        <f t="shared" si="76"/>
        <v>1.7526234762592692</v>
      </c>
      <c r="I559" s="2">
        <f t="shared" si="77"/>
        <v>63.671021168541024</v>
      </c>
    </row>
    <row r="560" spans="1:9" ht="13.5" x14ac:dyDescent="0.25">
      <c r="A560" s="3">
        <f>TITRES_STAT!B563</f>
        <v>42818</v>
      </c>
      <c r="B560" s="6">
        <f>TITRES_STAT!D563</f>
        <v>3.1261000000000001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1.9862158038198106E-2</v>
      </c>
      <c r="G560" s="2">
        <f t="shared" si="79"/>
        <v>1.1332815237983185E-2</v>
      </c>
      <c r="H560" s="2">
        <f t="shared" si="76"/>
        <v>1.7526234762592692</v>
      </c>
      <c r="I560" s="2">
        <f t="shared" si="77"/>
        <v>63.671021168541024</v>
      </c>
    </row>
    <row r="561" spans="1:9" ht="13.5" x14ac:dyDescent="0.25">
      <c r="A561" s="3">
        <f>TITRES_STAT!B564</f>
        <v>42821</v>
      </c>
      <c r="B561" s="6">
        <f>TITRES_STAT!D564</f>
        <v>3.1261000000000001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1.8443432464041096E-2</v>
      </c>
      <c r="G561" s="2">
        <f t="shared" si="79"/>
        <v>1.05233284352701E-2</v>
      </c>
      <c r="H561" s="2">
        <f t="shared" si="76"/>
        <v>1.752623476259269</v>
      </c>
      <c r="I561" s="2">
        <f t="shared" si="77"/>
        <v>63.671021168541024</v>
      </c>
    </row>
    <row r="562" spans="1:9" ht="13.5" x14ac:dyDescent="0.25">
      <c r="A562" s="3">
        <f>TITRES_STAT!B565</f>
        <v>42822</v>
      </c>
      <c r="B562" s="6">
        <f>TITRES_STAT!D565</f>
        <v>3.1261000000000001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1.7126044430895306E-2</v>
      </c>
      <c r="G562" s="2">
        <f t="shared" si="79"/>
        <v>9.771662118465094E-3</v>
      </c>
      <c r="H562" s="2">
        <f t="shared" si="76"/>
        <v>1.752623476259269</v>
      </c>
      <c r="I562" s="2">
        <f t="shared" si="77"/>
        <v>63.671021168541024</v>
      </c>
    </row>
    <row r="563" spans="1:9" ht="13.5" x14ac:dyDescent="0.25">
      <c r="A563" s="3">
        <f>TITRES_STAT!B566</f>
        <v>42823</v>
      </c>
      <c r="B563" s="6">
        <f>TITRES_STAT!D566</f>
        <v>3.1261000000000001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1.5902755542974212E-2</v>
      </c>
      <c r="G563" s="2">
        <f t="shared" si="79"/>
        <v>9.0736862528604436E-3</v>
      </c>
      <c r="H563" s="2">
        <f t="shared" si="76"/>
        <v>1.7526234762592692</v>
      </c>
      <c r="I563" s="2">
        <f t="shared" si="77"/>
        <v>63.671021168541024</v>
      </c>
    </row>
    <row r="564" spans="1:9" ht="13.5" x14ac:dyDescent="0.25">
      <c r="A564" s="3">
        <f>TITRES_STAT!B567</f>
        <v>42824</v>
      </c>
      <c r="B564" s="6">
        <f>TITRES_STAT!D567</f>
        <v>3.1261000000000001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1.4766844432761769E-2</v>
      </c>
      <c r="G564" s="2">
        <f t="shared" si="79"/>
        <v>8.4255658062275546E-3</v>
      </c>
      <c r="H564" s="2">
        <f t="shared" si="76"/>
        <v>1.7526234762592692</v>
      </c>
      <c r="I564" s="2">
        <f t="shared" si="77"/>
        <v>63.671021168541024</v>
      </c>
    </row>
    <row r="565" spans="1:9" ht="13.5" x14ac:dyDescent="0.25">
      <c r="A565" s="3">
        <f>TITRES_STAT!B568</f>
        <v>42825</v>
      </c>
      <c r="B565" s="6">
        <f>TITRES_STAT!D568</f>
        <v>3.1261000000000001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1.3712069830421642E-2</v>
      </c>
      <c r="G565" s="2">
        <f t="shared" si="79"/>
        <v>7.8237396772113006E-3</v>
      </c>
      <c r="H565" s="2">
        <f t="shared" si="76"/>
        <v>1.7526234762592692</v>
      </c>
      <c r="I565" s="2">
        <f t="shared" si="77"/>
        <v>63.671021168541024</v>
      </c>
    </row>
    <row r="566" spans="1:9" ht="13.5" x14ac:dyDescent="0.25">
      <c r="A566" s="3">
        <f>TITRES_STAT!B569</f>
        <v>42828</v>
      </c>
      <c r="B566" s="6">
        <f>TITRES_STAT!D569</f>
        <v>3.1261000000000001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1.273263627110581E-2</v>
      </c>
      <c r="G566" s="2">
        <f t="shared" si="79"/>
        <v>7.2649011288390642E-3</v>
      </c>
      <c r="H566" s="2">
        <f t="shared" si="76"/>
        <v>1.7526234762592692</v>
      </c>
      <c r="I566" s="2">
        <f t="shared" si="77"/>
        <v>63.671021168541024</v>
      </c>
    </row>
    <row r="567" spans="1:9" ht="13.5" x14ac:dyDescent="0.25">
      <c r="A567" s="3">
        <f>TITRES_STAT!B570</f>
        <v>42829</v>
      </c>
      <c r="B567" s="6">
        <f>TITRES_STAT!D570</f>
        <v>3.1261000000000001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1.1823162251741111E-2</v>
      </c>
      <c r="G567" s="2">
        <f t="shared" si="79"/>
        <v>6.7459796196362738E-3</v>
      </c>
      <c r="H567" s="2">
        <f t="shared" si="76"/>
        <v>1.7526234762592694</v>
      </c>
      <c r="I567" s="2">
        <f t="shared" si="77"/>
        <v>63.671021168541024</v>
      </c>
    </row>
    <row r="568" spans="1:9" ht="13.5" x14ac:dyDescent="0.25">
      <c r="A568" s="3">
        <f>TITRES_STAT!B571</f>
        <v>42830</v>
      </c>
      <c r="B568" s="6">
        <f>TITRES_STAT!D571</f>
        <v>3.1261000000000001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1.0978650662331032E-2</v>
      </c>
      <c r="G568" s="2">
        <f t="shared" si="79"/>
        <v>6.2641239325193976E-3</v>
      </c>
      <c r="H568" s="2">
        <f t="shared" si="76"/>
        <v>1.7526234762592694</v>
      </c>
      <c r="I568" s="2">
        <f t="shared" si="77"/>
        <v>63.671021168541024</v>
      </c>
    </row>
    <row r="569" spans="1:9" ht="13.5" x14ac:dyDescent="0.25">
      <c r="A569" s="3">
        <f>TITRES_STAT!B572</f>
        <v>42831</v>
      </c>
      <c r="B569" s="6">
        <f>TITRES_STAT!D572</f>
        <v>3.0323000000000002</v>
      </c>
      <c r="C569" s="2">
        <f t="shared" si="72"/>
        <v>-9.3799999999999883E-2</v>
      </c>
      <c r="D569" s="2">
        <f t="shared" si="73"/>
        <v>0</v>
      </c>
      <c r="E569" s="2">
        <f t="shared" si="74"/>
        <v>9.3799999999999883E-2</v>
      </c>
      <c r="F569" s="2">
        <f t="shared" si="79"/>
        <v>1.0194461329307387E-2</v>
      </c>
      <c r="G569" s="2">
        <f t="shared" si="79"/>
        <v>1.2516686508768003E-2</v>
      </c>
      <c r="H569" s="2">
        <f t="shared" si="76"/>
        <v>0.81446965394284787</v>
      </c>
      <c r="I569" s="2">
        <f t="shared" si="77"/>
        <v>44.887477295252793</v>
      </c>
    </row>
    <row r="570" spans="1:9" ht="13.5" x14ac:dyDescent="0.25">
      <c r="A570" s="3">
        <f>TITRES_STAT!B573</f>
        <v>42832</v>
      </c>
      <c r="B570" s="6">
        <f>TITRES_STAT!D573</f>
        <v>3.0478999999999998</v>
      </c>
      <c r="C570" s="2">
        <f t="shared" si="72"/>
        <v>1.5599999999999614E-2</v>
      </c>
      <c r="D570" s="2">
        <f t="shared" si="73"/>
        <v>1.5599999999999614E-2</v>
      </c>
      <c r="E570" s="2">
        <f t="shared" si="74"/>
        <v>0</v>
      </c>
      <c r="F570" s="2">
        <f t="shared" si="79"/>
        <v>1.0580571234356833E-2</v>
      </c>
      <c r="G570" s="2">
        <f t="shared" si="79"/>
        <v>1.1622637472427432E-2</v>
      </c>
      <c r="H570" s="2">
        <f t="shared" si="76"/>
        <v>0.91034167240071717</v>
      </c>
      <c r="I570" s="2">
        <f t="shared" si="77"/>
        <v>47.653343145506277</v>
      </c>
    </row>
    <row r="571" spans="1:9" ht="13.5" x14ac:dyDescent="0.25">
      <c r="A571" s="3">
        <f>TITRES_STAT!B574</f>
        <v>42835</v>
      </c>
      <c r="B571" s="6">
        <f>TITRES_STAT!D574</f>
        <v>3.1183000000000001</v>
      </c>
      <c r="C571" s="2">
        <f t="shared" si="72"/>
        <v>7.040000000000024E-2</v>
      </c>
      <c r="D571" s="2">
        <f t="shared" si="73"/>
        <v>7.040000000000024E-2</v>
      </c>
      <c r="E571" s="2">
        <f t="shared" si="74"/>
        <v>0</v>
      </c>
      <c r="F571" s="2">
        <f t="shared" si="79"/>
        <v>1.4853387574759933E-2</v>
      </c>
      <c r="G571" s="2">
        <f t="shared" si="79"/>
        <v>1.0792449081539758E-2</v>
      </c>
      <c r="H571" s="2">
        <f t="shared" si="76"/>
        <v>1.3762759001723084</v>
      </c>
      <c r="I571" s="2">
        <f t="shared" si="77"/>
        <v>57.917344533625574</v>
      </c>
    </row>
    <row r="572" spans="1:9" ht="13.5" x14ac:dyDescent="0.25">
      <c r="A572" s="3">
        <f>TITRES_STAT!B575</f>
        <v>42836</v>
      </c>
      <c r="B572" s="6">
        <f>TITRES_STAT!D575</f>
        <v>3.0870000000000002</v>
      </c>
      <c r="C572" s="2">
        <f t="shared" si="72"/>
        <v>-3.1299999999999883E-2</v>
      </c>
      <c r="D572" s="2">
        <f t="shared" si="73"/>
        <v>0</v>
      </c>
      <c r="E572" s="2">
        <f t="shared" si="74"/>
        <v>3.1299999999999883E-2</v>
      </c>
      <c r="F572" s="2">
        <f t="shared" si="79"/>
        <v>1.3792431319419939E-2</v>
      </c>
      <c r="G572" s="2">
        <f t="shared" si="79"/>
        <v>1.2257274147144054E-2</v>
      </c>
      <c r="H572" s="2">
        <f t="shared" si="76"/>
        <v>1.1252445816130805</v>
      </c>
      <c r="I572" s="2">
        <f t="shared" si="77"/>
        <v>52.9465921874747</v>
      </c>
    </row>
    <row r="573" spans="1:9" ht="13.5" x14ac:dyDescent="0.25">
      <c r="A573" s="3">
        <f>TITRES_STAT!B576</f>
        <v>42837</v>
      </c>
      <c r="B573" s="6">
        <f>TITRES_STAT!D576</f>
        <v>3.0870000000000002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1.2807257653747087E-2</v>
      </c>
      <c r="G573" s="2">
        <f t="shared" si="80"/>
        <v>1.1381754565205194E-2</v>
      </c>
      <c r="H573" s="2">
        <f t="shared" si="76"/>
        <v>1.1252445816130805</v>
      </c>
      <c r="I573" s="2">
        <f t="shared" si="77"/>
        <v>52.9465921874747</v>
      </c>
    </row>
    <row r="574" spans="1:9" ht="13.5" x14ac:dyDescent="0.25">
      <c r="A574" s="3">
        <f>TITRES_STAT!B577</f>
        <v>42838</v>
      </c>
      <c r="B574" s="6">
        <f>TITRES_STAT!D577</f>
        <v>3.0478999999999998</v>
      </c>
      <c r="C574" s="2">
        <f t="shared" si="72"/>
        <v>-3.9100000000000357E-2</v>
      </c>
      <c r="D574" s="2">
        <f t="shared" si="73"/>
        <v>0</v>
      </c>
      <c r="E574" s="2">
        <f t="shared" si="74"/>
        <v>3.9100000000000357E-2</v>
      </c>
      <c r="F574" s="2">
        <f t="shared" si="80"/>
        <v>1.1892453535622294E-2</v>
      </c>
      <c r="G574" s="2">
        <f t="shared" si="80"/>
        <v>1.3361629239119136E-2</v>
      </c>
      <c r="H574" s="2">
        <f t="shared" si="76"/>
        <v>0.8900451676060952</v>
      </c>
      <c r="I574" s="2">
        <f t="shared" si="77"/>
        <v>47.091211514982682</v>
      </c>
    </row>
    <row r="575" spans="1:9" ht="13.5" x14ac:dyDescent="0.25">
      <c r="A575" s="3">
        <f>TITRES_STAT!B578</f>
        <v>42839</v>
      </c>
      <c r="B575" s="6">
        <f>TITRES_STAT!D578</f>
        <v>3.0478999999999998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1.1042992568792129E-2</v>
      </c>
      <c r="G575" s="2">
        <f t="shared" si="80"/>
        <v>1.2407227150610626E-2</v>
      </c>
      <c r="H575" s="2">
        <f t="shared" si="76"/>
        <v>0.8900451676060952</v>
      </c>
      <c r="I575" s="2">
        <f t="shared" si="77"/>
        <v>47.091211514982682</v>
      </c>
    </row>
    <row r="576" spans="1:9" ht="13.5" x14ac:dyDescent="0.25">
      <c r="A576" s="3">
        <f>TITRES_STAT!B579</f>
        <v>42842</v>
      </c>
      <c r="B576" s="6">
        <f>TITRES_STAT!D579</f>
        <v>3.0400999999999998</v>
      </c>
      <c r="C576" s="2">
        <f t="shared" si="72"/>
        <v>-7.8000000000000291E-3</v>
      </c>
      <c r="D576" s="2">
        <f t="shared" si="73"/>
        <v>0</v>
      </c>
      <c r="E576" s="2">
        <f t="shared" si="74"/>
        <v>7.8000000000000291E-3</v>
      </c>
      <c r="F576" s="2">
        <f t="shared" si="80"/>
        <v>1.0254207385306979E-2</v>
      </c>
      <c r="G576" s="2">
        <f t="shared" si="80"/>
        <v>1.2078139496995583E-2</v>
      </c>
      <c r="H576" s="2">
        <f t="shared" si="76"/>
        <v>0.8489889844257632</v>
      </c>
      <c r="I576" s="2">
        <f t="shared" si="77"/>
        <v>45.91638952837959</v>
      </c>
    </row>
    <row r="577" spans="1:9" ht="13.5" x14ac:dyDescent="0.25">
      <c r="A577" s="3">
        <f>TITRES_STAT!B580</f>
        <v>42843</v>
      </c>
      <c r="B577" s="6">
        <f>TITRES_STAT!D580</f>
        <v>3.0400999999999998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9.5217640006421949E-3</v>
      </c>
      <c r="G577" s="2">
        <f t="shared" si="80"/>
        <v>1.1215415247210186E-2</v>
      </c>
      <c r="H577" s="2">
        <f t="shared" si="76"/>
        <v>0.84898898442576309</v>
      </c>
      <c r="I577" s="2">
        <f t="shared" si="77"/>
        <v>45.916389528379582</v>
      </c>
    </row>
    <row r="578" spans="1:9" ht="13.5" x14ac:dyDescent="0.25">
      <c r="A578" s="3">
        <f>TITRES_STAT!B581</f>
        <v>42844</v>
      </c>
      <c r="B578" s="6">
        <f>TITRES_STAT!D581</f>
        <v>3.0400999999999998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8.841638000596324E-3</v>
      </c>
      <c r="G578" s="2">
        <f t="shared" si="80"/>
        <v>1.0414314158123744E-2</v>
      </c>
      <c r="H578" s="2">
        <f t="shared" si="76"/>
        <v>0.84898898442576309</v>
      </c>
      <c r="I578" s="2">
        <f t="shared" si="77"/>
        <v>45.916389528379582</v>
      </c>
    </row>
    <row r="579" spans="1:9" ht="13.5" x14ac:dyDescent="0.25">
      <c r="A579" s="3">
        <f>TITRES_STAT!B582</f>
        <v>42845</v>
      </c>
      <c r="B579" s="6">
        <f>TITRES_STAT!D582</f>
        <v>3.1574</v>
      </c>
      <c r="C579" s="2">
        <f t="shared" ref="C579:C642" si="81">B579-B578</f>
        <v>0.11730000000000018</v>
      </c>
      <c r="D579" s="2">
        <f t="shared" ref="D579:D642" si="82">IF(C579&gt;0,C579,0)</f>
        <v>0.11730000000000018</v>
      </c>
      <c r="E579" s="2">
        <f t="shared" ref="E579:E642" si="83">IF(C579&lt;0,-C579,0)</f>
        <v>0</v>
      </c>
      <c r="F579" s="2">
        <f t="shared" si="80"/>
        <v>1.6588663857696601E-2</v>
      </c>
      <c r="G579" s="2">
        <f t="shared" si="80"/>
        <v>9.6704345754006198E-3</v>
      </c>
      <c r="H579" s="2">
        <f t="shared" si="76"/>
        <v>1.7154000400245071</v>
      </c>
      <c r="I579" s="2">
        <f t="shared" si="77"/>
        <v>63.173013726884427</v>
      </c>
    </row>
    <row r="580" spans="1:9" ht="13.5" x14ac:dyDescent="0.25">
      <c r="A580" s="3">
        <f>TITRES_STAT!B583</f>
        <v>42846</v>
      </c>
      <c r="B580" s="6">
        <f>TITRES_STAT!D583</f>
        <v>3.1574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1.5403759296432559E-2</v>
      </c>
      <c r="G580" s="2">
        <f t="shared" si="80"/>
        <v>8.9796892485862895E-3</v>
      </c>
      <c r="H580" s="2">
        <f t="shared" si="76"/>
        <v>1.7154000400245073</v>
      </c>
      <c r="I580" s="2">
        <f t="shared" si="77"/>
        <v>63.173013726884427</v>
      </c>
    </row>
    <row r="581" spans="1:9" ht="13.5" x14ac:dyDescent="0.25">
      <c r="A581" s="3">
        <f>TITRES_STAT!B584</f>
        <v>42849</v>
      </c>
      <c r="B581" s="6">
        <f>TITRES_STAT!D584</f>
        <v>3.1261000000000001</v>
      </c>
      <c r="C581" s="2">
        <f t="shared" si="81"/>
        <v>-3.1299999999999883E-2</v>
      </c>
      <c r="D581" s="2">
        <f t="shared" si="82"/>
        <v>0</v>
      </c>
      <c r="E581" s="2">
        <f t="shared" si="83"/>
        <v>3.1299999999999883E-2</v>
      </c>
      <c r="F581" s="2">
        <f t="shared" si="80"/>
        <v>1.4303490775258804E-2</v>
      </c>
      <c r="G581" s="2">
        <f t="shared" si="80"/>
        <v>1.0573997159401546E-2</v>
      </c>
      <c r="H581" s="2">
        <f t="shared" si="76"/>
        <v>1.3527042384857548</v>
      </c>
      <c r="I581" s="2">
        <f t="shared" si="77"/>
        <v>57.495719876646334</v>
      </c>
    </row>
    <row r="582" spans="1:9" ht="13.5" x14ac:dyDescent="0.25">
      <c r="A582" s="3">
        <f>TITRES_STAT!B585</f>
        <v>42850</v>
      </c>
      <c r="B582" s="6">
        <f>TITRES_STAT!D585</f>
        <v>3.1261000000000001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1.3281812862740317E-2</v>
      </c>
      <c r="G582" s="2">
        <f t="shared" si="80"/>
        <v>9.81871164801572E-3</v>
      </c>
      <c r="H582" s="2">
        <f t="shared" si="76"/>
        <v>1.3527042384857551</v>
      </c>
      <c r="I582" s="2">
        <f t="shared" si="77"/>
        <v>57.495719876646334</v>
      </c>
    </row>
    <row r="583" spans="1:9" ht="13.5" x14ac:dyDescent="0.25">
      <c r="A583" s="3">
        <f>TITRES_STAT!B586</f>
        <v>42851</v>
      </c>
      <c r="B583" s="6">
        <f>TITRES_STAT!D586</f>
        <v>3.1261000000000001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1.2333111943973152E-2</v>
      </c>
      <c r="G583" s="2">
        <f t="shared" si="80"/>
        <v>9.1173751017288827E-3</v>
      </c>
      <c r="H583" s="2">
        <f t="shared" si="76"/>
        <v>1.3527042384857551</v>
      </c>
      <c r="I583" s="2">
        <f t="shared" si="77"/>
        <v>57.495719876646334</v>
      </c>
    </row>
    <row r="584" spans="1:9" ht="13.5" x14ac:dyDescent="0.25">
      <c r="A584" s="3">
        <f>TITRES_STAT!B587</f>
        <v>42852</v>
      </c>
      <c r="B584" s="6">
        <f>TITRES_STAT!D587</f>
        <v>3.0323000000000002</v>
      </c>
      <c r="C584" s="2">
        <f t="shared" si="81"/>
        <v>-9.3799999999999883E-2</v>
      </c>
      <c r="D584" s="2">
        <f t="shared" si="82"/>
        <v>0</v>
      </c>
      <c r="E584" s="2">
        <f t="shared" si="83"/>
        <v>9.3799999999999883E-2</v>
      </c>
      <c r="F584" s="2">
        <f t="shared" si="80"/>
        <v>1.1452175376546499E-2</v>
      </c>
      <c r="G584" s="2">
        <f t="shared" si="80"/>
        <v>1.5166134023033953E-2</v>
      </c>
      <c r="H584" s="2">
        <f t="shared" si="76"/>
        <v>0.75511500552172461</v>
      </c>
      <c r="I584" s="2">
        <f t="shared" si="77"/>
        <v>43.023676690477586</v>
      </c>
    </row>
    <row r="585" spans="1:9" ht="13.5" x14ac:dyDescent="0.25">
      <c r="A585" s="3">
        <f>TITRES_STAT!B588</f>
        <v>42853</v>
      </c>
      <c r="B585" s="6">
        <f>TITRES_STAT!D588</f>
        <v>3.0323000000000002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1.0634162849650321E-2</v>
      </c>
      <c r="G585" s="2">
        <f t="shared" si="80"/>
        <v>1.4082838735674385E-2</v>
      </c>
      <c r="H585" s="2">
        <f t="shared" si="76"/>
        <v>0.75511500552172472</v>
      </c>
      <c r="I585" s="2">
        <f t="shared" si="77"/>
        <v>43.023676690477593</v>
      </c>
    </row>
    <row r="586" spans="1:9" ht="13.5" x14ac:dyDescent="0.25">
      <c r="A586" s="3">
        <f>TITRES_STAT!B589</f>
        <v>42857</v>
      </c>
      <c r="B586" s="6">
        <f>TITRES_STAT!D589</f>
        <v>3.1261000000000001</v>
      </c>
      <c r="C586" s="2">
        <f t="shared" si="81"/>
        <v>9.3799999999999883E-2</v>
      </c>
      <c r="D586" s="2">
        <f t="shared" si="82"/>
        <v>9.3799999999999883E-2</v>
      </c>
      <c r="E586" s="2">
        <f t="shared" si="83"/>
        <v>0</v>
      </c>
      <c r="F586" s="2">
        <f t="shared" si="80"/>
        <v>1.6574579788961003E-2</v>
      </c>
      <c r="G586" s="2">
        <f t="shared" si="80"/>
        <v>1.3076921683126214E-2</v>
      </c>
      <c r="H586" s="2">
        <f t="shared" si="76"/>
        <v>1.2674680013070652</v>
      </c>
      <c r="I586" s="2">
        <f t="shared" si="77"/>
        <v>55.897944340402717</v>
      </c>
    </row>
    <row r="587" spans="1:9" ht="13.5" x14ac:dyDescent="0.25">
      <c r="A587" s="3">
        <f>TITRES_STAT!B590</f>
        <v>42858</v>
      </c>
      <c r="B587" s="6">
        <f>TITRES_STAT!D590</f>
        <v>3.2042999999999999</v>
      </c>
      <c r="C587" s="2">
        <f t="shared" si="81"/>
        <v>7.8199999999999825E-2</v>
      </c>
      <c r="D587" s="2">
        <f t="shared" si="82"/>
        <v>7.8199999999999825E-2</v>
      </c>
      <c r="E587" s="2">
        <f t="shared" si="83"/>
        <v>0</v>
      </c>
      <c r="F587" s="2">
        <f t="shared" si="80"/>
        <v>2.0976395518320919E-2</v>
      </c>
      <c r="G587" s="2">
        <f t="shared" si="80"/>
        <v>1.2142855848617198E-2</v>
      </c>
      <c r="H587" s="2">
        <f t="shared" si="76"/>
        <v>1.7274680503359237</v>
      </c>
      <c r="I587" s="2">
        <f t="shared" si="77"/>
        <v>63.335959155347879</v>
      </c>
    </row>
    <row r="588" spans="1:9" ht="13.5" x14ac:dyDescent="0.25">
      <c r="A588" s="3">
        <f>TITRES_STAT!B591</f>
        <v>42859</v>
      </c>
      <c r="B588" s="6">
        <f>TITRES_STAT!D591</f>
        <v>3.1105</v>
      </c>
      <c r="C588" s="2">
        <f t="shared" si="81"/>
        <v>-9.3799999999999883E-2</v>
      </c>
      <c r="D588" s="2">
        <f t="shared" si="82"/>
        <v>0</v>
      </c>
      <c r="E588" s="2">
        <f t="shared" si="83"/>
        <v>9.3799999999999883E-2</v>
      </c>
      <c r="F588" s="2">
        <f t="shared" si="80"/>
        <v>1.9478081552726567E-2</v>
      </c>
      <c r="G588" s="2">
        <f t="shared" si="80"/>
        <v>1.797550900228739E-2</v>
      </c>
      <c r="H588" s="2">
        <f t="shared" si="76"/>
        <v>1.0835899862556311</v>
      </c>
      <c r="I588" s="2">
        <f t="shared" si="77"/>
        <v>52.005912554941972</v>
      </c>
    </row>
    <row r="589" spans="1:9" ht="13.5" x14ac:dyDescent="0.25">
      <c r="A589" s="3">
        <f>TITRES_STAT!B592</f>
        <v>42860</v>
      </c>
      <c r="B589" s="6">
        <f>TITRES_STAT!D592</f>
        <v>3.1105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1.8086790013246097E-2</v>
      </c>
      <c r="G589" s="2">
        <f t="shared" si="84"/>
        <v>1.6691544073552576E-2</v>
      </c>
      <c r="H589" s="2">
        <f t="shared" si="76"/>
        <v>1.0835899862556311</v>
      </c>
      <c r="I589" s="2">
        <f t="shared" si="77"/>
        <v>52.005912554941972</v>
      </c>
    </row>
    <row r="590" spans="1:9" ht="13.5" x14ac:dyDescent="0.25">
      <c r="A590" s="3">
        <f>TITRES_STAT!B593</f>
        <v>42863</v>
      </c>
      <c r="B590" s="6">
        <f>TITRES_STAT!D593</f>
        <v>3.1105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1.6794876440871374E-2</v>
      </c>
      <c r="G590" s="2">
        <f t="shared" si="84"/>
        <v>1.5499290925441679E-2</v>
      </c>
      <c r="H590" s="2">
        <f t="shared" si="76"/>
        <v>1.0835899862556309</v>
      </c>
      <c r="I590" s="2">
        <f t="shared" si="77"/>
        <v>52.005912554941972</v>
      </c>
    </row>
    <row r="591" spans="1:9" ht="13.5" x14ac:dyDescent="0.25">
      <c r="A591" s="3">
        <f>TITRES_STAT!B594</f>
        <v>42864</v>
      </c>
      <c r="B591" s="6">
        <f>TITRES_STAT!D594</f>
        <v>3.0870000000000002</v>
      </c>
      <c r="C591" s="2">
        <f t="shared" si="81"/>
        <v>-2.3499999999999854E-2</v>
      </c>
      <c r="D591" s="2">
        <f t="shared" si="82"/>
        <v>0</v>
      </c>
      <c r="E591" s="2">
        <f t="shared" si="83"/>
        <v>2.3499999999999854E-2</v>
      </c>
      <c r="F591" s="2">
        <f t="shared" si="84"/>
        <v>1.5595242409380563E-2</v>
      </c>
      <c r="G591" s="2">
        <f t="shared" si="84"/>
        <v>1.6070770145052978E-2</v>
      </c>
      <c r="H591" s="2">
        <f t="shared" si="76"/>
        <v>0.97041039530897677</v>
      </c>
      <c r="I591" s="2">
        <f t="shared" si="77"/>
        <v>49.249151223484503</v>
      </c>
    </row>
    <row r="592" spans="1:9" ht="13.5" x14ac:dyDescent="0.25">
      <c r="A592" s="3">
        <f>TITRES_STAT!B595</f>
        <v>42865</v>
      </c>
      <c r="B592" s="6">
        <f>TITRES_STAT!D595</f>
        <v>3.0870000000000002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1.4481296522996236E-2</v>
      </c>
      <c r="G592" s="2">
        <f t="shared" si="84"/>
        <v>1.4922857991834907E-2</v>
      </c>
      <c r="H592" s="2">
        <f t="shared" si="76"/>
        <v>0.97041039530897677</v>
      </c>
      <c r="I592" s="2">
        <f t="shared" si="77"/>
        <v>49.249151223484503</v>
      </c>
    </row>
    <row r="593" spans="1:9" ht="13.5" x14ac:dyDescent="0.25">
      <c r="A593" s="3">
        <f>TITRES_STAT!B596</f>
        <v>42866</v>
      </c>
      <c r="B593" s="6">
        <f>TITRES_STAT!D596</f>
        <v>3.0870000000000002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1.3446918199925077E-2</v>
      </c>
      <c r="G593" s="2">
        <f t="shared" si="84"/>
        <v>1.3856939563846701E-2</v>
      </c>
      <c r="H593" s="2">
        <f t="shared" ref="H593:H656" si="85">F593/G593</f>
        <v>0.97041039530897677</v>
      </c>
      <c r="I593" s="2">
        <f t="shared" ref="I593:I656" si="86">IF(G593=0,100,100-(100/(1+H593)))</f>
        <v>49.249151223484503</v>
      </c>
    </row>
    <row r="594" spans="1:9" ht="13.5" x14ac:dyDescent="0.25">
      <c r="A594" s="3">
        <f>TITRES_STAT!B597</f>
        <v>42867</v>
      </c>
      <c r="B594" s="6">
        <f>TITRES_STAT!D597</f>
        <v>3.0870000000000002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1.2486424042787572E-2</v>
      </c>
      <c r="G594" s="2">
        <f t="shared" si="84"/>
        <v>1.2867158166429079E-2</v>
      </c>
      <c r="H594" s="2">
        <f t="shared" si="85"/>
        <v>0.97041039530897677</v>
      </c>
      <c r="I594" s="2">
        <f t="shared" si="86"/>
        <v>49.249151223484503</v>
      </c>
    </row>
    <row r="595" spans="1:9" ht="13.5" x14ac:dyDescent="0.25">
      <c r="A595" s="3">
        <f>TITRES_STAT!B598</f>
        <v>42870</v>
      </c>
      <c r="B595" s="6">
        <f>TITRES_STAT!D598</f>
        <v>3.0870000000000002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1.1594536611159887E-2</v>
      </c>
      <c r="G595" s="2">
        <f t="shared" si="84"/>
        <v>1.1948075440255572E-2</v>
      </c>
      <c r="H595" s="2">
        <f t="shared" si="85"/>
        <v>0.97041039530897688</v>
      </c>
      <c r="I595" s="2">
        <f t="shared" si="86"/>
        <v>49.249151223484503</v>
      </c>
    </row>
    <row r="596" spans="1:9" ht="13.5" x14ac:dyDescent="0.25">
      <c r="A596" s="3">
        <f>TITRES_STAT!B599</f>
        <v>42871</v>
      </c>
      <c r="B596" s="6">
        <f>TITRES_STAT!D599</f>
        <v>3.0870000000000002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1.0766355424648466E-2</v>
      </c>
      <c r="G596" s="2">
        <f t="shared" si="84"/>
        <v>1.1094641480237316E-2</v>
      </c>
      <c r="H596" s="2">
        <f t="shared" si="85"/>
        <v>0.97041039530897688</v>
      </c>
      <c r="I596" s="2">
        <f t="shared" si="86"/>
        <v>49.249151223484503</v>
      </c>
    </row>
    <row r="597" spans="1:9" ht="13.5" x14ac:dyDescent="0.25">
      <c r="A597" s="3">
        <f>TITRES_STAT!B600</f>
        <v>42872</v>
      </c>
      <c r="B597" s="6">
        <f>TITRES_STAT!D600</f>
        <v>3.0870000000000002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9.9973300371735737E-3</v>
      </c>
      <c r="G597" s="2">
        <f t="shared" si="84"/>
        <v>1.0302167088791793E-2</v>
      </c>
      <c r="H597" s="2">
        <f t="shared" si="85"/>
        <v>0.97041039530897677</v>
      </c>
      <c r="I597" s="2">
        <f t="shared" si="86"/>
        <v>49.249151223484503</v>
      </c>
    </row>
    <row r="598" spans="1:9" ht="13.5" x14ac:dyDescent="0.25">
      <c r="A598" s="3">
        <f>TITRES_STAT!B601</f>
        <v>42873</v>
      </c>
      <c r="B598" s="6">
        <f>TITRES_STAT!D601</f>
        <v>3.0870000000000002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9.2832350345183178E-3</v>
      </c>
      <c r="G598" s="2">
        <f t="shared" si="84"/>
        <v>9.5662980110209506E-3</v>
      </c>
      <c r="H598" s="2">
        <f t="shared" si="85"/>
        <v>0.97041039530897666</v>
      </c>
      <c r="I598" s="2">
        <f t="shared" si="86"/>
        <v>49.249151223484503</v>
      </c>
    </row>
    <row r="599" spans="1:9" ht="13.5" x14ac:dyDescent="0.25">
      <c r="A599" s="3">
        <f>TITRES_STAT!B602</f>
        <v>42874</v>
      </c>
      <c r="B599" s="6">
        <f>TITRES_STAT!D602</f>
        <v>3.0400999999999998</v>
      </c>
      <c r="C599" s="2">
        <f t="shared" si="81"/>
        <v>-4.6900000000000386E-2</v>
      </c>
      <c r="D599" s="2">
        <f t="shared" si="82"/>
        <v>0</v>
      </c>
      <c r="E599" s="2">
        <f t="shared" si="83"/>
        <v>4.6900000000000386E-2</v>
      </c>
      <c r="F599" s="2">
        <f t="shared" si="84"/>
        <v>8.620146817767009E-3</v>
      </c>
      <c r="G599" s="2">
        <f t="shared" si="84"/>
        <v>1.2232991010233769E-2</v>
      </c>
      <c r="H599" s="2">
        <f t="shared" si="85"/>
        <v>0.70466387251945506</v>
      </c>
      <c r="I599" s="2">
        <f t="shared" si="86"/>
        <v>41.337408733721652</v>
      </c>
    </row>
    <row r="600" spans="1:9" ht="13.5" x14ac:dyDescent="0.25">
      <c r="A600" s="3">
        <f>TITRES_STAT!B603</f>
        <v>42877</v>
      </c>
      <c r="B600" s="6">
        <f>TITRES_STAT!D603</f>
        <v>3.0400999999999998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8.0044220450693655E-3</v>
      </c>
      <c r="G600" s="2">
        <f t="shared" si="84"/>
        <v>1.1359205938074214E-2</v>
      </c>
      <c r="H600" s="2">
        <f t="shared" si="85"/>
        <v>0.70466387251945506</v>
      </c>
      <c r="I600" s="2">
        <f t="shared" si="86"/>
        <v>41.337408733721652</v>
      </c>
    </row>
    <row r="601" spans="1:9" ht="13.5" x14ac:dyDescent="0.25">
      <c r="A601" s="3">
        <f>TITRES_STAT!B604</f>
        <v>42878</v>
      </c>
      <c r="B601" s="6">
        <f>TITRES_STAT!D604</f>
        <v>3.0714000000000001</v>
      </c>
      <c r="C601" s="2">
        <f t="shared" si="81"/>
        <v>3.1300000000000328E-2</v>
      </c>
      <c r="D601" s="2">
        <f t="shared" si="82"/>
        <v>3.1300000000000328E-2</v>
      </c>
      <c r="E601" s="2">
        <f t="shared" si="83"/>
        <v>0</v>
      </c>
      <c r="F601" s="2">
        <f t="shared" si="84"/>
        <v>9.6683918989930052E-3</v>
      </c>
      <c r="G601" s="2">
        <f t="shared" si="84"/>
        <v>1.0547834085354629E-2</v>
      </c>
      <c r="H601" s="2">
        <f t="shared" si="85"/>
        <v>0.91662343384954226</v>
      </c>
      <c r="I601" s="2">
        <f t="shared" si="86"/>
        <v>47.824910082023891</v>
      </c>
    </row>
    <row r="602" spans="1:9" ht="13.5" x14ac:dyDescent="0.25">
      <c r="A602" s="3">
        <f>TITRES_STAT!B605</f>
        <v>42879</v>
      </c>
      <c r="B602" s="6">
        <f>TITRES_STAT!D605</f>
        <v>3.0323000000000002</v>
      </c>
      <c r="C602" s="2">
        <f t="shared" si="81"/>
        <v>-3.9099999999999913E-2</v>
      </c>
      <c r="D602" s="2">
        <f t="shared" si="82"/>
        <v>0</v>
      </c>
      <c r="E602" s="2">
        <f t="shared" si="83"/>
        <v>3.9099999999999913E-2</v>
      </c>
      <c r="F602" s="2">
        <f t="shared" si="84"/>
        <v>8.9777924776363611E-3</v>
      </c>
      <c r="G602" s="2">
        <f t="shared" si="84"/>
        <v>1.2587274507829291E-2</v>
      </c>
      <c r="H602" s="2">
        <f t="shared" si="85"/>
        <v>0.71324355975967391</v>
      </c>
      <c r="I602" s="2">
        <f t="shared" si="86"/>
        <v>41.631182892625297</v>
      </c>
    </row>
    <row r="603" spans="1:9" ht="13.5" x14ac:dyDescent="0.25">
      <c r="A603" s="3">
        <f>TITRES_STAT!B606</f>
        <v>42880</v>
      </c>
      <c r="B603" s="6">
        <f>TITRES_STAT!D606</f>
        <v>3.0323000000000002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8.3365215863766221E-3</v>
      </c>
      <c r="G603" s="2">
        <f t="shared" si="84"/>
        <v>1.1688183471555771E-2</v>
      </c>
      <c r="H603" s="2">
        <f t="shared" si="85"/>
        <v>0.71324355975967391</v>
      </c>
      <c r="I603" s="2">
        <f t="shared" si="86"/>
        <v>41.631182892625297</v>
      </c>
    </row>
    <row r="604" spans="1:9" ht="13.5" x14ac:dyDescent="0.25">
      <c r="A604" s="3">
        <f>TITRES_STAT!B607</f>
        <v>42881</v>
      </c>
      <c r="B604" s="6">
        <f>TITRES_STAT!D607</f>
        <v>3.0478999999999998</v>
      </c>
      <c r="C604" s="2">
        <f t="shared" si="81"/>
        <v>1.5599999999999614E-2</v>
      </c>
      <c r="D604" s="2">
        <f t="shared" si="82"/>
        <v>1.5599999999999614E-2</v>
      </c>
      <c r="E604" s="2">
        <f t="shared" si="83"/>
        <v>0</v>
      </c>
      <c r="F604" s="2">
        <f t="shared" si="84"/>
        <v>8.8553414730639778E-3</v>
      </c>
      <c r="G604" s="2">
        <f t="shared" si="84"/>
        <v>1.0853313223587501E-2</v>
      </c>
      <c r="H604" s="2">
        <f t="shared" si="85"/>
        <v>0.81591135265668624</v>
      </c>
      <c r="I604" s="2">
        <f t="shared" si="86"/>
        <v>44.931232544088921</v>
      </c>
    </row>
    <row r="605" spans="1:9" ht="13.5" x14ac:dyDescent="0.25">
      <c r="A605" s="3">
        <f>TITRES_STAT!B608</f>
        <v>42884</v>
      </c>
      <c r="B605" s="6">
        <f>TITRES_STAT!D608</f>
        <v>3.0478999999999998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8.2228170821308354E-3</v>
      </c>
      <c r="G605" s="2">
        <f t="shared" si="87"/>
        <v>1.0078076564759822E-2</v>
      </c>
      <c r="H605" s="2">
        <f t="shared" si="85"/>
        <v>0.81591135265668613</v>
      </c>
      <c r="I605" s="2">
        <f t="shared" si="86"/>
        <v>44.931232544088914</v>
      </c>
    </row>
    <row r="606" spans="1:9" ht="13.5" x14ac:dyDescent="0.25">
      <c r="A606" s="3">
        <f>TITRES_STAT!B609</f>
        <v>42885</v>
      </c>
      <c r="B606" s="6">
        <f>TITRES_STAT!D609</f>
        <v>3.0478999999999998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7.6354730048357753E-3</v>
      </c>
      <c r="G606" s="2">
        <f t="shared" si="87"/>
        <v>9.3582139529912629E-3</v>
      </c>
      <c r="H606" s="2">
        <f t="shared" si="85"/>
        <v>0.81591135265668613</v>
      </c>
      <c r="I606" s="2">
        <f t="shared" si="86"/>
        <v>44.931232544088914</v>
      </c>
    </row>
    <row r="607" spans="1:9" ht="13.5" x14ac:dyDescent="0.25">
      <c r="A607" s="3">
        <f>TITRES_STAT!B610</f>
        <v>42886</v>
      </c>
      <c r="B607" s="6">
        <f>TITRES_STAT!D610</f>
        <v>3.0478999999999998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7.0900820759189345E-3</v>
      </c>
      <c r="G607" s="2">
        <f t="shared" si="87"/>
        <v>8.6897700992061722E-3</v>
      </c>
      <c r="H607" s="2">
        <f t="shared" si="85"/>
        <v>0.81591135265668624</v>
      </c>
      <c r="I607" s="2">
        <f t="shared" si="86"/>
        <v>44.931232544088921</v>
      </c>
    </row>
    <row r="608" spans="1:9" ht="13.5" x14ac:dyDescent="0.25">
      <c r="A608" s="3">
        <f>TITRES_STAT!B611</f>
        <v>42887</v>
      </c>
      <c r="B608" s="6">
        <f>TITRES_STAT!D611</f>
        <v>3.0478999999999998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6.5836476419247249E-3</v>
      </c>
      <c r="G608" s="2">
        <f t="shared" si="87"/>
        <v>8.069072234977161E-3</v>
      </c>
      <c r="H608" s="2">
        <f t="shared" si="85"/>
        <v>0.81591135265668613</v>
      </c>
      <c r="I608" s="2">
        <f t="shared" si="86"/>
        <v>44.931232544088914</v>
      </c>
    </row>
    <row r="609" spans="1:9" ht="13.5" x14ac:dyDescent="0.25">
      <c r="A609" s="3">
        <f>TITRES_STAT!B612</f>
        <v>42888</v>
      </c>
      <c r="B609" s="6">
        <f>TITRES_STAT!D612</f>
        <v>3.0478999999999998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6.1133870960729591E-3</v>
      </c>
      <c r="G609" s="2">
        <f t="shared" si="87"/>
        <v>7.4927099324787931E-3</v>
      </c>
      <c r="H609" s="2">
        <f t="shared" si="85"/>
        <v>0.81591135265668613</v>
      </c>
      <c r="I609" s="2">
        <f t="shared" si="86"/>
        <v>44.931232544088914</v>
      </c>
    </row>
    <row r="610" spans="1:9" ht="13.5" x14ac:dyDescent="0.25">
      <c r="A610" s="3">
        <f>TITRES_STAT!B613</f>
        <v>42891</v>
      </c>
      <c r="B610" s="6">
        <f>TITRES_STAT!D613</f>
        <v>3.0478999999999998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5.6767165892106048E-3</v>
      </c>
      <c r="G610" s="2">
        <f t="shared" si="87"/>
        <v>6.9575163658731646E-3</v>
      </c>
      <c r="H610" s="2">
        <f t="shared" si="85"/>
        <v>0.81591135265668613</v>
      </c>
      <c r="I610" s="2">
        <f t="shared" si="86"/>
        <v>44.931232544088914</v>
      </c>
    </row>
    <row r="611" spans="1:9" ht="13.5" x14ac:dyDescent="0.25">
      <c r="A611" s="3">
        <f>TITRES_STAT!B614</f>
        <v>42892</v>
      </c>
      <c r="B611" s="6">
        <f>TITRES_STAT!D614</f>
        <v>2.9384999999999999</v>
      </c>
      <c r="C611" s="2">
        <f t="shared" si="81"/>
        <v>-0.10939999999999994</v>
      </c>
      <c r="D611" s="2">
        <f t="shared" si="82"/>
        <v>0</v>
      </c>
      <c r="E611" s="2">
        <f t="shared" si="83"/>
        <v>0.10939999999999994</v>
      </c>
      <c r="F611" s="2">
        <f t="shared" si="87"/>
        <v>5.2712368328384192E-3</v>
      </c>
      <c r="G611" s="2">
        <f t="shared" si="87"/>
        <v>1.4274836625453648E-2</v>
      </c>
      <c r="H611" s="2">
        <f t="shared" si="85"/>
        <v>0.36926775213939805</v>
      </c>
      <c r="I611" s="2">
        <f t="shared" si="86"/>
        <v>26.96826472123071</v>
      </c>
    </row>
    <row r="612" spans="1:9" ht="13.5" x14ac:dyDescent="0.25">
      <c r="A612" s="3">
        <f>TITRES_STAT!B615</f>
        <v>42893</v>
      </c>
      <c r="B612" s="6">
        <f>TITRES_STAT!D615</f>
        <v>2.9384999999999999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4.8947199162071037E-3</v>
      </c>
      <c r="G612" s="2">
        <f t="shared" si="87"/>
        <v>1.3255205437921245E-2</v>
      </c>
      <c r="H612" s="2">
        <f t="shared" si="85"/>
        <v>0.36926775213939805</v>
      </c>
      <c r="I612" s="2">
        <f t="shared" si="86"/>
        <v>26.96826472123071</v>
      </c>
    </row>
    <row r="613" spans="1:9" ht="13.5" x14ac:dyDescent="0.25">
      <c r="A613" s="3">
        <f>TITRES_STAT!B616</f>
        <v>42894</v>
      </c>
      <c r="B613" s="6">
        <f>TITRES_STAT!D616</f>
        <v>3.0245000000000002</v>
      </c>
      <c r="C613" s="2">
        <f t="shared" si="81"/>
        <v>8.6000000000000298E-2</v>
      </c>
      <c r="D613" s="2">
        <f t="shared" si="82"/>
        <v>8.6000000000000298E-2</v>
      </c>
      <c r="E613" s="2">
        <f t="shared" si="83"/>
        <v>0</v>
      </c>
      <c r="F613" s="2">
        <f t="shared" si="87"/>
        <v>1.0687954207906619E-2</v>
      </c>
      <c r="G613" s="2">
        <f t="shared" si="87"/>
        <v>1.2308405049498299E-2</v>
      </c>
      <c r="H613" s="2">
        <f t="shared" si="85"/>
        <v>0.86834599323998263</v>
      </c>
      <c r="I613" s="2">
        <f t="shared" si="86"/>
        <v>46.476723068522489</v>
      </c>
    </row>
    <row r="614" spans="1:9" ht="13.5" x14ac:dyDescent="0.25">
      <c r="A614" s="3">
        <f>TITRES_STAT!B617</f>
        <v>42895</v>
      </c>
      <c r="B614" s="6">
        <f>TITRES_STAT!D617</f>
        <v>3.0245000000000002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9.9245289073418598E-3</v>
      </c>
      <c r="G614" s="2">
        <f t="shared" si="87"/>
        <v>1.142923326024842E-2</v>
      </c>
      <c r="H614" s="2">
        <f t="shared" si="85"/>
        <v>0.86834599323998263</v>
      </c>
      <c r="I614" s="2">
        <f t="shared" si="86"/>
        <v>46.476723068522489</v>
      </c>
    </row>
    <row r="615" spans="1:9" ht="13.5" x14ac:dyDescent="0.25">
      <c r="A615" s="3">
        <f>TITRES_STAT!B618</f>
        <v>42898</v>
      </c>
      <c r="B615" s="6">
        <f>TITRES_STAT!D618</f>
        <v>3.0245000000000002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9.2156339853888703E-3</v>
      </c>
      <c r="G615" s="2">
        <f t="shared" si="87"/>
        <v>1.0612859455944963E-2</v>
      </c>
      <c r="H615" s="2">
        <f t="shared" si="85"/>
        <v>0.86834599323998263</v>
      </c>
      <c r="I615" s="2">
        <f t="shared" si="86"/>
        <v>46.476723068522489</v>
      </c>
    </row>
    <row r="616" spans="1:9" ht="13.5" x14ac:dyDescent="0.25">
      <c r="A616" s="3">
        <f>TITRES_STAT!B619</f>
        <v>42899</v>
      </c>
      <c r="B616" s="6">
        <f>TITRES_STAT!D619</f>
        <v>3.0245000000000002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8.5573744150039509E-3</v>
      </c>
      <c r="G616" s="2">
        <f t="shared" si="87"/>
        <v>9.8547980662346095E-3</v>
      </c>
      <c r="H616" s="2">
        <f t="shared" si="85"/>
        <v>0.86834599323998252</v>
      </c>
      <c r="I616" s="2">
        <f t="shared" si="86"/>
        <v>46.476723068522482</v>
      </c>
    </row>
    <row r="617" spans="1:9" ht="13.5" x14ac:dyDescent="0.25">
      <c r="A617" s="3">
        <f>TITRES_STAT!B620</f>
        <v>42900</v>
      </c>
      <c r="B617" s="6">
        <f>TITRES_STAT!D620</f>
        <v>2.9853999999999998</v>
      </c>
      <c r="C617" s="2">
        <f t="shared" si="81"/>
        <v>-3.9100000000000357E-2</v>
      </c>
      <c r="D617" s="2">
        <f t="shared" si="82"/>
        <v>0</v>
      </c>
      <c r="E617" s="2">
        <f t="shared" si="83"/>
        <v>3.9100000000000357E-2</v>
      </c>
      <c r="F617" s="2">
        <f t="shared" si="87"/>
        <v>7.946133385360812E-3</v>
      </c>
      <c r="G617" s="2">
        <f t="shared" si="87"/>
        <v>1.1943741061503591E-2</v>
      </c>
      <c r="H617" s="2">
        <f t="shared" si="85"/>
        <v>0.6652968566919415</v>
      </c>
      <c r="I617" s="2">
        <f t="shared" si="86"/>
        <v>39.950646277777302</v>
      </c>
    </row>
    <row r="618" spans="1:9" ht="13.5" x14ac:dyDescent="0.25">
      <c r="A618" s="3">
        <f>TITRES_STAT!B621</f>
        <v>42901</v>
      </c>
      <c r="B618" s="6">
        <f>TITRES_STAT!D621</f>
        <v>3.0245000000000002</v>
      </c>
      <c r="C618" s="2">
        <f t="shared" si="81"/>
        <v>3.9100000000000357E-2</v>
      </c>
      <c r="D618" s="2">
        <f t="shared" si="82"/>
        <v>3.9100000000000357E-2</v>
      </c>
      <c r="E618" s="2">
        <f t="shared" si="83"/>
        <v>0</v>
      </c>
      <c r="F618" s="2">
        <f t="shared" si="87"/>
        <v>1.0171409572120779E-2</v>
      </c>
      <c r="G618" s="2">
        <f t="shared" si="87"/>
        <v>1.1090616699967621E-2</v>
      </c>
      <c r="H618" s="2">
        <f t="shared" si="85"/>
        <v>0.91711848378552963</v>
      </c>
      <c r="I618" s="2">
        <f t="shared" si="86"/>
        <v>47.838383049470863</v>
      </c>
    </row>
    <row r="619" spans="1:9" ht="13.5" x14ac:dyDescent="0.25">
      <c r="A619" s="3">
        <f>TITRES_STAT!B622</f>
        <v>42902</v>
      </c>
      <c r="B619" s="6">
        <f>TITRES_STAT!D622</f>
        <v>3.0245000000000002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9.4448803169692955E-3</v>
      </c>
      <c r="G619" s="2">
        <f t="shared" si="87"/>
        <v>1.0298429792827078E-2</v>
      </c>
      <c r="H619" s="2">
        <f t="shared" si="85"/>
        <v>0.91711848378552963</v>
      </c>
      <c r="I619" s="2">
        <f t="shared" si="86"/>
        <v>47.838383049470863</v>
      </c>
    </row>
    <row r="620" spans="1:9" ht="13.5" x14ac:dyDescent="0.25">
      <c r="A620" s="3">
        <f>TITRES_STAT!B623</f>
        <v>42905</v>
      </c>
      <c r="B620" s="6">
        <f>TITRES_STAT!D623</f>
        <v>3.0245000000000002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8.770246008614346E-3</v>
      </c>
      <c r="G620" s="2">
        <f t="shared" si="87"/>
        <v>9.5628276647680005E-3</v>
      </c>
      <c r="H620" s="2">
        <f t="shared" si="85"/>
        <v>0.91711848378552963</v>
      </c>
      <c r="I620" s="2">
        <f t="shared" si="86"/>
        <v>47.838383049470863</v>
      </c>
    </row>
    <row r="621" spans="1:9" ht="13.5" x14ac:dyDescent="0.25">
      <c r="A621" s="3">
        <f>TITRES_STAT!B624</f>
        <v>42906</v>
      </c>
      <c r="B621" s="6">
        <f>TITRES_STAT!D624</f>
        <v>2.9931999999999999</v>
      </c>
      <c r="C621" s="2">
        <f t="shared" si="81"/>
        <v>-3.1300000000000328E-2</v>
      </c>
      <c r="D621" s="2">
        <f t="shared" si="82"/>
        <v>0</v>
      </c>
      <c r="E621" s="2">
        <f t="shared" si="83"/>
        <v>3.1300000000000328E-2</v>
      </c>
      <c r="F621" s="2">
        <f t="shared" ref="F621:G636" si="88">((F620*13)+D621)/14</f>
        <v>8.1437998651418923E-3</v>
      </c>
      <c r="G621" s="2">
        <f t="shared" si="88"/>
        <v>1.111548283157031E-2</v>
      </c>
      <c r="H621" s="2">
        <f t="shared" si="85"/>
        <v>0.73265372170894705</v>
      </c>
      <c r="I621" s="2">
        <f t="shared" si="86"/>
        <v>42.285063225808194</v>
      </c>
    </row>
    <row r="622" spans="1:9" ht="13.5" x14ac:dyDescent="0.25">
      <c r="A622" s="3">
        <f>TITRES_STAT!B625</f>
        <v>42907</v>
      </c>
      <c r="B622" s="6">
        <f>TITRES_STAT!D625</f>
        <v>2.9931999999999999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7.5620998747746148E-3</v>
      </c>
      <c r="G622" s="2">
        <f t="shared" si="88"/>
        <v>1.032151977217243E-2</v>
      </c>
      <c r="H622" s="2">
        <f t="shared" si="85"/>
        <v>0.73265372170894716</v>
      </c>
      <c r="I622" s="2">
        <f t="shared" si="86"/>
        <v>42.285063225808202</v>
      </c>
    </row>
    <row r="623" spans="1:9" ht="13.5" x14ac:dyDescent="0.25">
      <c r="A623" s="3">
        <f>TITRES_STAT!B626</f>
        <v>42908</v>
      </c>
      <c r="B623" s="6">
        <f>TITRES_STAT!D626</f>
        <v>2.9931999999999999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7.0219498837192848E-3</v>
      </c>
      <c r="G623" s="2">
        <f t="shared" si="88"/>
        <v>9.5842683598743993E-3</v>
      </c>
      <c r="H623" s="2">
        <f t="shared" si="85"/>
        <v>0.73265372170894705</v>
      </c>
      <c r="I623" s="2">
        <f t="shared" si="86"/>
        <v>42.285063225808194</v>
      </c>
    </row>
    <row r="624" spans="1:9" ht="13.5" x14ac:dyDescent="0.25">
      <c r="A624" s="3">
        <f>TITRES_STAT!B627</f>
        <v>42909</v>
      </c>
      <c r="B624" s="6">
        <f>TITRES_STAT!D627</f>
        <v>2.9931999999999999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6.5203820348821934E-3</v>
      </c>
      <c r="G624" s="2">
        <f t="shared" si="88"/>
        <v>8.899677762740513E-3</v>
      </c>
      <c r="H624" s="2">
        <f t="shared" si="85"/>
        <v>0.73265372170894716</v>
      </c>
      <c r="I624" s="2">
        <f t="shared" si="86"/>
        <v>42.285063225808202</v>
      </c>
    </row>
    <row r="625" spans="1:9" ht="13.5" x14ac:dyDescent="0.25">
      <c r="A625" s="3">
        <f>TITRES_STAT!B628</f>
        <v>42914</v>
      </c>
      <c r="B625" s="6">
        <f>TITRES_STAT!D628</f>
        <v>3.0245000000000002</v>
      </c>
      <c r="C625" s="2">
        <f t="shared" si="81"/>
        <v>3.1300000000000328E-2</v>
      </c>
      <c r="D625" s="2">
        <f t="shared" si="82"/>
        <v>3.1300000000000328E-2</v>
      </c>
      <c r="E625" s="2">
        <f t="shared" si="83"/>
        <v>0</v>
      </c>
      <c r="F625" s="2">
        <f t="shared" si="88"/>
        <v>8.2903547466763455E-3</v>
      </c>
      <c r="G625" s="2">
        <f t="shared" si="88"/>
        <v>8.2639864939733337E-3</v>
      </c>
      <c r="H625" s="2">
        <f t="shared" si="85"/>
        <v>1.0031907424730475</v>
      </c>
      <c r="I625" s="2">
        <f t="shared" si="86"/>
        <v>50.079641504061378</v>
      </c>
    </row>
    <row r="626" spans="1:9" ht="13.5" x14ac:dyDescent="0.25">
      <c r="A626" s="3">
        <f>TITRES_STAT!B629</f>
        <v>42915</v>
      </c>
      <c r="B626" s="6">
        <f>TITRES_STAT!D629</f>
        <v>3.0167000000000002</v>
      </c>
      <c r="C626" s="2">
        <f t="shared" si="81"/>
        <v>-7.8000000000000291E-3</v>
      </c>
      <c r="D626" s="2">
        <f t="shared" si="82"/>
        <v>0</v>
      </c>
      <c r="E626" s="2">
        <f t="shared" si="83"/>
        <v>7.8000000000000291E-3</v>
      </c>
      <c r="F626" s="2">
        <f t="shared" si="88"/>
        <v>7.6981865504851784E-3</v>
      </c>
      <c r="G626" s="2">
        <f t="shared" si="88"/>
        <v>8.2308446015466694E-3</v>
      </c>
      <c r="H626" s="2">
        <f t="shared" si="85"/>
        <v>0.93528512845918654</v>
      </c>
      <c r="I626" s="2">
        <f t="shared" si="86"/>
        <v>48.328027467654408</v>
      </c>
    </row>
    <row r="627" spans="1:9" ht="13.5" x14ac:dyDescent="0.25">
      <c r="A627" s="3">
        <f>TITRES_STAT!B630</f>
        <v>42916</v>
      </c>
      <c r="B627" s="6">
        <f>TITRES_STAT!D630</f>
        <v>3.0245000000000002</v>
      </c>
      <c r="C627" s="2">
        <f t="shared" si="81"/>
        <v>7.8000000000000291E-3</v>
      </c>
      <c r="D627" s="2">
        <f t="shared" si="82"/>
        <v>7.8000000000000291E-3</v>
      </c>
      <c r="E627" s="2">
        <f t="shared" si="83"/>
        <v>0</v>
      </c>
      <c r="F627" s="2">
        <f t="shared" si="88"/>
        <v>7.7054589397362394E-3</v>
      </c>
      <c r="G627" s="2">
        <f t="shared" si="88"/>
        <v>7.6429271300076217E-3</v>
      </c>
      <c r="H627" s="2">
        <f t="shared" si="85"/>
        <v>1.008181657192976</v>
      </c>
      <c r="I627" s="2">
        <f t="shared" si="86"/>
        <v>50.203708094924352</v>
      </c>
    </row>
    <row r="628" spans="1:9" ht="13.5" x14ac:dyDescent="0.25">
      <c r="A628" s="3">
        <f>TITRES_STAT!B631</f>
        <v>42919</v>
      </c>
      <c r="B628" s="6">
        <f>TITRES_STAT!D631</f>
        <v>2.9668000000000001</v>
      </c>
      <c r="C628" s="2">
        <f t="shared" si="81"/>
        <v>-5.7700000000000085E-2</v>
      </c>
      <c r="D628" s="2">
        <f t="shared" si="82"/>
        <v>0</v>
      </c>
      <c r="E628" s="2">
        <f t="shared" si="83"/>
        <v>5.7700000000000085E-2</v>
      </c>
      <c r="F628" s="2">
        <f t="shared" si="88"/>
        <v>7.1550690154693645E-3</v>
      </c>
      <c r="G628" s="2">
        <f t="shared" si="88"/>
        <v>1.1218432335007082E-2</v>
      </c>
      <c r="H628" s="2">
        <f t="shared" si="85"/>
        <v>0.63779579907452799</v>
      </c>
      <c r="I628" s="2">
        <f t="shared" si="86"/>
        <v>38.942327208002872</v>
      </c>
    </row>
    <row r="629" spans="1:9" ht="13.5" x14ac:dyDescent="0.25">
      <c r="A629" s="3">
        <f>TITRES_STAT!B632</f>
        <v>42920</v>
      </c>
      <c r="B629" s="6">
        <f>TITRES_STAT!D632</f>
        <v>3.0501</v>
      </c>
      <c r="C629" s="2">
        <f t="shared" si="81"/>
        <v>8.329999999999993E-2</v>
      </c>
      <c r="D629" s="2">
        <f t="shared" si="82"/>
        <v>8.329999999999993E-2</v>
      </c>
      <c r="E629" s="2">
        <f t="shared" si="83"/>
        <v>0</v>
      </c>
      <c r="F629" s="2">
        <f t="shared" si="88"/>
        <v>1.2593992657221548E-2</v>
      </c>
      <c r="G629" s="2">
        <f t="shared" si="88"/>
        <v>1.0417115739649433E-2</v>
      </c>
      <c r="H629" s="2">
        <f t="shared" si="85"/>
        <v>1.208971175129266</v>
      </c>
      <c r="I629" s="2">
        <f t="shared" si="86"/>
        <v>54.730056631839865</v>
      </c>
    </row>
    <row r="630" spans="1:9" ht="13.5" x14ac:dyDescent="0.25">
      <c r="A630" s="3">
        <f>TITRES_STAT!B633</f>
        <v>42921</v>
      </c>
      <c r="B630" s="6">
        <f>TITRES_STAT!D633</f>
        <v>2.9668000000000001</v>
      </c>
      <c r="C630" s="2">
        <f t="shared" si="81"/>
        <v>-8.329999999999993E-2</v>
      </c>
      <c r="D630" s="2">
        <f t="shared" si="82"/>
        <v>0</v>
      </c>
      <c r="E630" s="2">
        <f t="shared" si="83"/>
        <v>8.329999999999993E-2</v>
      </c>
      <c r="F630" s="2">
        <f t="shared" si="88"/>
        <v>1.1694421753134296E-2</v>
      </c>
      <c r="G630" s="2">
        <f t="shared" si="88"/>
        <v>1.5623036043960184E-2</v>
      </c>
      <c r="H630" s="2">
        <f t="shared" si="85"/>
        <v>0.74853707821120485</v>
      </c>
      <c r="I630" s="2">
        <f t="shared" si="86"/>
        <v>42.809334016352466</v>
      </c>
    </row>
    <row r="631" spans="1:9" ht="13.5" x14ac:dyDescent="0.25">
      <c r="A631" s="3">
        <f>TITRES_STAT!B634</f>
        <v>42922</v>
      </c>
      <c r="B631" s="6">
        <f>TITRES_STAT!D634</f>
        <v>2.9418000000000002</v>
      </c>
      <c r="C631" s="2">
        <f t="shared" si="81"/>
        <v>-2.4999999999999911E-2</v>
      </c>
      <c r="D631" s="2">
        <f t="shared" si="82"/>
        <v>0</v>
      </c>
      <c r="E631" s="2">
        <f t="shared" si="83"/>
        <v>2.4999999999999911E-2</v>
      </c>
      <c r="F631" s="2">
        <f t="shared" si="88"/>
        <v>1.0859105913624703E-2</v>
      </c>
      <c r="G631" s="2">
        <f t="shared" si="88"/>
        <v>1.6292819183677306E-2</v>
      </c>
      <c r="H631" s="2">
        <f t="shared" si="85"/>
        <v>0.66649643571222594</v>
      </c>
      <c r="I631" s="2">
        <f t="shared" si="86"/>
        <v>39.993871059638913</v>
      </c>
    </row>
    <row r="632" spans="1:9" ht="13.5" x14ac:dyDescent="0.25">
      <c r="A632" s="3">
        <f>TITRES_STAT!B635</f>
        <v>42923</v>
      </c>
      <c r="B632" s="6">
        <f>TITRES_STAT!D635</f>
        <v>2.9668000000000001</v>
      </c>
      <c r="C632" s="2">
        <f t="shared" si="81"/>
        <v>2.4999999999999911E-2</v>
      </c>
      <c r="D632" s="2">
        <f t="shared" si="82"/>
        <v>2.4999999999999911E-2</v>
      </c>
      <c r="E632" s="2">
        <f t="shared" si="83"/>
        <v>0</v>
      </c>
      <c r="F632" s="2">
        <f t="shared" si="88"/>
        <v>1.1869169776937218E-2</v>
      </c>
      <c r="G632" s="2">
        <f t="shared" si="88"/>
        <v>1.5129046384843211E-2</v>
      </c>
      <c r="H632" s="2">
        <f t="shared" si="85"/>
        <v>0.7845286130412128</v>
      </c>
      <c r="I632" s="2">
        <f t="shared" si="86"/>
        <v>43.962792600125965</v>
      </c>
    </row>
    <row r="633" spans="1:9" ht="13.5" x14ac:dyDescent="0.25">
      <c r="A633" s="3">
        <f>TITRES_STAT!B636</f>
        <v>42926</v>
      </c>
      <c r="B633" s="6">
        <f>TITRES_STAT!D636</f>
        <v>3.0001000000000002</v>
      </c>
      <c r="C633" s="2">
        <f t="shared" si="81"/>
        <v>3.3300000000000107E-2</v>
      </c>
      <c r="D633" s="2">
        <f t="shared" si="82"/>
        <v>3.3300000000000107E-2</v>
      </c>
      <c r="E633" s="2">
        <f t="shared" si="83"/>
        <v>0</v>
      </c>
      <c r="F633" s="2">
        <f t="shared" si="88"/>
        <v>1.3399943364298852E-2</v>
      </c>
      <c r="G633" s="2">
        <f t="shared" si="88"/>
        <v>1.4048400214497268E-2</v>
      </c>
      <c r="H633" s="2">
        <f t="shared" si="85"/>
        <v>0.95384123172051727</v>
      </c>
      <c r="I633" s="2">
        <f t="shared" si="86"/>
        <v>48.818768702131536</v>
      </c>
    </row>
    <row r="634" spans="1:9" ht="13.5" x14ac:dyDescent="0.25">
      <c r="A634" s="3">
        <f>TITRES_STAT!B637</f>
        <v>42927</v>
      </c>
      <c r="B634" s="6">
        <f>TITRES_STAT!D637</f>
        <v>3.0001000000000002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1.2442804552563219E-2</v>
      </c>
      <c r="G634" s="2">
        <f t="shared" si="88"/>
        <v>1.3044943056318892E-2</v>
      </c>
      <c r="H634" s="2">
        <f t="shared" si="85"/>
        <v>0.95384123172051716</v>
      </c>
      <c r="I634" s="2">
        <f t="shared" si="86"/>
        <v>48.818768702131536</v>
      </c>
    </row>
    <row r="635" spans="1:9" ht="13.5" x14ac:dyDescent="0.25">
      <c r="A635" s="3">
        <f>TITRES_STAT!B638</f>
        <v>42928</v>
      </c>
      <c r="B635" s="6">
        <f>TITRES_STAT!D638</f>
        <v>3.0001000000000002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1.1554032798808704E-2</v>
      </c>
      <c r="G635" s="2">
        <f t="shared" si="88"/>
        <v>1.2113161409438971E-2</v>
      </c>
      <c r="H635" s="2">
        <f t="shared" si="85"/>
        <v>0.95384123172051716</v>
      </c>
      <c r="I635" s="2">
        <f t="shared" si="86"/>
        <v>48.818768702131536</v>
      </c>
    </row>
    <row r="636" spans="1:9" ht="13.5" x14ac:dyDescent="0.25">
      <c r="A636" s="3">
        <f>TITRES_STAT!B639</f>
        <v>42929</v>
      </c>
      <c r="B636" s="6">
        <f>TITRES_STAT!D639</f>
        <v>3.0001000000000002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1.0728744741750939E-2</v>
      </c>
      <c r="G636" s="2">
        <f t="shared" si="88"/>
        <v>1.1247935594479045E-2</v>
      </c>
      <c r="H636" s="2">
        <f t="shared" si="85"/>
        <v>0.95384123172051705</v>
      </c>
      <c r="I636" s="2">
        <f t="shared" si="86"/>
        <v>48.818768702131536</v>
      </c>
    </row>
    <row r="637" spans="1:9" ht="13.5" x14ac:dyDescent="0.25">
      <c r="A637" s="3">
        <f>TITRES_STAT!B640</f>
        <v>42930</v>
      </c>
      <c r="B637" s="6">
        <f>TITRES_STAT!D640</f>
        <v>3.0001000000000002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9.9624058316258712E-3</v>
      </c>
      <c r="G637" s="2">
        <f t="shared" si="89"/>
        <v>1.0444511623444827E-2</v>
      </c>
      <c r="H637" s="2">
        <f t="shared" si="85"/>
        <v>0.95384123172051705</v>
      </c>
      <c r="I637" s="2">
        <f t="shared" si="86"/>
        <v>48.818768702131536</v>
      </c>
    </row>
    <row r="638" spans="1:9" ht="13.5" x14ac:dyDescent="0.25">
      <c r="A638" s="3">
        <f>TITRES_STAT!B641</f>
        <v>42933</v>
      </c>
      <c r="B638" s="6">
        <f>TITRES_STAT!D641</f>
        <v>3.0001000000000002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9.2508054150811665E-3</v>
      </c>
      <c r="G638" s="2">
        <f t="shared" si="89"/>
        <v>9.6984750789130547E-3</v>
      </c>
      <c r="H638" s="2">
        <f t="shared" si="85"/>
        <v>0.95384123172051705</v>
      </c>
      <c r="I638" s="2">
        <f t="shared" si="86"/>
        <v>48.818768702131536</v>
      </c>
    </row>
    <row r="639" spans="1:9" ht="13.5" x14ac:dyDescent="0.25">
      <c r="A639" s="3">
        <f>TITRES_STAT!B642</f>
        <v>42934</v>
      </c>
      <c r="B639" s="6">
        <f>TITRES_STAT!D642</f>
        <v>3.0001000000000002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8.5900335997182269E-3</v>
      </c>
      <c r="G639" s="2">
        <f t="shared" si="89"/>
        <v>9.0057268589906932E-3</v>
      </c>
      <c r="H639" s="2">
        <f t="shared" si="85"/>
        <v>0.95384123172051716</v>
      </c>
      <c r="I639" s="2">
        <f t="shared" si="86"/>
        <v>48.818768702131536</v>
      </c>
    </row>
    <row r="640" spans="1:9" ht="13.5" x14ac:dyDescent="0.25">
      <c r="A640" s="3">
        <f>TITRES_STAT!B643</f>
        <v>42935</v>
      </c>
      <c r="B640" s="6">
        <f>TITRES_STAT!D643</f>
        <v>3.0001000000000002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7.9764597711669254E-3</v>
      </c>
      <c r="G640" s="2">
        <f t="shared" si="89"/>
        <v>8.3624606547770715E-3</v>
      </c>
      <c r="H640" s="2">
        <f t="shared" si="85"/>
        <v>0.95384123172051727</v>
      </c>
      <c r="I640" s="2">
        <f t="shared" si="86"/>
        <v>48.818768702131536</v>
      </c>
    </row>
    <row r="641" spans="1:9" ht="13.5" x14ac:dyDescent="0.25">
      <c r="A641" s="3">
        <f>TITRES_STAT!B644</f>
        <v>42936</v>
      </c>
      <c r="B641" s="6">
        <f>TITRES_STAT!D644</f>
        <v>3.0001000000000002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7.4067126446550014E-3</v>
      </c>
      <c r="G641" s="2">
        <f t="shared" si="89"/>
        <v>7.7651420365787089E-3</v>
      </c>
      <c r="H641" s="2">
        <f t="shared" si="85"/>
        <v>0.95384123172051727</v>
      </c>
      <c r="I641" s="2">
        <f t="shared" si="86"/>
        <v>48.818768702131536</v>
      </c>
    </row>
    <row r="642" spans="1:9" ht="13.5" x14ac:dyDescent="0.25">
      <c r="A642" s="3">
        <f>TITRES_STAT!B645</f>
        <v>42937</v>
      </c>
      <c r="B642" s="6">
        <f>TITRES_STAT!D645</f>
        <v>3.0001000000000002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6.8776617414653589E-3</v>
      </c>
      <c r="G642" s="2">
        <f t="shared" si="89"/>
        <v>7.2104890339659434E-3</v>
      </c>
      <c r="H642" s="2">
        <f t="shared" si="85"/>
        <v>0.95384123172051738</v>
      </c>
      <c r="I642" s="2">
        <f t="shared" si="86"/>
        <v>48.818768702131543</v>
      </c>
    </row>
    <row r="643" spans="1:9" ht="13.5" x14ac:dyDescent="0.25">
      <c r="A643" s="3">
        <f>TITRES_STAT!B646</f>
        <v>42940</v>
      </c>
      <c r="B643" s="6">
        <f>TITRES_STAT!D646</f>
        <v>2.9918</v>
      </c>
      <c r="C643" s="2">
        <f t="shared" ref="C643:C706" si="90">B643-B642</f>
        <v>-8.3000000000001961E-3</v>
      </c>
      <c r="D643" s="2">
        <f t="shared" ref="D643:D706" si="91">IF(C643&gt;0,C643,0)</f>
        <v>0</v>
      </c>
      <c r="E643" s="2">
        <f t="shared" ref="E643:E706" si="92">IF(C643&lt;0,-C643,0)</f>
        <v>8.3000000000001961E-3</v>
      </c>
      <c r="F643" s="2">
        <f t="shared" si="89"/>
        <v>6.3864001885035474E-3</v>
      </c>
      <c r="G643" s="2">
        <f t="shared" si="89"/>
        <v>7.2883112458255331E-3</v>
      </c>
      <c r="H643" s="2">
        <f t="shared" si="85"/>
        <v>0.8762523955273499</v>
      </c>
      <c r="I643" s="2">
        <f t="shared" si="86"/>
        <v>46.702266582906383</v>
      </c>
    </row>
    <row r="644" spans="1:9" ht="13.5" x14ac:dyDescent="0.25">
      <c r="A644" s="3">
        <f>TITRES_STAT!B647</f>
        <v>42942</v>
      </c>
      <c r="B644" s="6">
        <f>TITRES_STAT!D647</f>
        <v>2.9918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5.9302287464675797E-3</v>
      </c>
      <c r="G644" s="2">
        <f t="shared" si="89"/>
        <v>6.7677175854094235E-3</v>
      </c>
      <c r="H644" s="2">
        <f t="shared" si="85"/>
        <v>0.8762523955273499</v>
      </c>
      <c r="I644" s="2">
        <f t="shared" si="86"/>
        <v>46.702266582906383</v>
      </c>
    </row>
    <row r="645" spans="1:9" ht="13.5" x14ac:dyDescent="0.25">
      <c r="A645" s="3">
        <f>TITRES_STAT!B648</f>
        <v>42943</v>
      </c>
      <c r="B645" s="6">
        <f>TITRES_STAT!D648</f>
        <v>2.9918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5.5066409788627532E-3</v>
      </c>
      <c r="G645" s="2">
        <f t="shared" si="89"/>
        <v>6.2843091864516077E-3</v>
      </c>
      <c r="H645" s="2">
        <f t="shared" si="85"/>
        <v>0.87625239552735001</v>
      </c>
      <c r="I645" s="2">
        <f t="shared" si="86"/>
        <v>46.702266582906383</v>
      </c>
    </row>
    <row r="646" spans="1:9" ht="13.5" x14ac:dyDescent="0.25">
      <c r="A646" s="3">
        <f>TITRES_STAT!B649</f>
        <v>42944</v>
      </c>
      <c r="B646" s="6">
        <f>TITRES_STAT!D649</f>
        <v>2.9918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5.1133094803725567E-3</v>
      </c>
      <c r="G646" s="2">
        <f t="shared" si="89"/>
        <v>5.8354299588479217E-3</v>
      </c>
      <c r="H646" s="2">
        <f t="shared" si="85"/>
        <v>0.87625239552735001</v>
      </c>
      <c r="I646" s="2">
        <f t="shared" si="86"/>
        <v>46.702266582906383</v>
      </c>
    </row>
    <row r="647" spans="1:9" ht="13.5" x14ac:dyDescent="0.25">
      <c r="A647" s="3">
        <f>TITRES_STAT!B650</f>
        <v>42947</v>
      </c>
      <c r="B647" s="6">
        <f>TITRES_STAT!D650</f>
        <v>2.9167999999999998</v>
      </c>
      <c r="C647" s="2">
        <f t="shared" si="90"/>
        <v>-7.5000000000000178E-2</v>
      </c>
      <c r="D647" s="2">
        <f t="shared" si="91"/>
        <v>0</v>
      </c>
      <c r="E647" s="2">
        <f t="shared" si="92"/>
        <v>7.5000000000000178E-2</v>
      </c>
      <c r="F647" s="2">
        <f t="shared" si="89"/>
        <v>4.7480730889173737E-3</v>
      </c>
      <c r="G647" s="2">
        <f t="shared" si="89"/>
        <v>1.0775756390358798E-2</v>
      </c>
      <c r="H647" s="2">
        <f t="shared" si="85"/>
        <v>0.44062550385470228</v>
      </c>
      <c r="I647" s="2">
        <f t="shared" si="86"/>
        <v>30.585707574641319</v>
      </c>
    </row>
    <row r="648" spans="1:9" ht="13.5" x14ac:dyDescent="0.25">
      <c r="A648" s="3">
        <f>TITRES_STAT!B651</f>
        <v>42948</v>
      </c>
      <c r="B648" s="6">
        <f>TITRES_STAT!D651</f>
        <v>2.9918</v>
      </c>
      <c r="C648" s="2">
        <f t="shared" si="90"/>
        <v>7.5000000000000178E-2</v>
      </c>
      <c r="D648" s="2">
        <f t="shared" si="91"/>
        <v>7.5000000000000178E-2</v>
      </c>
      <c r="E648" s="2">
        <f t="shared" si="92"/>
        <v>0</v>
      </c>
      <c r="F648" s="2">
        <f t="shared" si="89"/>
        <v>9.7660678682804317E-3</v>
      </c>
      <c r="G648" s="2">
        <f t="shared" si="89"/>
        <v>1.0006059505333171E-2</v>
      </c>
      <c r="H648" s="2">
        <f t="shared" si="85"/>
        <v>0.97601536979419079</v>
      </c>
      <c r="I648" s="2">
        <f t="shared" si="86"/>
        <v>49.393106182966903</v>
      </c>
    </row>
    <row r="649" spans="1:9" ht="13.5" x14ac:dyDescent="0.25">
      <c r="A649" s="3">
        <f>TITRES_STAT!B652</f>
        <v>42949</v>
      </c>
      <c r="B649" s="6">
        <f>TITRES_STAT!D652</f>
        <v>2.9918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9.0684915919746877E-3</v>
      </c>
      <c r="G649" s="2">
        <f t="shared" si="89"/>
        <v>9.2913409692379455E-3</v>
      </c>
      <c r="H649" s="2">
        <f t="shared" si="85"/>
        <v>0.97601536979419068</v>
      </c>
      <c r="I649" s="2">
        <f t="shared" si="86"/>
        <v>49.393106182966903</v>
      </c>
    </row>
    <row r="650" spans="1:9" ht="13.5" x14ac:dyDescent="0.25">
      <c r="A650" s="3">
        <f>TITRES_STAT!B653</f>
        <v>42950</v>
      </c>
      <c r="B650" s="6">
        <f>TITRES_STAT!D653</f>
        <v>2.9918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8.4207421925479239E-3</v>
      </c>
      <c r="G650" s="2">
        <f t="shared" si="89"/>
        <v>8.6276737571495208E-3</v>
      </c>
      <c r="H650" s="2">
        <f t="shared" si="85"/>
        <v>0.97601536979419068</v>
      </c>
      <c r="I650" s="2">
        <f t="shared" si="86"/>
        <v>49.393106182966903</v>
      </c>
    </row>
    <row r="651" spans="1:9" ht="13.5" x14ac:dyDescent="0.25">
      <c r="A651" s="3">
        <f>TITRES_STAT!B654</f>
        <v>42951</v>
      </c>
      <c r="B651" s="6">
        <f>TITRES_STAT!D654</f>
        <v>2.9918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7.8192606073659299E-3</v>
      </c>
      <c r="G651" s="2">
        <f t="shared" si="89"/>
        <v>8.0114113459245542E-3</v>
      </c>
      <c r="H651" s="2">
        <f t="shared" si="85"/>
        <v>0.97601536979419079</v>
      </c>
      <c r="I651" s="2">
        <f t="shared" si="86"/>
        <v>49.393106182966903</v>
      </c>
    </row>
    <row r="652" spans="1:9" ht="13.5" x14ac:dyDescent="0.25">
      <c r="A652" s="3">
        <f>TITRES_STAT!B655</f>
        <v>42954</v>
      </c>
      <c r="B652" s="6">
        <f>TITRES_STAT!D655</f>
        <v>2.9918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7.2607419925540774E-3</v>
      </c>
      <c r="G652" s="2">
        <f t="shared" si="89"/>
        <v>7.4391676783585143E-3</v>
      </c>
      <c r="H652" s="2">
        <f t="shared" si="85"/>
        <v>0.97601536979419079</v>
      </c>
      <c r="I652" s="2">
        <f t="shared" si="86"/>
        <v>49.393106182966903</v>
      </c>
    </row>
    <row r="653" spans="1:9" ht="13.5" x14ac:dyDescent="0.25">
      <c r="A653" s="3">
        <f>TITRES_STAT!B656</f>
        <v>42955</v>
      </c>
      <c r="B653" s="6">
        <f>TITRES_STAT!D656</f>
        <v>2.9750999999999999</v>
      </c>
      <c r="C653" s="2">
        <f t="shared" si="90"/>
        <v>-1.6700000000000159E-2</v>
      </c>
      <c r="D653" s="2">
        <f t="shared" si="91"/>
        <v>0</v>
      </c>
      <c r="E653" s="2">
        <f t="shared" si="92"/>
        <v>1.6700000000000159E-2</v>
      </c>
      <c r="F653" s="2">
        <f t="shared" ref="F653:G668" si="93">((F652*13)+D653)/14</f>
        <v>6.7421175645145008E-3</v>
      </c>
      <c r="G653" s="2">
        <f t="shared" si="93"/>
        <v>8.1006557013329171E-3</v>
      </c>
      <c r="H653" s="2">
        <f t="shared" si="85"/>
        <v>0.83229281839556812</v>
      </c>
      <c r="I653" s="2">
        <f t="shared" si="86"/>
        <v>45.423570405321911</v>
      </c>
    </row>
    <row r="654" spans="1:9" ht="13.5" x14ac:dyDescent="0.25">
      <c r="A654" s="3">
        <f>TITRES_STAT!B657</f>
        <v>42956</v>
      </c>
      <c r="B654" s="6">
        <f>TITRES_STAT!D657</f>
        <v>2.9918</v>
      </c>
      <c r="C654" s="2">
        <f t="shared" si="90"/>
        <v>1.6700000000000159E-2</v>
      </c>
      <c r="D654" s="2">
        <f t="shared" si="91"/>
        <v>1.6700000000000159E-2</v>
      </c>
      <c r="E654" s="2">
        <f t="shared" si="92"/>
        <v>0</v>
      </c>
      <c r="F654" s="2">
        <f t="shared" si="93"/>
        <v>7.4533948813349047E-3</v>
      </c>
      <c r="G654" s="2">
        <f t="shared" si="93"/>
        <v>7.5220374369519951E-3</v>
      </c>
      <c r="H654" s="2">
        <f t="shared" si="85"/>
        <v>0.99087447301446763</v>
      </c>
      <c r="I654" s="2">
        <f t="shared" si="86"/>
        <v>49.7708161134912</v>
      </c>
    </row>
    <row r="655" spans="1:9" ht="13.5" x14ac:dyDescent="0.25">
      <c r="A655" s="3">
        <f>TITRES_STAT!B658</f>
        <v>42957</v>
      </c>
      <c r="B655" s="6">
        <f>TITRES_STAT!D658</f>
        <v>2.9834000000000001</v>
      </c>
      <c r="C655" s="2">
        <f t="shared" si="90"/>
        <v>-8.3999999999999631E-3</v>
      </c>
      <c r="D655" s="2">
        <f t="shared" si="91"/>
        <v>0</v>
      </c>
      <c r="E655" s="2">
        <f t="shared" si="92"/>
        <v>8.3999999999999631E-3</v>
      </c>
      <c r="F655" s="2">
        <f t="shared" si="93"/>
        <v>6.9210095326681254E-3</v>
      </c>
      <c r="G655" s="2">
        <f t="shared" si="93"/>
        <v>7.5847490485982791E-3</v>
      </c>
      <c r="H655" s="2">
        <f t="shared" si="85"/>
        <v>0.91249024698413483</v>
      </c>
      <c r="I655" s="2">
        <f t="shared" si="86"/>
        <v>47.71215165269831</v>
      </c>
    </row>
    <row r="656" spans="1:9" ht="13.5" x14ac:dyDescent="0.25">
      <c r="A656" s="3">
        <f>TITRES_STAT!B659</f>
        <v>42958</v>
      </c>
      <c r="B656" s="6">
        <f>TITRES_STAT!D659</f>
        <v>2.9333999999999998</v>
      </c>
      <c r="C656" s="2">
        <f t="shared" si="90"/>
        <v>-5.0000000000000266E-2</v>
      </c>
      <c r="D656" s="2">
        <f t="shared" si="91"/>
        <v>0</v>
      </c>
      <c r="E656" s="2">
        <f t="shared" si="92"/>
        <v>5.0000000000000266E-2</v>
      </c>
      <c r="F656" s="2">
        <f t="shared" si="93"/>
        <v>6.4266517089061172E-3</v>
      </c>
      <c r="G656" s="2">
        <f t="shared" si="93"/>
        <v>1.0614409830841278E-2</v>
      </c>
      <c r="H656" s="2">
        <f t="shared" si="85"/>
        <v>0.60546481729326196</v>
      </c>
      <c r="I656" s="2">
        <f t="shared" si="86"/>
        <v>37.712742800184628</v>
      </c>
    </row>
    <row r="657" spans="1:9" ht="13.5" x14ac:dyDescent="0.25">
      <c r="A657" s="3">
        <f>TITRES_STAT!B660</f>
        <v>42961</v>
      </c>
      <c r="B657" s="6">
        <f>TITRES_STAT!D660</f>
        <v>3.0001000000000002</v>
      </c>
      <c r="C657" s="2">
        <f t="shared" si="90"/>
        <v>6.6700000000000426E-2</v>
      </c>
      <c r="D657" s="2">
        <f t="shared" si="91"/>
        <v>6.6700000000000426E-2</v>
      </c>
      <c r="E657" s="2">
        <f t="shared" si="92"/>
        <v>0</v>
      </c>
      <c r="F657" s="2">
        <f t="shared" si="93"/>
        <v>1.0731890872555713E-2</v>
      </c>
      <c r="G657" s="2">
        <f t="shared" si="93"/>
        <v>9.8562377000669006E-3</v>
      </c>
      <c r="H657" s="2">
        <f t="shared" ref="H657:H720" si="94">F657/G657</f>
        <v>1.0888425380084805</v>
      </c>
      <c r="I657" s="2">
        <f t="shared" ref="I657:I720" si="95">IF(G657=0,100,100-(100/(1+H657)))</f>
        <v>52.126597299506926</v>
      </c>
    </row>
    <row r="658" spans="1:9" ht="13.5" x14ac:dyDescent="0.25">
      <c r="A658" s="3">
        <f>TITRES_STAT!B661</f>
        <v>42962</v>
      </c>
      <c r="B658" s="6">
        <f>TITRES_STAT!D661</f>
        <v>3.0001000000000002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9.9653272388017331E-3</v>
      </c>
      <c r="G658" s="2">
        <f t="shared" si="93"/>
        <v>9.1522207214906927E-3</v>
      </c>
      <c r="H658" s="2">
        <f t="shared" si="94"/>
        <v>1.0888425380084805</v>
      </c>
      <c r="I658" s="2">
        <f t="shared" si="95"/>
        <v>52.126597299506926</v>
      </c>
    </row>
    <row r="659" spans="1:9" ht="13.5" x14ac:dyDescent="0.25">
      <c r="A659" s="3">
        <f>TITRES_STAT!B662</f>
        <v>42963</v>
      </c>
      <c r="B659" s="6">
        <f>TITRES_STAT!D662</f>
        <v>2.9834000000000001</v>
      </c>
      <c r="C659" s="2">
        <f t="shared" si="90"/>
        <v>-1.6700000000000159E-2</v>
      </c>
      <c r="D659" s="2">
        <f t="shared" si="91"/>
        <v>0</v>
      </c>
      <c r="E659" s="2">
        <f t="shared" si="92"/>
        <v>1.6700000000000159E-2</v>
      </c>
      <c r="F659" s="2">
        <f t="shared" si="93"/>
        <v>9.2535181503158957E-3</v>
      </c>
      <c r="G659" s="2">
        <f t="shared" si="93"/>
        <v>9.6913478128127974E-3</v>
      </c>
      <c r="H659" s="2">
        <f t="shared" si="94"/>
        <v>0.95482262416399366</v>
      </c>
      <c r="I659" s="2">
        <f t="shared" si="95"/>
        <v>48.844463551895736</v>
      </c>
    </row>
    <row r="660" spans="1:9" ht="13.5" x14ac:dyDescent="0.25">
      <c r="A660" s="3">
        <f>TITRES_STAT!B663</f>
        <v>42964</v>
      </c>
      <c r="B660" s="6">
        <f>TITRES_STAT!D663</f>
        <v>3.0668000000000002</v>
      </c>
      <c r="C660" s="2">
        <f t="shared" si="90"/>
        <v>8.3400000000000141E-2</v>
      </c>
      <c r="D660" s="2">
        <f t="shared" si="91"/>
        <v>8.3400000000000141E-2</v>
      </c>
      <c r="E660" s="2">
        <f t="shared" si="92"/>
        <v>0</v>
      </c>
      <c r="F660" s="2">
        <f t="shared" si="93"/>
        <v>1.4549695425293342E-2</v>
      </c>
      <c r="G660" s="2">
        <f t="shared" si="93"/>
        <v>8.9991086833261687E-3</v>
      </c>
      <c r="H660" s="2">
        <f t="shared" si="94"/>
        <v>1.6167929444225375</v>
      </c>
      <c r="I660" s="2">
        <f t="shared" si="95"/>
        <v>61.785283695012581</v>
      </c>
    </row>
    <row r="661" spans="1:9" ht="13.5" x14ac:dyDescent="0.25">
      <c r="A661" s="3">
        <f>TITRES_STAT!B664</f>
        <v>42965</v>
      </c>
      <c r="B661" s="6">
        <f>TITRES_STAT!D664</f>
        <v>3.0668000000000002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1.3510431466343818E-2</v>
      </c>
      <c r="G661" s="2">
        <f t="shared" si="93"/>
        <v>8.3563152059457271E-3</v>
      </c>
      <c r="H661" s="2">
        <f t="shared" si="94"/>
        <v>1.6167929444225377</v>
      </c>
      <c r="I661" s="2">
        <f t="shared" si="95"/>
        <v>61.785283695012581</v>
      </c>
    </row>
    <row r="662" spans="1:9" ht="13.5" x14ac:dyDescent="0.25">
      <c r="A662" s="3">
        <f>TITRES_STAT!B665</f>
        <v>42968</v>
      </c>
      <c r="B662" s="6">
        <f>TITRES_STAT!D665</f>
        <v>3.0668000000000002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1.2545400647319261E-2</v>
      </c>
      <c r="G662" s="2">
        <f t="shared" si="93"/>
        <v>7.7594355483781756E-3</v>
      </c>
      <c r="H662" s="2">
        <f t="shared" si="94"/>
        <v>1.616792944422538</v>
      </c>
      <c r="I662" s="2">
        <f t="shared" si="95"/>
        <v>61.785283695012581</v>
      </c>
    </row>
    <row r="663" spans="1:9" ht="13.5" x14ac:dyDescent="0.25">
      <c r="A663" s="3">
        <f>TITRES_STAT!B666</f>
        <v>42969</v>
      </c>
      <c r="B663" s="6">
        <f>TITRES_STAT!D666</f>
        <v>3.0417999999999998</v>
      </c>
      <c r="C663" s="2">
        <f t="shared" si="90"/>
        <v>-2.5000000000000355E-2</v>
      </c>
      <c r="D663" s="2">
        <f t="shared" si="91"/>
        <v>0</v>
      </c>
      <c r="E663" s="2">
        <f t="shared" si="92"/>
        <v>2.5000000000000355E-2</v>
      </c>
      <c r="F663" s="2">
        <f t="shared" si="93"/>
        <v>1.1649300601082171E-2</v>
      </c>
      <c r="G663" s="2">
        <f t="shared" si="93"/>
        <v>8.9909044377797596E-3</v>
      </c>
      <c r="H663" s="2">
        <f t="shared" si="94"/>
        <v>1.2956761671419659</v>
      </c>
      <c r="I663" s="2">
        <f t="shared" si="95"/>
        <v>56.43984921248871</v>
      </c>
    </row>
    <row r="664" spans="1:9" ht="13.5" x14ac:dyDescent="0.25">
      <c r="A664" s="3">
        <f>TITRES_STAT!B667</f>
        <v>42970</v>
      </c>
      <c r="B664" s="6">
        <f>TITRES_STAT!D667</f>
        <v>3.0417999999999998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1.0817207701004873E-2</v>
      </c>
      <c r="G664" s="2">
        <f t="shared" si="93"/>
        <v>8.3486969779383476E-3</v>
      </c>
      <c r="H664" s="2">
        <f t="shared" si="94"/>
        <v>1.2956761671419661</v>
      </c>
      <c r="I664" s="2">
        <f t="shared" si="95"/>
        <v>56.439849212488717</v>
      </c>
    </row>
    <row r="665" spans="1:9" ht="13.5" x14ac:dyDescent="0.25">
      <c r="A665" s="3">
        <f>TITRES_STAT!B668</f>
        <v>42971</v>
      </c>
      <c r="B665" s="6">
        <f>TITRES_STAT!D668</f>
        <v>3.0834000000000001</v>
      </c>
      <c r="C665" s="2">
        <f t="shared" si="90"/>
        <v>4.1600000000000303E-2</v>
      </c>
      <c r="D665" s="2">
        <f t="shared" si="91"/>
        <v>4.1600000000000303E-2</v>
      </c>
      <c r="E665" s="2">
        <f t="shared" si="92"/>
        <v>0</v>
      </c>
      <c r="F665" s="2">
        <f t="shared" si="93"/>
        <v>1.3015978579504548E-2</v>
      </c>
      <c r="G665" s="2">
        <f t="shared" si="93"/>
        <v>7.7523614795141794E-3</v>
      </c>
      <c r="H665" s="2">
        <f t="shared" si="94"/>
        <v>1.6789695132121505</v>
      </c>
      <c r="I665" s="2">
        <f t="shared" si="95"/>
        <v>62.672214257452474</v>
      </c>
    </row>
    <row r="666" spans="1:9" ht="13.5" x14ac:dyDescent="0.25">
      <c r="A666" s="3">
        <f>TITRES_STAT!B669</f>
        <v>42972</v>
      </c>
      <c r="B666" s="6">
        <f>TITRES_STAT!D669</f>
        <v>3.0834000000000001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1.2086265823825651E-2</v>
      </c>
      <c r="G666" s="2">
        <f t="shared" si="93"/>
        <v>7.1986213738345958E-3</v>
      </c>
      <c r="H666" s="2">
        <f t="shared" si="94"/>
        <v>1.67896951321215</v>
      </c>
      <c r="I666" s="2">
        <f t="shared" si="95"/>
        <v>62.672214257452467</v>
      </c>
    </row>
    <row r="667" spans="1:9" ht="13.5" x14ac:dyDescent="0.25">
      <c r="A667" s="3">
        <f>TITRES_STAT!B670</f>
        <v>42975</v>
      </c>
      <c r="B667" s="6">
        <f>TITRES_STAT!D670</f>
        <v>3.0750999999999999</v>
      </c>
      <c r="C667" s="2">
        <f t="shared" si="90"/>
        <v>-8.3000000000001961E-3</v>
      </c>
      <c r="D667" s="2">
        <f t="shared" si="91"/>
        <v>0</v>
      </c>
      <c r="E667" s="2">
        <f t="shared" si="92"/>
        <v>8.3000000000001961E-3</v>
      </c>
      <c r="F667" s="2">
        <f t="shared" si="93"/>
        <v>1.1222961122123818E-2</v>
      </c>
      <c r="G667" s="2">
        <f t="shared" si="93"/>
        <v>7.2772912757035676E-3</v>
      </c>
      <c r="H667" s="2">
        <f t="shared" si="94"/>
        <v>1.5421893527325912</v>
      </c>
      <c r="I667" s="2">
        <f t="shared" si="95"/>
        <v>60.663827069958295</v>
      </c>
    </row>
    <row r="668" spans="1:9" ht="13.5" x14ac:dyDescent="0.25">
      <c r="A668" s="3">
        <f>TITRES_STAT!B671</f>
        <v>42976</v>
      </c>
      <c r="B668" s="6">
        <f>TITRES_STAT!D671</f>
        <v>3.0750999999999999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1.0421321041972118E-2</v>
      </c>
      <c r="G668" s="2">
        <f t="shared" si="93"/>
        <v>6.7574847560104559E-3</v>
      </c>
      <c r="H668" s="2">
        <f t="shared" si="94"/>
        <v>1.5421893527325914</v>
      </c>
      <c r="I668" s="2">
        <f t="shared" si="95"/>
        <v>60.663827069958295</v>
      </c>
    </row>
    <row r="669" spans="1:9" ht="13.5" x14ac:dyDescent="0.25">
      <c r="A669" s="3">
        <f>TITRES_STAT!B672</f>
        <v>42977</v>
      </c>
      <c r="B669" s="6">
        <f>TITRES_STAT!D672</f>
        <v>3.0001000000000002</v>
      </c>
      <c r="C669" s="2">
        <f t="shared" si="90"/>
        <v>-7.4999999999999734E-2</v>
      </c>
      <c r="D669" s="2">
        <f t="shared" si="91"/>
        <v>0</v>
      </c>
      <c r="E669" s="2">
        <f t="shared" si="92"/>
        <v>7.4999999999999734E-2</v>
      </c>
      <c r="F669" s="2">
        <f t="shared" ref="F669:G684" si="96">((F668*13)+D669)/14</f>
        <v>9.6769409675455387E-3</v>
      </c>
      <c r="G669" s="2">
        <f t="shared" si="96"/>
        <v>1.1631950130581119E-2</v>
      </c>
      <c r="H669" s="2">
        <f t="shared" si="94"/>
        <v>0.83192765262157198</v>
      </c>
      <c r="I669" s="2">
        <f t="shared" si="95"/>
        <v>45.412691458150412</v>
      </c>
    </row>
    <row r="670" spans="1:9" ht="13.5" x14ac:dyDescent="0.25">
      <c r="A670" s="3">
        <f>TITRES_STAT!B673</f>
        <v>42978</v>
      </c>
      <c r="B670" s="6">
        <f>TITRES_STAT!D673</f>
        <v>3.0001000000000002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8.9857308984351431E-3</v>
      </c>
      <c r="G670" s="2">
        <f t="shared" si="96"/>
        <v>1.0801096549825324E-2</v>
      </c>
      <c r="H670" s="2">
        <f t="shared" si="94"/>
        <v>0.83192765262157209</v>
      </c>
      <c r="I670" s="2">
        <f t="shared" si="95"/>
        <v>45.41269145815042</v>
      </c>
    </row>
    <row r="671" spans="1:9" ht="13.5" x14ac:dyDescent="0.25">
      <c r="A671" s="3">
        <f>TITRES_STAT!B674</f>
        <v>42982</v>
      </c>
      <c r="B671" s="6">
        <f>TITRES_STAT!D674</f>
        <v>3.0417999999999998</v>
      </c>
      <c r="C671" s="2">
        <f t="shared" si="90"/>
        <v>4.1699999999999626E-2</v>
      </c>
      <c r="D671" s="2">
        <f t="shared" si="91"/>
        <v>4.1699999999999626E-2</v>
      </c>
      <c r="E671" s="2">
        <f t="shared" si="92"/>
        <v>0</v>
      </c>
      <c r="F671" s="2">
        <f t="shared" si="96"/>
        <v>1.1322464405689748E-2</v>
      </c>
      <c r="G671" s="2">
        <f t="shared" si="96"/>
        <v>1.002958965340923E-2</v>
      </c>
      <c r="H671" s="2">
        <f t="shared" si="94"/>
        <v>1.1289060467036205</v>
      </c>
      <c r="I671" s="2">
        <f t="shared" si="95"/>
        <v>53.027518450220413</v>
      </c>
    </row>
    <row r="672" spans="1:9" ht="13.5" x14ac:dyDescent="0.25">
      <c r="A672" s="3">
        <f>TITRES_STAT!B675</f>
        <v>42983</v>
      </c>
      <c r="B672" s="6">
        <f>TITRES_STAT!D675</f>
        <v>3.0417999999999998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1.051371694814048E-2</v>
      </c>
      <c r="G672" s="2">
        <f t="shared" si="96"/>
        <v>9.313190392451428E-3</v>
      </c>
      <c r="H672" s="2">
        <f t="shared" si="94"/>
        <v>1.1289060467036205</v>
      </c>
      <c r="I672" s="2">
        <f t="shared" si="95"/>
        <v>53.027518450220413</v>
      </c>
    </row>
    <row r="673" spans="1:9" ht="13.5" x14ac:dyDescent="0.25">
      <c r="A673" s="3">
        <f>TITRES_STAT!B676</f>
        <v>42984</v>
      </c>
      <c r="B673" s="6">
        <f>TITRES_STAT!D676</f>
        <v>3.0417999999999998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9.7627371661304467E-3</v>
      </c>
      <c r="G673" s="2">
        <f t="shared" si="96"/>
        <v>8.6479625072763255E-3</v>
      </c>
      <c r="H673" s="2">
        <f t="shared" si="94"/>
        <v>1.1289060467036205</v>
      </c>
      <c r="I673" s="2">
        <f t="shared" si="95"/>
        <v>53.027518450220413</v>
      </c>
    </row>
    <row r="674" spans="1:9" ht="13.5" x14ac:dyDescent="0.25">
      <c r="A674" s="3">
        <f>TITRES_STAT!B677</f>
        <v>42985</v>
      </c>
      <c r="B674" s="6">
        <f>TITRES_STAT!D677</f>
        <v>3.0417999999999998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9.0653987971211301E-3</v>
      </c>
      <c r="G674" s="2">
        <f t="shared" si="96"/>
        <v>8.0302508996137299E-3</v>
      </c>
      <c r="H674" s="2">
        <f t="shared" si="94"/>
        <v>1.1289060467036207</v>
      </c>
      <c r="I674" s="2">
        <f t="shared" si="95"/>
        <v>53.027518450220427</v>
      </c>
    </row>
    <row r="675" spans="1:9" ht="13.5" x14ac:dyDescent="0.25">
      <c r="A675" s="3">
        <f>TITRES_STAT!B678</f>
        <v>42986</v>
      </c>
      <c r="B675" s="6">
        <f>TITRES_STAT!D678</f>
        <v>3.0417999999999998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8.417870311612478E-3</v>
      </c>
      <c r="G675" s="2">
        <f t="shared" si="96"/>
        <v>7.456661549641321E-3</v>
      </c>
      <c r="H675" s="2">
        <f t="shared" si="94"/>
        <v>1.1289060467036207</v>
      </c>
      <c r="I675" s="2">
        <f t="shared" si="95"/>
        <v>53.027518450220427</v>
      </c>
    </row>
    <row r="676" spans="1:9" ht="13.5" x14ac:dyDescent="0.25">
      <c r="A676" s="3">
        <f>TITRES_STAT!B679</f>
        <v>42989</v>
      </c>
      <c r="B676" s="6">
        <f>TITRES_STAT!D679</f>
        <v>3.0333999999999999</v>
      </c>
      <c r="C676" s="2">
        <f t="shared" si="90"/>
        <v>-8.3999999999999631E-3</v>
      </c>
      <c r="D676" s="2">
        <f t="shared" si="91"/>
        <v>0</v>
      </c>
      <c r="E676" s="2">
        <f t="shared" si="92"/>
        <v>8.3999999999999631E-3</v>
      </c>
      <c r="F676" s="2">
        <f t="shared" si="96"/>
        <v>7.8165938607830145E-3</v>
      </c>
      <c r="G676" s="2">
        <f t="shared" si="96"/>
        <v>7.5240428675240811E-3</v>
      </c>
      <c r="H676" s="2">
        <f t="shared" si="94"/>
        <v>1.0388821539709279</v>
      </c>
      <c r="I676" s="2">
        <f t="shared" si="95"/>
        <v>50.953516462322277</v>
      </c>
    </row>
    <row r="677" spans="1:9" ht="13.5" x14ac:dyDescent="0.25">
      <c r="A677" s="3">
        <f>TITRES_STAT!B680</f>
        <v>42990</v>
      </c>
      <c r="B677" s="6">
        <f>TITRES_STAT!D680</f>
        <v>3.0333999999999999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7.2582657278699421E-3</v>
      </c>
      <c r="G677" s="2">
        <f t="shared" si="96"/>
        <v>6.9866112341295042E-3</v>
      </c>
      <c r="H677" s="2">
        <f t="shared" si="94"/>
        <v>1.0388821539709279</v>
      </c>
      <c r="I677" s="2">
        <f t="shared" si="95"/>
        <v>50.953516462322277</v>
      </c>
    </row>
    <row r="678" spans="1:9" ht="13.5" x14ac:dyDescent="0.25">
      <c r="A678" s="3">
        <f>TITRES_STAT!B681</f>
        <v>42991</v>
      </c>
      <c r="B678" s="6">
        <f>TITRES_STAT!D681</f>
        <v>3.0333999999999999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6.739818175879232E-3</v>
      </c>
      <c r="G678" s="2">
        <f t="shared" si="96"/>
        <v>6.4875675745488248E-3</v>
      </c>
      <c r="H678" s="2">
        <f t="shared" si="94"/>
        <v>1.0388821539709281</v>
      </c>
      <c r="I678" s="2">
        <f t="shared" si="95"/>
        <v>50.953516462322284</v>
      </c>
    </row>
    <row r="679" spans="1:9" ht="13.5" x14ac:dyDescent="0.25">
      <c r="A679" s="3">
        <f>TITRES_STAT!B682</f>
        <v>42992</v>
      </c>
      <c r="B679" s="6">
        <f>TITRES_STAT!D682</f>
        <v>3.0333999999999999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6.2584025918878588E-3</v>
      </c>
      <c r="G679" s="2">
        <f t="shared" si="96"/>
        <v>6.0241698906524799E-3</v>
      </c>
      <c r="H679" s="2">
        <f t="shared" si="94"/>
        <v>1.0388821539709281</v>
      </c>
      <c r="I679" s="2">
        <f t="shared" si="95"/>
        <v>50.953516462322284</v>
      </c>
    </row>
    <row r="680" spans="1:9" ht="13.5" x14ac:dyDescent="0.25">
      <c r="A680" s="3">
        <f>TITRES_STAT!B683</f>
        <v>42993</v>
      </c>
      <c r="B680" s="6">
        <f>TITRES_STAT!D683</f>
        <v>3.0333999999999999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5.8113738353244406E-3</v>
      </c>
      <c r="G680" s="2">
        <f t="shared" si="96"/>
        <v>5.5938720413201606E-3</v>
      </c>
      <c r="H680" s="2">
        <f t="shared" si="94"/>
        <v>1.0388821539709281</v>
      </c>
      <c r="I680" s="2">
        <f t="shared" si="95"/>
        <v>50.953516462322284</v>
      </c>
    </row>
    <row r="681" spans="1:9" ht="13.5" x14ac:dyDescent="0.25">
      <c r="A681" s="3">
        <f>TITRES_STAT!B684</f>
        <v>42996</v>
      </c>
      <c r="B681" s="6">
        <f>TITRES_STAT!D684</f>
        <v>3.0333999999999999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5.3962757042298384E-3</v>
      </c>
      <c r="G681" s="2">
        <f t="shared" si="96"/>
        <v>5.1943097526544347E-3</v>
      </c>
      <c r="H681" s="2">
        <f t="shared" si="94"/>
        <v>1.0388821539709281</v>
      </c>
      <c r="I681" s="2">
        <f t="shared" si="95"/>
        <v>50.953516462322284</v>
      </c>
    </row>
    <row r="682" spans="1:9" ht="13.5" x14ac:dyDescent="0.25">
      <c r="A682" s="3">
        <f>TITRES_STAT!B685</f>
        <v>42997</v>
      </c>
      <c r="B682" s="6">
        <f>TITRES_STAT!D685</f>
        <v>3.0333999999999999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5.0108274396419928E-3</v>
      </c>
      <c r="G682" s="2">
        <f t="shared" si="96"/>
        <v>4.8232876274648326E-3</v>
      </c>
      <c r="H682" s="2">
        <f t="shared" si="94"/>
        <v>1.0388821539709281</v>
      </c>
      <c r="I682" s="2">
        <f t="shared" si="95"/>
        <v>50.953516462322284</v>
      </c>
    </row>
    <row r="683" spans="1:9" ht="13.5" x14ac:dyDescent="0.25">
      <c r="A683" s="3">
        <f>TITRES_STAT!B686</f>
        <v>42998</v>
      </c>
      <c r="B683" s="6">
        <f>TITRES_STAT!D686</f>
        <v>3.0251000000000001</v>
      </c>
      <c r="C683" s="2">
        <f t="shared" si="90"/>
        <v>-8.299999999999752E-3</v>
      </c>
      <c r="D683" s="2">
        <f t="shared" si="91"/>
        <v>0</v>
      </c>
      <c r="E683" s="2">
        <f t="shared" si="92"/>
        <v>8.299999999999752E-3</v>
      </c>
      <c r="F683" s="2">
        <f t="shared" si="96"/>
        <v>4.6529111939532788E-3</v>
      </c>
      <c r="G683" s="2">
        <f t="shared" si="96"/>
        <v>5.0716242255030419E-3</v>
      </c>
      <c r="H683" s="2">
        <f t="shared" si="94"/>
        <v>0.91744005215444924</v>
      </c>
      <c r="I683" s="2">
        <f t="shared" si="95"/>
        <v>47.847130924568262</v>
      </c>
    </row>
    <row r="684" spans="1:9" ht="13.5" x14ac:dyDescent="0.25">
      <c r="A684" s="3">
        <f>TITRES_STAT!B687</f>
        <v>43000</v>
      </c>
      <c r="B684" s="6">
        <f>TITRES_STAT!D687</f>
        <v>3.0251000000000001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4.320560394385187E-3</v>
      </c>
      <c r="G684" s="2">
        <f t="shared" si="96"/>
        <v>4.7093653522528242E-3</v>
      </c>
      <c r="H684" s="2">
        <f t="shared" si="94"/>
        <v>0.91744005215444924</v>
      </c>
      <c r="I684" s="2">
        <f t="shared" si="95"/>
        <v>47.847130924568262</v>
      </c>
    </row>
    <row r="685" spans="1:9" ht="13.5" x14ac:dyDescent="0.25">
      <c r="A685" s="3">
        <f>TITRES_STAT!B688</f>
        <v>43003</v>
      </c>
      <c r="B685" s="6">
        <f>TITRES_STAT!D688</f>
        <v>3.0251000000000001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4.0119489376433878E-3</v>
      </c>
      <c r="G685" s="2">
        <f t="shared" si="97"/>
        <v>4.3729821128061942E-3</v>
      </c>
      <c r="H685" s="2">
        <f t="shared" si="94"/>
        <v>0.91744005215444913</v>
      </c>
      <c r="I685" s="2">
        <f t="shared" si="95"/>
        <v>47.847130924568262</v>
      </c>
    </row>
    <row r="686" spans="1:9" ht="13.5" x14ac:dyDescent="0.25">
      <c r="A686" s="3">
        <f>TITRES_STAT!B689</f>
        <v>43004</v>
      </c>
      <c r="B686" s="6">
        <f>TITRES_STAT!D689</f>
        <v>3.0251000000000001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3.7253811563831458E-3</v>
      </c>
      <c r="G686" s="2">
        <f t="shared" si="97"/>
        <v>4.0606262476057513E-3</v>
      </c>
      <c r="H686" s="2">
        <f t="shared" si="94"/>
        <v>0.91744005215444924</v>
      </c>
      <c r="I686" s="2">
        <f t="shared" si="95"/>
        <v>47.847130924568262</v>
      </c>
    </row>
    <row r="687" spans="1:9" ht="13.5" x14ac:dyDescent="0.25">
      <c r="A687" s="3">
        <f>TITRES_STAT!B690</f>
        <v>43005</v>
      </c>
      <c r="B687" s="6">
        <f>TITRES_STAT!D690</f>
        <v>3.0251000000000001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3.4592825023557782E-3</v>
      </c>
      <c r="G687" s="2">
        <f t="shared" si="97"/>
        <v>3.7705815156339122E-3</v>
      </c>
      <c r="H687" s="2">
        <f t="shared" si="94"/>
        <v>0.91744005215444913</v>
      </c>
      <c r="I687" s="2">
        <f t="shared" si="95"/>
        <v>47.847130924568262</v>
      </c>
    </row>
    <row r="688" spans="1:9" ht="13.5" x14ac:dyDescent="0.25">
      <c r="A688" s="3">
        <f>TITRES_STAT!B691</f>
        <v>43006</v>
      </c>
      <c r="B688" s="6">
        <f>TITRES_STAT!D691</f>
        <v>3.0251000000000001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3.212190895044651E-3</v>
      </c>
      <c r="G688" s="2">
        <f t="shared" si="97"/>
        <v>3.5012542645172042E-3</v>
      </c>
      <c r="H688" s="2">
        <f t="shared" si="94"/>
        <v>0.91744005215444902</v>
      </c>
      <c r="I688" s="2">
        <f t="shared" si="95"/>
        <v>47.847130924568255</v>
      </c>
    </row>
    <row r="689" spans="1:9" ht="13.5" x14ac:dyDescent="0.25">
      <c r="A689" s="3">
        <f>TITRES_STAT!B692</f>
        <v>43007</v>
      </c>
      <c r="B689" s="6">
        <f>TITRES_STAT!D692</f>
        <v>3.0251000000000001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2.9827486882557474E-3</v>
      </c>
      <c r="G689" s="2">
        <f t="shared" si="97"/>
        <v>3.2511646741945469E-3</v>
      </c>
      <c r="H689" s="2">
        <f t="shared" si="94"/>
        <v>0.91744005215444902</v>
      </c>
      <c r="I689" s="2">
        <f t="shared" si="95"/>
        <v>47.847130924568255</v>
      </c>
    </row>
    <row r="690" spans="1:9" ht="13.5" x14ac:dyDescent="0.25">
      <c r="A690" s="3">
        <f>TITRES_STAT!B693</f>
        <v>43010</v>
      </c>
      <c r="B690" s="6">
        <f>TITRES_STAT!D693</f>
        <v>2.9918</v>
      </c>
      <c r="C690" s="2">
        <f t="shared" si="90"/>
        <v>-3.3300000000000107E-2</v>
      </c>
      <c r="D690" s="2">
        <f t="shared" si="91"/>
        <v>0</v>
      </c>
      <c r="E690" s="2">
        <f t="shared" si="92"/>
        <v>3.3300000000000107E-2</v>
      </c>
      <c r="F690" s="2">
        <f t="shared" si="97"/>
        <v>2.7696952105231943E-3</v>
      </c>
      <c r="G690" s="2">
        <f t="shared" si="97"/>
        <v>5.3975100546092298E-3</v>
      </c>
      <c r="H690" s="2">
        <f t="shared" si="94"/>
        <v>0.51314313127735622</v>
      </c>
      <c r="I690" s="2">
        <f t="shared" si="95"/>
        <v>33.912398679969826</v>
      </c>
    </row>
    <row r="691" spans="1:9" ht="13.5" x14ac:dyDescent="0.25">
      <c r="A691" s="3">
        <f>TITRES_STAT!B694</f>
        <v>43011</v>
      </c>
      <c r="B691" s="6">
        <f>TITRES_STAT!D694</f>
        <v>3.0001000000000002</v>
      </c>
      <c r="C691" s="2">
        <f t="shared" si="90"/>
        <v>8.3000000000001961E-3</v>
      </c>
      <c r="D691" s="2">
        <f t="shared" si="91"/>
        <v>8.3000000000001961E-3</v>
      </c>
      <c r="E691" s="2">
        <f t="shared" si="92"/>
        <v>0</v>
      </c>
      <c r="F691" s="2">
        <f t="shared" si="97"/>
        <v>3.164716981200123E-3</v>
      </c>
      <c r="G691" s="2">
        <f t="shared" si="97"/>
        <v>5.0119736221371424E-3</v>
      </c>
      <c r="H691" s="2">
        <f t="shared" si="94"/>
        <v>0.63143129230011075</v>
      </c>
      <c r="I691" s="2">
        <f t="shared" si="95"/>
        <v>38.70413024932683</v>
      </c>
    </row>
    <row r="692" spans="1:9" ht="13.5" x14ac:dyDescent="0.25">
      <c r="A692" s="3">
        <f>TITRES_STAT!B695</f>
        <v>43012</v>
      </c>
      <c r="B692" s="6">
        <f>TITRES_STAT!D695</f>
        <v>3.0001000000000002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2.9386657682572569E-3</v>
      </c>
      <c r="G692" s="2">
        <f t="shared" si="97"/>
        <v>4.653975506270204E-3</v>
      </c>
      <c r="H692" s="2">
        <f t="shared" si="94"/>
        <v>0.63143129230011075</v>
      </c>
      <c r="I692" s="2">
        <f t="shared" si="95"/>
        <v>38.70413024932683</v>
      </c>
    </row>
    <row r="693" spans="1:9" ht="13.5" x14ac:dyDescent="0.25">
      <c r="A693" s="3">
        <f>TITRES_STAT!B696</f>
        <v>43013</v>
      </c>
      <c r="B693" s="6">
        <f>TITRES_STAT!D696</f>
        <v>3.0001000000000002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2.7287610705245958E-3</v>
      </c>
      <c r="G693" s="2">
        <f t="shared" si="97"/>
        <v>4.321548684393761E-3</v>
      </c>
      <c r="H693" s="2">
        <f t="shared" si="94"/>
        <v>0.63143129230011075</v>
      </c>
      <c r="I693" s="2">
        <f t="shared" si="95"/>
        <v>38.70413024932683</v>
      </c>
    </row>
    <row r="694" spans="1:9" ht="13.5" x14ac:dyDescent="0.25">
      <c r="A694" s="3">
        <f>TITRES_STAT!B697</f>
        <v>43014</v>
      </c>
      <c r="B694" s="6">
        <f>TITRES_STAT!D697</f>
        <v>3.0001000000000002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2.5338495654871245E-3</v>
      </c>
      <c r="G694" s="2">
        <f t="shared" si="97"/>
        <v>4.0128666355084925E-3</v>
      </c>
      <c r="H694" s="2">
        <f t="shared" si="94"/>
        <v>0.63143129230011064</v>
      </c>
      <c r="I694" s="2">
        <f t="shared" si="95"/>
        <v>38.704130249326823</v>
      </c>
    </row>
    <row r="695" spans="1:9" ht="13.5" x14ac:dyDescent="0.25">
      <c r="A695" s="3">
        <f>TITRES_STAT!B698</f>
        <v>43017</v>
      </c>
      <c r="B695" s="6">
        <f>TITRES_STAT!D698</f>
        <v>2.9918</v>
      </c>
      <c r="C695" s="2">
        <f t="shared" si="90"/>
        <v>-8.3000000000001961E-3</v>
      </c>
      <c r="D695" s="2">
        <f t="shared" si="91"/>
        <v>0</v>
      </c>
      <c r="E695" s="2">
        <f t="shared" si="92"/>
        <v>8.3000000000001961E-3</v>
      </c>
      <c r="F695" s="2">
        <f t="shared" si="97"/>
        <v>2.3528603108094728E-3</v>
      </c>
      <c r="G695" s="2">
        <f t="shared" si="97"/>
        <v>4.3190904472579002E-3</v>
      </c>
      <c r="H695" s="2">
        <f t="shared" si="94"/>
        <v>0.54475828638949997</v>
      </c>
      <c r="I695" s="2">
        <f t="shared" si="95"/>
        <v>35.264953176767946</v>
      </c>
    </row>
    <row r="696" spans="1:9" ht="13.5" x14ac:dyDescent="0.25">
      <c r="A696" s="3">
        <f>TITRES_STAT!B699</f>
        <v>43018</v>
      </c>
      <c r="B696" s="6">
        <f>TITRES_STAT!D699</f>
        <v>2.9918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2.1847988600373677E-3</v>
      </c>
      <c r="G696" s="2">
        <f t="shared" si="97"/>
        <v>4.010583986739479E-3</v>
      </c>
      <c r="H696" s="2">
        <f t="shared" si="94"/>
        <v>0.54475828638949997</v>
      </c>
      <c r="I696" s="2">
        <f t="shared" si="95"/>
        <v>35.264953176767946</v>
      </c>
    </row>
    <row r="697" spans="1:9" ht="13.5" x14ac:dyDescent="0.25">
      <c r="A697" s="3">
        <f>TITRES_STAT!B700</f>
        <v>43019</v>
      </c>
      <c r="B697" s="6">
        <f>TITRES_STAT!D700</f>
        <v>2.9167999999999998</v>
      </c>
      <c r="C697" s="2">
        <f t="shared" si="90"/>
        <v>-7.5000000000000178E-2</v>
      </c>
      <c r="D697" s="2">
        <f t="shared" si="91"/>
        <v>0</v>
      </c>
      <c r="E697" s="2">
        <f t="shared" si="92"/>
        <v>7.5000000000000178E-2</v>
      </c>
      <c r="F697" s="2">
        <f t="shared" si="97"/>
        <v>2.0287417986061271E-3</v>
      </c>
      <c r="G697" s="2">
        <f t="shared" si="97"/>
        <v>9.0812565591152448E-3</v>
      </c>
      <c r="H697" s="2">
        <f t="shared" si="94"/>
        <v>0.22339879788659781</v>
      </c>
      <c r="I697" s="2">
        <f t="shared" si="95"/>
        <v>18.260504936944173</v>
      </c>
    </row>
    <row r="698" spans="1:9" ht="13.5" x14ac:dyDescent="0.25">
      <c r="A698" s="3">
        <f>TITRES_STAT!B701</f>
        <v>43020</v>
      </c>
      <c r="B698" s="6">
        <f>TITRES_STAT!D701</f>
        <v>2.9167999999999998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1.8838316701342609E-3</v>
      </c>
      <c r="G698" s="2">
        <f t="shared" si="97"/>
        <v>8.4325953763212981E-3</v>
      </c>
      <c r="H698" s="2">
        <f t="shared" si="94"/>
        <v>0.22339879788659781</v>
      </c>
      <c r="I698" s="2">
        <f t="shared" si="95"/>
        <v>18.260504936944173</v>
      </c>
    </row>
    <row r="699" spans="1:9" ht="13.5" x14ac:dyDescent="0.25">
      <c r="A699" s="3">
        <f>TITRES_STAT!B702</f>
        <v>43021</v>
      </c>
      <c r="B699" s="6">
        <f>TITRES_STAT!D702</f>
        <v>2.9834000000000001</v>
      </c>
      <c r="C699" s="2">
        <f t="shared" si="90"/>
        <v>6.6600000000000215E-2</v>
      </c>
      <c r="D699" s="2">
        <f t="shared" si="91"/>
        <v>6.6600000000000215E-2</v>
      </c>
      <c r="E699" s="2">
        <f t="shared" si="92"/>
        <v>0</v>
      </c>
      <c r="F699" s="2">
        <f t="shared" si="97"/>
        <v>6.5064151222675431E-3</v>
      </c>
      <c r="G699" s="2">
        <f t="shared" si="97"/>
        <v>7.8302671351554911E-3</v>
      </c>
      <c r="H699" s="2">
        <f t="shared" si="94"/>
        <v>0.83093143694366955</v>
      </c>
      <c r="I699" s="2">
        <f t="shared" si="95"/>
        <v>45.38299032817546</v>
      </c>
    </row>
    <row r="700" spans="1:9" ht="13.5" x14ac:dyDescent="0.25">
      <c r="A700" s="3">
        <f>TITRES_STAT!B703</f>
        <v>43024</v>
      </c>
      <c r="B700" s="6">
        <f>TITRES_STAT!D703</f>
        <v>2.9834000000000001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6.0416711849627181E-3</v>
      </c>
      <c r="G700" s="2">
        <f t="shared" si="97"/>
        <v>7.2709623397872415E-3</v>
      </c>
      <c r="H700" s="2">
        <f t="shared" si="94"/>
        <v>0.83093143694366955</v>
      </c>
      <c r="I700" s="2">
        <f t="shared" si="95"/>
        <v>45.38299032817546</v>
      </c>
    </row>
    <row r="701" spans="1:9" ht="13.5" x14ac:dyDescent="0.25">
      <c r="A701" s="3">
        <f>TITRES_STAT!B704</f>
        <v>43025</v>
      </c>
      <c r="B701" s="6">
        <f>TITRES_STAT!D704</f>
        <v>2.9834000000000001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5.6101232431796664E-3</v>
      </c>
      <c r="G701" s="2">
        <f t="shared" si="98"/>
        <v>6.7516078869452956E-3</v>
      </c>
      <c r="H701" s="2">
        <f t="shared" si="94"/>
        <v>0.83093143694366944</v>
      </c>
      <c r="I701" s="2">
        <f t="shared" si="95"/>
        <v>45.382990328175453</v>
      </c>
    </row>
    <row r="702" spans="1:9" ht="13.5" x14ac:dyDescent="0.25">
      <c r="A702" s="3">
        <f>TITRES_STAT!B705</f>
        <v>43026</v>
      </c>
      <c r="B702" s="6">
        <f>TITRES_STAT!D705</f>
        <v>2.9167999999999998</v>
      </c>
      <c r="C702" s="2">
        <f t="shared" si="90"/>
        <v>-6.6600000000000215E-2</v>
      </c>
      <c r="D702" s="2">
        <f t="shared" si="91"/>
        <v>0</v>
      </c>
      <c r="E702" s="2">
        <f t="shared" si="92"/>
        <v>6.6600000000000215E-2</v>
      </c>
      <c r="F702" s="2">
        <f t="shared" si="98"/>
        <v>5.2094001543811193E-3</v>
      </c>
      <c r="G702" s="2">
        <f t="shared" si="98"/>
        <v>1.1026493037877791E-2</v>
      </c>
      <c r="H702" s="2">
        <f t="shared" si="94"/>
        <v>0.47244397076078359</v>
      </c>
      <c r="I702" s="2">
        <f t="shared" si="95"/>
        <v>32.085701061798687</v>
      </c>
    </row>
    <row r="703" spans="1:9" ht="13.5" x14ac:dyDescent="0.25">
      <c r="A703" s="3">
        <f>TITRES_STAT!B706</f>
        <v>43027</v>
      </c>
      <c r="B703" s="6">
        <f>TITRES_STAT!D706</f>
        <v>2.9167999999999998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4.8373001433538966E-3</v>
      </c>
      <c r="G703" s="2">
        <f t="shared" si="98"/>
        <v>1.0238886392315091E-2</v>
      </c>
      <c r="H703" s="2">
        <f t="shared" si="94"/>
        <v>0.47244397076078365</v>
      </c>
      <c r="I703" s="2">
        <f t="shared" si="95"/>
        <v>32.085701061798702</v>
      </c>
    </row>
    <row r="704" spans="1:9" ht="13.5" x14ac:dyDescent="0.25">
      <c r="A704" s="3">
        <f>TITRES_STAT!B707</f>
        <v>43028</v>
      </c>
      <c r="B704" s="6">
        <f>TITRES_STAT!D707</f>
        <v>2.9167999999999998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4.4917787045429041E-3</v>
      </c>
      <c r="G704" s="2">
        <f t="shared" si="98"/>
        <v>9.5075373642925839E-3</v>
      </c>
      <c r="H704" s="2">
        <f t="shared" si="94"/>
        <v>0.4724439707607837</v>
      </c>
      <c r="I704" s="2">
        <f t="shared" si="95"/>
        <v>32.085701061798702</v>
      </c>
    </row>
    <row r="705" spans="1:9" ht="13.5" x14ac:dyDescent="0.25">
      <c r="A705" s="3">
        <f>TITRES_STAT!B708</f>
        <v>43031</v>
      </c>
      <c r="B705" s="6">
        <f>TITRES_STAT!D708</f>
        <v>2.9167999999999998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4.1709373685041252E-3</v>
      </c>
      <c r="G705" s="2">
        <f t="shared" si="98"/>
        <v>8.8284275525573989E-3</v>
      </c>
      <c r="H705" s="2">
        <f t="shared" si="94"/>
        <v>0.4724439707607837</v>
      </c>
      <c r="I705" s="2">
        <f t="shared" si="95"/>
        <v>32.085701061798702</v>
      </c>
    </row>
    <row r="706" spans="1:9" ht="13.5" x14ac:dyDescent="0.25">
      <c r="A706" s="3">
        <f>TITRES_STAT!B709</f>
        <v>43032</v>
      </c>
      <c r="B706" s="6">
        <f>TITRES_STAT!D709</f>
        <v>2.9167999999999998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3.8730132707538306E-3</v>
      </c>
      <c r="G706" s="2">
        <f t="shared" si="98"/>
        <v>8.1978255845175842E-3</v>
      </c>
      <c r="H706" s="2">
        <f t="shared" si="94"/>
        <v>0.47244397076078376</v>
      </c>
      <c r="I706" s="2">
        <f t="shared" si="95"/>
        <v>32.085701061798702</v>
      </c>
    </row>
    <row r="707" spans="1:9" ht="13.5" x14ac:dyDescent="0.25">
      <c r="A707" s="3">
        <f>TITRES_STAT!B710</f>
        <v>43033</v>
      </c>
      <c r="B707" s="6">
        <f>TITRES_STAT!D710</f>
        <v>2.9167999999999998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3.5963694656999854E-3</v>
      </c>
      <c r="G707" s="2">
        <f t="shared" si="98"/>
        <v>7.6122666141949001E-3</v>
      </c>
      <c r="H707" s="2">
        <f t="shared" si="94"/>
        <v>0.4724439707607837</v>
      </c>
      <c r="I707" s="2">
        <f t="shared" si="95"/>
        <v>32.085701061798702</v>
      </c>
    </row>
    <row r="708" spans="1:9" ht="13.5" x14ac:dyDescent="0.25">
      <c r="A708" s="3">
        <f>TITRES_STAT!B711</f>
        <v>43034</v>
      </c>
      <c r="B708" s="6">
        <f>TITRES_STAT!D711</f>
        <v>2.9167999999999998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3.3394859324357008E-3</v>
      </c>
      <c r="G708" s="2">
        <f t="shared" si="98"/>
        <v>7.0685332846095504E-3</v>
      </c>
      <c r="H708" s="2">
        <f t="shared" si="94"/>
        <v>0.4724439707607837</v>
      </c>
      <c r="I708" s="2">
        <f t="shared" si="95"/>
        <v>32.085701061798702</v>
      </c>
    </row>
    <row r="709" spans="1:9" ht="13.5" x14ac:dyDescent="0.25">
      <c r="A709" s="3">
        <f>TITRES_STAT!B712</f>
        <v>43035</v>
      </c>
      <c r="B709" s="6">
        <f>TITRES_STAT!D712</f>
        <v>2.9083999999999999</v>
      </c>
      <c r="C709" s="2">
        <f t="shared" si="99"/>
        <v>-8.3999999999999631E-3</v>
      </c>
      <c r="D709" s="2">
        <f t="shared" si="100"/>
        <v>0</v>
      </c>
      <c r="E709" s="2">
        <f t="shared" si="101"/>
        <v>8.3999999999999631E-3</v>
      </c>
      <c r="F709" s="2">
        <f t="shared" si="98"/>
        <v>3.1009512229760077E-3</v>
      </c>
      <c r="G709" s="2">
        <f t="shared" si="98"/>
        <v>7.1636380499945796E-3</v>
      </c>
      <c r="H709" s="2">
        <f t="shared" si="94"/>
        <v>0.43287379978366636</v>
      </c>
      <c r="I709" s="2">
        <f t="shared" si="95"/>
        <v>30.210183189128102</v>
      </c>
    </row>
    <row r="710" spans="1:9" ht="13.5" x14ac:dyDescent="0.25">
      <c r="A710" s="3">
        <f>TITRES_STAT!B713</f>
        <v>43038</v>
      </c>
      <c r="B710" s="6">
        <f>TITRES_STAT!D713</f>
        <v>2.9083999999999999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2.8794547070491497E-3</v>
      </c>
      <c r="G710" s="2">
        <f t="shared" si="98"/>
        <v>6.6519496178521096E-3</v>
      </c>
      <c r="H710" s="2">
        <f t="shared" si="94"/>
        <v>0.4328737997836663</v>
      </c>
      <c r="I710" s="2">
        <f t="shared" si="95"/>
        <v>30.210183189128102</v>
      </c>
    </row>
    <row r="711" spans="1:9" ht="13.5" x14ac:dyDescent="0.25">
      <c r="A711" s="3">
        <f>TITRES_STAT!B714</f>
        <v>43039</v>
      </c>
      <c r="B711" s="6">
        <f>TITRES_STAT!D714</f>
        <v>2.9083999999999999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2.6737793708313533E-3</v>
      </c>
      <c r="G711" s="2">
        <f t="shared" si="98"/>
        <v>6.176810359434101E-3</v>
      </c>
      <c r="H711" s="2">
        <f t="shared" si="94"/>
        <v>0.43287379978366636</v>
      </c>
      <c r="I711" s="2">
        <f t="shared" si="95"/>
        <v>30.210183189128102</v>
      </c>
    </row>
    <row r="712" spans="1:9" ht="13.5" x14ac:dyDescent="0.25">
      <c r="A712" s="3">
        <f>TITRES_STAT!B715</f>
        <v>43040</v>
      </c>
      <c r="B712" s="6">
        <f>TITRES_STAT!D715</f>
        <v>2.9083999999999999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2.4827951300576854E-3</v>
      </c>
      <c r="G712" s="2">
        <f t="shared" si="98"/>
        <v>5.735609619474522E-3</v>
      </c>
      <c r="H712" s="2">
        <f t="shared" si="94"/>
        <v>0.43287379978366641</v>
      </c>
      <c r="I712" s="2">
        <f t="shared" si="95"/>
        <v>30.210183189128117</v>
      </c>
    </row>
    <row r="713" spans="1:9" ht="13.5" x14ac:dyDescent="0.25">
      <c r="A713" s="3">
        <f>TITRES_STAT!B716</f>
        <v>43041</v>
      </c>
      <c r="B713" s="6">
        <f>TITRES_STAT!D716</f>
        <v>2.9083999999999999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2.3054526207678507E-3</v>
      </c>
      <c r="G713" s="2">
        <f t="shared" si="98"/>
        <v>5.3259232180834851E-3</v>
      </c>
      <c r="H713" s="2">
        <f t="shared" si="94"/>
        <v>0.43287379978366641</v>
      </c>
      <c r="I713" s="2">
        <f t="shared" si="95"/>
        <v>30.210183189128117</v>
      </c>
    </row>
    <row r="714" spans="1:9" ht="13.5" x14ac:dyDescent="0.25">
      <c r="A714" s="3">
        <f>TITRES_STAT!B717</f>
        <v>43042</v>
      </c>
      <c r="B714" s="6">
        <f>TITRES_STAT!D717</f>
        <v>2.9083999999999999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2.1407774335701472E-3</v>
      </c>
      <c r="G714" s="2">
        <f t="shared" si="98"/>
        <v>4.9455001310775215E-3</v>
      </c>
      <c r="H714" s="2">
        <f t="shared" si="94"/>
        <v>0.43287379978366647</v>
      </c>
      <c r="I714" s="2">
        <f t="shared" si="95"/>
        <v>30.210183189128117</v>
      </c>
    </row>
    <row r="715" spans="1:9" ht="13.5" x14ac:dyDescent="0.25">
      <c r="A715" s="3">
        <f>TITRES_STAT!B718</f>
        <v>43045</v>
      </c>
      <c r="B715" s="6">
        <f>TITRES_STAT!D718</f>
        <v>2.9083999999999999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1.9878647597437083E-3</v>
      </c>
      <c r="G715" s="2">
        <f t="shared" si="98"/>
        <v>4.5922501217148413E-3</v>
      </c>
      <c r="H715" s="2">
        <f t="shared" si="94"/>
        <v>0.43287379978366647</v>
      </c>
      <c r="I715" s="2">
        <f t="shared" si="95"/>
        <v>30.210183189128117</v>
      </c>
    </row>
    <row r="716" spans="1:9" ht="13.5" x14ac:dyDescent="0.25">
      <c r="A716" s="3">
        <f>TITRES_STAT!B719</f>
        <v>43046</v>
      </c>
      <c r="B716" s="6">
        <f>TITRES_STAT!D719</f>
        <v>2.9167999999999998</v>
      </c>
      <c r="C716" s="2">
        <f t="shared" si="99"/>
        <v>8.3999999999999631E-3</v>
      </c>
      <c r="D716" s="2">
        <f t="shared" si="100"/>
        <v>8.3999999999999631E-3</v>
      </c>
      <c r="E716" s="2">
        <f t="shared" si="101"/>
        <v>0</v>
      </c>
      <c r="F716" s="2">
        <f t="shared" si="98"/>
        <v>2.4458744197620127E-3</v>
      </c>
      <c r="G716" s="2">
        <f t="shared" si="98"/>
        <v>4.2642322558780667E-3</v>
      </c>
      <c r="H716" s="2">
        <f t="shared" si="94"/>
        <v>0.5735790812966336</v>
      </c>
      <c r="I716" s="2">
        <f t="shared" si="95"/>
        <v>36.450604110980095</v>
      </c>
    </row>
    <row r="717" spans="1:9" ht="13.5" x14ac:dyDescent="0.25">
      <c r="A717" s="3">
        <f>TITRES_STAT!B720</f>
        <v>43047</v>
      </c>
      <c r="B717" s="6">
        <f>TITRES_STAT!D720</f>
        <v>2.9083999999999999</v>
      </c>
      <c r="C717" s="2">
        <f t="shared" si="99"/>
        <v>-8.3999999999999631E-3</v>
      </c>
      <c r="D717" s="2">
        <f t="shared" si="100"/>
        <v>0</v>
      </c>
      <c r="E717" s="2">
        <f t="shared" si="101"/>
        <v>8.3999999999999631E-3</v>
      </c>
      <c r="F717" s="2">
        <f t="shared" ref="F717:G732" si="102">((F716*13)+D717)/14</f>
        <v>2.271169104064726E-3</v>
      </c>
      <c r="G717" s="2">
        <f t="shared" si="102"/>
        <v>4.5596442376010593E-3</v>
      </c>
      <c r="H717" s="2">
        <f t="shared" si="94"/>
        <v>0.49810226099123112</v>
      </c>
      <c r="I717" s="2">
        <f t="shared" si="95"/>
        <v>33.248882533670155</v>
      </c>
    </row>
    <row r="718" spans="1:9" ht="13.5" x14ac:dyDescent="0.25">
      <c r="A718" s="3">
        <f>TITRES_STAT!B721</f>
        <v>43048</v>
      </c>
      <c r="B718" s="6">
        <f>TITRES_STAT!D721</f>
        <v>3.0668000000000002</v>
      </c>
      <c r="C718" s="2">
        <f t="shared" si="99"/>
        <v>0.15840000000000032</v>
      </c>
      <c r="D718" s="2">
        <f t="shared" si="100"/>
        <v>0.15840000000000032</v>
      </c>
      <c r="E718" s="2">
        <f t="shared" si="101"/>
        <v>0</v>
      </c>
      <c r="F718" s="2">
        <f t="shared" si="102"/>
        <v>1.3423228453774413E-2</v>
      </c>
      <c r="G718" s="2">
        <f t="shared" si="102"/>
        <v>4.2339553634866984E-3</v>
      </c>
      <c r="H718" s="2">
        <f t="shared" si="94"/>
        <v>3.1703755239215061</v>
      </c>
      <c r="I718" s="2">
        <f t="shared" si="95"/>
        <v>76.021344018927209</v>
      </c>
    </row>
    <row r="719" spans="1:9" ht="13.5" x14ac:dyDescent="0.25">
      <c r="A719" s="3">
        <f>TITRES_STAT!B722</f>
        <v>43049</v>
      </c>
      <c r="B719" s="6">
        <f>TITRES_STAT!D722</f>
        <v>3.1583999999999999</v>
      </c>
      <c r="C719" s="2">
        <f t="shared" si="99"/>
        <v>9.1599999999999682E-2</v>
      </c>
      <c r="D719" s="2">
        <f t="shared" si="100"/>
        <v>9.1599999999999682E-2</v>
      </c>
      <c r="E719" s="2">
        <f t="shared" si="101"/>
        <v>0</v>
      </c>
      <c r="F719" s="2">
        <f t="shared" si="102"/>
        <v>1.9007283564219074E-2</v>
      </c>
      <c r="G719" s="2">
        <f t="shared" si="102"/>
        <v>3.9315299803805055E-3</v>
      </c>
      <c r="H719" s="2">
        <f t="shared" si="94"/>
        <v>4.8345767828481598</v>
      </c>
      <c r="I719" s="2">
        <f t="shared" si="95"/>
        <v>82.860796297347747</v>
      </c>
    </row>
    <row r="720" spans="1:9" ht="13.5" x14ac:dyDescent="0.25">
      <c r="A720" s="3">
        <f>TITRES_STAT!B723</f>
        <v>43052</v>
      </c>
      <c r="B720" s="6">
        <f>TITRES_STAT!D723</f>
        <v>3.0834000000000001</v>
      </c>
      <c r="C720" s="2">
        <f t="shared" si="99"/>
        <v>-7.4999999999999734E-2</v>
      </c>
      <c r="D720" s="2">
        <f t="shared" si="100"/>
        <v>0</v>
      </c>
      <c r="E720" s="2">
        <f t="shared" si="101"/>
        <v>7.4999999999999734E-2</v>
      </c>
      <c r="F720" s="2">
        <f t="shared" si="102"/>
        <v>1.7649620452489141E-2</v>
      </c>
      <c r="G720" s="2">
        <f t="shared" si="102"/>
        <v>9.0078492674961642E-3</v>
      </c>
      <c r="H720" s="2">
        <f t="shared" si="94"/>
        <v>1.9593601012148216</v>
      </c>
      <c r="I720" s="2">
        <f t="shared" si="95"/>
        <v>66.208911190311085</v>
      </c>
    </row>
    <row r="721" spans="1:9" ht="13.5" x14ac:dyDescent="0.25">
      <c r="A721" s="3">
        <f>TITRES_STAT!B724</f>
        <v>43053</v>
      </c>
      <c r="B721" s="6">
        <f>TITRES_STAT!D724</f>
        <v>3.1583999999999999</v>
      </c>
      <c r="C721" s="2">
        <f t="shared" si="99"/>
        <v>7.4999999999999734E-2</v>
      </c>
      <c r="D721" s="2">
        <f t="shared" si="100"/>
        <v>7.4999999999999734E-2</v>
      </c>
      <c r="E721" s="2">
        <f t="shared" si="101"/>
        <v>0</v>
      </c>
      <c r="F721" s="2">
        <f t="shared" si="102"/>
        <v>2.174607613445418E-2</v>
      </c>
      <c r="G721" s="2">
        <f t="shared" si="102"/>
        <v>8.3644314626750097E-3</v>
      </c>
      <c r="H721" s="2">
        <f t="shared" ref="H721:H784" si="103">F721/G721</f>
        <v>2.5998271647622082</v>
      </c>
      <c r="I721" s="2">
        <f t="shared" ref="I721:I784" si="104">IF(G721=0,100,100-(100/(1+H721)))</f>
        <v>72.220888552963174</v>
      </c>
    </row>
    <row r="722" spans="1:9" ht="13.5" x14ac:dyDescent="0.25">
      <c r="A722" s="3">
        <f>TITRES_STAT!B725</f>
        <v>43054</v>
      </c>
      <c r="B722" s="6">
        <f>TITRES_STAT!D725</f>
        <v>3.0834000000000001</v>
      </c>
      <c r="C722" s="2">
        <f t="shared" si="99"/>
        <v>-7.4999999999999734E-2</v>
      </c>
      <c r="D722" s="2">
        <f t="shared" si="100"/>
        <v>0</v>
      </c>
      <c r="E722" s="2">
        <f t="shared" si="101"/>
        <v>7.4999999999999734E-2</v>
      </c>
      <c r="F722" s="2">
        <f t="shared" si="102"/>
        <v>2.0192784981993169E-2</v>
      </c>
      <c r="G722" s="2">
        <f t="shared" si="102"/>
        <v>1.3124114929626776E-2</v>
      </c>
      <c r="H722" s="2">
        <f t="shared" si="103"/>
        <v>1.5386016573513359</v>
      </c>
      <c r="I722" s="2">
        <f t="shared" si="104"/>
        <v>60.608234966514772</v>
      </c>
    </row>
    <row r="723" spans="1:9" ht="13.5" x14ac:dyDescent="0.25">
      <c r="A723" s="3">
        <f>TITRES_STAT!B726</f>
        <v>43055</v>
      </c>
      <c r="B723" s="6">
        <f>TITRES_STAT!D726</f>
        <v>3.0750999999999999</v>
      </c>
      <c r="C723" s="2">
        <f t="shared" si="99"/>
        <v>-8.3000000000001961E-3</v>
      </c>
      <c r="D723" s="2">
        <f t="shared" si="100"/>
        <v>0</v>
      </c>
      <c r="E723" s="2">
        <f t="shared" si="101"/>
        <v>8.3000000000001961E-3</v>
      </c>
      <c r="F723" s="2">
        <f t="shared" si="102"/>
        <v>1.8750443197565084E-2</v>
      </c>
      <c r="G723" s="2">
        <f t="shared" si="102"/>
        <v>1.2779535291796306E-2</v>
      </c>
      <c r="H723" s="2">
        <f t="shared" si="103"/>
        <v>1.4672241806477693</v>
      </c>
      <c r="I723" s="2">
        <f t="shared" si="104"/>
        <v>59.46862032871897</v>
      </c>
    </row>
    <row r="724" spans="1:9" ht="13.5" x14ac:dyDescent="0.25">
      <c r="A724" s="3">
        <f>TITRES_STAT!B727</f>
        <v>43056</v>
      </c>
      <c r="B724" s="6">
        <f>TITRES_STAT!D727</f>
        <v>2.9834000000000001</v>
      </c>
      <c r="C724" s="2">
        <f t="shared" si="99"/>
        <v>-9.1699999999999893E-2</v>
      </c>
      <c r="D724" s="2">
        <f t="shared" si="100"/>
        <v>0</v>
      </c>
      <c r="E724" s="2">
        <f t="shared" si="101"/>
        <v>9.1699999999999893E-2</v>
      </c>
      <c r="F724" s="2">
        <f t="shared" si="102"/>
        <v>1.7411125826310436E-2</v>
      </c>
      <c r="G724" s="2">
        <f t="shared" si="102"/>
        <v>1.8416711342382274E-2</v>
      </c>
      <c r="H724" s="2">
        <f t="shared" si="103"/>
        <v>0.94539820398022478</v>
      </c>
      <c r="I724" s="2">
        <f t="shared" si="104"/>
        <v>48.596642170531929</v>
      </c>
    </row>
    <row r="725" spans="1:9" ht="13.5" x14ac:dyDescent="0.25">
      <c r="A725" s="3">
        <f>TITRES_STAT!B728</f>
        <v>43059</v>
      </c>
      <c r="B725" s="6">
        <f>TITRES_STAT!D728</f>
        <v>2.9918</v>
      </c>
      <c r="C725" s="2">
        <f t="shared" si="99"/>
        <v>8.3999999999999631E-3</v>
      </c>
      <c r="D725" s="2">
        <f t="shared" si="100"/>
        <v>8.3999999999999631E-3</v>
      </c>
      <c r="E725" s="2">
        <f t="shared" si="101"/>
        <v>0</v>
      </c>
      <c r="F725" s="2">
        <f t="shared" si="102"/>
        <v>1.6767473981573973E-2</v>
      </c>
      <c r="G725" s="2">
        <f t="shared" si="102"/>
        <v>1.7101231960783541E-2</v>
      </c>
      <c r="H725" s="2">
        <f t="shared" si="103"/>
        <v>0.98048339558372521</v>
      </c>
      <c r="I725" s="2">
        <f t="shared" si="104"/>
        <v>49.507276747187213</v>
      </c>
    </row>
    <row r="726" spans="1:9" ht="13.5" x14ac:dyDescent="0.25">
      <c r="A726" s="3">
        <f>TITRES_STAT!B729</f>
        <v>43060</v>
      </c>
      <c r="B726" s="6">
        <f>TITRES_STAT!D729</f>
        <v>2.9834000000000001</v>
      </c>
      <c r="C726" s="2">
        <f t="shared" si="99"/>
        <v>-8.3999999999999631E-3</v>
      </c>
      <c r="D726" s="2">
        <f t="shared" si="100"/>
        <v>0</v>
      </c>
      <c r="E726" s="2">
        <f t="shared" si="101"/>
        <v>8.3999999999999631E-3</v>
      </c>
      <c r="F726" s="2">
        <f t="shared" si="102"/>
        <v>1.5569797268604402E-2</v>
      </c>
      <c r="G726" s="2">
        <f t="shared" si="102"/>
        <v>1.6479715392156143E-2</v>
      </c>
      <c r="H726" s="2">
        <f t="shared" si="103"/>
        <v>0.94478556808178649</v>
      </c>
      <c r="I726" s="2">
        <f t="shared" si="104"/>
        <v>48.580449360988588</v>
      </c>
    </row>
    <row r="727" spans="1:9" ht="13.5" x14ac:dyDescent="0.25">
      <c r="A727" s="3">
        <f>TITRES_STAT!B730</f>
        <v>43061</v>
      </c>
      <c r="B727" s="6">
        <f>TITRES_STAT!D730</f>
        <v>3.0417999999999998</v>
      </c>
      <c r="C727" s="2">
        <f t="shared" si="99"/>
        <v>5.8399999999999785E-2</v>
      </c>
      <c r="D727" s="2">
        <f t="shared" si="100"/>
        <v>5.8399999999999785E-2</v>
      </c>
      <c r="E727" s="2">
        <f t="shared" si="101"/>
        <v>0</v>
      </c>
      <c r="F727" s="2">
        <f t="shared" si="102"/>
        <v>1.8629097463704076E-2</v>
      </c>
      <c r="G727" s="2">
        <f t="shared" si="102"/>
        <v>1.530259286414499E-2</v>
      </c>
      <c r="H727" s="2">
        <f t="shared" si="103"/>
        <v>1.217381761972725</v>
      </c>
      <c r="I727" s="2">
        <f t="shared" si="104"/>
        <v>54.901766707491277</v>
      </c>
    </row>
    <row r="728" spans="1:9" ht="13.5" x14ac:dyDescent="0.25">
      <c r="A728" s="3">
        <f>TITRES_STAT!B731</f>
        <v>43062</v>
      </c>
      <c r="B728" s="6">
        <f>TITRES_STAT!D731</f>
        <v>3.0417999999999998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1.729844764486807E-2</v>
      </c>
      <c r="G728" s="2">
        <f t="shared" si="102"/>
        <v>1.4209550516706063E-2</v>
      </c>
      <c r="H728" s="2">
        <f t="shared" si="103"/>
        <v>1.217381761972725</v>
      </c>
      <c r="I728" s="2">
        <f t="shared" si="104"/>
        <v>54.901766707491277</v>
      </c>
    </row>
    <row r="729" spans="1:9" ht="13.5" x14ac:dyDescent="0.25">
      <c r="A729" s="3">
        <f>TITRES_STAT!B732</f>
        <v>43063</v>
      </c>
      <c r="B729" s="6">
        <f>TITRES_STAT!D732</f>
        <v>3.0417999999999998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1.6062844241663207E-2</v>
      </c>
      <c r="G729" s="2">
        <f t="shared" si="102"/>
        <v>1.319458262265563E-2</v>
      </c>
      <c r="H729" s="2">
        <f t="shared" si="103"/>
        <v>1.2173817619727247</v>
      </c>
      <c r="I729" s="2">
        <f t="shared" si="104"/>
        <v>54.901766707491269</v>
      </c>
    </row>
    <row r="730" spans="1:9" ht="13.5" x14ac:dyDescent="0.25">
      <c r="A730" s="3">
        <f>TITRES_STAT!B733</f>
        <v>43066</v>
      </c>
      <c r="B730" s="6">
        <f>TITRES_STAT!D733</f>
        <v>3.0001000000000002</v>
      </c>
      <c r="C730" s="2">
        <f t="shared" si="99"/>
        <v>-4.1699999999999626E-2</v>
      </c>
      <c r="D730" s="2">
        <f t="shared" si="100"/>
        <v>0</v>
      </c>
      <c r="E730" s="2">
        <f t="shared" si="101"/>
        <v>4.1699999999999626E-2</v>
      </c>
      <c r="F730" s="2">
        <f t="shared" si="102"/>
        <v>1.4915498224401549E-2</v>
      </c>
      <c r="G730" s="2">
        <f t="shared" si="102"/>
        <v>1.5230683863894487E-2</v>
      </c>
      <c r="H730" s="2">
        <f t="shared" si="103"/>
        <v>0.97930587737822394</v>
      </c>
      <c r="I730" s="2">
        <f t="shared" si="104"/>
        <v>49.477237882777686</v>
      </c>
    </row>
    <row r="731" spans="1:9" ht="13.5" x14ac:dyDescent="0.25">
      <c r="A731" s="3">
        <f>TITRES_STAT!B734</f>
        <v>43067</v>
      </c>
      <c r="B731" s="6">
        <f>TITRES_STAT!D734</f>
        <v>2.9167999999999998</v>
      </c>
      <c r="C731" s="2">
        <f t="shared" si="99"/>
        <v>-8.3300000000000374E-2</v>
      </c>
      <c r="D731" s="2">
        <f t="shared" si="100"/>
        <v>0</v>
      </c>
      <c r="E731" s="2">
        <f t="shared" si="101"/>
        <v>8.3300000000000374E-2</v>
      </c>
      <c r="F731" s="2">
        <f t="shared" si="102"/>
        <v>1.3850105494087151E-2</v>
      </c>
      <c r="G731" s="2">
        <f t="shared" si="102"/>
        <v>2.0092777873616335E-2</v>
      </c>
      <c r="H731" s="2">
        <f t="shared" si="103"/>
        <v>0.68930764980354531</v>
      </c>
      <c r="I731" s="2">
        <f t="shared" si="104"/>
        <v>40.804151326947874</v>
      </c>
    </row>
    <row r="732" spans="1:9" ht="13.5" x14ac:dyDescent="0.25">
      <c r="A732" s="3">
        <f>TITRES_STAT!B735</f>
        <v>43068</v>
      </c>
      <c r="B732" s="6">
        <f>TITRES_STAT!D735</f>
        <v>2.9918</v>
      </c>
      <c r="C732" s="2">
        <f t="shared" si="99"/>
        <v>7.5000000000000178E-2</v>
      </c>
      <c r="D732" s="2">
        <f t="shared" si="100"/>
        <v>7.5000000000000178E-2</v>
      </c>
      <c r="E732" s="2">
        <f t="shared" si="101"/>
        <v>0</v>
      </c>
      <c r="F732" s="2">
        <f t="shared" si="102"/>
        <v>1.8217955101652368E-2</v>
      </c>
      <c r="G732" s="2">
        <f t="shared" si="102"/>
        <v>1.8657579454072312E-2</v>
      </c>
      <c r="H732" s="2">
        <f t="shared" si="103"/>
        <v>0.97643722469454697</v>
      </c>
      <c r="I732" s="2">
        <f t="shared" si="104"/>
        <v>49.403907824365767</v>
      </c>
    </row>
    <row r="733" spans="1:9" ht="13.5" x14ac:dyDescent="0.25">
      <c r="A733" s="3">
        <f>TITRES_STAT!B736</f>
        <v>43069</v>
      </c>
      <c r="B733" s="6">
        <f>TITRES_STAT!D736</f>
        <v>2.9918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1.6916672594391485E-2</v>
      </c>
      <c r="G733" s="2">
        <f t="shared" si="105"/>
        <v>1.732489520735286E-2</v>
      </c>
      <c r="H733" s="2">
        <f t="shared" si="103"/>
        <v>0.97643722469454697</v>
      </c>
      <c r="I733" s="2">
        <f t="shared" si="104"/>
        <v>49.403907824365767</v>
      </c>
    </row>
    <row r="734" spans="1:9" ht="13.5" x14ac:dyDescent="0.25">
      <c r="A734" s="3">
        <f>TITRES_STAT!B737</f>
        <v>43073</v>
      </c>
      <c r="B734" s="6">
        <f>TITRES_STAT!D737</f>
        <v>2.9918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1.5708338837649237E-2</v>
      </c>
      <c r="G734" s="2">
        <f t="shared" si="105"/>
        <v>1.6087402692541941E-2</v>
      </c>
      <c r="H734" s="2">
        <f t="shared" si="103"/>
        <v>0.97643722469454708</v>
      </c>
      <c r="I734" s="2">
        <f t="shared" si="104"/>
        <v>49.403907824365774</v>
      </c>
    </row>
    <row r="735" spans="1:9" ht="13.5" x14ac:dyDescent="0.25">
      <c r="A735" s="3">
        <f>TITRES_STAT!B738</f>
        <v>43074</v>
      </c>
      <c r="B735" s="6">
        <f>TITRES_STAT!D738</f>
        <v>2.9834000000000001</v>
      </c>
      <c r="C735" s="2">
        <f t="shared" si="99"/>
        <v>-8.3999999999999631E-3</v>
      </c>
      <c r="D735" s="2">
        <f t="shared" si="100"/>
        <v>0</v>
      </c>
      <c r="E735" s="2">
        <f t="shared" si="101"/>
        <v>8.3999999999999631E-3</v>
      </c>
      <c r="F735" s="2">
        <f t="shared" si="105"/>
        <v>1.4586314634960006E-2</v>
      </c>
      <c r="G735" s="2">
        <f t="shared" si="105"/>
        <v>1.5538302500217514E-2</v>
      </c>
      <c r="H735" s="2">
        <f t="shared" si="103"/>
        <v>0.93873282713834527</v>
      </c>
      <c r="I735" s="2">
        <f t="shared" si="104"/>
        <v>48.419917071500571</v>
      </c>
    </row>
    <row r="736" spans="1:9" ht="13.5" x14ac:dyDescent="0.25">
      <c r="A736" s="3">
        <f>TITRES_STAT!B739</f>
        <v>43075</v>
      </c>
      <c r="B736" s="6">
        <f>TITRES_STAT!D739</f>
        <v>2.9834000000000001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1.3544435018177148E-2</v>
      </c>
      <c r="G736" s="2">
        <f t="shared" si="105"/>
        <v>1.4428423750201978E-2</v>
      </c>
      <c r="H736" s="2">
        <f t="shared" si="103"/>
        <v>0.93873282713834516</v>
      </c>
      <c r="I736" s="2">
        <f t="shared" si="104"/>
        <v>48.419917071500571</v>
      </c>
    </row>
    <row r="737" spans="1:9" ht="13.5" x14ac:dyDescent="0.25">
      <c r="A737" s="3">
        <f>TITRES_STAT!B740</f>
        <v>43076</v>
      </c>
      <c r="B737" s="6">
        <f>TITRES_STAT!D740</f>
        <v>2.9251</v>
      </c>
      <c r="C737" s="2">
        <f t="shared" si="99"/>
        <v>-5.8300000000000018E-2</v>
      </c>
      <c r="D737" s="2">
        <f t="shared" si="100"/>
        <v>0</v>
      </c>
      <c r="E737" s="2">
        <f t="shared" si="101"/>
        <v>5.8300000000000018E-2</v>
      </c>
      <c r="F737" s="2">
        <f t="shared" si="105"/>
        <v>1.2576975374021637E-2</v>
      </c>
      <c r="G737" s="2">
        <f t="shared" si="105"/>
        <v>1.7562107768044694E-2</v>
      </c>
      <c r="H737" s="2">
        <f t="shared" si="103"/>
        <v>0.71614270565553617</v>
      </c>
      <c r="I737" s="2">
        <f t="shared" si="104"/>
        <v>41.729787580921624</v>
      </c>
    </row>
    <row r="738" spans="1:9" ht="13.5" x14ac:dyDescent="0.25">
      <c r="A738" s="3">
        <f>TITRES_STAT!B741</f>
        <v>43077</v>
      </c>
      <c r="B738" s="6">
        <f>TITRES_STAT!D741</f>
        <v>2.9750999999999999</v>
      </c>
      <c r="C738" s="2">
        <f t="shared" si="99"/>
        <v>4.9999999999999822E-2</v>
      </c>
      <c r="D738" s="2">
        <f t="shared" si="100"/>
        <v>4.9999999999999822E-2</v>
      </c>
      <c r="E738" s="2">
        <f t="shared" si="101"/>
        <v>0</v>
      </c>
      <c r="F738" s="2">
        <f t="shared" si="105"/>
        <v>1.5250048561591508E-2</v>
      </c>
      <c r="G738" s="2">
        <f t="shared" si="105"/>
        <v>1.6307671498898644E-2</v>
      </c>
      <c r="H738" s="2">
        <f t="shared" si="103"/>
        <v>0.93514568052351532</v>
      </c>
      <c r="I738" s="2">
        <f t="shared" si="104"/>
        <v>48.32430394958844</v>
      </c>
    </row>
    <row r="739" spans="1:9" ht="13.5" x14ac:dyDescent="0.25">
      <c r="A739" s="3">
        <f>TITRES_STAT!B742</f>
        <v>43080</v>
      </c>
      <c r="B739" s="6">
        <f>TITRES_STAT!D742</f>
        <v>2.9251</v>
      </c>
      <c r="C739" s="2">
        <f t="shared" si="99"/>
        <v>-4.9999999999999822E-2</v>
      </c>
      <c r="D739" s="2">
        <f t="shared" si="100"/>
        <v>0</v>
      </c>
      <c r="E739" s="2">
        <f t="shared" si="101"/>
        <v>4.9999999999999822E-2</v>
      </c>
      <c r="F739" s="2">
        <f t="shared" si="105"/>
        <v>1.4160759378620685E-2</v>
      </c>
      <c r="G739" s="2">
        <f t="shared" si="105"/>
        <v>1.871426639183444E-2</v>
      </c>
      <c r="H739" s="2">
        <f t="shared" si="103"/>
        <v>0.75668258013038769</v>
      </c>
      <c r="I739" s="2">
        <f t="shared" si="104"/>
        <v>43.074519477174064</v>
      </c>
    </row>
    <row r="740" spans="1:9" ht="13.5" x14ac:dyDescent="0.25">
      <c r="A740" s="3">
        <f>TITRES_STAT!B743</f>
        <v>43081</v>
      </c>
      <c r="B740" s="6">
        <f>TITRES_STAT!D743</f>
        <v>2.9001000000000001</v>
      </c>
      <c r="C740" s="2">
        <f t="shared" si="99"/>
        <v>-2.4999999999999911E-2</v>
      </c>
      <c r="D740" s="2">
        <f t="shared" si="100"/>
        <v>0</v>
      </c>
      <c r="E740" s="2">
        <f t="shared" si="101"/>
        <v>2.4999999999999911E-2</v>
      </c>
      <c r="F740" s="2">
        <f t="shared" si="105"/>
        <v>1.3149276565862065E-2</v>
      </c>
      <c r="G740" s="2">
        <f t="shared" si="105"/>
        <v>1.9163247363846257E-2</v>
      </c>
      <c r="H740" s="2">
        <f t="shared" si="103"/>
        <v>0.68617162405729515</v>
      </c>
      <c r="I740" s="2">
        <f t="shared" si="104"/>
        <v>40.694055947058175</v>
      </c>
    </row>
    <row r="741" spans="1:9" ht="13.5" x14ac:dyDescent="0.25">
      <c r="A741" s="3">
        <f>TITRES_STAT!B744</f>
        <v>43082</v>
      </c>
      <c r="B741" s="6">
        <f>TITRES_STAT!D744</f>
        <v>2.9083999999999999</v>
      </c>
      <c r="C741" s="2">
        <f t="shared" si="99"/>
        <v>8.299999999999752E-3</v>
      </c>
      <c r="D741" s="2">
        <f t="shared" si="100"/>
        <v>8.299999999999752E-3</v>
      </c>
      <c r="E741" s="2">
        <f t="shared" si="101"/>
        <v>0</v>
      </c>
      <c r="F741" s="2">
        <f t="shared" si="105"/>
        <v>1.2802899668300472E-2</v>
      </c>
      <c r="G741" s="2">
        <f t="shared" si="105"/>
        <v>1.7794443980714381E-2</v>
      </c>
      <c r="H741" s="2">
        <f t="shared" si="103"/>
        <v>0.71948860454287045</v>
      </c>
      <c r="I741" s="2">
        <f t="shared" si="104"/>
        <v>41.843173757708506</v>
      </c>
    </row>
    <row r="742" spans="1:9" ht="13.5" x14ac:dyDescent="0.25">
      <c r="A742" s="3">
        <f>TITRES_STAT!B745</f>
        <v>43083</v>
      </c>
      <c r="B742" s="6">
        <f>TITRES_STAT!D745</f>
        <v>2.9750999999999999</v>
      </c>
      <c r="C742" s="2">
        <f t="shared" si="99"/>
        <v>6.6699999999999982E-2</v>
      </c>
      <c r="D742" s="2">
        <f t="shared" si="100"/>
        <v>6.6699999999999982E-2</v>
      </c>
      <c r="E742" s="2">
        <f t="shared" si="101"/>
        <v>0</v>
      </c>
      <c r="F742" s="2">
        <f t="shared" si="105"/>
        <v>1.6652692549136153E-2</v>
      </c>
      <c r="G742" s="2">
        <f t="shared" si="105"/>
        <v>1.6523412267806212E-2</v>
      </c>
      <c r="H742" s="2">
        <f t="shared" si="103"/>
        <v>1.0078240667989522</v>
      </c>
      <c r="I742" s="2">
        <f t="shared" si="104"/>
        <v>50.194839451531884</v>
      </c>
    </row>
    <row r="743" spans="1:9" ht="13.5" x14ac:dyDescent="0.25">
      <c r="A743" s="3">
        <f>TITRES_STAT!B746</f>
        <v>43084</v>
      </c>
      <c r="B743" s="6">
        <f>TITRES_STAT!D746</f>
        <v>2.9083999999999999</v>
      </c>
      <c r="C743" s="2">
        <f t="shared" si="99"/>
        <v>-6.6699999999999982E-2</v>
      </c>
      <c r="D743" s="2">
        <f t="shared" si="100"/>
        <v>0</v>
      </c>
      <c r="E743" s="2">
        <f t="shared" si="101"/>
        <v>6.6699999999999982E-2</v>
      </c>
      <c r="F743" s="2">
        <f t="shared" si="105"/>
        <v>1.5463214509912143E-2</v>
      </c>
      <c r="G743" s="2">
        <f t="shared" si="105"/>
        <v>2.0107454248677197E-2</v>
      </c>
      <c r="H743" s="2">
        <f t="shared" si="103"/>
        <v>0.76902895407206595</v>
      </c>
      <c r="I743" s="2">
        <f t="shared" si="104"/>
        <v>43.471812731038966</v>
      </c>
    </row>
    <row r="744" spans="1:9" ht="13.5" x14ac:dyDescent="0.25">
      <c r="A744" s="3">
        <f>TITRES_STAT!B747</f>
        <v>43087</v>
      </c>
      <c r="B744" s="6">
        <f>TITRES_STAT!D747</f>
        <v>2.9083999999999999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1.4358699187775562E-2</v>
      </c>
      <c r="G744" s="2">
        <f t="shared" si="105"/>
        <v>1.8671207516628825E-2</v>
      </c>
      <c r="H744" s="2">
        <f t="shared" si="103"/>
        <v>0.76902895407206595</v>
      </c>
      <c r="I744" s="2">
        <f t="shared" si="104"/>
        <v>43.471812731038966</v>
      </c>
    </row>
    <row r="745" spans="1:9" ht="13.5" x14ac:dyDescent="0.25">
      <c r="A745" s="3">
        <f>TITRES_STAT!B748</f>
        <v>43088</v>
      </c>
      <c r="B745" s="6">
        <f>TITRES_STAT!D748</f>
        <v>2.9083999999999999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1.3333077817220164E-2</v>
      </c>
      <c r="G745" s="2">
        <f t="shared" si="105"/>
        <v>1.7337549836869623E-2</v>
      </c>
      <c r="H745" s="2">
        <f t="shared" si="103"/>
        <v>0.76902895407206595</v>
      </c>
      <c r="I745" s="2">
        <f t="shared" si="104"/>
        <v>43.471812731038966</v>
      </c>
    </row>
    <row r="746" spans="1:9" ht="13.5" x14ac:dyDescent="0.25">
      <c r="A746" s="3">
        <f>TITRES_STAT!B749</f>
        <v>43089</v>
      </c>
      <c r="B746" s="6">
        <f>TITRES_STAT!D749</f>
        <v>2.9083999999999999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1.2380715115990152E-2</v>
      </c>
      <c r="G746" s="2">
        <f t="shared" si="105"/>
        <v>1.6099153419950364E-2</v>
      </c>
      <c r="H746" s="2">
        <f t="shared" si="103"/>
        <v>0.76902895407206595</v>
      </c>
      <c r="I746" s="2">
        <f t="shared" si="104"/>
        <v>43.471812731038966</v>
      </c>
    </row>
    <row r="747" spans="1:9" ht="13.5" x14ac:dyDescent="0.25">
      <c r="A747" s="3">
        <f>TITRES_STAT!B750</f>
        <v>43090</v>
      </c>
      <c r="B747" s="6">
        <f>TITRES_STAT!D750</f>
        <v>2.9167999999999998</v>
      </c>
      <c r="C747" s="2">
        <f t="shared" si="99"/>
        <v>8.3999999999999631E-3</v>
      </c>
      <c r="D747" s="2">
        <f t="shared" si="100"/>
        <v>8.3999999999999631E-3</v>
      </c>
      <c r="E747" s="2">
        <f t="shared" si="101"/>
        <v>0</v>
      </c>
      <c r="F747" s="2">
        <f t="shared" si="105"/>
        <v>1.2096378321990854E-2</v>
      </c>
      <c r="G747" s="2">
        <f t="shared" si="105"/>
        <v>1.4949213889953909E-2</v>
      </c>
      <c r="H747" s="2">
        <f t="shared" si="103"/>
        <v>0.80916484378618714</v>
      </c>
      <c r="I747" s="2">
        <f t="shared" si="104"/>
        <v>44.725877056773982</v>
      </c>
    </row>
    <row r="748" spans="1:9" ht="13.5" x14ac:dyDescent="0.25">
      <c r="A748" s="3">
        <f>TITRES_STAT!B751</f>
        <v>43091</v>
      </c>
      <c r="B748" s="6">
        <f>TITRES_STAT!D751</f>
        <v>2.9167999999999998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1.1232351298991508E-2</v>
      </c>
      <c r="G748" s="2">
        <f t="shared" si="105"/>
        <v>1.3881412897814345E-2</v>
      </c>
      <c r="H748" s="2">
        <f t="shared" si="103"/>
        <v>0.80916484378618725</v>
      </c>
      <c r="I748" s="2">
        <f t="shared" si="104"/>
        <v>44.725877056773982</v>
      </c>
    </row>
    <row r="749" spans="1:9" ht="13.5" x14ac:dyDescent="0.25">
      <c r="A749" s="3">
        <f>TITRES_STAT!B752</f>
        <v>43094</v>
      </c>
      <c r="B749" s="6">
        <f>TITRES_STAT!D752</f>
        <v>2.9167999999999998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1.0430040491920686E-2</v>
      </c>
      <c r="G749" s="2">
        <f t="shared" si="106"/>
        <v>1.2889883405113321E-2</v>
      </c>
      <c r="H749" s="2">
        <f t="shared" si="103"/>
        <v>0.80916484378618714</v>
      </c>
      <c r="I749" s="2">
        <f t="shared" si="104"/>
        <v>44.725877056773982</v>
      </c>
    </row>
    <row r="750" spans="1:9" ht="13.5" x14ac:dyDescent="0.25">
      <c r="A750" s="3">
        <f>TITRES_STAT!B753</f>
        <v>43095</v>
      </c>
      <c r="B750" s="6">
        <f>TITRES_STAT!D753</f>
        <v>2.9750999999999999</v>
      </c>
      <c r="C750" s="2">
        <f t="shared" si="99"/>
        <v>5.8300000000000018E-2</v>
      </c>
      <c r="D750" s="2">
        <f t="shared" si="100"/>
        <v>5.8300000000000018E-2</v>
      </c>
      <c r="E750" s="2">
        <f t="shared" si="101"/>
        <v>0</v>
      </c>
      <c r="F750" s="2">
        <f t="shared" si="106"/>
        <v>1.3849323313926354E-2</v>
      </c>
      <c r="G750" s="2">
        <f t="shared" si="106"/>
        <v>1.1969177447605226E-2</v>
      </c>
      <c r="H750" s="2">
        <f t="shared" si="103"/>
        <v>1.1570822952998583</v>
      </c>
      <c r="I750" s="2">
        <f t="shared" si="104"/>
        <v>53.64108257812255</v>
      </c>
    </row>
    <row r="751" spans="1:9" ht="13.5" x14ac:dyDescent="0.25">
      <c r="A751" s="3">
        <f>TITRES_STAT!B754</f>
        <v>43096</v>
      </c>
      <c r="B751" s="6">
        <f>TITRES_STAT!D754</f>
        <v>3.0750999999999999</v>
      </c>
      <c r="C751" s="2">
        <f t="shared" si="99"/>
        <v>0.10000000000000009</v>
      </c>
      <c r="D751" s="2">
        <f t="shared" si="100"/>
        <v>0.10000000000000009</v>
      </c>
      <c r="E751" s="2">
        <f t="shared" si="101"/>
        <v>0</v>
      </c>
      <c r="F751" s="2">
        <f t="shared" si="106"/>
        <v>2.0002943077217335E-2</v>
      </c>
      <c r="G751" s="2">
        <f t="shared" si="106"/>
        <v>1.1114236201347711E-2</v>
      </c>
      <c r="H751" s="2">
        <f t="shared" si="103"/>
        <v>1.7997586802043835</v>
      </c>
      <c r="I751" s="2">
        <f t="shared" si="104"/>
        <v>64.282635961789396</v>
      </c>
    </row>
    <row r="752" spans="1:9" ht="13.5" x14ac:dyDescent="0.25">
      <c r="A752" s="3">
        <f>TITRES_STAT!B755</f>
        <v>43097</v>
      </c>
      <c r="B752" s="6">
        <f>TITRES_STAT!D755</f>
        <v>3.0668000000000002</v>
      </c>
      <c r="C752" s="2">
        <f t="shared" si="99"/>
        <v>-8.299999999999752E-3</v>
      </c>
      <c r="D752" s="2">
        <f t="shared" si="100"/>
        <v>0</v>
      </c>
      <c r="E752" s="2">
        <f t="shared" si="101"/>
        <v>8.299999999999752E-3</v>
      </c>
      <c r="F752" s="2">
        <f t="shared" si="106"/>
        <v>1.8574161428844667E-2</v>
      </c>
      <c r="G752" s="2">
        <f t="shared" si="106"/>
        <v>1.0913219329822857E-2</v>
      </c>
      <c r="H752" s="2">
        <f t="shared" si="103"/>
        <v>1.7019873666505119</v>
      </c>
      <c r="I752" s="2">
        <f t="shared" si="104"/>
        <v>62.990204456816585</v>
      </c>
    </row>
    <row r="753" spans="1:9" ht="13.5" x14ac:dyDescent="0.25">
      <c r="A753" s="3">
        <f>TITRES_STAT!B756</f>
        <v>43098</v>
      </c>
      <c r="B753" s="6">
        <f>TITRES_STAT!D756</f>
        <v>3.0750999999999999</v>
      </c>
      <c r="C753" s="2">
        <f t="shared" si="99"/>
        <v>8.299999999999752E-3</v>
      </c>
      <c r="D753" s="2">
        <f t="shared" si="100"/>
        <v>8.299999999999752E-3</v>
      </c>
      <c r="E753" s="2">
        <f t="shared" si="101"/>
        <v>0</v>
      </c>
      <c r="F753" s="2">
        <f t="shared" si="106"/>
        <v>1.7840292755355744E-2</v>
      </c>
      <c r="G753" s="2">
        <f t="shared" si="106"/>
        <v>1.0133703663406938E-2</v>
      </c>
      <c r="H753" s="2">
        <f t="shared" si="103"/>
        <v>1.7604908676950457</v>
      </c>
      <c r="I753" s="2">
        <f t="shared" si="104"/>
        <v>63.77455865901922</v>
      </c>
    </row>
    <row r="754" spans="1:9" ht="13.5" x14ac:dyDescent="0.25">
      <c r="A754" s="3">
        <f>TITRES_STAT!B757</f>
        <v>43102</v>
      </c>
      <c r="B754" s="6">
        <f>TITRES_STAT!D757</f>
        <v>3.0750999999999999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1.6565986129973193E-2</v>
      </c>
      <c r="G754" s="2">
        <f t="shared" si="106"/>
        <v>9.4098676874492995E-3</v>
      </c>
      <c r="H754" s="2">
        <f t="shared" si="103"/>
        <v>1.7604908676950459</v>
      </c>
      <c r="I754" s="2">
        <f t="shared" si="104"/>
        <v>63.774558659019227</v>
      </c>
    </row>
    <row r="755" spans="1:9" ht="13.5" x14ac:dyDescent="0.25">
      <c r="A755" s="3">
        <f>TITRES_STAT!B758</f>
        <v>43103</v>
      </c>
      <c r="B755" s="6">
        <f>TITRES_STAT!D758</f>
        <v>3.0417999999999998</v>
      </c>
      <c r="C755" s="2">
        <f t="shared" si="99"/>
        <v>-3.3300000000000107E-2</v>
      </c>
      <c r="D755" s="2">
        <f t="shared" si="100"/>
        <v>0</v>
      </c>
      <c r="E755" s="2">
        <f t="shared" si="101"/>
        <v>3.3300000000000107E-2</v>
      </c>
      <c r="F755" s="2">
        <f t="shared" si="106"/>
        <v>1.5382701406403678E-2</v>
      </c>
      <c r="G755" s="2">
        <f t="shared" si="106"/>
        <v>1.1116305709774357E-2</v>
      </c>
      <c r="H755" s="2">
        <f t="shared" si="103"/>
        <v>1.3837961826542751</v>
      </c>
      <c r="I755" s="2">
        <f t="shared" si="104"/>
        <v>58.050104816992601</v>
      </c>
    </row>
    <row r="756" spans="1:9" ht="13.5" x14ac:dyDescent="0.25">
      <c r="A756" s="3">
        <f>TITRES_STAT!B759</f>
        <v>43104</v>
      </c>
      <c r="B756" s="6">
        <f>TITRES_STAT!D759</f>
        <v>3.1168</v>
      </c>
      <c r="C756" s="2">
        <f t="shared" si="99"/>
        <v>7.5000000000000178E-2</v>
      </c>
      <c r="D756" s="2">
        <f t="shared" si="100"/>
        <v>7.5000000000000178E-2</v>
      </c>
      <c r="E756" s="2">
        <f t="shared" si="101"/>
        <v>0</v>
      </c>
      <c r="F756" s="2">
        <f t="shared" si="106"/>
        <v>1.9641079877374856E-2</v>
      </c>
      <c r="G756" s="2">
        <f t="shared" si="106"/>
        <v>1.0322283873361902E-2</v>
      </c>
      <c r="H756" s="2">
        <f t="shared" si="103"/>
        <v>1.9027843177285031</v>
      </c>
      <c r="I756" s="2">
        <f t="shared" si="104"/>
        <v>65.550316849495601</v>
      </c>
    </row>
    <row r="757" spans="1:9" ht="13.5" x14ac:dyDescent="0.25">
      <c r="A757" s="3">
        <f>TITRES_STAT!B760</f>
        <v>43105</v>
      </c>
      <c r="B757" s="6">
        <f>TITRES_STAT!D760</f>
        <v>3.1417999999999999</v>
      </c>
      <c r="C757" s="2">
        <f t="shared" si="99"/>
        <v>2.4999999999999911E-2</v>
      </c>
      <c r="D757" s="2">
        <f t="shared" si="100"/>
        <v>2.4999999999999911E-2</v>
      </c>
      <c r="E757" s="2">
        <f t="shared" si="101"/>
        <v>0</v>
      </c>
      <c r="F757" s="2">
        <f t="shared" si="106"/>
        <v>2.0023859886133786E-2</v>
      </c>
      <c r="G757" s="2">
        <f t="shared" si="106"/>
        <v>9.5849778824074802E-3</v>
      </c>
      <c r="H757" s="2">
        <f t="shared" si="103"/>
        <v>2.0890877508320704</v>
      </c>
      <c r="I757" s="2">
        <f t="shared" si="104"/>
        <v>67.627983383423086</v>
      </c>
    </row>
    <row r="758" spans="1:9" ht="13.5" x14ac:dyDescent="0.25">
      <c r="A758" s="3">
        <f>TITRES_STAT!B761</f>
        <v>43108</v>
      </c>
      <c r="B758" s="6">
        <f>TITRES_STAT!D761</f>
        <v>3.1833999999999998</v>
      </c>
      <c r="C758" s="2">
        <f t="shared" si="99"/>
        <v>4.1599999999999859E-2</v>
      </c>
      <c r="D758" s="2">
        <f t="shared" si="100"/>
        <v>4.1599999999999859E-2</v>
      </c>
      <c r="E758" s="2">
        <f t="shared" si="101"/>
        <v>0</v>
      </c>
      <c r="F758" s="2">
        <f t="shared" si="106"/>
        <v>2.1565012751409932E-2</v>
      </c>
      <c r="G758" s="2">
        <f t="shared" si="106"/>
        <v>8.90033660509266E-3</v>
      </c>
      <c r="H758" s="2">
        <f t="shared" si="103"/>
        <v>2.4229435029536641</v>
      </c>
      <c r="I758" s="2">
        <f t="shared" si="104"/>
        <v>70.785378165397759</v>
      </c>
    </row>
    <row r="759" spans="1:9" ht="13.5" x14ac:dyDescent="0.25">
      <c r="A759" s="3">
        <f>TITRES_STAT!B762</f>
        <v>43109</v>
      </c>
      <c r="B759" s="6">
        <f>TITRES_STAT!D762</f>
        <v>3.2084000000000001</v>
      </c>
      <c r="C759" s="2">
        <f t="shared" si="99"/>
        <v>2.5000000000000355E-2</v>
      </c>
      <c r="D759" s="2">
        <f t="shared" si="100"/>
        <v>2.5000000000000355E-2</v>
      </c>
      <c r="E759" s="2">
        <f t="shared" si="101"/>
        <v>0</v>
      </c>
      <c r="F759" s="2">
        <f t="shared" si="106"/>
        <v>2.1810368983452105E-2</v>
      </c>
      <c r="G759" s="2">
        <f t="shared" si="106"/>
        <v>8.2645982761574699E-3</v>
      </c>
      <c r="H759" s="2">
        <f t="shared" si="103"/>
        <v>2.6390113898666816</v>
      </c>
      <c r="I759" s="2">
        <f t="shared" si="104"/>
        <v>72.520009066620815</v>
      </c>
    </row>
    <row r="760" spans="1:9" ht="13.5" x14ac:dyDescent="0.25">
      <c r="A760" s="3">
        <f>TITRES_STAT!B763</f>
        <v>43110</v>
      </c>
      <c r="B760" s="6">
        <f>TITRES_STAT!D763</f>
        <v>3.2084000000000001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2.0252485484634097E-2</v>
      </c>
      <c r="G760" s="2">
        <f t="shared" si="106"/>
        <v>7.6742698278605076E-3</v>
      </c>
      <c r="H760" s="2">
        <f t="shared" si="103"/>
        <v>2.6390113898666816</v>
      </c>
      <c r="I760" s="2">
        <f t="shared" si="104"/>
        <v>72.520009066620815</v>
      </c>
    </row>
    <row r="761" spans="1:9" ht="13.5" x14ac:dyDescent="0.25">
      <c r="A761" s="3">
        <f>TITRES_STAT!B764</f>
        <v>43111</v>
      </c>
      <c r="B761" s="6">
        <f>TITRES_STAT!D764</f>
        <v>3.2168000000000001</v>
      </c>
      <c r="C761" s="2">
        <f t="shared" si="99"/>
        <v>8.3999999999999631E-3</v>
      </c>
      <c r="D761" s="2">
        <f t="shared" si="100"/>
        <v>8.3999999999999631E-3</v>
      </c>
      <c r="E761" s="2">
        <f t="shared" si="101"/>
        <v>0</v>
      </c>
      <c r="F761" s="2">
        <f t="shared" si="106"/>
        <v>1.9405879378588804E-2</v>
      </c>
      <c r="G761" s="2">
        <f t="shared" si="106"/>
        <v>7.1261076972990427E-3</v>
      </c>
      <c r="H761" s="2">
        <f t="shared" si="103"/>
        <v>2.7232088263196013</v>
      </c>
      <c r="I761" s="2">
        <f t="shared" si="104"/>
        <v>73.14144742752714</v>
      </c>
    </row>
    <row r="762" spans="1:9" ht="13.5" x14ac:dyDescent="0.25">
      <c r="A762" s="3">
        <f>TITRES_STAT!B765</f>
        <v>43112</v>
      </c>
      <c r="B762" s="6">
        <f>TITRES_STAT!D765</f>
        <v>3.2168000000000001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1.8019745137261033E-2</v>
      </c>
      <c r="G762" s="2">
        <f t="shared" si="106"/>
        <v>6.6171000046348254E-3</v>
      </c>
      <c r="H762" s="2">
        <f t="shared" si="103"/>
        <v>2.7232088263196017</v>
      </c>
      <c r="I762" s="2">
        <f t="shared" si="104"/>
        <v>73.14144742752714</v>
      </c>
    </row>
    <row r="763" spans="1:9" ht="13.5" x14ac:dyDescent="0.25">
      <c r="A763" s="3">
        <f>TITRES_STAT!B766</f>
        <v>43115</v>
      </c>
      <c r="B763" s="6">
        <f>TITRES_STAT!D766</f>
        <v>3.2501000000000002</v>
      </c>
      <c r="C763" s="2">
        <f t="shared" si="99"/>
        <v>3.3300000000000107E-2</v>
      </c>
      <c r="D763" s="2">
        <f t="shared" si="100"/>
        <v>3.3300000000000107E-2</v>
      </c>
      <c r="E763" s="2">
        <f t="shared" si="101"/>
        <v>0</v>
      </c>
      <c r="F763" s="2">
        <f t="shared" si="106"/>
        <v>1.9111191913170966E-2</v>
      </c>
      <c r="G763" s="2">
        <f t="shared" si="106"/>
        <v>6.1444500043037666E-3</v>
      </c>
      <c r="H763" s="2">
        <f t="shared" si="103"/>
        <v>3.1103177501297732</v>
      </c>
      <c r="I763" s="2">
        <f t="shared" si="104"/>
        <v>75.670980668868552</v>
      </c>
    </row>
    <row r="764" spans="1:9" ht="13.5" x14ac:dyDescent="0.25">
      <c r="A764" s="3">
        <f>TITRES_STAT!B767</f>
        <v>43116</v>
      </c>
      <c r="B764" s="6">
        <f>TITRES_STAT!D767</f>
        <v>3.2501000000000002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1.7746106776515898E-2</v>
      </c>
      <c r="G764" s="2">
        <f t="shared" si="106"/>
        <v>5.7055607182820694E-3</v>
      </c>
      <c r="H764" s="2">
        <f t="shared" si="103"/>
        <v>3.1103177501297732</v>
      </c>
      <c r="I764" s="2">
        <f t="shared" si="104"/>
        <v>75.670980668868552</v>
      </c>
    </row>
    <row r="765" spans="1:9" ht="13.5" x14ac:dyDescent="0.25">
      <c r="A765" s="3">
        <f>TITRES_STAT!B768</f>
        <v>43117</v>
      </c>
      <c r="B765" s="6">
        <f>TITRES_STAT!D768</f>
        <v>3.2501000000000002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1.6478527721050476E-2</v>
      </c>
      <c r="G765" s="2">
        <f t="shared" si="107"/>
        <v>5.2980206669762065E-3</v>
      </c>
      <c r="H765" s="2">
        <f t="shared" si="103"/>
        <v>3.1103177501297732</v>
      </c>
      <c r="I765" s="2">
        <f t="shared" si="104"/>
        <v>75.670980668868552</v>
      </c>
    </row>
    <row r="766" spans="1:9" ht="13.5" x14ac:dyDescent="0.25">
      <c r="A766" s="3">
        <f>TITRES_STAT!B769</f>
        <v>43118</v>
      </c>
      <c r="B766" s="6">
        <f>TITRES_STAT!D769</f>
        <v>3.2418</v>
      </c>
      <c r="C766" s="2">
        <f t="shared" si="99"/>
        <v>-8.3000000000001961E-3</v>
      </c>
      <c r="D766" s="2">
        <f t="shared" si="100"/>
        <v>0</v>
      </c>
      <c r="E766" s="2">
        <f t="shared" si="101"/>
        <v>8.3000000000001961E-3</v>
      </c>
      <c r="F766" s="2">
        <f t="shared" si="107"/>
        <v>1.5301490026689726E-2</v>
      </c>
      <c r="G766" s="2">
        <f t="shared" si="107"/>
        <v>5.5124477621922062E-3</v>
      </c>
      <c r="H766" s="2">
        <f t="shared" si="103"/>
        <v>2.7758068079369127</v>
      </c>
      <c r="I766" s="2">
        <f t="shared" si="104"/>
        <v>73.515594126851084</v>
      </c>
    </row>
    <row r="767" spans="1:9" ht="13.5" x14ac:dyDescent="0.25">
      <c r="A767" s="3">
        <f>TITRES_STAT!B770</f>
        <v>43119</v>
      </c>
      <c r="B767" s="6">
        <f>TITRES_STAT!D770</f>
        <v>3.2334000000000001</v>
      </c>
      <c r="C767" s="2">
        <f t="shared" si="99"/>
        <v>-8.3999999999999631E-3</v>
      </c>
      <c r="D767" s="2">
        <f t="shared" si="100"/>
        <v>0</v>
      </c>
      <c r="E767" s="2">
        <f t="shared" si="101"/>
        <v>8.3999999999999631E-3</v>
      </c>
      <c r="F767" s="2">
        <f t="shared" si="107"/>
        <v>1.4208526453354745E-2</v>
      </c>
      <c r="G767" s="2">
        <f t="shared" si="107"/>
        <v>5.7187014934641884E-3</v>
      </c>
      <c r="H767" s="2">
        <f t="shared" si="103"/>
        <v>2.4845721479943377</v>
      </c>
      <c r="I767" s="2">
        <f t="shared" si="104"/>
        <v>71.302072176190023</v>
      </c>
    </row>
    <row r="768" spans="1:9" ht="13.5" x14ac:dyDescent="0.25">
      <c r="A768" s="3">
        <f>TITRES_STAT!B771</f>
        <v>43122</v>
      </c>
      <c r="B768" s="6">
        <f>TITRES_STAT!D771</f>
        <v>3.2250999999999999</v>
      </c>
      <c r="C768" s="2">
        <f t="shared" si="99"/>
        <v>-8.3000000000001961E-3</v>
      </c>
      <c r="D768" s="2">
        <f t="shared" si="100"/>
        <v>0</v>
      </c>
      <c r="E768" s="2">
        <f t="shared" si="101"/>
        <v>8.3000000000001961E-3</v>
      </c>
      <c r="F768" s="2">
        <f t="shared" si="107"/>
        <v>1.319363170668655E-2</v>
      </c>
      <c r="G768" s="2">
        <f t="shared" si="107"/>
        <v>5.9030799582167606E-3</v>
      </c>
      <c r="H768" s="2">
        <f t="shared" si="103"/>
        <v>2.2350420119791439</v>
      </c>
      <c r="I768" s="2">
        <f t="shared" si="104"/>
        <v>69.088500356500248</v>
      </c>
    </row>
    <row r="769" spans="1:9" ht="13.5" x14ac:dyDescent="0.25">
      <c r="A769" s="3">
        <f>TITRES_STAT!B772</f>
        <v>43123</v>
      </c>
      <c r="B769" s="6">
        <f>TITRES_STAT!D772</f>
        <v>3.2250999999999999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1.2251229441923224E-2</v>
      </c>
      <c r="G769" s="2">
        <f t="shared" si="107"/>
        <v>5.4814313897727064E-3</v>
      </c>
      <c r="H769" s="2">
        <f t="shared" si="103"/>
        <v>2.2350420119791439</v>
      </c>
      <c r="I769" s="2">
        <f t="shared" si="104"/>
        <v>69.088500356500248</v>
      </c>
    </row>
    <row r="770" spans="1:9" ht="13.5" x14ac:dyDescent="0.25">
      <c r="A770" s="3">
        <f>TITRES_STAT!B773</f>
        <v>43124</v>
      </c>
      <c r="B770" s="6">
        <f>TITRES_STAT!D773</f>
        <v>3.1334</v>
      </c>
      <c r="C770" s="2">
        <f t="shared" si="99"/>
        <v>-9.1699999999999893E-2</v>
      </c>
      <c r="D770" s="2">
        <f t="shared" si="100"/>
        <v>0</v>
      </c>
      <c r="E770" s="2">
        <f t="shared" si="101"/>
        <v>9.1699999999999893E-2</v>
      </c>
      <c r="F770" s="2">
        <f t="shared" si="107"/>
        <v>1.1376141624642995E-2</v>
      </c>
      <c r="G770" s="2">
        <f t="shared" si="107"/>
        <v>1.1639900576217508E-2</v>
      </c>
      <c r="H770" s="2">
        <f t="shared" si="103"/>
        <v>0.97734010270556593</v>
      </c>
      <c r="I770" s="2">
        <f t="shared" si="104"/>
        <v>49.427010627473017</v>
      </c>
    </row>
    <row r="771" spans="1:9" ht="13.5" x14ac:dyDescent="0.25">
      <c r="A771" s="3">
        <f>TITRES_STAT!B774</f>
        <v>43125</v>
      </c>
      <c r="B771" s="6">
        <f>TITRES_STAT!D774</f>
        <v>3.1334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1.0563560080025639E-2</v>
      </c>
      <c r="G771" s="2">
        <f t="shared" si="107"/>
        <v>1.0808479106487686E-2</v>
      </c>
      <c r="H771" s="2">
        <f t="shared" si="103"/>
        <v>0.97734010270556593</v>
      </c>
      <c r="I771" s="2">
        <f t="shared" si="104"/>
        <v>49.427010627473017</v>
      </c>
    </row>
    <row r="772" spans="1:9" ht="13.5" x14ac:dyDescent="0.25">
      <c r="A772" s="3">
        <f>TITRES_STAT!B775</f>
        <v>43126</v>
      </c>
      <c r="B772" s="6">
        <f>TITRES_STAT!D775</f>
        <v>3.1334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9.8090200743095202E-3</v>
      </c>
      <c r="G772" s="2">
        <f t="shared" si="107"/>
        <v>1.0036444884595708E-2</v>
      </c>
      <c r="H772" s="2">
        <f t="shared" si="103"/>
        <v>0.97734010270556593</v>
      </c>
      <c r="I772" s="2">
        <f t="shared" si="104"/>
        <v>49.427010627473017</v>
      </c>
    </row>
    <row r="773" spans="1:9" ht="13.5" x14ac:dyDescent="0.25">
      <c r="A773" s="3">
        <f>TITRES_STAT!B776</f>
        <v>43129</v>
      </c>
      <c r="B773" s="6">
        <f>TITRES_STAT!D776</f>
        <v>3.2250999999999999</v>
      </c>
      <c r="C773" s="2">
        <f t="shared" si="108"/>
        <v>9.1699999999999893E-2</v>
      </c>
      <c r="D773" s="2">
        <f t="shared" si="109"/>
        <v>9.1699999999999893E-2</v>
      </c>
      <c r="E773" s="2">
        <f t="shared" si="110"/>
        <v>0</v>
      </c>
      <c r="F773" s="2">
        <f t="shared" si="107"/>
        <v>1.5658375783287402E-2</v>
      </c>
      <c r="G773" s="2">
        <f t="shared" si="107"/>
        <v>9.3195559642674421E-3</v>
      </c>
      <c r="H773" s="2">
        <f t="shared" si="103"/>
        <v>1.6801632871055161</v>
      </c>
      <c r="I773" s="2">
        <f t="shared" si="104"/>
        <v>62.688840459419716</v>
      </c>
    </row>
    <row r="774" spans="1:9" ht="13.5" x14ac:dyDescent="0.25">
      <c r="A774" s="3">
        <f>TITRES_STAT!B777</f>
        <v>43130</v>
      </c>
      <c r="B774" s="6">
        <f>TITRES_STAT!D777</f>
        <v>3.2084000000000001</v>
      </c>
      <c r="C774" s="2">
        <f t="shared" si="108"/>
        <v>-1.6699999999999715E-2</v>
      </c>
      <c r="D774" s="2">
        <f t="shared" si="109"/>
        <v>0</v>
      </c>
      <c r="E774" s="2">
        <f t="shared" si="110"/>
        <v>1.6699999999999715E-2</v>
      </c>
      <c r="F774" s="2">
        <f t="shared" si="107"/>
        <v>1.4539920370195445E-2</v>
      </c>
      <c r="G774" s="2">
        <f t="shared" si="107"/>
        <v>9.8467305382483189E-3</v>
      </c>
      <c r="H774" s="2">
        <f t="shared" si="103"/>
        <v>1.476624176290501</v>
      </c>
      <c r="I774" s="2">
        <f t="shared" si="104"/>
        <v>59.622456666081469</v>
      </c>
    </row>
    <row r="775" spans="1:9" ht="13.5" x14ac:dyDescent="0.25">
      <c r="A775" s="3">
        <f>TITRES_STAT!B778</f>
        <v>43131</v>
      </c>
      <c r="B775" s="6">
        <f>TITRES_STAT!D778</f>
        <v>3.2084000000000001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1.3501354629467199E-2</v>
      </c>
      <c r="G775" s="2">
        <f t="shared" si="107"/>
        <v>9.1433926426591518E-3</v>
      </c>
      <c r="H775" s="2">
        <f t="shared" si="103"/>
        <v>1.4766241762905012</v>
      </c>
      <c r="I775" s="2">
        <f t="shared" si="104"/>
        <v>59.622456666081476</v>
      </c>
    </row>
    <row r="776" spans="1:9" ht="13.5" x14ac:dyDescent="0.25">
      <c r="A776" s="3">
        <f>TITRES_STAT!B779</f>
        <v>43132</v>
      </c>
      <c r="B776" s="6">
        <f>TITRES_STAT!D779</f>
        <v>3.1667999999999998</v>
      </c>
      <c r="C776" s="2">
        <f t="shared" si="108"/>
        <v>-4.1600000000000303E-2</v>
      </c>
      <c r="D776" s="2">
        <f t="shared" si="109"/>
        <v>0</v>
      </c>
      <c r="E776" s="2">
        <f t="shared" si="110"/>
        <v>4.1600000000000303E-2</v>
      </c>
      <c r="F776" s="2">
        <f t="shared" si="107"/>
        <v>1.2536972155933827E-2</v>
      </c>
      <c r="G776" s="2">
        <f t="shared" si="107"/>
        <v>1.146172173961209E-2</v>
      </c>
      <c r="H776" s="2">
        <f t="shared" si="103"/>
        <v>1.093812294587962</v>
      </c>
      <c r="I776" s="2">
        <f t="shared" si="104"/>
        <v>52.240226949436817</v>
      </c>
    </row>
    <row r="777" spans="1:9" ht="13.5" x14ac:dyDescent="0.25">
      <c r="A777" s="3">
        <f>TITRES_STAT!B780</f>
        <v>43133</v>
      </c>
      <c r="B777" s="6">
        <f>TITRES_STAT!D780</f>
        <v>3.1667999999999998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1.1641474144795697E-2</v>
      </c>
      <c r="G777" s="2">
        <f t="shared" si="107"/>
        <v>1.0643027329639797E-2</v>
      </c>
      <c r="H777" s="2">
        <f t="shared" si="103"/>
        <v>1.093812294587962</v>
      </c>
      <c r="I777" s="2">
        <f t="shared" si="104"/>
        <v>52.240226949436817</v>
      </c>
    </row>
    <row r="778" spans="1:9" ht="13.5" x14ac:dyDescent="0.25">
      <c r="A778" s="3">
        <f>TITRES_STAT!B781</f>
        <v>43136</v>
      </c>
      <c r="B778" s="6">
        <f>TITRES_STAT!D781</f>
        <v>3.1667999999999998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1.080994027731029E-2</v>
      </c>
      <c r="G778" s="2">
        <f t="shared" si="107"/>
        <v>9.8828110918083838E-3</v>
      </c>
      <c r="H778" s="2">
        <f t="shared" si="103"/>
        <v>1.093812294587962</v>
      </c>
      <c r="I778" s="2">
        <f t="shared" si="104"/>
        <v>52.240226949436817</v>
      </c>
    </row>
    <row r="779" spans="1:9" ht="13.5" x14ac:dyDescent="0.25">
      <c r="A779" s="3">
        <f>TITRES_STAT!B782</f>
        <v>43137</v>
      </c>
      <c r="B779" s="6">
        <f>TITRES_STAT!D782</f>
        <v>3.1667999999999998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1.0037801686073841E-2</v>
      </c>
      <c r="G779" s="2">
        <f t="shared" si="107"/>
        <v>9.1768960138220706E-3</v>
      </c>
      <c r="H779" s="2">
        <f t="shared" si="103"/>
        <v>1.093812294587962</v>
      </c>
      <c r="I779" s="2">
        <f t="shared" si="104"/>
        <v>52.240226949436817</v>
      </c>
    </row>
    <row r="780" spans="1:9" ht="13.5" x14ac:dyDescent="0.25">
      <c r="A780" s="3">
        <f>TITRES_STAT!B783</f>
        <v>43138</v>
      </c>
      <c r="B780" s="6">
        <f>TITRES_STAT!D783</f>
        <v>3.1918000000000002</v>
      </c>
      <c r="C780" s="2">
        <f t="shared" si="108"/>
        <v>2.5000000000000355E-2</v>
      </c>
      <c r="D780" s="2">
        <f t="shared" si="109"/>
        <v>2.5000000000000355E-2</v>
      </c>
      <c r="E780" s="2">
        <f t="shared" si="110"/>
        <v>0</v>
      </c>
      <c r="F780" s="2">
        <f t="shared" si="107"/>
        <v>1.1106530137068592E-2</v>
      </c>
      <c r="G780" s="2">
        <f t="shared" si="107"/>
        <v>8.5214034414062088E-3</v>
      </c>
      <c r="H780" s="2">
        <f t="shared" si="103"/>
        <v>1.3033686544050993</v>
      </c>
      <c r="I780" s="2">
        <f t="shared" si="104"/>
        <v>56.585325666929585</v>
      </c>
    </row>
    <row r="781" spans="1:9" ht="13.5" x14ac:dyDescent="0.25">
      <c r="A781" s="3">
        <f>TITRES_STAT!B784</f>
        <v>43139</v>
      </c>
      <c r="B781" s="6">
        <f>TITRES_STAT!D784</f>
        <v>3.1583999999999999</v>
      </c>
      <c r="C781" s="2">
        <f t="shared" si="108"/>
        <v>-3.3400000000000318E-2</v>
      </c>
      <c r="D781" s="2">
        <f t="shared" si="109"/>
        <v>0</v>
      </c>
      <c r="E781" s="2">
        <f t="shared" si="110"/>
        <v>3.3400000000000318E-2</v>
      </c>
      <c r="F781" s="2">
        <f t="shared" ref="F781:G796" si="111">((F780*13)+D781)/14</f>
        <v>1.0313206555849408E-2</v>
      </c>
      <c r="G781" s="2">
        <f t="shared" si="111"/>
        <v>1.029844605273436E-2</v>
      </c>
      <c r="H781" s="2">
        <f t="shared" si="103"/>
        <v>1.0014332747911157</v>
      </c>
      <c r="I781" s="2">
        <f t="shared" si="104"/>
        <v>50.035806209709023</v>
      </c>
    </row>
    <row r="782" spans="1:9" ht="13.5" x14ac:dyDescent="0.25">
      <c r="A782" s="3">
        <f>TITRES_STAT!B785</f>
        <v>43140</v>
      </c>
      <c r="B782" s="6">
        <f>TITRES_STAT!D785</f>
        <v>3.1501000000000001</v>
      </c>
      <c r="C782" s="2">
        <f t="shared" si="108"/>
        <v>-8.299999999999752E-3</v>
      </c>
      <c r="D782" s="2">
        <f t="shared" si="109"/>
        <v>0</v>
      </c>
      <c r="E782" s="2">
        <f t="shared" si="110"/>
        <v>8.299999999999752E-3</v>
      </c>
      <c r="F782" s="2">
        <f t="shared" si="111"/>
        <v>9.5765489447173086E-3</v>
      </c>
      <c r="G782" s="2">
        <f t="shared" si="111"/>
        <v>1.0155699906110458E-2</v>
      </c>
      <c r="H782" s="2">
        <f t="shared" si="103"/>
        <v>0.9429728165712451</v>
      </c>
      <c r="I782" s="2">
        <f t="shared" si="104"/>
        <v>48.532476035115337</v>
      </c>
    </row>
    <row r="783" spans="1:9" ht="13.5" x14ac:dyDescent="0.25">
      <c r="A783" s="3">
        <f>TITRES_STAT!B786</f>
        <v>43143</v>
      </c>
      <c r="B783" s="6">
        <f>TITRES_STAT!D786</f>
        <v>3.1501000000000001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8.8925097343803584E-3</v>
      </c>
      <c r="G783" s="2">
        <f t="shared" si="111"/>
        <v>9.4302927699597121E-3</v>
      </c>
      <c r="H783" s="2">
        <f t="shared" si="103"/>
        <v>0.9429728165712451</v>
      </c>
      <c r="I783" s="2">
        <f t="shared" si="104"/>
        <v>48.532476035115337</v>
      </c>
    </row>
    <row r="784" spans="1:9" ht="13.5" x14ac:dyDescent="0.25">
      <c r="A784" s="3">
        <f>TITRES_STAT!B787</f>
        <v>43144</v>
      </c>
      <c r="B784" s="6">
        <f>TITRES_STAT!D787</f>
        <v>3.1417999999999999</v>
      </c>
      <c r="C784" s="2">
        <f t="shared" si="108"/>
        <v>-8.3000000000001961E-3</v>
      </c>
      <c r="D784" s="2">
        <f t="shared" si="109"/>
        <v>0</v>
      </c>
      <c r="E784" s="2">
        <f t="shared" si="110"/>
        <v>8.3000000000001961E-3</v>
      </c>
      <c r="F784" s="2">
        <f t="shared" si="111"/>
        <v>8.2573304676389035E-3</v>
      </c>
      <c r="G784" s="2">
        <f t="shared" si="111"/>
        <v>9.3495575721054599E-3</v>
      </c>
      <c r="H784" s="2">
        <f t="shared" si="103"/>
        <v>0.88317873909614375</v>
      </c>
      <c r="I784" s="2">
        <f t="shared" si="104"/>
        <v>46.898295990747911</v>
      </c>
    </row>
    <row r="785" spans="1:9" ht="13.5" x14ac:dyDescent="0.25">
      <c r="A785" s="3">
        <f>TITRES_STAT!B788</f>
        <v>43145</v>
      </c>
      <c r="B785" s="6">
        <f>TITRES_STAT!D788</f>
        <v>3.0668000000000002</v>
      </c>
      <c r="C785" s="2">
        <f t="shared" si="108"/>
        <v>-7.4999999999999734E-2</v>
      </c>
      <c r="D785" s="2">
        <f t="shared" si="109"/>
        <v>0</v>
      </c>
      <c r="E785" s="2">
        <f t="shared" si="110"/>
        <v>7.4999999999999734E-2</v>
      </c>
      <c r="F785" s="2">
        <f t="shared" si="111"/>
        <v>7.667521148521839E-3</v>
      </c>
      <c r="G785" s="2">
        <f t="shared" si="111"/>
        <v>1.4038874888383623E-2</v>
      </c>
      <c r="H785" s="2">
        <f t="shared" ref="H785:H848" si="112">F785/G785</f>
        <v>0.5461635073666965</v>
      </c>
      <c r="I785" s="2">
        <f t="shared" ref="I785:I848" si="113">IF(G785=0,100,100-(100/(1+H785)))</f>
        <v>35.323787216843527</v>
      </c>
    </row>
    <row r="786" spans="1:9" ht="13.5" x14ac:dyDescent="0.25">
      <c r="A786" s="3">
        <f>TITRES_STAT!B789</f>
        <v>43146</v>
      </c>
      <c r="B786" s="6">
        <f>TITRES_STAT!D789</f>
        <v>3.0668000000000002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7.1198410664845644E-3</v>
      </c>
      <c r="G786" s="2">
        <f t="shared" si="111"/>
        <v>1.3036098110641936E-2</v>
      </c>
      <c r="H786" s="2">
        <f t="shared" si="112"/>
        <v>0.54616350736669639</v>
      </c>
      <c r="I786" s="2">
        <f t="shared" si="113"/>
        <v>35.323787216843513</v>
      </c>
    </row>
    <row r="787" spans="1:9" ht="13.5" x14ac:dyDescent="0.25">
      <c r="A787" s="3">
        <f>TITRES_STAT!B790</f>
        <v>43147</v>
      </c>
      <c r="B787" s="6">
        <f>TITRES_STAT!D790</f>
        <v>3.1417999999999999</v>
      </c>
      <c r="C787" s="2">
        <f t="shared" si="108"/>
        <v>7.4999999999999734E-2</v>
      </c>
      <c r="D787" s="2">
        <f t="shared" si="109"/>
        <v>7.4999999999999734E-2</v>
      </c>
      <c r="E787" s="2">
        <f t="shared" si="110"/>
        <v>0</v>
      </c>
      <c r="F787" s="2">
        <f t="shared" si="111"/>
        <v>1.1968423847449934E-2</v>
      </c>
      <c r="G787" s="2">
        <f t="shared" si="111"/>
        <v>1.2104948245596084E-2</v>
      </c>
      <c r="H787" s="2">
        <f t="shared" si="112"/>
        <v>0.9887216041426844</v>
      </c>
      <c r="I787" s="2">
        <f t="shared" si="113"/>
        <v>49.716441058571952</v>
      </c>
    </row>
    <row r="788" spans="1:9" ht="13.5" x14ac:dyDescent="0.25">
      <c r="A788" s="3">
        <f>TITRES_STAT!B791</f>
        <v>43150</v>
      </c>
      <c r="B788" s="6">
        <f>TITRES_STAT!D791</f>
        <v>3.1334</v>
      </c>
      <c r="C788" s="2">
        <f t="shared" si="108"/>
        <v>-8.3999999999999631E-3</v>
      </c>
      <c r="D788" s="2">
        <f t="shared" si="109"/>
        <v>0</v>
      </c>
      <c r="E788" s="2">
        <f t="shared" si="110"/>
        <v>8.3999999999999631E-3</v>
      </c>
      <c r="F788" s="2">
        <f t="shared" si="111"/>
        <v>1.111353642977494E-2</v>
      </c>
      <c r="G788" s="2">
        <f t="shared" si="111"/>
        <v>1.1840309085196361E-2</v>
      </c>
      <c r="H788" s="2">
        <f t="shared" si="112"/>
        <v>0.93861877674037364</v>
      </c>
      <c r="I788" s="2">
        <f t="shared" si="113"/>
        <v>48.416882576500328</v>
      </c>
    </row>
    <row r="789" spans="1:9" ht="13.5" x14ac:dyDescent="0.25">
      <c r="A789" s="3">
        <f>TITRES_STAT!B792</f>
        <v>43151</v>
      </c>
      <c r="B789" s="6">
        <f>TITRES_STAT!D792</f>
        <v>3.1251000000000002</v>
      </c>
      <c r="C789" s="2">
        <f t="shared" si="108"/>
        <v>-8.299999999999752E-3</v>
      </c>
      <c r="D789" s="2">
        <f t="shared" si="109"/>
        <v>0</v>
      </c>
      <c r="E789" s="2">
        <f t="shared" si="110"/>
        <v>8.299999999999752E-3</v>
      </c>
      <c r="F789" s="2">
        <f t="shared" si="111"/>
        <v>1.031971239907673E-2</v>
      </c>
      <c r="G789" s="2">
        <f t="shared" si="111"/>
        <v>1.1587429864825175E-2</v>
      </c>
      <c r="H789" s="2">
        <f t="shared" si="112"/>
        <v>0.8905954572724768</v>
      </c>
      <c r="I789" s="2">
        <f t="shared" si="113"/>
        <v>47.106611509440555</v>
      </c>
    </row>
    <row r="790" spans="1:9" ht="13.5" x14ac:dyDescent="0.25">
      <c r="A790" s="3">
        <f>TITRES_STAT!B793</f>
        <v>43152</v>
      </c>
      <c r="B790" s="6">
        <f>TITRES_STAT!D793</f>
        <v>3.1251000000000002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9.5825900848569619E-3</v>
      </c>
      <c r="G790" s="2">
        <f t="shared" si="111"/>
        <v>1.0759756303051949E-2</v>
      </c>
      <c r="H790" s="2">
        <f t="shared" si="112"/>
        <v>0.89059545727247658</v>
      </c>
      <c r="I790" s="2">
        <f t="shared" si="113"/>
        <v>47.106611509440548</v>
      </c>
    </row>
    <row r="791" spans="1:9" ht="13.5" x14ac:dyDescent="0.25">
      <c r="A791" s="3">
        <f>TITRES_STAT!B794</f>
        <v>43153</v>
      </c>
      <c r="B791" s="6">
        <f>TITRES_STAT!D794</f>
        <v>3.1251000000000002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8.8981193645100362E-3</v>
      </c>
      <c r="G791" s="2">
        <f t="shared" si="111"/>
        <v>9.991202281405381E-3</v>
      </c>
      <c r="H791" s="2">
        <f t="shared" si="112"/>
        <v>0.89059545727247658</v>
      </c>
      <c r="I791" s="2">
        <f t="shared" si="113"/>
        <v>47.106611509440548</v>
      </c>
    </row>
    <row r="792" spans="1:9" ht="13.5" x14ac:dyDescent="0.25">
      <c r="A792" s="3">
        <f>TITRES_STAT!B795</f>
        <v>43154</v>
      </c>
      <c r="B792" s="6">
        <f>TITRES_STAT!D795</f>
        <v>3.1251000000000002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8.2625394099021775E-3</v>
      </c>
      <c r="G792" s="2">
        <f t="shared" si="111"/>
        <v>9.2775449755907093E-3</v>
      </c>
      <c r="H792" s="2">
        <f t="shared" si="112"/>
        <v>0.8905954572724768</v>
      </c>
      <c r="I792" s="2">
        <f t="shared" si="113"/>
        <v>47.106611509440555</v>
      </c>
    </row>
    <row r="793" spans="1:9" ht="13.5" x14ac:dyDescent="0.25">
      <c r="A793" s="3">
        <f>TITRES_STAT!B796</f>
        <v>43157</v>
      </c>
      <c r="B793" s="6">
        <f>TITRES_STAT!D796</f>
        <v>3.1251000000000002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7.672358023480594E-3</v>
      </c>
      <c r="G793" s="2">
        <f t="shared" si="111"/>
        <v>8.6148631916199443E-3</v>
      </c>
      <c r="H793" s="2">
        <f t="shared" si="112"/>
        <v>0.89059545727247691</v>
      </c>
      <c r="I793" s="2">
        <f t="shared" si="113"/>
        <v>47.106611509440562</v>
      </c>
    </row>
    <row r="794" spans="1:9" ht="13.5" x14ac:dyDescent="0.25">
      <c r="A794" s="3">
        <f>TITRES_STAT!B797</f>
        <v>43158</v>
      </c>
      <c r="B794" s="6">
        <f>TITRES_STAT!D797</f>
        <v>3.1251000000000002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7.1243324503748378E-3</v>
      </c>
      <c r="G794" s="2">
        <f t="shared" si="111"/>
        <v>7.9995158207899486E-3</v>
      </c>
      <c r="H794" s="2">
        <f t="shared" si="112"/>
        <v>0.89059545727247691</v>
      </c>
      <c r="I794" s="2">
        <f t="shared" si="113"/>
        <v>47.106611509440562</v>
      </c>
    </row>
    <row r="795" spans="1:9" ht="13.5" x14ac:dyDescent="0.25">
      <c r="A795" s="3">
        <f>TITRES_STAT!B798</f>
        <v>43159</v>
      </c>
      <c r="B795" s="6">
        <f>TITRES_STAT!D798</f>
        <v>3.1168</v>
      </c>
      <c r="C795" s="2">
        <f t="shared" si="108"/>
        <v>-8.3000000000001961E-3</v>
      </c>
      <c r="D795" s="2">
        <f t="shared" si="109"/>
        <v>0</v>
      </c>
      <c r="E795" s="2">
        <f t="shared" si="110"/>
        <v>8.3000000000001961E-3</v>
      </c>
      <c r="F795" s="2">
        <f t="shared" si="111"/>
        <v>6.6154515610623498E-3</v>
      </c>
      <c r="G795" s="2">
        <f t="shared" si="111"/>
        <v>8.0209789764478234E-3</v>
      </c>
      <c r="H795" s="2">
        <f t="shared" si="112"/>
        <v>0.82476859501657407</v>
      </c>
      <c r="I795" s="2">
        <f t="shared" si="113"/>
        <v>45.198530776395941</v>
      </c>
    </row>
    <row r="796" spans="1:9" ht="13.5" x14ac:dyDescent="0.25">
      <c r="A796" s="3">
        <f>TITRES_STAT!B799</f>
        <v>43160</v>
      </c>
      <c r="B796" s="6">
        <f>TITRES_STAT!D799</f>
        <v>3.0750999999999999</v>
      </c>
      <c r="C796" s="2">
        <f t="shared" si="108"/>
        <v>-4.170000000000007E-2</v>
      </c>
      <c r="D796" s="2">
        <f t="shared" si="109"/>
        <v>0</v>
      </c>
      <c r="E796" s="2">
        <f t="shared" si="110"/>
        <v>4.170000000000007E-2</v>
      </c>
      <c r="F796" s="2">
        <f t="shared" si="111"/>
        <v>6.1429193067007535E-3</v>
      </c>
      <c r="G796" s="2">
        <f t="shared" si="111"/>
        <v>1.0426623335272984E-2</v>
      </c>
      <c r="H796" s="2">
        <f t="shared" si="112"/>
        <v>0.58915711339829679</v>
      </c>
      <c r="I796" s="2">
        <f t="shared" si="113"/>
        <v>37.073559840689832</v>
      </c>
    </row>
    <row r="797" spans="1:9" ht="13.5" x14ac:dyDescent="0.25">
      <c r="A797" s="3">
        <f>TITRES_STAT!B800</f>
        <v>43161</v>
      </c>
      <c r="B797" s="6">
        <f>TITRES_STAT!D800</f>
        <v>3.0750999999999999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5.7041393562221277E-3</v>
      </c>
      <c r="G797" s="2">
        <f t="shared" si="114"/>
        <v>9.681864525610628E-3</v>
      </c>
      <c r="H797" s="2">
        <f t="shared" si="112"/>
        <v>0.58915711339829679</v>
      </c>
      <c r="I797" s="2">
        <f t="shared" si="113"/>
        <v>37.073559840689832</v>
      </c>
    </row>
    <row r="798" spans="1:9" ht="13.5" x14ac:dyDescent="0.25">
      <c r="A798" s="3">
        <f>TITRES_STAT!B801</f>
        <v>43164</v>
      </c>
      <c r="B798" s="6">
        <f>TITRES_STAT!D801</f>
        <v>3.0333999999999999</v>
      </c>
      <c r="C798" s="2">
        <f t="shared" si="108"/>
        <v>-4.170000000000007E-2</v>
      </c>
      <c r="D798" s="2">
        <f t="shared" si="109"/>
        <v>0</v>
      </c>
      <c r="E798" s="2">
        <f t="shared" si="110"/>
        <v>4.170000000000007E-2</v>
      </c>
      <c r="F798" s="2">
        <f t="shared" si="114"/>
        <v>5.2967008307776902E-3</v>
      </c>
      <c r="G798" s="2">
        <f t="shared" si="114"/>
        <v>1.1968874202352731E-2</v>
      </c>
      <c r="H798" s="2">
        <f t="shared" si="112"/>
        <v>0.44253960240776141</v>
      </c>
      <c r="I798" s="2">
        <f t="shared" si="113"/>
        <v>30.677813050616635</v>
      </c>
    </row>
    <row r="799" spans="1:9" ht="13.5" x14ac:dyDescent="0.25">
      <c r="A799" s="3">
        <f>TITRES_STAT!B802</f>
        <v>43165</v>
      </c>
      <c r="B799" s="6">
        <f>TITRES_STAT!D802</f>
        <v>3.0333999999999999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4.918365057150713E-3</v>
      </c>
      <c r="G799" s="2">
        <f t="shared" si="114"/>
        <v>1.1113954616470394E-2</v>
      </c>
      <c r="H799" s="2">
        <f t="shared" si="112"/>
        <v>0.44253960240776141</v>
      </c>
      <c r="I799" s="2">
        <f t="shared" si="113"/>
        <v>30.677813050616635</v>
      </c>
    </row>
    <row r="800" spans="1:9" ht="13.5" x14ac:dyDescent="0.25">
      <c r="A800" s="3">
        <f>TITRES_STAT!B803</f>
        <v>43166</v>
      </c>
      <c r="B800" s="6">
        <f>TITRES_STAT!D803</f>
        <v>3.0333999999999999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4.5670532673542331E-3</v>
      </c>
      <c r="G800" s="2">
        <f t="shared" si="114"/>
        <v>1.0320100715293937E-2</v>
      </c>
      <c r="H800" s="2">
        <f t="shared" si="112"/>
        <v>0.44253960240776141</v>
      </c>
      <c r="I800" s="2">
        <f t="shared" si="113"/>
        <v>30.677813050616635</v>
      </c>
    </row>
    <row r="801" spans="1:9" ht="13.5" x14ac:dyDescent="0.25">
      <c r="A801" s="3">
        <f>TITRES_STAT!B804</f>
        <v>43167</v>
      </c>
      <c r="B801" s="6">
        <f>TITRES_STAT!D804</f>
        <v>3.0750999999999999</v>
      </c>
      <c r="C801" s="2">
        <f t="shared" si="108"/>
        <v>4.170000000000007E-2</v>
      </c>
      <c r="D801" s="2">
        <f t="shared" si="109"/>
        <v>4.170000000000007E-2</v>
      </c>
      <c r="E801" s="2">
        <f t="shared" si="110"/>
        <v>0</v>
      </c>
      <c r="F801" s="2">
        <f t="shared" si="114"/>
        <v>7.2194066054003646E-3</v>
      </c>
      <c r="G801" s="2">
        <f t="shared" si="114"/>
        <v>9.5829506642015148E-3</v>
      </c>
      <c r="H801" s="2">
        <f t="shared" si="112"/>
        <v>0.7533594670761995</v>
      </c>
      <c r="I801" s="2">
        <f t="shared" si="113"/>
        <v>42.966629560135665</v>
      </c>
    </row>
    <row r="802" spans="1:9" ht="13.5" x14ac:dyDescent="0.25">
      <c r="A802" s="3">
        <f>TITRES_STAT!B805</f>
        <v>43168</v>
      </c>
      <c r="B802" s="6">
        <f>TITRES_STAT!D805</f>
        <v>3.0834000000000001</v>
      </c>
      <c r="C802" s="2">
        <f t="shared" si="108"/>
        <v>8.3000000000001961E-3</v>
      </c>
      <c r="D802" s="2">
        <f t="shared" si="109"/>
        <v>8.3000000000001961E-3</v>
      </c>
      <c r="E802" s="2">
        <f t="shared" si="110"/>
        <v>0</v>
      </c>
      <c r="F802" s="2">
        <f t="shared" si="114"/>
        <v>7.2965918478717804E-3</v>
      </c>
      <c r="G802" s="2">
        <f t="shared" si="114"/>
        <v>8.8984541881871205E-3</v>
      </c>
      <c r="H802" s="2">
        <f t="shared" si="112"/>
        <v>0.81998420102652825</v>
      </c>
      <c r="I802" s="2">
        <f t="shared" si="113"/>
        <v>45.054468086263128</v>
      </c>
    </row>
    <row r="803" spans="1:9" ht="13.5" x14ac:dyDescent="0.25">
      <c r="A803" s="3">
        <f>TITRES_STAT!B806</f>
        <v>43171</v>
      </c>
      <c r="B803" s="6">
        <f>TITRES_STAT!D806</f>
        <v>3.0834000000000001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6.7754067158809382E-3</v>
      </c>
      <c r="G803" s="2">
        <f t="shared" si="114"/>
        <v>8.2628503176023268E-3</v>
      </c>
      <c r="H803" s="2">
        <f t="shared" si="112"/>
        <v>0.81998420102652814</v>
      </c>
      <c r="I803" s="2">
        <f t="shared" si="113"/>
        <v>45.054468086263128</v>
      </c>
    </row>
    <row r="804" spans="1:9" ht="13.5" x14ac:dyDescent="0.25">
      <c r="A804" s="3">
        <f>TITRES_STAT!B807</f>
        <v>43172</v>
      </c>
      <c r="B804" s="6">
        <f>TITRES_STAT!D807</f>
        <v>3.0834000000000001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6.2914490933180132E-3</v>
      </c>
      <c r="G804" s="2">
        <f t="shared" si="114"/>
        <v>7.6726467234878746E-3</v>
      </c>
      <c r="H804" s="2">
        <f t="shared" si="112"/>
        <v>0.81998420102652803</v>
      </c>
      <c r="I804" s="2">
        <f t="shared" si="113"/>
        <v>45.054468086263128</v>
      </c>
    </row>
    <row r="805" spans="1:9" ht="13.5" x14ac:dyDescent="0.25">
      <c r="A805" s="3">
        <f>TITRES_STAT!B808</f>
        <v>43173</v>
      </c>
      <c r="B805" s="6">
        <f>TITRES_STAT!D808</f>
        <v>3.0750999999999999</v>
      </c>
      <c r="C805" s="2">
        <f t="shared" si="108"/>
        <v>-8.3000000000001961E-3</v>
      </c>
      <c r="D805" s="2">
        <f t="shared" si="109"/>
        <v>0</v>
      </c>
      <c r="E805" s="2">
        <f t="shared" si="110"/>
        <v>8.3000000000001961E-3</v>
      </c>
      <c r="F805" s="2">
        <f t="shared" si="114"/>
        <v>5.8420598723667259E-3</v>
      </c>
      <c r="G805" s="2">
        <f t="shared" si="114"/>
        <v>7.7174576718101826E-3</v>
      </c>
      <c r="H805" s="2">
        <f t="shared" si="112"/>
        <v>0.75699279747347559</v>
      </c>
      <c r="I805" s="2">
        <f t="shared" si="113"/>
        <v>43.084570327323924</v>
      </c>
    </row>
    <row r="806" spans="1:9" ht="13.5" x14ac:dyDescent="0.25">
      <c r="A806" s="3">
        <f>TITRES_STAT!B809</f>
        <v>43174</v>
      </c>
      <c r="B806" s="6">
        <f>TITRES_STAT!D809</f>
        <v>3.0750999999999999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5.4247698814833883E-3</v>
      </c>
      <c r="G806" s="2">
        <f t="shared" si="114"/>
        <v>7.1662106952523124E-3</v>
      </c>
      <c r="H806" s="2">
        <f t="shared" si="112"/>
        <v>0.75699279747347559</v>
      </c>
      <c r="I806" s="2">
        <f t="shared" si="113"/>
        <v>43.084570327323924</v>
      </c>
    </row>
    <row r="807" spans="1:9" ht="13.5" x14ac:dyDescent="0.25">
      <c r="A807" s="3">
        <f>TITRES_STAT!B810</f>
        <v>43175</v>
      </c>
      <c r="B807" s="6">
        <f>TITRES_STAT!D810</f>
        <v>3.0750999999999999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5.0372863185202893E-3</v>
      </c>
      <c r="G807" s="2">
        <f t="shared" si="114"/>
        <v>6.6543385027342901E-3</v>
      </c>
      <c r="H807" s="2">
        <f t="shared" si="112"/>
        <v>0.75699279747347559</v>
      </c>
      <c r="I807" s="2">
        <f t="shared" si="113"/>
        <v>43.084570327323924</v>
      </c>
    </row>
    <row r="808" spans="1:9" ht="13.5" x14ac:dyDescent="0.25">
      <c r="A808" s="3">
        <f>TITRES_STAT!B811</f>
        <v>43178</v>
      </c>
      <c r="B808" s="6">
        <f>TITRES_STAT!D811</f>
        <v>3.0750999999999999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4.6774801529116967E-3</v>
      </c>
      <c r="G808" s="2">
        <f t="shared" si="114"/>
        <v>6.1790286096818411E-3</v>
      </c>
      <c r="H808" s="2">
        <f t="shared" si="112"/>
        <v>0.75699279747347548</v>
      </c>
      <c r="I808" s="2">
        <f t="shared" si="113"/>
        <v>43.084570327323924</v>
      </c>
    </row>
    <row r="809" spans="1:9" ht="13.5" x14ac:dyDescent="0.25">
      <c r="A809" s="3">
        <f>TITRES_STAT!B812</f>
        <v>43180</v>
      </c>
      <c r="B809" s="6">
        <f>TITRES_STAT!D812</f>
        <v>3.0750999999999999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4.3433744277037185E-3</v>
      </c>
      <c r="G809" s="2">
        <f t="shared" si="114"/>
        <v>5.7376694232759958E-3</v>
      </c>
      <c r="H809" s="2">
        <f t="shared" si="112"/>
        <v>0.75699279747347548</v>
      </c>
      <c r="I809" s="2">
        <f t="shared" si="113"/>
        <v>43.084570327323924</v>
      </c>
    </row>
    <row r="810" spans="1:9" ht="13.5" x14ac:dyDescent="0.25">
      <c r="A810" s="3">
        <f>TITRES_STAT!B813</f>
        <v>43181</v>
      </c>
      <c r="B810" s="6">
        <f>TITRES_STAT!D813</f>
        <v>3.0750999999999999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4.0331333971534529E-3</v>
      </c>
      <c r="G810" s="2">
        <f t="shared" si="114"/>
        <v>5.3278358930419966E-3</v>
      </c>
      <c r="H810" s="2">
        <f t="shared" si="112"/>
        <v>0.75699279747347537</v>
      </c>
      <c r="I810" s="2">
        <f t="shared" si="113"/>
        <v>43.084570327323917</v>
      </c>
    </row>
    <row r="811" spans="1:9" ht="13.5" x14ac:dyDescent="0.25">
      <c r="A811" s="3">
        <f>TITRES_STAT!B814</f>
        <v>43182</v>
      </c>
      <c r="B811" s="6">
        <f>TITRES_STAT!D814</f>
        <v>3.0750999999999999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3.7450524402139205E-3</v>
      </c>
      <c r="G811" s="2">
        <f t="shared" si="114"/>
        <v>4.9472761863961403E-3</v>
      </c>
      <c r="H811" s="2">
        <f t="shared" si="112"/>
        <v>0.75699279747347525</v>
      </c>
      <c r="I811" s="2">
        <f t="shared" si="113"/>
        <v>43.08457032732391</v>
      </c>
    </row>
    <row r="812" spans="1:9" ht="13.5" x14ac:dyDescent="0.25">
      <c r="A812" s="3">
        <f>TITRES_STAT!B815</f>
        <v>43185</v>
      </c>
      <c r="B812" s="6">
        <f>TITRES_STAT!D815</f>
        <v>3.0417999999999998</v>
      </c>
      <c r="C812" s="2">
        <f t="shared" si="108"/>
        <v>-3.3300000000000107E-2</v>
      </c>
      <c r="D812" s="2">
        <f t="shared" si="109"/>
        <v>0</v>
      </c>
      <c r="E812" s="2">
        <f t="shared" si="110"/>
        <v>3.3300000000000107E-2</v>
      </c>
      <c r="F812" s="2">
        <f t="shared" si="114"/>
        <v>3.477548694484355E-3</v>
      </c>
      <c r="G812" s="2">
        <f t="shared" si="114"/>
        <v>6.9724707445107097E-3</v>
      </c>
      <c r="H812" s="2">
        <f t="shared" si="112"/>
        <v>0.49875414640099586</v>
      </c>
      <c r="I812" s="2">
        <f t="shared" si="113"/>
        <v>33.27791603437224</v>
      </c>
    </row>
    <row r="813" spans="1:9" ht="13.5" x14ac:dyDescent="0.25">
      <c r="A813" s="3">
        <f>TITRES_STAT!B816</f>
        <v>43186</v>
      </c>
      <c r="B813" s="6">
        <f>TITRES_STAT!D816</f>
        <v>3.0417999999999998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3.2291523591640439E-3</v>
      </c>
      <c r="G813" s="2">
        <f t="shared" si="115"/>
        <v>6.4744371199028017E-3</v>
      </c>
      <c r="H813" s="2">
        <f t="shared" si="112"/>
        <v>0.49875414640099586</v>
      </c>
      <c r="I813" s="2">
        <f t="shared" si="113"/>
        <v>33.27791603437224</v>
      </c>
    </row>
    <row r="814" spans="1:9" ht="13.5" x14ac:dyDescent="0.25">
      <c r="A814" s="3">
        <f>TITRES_STAT!B817</f>
        <v>43187</v>
      </c>
      <c r="B814" s="6">
        <f>TITRES_STAT!D817</f>
        <v>3.0750999999999999</v>
      </c>
      <c r="C814" s="2">
        <f t="shared" si="108"/>
        <v>3.3300000000000107E-2</v>
      </c>
      <c r="D814" s="2">
        <f t="shared" si="109"/>
        <v>3.3300000000000107E-2</v>
      </c>
      <c r="E814" s="2">
        <f t="shared" si="110"/>
        <v>0</v>
      </c>
      <c r="F814" s="2">
        <f t="shared" si="115"/>
        <v>5.3770700477951908E-3</v>
      </c>
      <c r="G814" s="2">
        <f t="shared" si="115"/>
        <v>6.0119773256240303E-3</v>
      </c>
      <c r="H814" s="2">
        <f t="shared" si="112"/>
        <v>0.89439293539535469</v>
      </c>
      <c r="I814" s="2">
        <f t="shared" si="113"/>
        <v>47.212640982991068</v>
      </c>
    </row>
    <row r="815" spans="1:9" ht="13.5" x14ac:dyDescent="0.25">
      <c r="A815" s="3">
        <f>TITRES_STAT!B818</f>
        <v>43188</v>
      </c>
      <c r="B815" s="6">
        <f>TITRES_STAT!D818</f>
        <v>3.0583999999999998</v>
      </c>
      <c r="C815" s="2">
        <f t="shared" si="108"/>
        <v>-1.6700000000000159E-2</v>
      </c>
      <c r="D815" s="2">
        <f t="shared" si="109"/>
        <v>0</v>
      </c>
      <c r="E815" s="2">
        <f t="shared" si="110"/>
        <v>1.6700000000000159E-2</v>
      </c>
      <c r="F815" s="2">
        <f t="shared" si="115"/>
        <v>4.9929936158098201E-3</v>
      </c>
      <c r="G815" s="2">
        <f t="shared" si="115"/>
        <v>6.7754075166508972E-3</v>
      </c>
      <c r="H815" s="2">
        <f t="shared" si="112"/>
        <v>0.73692890110879572</v>
      </c>
      <c r="I815" s="2">
        <f t="shared" si="113"/>
        <v>42.427119534850604</v>
      </c>
    </row>
    <row r="816" spans="1:9" ht="13.5" x14ac:dyDescent="0.25">
      <c r="A816" s="3">
        <f>TITRES_STAT!B819</f>
        <v>43189</v>
      </c>
      <c r="B816" s="6">
        <f>TITRES_STAT!D819</f>
        <v>3.0668000000000002</v>
      </c>
      <c r="C816" s="2">
        <f t="shared" si="108"/>
        <v>8.4000000000004071E-3</v>
      </c>
      <c r="D816" s="2">
        <f t="shared" si="109"/>
        <v>8.4000000000004071E-3</v>
      </c>
      <c r="E816" s="2">
        <f t="shared" si="110"/>
        <v>0</v>
      </c>
      <c r="F816" s="2">
        <f t="shared" si="115"/>
        <v>5.2363512146805765E-3</v>
      </c>
      <c r="G816" s="2">
        <f t="shared" si="115"/>
        <v>6.291449836890119E-3</v>
      </c>
      <c r="H816" s="2">
        <f t="shared" si="112"/>
        <v>0.83229642617144661</v>
      </c>
      <c r="I816" s="2">
        <f t="shared" si="113"/>
        <v>45.423677865841626</v>
      </c>
    </row>
    <row r="817" spans="1:9" ht="13.5" x14ac:dyDescent="0.25">
      <c r="A817" s="3">
        <f>TITRES_STAT!B820</f>
        <v>43192</v>
      </c>
      <c r="B817" s="6">
        <f>TITRES_STAT!D820</f>
        <v>3.0668000000000002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4.8623261279176783E-3</v>
      </c>
      <c r="G817" s="2">
        <f t="shared" si="115"/>
        <v>5.8420605628265393E-3</v>
      </c>
      <c r="H817" s="2">
        <f t="shared" si="112"/>
        <v>0.83229642617144661</v>
      </c>
      <c r="I817" s="2">
        <f t="shared" si="113"/>
        <v>45.423677865841626</v>
      </c>
    </row>
    <row r="818" spans="1:9" ht="13.5" x14ac:dyDescent="0.25">
      <c r="A818" s="3">
        <f>TITRES_STAT!B821</f>
        <v>43193</v>
      </c>
      <c r="B818" s="6">
        <f>TITRES_STAT!D821</f>
        <v>3.0583999999999998</v>
      </c>
      <c r="C818" s="2">
        <f t="shared" si="108"/>
        <v>-8.4000000000004071E-3</v>
      </c>
      <c r="D818" s="2">
        <f t="shared" si="109"/>
        <v>0</v>
      </c>
      <c r="E818" s="2">
        <f t="shared" si="110"/>
        <v>8.4000000000004071E-3</v>
      </c>
      <c r="F818" s="2">
        <f t="shared" si="115"/>
        <v>4.5150171187807019E-3</v>
      </c>
      <c r="G818" s="2">
        <f t="shared" si="115"/>
        <v>6.0247705226246723E-3</v>
      </c>
      <c r="H818" s="2">
        <f t="shared" si="112"/>
        <v>0.74940897779020288</v>
      </c>
      <c r="I818" s="2">
        <f t="shared" si="113"/>
        <v>42.837837652853032</v>
      </c>
    </row>
    <row r="819" spans="1:9" ht="13.5" x14ac:dyDescent="0.25">
      <c r="A819" s="3">
        <f>TITRES_STAT!B822</f>
        <v>43194</v>
      </c>
      <c r="B819" s="6">
        <f>TITRES_STAT!D822</f>
        <v>3.0583999999999998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4.1925158960106519E-3</v>
      </c>
      <c r="G819" s="2">
        <f t="shared" si="115"/>
        <v>5.5944297710086239E-3</v>
      </c>
      <c r="H819" s="2">
        <f t="shared" si="112"/>
        <v>0.74940897779020299</v>
      </c>
      <c r="I819" s="2">
        <f t="shared" si="113"/>
        <v>42.837837652853032</v>
      </c>
    </row>
    <row r="820" spans="1:9" ht="13.5" x14ac:dyDescent="0.25">
      <c r="A820" s="3">
        <f>TITRES_STAT!B823</f>
        <v>43195</v>
      </c>
      <c r="B820" s="6">
        <f>TITRES_STAT!D823</f>
        <v>3.0583999999999998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3.8930504748670336E-3</v>
      </c>
      <c r="G820" s="2">
        <f t="shared" si="115"/>
        <v>5.1948276445080077E-3</v>
      </c>
      <c r="H820" s="2">
        <f t="shared" si="112"/>
        <v>0.74940897779020288</v>
      </c>
      <c r="I820" s="2">
        <f t="shared" si="113"/>
        <v>42.837837652853032</v>
      </c>
    </row>
    <row r="821" spans="1:9" ht="13.5" x14ac:dyDescent="0.25">
      <c r="A821" s="3">
        <f>TITRES_STAT!B824</f>
        <v>43196</v>
      </c>
      <c r="B821" s="6">
        <f>TITRES_STAT!D824</f>
        <v>3.0583999999999998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3.6149754409479594E-3</v>
      </c>
      <c r="G821" s="2">
        <f t="shared" si="115"/>
        <v>4.8237685270431504E-3</v>
      </c>
      <c r="H821" s="2">
        <f t="shared" si="112"/>
        <v>0.74940897779020277</v>
      </c>
      <c r="I821" s="2">
        <f t="shared" si="113"/>
        <v>42.837837652853032</v>
      </c>
    </row>
    <row r="822" spans="1:9" ht="13.5" x14ac:dyDescent="0.25">
      <c r="A822" s="3">
        <f>TITRES_STAT!B825</f>
        <v>43200</v>
      </c>
      <c r="B822" s="6">
        <f>TITRES_STAT!D825</f>
        <v>3.0167999999999999</v>
      </c>
      <c r="C822" s="2">
        <f t="shared" si="108"/>
        <v>-4.1599999999999859E-2</v>
      </c>
      <c r="D822" s="2">
        <f t="shared" si="109"/>
        <v>0</v>
      </c>
      <c r="E822" s="2">
        <f t="shared" si="110"/>
        <v>4.1599999999999859E-2</v>
      </c>
      <c r="F822" s="2">
        <f t="shared" si="115"/>
        <v>3.3567629094516764E-3</v>
      </c>
      <c r="G822" s="2">
        <f t="shared" si="115"/>
        <v>7.4506422036829155E-3</v>
      </c>
      <c r="H822" s="2">
        <f t="shared" si="112"/>
        <v>0.45053336580736625</v>
      </c>
      <c r="I822" s="2">
        <f t="shared" si="113"/>
        <v>31.059841602237086</v>
      </c>
    </row>
    <row r="823" spans="1:9" ht="13.5" x14ac:dyDescent="0.25">
      <c r="A823" s="3">
        <f>TITRES_STAT!B826</f>
        <v>43201</v>
      </c>
      <c r="B823" s="6">
        <f>TITRES_STAT!D826</f>
        <v>3.0583999999999998</v>
      </c>
      <c r="C823" s="2">
        <f t="shared" si="108"/>
        <v>4.1599999999999859E-2</v>
      </c>
      <c r="D823" s="2">
        <f t="shared" si="109"/>
        <v>4.1599999999999859E-2</v>
      </c>
      <c r="E823" s="2">
        <f t="shared" si="110"/>
        <v>0</v>
      </c>
      <c r="F823" s="2">
        <f t="shared" si="115"/>
        <v>6.08842270163369E-3</v>
      </c>
      <c r="G823" s="2">
        <f t="shared" si="115"/>
        <v>6.9184534748484216E-3</v>
      </c>
      <c r="H823" s="2">
        <f t="shared" si="112"/>
        <v>0.88002654404886105</v>
      </c>
      <c r="I823" s="2">
        <f t="shared" si="113"/>
        <v>46.809261647637115</v>
      </c>
    </row>
    <row r="824" spans="1:9" ht="13.5" x14ac:dyDescent="0.25">
      <c r="A824" s="3">
        <f>TITRES_STAT!B827</f>
        <v>43202</v>
      </c>
      <c r="B824" s="6">
        <f>TITRES_STAT!D827</f>
        <v>3.0583999999999998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5.6535353658027114E-3</v>
      </c>
      <c r="G824" s="2">
        <f t="shared" si="115"/>
        <v>6.4242782266449635E-3</v>
      </c>
      <c r="H824" s="2">
        <f t="shared" si="112"/>
        <v>0.88002654404886083</v>
      </c>
      <c r="I824" s="2">
        <f t="shared" si="113"/>
        <v>46.809261647637108</v>
      </c>
    </row>
    <row r="825" spans="1:9" ht="13.5" x14ac:dyDescent="0.25">
      <c r="A825" s="3">
        <f>TITRES_STAT!B828</f>
        <v>43203</v>
      </c>
      <c r="B825" s="6">
        <f>TITRES_STAT!D828</f>
        <v>3.0583999999999998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5.2497114111025173E-3</v>
      </c>
      <c r="G825" s="2">
        <f t="shared" si="115"/>
        <v>5.9654012104560375E-3</v>
      </c>
      <c r="H825" s="2">
        <f t="shared" si="112"/>
        <v>0.88002654404886071</v>
      </c>
      <c r="I825" s="2">
        <f t="shared" si="113"/>
        <v>46.809261647637108</v>
      </c>
    </row>
    <row r="826" spans="1:9" ht="13.5" x14ac:dyDescent="0.25">
      <c r="A826" s="3">
        <f>TITRES_STAT!B829</f>
        <v>43206</v>
      </c>
      <c r="B826" s="6">
        <f>TITRES_STAT!D829</f>
        <v>3.0583999999999998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4.8747320245951945E-3</v>
      </c>
      <c r="G826" s="2">
        <f t="shared" si="115"/>
        <v>5.5393011239948924E-3</v>
      </c>
      <c r="H826" s="2">
        <f t="shared" si="112"/>
        <v>0.8800265440488606</v>
      </c>
      <c r="I826" s="2">
        <f t="shared" si="113"/>
        <v>46.809261647637108</v>
      </c>
    </row>
    <row r="827" spans="1:9" ht="13.5" x14ac:dyDescent="0.25">
      <c r="A827" s="3">
        <f>TITRES_STAT!B830</f>
        <v>43207</v>
      </c>
      <c r="B827" s="6">
        <f>TITRES_STAT!D830</f>
        <v>3.0583999999999998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4.5265368799812522E-3</v>
      </c>
      <c r="G827" s="2">
        <f t="shared" si="115"/>
        <v>5.1436367579952569E-3</v>
      </c>
      <c r="H827" s="2">
        <f t="shared" si="112"/>
        <v>0.88002654404886071</v>
      </c>
      <c r="I827" s="2">
        <f t="shared" si="113"/>
        <v>46.809261647637108</v>
      </c>
    </row>
    <row r="828" spans="1:9" ht="13.5" x14ac:dyDescent="0.25">
      <c r="A828" s="3">
        <f>TITRES_STAT!B831</f>
        <v>43208</v>
      </c>
      <c r="B828" s="6">
        <f>TITRES_STAT!D831</f>
        <v>3.0001000000000002</v>
      </c>
      <c r="C828" s="2">
        <f t="shared" si="108"/>
        <v>-5.8299999999999574E-2</v>
      </c>
      <c r="D828" s="2">
        <f t="shared" si="109"/>
        <v>0</v>
      </c>
      <c r="E828" s="2">
        <f t="shared" si="110"/>
        <v>5.8299999999999574E-2</v>
      </c>
      <c r="F828" s="2">
        <f t="shared" si="115"/>
        <v>4.2032128171254485E-3</v>
      </c>
      <c r="G828" s="2">
        <f t="shared" si="115"/>
        <v>8.9405198467098507E-3</v>
      </c>
      <c r="H828" s="2">
        <f t="shared" si="112"/>
        <v>0.47013069588702366</v>
      </c>
      <c r="I828" s="2">
        <f t="shared" si="113"/>
        <v>31.978836793375294</v>
      </c>
    </row>
    <row r="829" spans="1:9" ht="13.5" x14ac:dyDescent="0.25">
      <c r="A829" s="3">
        <f>TITRES_STAT!B832</f>
        <v>43209</v>
      </c>
      <c r="B829" s="6">
        <f>TITRES_STAT!D832</f>
        <v>3.0001000000000002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3.9029833301879166E-3</v>
      </c>
      <c r="G829" s="2">
        <f t="shared" si="116"/>
        <v>8.3019112862305761E-3</v>
      </c>
      <c r="H829" s="2">
        <f t="shared" si="112"/>
        <v>0.47013069588702366</v>
      </c>
      <c r="I829" s="2">
        <f t="shared" si="113"/>
        <v>31.978836793375294</v>
      </c>
    </row>
    <row r="830" spans="1:9" ht="13.5" x14ac:dyDescent="0.25">
      <c r="A830" s="3">
        <f>TITRES_STAT!B833</f>
        <v>43210</v>
      </c>
      <c r="B830" s="6">
        <f>TITRES_STAT!D833</f>
        <v>3.0001000000000002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3.6241988066030651E-3</v>
      </c>
      <c r="G830" s="2">
        <f t="shared" si="116"/>
        <v>7.7089176229283921E-3</v>
      </c>
      <c r="H830" s="2">
        <f t="shared" si="112"/>
        <v>0.47013069588702366</v>
      </c>
      <c r="I830" s="2">
        <f t="shared" si="113"/>
        <v>31.978836793375294</v>
      </c>
    </row>
    <row r="831" spans="1:9" ht="13.5" x14ac:dyDescent="0.25">
      <c r="A831" s="3">
        <f>TITRES_STAT!B834</f>
        <v>43213</v>
      </c>
      <c r="B831" s="6">
        <f>TITRES_STAT!D834</f>
        <v>3.0583999999999998</v>
      </c>
      <c r="C831" s="2">
        <f t="shared" si="108"/>
        <v>5.8299999999999574E-2</v>
      </c>
      <c r="D831" s="2">
        <f t="shared" si="109"/>
        <v>5.8299999999999574E-2</v>
      </c>
      <c r="E831" s="2">
        <f t="shared" si="110"/>
        <v>0</v>
      </c>
      <c r="F831" s="2">
        <f t="shared" si="116"/>
        <v>7.529613177559959E-3</v>
      </c>
      <c r="G831" s="2">
        <f t="shared" si="116"/>
        <v>7.1582806498620777E-3</v>
      </c>
      <c r="H831" s="2">
        <f t="shared" si="112"/>
        <v>1.0518745416477959</v>
      </c>
      <c r="I831" s="2">
        <f t="shared" si="113"/>
        <v>51.264076837907858</v>
      </c>
    </row>
    <row r="832" spans="1:9" ht="13.5" x14ac:dyDescent="0.25">
      <c r="A832" s="3">
        <f>TITRES_STAT!B835</f>
        <v>43214</v>
      </c>
      <c r="B832" s="6">
        <f>TITRES_STAT!D835</f>
        <v>3.0501</v>
      </c>
      <c r="C832" s="2">
        <f t="shared" si="108"/>
        <v>-8.299999999999752E-3</v>
      </c>
      <c r="D832" s="2">
        <f t="shared" si="109"/>
        <v>0</v>
      </c>
      <c r="E832" s="2">
        <f t="shared" si="110"/>
        <v>8.299999999999752E-3</v>
      </c>
      <c r="F832" s="2">
        <f t="shared" si="116"/>
        <v>6.9917836648771053E-3</v>
      </c>
      <c r="G832" s="2">
        <f t="shared" si="116"/>
        <v>7.2398320320147683E-3</v>
      </c>
      <c r="H832" s="2">
        <f t="shared" si="112"/>
        <v>0.9657383809402228</v>
      </c>
      <c r="I832" s="2">
        <f t="shared" si="113"/>
        <v>49.128530546282825</v>
      </c>
    </row>
    <row r="833" spans="1:9" ht="13.5" x14ac:dyDescent="0.25">
      <c r="A833" s="3">
        <f>TITRES_STAT!B836</f>
        <v>43215</v>
      </c>
      <c r="B833" s="6">
        <f>TITRES_STAT!D836</f>
        <v>3.0417999999999998</v>
      </c>
      <c r="C833" s="2">
        <f t="shared" si="108"/>
        <v>-8.3000000000001961E-3</v>
      </c>
      <c r="D833" s="2">
        <f t="shared" si="109"/>
        <v>0</v>
      </c>
      <c r="E833" s="2">
        <f t="shared" si="110"/>
        <v>8.3000000000001961E-3</v>
      </c>
      <c r="F833" s="2">
        <f t="shared" si="116"/>
        <v>6.4923705459573123E-3</v>
      </c>
      <c r="G833" s="2">
        <f t="shared" si="116"/>
        <v>7.3155583154422988E-3</v>
      </c>
      <c r="H833" s="2">
        <f t="shared" si="112"/>
        <v>0.88747437529855622</v>
      </c>
      <c r="I833" s="2">
        <f t="shared" si="113"/>
        <v>47.019148281585423</v>
      </c>
    </row>
    <row r="834" spans="1:9" ht="13.5" x14ac:dyDescent="0.25">
      <c r="A834" s="3">
        <f>TITRES_STAT!B837</f>
        <v>43216</v>
      </c>
      <c r="B834" s="6">
        <f>TITRES_STAT!D837</f>
        <v>3.0417999999999998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6.028629792674647E-3</v>
      </c>
      <c r="G834" s="2">
        <f t="shared" si="116"/>
        <v>6.7930184357678494E-3</v>
      </c>
      <c r="H834" s="2">
        <f t="shared" si="112"/>
        <v>0.88747437529855611</v>
      </c>
      <c r="I834" s="2">
        <f t="shared" si="113"/>
        <v>47.019148281585416</v>
      </c>
    </row>
    <row r="835" spans="1:9" ht="13.5" x14ac:dyDescent="0.25">
      <c r="A835" s="3">
        <f>TITRES_STAT!B838</f>
        <v>43217</v>
      </c>
      <c r="B835" s="6">
        <f>TITRES_STAT!D838</f>
        <v>3.0501</v>
      </c>
      <c r="C835" s="2">
        <f t="shared" ref="C835:C898" si="117">B835-B834</f>
        <v>8.3000000000001961E-3</v>
      </c>
      <c r="D835" s="2">
        <f t="shared" ref="D835:D898" si="118">IF(C835&gt;0,C835,0)</f>
        <v>8.3000000000001961E-3</v>
      </c>
      <c r="E835" s="2">
        <f t="shared" ref="E835:E898" si="119">IF(C835&lt;0,-C835,0)</f>
        <v>0</v>
      </c>
      <c r="F835" s="2">
        <f t="shared" si="116"/>
        <v>6.1908705217693294E-3</v>
      </c>
      <c r="G835" s="2">
        <f t="shared" si="116"/>
        <v>6.3078028332130024E-3</v>
      </c>
      <c r="H835" s="2">
        <f t="shared" si="112"/>
        <v>0.98146227544907083</v>
      </c>
      <c r="I835" s="2">
        <f t="shared" si="113"/>
        <v>49.532221108102398</v>
      </c>
    </row>
    <row r="836" spans="1:9" ht="13.5" x14ac:dyDescent="0.25">
      <c r="A836" s="3">
        <f>TITRES_STAT!B839</f>
        <v>43220</v>
      </c>
      <c r="B836" s="6">
        <f>TITRES_STAT!D839</f>
        <v>3.0583999999999998</v>
      </c>
      <c r="C836" s="2">
        <f t="shared" si="117"/>
        <v>8.299999999999752E-3</v>
      </c>
      <c r="D836" s="2">
        <f t="shared" si="118"/>
        <v>8.299999999999752E-3</v>
      </c>
      <c r="E836" s="2">
        <f t="shared" si="119"/>
        <v>0</v>
      </c>
      <c r="F836" s="2">
        <f t="shared" si="116"/>
        <v>6.341522627357217E-3</v>
      </c>
      <c r="G836" s="2">
        <f t="shared" si="116"/>
        <v>5.8572454879835022E-3</v>
      </c>
      <c r="H836" s="2">
        <f t="shared" si="112"/>
        <v>1.0826800140726967</v>
      </c>
      <c r="I836" s="2">
        <f t="shared" si="113"/>
        <v>51.984942802399473</v>
      </c>
    </row>
    <row r="837" spans="1:9" ht="13.5" x14ac:dyDescent="0.25">
      <c r="A837" s="3">
        <f>TITRES_STAT!B840</f>
        <v>43222</v>
      </c>
      <c r="B837" s="6">
        <f>TITRES_STAT!D840</f>
        <v>3.0583999999999998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5.8885567254031296E-3</v>
      </c>
      <c r="G837" s="2">
        <f t="shared" si="116"/>
        <v>5.4388708102703952E-3</v>
      </c>
      <c r="H837" s="2">
        <f t="shared" si="112"/>
        <v>1.0826800140726964</v>
      </c>
      <c r="I837" s="2">
        <f t="shared" si="113"/>
        <v>51.984942802399473</v>
      </c>
    </row>
    <row r="838" spans="1:9" ht="13.5" x14ac:dyDescent="0.25">
      <c r="A838" s="3">
        <f>TITRES_STAT!B841</f>
        <v>43223</v>
      </c>
      <c r="B838" s="6">
        <f>TITRES_STAT!D841</f>
        <v>3.0583999999999998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5.4679455307314771E-3</v>
      </c>
      <c r="G838" s="2">
        <f t="shared" si="116"/>
        <v>5.0503800381082242E-3</v>
      </c>
      <c r="H838" s="2">
        <f t="shared" si="112"/>
        <v>1.0826800140726964</v>
      </c>
      <c r="I838" s="2">
        <f t="shared" si="113"/>
        <v>51.984942802399473</v>
      </c>
    </row>
    <row r="839" spans="1:9" ht="13.5" x14ac:dyDescent="0.25">
      <c r="A839" s="3">
        <f>TITRES_STAT!B842</f>
        <v>43224</v>
      </c>
      <c r="B839" s="6">
        <f>TITRES_STAT!D842</f>
        <v>3.0251000000000001</v>
      </c>
      <c r="C839" s="2">
        <f t="shared" si="117"/>
        <v>-3.3299999999999663E-2</v>
      </c>
      <c r="D839" s="2">
        <f t="shared" si="118"/>
        <v>0</v>
      </c>
      <c r="E839" s="2">
        <f t="shared" si="119"/>
        <v>3.3299999999999663E-2</v>
      </c>
      <c r="F839" s="2">
        <f t="shared" si="116"/>
        <v>5.0773779928220851E-3</v>
      </c>
      <c r="G839" s="2">
        <f t="shared" si="116"/>
        <v>7.0682100353861846E-3</v>
      </c>
      <c r="H839" s="2">
        <f t="shared" si="112"/>
        <v>0.71833999943447824</v>
      </c>
      <c r="I839" s="2">
        <f t="shared" si="113"/>
        <v>41.80429947920031</v>
      </c>
    </row>
    <row r="840" spans="1:9" ht="13.5" x14ac:dyDescent="0.25">
      <c r="A840" s="3">
        <f>TITRES_STAT!B843</f>
        <v>43227</v>
      </c>
      <c r="B840" s="6">
        <f>TITRES_STAT!D843</f>
        <v>2.9668000000000001</v>
      </c>
      <c r="C840" s="2">
        <f t="shared" si="117"/>
        <v>-5.8300000000000018E-2</v>
      </c>
      <c r="D840" s="2">
        <f t="shared" si="118"/>
        <v>0</v>
      </c>
      <c r="E840" s="2">
        <f t="shared" si="119"/>
        <v>5.8300000000000018E-2</v>
      </c>
      <c r="F840" s="2">
        <f t="shared" si="116"/>
        <v>4.7147081361919359E-3</v>
      </c>
      <c r="G840" s="2">
        <f t="shared" si="116"/>
        <v>1.0727623604287171E-2</v>
      </c>
      <c r="H840" s="2">
        <f t="shared" si="112"/>
        <v>0.43949231536309286</v>
      </c>
      <c r="I840" s="2">
        <f t="shared" si="113"/>
        <v>30.531063672419592</v>
      </c>
    </row>
    <row r="841" spans="1:9" ht="13.5" x14ac:dyDescent="0.25">
      <c r="A841" s="3">
        <f>TITRES_STAT!B844</f>
        <v>43228</v>
      </c>
      <c r="B841" s="6">
        <f>TITRES_STAT!D844</f>
        <v>3.0167999999999999</v>
      </c>
      <c r="C841" s="2">
        <f t="shared" si="117"/>
        <v>4.9999999999999822E-2</v>
      </c>
      <c r="D841" s="2">
        <f t="shared" si="118"/>
        <v>4.9999999999999822E-2</v>
      </c>
      <c r="E841" s="2">
        <f t="shared" si="119"/>
        <v>0</v>
      </c>
      <c r="F841" s="2">
        <f t="shared" si="116"/>
        <v>7.949371840749642E-3</v>
      </c>
      <c r="G841" s="2">
        <f t="shared" si="116"/>
        <v>9.9613647754095164E-3</v>
      </c>
      <c r="H841" s="2">
        <f t="shared" si="112"/>
        <v>0.79802035363400692</v>
      </c>
      <c r="I841" s="2">
        <f t="shared" si="113"/>
        <v>44.383276975764794</v>
      </c>
    </row>
    <row r="842" spans="1:9" ht="13.5" x14ac:dyDescent="0.25">
      <c r="A842" s="3">
        <f>TITRES_STAT!B845</f>
        <v>43229</v>
      </c>
      <c r="B842" s="6">
        <f>TITRES_STAT!D845</f>
        <v>3.0251000000000001</v>
      </c>
      <c r="C842" s="2">
        <f t="shared" si="117"/>
        <v>8.3000000000001961E-3</v>
      </c>
      <c r="D842" s="2">
        <f t="shared" si="118"/>
        <v>8.3000000000001961E-3</v>
      </c>
      <c r="E842" s="2">
        <f t="shared" si="119"/>
        <v>0</v>
      </c>
      <c r="F842" s="2">
        <f t="shared" si="116"/>
        <v>7.9744167092675386E-3</v>
      </c>
      <c r="G842" s="2">
        <f t="shared" si="116"/>
        <v>9.2498387200231225E-3</v>
      </c>
      <c r="H842" s="2">
        <f t="shared" si="112"/>
        <v>0.86211413524490121</v>
      </c>
      <c r="I842" s="2">
        <f t="shared" si="113"/>
        <v>46.297598999296454</v>
      </c>
    </row>
    <row r="843" spans="1:9" ht="13.5" x14ac:dyDescent="0.25">
      <c r="A843" s="3">
        <f>TITRES_STAT!B846</f>
        <v>43230</v>
      </c>
      <c r="B843" s="6">
        <f>TITRES_STAT!D846</f>
        <v>3.0501</v>
      </c>
      <c r="C843" s="2">
        <f t="shared" si="117"/>
        <v>2.4999999999999911E-2</v>
      </c>
      <c r="D843" s="2">
        <f t="shared" si="118"/>
        <v>2.4999999999999911E-2</v>
      </c>
      <c r="E843" s="2">
        <f t="shared" si="119"/>
        <v>0</v>
      </c>
      <c r="F843" s="2">
        <f t="shared" si="116"/>
        <v>9.1905298014627081E-3</v>
      </c>
      <c r="G843" s="2">
        <f t="shared" si="116"/>
        <v>8.5891359543071848E-3</v>
      </c>
      <c r="H843" s="2">
        <f t="shared" si="112"/>
        <v>1.0700179680883899</v>
      </c>
      <c r="I843" s="2">
        <f t="shared" si="113"/>
        <v>51.69124058746818</v>
      </c>
    </row>
    <row r="844" spans="1:9" ht="13.5" x14ac:dyDescent="0.25">
      <c r="A844" s="3">
        <f>TITRES_STAT!B847</f>
        <v>43231</v>
      </c>
      <c r="B844" s="6">
        <f>TITRES_STAT!D847</f>
        <v>3.0583999999999998</v>
      </c>
      <c r="C844" s="2">
        <f t="shared" si="117"/>
        <v>8.299999999999752E-3</v>
      </c>
      <c r="D844" s="2">
        <f t="shared" si="118"/>
        <v>8.299999999999752E-3</v>
      </c>
      <c r="E844" s="2">
        <f t="shared" si="119"/>
        <v>0</v>
      </c>
      <c r="F844" s="2">
        <f t="shared" si="116"/>
        <v>9.1269205299296385E-3</v>
      </c>
      <c r="G844" s="2">
        <f t="shared" si="116"/>
        <v>7.9756262432852422E-3</v>
      </c>
      <c r="H844" s="2">
        <f t="shared" si="112"/>
        <v>1.1443515846311985</v>
      </c>
      <c r="I844" s="2">
        <f t="shared" si="113"/>
        <v>53.365856272492394</v>
      </c>
    </row>
    <row r="845" spans="1:9" ht="13.5" x14ac:dyDescent="0.25">
      <c r="A845" s="3">
        <f>TITRES_STAT!B848</f>
        <v>43234</v>
      </c>
      <c r="B845" s="6">
        <f>TITRES_STAT!D848</f>
        <v>3.0834000000000001</v>
      </c>
      <c r="C845" s="2">
        <f t="shared" si="117"/>
        <v>2.5000000000000355E-2</v>
      </c>
      <c r="D845" s="2">
        <f t="shared" si="118"/>
        <v>2.5000000000000355E-2</v>
      </c>
      <c r="E845" s="2">
        <f t="shared" si="119"/>
        <v>0</v>
      </c>
      <c r="F845" s="2">
        <f t="shared" ref="F845:G860" si="120">((F844*13)+D845)/14</f>
        <v>1.0260711920648976E-2</v>
      </c>
      <c r="G845" s="2">
        <f t="shared" si="120"/>
        <v>7.4059386544791531E-3</v>
      </c>
      <c r="H845" s="2">
        <f t="shared" si="112"/>
        <v>1.3854708227218759</v>
      </c>
      <c r="I845" s="2">
        <f t="shared" si="113"/>
        <v>58.079554338921767</v>
      </c>
    </row>
    <row r="846" spans="1:9" ht="13.5" x14ac:dyDescent="0.25">
      <c r="A846" s="3">
        <f>TITRES_STAT!B849</f>
        <v>43235</v>
      </c>
      <c r="B846" s="6">
        <f>TITRES_STAT!D849</f>
        <v>3.0834000000000001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9.5278039263169047E-3</v>
      </c>
      <c r="G846" s="2">
        <f t="shared" si="120"/>
        <v>6.8769430363020707E-3</v>
      </c>
      <c r="H846" s="2">
        <f t="shared" si="112"/>
        <v>1.3854708227218759</v>
      </c>
      <c r="I846" s="2">
        <f t="shared" si="113"/>
        <v>58.079554338921767</v>
      </c>
    </row>
    <row r="847" spans="1:9" ht="13.5" x14ac:dyDescent="0.25">
      <c r="A847" s="3">
        <f>TITRES_STAT!B850</f>
        <v>43236</v>
      </c>
      <c r="B847" s="6">
        <f>TITRES_STAT!D850</f>
        <v>3.0834000000000001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8.8472465030085545E-3</v>
      </c>
      <c r="G847" s="2">
        <f t="shared" si="120"/>
        <v>6.385732819423352E-3</v>
      </c>
      <c r="H847" s="2">
        <f t="shared" si="112"/>
        <v>1.3854708227218757</v>
      </c>
      <c r="I847" s="2">
        <f t="shared" si="113"/>
        <v>58.07955433892176</v>
      </c>
    </row>
    <row r="848" spans="1:9" ht="13.5" x14ac:dyDescent="0.25">
      <c r="A848" s="3">
        <f>TITRES_STAT!B851</f>
        <v>43237</v>
      </c>
      <c r="B848" s="6">
        <f>TITRES_STAT!D851</f>
        <v>3.0834000000000001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8.215300324222229E-3</v>
      </c>
      <c r="G848" s="2">
        <f t="shared" si="120"/>
        <v>5.9296090466073982E-3</v>
      </c>
      <c r="H848" s="2">
        <f t="shared" si="112"/>
        <v>1.3854708227218757</v>
      </c>
      <c r="I848" s="2">
        <f t="shared" si="113"/>
        <v>58.07955433892176</v>
      </c>
    </row>
    <row r="849" spans="1:9" ht="13.5" x14ac:dyDescent="0.25">
      <c r="A849" s="3">
        <f>TITRES_STAT!B852</f>
        <v>43238</v>
      </c>
      <c r="B849" s="6">
        <f>TITRES_STAT!D852</f>
        <v>3.0834000000000001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7.6284931582063561E-3</v>
      </c>
      <c r="G849" s="2">
        <f t="shared" si="120"/>
        <v>5.5060655432782992E-3</v>
      </c>
      <c r="H849" s="2">
        <f t="shared" ref="H849:H912" si="121">F849/G849</f>
        <v>1.3854708227218755</v>
      </c>
      <c r="I849" s="2">
        <f t="shared" ref="I849:I912" si="122">IF(G849=0,100,100-(100/(1+H849)))</f>
        <v>58.079554338921753</v>
      </c>
    </row>
    <row r="850" spans="1:9" ht="13.5" x14ac:dyDescent="0.25">
      <c r="A850" s="3">
        <f>TITRES_STAT!B853</f>
        <v>43241</v>
      </c>
      <c r="B850" s="6">
        <f>TITRES_STAT!D853</f>
        <v>3.0834000000000001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7.0836007897630447E-3</v>
      </c>
      <c r="G850" s="2">
        <f t="shared" si="120"/>
        <v>5.1127751473298497E-3</v>
      </c>
      <c r="H850" s="2">
        <f t="shared" si="121"/>
        <v>1.3854708227218755</v>
      </c>
      <c r="I850" s="2">
        <f t="shared" si="122"/>
        <v>58.079554338921753</v>
      </c>
    </row>
    <row r="851" spans="1:9" ht="13.5" x14ac:dyDescent="0.25">
      <c r="A851" s="3">
        <f>TITRES_STAT!B854</f>
        <v>43242</v>
      </c>
      <c r="B851" s="6">
        <f>TITRES_STAT!D854</f>
        <v>3.0834000000000001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6.5776293047799693E-3</v>
      </c>
      <c r="G851" s="2">
        <f t="shared" si="120"/>
        <v>4.7475769225205754E-3</v>
      </c>
      <c r="H851" s="2">
        <f t="shared" si="121"/>
        <v>1.3854708227218751</v>
      </c>
      <c r="I851" s="2">
        <f t="shared" si="122"/>
        <v>58.079554338921753</v>
      </c>
    </row>
    <row r="852" spans="1:9" ht="13.5" x14ac:dyDescent="0.25">
      <c r="A852" s="3">
        <f>TITRES_STAT!B855</f>
        <v>43243</v>
      </c>
      <c r="B852" s="6">
        <f>TITRES_STAT!D855</f>
        <v>2.9918</v>
      </c>
      <c r="C852" s="2">
        <f t="shared" si="117"/>
        <v>-9.1600000000000126E-2</v>
      </c>
      <c r="D852" s="2">
        <f t="shared" si="118"/>
        <v>0</v>
      </c>
      <c r="E852" s="2">
        <f t="shared" si="119"/>
        <v>9.1600000000000126E-2</v>
      </c>
      <c r="F852" s="2">
        <f t="shared" si="120"/>
        <v>6.1077986401528285E-3</v>
      </c>
      <c r="G852" s="2">
        <f t="shared" si="120"/>
        <v>1.0951321428054829E-2</v>
      </c>
      <c r="H852" s="2">
        <f t="shared" si="121"/>
        <v>0.55772252511062437</v>
      </c>
      <c r="I852" s="2">
        <f t="shared" si="122"/>
        <v>35.803714469046199</v>
      </c>
    </row>
    <row r="853" spans="1:9" ht="13.5" x14ac:dyDescent="0.25">
      <c r="A853" s="3">
        <f>TITRES_STAT!B856</f>
        <v>43244</v>
      </c>
      <c r="B853" s="6">
        <f>TITRES_STAT!D856</f>
        <v>3.0668000000000002</v>
      </c>
      <c r="C853" s="2">
        <f t="shared" si="117"/>
        <v>7.5000000000000178E-2</v>
      </c>
      <c r="D853" s="2">
        <f t="shared" si="118"/>
        <v>7.5000000000000178E-2</v>
      </c>
      <c r="E853" s="2">
        <f t="shared" si="119"/>
        <v>0</v>
      </c>
      <c r="F853" s="2">
        <f t="shared" si="120"/>
        <v>1.1028670165856212E-2</v>
      </c>
      <c r="G853" s="2">
        <f t="shared" si="120"/>
        <v>1.0169084183193771E-2</v>
      </c>
      <c r="H853" s="2">
        <f t="shared" si="121"/>
        <v>1.0845293408115413</v>
      </c>
      <c r="I853" s="2">
        <f t="shared" si="122"/>
        <v>52.02754020191994</v>
      </c>
    </row>
    <row r="854" spans="1:9" ht="13.5" x14ac:dyDescent="0.25">
      <c r="A854" s="3">
        <f>TITRES_STAT!B857</f>
        <v>43245</v>
      </c>
      <c r="B854" s="6">
        <f>TITRES_STAT!D857</f>
        <v>3.0417999999999998</v>
      </c>
      <c r="C854" s="2">
        <f t="shared" si="117"/>
        <v>-2.5000000000000355E-2</v>
      </c>
      <c r="D854" s="2">
        <f t="shared" si="118"/>
        <v>0</v>
      </c>
      <c r="E854" s="2">
        <f t="shared" si="119"/>
        <v>2.5000000000000355E-2</v>
      </c>
      <c r="F854" s="2">
        <f t="shared" si="120"/>
        <v>1.0240908011152197E-2</v>
      </c>
      <c r="G854" s="2">
        <f t="shared" si="120"/>
        <v>1.1228435312965671E-2</v>
      </c>
      <c r="H854" s="2">
        <f t="shared" si="121"/>
        <v>0.91205120978226073</v>
      </c>
      <c r="I854" s="2">
        <f t="shared" si="122"/>
        <v>47.700145535648218</v>
      </c>
    </row>
    <row r="855" spans="1:9" ht="13.5" x14ac:dyDescent="0.25">
      <c r="A855" s="3">
        <f>TITRES_STAT!B858</f>
        <v>43248</v>
      </c>
      <c r="B855" s="6">
        <f>TITRES_STAT!D858</f>
        <v>3.0417999999999998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9.5094145817841823E-3</v>
      </c>
      <c r="G855" s="2">
        <f t="shared" si="120"/>
        <v>1.0426404219182409E-2</v>
      </c>
      <c r="H855" s="2">
        <f t="shared" si="121"/>
        <v>0.91205120978226062</v>
      </c>
      <c r="I855" s="2">
        <f t="shared" si="122"/>
        <v>47.700145535648211</v>
      </c>
    </row>
    <row r="856" spans="1:9" ht="13.5" x14ac:dyDescent="0.25">
      <c r="A856" s="3">
        <f>TITRES_STAT!B859</f>
        <v>43249</v>
      </c>
      <c r="B856" s="6">
        <f>TITRES_STAT!D859</f>
        <v>3.0167999999999999</v>
      </c>
      <c r="C856" s="2">
        <f t="shared" si="117"/>
        <v>-2.4999999999999911E-2</v>
      </c>
      <c r="D856" s="2">
        <f t="shared" si="118"/>
        <v>0</v>
      </c>
      <c r="E856" s="2">
        <f t="shared" si="119"/>
        <v>2.4999999999999911E-2</v>
      </c>
      <c r="F856" s="2">
        <f t="shared" si="120"/>
        <v>8.8301706830853123E-3</v>
      </c>
      <c r="G856" s="2">
        <f t="shared" si="120"/>
        <v>1.1467375346383658E-2</v>
      </c>
      <c r="H856" s="2">
        <f t="shared" si="121"/>
        <v>0.77002543444869342</v>
      </c>
      <c r="I856" s="2">
        <f t="shared" si="122"/>
        <v>43.503636697092539</v>
      </c>
    </row>
    <row r="857" spans="1:9" ht="13.5" x14ac:dyDescent="0.25">
      <c r="A857" s="3">
        <f>TITRES_STAT!B860</f>
        <v>43250</v>
      </c>
      <c r="B857" s="6">
        <f>TITRES_STAT!D860</f>
        <v>2.9418000000000002</v>
      </c>
      <c r="C857" s="2">
        <f t="shared" si="117"/>
        <v>-7.4999999999999734E-2</v>
      </c>
      <c r="D857" s="2">
        <f t="shared" si="118"/>
        <v>0</v>
      </c>
      <c r="E857" s="2">
        <f t="shared" si="119"/>
        <v>7.4999999999999734E-2</v>
      </c>
      <c r="F857" s="2">
        <f t="shared" si="120"/>
        <v>8.199444205722075E-3</v>
      </c>
      <c r="G857" s="2">
        <f t="shared" si="120"/>
        <v>1.6005419964499092E-2</v>
      </c>
      <c r="H857" s="2">
        <f t="shared" si="121"/>
        <v>0.51229172517240384</v>
      </c>
      <c r="I857" s="2">
        <f t="shared" si="122"/>
        <v>33.875191978188042</v>
      </c>
    </row>
    <row r="858" spans="1:9" ht="13.5" x14ac:dyDescent="0.25">
      <c r="A858" s="3">
        <f>TITRES_STAT!B861</f>
        <v>43251</v>
      </c>
      <c r="B858" s="6">
        <f>TITRES_STAT!D861</f>
        <v>3.0333999999999999</v>
      </c>
      <c r="C858" s="2">
        <f t="shared" si="117"/>
        <v>9.1599999999999682E-2</v>
      </c>
      <c r="D858" s="2">
        <f t="shared" si="118"/>
        <v>9.1599999999999682E-2</v>
      </c>
      <c r="E858" s="2">
        <f t="shared" si="119"/>
        <v>0</v>
      </c>
      <c r="F858" s="2">
        <f t="shared" si="120"/>
        <v>1.415662676245619E-2</v>
      </c>
      <c r="G858" s="2">
        <f t="shared" si="120"/>
        <v>1.4862175681320585E-2</v>
      </c>
      <c r="H858" s="2">
        <f t="shared" si="121"/>
        <v>0.95252721176273281</v>
      </c>
      <c r="I858" s="2">
        <f t="shared" si="122"/>
        <v>48.784324542283613</v>
      </c>
    </row>
    <row r="859" spans="1:9" ht="13.5" x14ac:dyDescent="0.25">
      <c r="A859" s="3">
        <f>TITRES_STAT!B862</f>
        <v>43252</v>
      </c>
      <c r="B859" s="6">
        <f>TITRES_STAT!D862</f>
        <v>3.0834000000000001</v>
      </c>
      <c r="C859" s="2">
        <f t="shared" si="117"/>
        <v>5.0000000000000266E-2</v>
      </c>
      <c r="D859" s="2">
        <f t="shared" si="118"/>
        <v>5.0000000000000266E-2</v>
      </c>
      <c r="E859" s="2">
        <f t="shared" si="119"/>
        <v>0</v>
      </c>
      <c r="F859" s="2">
        <f t="shared" si="120"/>
        <v>1.6716867707995055E-2</v>
      </c>
      <c r="G859" s="2">
        <f t="shared" si="120"/>
        <v>1.38005917040834E-2</v>
      </c>
      <c r="H859" s="2">
        <f t="shared" si="121"/>
        <v>1.2113152875212423</v>
      </c>
      <c r="I859" s="2">
        <f t="shared" si="122"/>
        <v>54.778045191333042</v>
      </c>
    </row>
    <row r="860" spans="1:9" ht="13.5" x14ac:dyDescent="0.25">
      <c r="A860" s="3">
        <f>TITRES_STAT!B863</f>
        <v>43255</v>
      </c>
      <c r="B860" s="6">
        <f>TITRES_STAT!D863</f>
        <v>3.0668000000000002</v>
      </c>
      <c r="C860" s="2">
        <f t="shared" si="117"/>
        <v>-1.6599999999999948E-2</v>
      </c>
      <c r="D860" s="2">
        <f t="shared" si="118"/>
        <v>0</v>
      </c>
      <c r="E860" s="2">
        <f t="shared" si="119"/>
        <v>1.6599999999999948E-2</v>
      </c>
      <c r="F860" s="2">
        <f t="shared" si="120"/>
        <v>1.552280572885255E-2</v>
      </c>
      <c r="G860" s="2">
        <f t="shared" si="120"/>
        <v>1.4000549439506011E-2</v>
      </c>
      <c r="H860" s="2">
        <f t="shared" si="121"/>
        <v>1.108728324979241</v>
      </c>
      <c r="I860" s="2">
        <f t="shared" si="122"/>
        <v>52.578054358432148</v>
      </c>
    </row>
    <row r="861" spans="1:9" ht="13.5" x14ac:dyDescent="0.25">
      <c r="A861" s="3">
        <f>TITRES_STAT!B864</f>
        <v>43256</v>
      </c>
      <c r="B861" s="6">
        <f>TITRES_STAT!D864</f>
        <v>3.0668000000000002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1.4414033891077368E-2</v>
      </c>
      <c r="G861" s="2">
        <f t="shared" si="123"/>
        <v>1.3000510193827012E-2</v>
      </c>
      <c r="H861" s="2">
        <f t="shared" si="121"/>
        <v>1.1087283249792408</v>
      </c>
      <c r="I861" s="2">
        <f t="shared" si="122"/>
        <v>52.578054358432148</v>
      </c>
    </row>
    <row r="862" spans="1:9" ht="13.5" x14ac:dyDescent="0.25">
      <c r="A862" s="3">
        <f>TITRES_STAT!B865</f>
        <v>43257</v>
      </c>
      <c r="B862" s="6">
        <f>TITRES_STAT!D865</f>
        <v>3.0417999999999998</v>
      </c>
      <c r="C862" s="2">
        <f t="shared" si="117"/>
        <v>-2.5000000000000355E-2</v>
      </c>
      <c r="D862" s="2">
        <f t="shared" si="118"/>
        <v>0</v>
      </c>
      <c r="E862" s="2">
        <f t="shared" si="119"/>
        <v>2.5000000000000355E-2</v>
      </c>
      <c r="F862" s="2">
        <f t="shared" si="123"/>
        <v>1.3384460041714698E-2</v>
      </c>
      <c r="G862" s="2">
        <f t="shared" si="123"/>
        <v>1.3857616608553679E-2</v>
      </c>
      <c r="H862" s="2">
        <f t="shared" si="121"/>
        <v>0.96585584807224911</v>
      </c>
      <c r="I862" s="2">
        <f t="shared" si="122"/>
        <v>49.131570304067992</v>
      </c>
    </row>
    <row r="863" spans="1:9" ht="13.5" x14ac:dyDescent="0.25">
      <c r="A863" s="3">
        <f>TITRES_STAT!B866</f>
        <v>43258</v>
      </c>
      <c r="B863" s="6">
        <f>TITRES_STAT!D866</f>
        <v>3.0417999999999998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1.2428427181592219E-2</v>
      </c>
      <c r="G863" s="2">
        <f t="shared" si="123"/>
        <v>1.2867786850799845E-2</v>
      </c>
      <c r="H863" s="2">
        <f t="shared" si="121"/>
        <v>0.96585584807224911</v>
      </c>
      <c r="I863" s="2">
        <f t="shared" si="122"/>
        <v>49.131570304067992</v>
      </c>
    </row>
    <row r="864" spans="1:9" ht="13.5" x14ac:dyDescent="0.25">
      <c r="A864" s="3">
        <f>TITRES_STAT!B867</f>
        <v>43259</v>
      </c>
      <c r="B864" s="6">
        <f>TITRES_STAT!D867</f>
        <v>3.0001000000000002</v>
      </c>
      <c r="C864" s="2">
        <f t="shared" si="117"/>
        <v>-4.1699999999999626E-2</v>
      </c>
      <c r="D864" s="2">
        <f t="shared" si="118"/>
        <v>0</v>
      </c>
      <c r="E864" s="2">
        <f t="shared" si="119"/>
        <v>4.1699999999999626E-2</v>
      </c>
      <c r="F864" s="2">
        <f t="shared" si="123"/>
        <v>1.154068238290706E-2</v>
      </c>
      <c r="G864" s="2">
        <f t="shared" si="123"/>
        <v>1.4927230647171257E-2</v>
      </c>
      <c r="H864" s="2">
        <f t="shared" si="121"/>
        <v>0.77312950109028056</v>
      </c>
      <c r="I864" s="2">
        <f t="shared" si="122"/>
        <v>43.602540063480447</v>
      </c>
    </row>
    <row r="865" spans="1:9" ht="13.5" x14ac:dyDescent="0.25">
      <c r="A865" s="3">
        <f>TITRES_STAT!B868</f>
        <v>43262</v>
      </c>
      <c r="B865" s="6">
        <f>TITRES_STAT!D868</f>
        <v>3.0001000000000002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1.0716347926985127E-2</v>
      </c>
      <c r="G865" s="2">
        <f t="shared" si="123"/>
        <v>1.3860999886659025E-2</v>
      </c>
      <c r="H865" s="2">
        <f t="shared" si="121"/>
        <v>0.77312950109028056</v>
      </c>
      <c r="I865" s="2">
        <f t="shared" si="122"/>
        <v>43.602540063480447</v>
      </c>
    </row>
    <row r="866" spans="1:9" ht="13.5" x14ac:dyDescent="0.25">
      <c r="A866" s="3">
        <f>TITRES_STAT!B869</f>
        <v>43263</v>
      </c>
      <c r="B866" s="6">
        <f>TITRES_STAT!D869</f>
        <v>3.0417999999999998</v>
      </c>
      <c r="C866" s="2">
        <f t="shared" si="117"/>
        <v>4.1699999999999626E-2</v>
      </c>
      <c r="D866" s="2">
        <f t="shared" si="118"/>
        <v>4.1699999999999626E-2</v>
      </c>
      <c r="E866" s="2">
        <f t="shared" si="119"/>
        <v>0</v>
      </c>
      <c r="F866" s="2">
        <f t="shared" si="123"/>
        <v>1.2929465932200448E-2</v>
      </c>
      <c r="G866" s="2">
        <f t="shared" si="123"/>
        <v>1.2870928466183379E-2</v>
      </c>
      <c r="H866" s="2">
        <f t="shared" si="121"/>
        <v>1.0045480375538463</v>
      </c>
      <c r="I866" s="2">
        <f t="shared" si="122"/>
        <v>50.113442967408155</v>
      </c>
    </row>
    <row r="867" spans="1:9" ht="13.5" x14ac:dyDescent="0.25">
      <c r="A867" s="3">
        <f>TITRES_STAT!B870</f>
        <v>43264</v>
      </c>
      <c r="B867" s="6">
        <f>TITRES_STAT!D870</f>
        <v>3.0417999999999998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1.2005932651328988E-2</v>
      </c>
      <c r="G867" s="2">
        <f t="shared" si="123"/>
        <v>1.1951576432884565E-2</v>
      </c>
      <c r="H867" s="2">
        <f t="shared" si="121"/>
        <v>1.0045480375538463</v>
      </c>
      <c r="I867" s="2">
        <f t="shared" si="122"/>
        <v>50.113442967408155</v>
      </c>
    </row>
    <row r="868" spans="1:9" ht="13.5" x14ac:dyDescent="0.25">
      <c r="A868" s="3">
        <f>TITRES_STAT!B871</f>
        <v>43265</v>
      </c>
      <c r="B868" s="6">
        <f>TITRES_STAT!D871</f>
        <v>3.0333999999999999</v>
      </c>
      <c r="C868" s="2">
        <f t="shared" si="117"/>
        <v>-8.3999999999999631E-3</v>
      </c>
      <c r="D868" s="2">
        <f t="shared" si="118"/>
        <v>0</v>
      </c>
      <c r="E868" s="2">
        <f t="shared" si="119"/>
        <v>8.3999999999999631E-3</v>
      </c>
      <c r="F868" s="2">
        <f t="shared" si="123"/>
        <v>1.1148366033376917E-2</v>
      </c>
      <c r="G868" s="2">
        <f t="shared" si="123"/>
        <v>1.1697892401964238E-2</v>
      </c>
      <c r="H868" s="2">
        <f t="shared" si="121"/>
        <v>0.95302347211750327</v>
      </c>
      <c r="I868" s="2">
        <f t="shared" si="122"/>
        <v>48.797338369119444</v>
      </c>
    </row>
    <row r="869" spans="1:9" ht="13.5" x14ac:dyDescent="0.25">
      <c r="A869" s="3">
        <f>TITRES_STAT!B872</f>
        <v>43269</v>
      </c>
      <c r="B869" s="6">
        <f>TITRES_STAT!D872</f>
        <v>3.0001000000000002</v>
      </c>
      <c r="C869" s="2">
        <f t="shared" si="117"/>
        <v>-3.3299999999999663E-2</v>
      </c>
      <c r="D869" s="2">
        <f t="shared" si="118"/>
        <v>0</v>
      </c>
      <c r="E869" s="2">
        <f t="shared" si="119"/>
        <v>3.3299999999999663E-2</v>
      </c>
      <c r="F869" s="2">
        <f t="shared" si="123"/>
        <v>1.0352054173849995E-2</v>
      </c>
      <c r="G869" s="2">
        <f t="shared" si="123"/>
        <v>1.3240900087538197E-2</v>
      </c>
      <c r="H869" s="2">
        <f t="shared" si="121"/>
        <v>0.7818240531542815</v>
      </c>
      <c r="I869" s="2">
        <f t="shared" si="122"/>
        <v>43.877735950991017</v>
      </c>
    </row>
    <row r="870" spans="1:9" ht="13.5" x14ac:dyDescent="0.25">
      <c r="A870" s="3">
        <f>TITRES_STAT!B873</f>
        <v>43270</v>
      </c>
      <c r="B870" s="6">
        <f>TITRES_STAT!D873</f>
        <v>3.0001000000000002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9.6126217328607079E-3</v>
      </c>
      <c r="G870" s="2">
        <f t="shared" si="123"/>
        <v>1.2295121509856897E-2</v>
      </c>
      <c r="H870" s="2">
        <f t="shared" si="121"/>
        <v>0.7818240531542815</v>
      </c>
      <c r="I870" s="2">
        <f t="shared" si="122"/>
        <v>43.877735950991017</v>
      </c>
    </row>
    <row r="871" spans="1:9" ht="13.5" x14ac:dyDescent="0.25">
      <c r="A871" s="3">
        <f>TITRES_STAT!B874</f>
        <v>43271</v>
      </c>
      <c r="B871" s="6">
        <f>TITRES_STAT!D874</f>
        <v>3.0270000000000001</v>
      </c>
      <c r="C871" s="2">
        <f t="shared" si="117"/>
        <v>2.6899999999999924E-2</v>
      </c>
      <c r="D871" s="2">
        <f t="shared" si="118"/>
        <v>2.6899999999999924E-2</v>
      </c>
      <c r="E871" s="2">
        <f t="shared" si="119"/>
        <v>0</v>
      </c>
      <c r="F871" s="2">
        <f t="shared" si="123"/>
        <v>1.0847434466227796E-2</v>
      </c>
      <c r="G871" s="2">
        <f t="shared" si="123"/>
        <v>1.1416898544867118E-2</v>
      </c>
      <c r="H871" s="2">
        <f t="shared" si="121"/>
        <v>0.95012094778617906</v>
      </c>
      <c r="I871" s="2">
        <f t="shared" si="122"/>
        <v>48.721129264560616</v>
      </c>
    </row>
    <row r="872" spans="1:9" ht="13.5" x14ac:dyDescent="0.25">
      <c r="A872" s="3">
        <f>TITRES_STAT!B875</f>
        <v>43272</v>
      </c>
      <c r="B872" s="6">
        <f>TITRES_STAT!D875</f>
        <v>3.0002</v>
      </c>
      <c r="C872" s="2">
        <f t="shared" si="117"/>
        <v>-2.6800000000000157E-2</v>
      </c>
      <c r="D872" s="2">
        <f t="shared" si="118"/>
        <v>0</v>
      </c>
      <c r="E872" s="2">
        <f t="shared" si="119"/>
        <v>2.6800000000000157E-2</v>
      </c>
      <c r="F872" s="2">
        <f t="shared" si="123"/>
        <v>1.0072617718640096E-2</v>
      </c>
      <c r="G872" s="2">
        <f t="shared" si="123"/>
        <v>1.2515691505948048E-2</v>
      </c>
      <c r="H872" s="2">
        <f t="shared" si="121"/>
        <v>0.80479913665602199</v>
      </c>
      <c r="I872" s="2">
        <f t="shared" si="122"/>
        <v>44.592172076676327</v>
      </c>
    </row>
    <row r="873" spans="1:9" ht="13.5" x14ac:dyDescent="0.25">
      <c r="A873" s="3">
        <f>TITRES_STAT!B876</f>
        <v>43273</v>
      </c>
      <c r="B873" s="6">
        <f>TITRES_STAT!D876</f>
        <v>2.9466000000000001</v>
      </c>
      <c r="C873" s="2">
        <f t="shared" si="117"/>
        <v>-5.359999999999987E-2</v>
      </c>
      <c r="D873" s="2">
        <f t="shared" si="118"/>
        <v>0</v>
      </c>
      <c r="E873" s="2">
        <f t="shared" si="119"/>
        <v>5.359999999999987E-2</v>
      </c>
      <c r="F873" s="2">
        <f t="shared" si="123"/>
        <v>9.3531450244515174E-3</v>
      </c>
      <c r="G873" s="2">
        <f t="shared" si="123"/>
        <v>1.5450284969808893E-2</v>
      </c>
      <c r="H873" s="2">
        <f t="shared" si="121"/>
        <v>0.60537038913704955</v>
      </c>
      <c r="I873" s="2">
        <f t="shared" si="122"/>
        <v>37.709079053243293</v>
      </c>
    </row>
    <row r="874" spans="1:9" ht="13.5" x14ac:dyDescent="0.25">
      <c r="A874" s="3">
        <f>TITRES_STAT!B877</f>
        <v>43276</v>
      </c>
      <c r="B874" s="6">
        <f>TITRES_STAT!D877</f>
        <v>2.9377</v>
      </c>
      <c r="C874" s="2">
        <f t="shared" si="117"/>
        <v>-8.90000000000013E-3</v>
      </c>
      <c r="D874" s="2">
        <f t="shared" si="118"/>
        <v>0</v>
      </c>
      <c r="E874" s="2">
        <f t="shared" si="119"/>
        <v>8.90000000000013E-3</v>
      </c>
      <c r="F874" s="2">
        <f t="shared" si="123"/>
        <v>8.6850632369906942E-3</v>
      </c>
      <c r="G874" s="2">
        <f t="shared" si="123"/>
        <v>1.4982407471965411E-2</v>
      </c>
      <c r="H874" s="2">
        <f t="shared" si="121"/>
        <v>0.57968408970600349</v>
      </c>
      <c r="I874" s="2">
        <f t="shared" si="122"/>
        <v>36.696203594345818</v>
      </c>
    </row>
    <row r="875" spans="1:9" ht="13.5" x14ac:dyDescent="0.25">
      <c r="A875" s="3">
        <f>TITRES_STAT!B878</f>
        <v>43277</v>
      </c>
      <c r="B875" s="6">
        <f>TITRES_STAT!D878</f>
        <v>2.9733999999999998</v>
      </c>
      <c r="C875" s="2">
        <f t="shared" si="117"/>
        <v>3.5699999999999843E-2</v>
      </c>
      <c r="D875" s="2">
        <f t="shared" si="118"/>
        <v>3.5699999999999843E-2</v>
      </c>
      <c r="E875" s="2">
        <f t="shared" si="119"/>
        <v>0</v>
      </c>
      <c r="F875" s="2">
        <f t="shared" si="123"/>
        <v>1.0614701577205633E-2</v>
      </c>
      <c r="G875" s="2">
        <f t="shared" si="123"/>
        <v>1.3912235509682166E-2</v>
      </c>
      <c r="H875" s="2">
        <f t="shared" si="121"/>
        <v>0.7629759839688145</v>
      </c>
      <c r="I875" s="2">
        <f t="shared" si="122"/>
        <v>43.277729867380359</v>
      </c>
    </row>
    <row r="876" spans="1:9" ht="13.5" x14ac:dyDescent="0.25">
      <c r="A876" s="3">
        <f>TITRES_STAT!B879</f>
        <v>43278</v>
      </c>
      <c r="B876" s="6">
        <f>TITRES_STAT!D879</f>
        <v>3.0358999999999998</v>
      </c>
      <c r="C876" s="2">
        <f t="shared" si="117"/>
        <v>6.25E-2</v>
      </c>
      <c r="D876" s="2">
        <f t="shared" si="118"/>
        <v>6.25E-2</v>
      </c>
      <c r="E876" s="2">
        <f t="shared" si="119"/>
        <v>0</v>
      </c>
      <c r="F876" s="2">
        <f t="shared" si="123"/>
        <v>1.4320794321690946E-2</v>
      </c>
      <c r="G876" s="2">
        <f t="shared" si="123"/>
        <v>1.2918504401847728E-2</v>
      </c>
      <c r="H876" s="2">
        <f t="shared" si="121"/>
        <v>1.1085489369529997</v>
      </c>
      <c r="I876" s="2">
        <f t="shared" si="122"/>
        <v>52.574019863865722</v>
      </c>
    </row>
    <row r="877" spans="1:9" ht="13.5" x14ac:dyDescent="0.25">
      <c r="A877" s="3">
        <f>TITRES_STAT!B880</f>
        <v>43279</v>
      </c>
      <c r="B877" s="6">
        <f>TITRES_STAT!D880</f>
        <v>2.9466000000000001</v>
      </c>
      <c r="C877" s="2">
        <f t="shared" si="117"/>
        <v>-8.9299999999999713E-2</v>
      </c>
      <c r="D877" s="2">
        <f t="shared" si="118"/>
        <v>0</v>
      </c>
      <c r="E877" s="2">
        <f t="shared" si="119"/>
        <v>8.9299999999999713E-2</v>
      </c>
      <c r="F877" s="2">
        <f t="shared" ref="F877:G892" si="124">((F876*13)+D877)/14</f>
        <v>1.3297880441570164E-2</v>
      </c>
      <c r="G877" s="2">
        <f t="shared" si="124"/>
        <v>1.837432551600144E-2</v>
      </c>
      <c r="H877" s="2">
        <f t="shared" si="121"/>
        <v>0.72372073902737766</v>
      </c>
      <c r="I877" s="2">
        <f t="shared" si="122"/>
        <v>41.985962264150892</v>
      </c>
    </row>
    <row r="878" spans="1:9" ht="13.5" x14ac:dyDescent="0.25">
      <c r="A878" s="3">
        <f>TITRES_STAT!B881</f>
        <v>43280</v>
      </c>
      <c r="B878" s="6">
        <f>TITRES_STAT!D881</f>
        <v>2.8573</v>
      </c>
      <c r="C878" s="2">
        <f t="shared" si="117"/>
        <v>-8.9300000000000157E-2</v>
      </c>
      <c r="D878" s="2">
        <f t="shared" si="118"/>
        <v>0</v>
      </c>
      <c r="E878" s="2">
        <f t="shared" si="119"/>
        <v>8.9300000000000157E-2</v>
      </c>
      <c r="F878" s="2">
        <f t="shared" si="124"/>
        <v>1.2348031838600866E-2</v>
      </c>
      <c r="G878" s="2">
        <f t="shared" si="124"/>
        <v>2.3440445122001347E-2</v>
      </c>
      <c r="H878" s="2">
        <f t="shared" si="121"/>
        <v>0.52678316364440225</v>
      </c>
      <c r="I878" s="2">
        <f t="shared" si="122"/>
        <v>34.50281455730628</v>
      </c>
    </row>
    <row r="879" spans="1:9" ht="13.5" x14ac:dyDescent="0.25">
      <c r="A879" s="3">
        <f>TITRES_STAT!B882</f>
        <v>43283</v>
      </c>
      <c r="B879" s="6">
        <f>TITRES_STAT!D882</f>
        <v>2.6877</v>
      </c>
      <c r="C879" s="2">
        <f t="shared" si="117"/>
        <v>-0.16959999999999997</v>
      </c>
      <c r="D879" s="2">
        <f t="shared" si="118"/>
        <v>0</v>
      </c>
      <c r="E879" s="2">
        <f t="shared" si="119"/>
        <v>0.16959999999999997</v>
      </c>
      <c r="F879" s="2">
        <f t="shared" si="124"/>
        <v>1.146602956441509E-2</v>
      </c>
      <c r="G879" s="2">
        <f t="shared" si="124"/>
        <v>3.3880413327572675E-2</v>
      </c>
      <c r="H879" s="2">
        <f t="shared" si="121"/>
        <v>0.33842649596850599</v>
      </c>
      <c r="I879" s="2">
        <f t="shared" si="122"/>
        <v>25.285400205979585</v>
      </c>
    </row>
    <row r="880" spans="1:9" ht="13.5" x14ac:dyDescent="0.25">
      <c r="A880" s="3">
        <f>TITRES_STAT!B883</f>
        <v>43284</v>
      </c>
      <c r="B880" s="6">
        <f>TITRES_STAT!D883</f>
        <v>2.7858999999999998</v>
      </c>
      <c r="C880" s="2">
        <f t="shared" si="117"/>
        <v>9.8199999999999843E-2</v>
      </c>
      <c r="D880" s="2">
        <f t="shared" si="118"/>
        <v>9.8199999999999843E-2</v>
      </c>
      <c r="E880" s="2">
        <f t="shared" si="119"/>
        <v>0</v>
      </c>
      <c r="F880" s="2">
        <f t="shared" si="124"/>
        <v>1.7661313166956859E-2</v>
      </c>
      <c r="G880" s="2">
        <f t="shared" si="124"/>
        <v>3.1460383804174631E-2</v>
      </c>
      <c r="H880" s="2">
        <f t="shared" si="121"/>
        <v>0.56138263528155985</v>
      </c>
      <c r="I880" s="2">
        <f t="shared" si="122"/>
        <v>35.954199988930142</v>
      </c>
    </row>
    <row r="881" spans="1:9" ht="13.5" x14ac:dyDescent="0.25">
      <c r="A881" s="3">
        <f>TITRES_STAT!B884</f>
        <v>43285</v>
      </c>
      <c r="B881" s="6">
        <f>TITRES_STAT!D884</f>
        <v>2.8573</v>
      </c>
      <c r="C881" s="2">
        <f t="shared" si="117"/>
        <v>7.140000000000013E-2</v>
      </c>
      <c r="D881" s="2">
        <f t="shared" si="118"/>
        <v>7.140000000000013E-2</v>
      </c>
      <c r="E881" s="2">
        <f t="shared" si="119"/>
        <v>0</v>
      </c>
      <c r="F881" s="2">
        <f t="shared" si="124"/>
        <v>2.149979079788852E-2</v>
      </c>
      <c r="G881" s="2">
        <f t="shared" si="124"/>
        <v>2.9213213532447872E-2</v>
      </c>
      <c r="H881" s="2">
        <f t="shared" si="121"/>
        <v>0.73596116955802027</v>
      </c>
      <c r="I881" s="2">
        <f t="shared" si="122"/>
        <v>42.395024869444377</v>
      </c>
    </row>
    <row r="882" spans="1:9" ht="13.5" x14ac:dyDescent="0.25">
      <c r="A882" s="3">
        <f>TITRES_STAT!B885</f>
        <v>43286</v>
      </c>
      <c r="B882" s="6">
        <f>TITRES_STAT!D885</f>
        <v>2.8573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1.9964091455182197E-2</v>
      </c>
      <c r="G882" s="2">
        <f t="shared" si="124"/>
        <v>2.7126555422987308E-2</v>
      </c>
      <c r="H882" s="2">
        <f t="shared" si="121"/>
        <v>0.73596116955802027</v>
      </c>
      <c r="I882" s="2">
        <f t="shared" si="122"/>
        <v>42.395024869444377</v>
      </c>
    </row>
    <row r="883" spans="1:9" ht="13.5" x14ac:dyDescent="0.25">
      <c r="A883" s="3">
        <f>TITRES_STAT!B886</f>
        <v>43287</v>
      </c>
      <c r="B883" s="6">
        <f>TITRES_STAT!D886</f>
        <v>2.8662999999999998</v>
      </c>
      <c r="C883" s="2">
        <f t="shared" si="117"/>
        <v>8.999999999999897E-3</v>
      </c>
      <c r="D883" s="2">
        <f t="shared" si="118"/>
        <v>8.999999999999897E-3</v>
      </c>
      <c r="E883" s="2">
        <f t="shared" si="119"/>
        <v>0</v>
      </c>
      <c r="F883" s="2">
        <f t="shared" si="124"/>
        <v>1.9180942065526316E-2</v>
      </c>
      <c r="G883" s="2">
        <f t="shared" si="124"/>
        <v>2.5188944321345358E-2</v>
      </c>
      <c r="H883" s="2">
        <f t="shared" si="121"/>
        <v>0.76148257032241717</v>
      </c>
      <c r="I883" s="2">
        <f t="shared" si="122"/>
        <v>43.229639801831105</v>
      </c>
    </row>
    <row r="884" spans="1:9" ht="13.5" x14ac:dyDescent="0.25">
      <c r="A884" s="3">
        <f>TITRES_STAT!B887</f>
        <v>43290</v>
      </c>
      <c r="B884" s="6">
        <f>TITRES_STAT!D887</f>
        <v>2.9466000000000001</v>
      </c>
      <c r="C884" s="2">
        <f t="shared" si="117"/>
        <v>8.030000000000026E-2</v>
      </c>
      <c r="D884" s="2">
        <f t="shared" si="118"/>
        <v>8.030000000000026E-2</v>
      </c>
      <c r="E884" s="2">
        <f t="shared" si="119"/>
        <v>0</v>
      </c>
      <c r="F884" s="2">
        <f t="shared" si="124"/>
        <v>2.3546589060845884E-2</v>
      </c>
      <c r="G884" s="2">
        <f t="shared" si="124"/>
        <v>2.338973401267783E-2</v>
      </c>
      <c r="H884" s="2">
        <f t="shared" si="121"/>
        <v>1.0067061492910965</v>
      </c>
      <c r="I884" s="2">
        <f t="shared" si="122"/>
        <v>50.167093455448502</v>
      </c>
    </row>
    <row r="885" spans="1:9" ht="13.5" x14ac:dyDescent="0.25">
      <c r="A885" s="3">
        <f>TITRES_STAT!B888</f>
        <v>43291</v>
      </c>
      <c r="B885" s="6">
        <f>TITRES_STAT!D888</f>
        <v>2.9287999999999998</v>
      </c>
      <c r="C885" s="2">
        <f t="shared" si="117"/>
        <v>-1.780000000000026E-2</v>
      </c>
      <c r="D885" s="2">
        <f t="shared" si="118"/>
        <v>0</v>
      </c>
      <c r="E885" s="2">
        <f t="shared" si="119"/>
        <v>1.780000000000026E-2</v>
      </c>
      <c r="F885" s="2">
        <f t="shared" si="124"/>
        <v>2.1864689842214034E-2</v>
      </c>
      <c r="G885" s="2">
        <f t="shared" si="124"/>
        <v>2.2990467297486574E-2</v>
      </c>
      <c r="H885" s="2">
        <f t="shared" si="121"/>
        <v>0.95103285893646816</v>
      </c>
      <c r="I885" s="2">
        <f t="shared" si="122"/>
        <v>48.745096966479991</v>
      </c>
    </row>
    <row r="886" spans="1:9" ht="13.5" x14ac:dyDescent="0.25">
      <c r="A886" s="3">
        <f>TITRES_STAT!B889</f>
        <v>43292</v>
      </c>
      <c r="B886" s="6">
        <f>TITRES_STAT!D889</f>
        <v>2.9287999999999998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2.0302926282055888E-2</v>
      </c>
      <c r="G886" s="2">
        <f t="shared" si="124"/>
        <v>2.1348291061951821E-2</v>
      </c>
      <c r="H886" s="2">
        <f t="shared" si="121"/>
        <v>0.95103285893646805</v>
      </c>
      <c r="I886" s="2">
        <f t="shared" si="122"/>
        <v>48.745096966479984</v>
      </c>
    </row>
    <row r="887" spans="1:9" ht="13.5" x14ac:dyDescent="0.25">
      <c r="A887" s="3">
        <f>TITRES_STAT!B890</f>
        <v>43293</v>
      </c>
      <c r="B887" s="6">
        <f>TITRES_STAT!D890</f>
        <v>2.9020000000000001</v>
      </c>
      <c r="C887" s="2">
        <f t="shared" si="117"/>
        <v>-2.6799999999999713E-2</v>
      </c>
      <c r="D887" s="2">
        <f t="shared" si="118"/>
        <v>0</v>
      </c>
      <c r="E887" s="2">
        <f t="shared" si="119"/>
        <v>2.6799999999999713E-2</v>
      </c>
      <c r="F887" s="2">
        <f t="shared" si="124"/>
        <v>1.8852717261909038E-2</v>
      </c>
      <c r="G887" s="2">
        <f t="shared" si="124"/>
        <v>2.1737698843240956E-2</v>
      </c>
      <c r="H887" s="2">
        <f t="shared" si="121"/>
        <v>0.8672821073593554</v>
      </c>
      <c r="I887" s="2">
        <f t="shared" si="122"/>
        <v>46.446228127030857</v>
      </c>
    </row>
    <row r="888" spans="1:9" ht="13.5" x14ac:dyDescent="0.25">
      <c r="A888" s="3">
        <f>TITRES_STAT!B891</f>
        <v>43294</v>
      </c>
      <c r="B888" s="6">
        <f>TITRES_STAT!D891</f>
        <v>2.9020000000000001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1.7506094600344104E-2</v>
      </c>
      <c r="G888" s="2">
        <f t="shared" si="124"/>
        <v>2.0185006068723747E-2</v>
      </c>
      <c r="H888" s="2">
        <f t="shared" si="121"/>
        <v>0.86728210735935518</v>
      </c>
      <c r="I888" s="2">
        <f t="shared" si="122"/>
        <v>46.446228127030842</v>
      </c>
    </row>
    <row r="889" spans="1:9" ht="13.5" x14ac:dyDescent="0.25">
      <c r="A889" s="3">
        <f>TITRES_STAT!B892</f>
        <v>43297</v>
      </c>
      <c r="B889" s="6">
        <f>TITRES_STAT!D892</f>
        <v>2.9020000000000001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1.6255659271748095E-2</v>
      </c>
      <c r="G889" s="2">
        <f t="shared" si="124"/>
        <v>1.8743219920957763E-2</v>
      </c>
      <c r="H889" s="2">
        <f t="shared" si="121"/>
        <v>0.86728210735935518</v>
      </c>
      <c r="I889" s="2">
        <f t="shared" si="122"/>
        <v>46.446228127030842</v>
      </c>
    </row>
    <row r="890" spans="1:9" ht="13.5" x14ac:dyDescent="0.25">
      <c r="A890" s="3">
        <f>TITRES_STAT!B893</f>
        <v>43298</v>
      </c>
      <c r="B890" s="6">
        <f>TITRES_STAT!D893</f>
        <v>2.8395000000000001</v>
      </c>
      <c r="C890" s="2">
        <f t="shared" si="117"/>
        <v>-6.25E-2</v>
      </c>
      <c r="D890" s="2">
        <f t="shared" si="118"/>
        <v>0</v>
      </c>
      <c r="E890" s="2">
        <f t="shared" si="119"/>
        <v>6.25E-2</v>
      </c>
      <c r="F890" s="2">
        <f t="shared" si="124"/>
        <v>1.5094540752337517E-2</v>
      </c>
      <c r="G890" s="2">
        <f t="shared" si="124"/>
        <v>2.1868704212317926E-2</v>
      </c>
      <c r="H890" s="2">
        <f t="shared" si="121"/>
        <v>0.6902348033879051</v>
      </c>
      <c r="I890" s="2">
        <f t="shared" si="122"/>
        <v>40.836622344090841</v>
      </c>
    </row>
    <row r="891" spans="1:9" ht="13.5" x14ac:dyDescent="0.25">
      <c r="A891" s="3">
        <f>TITRES_STAT!B894</f>
        <v>43299</v>
      </c>
      <c r="B891" s="6">
        <f>TITRES_STAT!D894</f>
        <v>2.8662999999999998</v>
      </c>
      <c r="C891" s="2">
        <f t="shared" si="117"/>
        <v>2.6799999999999713E-2</v>
      </c>
      <c r="D891" s="2">
        <f t="shared" si="118"/>
        <v>2.6799999999999713E-2</v>
      </c>
      <c r="E891" s="2">
        <f t="shared" si="119"/>
        <v>0</v>
      </c>
      <c r="F891" s="2">
        <f t="shared" si="124"/>
        <v>1.5930644984313388E-2</v>
      </c>
      <c r="G891" s="2">
        <f t="shared" si="124"/>
        <v>2.0306653911438075E-2</v>
      </c>
      <c r="H891" s="2">
        <f t="shared" si="121"/>
        <v>0.78450369291713673</v>
      </c>
      <c r="I891" s="2">
        <f t="shared" si="122"/>
        <v>43.962010055283486</v>
      </c>
    </row>
    <row r="892" spans="1:9" ht="13.5" x14ac:dyDescent="0.25">
      <c r="A892" s="3">
        <f>TITRES_STAT!B895</f>
        <v>43300</v>
      </c>
      <c r="B892" s="6">
        <f>TITRES_STAT!D895</f>
        <v>2.8573</v>
      </c>
      <c r="C892" s="2">
        <f t="shared" si="117"/>
        <v>-8.999999999999897E-3</v>
      </c>
      <c r="D892" s="2">
        <f t="shared" si="118"/>
        <v>0</v>
      </c>
      <c r="E892" s="2">
        <f t="shared" si="119"/>
        <v>8.999999999999897E-3</v>
      </c>
      <c r="F892" s="2">
        <f t="shared" si="124"/>
        <v>1.4792741771148147E-2</v>
      </c>
      <c r="G892" s="2">
        <f t="shared" si="124"/>
        <v>1.9499035774906776E-2</v>
      </c>
      <c r="H892" s="2">
        <f t="shared" si="121"/>
        <v>0.75863965489949314</v>
      </c>
      <c r="I892" s="2">
        <f t="shared" si="122"/>
        <v>43.137868112205716</v>
      </c>
    </row>
    <row r="893" spans="1:9" ht="13.5" x14ac:dyDescent="0.25">
      <c r="A893" s="3">
        <f>TITRES_STAT!B896</f>
        <v>43301</v>
      </c>
      <c r="B893" s="6">
        <f>TITRES_STAT!D896</f>
        <v>2.9198</v>
      </c>
      <c r="C893" s="2">
        <f t="shared" si="117"/>
        <v>6.25E-2</v>
      </c>
      <c r="D893" s="2">
        <f t="shared" si="118"/>
        <v>6.25E-2</v>
      </c>
      <c r="E893" s="2">
        <f t="shared" si="119"/>
        <v>0</v>
      </c>
      <c r="F893" s="2">
        <f t="shared" ref="F893:G908" si="125">((F892*13)+D893)/14</f>
        <v>1.8200403073208995E-2</v>
      </c>
      <c r="G893" s="2">
        <f t="shared" si="125"/>
        <v>1.8106247505270574E-2</v>
      </c>
      <c r="H893" s="2">
        <f t="shared" si="121"/>
        <v>1.0052001701573456</v>
      </c>
      <c r="I893" s="2">
        <f t="shared" si="122"/>
        <v>50.129667108419838</v>
      </c>
    </row>
    <row r="894" spans="1:9" ht="13.5" x14ac:dyDescent="0.25">
      <c r="A894" s="3">
        <f>TITRES_STAT!B897</f>
        <v>43304</v>
      </c>
      <c r="B894" s="6">
        <f>TITRES_STAT!D897</f>
        <v>2.8931</v>
      </c>
      <c r="C894" s="2">
        <f t="shared" si="117"/>
        <v>-2.6699999999999946E-2</v>
      </c>
      <c r="D894" s="2">
        <f t="shared" si="118"/>
        <v>0</v>
      </c>
      <c r="E894" s="2">
        <f t="shared" si="119"/>
        <v>2.6699999999999946E-2</v>
      </c>
      <c r="F894" s="2">
        <f t="shared" si="125"/>
        <v>1.6900374282265495E-2</v>
      </c>
      <c r="G894" s="2">
        <f t="shared" si="125"/>
        <v>1.8720086969179817E-2</v>
      </c>
      <c r="H894" s="2">
        <f t="shared" si="121"/>
        <v>0.90279357729960119</v>
      </c>
      <c r="I894" s="2">
        <f t="shared" si="122"/>
        <v>47.445691853807077</v>
      </c>
    </row>
    <row r="895" spans="1:9" ht="13.5" x14ac:dyDescent="0.25">
      <c r="A895" s="3">
        <f>TITRES_STAT!B898</f>
        <v>43305</v>
      </c>
      <c r="B895" s="6">
        <f>TITRES_STAT!D898</f>
        <v>2.8841000000000001</v>
      </c>
      <c r="C895" s="2">
        <f t="shared" si="117"/>
        <v>-8.999999999999897E-3</v>
      </c>
      <c r="D895" s="2">
        <f t="shared" si="118"/>
        <v>0</v>
      </c>
      <c r="E895" s="2">
        <f t="shared" si="119"/>
        <v>8.999999999999897E-3</v>
      </c>
      <c r="F895" s="2">
        <f t="shared" si="125"/>
        <v>1.5693204690675103E-2</v>
      </c>
      <c r="G895" s="2">
        <f t="shared" si="125"/>
        <v>1.8025795042809822E-2</v>
      </c>
      <c r="H895" s="2">
        <f t="shared" si="121"/>
        <v>0.87059708897194243</v>
      </c>
      <c r="I895" s="2">
        <f t="shared" si="122"/>
        <v>46.541133529209759</v>
      </c>
    </row>
    <row r="896" spans="1:9" ht="13.5" x14ac:dyDescent="0.25">
      <c r="A896" s="3">
        <f>TITRES_STAT!B899</f>
        <v>43307</v>
      </c>
      <c r="B896" s="6">
        <f>TITRES_STAT!D899</f>
        <v>2.8752</v>
      </c>
      <c r="C896" s="2">
        <f t="shared" si="117"/>
        <v>-8.90000000000013E-3</v>
      </c>
      <c r="D896" s="2">
        <f t="shared" si="118"/>
        <v>0</v>
      </c>
      <c r="E896" s="2">
        <f t="shared" si="119"/>
        <v>8.90000000000013E-3</v>
      </c>
      <c r="F896" s="2">
        <f t="shared" si="125"/>
        <v>1.4572261498484023E-2</v>
      </c>
      <c r="G896" s="2">
        <f t="shared" si="125"/>
        <v>1.7373952539751988E-2</v>
      </c>
      <c r="H896" s="2">
        <f t="shared" si="121"/>
        <v>0.83874187322328442</v>
      </c>
      <c r="I896" s="2">
        <f t="shared" si="122"/>
        <v>45.614987369215868</v>
      </c>
    </row>
    <row r="897" spans="1:9" ht="13.5" x14ac:dyDescent="0.25">
      <c r="A897" s="3">
        <f>TITRES_STAT!B900</f>
        <v>43308</v>
      </c>
      <c r="B897" s="6">
        <f>TITRES_STAT!D900</f>
        <v>2.7948</v>
      </c>
      <c r="C897" s="2">
        <f t="shared" si="117"/>
        <v>-8.0400000000000027E-2</v>
      </c>
      <c r="D897" s="2">
        <f t="shared" si="118"/>
        <v>0</v>
      </c>
      <c r="E897" s="2">
        <f t="shared" si="119"/>
        <v>8.0400000000000027E-2</v>
      </c>
      <c r="F897" s="2">
        <f t="shared" si="125"/>
        <v>1.3531385677163735E-2</v>
      </c>
      <c r="G897" s="2">
        <f t="shared" si="125"/>
        <v>2.1875813072626846E-2</v>
      </c>
      <c r="H897" s="2">
        <f t="shared" si="121"/>
        <v>0.61855463987738701</v>
      </c>
      <c r="I897" s="2">
        <f t="shared" si="122"/>
        <v>38.216481831237125</v>
      </c>
    </row>
    <row r="898" spans="1:9" ht="13.5" x14ac:dyDescent="0.25">
      <c r="A898" s="3">
        <f>TITRES_STAT!B901</f>
        <v>43311</v>
      </c>
      <c r="B898" s="6">
        <f>TITRES_STAT!D901</f>
        <v>2.7502</v>
      </c>
      <c r="C898" s="2">
        <f t="shared" si="117"/>
        <v>-4.4599999999999973E-2</v>
      </c>
      <c r="D898" s="2">
        <f t="shared" si="118"/>
        <v>0</v>
      </c>
      <c r="E898" s="2">
        <f t="shared" si="119"/>
        <v>4.4599999999999973E-2</v>
      </c>
      <c r="F898" s="2">
        <f t="shared" si="125"/>
        <v>1.2564858128794895E-2</v>
      </c>
      <c r="G898" s="2">
        <f t="shared" si="125"/>
        <v>2.3498969281724926E-2</v>
      </c>
      <c r="H898" s="2">
        <f t="shared" si="121"/>
        <v>0.53469826604550463</v>
      </c>
      <c r="I898" s="2">
        <f t="shared" si="122"/>
        <v>34.840611856770707</v>
      </c>
    </row>
    <row r="899" spans="1:9" ht="13.5" x14ac:dyDescent="0.25">
      <c r="A899" s="3">
        <f>TITRES_STAT!B902</f>
        <v>43312</v>
      </c>
      <c r="B899" s="6">
        <f>TITRES_STAT!D902</f>
        <v>2.7948</v>
      </c>
      <c r="C899" s="2">
        <f t="shared" ref="C899:C962" si="126">B899-B898</f>
        <v>4.4599999999999973E-2</v>
      </c>
      <c r="D899" s="2">
        <f t="shared" ref="D899:D962" si="127">IF(C899&gt;0,C899,0)</f>
        <v>4.4599999999999973E-2</v>
      </c>
      <c r="E899" s="2">
        <f t="shared" ref="E899:E962" si="128">IF(C899&lt;0,-C899,0)</f>
        <v>0</v>
      </c>
      <c r="F899" s="2">
        <f t="shared" si="125"/>
        <v>1.4853082548166686E-2</v>
      </c>
      <c r="G899" s="2">
        <f t="shared" si="125"/>
        <v>2.1820471475887431E-2</v>
      </c>
      <c r="H899" s="2">
        <f t="shared" si="121"/>
        <v>0.68069484953979964</v>
      </c>
      <c r="I899" s="2">
        <f t="shared" si="122"/>
        <v>40.50079940009244</v>
      </c>
    </row>
    <row r="900" spans="1:9" ht="13.5" x14ac:dyDescent="0.25">
      <c r="A900" s="3">
        <f>TITRES_STAT!B903</f>
        <v>43313</v>
      </c>
      <c r="B900" s="6">
        <f>TITRES_STAT!D903</f>
        <v>2.7679999999999998</v>
      </c>
      <c r="C900" s="2">
        <f t="shared" si="126"/>
        <v>-2.6800000000000157E-2</v>
      </c>
      <c r="D900" s="2">
        <f t="shared" si="127"/>
        <v>0</v>
      </c>
      <c r="E900" s="2">
        <f t="shared" si="128"/>
        <v>2.6800000000000157E-2</v>
      </c>
      <c r="F900" s="2">
        <f t="shared" si="125"/>
        <v>1.3792148080440493E-2</v>
      </c>
      <c r="G900" s="2">
        <f t="shared" si="125"/>
        <v>2.2176152084752626E-2</v>
      </c>
      <c r="H900" s="2">
        <f t="shared" si="121"/>
        <v>0.62193603415641185</v>
      </c>
      <c r="I900" s="2">
        <f t="shared" si="122"/>
        <v>38.34528742558507</v>
      </c>
    </row>
    <row r="901" spans="1:9" ht="13.5" x14ac:dyDescent="0.25">
      <c r="A901" s="3">
        <f>TITRES_STAT!B904</f>
        <v>43314</v>
      </c>
      <c r="B901" s="6">
        <f>TITRES_STAT!D904</f>
        <v>2.7145000000000001</v>
      </c>
      <c r="C901" s="2">
        <f t="shared" si="126"/>
        <v>-5.3499999999999659E-2</v>
      </c>
      <c r="D901" s="2">
        <f t="shared" si="127"/>
        <v>0</v>
      </c>
      <c r="E901" s="2">
        <f t="shared" si="128"/>
        <v>5.3499999999999659E-2</v>
      </c>
      <c r="F901" s="2">
        <f t="shared" si="125"/>
        <v>1.2806994646123315E-2</v>
      </c>
      <c r="G901" s="2">
        <f t="shared" si="125"/>
        <v>2.441356979298456E-2</v>
      </c>
      <c r="H901" s="2">
        <f t="shared" si="121"/>
        <v>0.52458508750340604</v>
      </c>
      <c r="I901" s="2">
        <f t="shared" si="122"/>
        <v>34.408383749997427</v>
      </c>
    </row>
    <row r="902" spans="1:9" ht="13.5" x14ac:dyDescent="0.25">
      <c r="A902" s="3">
        <f>TITRES_STAT!B905</f>
        <v>43315</v>
      </c>
      <c r="B902" s="6">
        <f>TITRES_STAT!D905</f>
        <v>2.6877</v>
      </c>
      <c r="C902" s="2">
        <f t="shared" si="126"/>
        <v>-2.6800000000000157E-2</v>
      </c>
      <c r="D902" s="2">
        <f t="shared" si="127"/>
        <v>0</v>
      </c>
      <c r="E902" s="2">
        <f t="shared" si="128"/>
        <v>2.6800000000000157E-2</v>
      </c>
      <c r="F902" s="2">
        <f t="shared" si="125"/>
        <v>1.1892209314257362E-2</v>
      </c>
      <c r="G902" s="2">
        <f t="shared" si="125"/>
        <v>2.4584029093485674E-2</v>
      </c>
      <c r="H902" s="2">
        <f t="shared" si="121"/>
        <v>0.48373719657729269</v>
      </c>
      <c r="I902" s="2">
        <f t="shared" si="122"/>
        <v>32.602619769402892</v>
      </c>
    </row>
    <row r="903" spans="1:9" ht="13.5" x14ac:dyDescent="0.25">
      <c r="A903" s="3">
        <f>TITRES_STAT!B906</f>
        <v>43318</v>
      </c>
      <c r="B903" s="6">
        <f>TITRES_STAT!D906</f>
        <v>2.6698</v>
      </c>
      <c r="C903" s="2">
        <f t="shared" si="126"/>
        <v>-1.7900000000000027E-2</v>
      </c>
      <c r="D903" s="2">
        <f t="shared" si="127"/>
        <v>0</v>
      </c>
      <c r="E903" s="2">
        <f t="shared" si="128"/>
        <v>1.7900000000000027E-2</v>
      </c>
      <c r="F903" s="2">
        <f t="shared" si="125"/>
        <v>1.1042765791810407E-2</v>
      </c>
      <c r="G903" s="2">
        <f t="shared" si="125"/>
        <v>2.4106598443950987E-2</v>
      </c>
      <c r="H903" s="2">
        <f t="shared" si="121"/>
        <v>0.45808062956229073</v>
      </c>
      <c r="I903" s="2">
        <f t="shared" si="122"/>
        <v>31.41668713477145</v>
      </c>
    </row>
    <row r="904" spans="1:9" ht="13.5" x14ac:dyDescent="0.25">
      <c r="A904" s="3">
        <f>TITRES_STAT!B907</f>
        <v>43319</v>
      </c>
      <c r="B904" s="6">
        <f>TITRES_STAT!D907</f>
        <v>2.6698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1.0253996806681093E-2</v>
      </c>
      <c r="G904" s="2">
        <f t="shared" si="125"/>
        <v>2.2384698555097345E-2</v>
      </c>
      <c r="H904" s="2">
        <f t="shared" si="121"/>
        <v>0.45808062956229079</v>
      </c>
      <c r="I904" s="2">
        <f t="shared" si="122"/>
        <v>31.41668713477145</v>
      </c>
    </row>
    <row r="905" spans="1:9" ht="13.5" x14ac:dyDescent="0.25">
      <c r="A905" s="3">
        <f>TITRES_STAT!B908</f>
        <v>43320</v>
      </c>
      <c r="B905" s="6">
        <f>TITRES_STAT!D908</f>
        <v>2.6787999999999998</v>
      </c>
      <c r="C905" s="2">
        <f t="shared" si="126"/>
        <v>8.999999999999897E-3</v>
      </c>
      <c r="D905" s="2">
        <f t="shared" si="127"/>
        <v>8.999999999999897E-3</v>
      </c>
      <c r="E905" s="2">
        <f t="shared" si="128"/>
        <v>0</v>
      </c>
      <c r="F905" s="2">
        <f t="shared" si="125"/>
        <v>1.0164425606203866E-2</v>
      </c>
      <c r="G905" s="2">
        <f t="shared" si="125"/>
        <v>2.0785791515447537E-2</v>
      </c>
      <c r="H905" s="2">
        <f t="shared" si="121"/>
        <v>0.48900834970127993</v>
      </c>
      <c r="I905" s="2">
        <f t="shared" si="122"/>
        <v>32.841209372625968</v>
      </c>
    </row>
    <row r="906" spans="1:9" ht="13.5" x14ac:dyDescent="0.25">
      <c r="A906" s="3">
        <f>TITRES_STAT!B909</f>
        <v>43321</v>
      </c>
      <c r="B906" s="6">
        <f>TITRES_STAT!D909</f>
        <v>2.6787999999999998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9.4383952057607318E-3</v>
      </c>
      <c r="G906" s="2">
        <f t="shared" si="125"/>
        <v>1.9301092121487E-2</v>
      </c>
      <c r="H906" s="2">
        <f t="shared" si="121"/>
        <v>0.48900834970127982</v>
      </c>
      <c r="I906" s="2">
        <f t="shared" si="122"/>
        <v>32.841209372625954</v>
      </c>
    </row>
    <row r="907" spans="1:9" ht="13.5" x14ac:dyDescent="0.25">
      <c r="A907" s="3">
        <f>TITRES_STAT!B910</f>
        <v>43322</v>
      </c>
      <c r="B907" s="6">
        <f>TITRES_STAT!D910</f>
        <v>2.6787999999999998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8.7642241196349661E-3</v>
      </c>
      <c r="G907" s="2">
        <f t="shared" si="125"/>
        <v>1.7922442684237927E-2</v>
      </c>
      <c r="H907" s="2">
        <f t="shared" si="121"/>
        <v>0.48900834970127993</v>
      </c>
      <c r="I907" s="2">
        <f t="shared" si="122"/>
        <v>32.841209372625968</v>
      </c>
    </row>
    <row r="908" spans="1:9" ht="13.5" x14ac:dyDescent="0.25">
      <c r="A908" s="3">
        <f>TITRES_STAT!B911</f>
        <v>43326</v>
      </c>
      <c r="B908" s="6">
        <f>TITRES_STAT!D911</f>
        <v>2.6698</v>
      </c>
      <c r="C908" s="2">
        <f t="shared" si="126"/>
        <v>-8.999999999999897E-3</v>
      </c>
      <c r="D908" s="2">
        <f t="shared" si="127"/>
        <v>0</v>
      </c>
      <c r="E908" s="2">
        <f t="shared" si="128"/>
        <v>8.999999999999897E-3</v>
      </c>
      <c r="F908" s="2">
        <f t="shared" si="125"/>
        <v>8.1382081110896124E-3</v>
      </c>
      <c r="G908" s="2">
        <f t="shared" si="125"/>
        <v>1.7285125349649495E-2</v>
      </c>
      <c r="H908" s="2">
        <f t="shared" si="121"/>
        <v>0.47082146912256195</v>
      </c>
      <c r="I908" s="2">
        <f t="shared" si="122"/>
        <v>32.010783022050717</v>
      </c>
    </row>
    <row r="909" spans="1:9" ht="13.5" x14ac:dyDescent="0.25">
      <c r="A909" s="3">
        <f>TITRES_STAT!B912</f>
        <v>43327</v>
      </c>
      <c r="B909" s="6">
        <f>TITRES_STAT!D912</f>
        <v>2.6698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7.5569075317260684E-3</v>
      </c>
      <c r="G909" s="2">
        <f t="shared" si="129"/>
        <v>1.6050473538960244E-2</v>
      </c>
      <c r="H909" s="2">
        <f t="shared" si="121"/>
        <v>0.47082146912256195</v>
      </c>
      <c r="I909" s="2">
        <f t="shared" si="122"/>
        <v>32.010783022050717</v>
      </c>
    </row>
    <row r="910" spans="1:9" ht="13.5" x14ac:dyDescent="0.25">
      <c r="A910" s="3">
        <f>TITRES_STAT!B913</f>
        <v>43328</v>
      </c>
      <c r="B910" s="6">
        <f>TITRES_STAT!D913</f>
        <v>2.6698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7.0171284223170633E-3</v>
      </c>
      <c r="G910" s="2">
        <f t="shared" si="129"/>
        <v>1.4904011143320225E-2</v>
      </c>
      <c r="H910" s="2">
        <f t="shared" si="121"/>
        <v>0.47082146912256201</v>
      </c>
      <c r="I910" s="2">
        <f t="shared" si="122"/>
        <v>32.010783022050717</v>
      </c>
    </row>
    <row r="911" spans="1:9" ht="13.5" x14ac:dyDescent="0.25">
      <c r="A911" s="3">
        <f>TITRES_STAT!B914</f>
        <v>43329</v>
      </c>
      <c r="B911" s="6">
        <f>TITRES_STAT!D914</f>
        <v>2.6698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6.5159049635801301E-3</v>
      </c>
      <c r="G911" s="2">
        <f t="shared" si="129"/>
        <v>1.3839438918797353E-2</v>
      </c>
      <c r="H911" s="2">
        <f t="shared" si="121"/>
        <v>0.47082146912256195</v>
      </c>
      <c r="I911" s="2">
        <f t="shared" si="122"/>
        <v>32.010783022050717</v>
      </c>
    </row>
    <row r="912" spans="1:9" ht="13.5" x14ac:dyDescent="0.25">
      <c r="A912" s="3">
        <f>TITRES_STAT!B915</f>
        <v>43332</v>
      </c>
      <c r="B912" s="6">
        <f>TITRES_STAT!D915</f>
        <v>2.6698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6.0504831804672633E-3</v>
      </c>
      <c r="G912" s="2">
        <f t="shared" si="129"/>
        <v>1.2850907567454686E-2</v>
      </c>
      <c r="H912" s="2">
        <f t="shared" si="121"/>
        <v>0.4708214691225619</v>
      </c>
      <c r="I912" s="2">
        <f t="shared" si="122"/>
        <v>32.010783022050703</v>
      </c>
    </row>
    <row r="913" spans="1:9" ht="13.5" x14ac:dyDescent="0.25">
      <c r="A913" s="3">
        <f>TITRES_STAT!B916</f>
        <v>43335</v>
      </c>
      <c r="B913" s="6">
        <f>TITRES_STAT!D916</f>
        <v>2.6698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5.6183058104338881E-3</v>
      </c>
      <c r="G913" s="2">
        <f t="shared" si="129"/>
        <v>1.1932985598350779E-2</v>
      </c>
      <c r="H913" s="2">
        <f t="shared" ref="H913:H976" si="130">F913/G913</f>
        <v>0.47082146912256201</v>
      </c>
      <c r="I913" s="2">
        <f t="shared" ref="I913:I976" si="131">IF(G913=0,100,100-(100/(1+H913)))</f>
        <v>32.010783022050717</v>
      </c>
    </row>
    <row r="914" spans="1:9" ht="13.5" x14ac:dyDescent="0.25">
      <c r="A914" s="3">
        <f>TITRES_STAT!B917</f>
        <v>43336</v>
      </c>
      <c r="B914" s="6">
        <f>TITRES_STAT!D917</f>
        <v>2.6341000000000001</v>
      </c>
      <c r="C914" s="2">
        <f t="shared" si="126"/>
        <v>-3.5699999999999843E-2</v>
      </c>
      <c r="D914" s="2">
        <f t="shared" si="127"/>
        <v>0</v>
      </c>
      <c r="E914" s="2">
        <f t="shared" si="128"/>
        <v>3.5699999999999843E-2</v>
      </c>
      <c r="F914" s="2">
        <f t="shared" si="129"/>
        <v>5.2169982525457539E-3</v>
      </c>
      <c r="G914" s="2">
        <f t="shared" si="129"/>
        <v>1.3630629484182854E-2</v>
      </c>
      <c r="H914" s="2">
        <f t="shared" si="130"/>
        <v>0.38274081608627258</v>
      </c>
      <c r="I914" s="2">
        <f t="shared" si="131"/>
        <v>27.679866800315267</v>
      </c>
    </row>
    <row r="915" spans="1:9" ht="13.5" x14ac:dyDescent="0.25">
      <c r="A915" s="3">
        <f>TITRES_STAT!B918</f>
        <v>43339</v>
      </c>
      <c r="B915" s="6">
        <f>TITRES_STAT!D918</f>
        <v>2.6608999999999998</v>
      </c>
      <c r="C915" s="2">
        <f t="shared" si="126"/>
        <v>2.6799999999999713E-2</v>
      </c>
      <c r="D915" s="2">
        <f t="shared" si="127"/>
        <v>2.6799999999999713E-2</v>
      </c>
      <c r="E915" s="2">
        <f t="shared" si="128"/>
        <v>0</v>
      </c>
      <c r="F915" s="2">
        <f t="shared" si="129"/>
        <v>6.758641234506751E-3</v>
      </c>
      <c r="G915" s="2">
        <f t="shared" si="129"/>
        <v>1.2657013092455507E-2</v>
      </c>
      <c r="H915" s="2">
        <f t="shared" si="130"/>
        <v>0.53398390166281717</v>
      </c>
      <c r="I915" s="2">
        <f t="shared" si="131"/>
        <v>34.810267636054462</v>
      </c>
    </row>
    <row r="916" spans="1:9" ht="13.5" x14ac:dyDescent="0.25">
      <c r="A916" s="3">
        <f>TITRES_STAT!B919</f>
        <v>43340</v>
      </c>
      <c r="B916" s="6">
        <f>TITRES_STAT!D919</f>
        <v>2.6608999999999998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6.275881146327697E-3</v>
      </c>
      <c r="G916" s="2">
        <f t="shared" si="129"/>
        <v>1.1752940728708684E-2</v>
      </c>
      <c r="H916" s="2">
        <f t="shared" si="130"/>
        <v>0.53398390166281717</v>
      </c>
      <c r="I916" s="2">
        <f t="shared" si="131"/>
        <v>34.810267636054462</v>
      </c>
    </row>
    <row r="917" spans="1:9" ht="13.5" x14ac:dyDescent="0.25">
      <c r="A917" s="3">
        <f>TITRES_STAT!B920</f>
        <v>43341</v>
      </c>
      <c r="B917" s="6">
        <f>TITRES_STAT!D920</f>
        <v>2.6608999999999998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5.8276039215900046E-3</v>
      </c>
      <c r="G917" s="2">
        <f t="shared" si="129"/>
        <v>1.0913444962372348E-2</v>
      </c>
      <c r="H917" s="2">
        <f t="shared" si="130"/>
        <v>0.53398390166281728</v>
      </c>
      <c r="I917" s="2">
        <f t="shared" si="131"/>
        <v>34.810267636054476</v>
      </c>
    </row>
    <row r="918" spans="1:9" ht="13.5" x14ac:dyDescent="0.25">
      <c r="A918" s="3">
        <f>TITRES_STAT!B921</f>
        <v>43342</v>
      </c>
      <c r="B918" s="6">
        <f>TITRES_STAT!D921</f>
        <v>2.5895000000000001</v>
      </c>
      <c r="C918" s="2">
        <f t="shared" si="126"/>
        <v>-7.1399999999999686E-2</v>
      </c>
      <c r="D918" s="2">
        <f t="shared" si="127"/>
        <v>0</v>
      </c>
      <c r="E918" s="2">
        <f t="shared" si="128"/>
        <v>7.1399999999999686E-2</v>
      </c>
      <c r="F918" s="2">
        <f t="shared" si="129"/>
        <v>5.41134649861929E-3</v>
      </c>
      <c r="G918" s="2">
        <f t="shared" si="129"/>
        <v>1.5233913179345729E-2</v>
      </c>
      <c r="H918" s="2">
        <f t="shared" si="130"/>
        <v>0.35521710245506982</v>
      </c>
      <c r="I918" s="2">
        <f t="shared" si="131"/>
        <v>26.211084689793935</v>
      </c>
    </row>
    <row r="919" spans="1:9" ht="13.5" x14ac:dyDescent="0.25">
      <c r="A919" s="3">
        <f>TITRES_STAT!B922</f>
        <v>43343</v>
      </c>
      <c r="B919" s="6">
        <f>TITRES_STAT!D922</f>
        <v>2.6520000000000001</v>
      </c>
      <c r="C919" s="2">
        <f t="shared" si="126"/>
        <v>6.25E-2</v>
      </c>
      <c r="D919" s="2">
        <f t="shared" si="127"/>
        <v>6.25E-2</v>
      </c>
      <c r="E919" s="2">
        <f t="shared" si="128"/>
        <v>0</v>
      </c>
      <c r="F919" s="2">
        <f t="shared" si="129"/>
        <v>9.4891074630036269E-3</v>
      </c>
      <c r="G919" s="2">
        <f t="shared" si="129"/>
        <v>1.4145776523678178E-2</v>
      </c>
      <c r="H919" s="2">
        <f t="shared" si="130"/>
        <v>0.67080852345716779</v>
      </c>
      <c r="I919" s="2">
        <f t="shared" si="131"/>
        <v>40.148737215510408</v>
      </c>
    </row>
    <row r="920" spans="1:9" ht="13.5" x14ac:dyDescent="0.25">
      <c r="A920" s="3">
        <f>TITRES_STAT!B923</f>
        <v>43346</v>
      </c>
      <c r="B920" s="6">
        <f>TITRES_STAT!D923</f>
        <v>2.6520000000000001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8.8113140727890827E-3</v>
      </c>
      <c r="G920" s="2">
        <f t="shared" si="129"/>
        <v>1.3135363914844022E-2</v>
      </c>
      <c r="H920" s="2">
        <f t="shared" si="130"/>
        <v>0.6708085234571679</v>
      </c>
      <c r="I920" s="2">
        <f t="shared" si="131"/>
        <v>40.148737215510408</v>
      </c>
    </row>
    <row r="921" spans="1:9" ht="13.5" x14ac:dyDescent="0.25">
      <c r="A921" s="3">
        <f>TITRES_STAT!B924</f>
        <v>43347</v>
      </c>
      <c r="B921" s="6">
        <f>TITRES_STAT!D924</f>
        <v>2.6520000000000001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8.181934496161291E-3</v>
      </c>
      <c r="G921" s="2">
        <f t="shared" si="129"/>
        <v>1.2197123635212305E-2</v>
      </c>
      <c r="H921" s="2">
        <f t="shared" si="130"/>
        <v>0.6708085234571679</v>
      </c>
      <c r="I921" s="2">
        <f t="shared" si="131"/>
        <v>40.148737215510408</v>
      </c>
    </row>
    <row r="922" spans="1:9" ht="13.5" x14ac:dyDescent="0.25">
      <c r="A922" s="3">
        <f>TITRES_STAT!B925</f>
        <v>43348</v>
      </c>
      <c r="B922" s="6">
        <f>TITRES_STAT!D925</f>
        <v>2.5895000000000001</v>
      </c>
      <c r="C922" s="2">
        <f t="shared" si="126"/>
        <v>-6.25E-2</v>
      </c>
      <c r="D922" s="2">
        <f t="shared" si="127"/>
        <v>0</v>
      </c>
      <c r="E922" s="2">
        <f t="shared" si="128"/>
        <v>6.25E-2</v>
      </c>
      <c r="F922" s="2">
        <f t="shared" si="129"/>
        <v>7.5975106035783418E-3</v>
      </c>
      <c r="G922" s="2">
        <f t="shared" si="129"/>
        <v>1.5790186232697141E-2</v>
      </c>
      <c r="H922" s="2">
        <f t="shared" si="130"/>
        <v>0.48115395801006977</v>
      </c>
      <c r="I922" s="2">
        <f t="shared" si="131"/>
        <v>32.48507391199901</v>
      </c>
    </row>
    <row r="923" spans="1:9" ht="13.5" x14ac:dyDescent="0.25">
      <c r="A923" s="3">
        <f>TITRES_STAT!B926</f>
        <v>43349</v>
      </c>
      <c r="B923" s="6">
        <f>TITRES_STAT!D926</f>
        <v>2.4466000000000001</v>
      </c>
      <c r="C923" s="2">
        <f t="shared" si="126"/>
        <v>-0.14290000000000003</v>
      </c>
      <c r="D923" s="2">
        <f t="shared" si="127"/>
        <v>0</v>
      </c>
      <c r="E923" s="2">
        <f t="shared" si="128"/>
        <v>0.14290000000000003</v>
      </c>
      <c r="F923" s="2">
        <f t="shared" si="129"/>
        <v>7.0548312747513173E-3</v>
      </c>
      <c r="G923" s="2">
        <f t="shared" si="129"/>
        <v>2.4869458644647346E-2</v>
      </c>
      <c r="H923" s="2">
        <f t="shared" si="130"/>
        <v>0.28367450114438775</v>
      </c>
      <c r="I923" s="2">
        <f t="shared" si="131"/>
        <v>22.098631770865097</v>
      </c>
    </row>
    <row r="924" spans="1:9" ht="13.5" x14ac:dyDescent="0.25">
      <c r="A924" s="3">
        <f>TITRES_STAT!B927</f>
        <v>43350</v>
      </c>
      <c r="B924" s="6">
        <f>TITRES_STAT!D927</f>
        <v>2.4466000000000001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6.5509147551262234E-3</v>
      </c>
      <c r="G924" s="2">
        <f t="shared" si="129"/>
        <v>2.309306874145825E-2</v>
      </c>
      <c r="H924" s="2">
        <f t="shared" si="130"/>
        <v>0.28367450114438775</v>
      </c>
      <c r="I924" s="2">
        <f t="shared" si="131"/>
        <v>22.098631770865097</v>
      </c>
    </row>
    <row r="925" spans="1:9" ht="13.5" x14ac:dyDescent="0.25">
      <c r="A925" s="3">
        <f>TITRES_STAT!B928</f>
        <v>43353</v>
      </c>
      <c r="B925" s="6">
        <f>TITRES_STAT!D928</f>
        <v>2.4466000000000001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6.0829922726172081E-3</v>
      </c>
      <c r="G925" s="2">
        <f t="shared" si="132"/>
        <v>2.1443563831354089E-2</v>
      </c>
      <c r="H925" s="2">
        <f t="shared" si="130"/>
        <v>0.2836745011443878</v>
      </c>
      <c r="I925" s="2">
        <f t="shared" si="131"/>
        <v>22.098631770865097</v>
      </c>
    </row>
    <row r="926" spans="1:9" ht="13.5" x14ac:dyDescent="0.25">
      <c r="A926" s="3">
        <f>TITRES_STAT!B929</f>
        <v>43355</v>
      </c>
      <c r="B926" s="6">
        <f>TITRES_STAT!D929</f>
        <v>2.4466000000000001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5.6484928245731222E-3</v>
      </c>
      <c r="G926" s="2">
        <f t="shared" si="132"/>
        <v>1.9911880700543082E-2</v>
      </c>
      <c r="H926" s="2">
        <f t="shared" si="130"/>
        <v>0.2836745011443878</v>
      </c>
      <c r="I926" s="2">
        <f t="shared" si="131"/>
        <v>22.098631770865097</v>
      </c>
    </row>
    <row r="927" spans="1:9" ht="13.5" x14ac:dyDescent="0.25">
      <c r="A927" s="3">
        <f>TITRES_STAT!B930</f>
        <v>43356</v>
      </c>
      <c r="B927" s="6">
        <f>TITRES_STAT!D930</f>
        <v>2.4108999999999998</v>
      </c>
      <c r="C927" s="2">
        <f t="shared" si="126"/>
        <v>-3.5700000000000287E-2</v>
      </c>
      <c r="D927" s="2">
        <f t="shared" si="127"/>
        <v>0</v>
      </c>
      <c r="E927" s="2">
        <f t="shared" si="128"/>
        <v>3.5700000000000287E-2</v>
      </c>
      <c r="F927" s="2">
        <f t="shared" si="132"/>
        <v>5.2450290513893277E-3</v>
      </c>
      <c r="G927" s="2">
        <f t="shared" si="132"/>
        <v>2.1039603507647168E-2</v>
      </c>
      <c r="H927" s="2">
        <f t="shared" si="130"/>
        <v>0.24929315086583934</v>
      </c>
      <c r="I927" s="2">
        <f t="shared" si="131"/>
        <v>19.954736059592051</v>
      </c>
    </row>
    <row r="928" spans="1:9" ht="13.5" x14ac:dyDescent="0.25">
      <c r="A928" s="3">
        <f>TITRES_STAT!B931</f>
        <v>43357</v>
      </c>
      <c r="B928" s="6">
        <f>TITRES_STAT!D931</f>
        <v>2.4108999999999998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4.870384119147233E-3</v>
      </c>
      <c r="G928" s="2">
        <f t="shared" si="132"/>
        <v>1.9536774685672369E-2</v>
      </c>
      <c r="H928" s="2">
        <f t="shared" si="130"/>
        <v>0.24929315086583934</v>
      </c>
      <c r="I928" s="2">
        <f t="shared" si="131"/>
        <v>19.954736059592051</v>
      </c>
    </row>
    <row r="929" spans="1:9" ht="13.5" x14ac:dyDescent="0.25">
      <c r="A929" s="3">
        <f>TITRES_STAT!B932</f>
        <v>43360</v>
      </c>
      <c r="B929" s="6">
        <f>TITRES_STAT!D932</f>
        <v>2.3393999999999999</v>
      </c>
      <c r="C929" s="2">
        <f t="shared" si="126"/>
        <v>-7.1499999999999897E-2</v>
      </c>
      <c r="D929" s="2">
        <f t="shared" si="127"/>
        <v>0</v>
      </c>
      <c r="E929" s="2">
        <f t="shared" si="128"/>
        <v>7.1499999999999897E-2</v>
      </c>
      <c r="F929" s="2">
        <f t="shared" si="132"/>
        <v>4.5224995392081444E-3</v>
      </c>
      <c r="G929" s="2">
        <f t="shared" si="132"/>
        <v>2.3248433636695764E-2</v>
      </c>
      <c r="H929" s="2">
        <f t="shared" si="130"/>
        <v>0.19452921473684773</v>
      </c>
      <c r="I929" s="2">
        <f t="shared" si="131"/>
        <v>16.285011060169182</v>
      </c>
    </row>
    <row r="930" spans="1:9" ht="13.5" x14ac:dyDescent="0.25">
      <c r="A930" s="3">
        <f>TITRES_STAT!B933</f>
        <v>43361</v>
      </c>
      <c r="B930" s="6">
        <f>TITRES_STAT!D933</f>
        <v>2.2323</v>
      </c>
      <c r="C930" s="2">
        <f t="shared" si="126"/>
        <v>-0.10709999999999997</v>
      </c>
      <c r="D930" s="2">
        <f t="shared" si="127"/>
        <v>0</v>
      </c>
      <c r="E930" s="2">
        <f t="shared" si="128"/>
        <v>0.10709999999999997</v>
      </c>
      <c r="F930" s="2">
        <f t="shared" si="132"/>
        <v>4.1994638578361342E-3</v>
      </c>
      <c r="G930" s="2">
        <f t="shared" si="132"/>
        <v>2.9237831234074637E-2</v>
      </c>
      <c r="H930" s="2">
        <f t="shared" si="130"/>
        <v>0.14363116827016753</v>
      </c>
      <c r="I930" s="2">
        <f t="shared" si="131"/>
        <v>12.559221211802154</v>
      </c>
    </row>
    <row r="931" spans="1:9" ht="13.5" x14ac:dyDescent="0.25">
      <c r="A931" s="3">
        <f>TITRES_STAT!B934</f>
        <v>43362</v>
      </c>
      <c r="B931" s="6">
        <f>TITRES_STAT!D934</f>
        <v>2.2858999999999998</v>
      </c>
      <c r="C931" s="2">
        <f t="shared" si="126"/>
        <v>5.359999999999987E-2</v>
      </c>
      <c r="D931" s="2">
        <f t="shared" si="127"/>
        <v>5.359999999999987E-2</v>
      </c>
      <c r="E931" s="2">
        <f t="shared" si="128"/>
        <v>0</v>
      </c>
      <c r="F931" s="2">
        <f t="shared" si="132"/>
        <v>7.7280735822764018E-3</v>
      </c>
      <c r="G931" s="2">
        <f t="shared" si="132"/>
        <v>2.7149414717355019E-2</v>
      </c>
      <c r="H931" s="2">
        <f t="shared" si="130"/>
        <v>0.28464973049073872</v>
      </c>
      <c r="I931" s="2">
        <f t="shared" si="131"/>
        <v>22.157769836763364</v>
      </c>
    </row>
    <row r="932" spans="1:9" ht="13.5" x14ac:dyDescent="0.25">
      <c r="A932" s="3">
        <f>TITRES_STAT!B935</f>
        <v>43363</v>
      </c>
      <c r="B932" s="6">
        <f>TITRES_STAT!D935</f>
        <v>2.3037000000000001</v>
      </c>
      <c r="C932" s="2">
        <f t="shared" si="126"/>
        <v>1.780000000000026E-2</v>
      </c>
      <c r="D932" s="2">
        <f t="shared" si="127"/>
        <v>1.780000000000026E-2</v>
      </c>
      <c r="E932" s="2">
        <f t="shared" si="128"/>
        <v>0</v>
      </c>
      <c r="F932" s="2">
        <f t="shared" si="132"/>
        <v>8.4474968978281058E-3</v>
      </c>
      <c r="G932" s="2">
        <f t="shared" si="132"/>
        <v>2.5210170808972514E-2</v>
      </c>
      <c r="H932" s="2">
        <f t="shared" si="130"/>
        <v>0.33508289022863619</v>
      </c>
      <c r="I932" s="2">
        <f t="shared" si="131"/>
        <v>25.09828361078408</v>
      </c>
    </row>
    <row r="933" spans="1:9" ht="13.5" x14ac:dyDescent="0.25">
      <c r="A933" s="3">
        <f>TITRES_STAT!B936</f>
        <v>43364</v>
      </c>
      <c r="B933" s="6">
        <f>TITRES_STAT!D936</f>
        <v>2.3037000000000001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7.8441042622689559E-3</v>
      </c>
      <c r="G933" s="2">
        <f t="shared" si="132"/>
        <v>2.3409444322617334E-2</v>
      </c>
      <c r="H933" s="2">
        <f t="shared" si="130"/>
        <v>0.33508289022863624</v>
      </c>
      <c r="I933" s="2">
        <f t="shared" si="131"/>
        <v>25.09828361078408</v>
      </c>
    </row>
    <row r="934" spans="1:9" ht="13.5" x14ac:dyDescent="0.25">
      <c r="A934" s="3">
        <f>TITRES_STAT!B937</f>
        <v>43367</v>
      </c>
      <c r="B934" s="6">
        <f>TITRES_STAT!D937</f>
        <v>2.3037000000000001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7.2838111006783158E-3</v>
      </c>
      <c r="G934" s="2">
        <f t="shared" si="132"/>
        <v>2.1737341156716095E-2</v>
      </c>
      <c r="H934" s="2">
        <f t="shared" si="130"/>
        <v>0.33508289022863624</v>
      </c>
      <c r="I934" s="2">
        <f t="shared" si="131"/>
        <v>25.09828361078408</v>
      </c>
    </row>
    <row r="935" spans="1:9" ht="13.5" x14ac:dyDescent="0.25">
      <c r="A935" s="3">
        <f>TITRES_STAT!B938</f>
        <v>43368</v>
      </c>
      <c r="B935" s="6">
        <f>TITRES_STAT!D938</f>
        <v>2.3037000000000001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6.7635388792012937E-3</v>
      </c>
      <c r="G935" s="2">
        <f t="shared" si="132"/>
        <v>2.0184673931236376E-2</v>
      </c>
      <c r="H935" s="2">
        <f t="shared" si="130"/>
        <v>0.33508289022863619</v>
      </c>
      <c r="I935" s="2">
        <f t="shared" si="131"/>
        <v>25.09828361078408</v>
      </c>
    </row>
    <row r="936" spans="1:9" ht="13.5" x14ac:dyDescent="0.25">
      <c r="A936" s="3">
        <f>TITRES_STAT!B939</f>
        <v>43369</v>
      </c>
      <c r="B936" s="6">
        <f>TITRES_STAT!D939</f>
        <v>2.3573</v>
      </c>
      <c r="C936" s="2">
        <f t="shared" si="126"/>
        <v>5.359999999999987E-2</v>
      </c>
      <c r="D936" s="2">
        <f t="shared" si="127"/>
        <v>5.359999999999987E-2</v>
      </c>
      <c r="E936" s="2">
        <f t="shared" si="128"/>
        <v>0</v>
      </c>
      <c r="F936" s="2">
        <f t="shared" si="132"/>
        <v>1.0109000387829763E-2</v>
      </c>
      <c r="G936" s="2">
        <f t="shared" si="132"/>
        <v>1.8742911507576638E-2</v>
      </c>
      <c r="H936" s="2">
        <f t="shared" si="130"/>
        <v>0.53935059042152012</v>
      </c>
      <c r="I936" s="2">
        <f t="shared" si="131"/>
        <v>35.037540751118286</v>
      </c>
    </row>
    <row r="937" spans="1:9" ht="13.5" x14ac:dyDescent="0.25">
      <c r="A937" s="3">
        <f>TITRES_STAT!B940</f>
        <v>43370</v>
      </c>
      <c r="B937" s="6">
        <f>TITRES_STAT!D940</f>
        <v>2.3573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9.3869289315562082E-3</v>
      </c>
      <c r="G937" s="2">
        <f t="shared" si="132"/>
        <v>1.7404132114178305E-2</v>
      </c>
      <c r="H937" s="2">
        <f t="shared" si="130"/>
        <v>0.53935059042152012</v>
      </c>
      <c r="I937" s="2">
        <f t="shared" si="131"/>
        <v>35.037540751118286</v>
      </c>
    </row>
    <row r="938" spans="1:9" ht="13.5" x14ac:dyDescent="0.25">
      <c r="A938" s="3">
        <f>TITRES_STAT!B941</f>
        <v>43371</v>
      </c>
      <c r="B938" s="6">
        <f>TITRES_STAT!D941</f>
        <v>2.3929999999999998</v>
      </c>
      <c r="C938" s="2">
        <f t="shared" si="126"/>
        <v>3.5699999999999843E-2</v>
      </c>
      <c r="D938" s="2">
        <f t="shared" si="127"/>
        <v>3.5699999999999843E-2</v>
      </c>
      <c r="E938" s="2">
        <f t="shared" si="128"/>
        <v>0</v>
      </c>
      <c r="F938" s="2">
        <f t="shared" si="132"/>
        <v>1.126643400787361E-2</v>
      </c>
      <c r="G938" s="2">
        <f t="shared" si="132"/>
        <v>1.6160979820308428E-2</v>
      </c>
      <c r="H938" s="2">
        <f t="shared" si="130"/>
        <v>0.69713805308486509</v>
      </c>
      <c r="I938" s="2">
        <f t="shared" si="131"/>
        <v>41.077274286419225</v>
      </c>
    </row>
    <row r="939" spans="1:9" ht="13.5" x14ac:dyDescent="0.25">
      <c r="A939" s="3">
        <f>TITRES_STAT!B942</f>
        <v>43374</v>
      </c>
      <c r="B939" s="6">
        <f>TITRES_STAT!D942</f>
        <v>2.3216000000000001</v>
      </c>
      <c r="C939" s="2">
        <f t="shared" si="126"/>
        <v>-7.1399999999999686E-2</v>
      </c>
      <c r="D939" s="2">
        <f t="shared" si="127"/>
        <v>0</v>
      </c>
      <c r="E939" s="2">
        <f t="shared" si="128"/>
        <v>7.1399999999999686E-2</v>
      </c>
      <c r="F939" s="2">
        <f t="shared" si="132"/>
        <v>1.0461688721596923E-2</v>
      </c>
      <c r="G939" s="2">
        <f t="shared" si="132"/>
        <v>2.0106624118857806E-2</v>
      </c>
      <c r="H939" s="2">
        <f t="shared" si="130"/>
        <v>0.52031055336559495</v>
      </c>
      <c r="I939" s="2">
        <f t="shared" si="131"/>
        <v>34.223965111190921</v>
      </c>
    </row>
    <row r="940" spans="1:9" ht="13.5" x14ac:dyDescent="0.25">
      <c r="A940" s="3">
        <f>TITRES_STAT!B943</f>
        <v>43375</v>
      </c>
      <c r="B940" s="6">
        <f>TITRES_STAT!D943</f>
        <v>2.3216000000000001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9.7144252414828568E-3</v>
      </c>
      <c r="G940" s="2">
        <f t="shared" si="132"/>
        <v>1.8670436681796531E-2</v>
      </c>
      <c r="H940" s="2">
        <f t="shared" si="130"/>
        <v>0.52031055336559506</v>
      </c>
      <c r="I940" s="2">
        <f t="shared" si="131"/>
        <v>34.223965111190921</v>
      </c>
    </row>
    <row r="941" spans="1:9" ht="13.5" x14ac:dyDescent="0.25">
      <c r="A941" s="3">
        <f>TITRES_STAT!B944</f>
        <v>43376</v>
      </c>
      <c r="B941" s="6">
        <f>TITRES_STAT!D944</f>
        <v>2.3216000000000001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9.020537724234081E-3</v>
      </c>
      <c r="G941" s="2">
        <f t="shared" si="133"/>
        <v>1.7336834061668208E-2</v>
      </c>
      <c r="H941" s="2">
        <f t="shared" si="130"/>
        <v>0.52031055336559495</v>
      </c>
      <c r="I941" s="2">
        <f t="shared" si="131"/>
        <v>34.223965111190921</v>
      </c>
    </row>
    <row r="942" spans="1:9" ht="13.5" x14ac:dyDescent="0.25">
      <c r="A942" s="3">
        <f>TITRES_STAT!B945</f>
        <v>43377</v>
      </c>
      <c r="B942" s="6">
        <f>TITRES_STAT!D945</f>
        <v>2.3037000000000001</v>
      </c>
      <c r="C942" s="2">
        <f t="shared" si="126"/>
        <v>-1.7900000000000027E-2</v>
      </c>
      <c r="D942" s="2">
        <f t="shared" si="127"/>
        <v>0</v>
      </c>
      <c r="E942" s="2">
        <f t="shared" si="128"/>
        <v>1.7900000000000027E-2</v>
      </c>
      <c r="F942" s="2">
        <f t="shared" si="133"/>
        <v>8.3762136010745048E-3</v>
      </c>
      <c r="G942" s="2">
        <f t="shared" si="133"/>
        <v>1.7377060200120479E-2</v>
      </c>
      <c r="H942" s="2">
        <f t="shared" si="130"/>
        <v>0.48202708079565904</v>
      </c>
      <c r="I942" s="2">
        <f t="shared" si="131"/>
        <v>32.524849717109902</v>
      </c>
    </row>
    <row r="943" spans="1:9" ht="13.5" x14ac:dyDescent="0.25">
      <c r="A943" s="3">
        <f>TITRES_STAT!B946</f>
        <v>43378</v>
      </c>
      <c r="B943" s="6">
        <f>TITRES_STAT!D946</f>
        <v>2.3037000000000001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7.7779126295691838E-3</v>
      </c>
      <c r="G943" s="2">
        <f t="shared" si="133"/>
        <v>1.613584161439759E-2</v>
      </c>
      <c r="H943" s="2">
        <f t="shared" si="130"/>
        <v>0.48202708079565898</v>
      </c>
      <c r="I943" s="2">
        <f t="shared" si="131"/>
        <v>32.524849717109902</v>
      </c>
    </row>
    <row r="944" spans="1:9" ht="13.5" x14ac:dyDescent="0.25">
      <c r="A944" s="3">
        <f>TITRES_STAT!B947</f>
        <v>43381</v>
      </c>
      <c r="B944" s="6">
        <f>TITRES_STAT!D947</f>
        <v>2.2858999999999998</v>
      </c>
      <c r="C944" s="2">
        <f t="shared" si="126"/>
        <v>-1.780000000000026E-2</v>
      </c>
      <c r="D944" s="2">
        <f t="shared" si="127"/>
        <v>0</v>
      </c>
      <c r="E944" s="2">
        <f t="shared" si="128"/>
        <v>1.780000000000026E-2</v>
      </c>
      <c r="F944" s="2">
        <f t="shared" si="133"/>
        <v>7.2223474417428138E-3</v>
      </c>
      <c r="G944" s="2">
        <f t="shared" si="133"/>
        <v>1.6254710070512067E-2</v>
      </c>
      <c r="H944" s="2">
        <f t="shared" si="130"/>
        <v>0.44432336291528146</v>
      </c>
      <c r="I944" s="2">
        <f t="shared" si="131"/>
        <v>30.76342696682832</v>
      </c>
    </row>
    <row r="945" spans="1:9" ht="13.5" x14ac:dyDescent="0.25">
      <c r="A945" s="3">
        <f>TITRES_STAT!B948</f>
        <v>43382</v>
      </c>
      <c r="B945" s="6">
        <f>TITRES_STAT!D948</f>
        <v>2.3216000000000001</v>
      </c>
      <c r="C945" s="2">
        <f t="shared" si="126"/>
        <v>3.5700000000000287E-2</v>
      </c>
      <c r="D945" s="2">
        <f t="shared" si="127"/>
        <v>3.5700000000000287E-2</v>
      </c>
      <c r="E945" s="2">
        <f t="shared" si="128"/>
        <v>0</v>
      </c>
      <c r="F945" s="2">
        <f t="shared" si="133"/>
        <v>9.2564654816183478E-3</v>
      </c>
      <c r="G945" s="2">
        <f t="shared" si="133"/>
        <v>1.5093659351189778E-2</v>
      </c>
      <c r="H945" s="2">
        <f t="shared" si="130"/>
        <v>0.61326847693092368</v>
      </c>
      <c r="I945" s="2">
        <f t="shared" si="131"/>
        <v>38.014037074449227</v>
      </c>
    </row>
    <row r="946" spans="1:9" ht="13.5" x14ac:dyDescent="0.25">
      <c r="A946" s="3">
        <f>TITRES_STAT!B949</f>
        <v>43383</v>
      </c>
      <c r="B946" s="6">
        <f>TITRES_STAT!D949</f>
        <v>2.3127</v>
      </c>
      <c r="C946" s="2">
        <f t="shared" si="126"/>
        <v>-8.90000000000013E-3</v>
      </c>
      <c r="D946" s="2">
        <f t="shared" si="127"/>
        <v>0</v>
      </c>
      <c r="E946" s="2">
        <f t="shared" si="128"/>
        <v>8.90000000000013E-3</v>
      </c>
      <c r="F946" s="2">
        <f t="shared" si="133"/>
        <v>8.5952893757884653E-3</v>
      </c>
      <c r="G946" s="2">
        <f t="shared" si="133"/>
        <v>1.4651255111819087E-2</v>
      </c>
      <c r="H946" s="2">
        <f t="shared" si="130"/>
        <v>0.58665891148497529</v>
      </c>
      <c r="I946" s="2">
        <f t="shared" si="131"/>
        <v>36.974481864909038</v>
      </c>
    </row>
    <row r="947" spans="1:9" ht="13.5" x14ac:dyDescent="0.25">
      <c r="A947" s="3">
        <f>TITRES_STAT!B950</f>
        <v>43384</v>
      </c>
      <c r="B947" s="6">
        <f>TITRES_STAT!D950</f>
        <v>2.2591000000000001</v>
      </c>
      <c r="C947" s="2">
        <f t="shared" si="126"/>
        <v>-5.359999999999987E-2</v>
      </c>
      <c r="D947" s="2">
        <f t="shared" si="127"/>
        <v>0</v>
      </c>
      <c r="E947" s="2">
        <f t="shared" si="128"/>
        <v>5.359999999999987E-2</v>
      </c>
      <c r="F947" s="2">
        <f t="shared" si="133"/>
        <v>7.9813401346607183E-3</v>
      </c>
      <c r="G947" s="2">
        <f t="shared" si="133"/>
        <v>1.7433308318117714E-2</v>
      </c>
      <c r="H947" s="2">
        <f t="shared" si="130"/>
        <v>0.45782131475102994</v>
      </c>
      <c r="I947" s="2">
        <f t="shared" si="131"/>
        <v>31.404487650066883</v>
      </c>
    </row>
    <row r="948" spans="1:9" ht="13.5" x14ac:dyDescent="0.25">
      <c r="A948" s="3">
        <f>TITRES_STAT!B951</f>
        <v>43385</v>
      </c>
      <c r="B948" s="6">
        <f>TITRES_STAT!D951</f>
        <v>2.2233999999999998</v>
      </c>
      <c r="C948" s="2">
        <f t="shared" si="126"/>
        <v>-3.5700000000000287E-2</v>
      </c>
      <c r="D948" s="2">
        <f t="shared" si="127"/>
        <v>0</v>
      </c>
      <c r="E948" s="2">
        <f t="shared" si="128"/>
        <v>3.5700000000000287E-2</v>
      </c>
      <c r="F948" s="2">
        <f t="shared" si="133"/>
        <v>7.411244410756382E-3</v>
      </c>
      <c r="G948" s="2">
        <f t="shared" si="133"/>
        <v>1.8738072009680754E-2</v>
      </c>
      <c r="H948" s="2">
        <f t="shared" si="130"/>
        <v>0.39551798108831421</v>
      </c>
      <c r="I948" s="2">
        <f t="shared" si="131"/>
        <v>28.342019697937829</v>
      </c>
    </row>
    <row r="949" spans="1:9" ht="13.5" x14ac:dyDescent="0.25">
      <c r="A949" s="3">
        <f>TITRES_STAT!B952</f>
        <v>43389</v>
      </c>
      <c r="B949" s="6">
        <f>TITRES_STAT!D952</f>
        <v>2.1698</v>
      </c>
      <c r="C949" s="2">
        <f t="shared" si="126"/>
        <v>-5.359999999999987E-2</v>
      </c>
      <c r="D949" s="2">
        <f t="shared" si="127"/>
        <v>0</v>
      </c>
      <c r="E949" s="2">
        <f t="shared" si="128"/>
        <v>5.359999999999987E-2</v>
      </c>
      <c r="F949" s="2">
        <f t="shared" si="133"/>
        <v>6.8818698099880693E-3</v>
      </c>
      <c r="G949" s="2">
        <f t="shared" si="133"/>
        <v>2.1228209723274976E-2</v>
      </c>
      <c r="H949" s="2">
        <f t="shared" si="130"/>
        <v>0.32418512440277375</v>
      </c>
      <c r="I949" s="2">
        <f t="shared" si="131"/>
        <v>24.481858195543907</v>
      </c>
    </row>
    <row r="950" spans="1:9" ht="13.5" x14ac:dyDescent="0.25">
      <c r="A950" s="3">
        <f>TITRES_STAT!B953</f>
        <v>43390</v>
      </c>
      <c r="B950" s="6">
        <f>TITRES_STAT!D953</f>
        <v>2.2143999999999999</v>
      </c>
      <c r="C950" s="2">
        <f t="shared" si="126"/>
        <v>4.4599999999999973E-2</v>
      </c>
      <c r="D950" s="2">
        <f t="shared" si="127"/>
        <v>4.4599999999999973E-2</v>
      </c>
      <c r="E950" s="2">
        <f t="shared" si="128"/>
        <v>0</v>
      </c>
      <c r="F950" s="2">
        <f t="shared" si="133"/>
        <v>9.5760219664174917E-3</v>
      </c>
      <c r="G950" s="2">
        <f t="shared" si="133"/>
        <v>1.9711909028755335E-2</v>
      </c>
      <c r="H950" s="2">
        <f t="shared" si="130"/>
        <v>0.4857988108837244</v>
      </c>
      <c r="I950" s="2">
        <f t="shared" si="131"/>
        <v>32.696136739723229</v>
      </c>
    </row>
    <row r="951" spans="1:9" ht="13.5" x14ac:dyDescent="0.25">
      <c r="A951" s="3">
        <f>TITRES_STAT!B954</f>
        <v>43391</v>
      </c>
      <c r="B951" s="6">
        <f>TITRES_STAT!D954</f>
        <v>2.2143999999999999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8.8920203973876701E-3</v>
      </c>
      <c r="G951" s="2">
        <f t="shared" si="133"/>
        <v>1.8303915526701381E-2</v>
      </c>
      <c r="H951" s="2">
        <f t="shared" si="130"/>
        <v>0.48579881088372434</v>
      </c>
      <c r="I951" s="2">
        <f t="shared" si="131"/>
        <v>32.696136739723229</v>
      </c>
    </row>
    <row r="952" spans="1:9" ht="13.5" x14ac:dyDescent="0.25">
      <c r="A952" s="3">
        <f>TITRES_STAT!B955</f>
        <v>43392</v>
      </c>
      <c r="B952" s="6">
        <f>TITRES_STAT!D955</f>
        <v>2.2054999999999998</v>
      </c>
      <c r="C952" s="2">
        <f t="shared" si="126"/>
        <v>-8.90000000000013E-3</v>
      </c>
      <c r="D952" s="2">
        <f t="shared" si="127"/>
        <v>0</v>
      </c>
      <c r="E952" s="2">
        <f t="shared" si="128"/>
        <v>8.90000000000013E-3</v>
      </c>
      <c r="F952" s="2">
        <f t="shared" si="133"/>
        <v>8.2568760832885512E-3</v>
      </c>
      <c r="G952" s="2">
        <f t="shared" si="133"/>
        <v>1.763220727479415E-2</v>
      </c>
      <c r="H952" s="2">
        <f t="shared" si="130"/>
        <v>0.4682837465898011</v>
      </c>
      <c r="I952" s="2">
        <f t="shared" si="131"/>
        <v>31.893273195826424</v>
      </c>
    </row>
    <row r="953" spans="1:9" ht="13.5" x14ac:dyDescent="0.25">
      <c r="A953" s="3">
        <f>TITRES_STAT!B956</f>
        <v>43395</v>
      </c>
      <c r="B953" s="6">
        <f>TITRES_STAT!D956</f>
        <v>2.2054999999999998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7.6670992201965113E-3</v>
      </c>
      <c r="G953" s="2">
        <f t="shared" si="133"/>
        <v>1.6372763898023137E-2</v>
      </c>
      <c r="H953" s="2">
        <f t="shared" si="130"/>
        <v>0.46828374658980115</v>
      </c>
      <c r="I953" s="2">
        <f t="shared" si="131"/>
        <v>31.893273195826424</v>
      </c>
    </row>
    <row r="954" spans="1:9" ht="13.5" x14ac:dyDescent="0.25">
      <c r="A954" s="3">
        <f>TITRES_STAT!B957</f>
        <v>43396</v>
      </c>
      <c r="B954" s="6">
        <f>TITRES_STAT!D957</f>
        <v>2.2054999999999998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7.1194492758967611E-3</v>
      </c>
      <c r="G954" s="2">
        <f t="shared" si="133"/>
        <v>1.5203280762450056E-2</v>
      </c>
      <c r="H954" s="2">
        <f t="shared" si="130"/>
        <v>0.46828374658980115</v>
      </c>
      <c r="I954" s="2">
        <f t="shared" si="131"/>
        <v>31.893273195826424</v>
      </c>
    </row>
    <row r="955" spans="1:9" ht="13.5" x14ac:dyDescent="0.25">
      <c r="A955" s="3">
        <f>TITRES_STAT!B958</f>
        <v>43397</v>
      </c>
      <c r="B955" s="6">
        <f>TITRES_STAT!D958</f>
        <v>2.1429999999999998</v>
      </c>
      <c r="C955" s="2">
        <f t="shared" si="126"/>
        <v>-6.25E-2</v>
      </c>
      <c r="D955" s="2">
        <f t="shared" si="127"/>
        <v>0</v>
      </c>
      <c r="E955" s="2">
        <f t="shared" si="128"/>
        <v>6.25E-2</v>
      </c>
      <c r="F955" s="2">
        <f t="shared" si="133"/>
        <v>6.6109171847612783E-3</v>
      </c>
      <c r="G955" s="2">
        <f t="shared" si="133"/>
        <v>1.8581617850846482E-2</v>
      </c>
      <c r="H955" s="2">
        <f t="shared" si="130"/>
        <v>0.35577726535045062</v>
      </c>
      <c r="I955" s="2">
        <f t="shared" si="131"/>
        <v>26.241571860145257</v>
      </c>
    </row>
    <row r="956" spans="1:9" ht="13.5" x14ac:dyDescent="0.25">
      <c r="A956" s="3">
        <f>TITRES_STAT!B959</f>
        <v>43398</v>
      </c>
      <c r="B956" s="6">
        <f>TITRES_STAT!D959</f>
        <v>2.1966000000000001</v>
      </c>
      <c r="C956" s="2">
        <f t="shared" si="126"/>
        <v>5.3600000000000314E-2</v>
      </c>
      <c r="D956" s="2">
        <f t="shared" si="127"/>
        <v>5.3600000000000314E-2</v>
      </c>
      <c r="E956" s="2">
        <f t="shared" si="128"/>
        <v>0</v>
      </c>
      <c r="F956" s="2">
        <f t="shared" si="133"/>
        <v>9.9672802429926367E-3</v>
      </c>
      <c r="G956" s="2">
        <f t="shared" si="133"/>
        <v>1.7254359432928877E-2</v>
      </c>
      <c r="H956" s="2">
        <f t="shared" si="130"/>
        <v>0.57766735889196208</v>
      </c>
      <c r="I956" s="2">
        <f t="shared" si="131"/>
        <v>36.615282406404937</v>
      </c>
    </row>
    <row r="957" spans="1:9" ht="13.5" x14ac:dyDescent="0.25">
      <c r="A957" s="3">
        <f>TITRES_STAT!B960</f>
        <v>43399</v>
      </c>
      <c r="B957" s="6">
        <f>TITRES_STAT!D960</f>
        <v>2.1787000000000001</v>
      </c>
      <c r="C957" s="2">
        <f t="shared" si="126"/>
        <v>-1.7900000000000027E-2</v>
      </c>
      <c r="D957" s="2">
        <f t="shared" si="127"/>
        <v>0</v>
      </c>
      <c r="E957" s="2">
        <f t="shared" si="128"/>
        <v>1.7900000000000027E-2</v>
      </c>
      <c r="F957" s="2">
        <f t="shared" ref="F957:G972" si="134">((F956*13)+D957)/14</f>
        <v>9.2553316542074472E-3</v>
      </c>
      <c r="G957" s="2">
        <f t="shared" si="134"/>
        <v>1.7300476616291104E-2</v>
      </c>
      <c r="H957" s="2">
        <f t="shared" si="130"/>
        <v>0.53497553041354395</v>
      </c>
      <c r="I957" s="2">
        <f t="shared" si="131"/>
        <v>34.852381670827938</v>
      </c>
    </row>
    <row r="958" spans="1:9" ht="13.5" x14ac:dyDescent="0.25">
      <c r="A958" s="3">
        <f>TITRES_STAT!B961</f>
        <v>43402</v>
      </c>
      <c r="B958" s="6">
        <f>TITRES_STAT!D961</f>
        <v>2.2591000000000001</v>
      </c>
      <c r="C958" s="2">
        <f t="shared" si="126"/>
        <v>8.0400000000000027E-2</v>
      </c>
      <c r="D958" s="2">
        <f t="shared" si="127"/>
        <v>8.0400000000000027E-2</v>
      </c>
      <c r="E958" s="2">
        <f t="shared" si="128"/>
        <v>0</v>
      </c>
      <c r="F958" s="2">
        <f t="shared" si="134"/>
        <v>1.4337093678906917E-2</v>
      </c>
      <c r="G958" s="2">
        <f t="shared" si="134"/>
        <v>1.6064728286556026E-2</v>
      </c>
      <c r="H958" s="2">
        <f t="shared" si="130"/>
        <v>0.8924579005114639</v>
      </c>
      <c r="I958" s="2">
        <f t="shared" si="131"/>
        <v>47.158666000985512</v>
      </c>
    </row>
    <row r="959" spans="1:9" ht="13.5" x14ac:dyDescent="0.25">
      <c r="A959" s="3">
        <f>TITRES_STAT!B962</f>
        <v>43403</v>
      </c>
      <c r="B959" s="6">
        <f>TITRES_STAT!D962</f>
        <v>2.1876000000000002</v>
      </c>
      <c r="C959" s="2">
        <f t="shared" si="126"/>
        <v>-7.1499999999999897E-2</v>
      </c>
      <c r="D959" s="2">
        <f t="shared" si="127"/>
        <v>0</v>
      </c>
      <c r="E959" s="2">
        <f t="shared" si="128"/>
        <v>7.1499999999999897E-2</v>
      </c>
      <c r="F959" s="2">
        <f t="shared" si="134"/>
        <v>1.3313015558984995E-2</v>
      </c>
      <c r="G959" s="2">
        <f t="shared" si="134"/>
        <v>2.0024390551802017E-2</v>
      </c>
      <c r="H959" s="2">
        <f t="shared" si="130"/>
        <v>0.66483998724180604</v>
      </c>
      <c r="I959" s="2">
        <f t="shared" si="131"/>
        <v>39.934167387657951</v>
      </c>
    </row>
    <row r="960" spans="1:9" ht="13.5" x14ac:dyDescent="0.25">
      <c r="A960" s="3">
        <f>TITRES_STAT!B963</f>
        <v>43404</v>
      </c>
      <c r="B960" s="6">
        <f>TITRES_STAT!D963</f>
        <v>2.1876000000000002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1.2362085876200354E-2</v>
      </c>
      <c r="G960" s="2">
        <f t="shared" si="134"/>
        <v>1.8594076940959017E-2</v>
      </c>
      <c r="H960" s="2">
        <f t="shared" si="130"/>
        <v>0.66483998724180615</v>
      </c>
      <c r="I960" s="2">
        <f t="shared" si="131"/>
        <v>39.934167387657958</v>
      </c>
    </row>
    <row r="961" spans="1:9" ht="13.5" x14ac:dyDescent="0.25">
      <c r="A961" s="3">
        <f>TITRES_STAT!B964</f>
        <v>43405</v>
      </c>
      <c r="B961" s="6">
        <f>TITRES_STAT!D964</f>
        <v>2.2323</v>
      </c>
      <c r="C961" s="2">
        <f t="shared" si="126"/>
        <v>4.469999999999974E-2</v>
      </c>
      <c r="D961" s="2">
        <f t="shared" si="127"/>
        <v>4.469999999999974E-2</v>
      </c>
      <c r="E961" s="2">
        <f t="shared" si="128"/>
        <v>0</v>
      </c>
      <c r="F961" s="2">
        <f t="shared" si="134"/>
        <v>1.4671936885043165E-2</v>
      </c>
      <c r="G961" s="2">
        <f t="shared" si="134"/>
        <v>1.7265928588033372E-2</v>
      </c>
      <c r="H961" s="2">
        <f t="shared" si="130"/>
        <v>0.84976239825363087</v>
      </c>
      <c r="I961" s="2">
        <f t="shared" si="131"/>
        <v>45.939002709531529</v>
      </c>
    </row>
    <row r="962" spans="1:9" ht="13.5" x14ac:dyDescent="0.25">
      <c r="A962" s="3">
        <f>TITRES_STAT!B965</f>
        <v>43406</v>
      </c>
      <c r="B962" s="6">
        <f>TITRES_STAT!D965</f>
        <v>2.2858999999999998</v>
      </c>
      <c r="C962" s="2">
        <f t="shared" si="126"/>
        <v>5.359999999999987E-2</v>
      </c>
      <c r="D962" s="2">
        <f t="shared" si="127"/>
        <v>5.359999999999987E-2</v>
      </c>
      <c r="E962" s="2">
        <f t="shared" si="128"/>
        <v>0</v>
      </c>
      <c r="F962" s="2">
        <f t="shared" si="134"/>
        <v>1.7452512821825788E-2</v>
      </c>
      <c r="G962" s="2">
        <f t="shared" si="134"/>
        <v>1.6032647974602417E-2</v>
      </c>
      <c r="H962" s="2">
        <f t="shared" si="130"/>
        <v>1.0885608446884509</v>
      </c>
      <c r="I962" s="2">
        <f t="shared" si="131"/>
        <v>52.120140404663708</v>
      </c>
    </row>
    <row r="963" spans="1:9" ht="13.5" x14ac:dyDescent="0.25">
      <c r="A963" s="3">
        <f>TITRES_STAT!B966</f>
        <v>43409</v>
      </c>
      <c r="B963" s="6">
        <f>TITRES_STAT!D966</f>
        <v>2.2858999999999998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1.6205904763123946E-2</v>
      </c>
      <c r="G963" s="2">
        <f t="shared" si="134"/>
        <v>1.4887458833559386E-2</v>
      </c>
      <c r="H963" s="2">
        <f t="shared" si="130"/>
        <v>1.0885608446884509</v>
      </c>
      <c r="I963" s="2">
        <f t="shared" si="131"/>
        <v>52.120140404663708</v>
      </c>
    </row>
    <row r="964" spans="1:9" ht="13.5" x14ac:dyDescent="0.25">
      <c r="A964" s="3">
        <f>TITRES_STAT!B967</f>
        <v>43410</v>
      </c>
      <c r="B964" s="6">
        <f>TITRES_STAT!D967</f>
        <v>2.2323</v>
      </c>
      <c r="C964" s="2">
        <f t="shared" si="135"/>
        <v>-5.359999999999987E-2</v>
      </c>
      <c r="D964" s="2">
        <f t="shared" si="136"/>
        <v>0</v>
      </c>
      <c r="E964" s="2">
        <f t="shared" si="137"/>
        <v>5.359999999999987E-2</v>
      </c>
      <c r="F964" s="2">
        <f t="shared" si="134"/>
        <v>1.5048340137186521E-2</v>
      </c>
      <c r="G964" s="2">
        <f t="shared" si="134"/>
        <v>1.765264034544799E-2</v>
      </c>
      <c r="H964" s="2">
        <f t="shared" si="130"/>
        <v>0.85246965001850117</v>
      </c>
      <c r="I964" s="2">
        <f t="shared" si="131"/>
        <v>46.018008986543308</v>
      </c>
    </row>
    <row r="965" spans="1:9" ht="13.5" x14ac:dyDescent="0.25">
      <c r="A965" s="3">
        <f>TITRES_STAT!B968</f>
        <v>43411</v>
      </c>
      <c r="B965" s="6">
        <f>TITRES_STAT!D968</f>
        <v>2.2768999999999999</v>
      </c>
      <c r="C965" s="2">
        <f t="shared" si="135"/>
        <v>4.4599999999999973E-2</v>
      </c>
      <c r="D965" s="2">
        <f t="shared" si="136"/>
        <v>4.4599999999999973E-2</v>
      </c>
      <c r="E965" s="2">
        <f t="shared" si="137"/>
        <v>0</v>
      </c>
      <c r="F965" s="2">
        <f t="shared" si="134"/>
        <v>1.715917298453034E-2</v>
      </c>
      <c r="G965" s="2">
        <f t="shared" si="134"/>
        <v>1.6391737463630277E-2</v>
      </c>
      <c r="H965" s="2">
        <f t="shared" si="130"/>
        <v>1.0468184365814079</v>
      </c>
      <c r="I965" s="2">
        <f t="shared" si="131"/>
        <v>51.143688070828695</v>
      </c>
    </row>
    <row r="966" spans="1:9" ht="13.5" x14ac:dyDescent="0.25">
      <c r="A966" s="3">
        <f>TITRES_STAT!B969</f>
        <v>43412</v>
      </c>
      <c r="B966" s="6">
        <f>TITRES_STAT!D969</f>
        <v>2.2858999999999998</v>
      </c>
      <c r="C966" s="2">
        <f t="shared" si="135"/>
        <v>8.999999999999897E-3</v>
      </c>
      <c r="D966" s="2">
        <f t="shared" si="136"/>
        <v>8.999999999999897E-3</v>
      </c>
      <c r="E966" s="2">
        <f t="shared" si="137"/>
        <v>0</v>
      </c>
      <c r="F966" s="2">
        <f t="shared" si="134"/>
        <v>1.6576374914206736E-2</v>
      </c>
      <c r="G966" s="2">
        <f t="shared" si="134"/>
        <v>1.522089907337097E-2</v>
      </c>
      <c r="H966" s="2">
        <f t="shared" si="130"/>
        <v>1.0890535988906973</v>
      </c>
      <c r="I966" s="2">
        <f t="shared" si="131"/>
        <v>52.131434036397756</v>
      </c>
    </row>
    <row r="967" spans="1:9" ht="13.5" x14ac:dyDescent="0.25">
      <c r="A967" s="3">
        <f>TITRES_STAT!B970</f>
        <v>43413</v>
      </c>
      <c r="B967" s="6">
        <f>TITRES_STAT!D970</f>
        <v>2.2948</v>
      </c>
      <c r="C967" s="2">
        <f t="shared" si="135"/>
        <v>8.90000000000013E-3</v>
      </c>
      <c r="D967" s="2">
        <f t="shared" si="136"/>
        <v>8.90000000000013E-3</v>
      </c>
      <c r="E967" s="2">
        <f t="shared" si="137"/>
        <v>0</v>
      </c>
      <c r="F967" s="2">
        <f t="shared" si="134"/>
        <v>1.6028062420334836E-2</v>
      </c>
      <c r="G967" s="2">
        <f t="shared" si="134"/>
        <v>1.4133691996701616E-2</v>
      </c>
      <c r="H967" s="2">
        <f t="shared" si="130"/>
        <v>1.1340322418286255</v>
      </c>
      <c r="I967" s="2">
        <f t="shared" si="131"/>
        <v>53.140351846647242</v>
      </c>
    </row>
    <row r="968" spans="1:9" ht="13.5" x14ac:dyDescent="0.25">
      <c r="A968" s="3">
        <f>TITRES_STAT!B971</f>
        <v>43416</v>
      </c>
      <c r="B968" s="6">
        <f>TITRES_STAT!D971</f>
        <v>2.2858999999999998</v>
      </c>
      <c r="C968" s="2">
        <f t="shared" si="135"/>
        <v>-8.90000000000013E-3</v>
      </c>
      <c r="D968" s="2">
        <f t="shared" si="136"/>
        <v>0</v>
      </c>
      <c r="E968" s="2">
        <f t="shared" si="137"/>
        <v>8.90000000000013E-3</v>
      </c>
      <c r="F968" s="2">
        <f t="shared" si="134"/>
        <v>1.4883200818882348E-2</v>
      </c>
      <c r="G968" s="2">
        <f t="shared" si="134"/>
        <v>1.3759856854080082E-2</v>
      </c>
      <c r="H968" s="2">
        <f t="shared" si="130"/>
        <v>1.0816392188316386</v>
      </c>
      <c r="I968" s="2">
        <f t="shared" si="131"/>
        <v>51.960935835880825</v>
      </c>
    </row>
    <row r="969" spans="1:9" ht="13.5" x14ac:dyDescent="0.25">
      <c r="A969" s="3">
        <f>TITRES_STAT!B972</f>
        <v>43417</v>
      </c>
      <c r="B969" s="6">
        <f>TITRES_STAT!D972</f>
        <v>2.2233999999999998</v>
      </c>
      <c r="C969" s="2">
        <f t="shared" si="135"/>
        <v>-6.25E-2</v>
      </c>
      <c r="D969" s="2">
        <f t="shared" si="136"/>
        <v>0</v>
      </c>
      <c r="E969" s="2">
        <f t="shared" si="137"/>
        <v>6.25E-2</v>
      </c>
      <c r="F969" s="2">
        <f t="shared" si="134"/>
        <v>1.3820115046105039E-2</v>
      </c>
      <c r="G969" s="2">
        <f t="shared" si="134"/>
        <v>1.7241295650217221E-2</v>
      </c>
      <c r="H969" s="2">
        <f t="shared" si="130"/>
        <v>0.80157056212483202</v>
      </c>
      <c r="I969" s="2">
        <f t="shared" si="131"/>
        <v>44.492876325611867</v>
      </c>
    </row>
    <row r="970" spans="1:9" ht="13.5" x14ac:dyDescent="0.25">
      <c r="A970" s="3">
        <f>TITRES_STAT!B973</f>
        <v>43418</v>
      </c>
      <c r="B970" s="6">
        <f>TITRES_STAT!D973</f>
        <v>2.2858999999999998</v>
      </c>
      <c r="C970" s="2">
        <f t="shared" si="135"/>
        <v>6.25E-2</v>
      </c>
      <c r="D970" s="2">
        <f t="shared" si="136"/>
        <v>6.25E-2</v>
      </c>
      <c r="E970" s="2">
        <f t="shared" si="137"/>
        <v>0</v>
      </c>
      <c r="F970" s="2">
        <f t="shared" si="134"/>
        <v>1.7297249685668963E-2</v>
      </c>
      <c r="G970" s="2">
        <f t="shared" si="134"/>
        <v>1.6009774532344562E-2</v>
      </c>
      <c r="H970" s="2">
        <f t="shared" si="130"/>
        <v>1.0804180690192304</v>
      </c>
      <c r="I970" s="2">
        <f t="shared" si="131"/>
        <v>51.932738188943475</v>
      </c>
    </row>
    <row r="971" spans="1:9" ht="13.5" x14ac:dyDescent="0.25">
      <c r="A971" s="3">
        <f>TITRES_STAT!B974</f>
        <v>43419</v>
      </c>
      <c r="B971" s="6">
        <f>TITRES_STAT!D974</f>
        <v>2.2858999999999998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1.6061731850978322E-2</v>
      </c>
      <c r="G971" s="2">
        <f t="shared" si="134"/>
        <v>1.4866219208605664E-2</v>
      </c>
      <c r="H971" s="2">
        <f t="shared" si="130"/>
        <v>1.0804180690192302</v>
      </c>
      <c r="I971" s="2">
        <f t="shared" si="131"/>
        <v>51.932738188943475</v>
      </c>
    </row>
    <row r="972" spans="1:9" ht="13.5" x14ac:dyDescent="0.25">
      <c r="A972" s="3">
        <f>TITRES_STAT!B975</f>
        <v>43420</v>
      </c>
      <c r="B972" s="6">
        <f>TITRES_STAT!D975</f>
        <v>2.2858999999999998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1.4914465290194157E-2</v>
      </c>
      <c r="G972" s="2">
        <f t="shared" si="134"/>
        <v>1.3804346407990973E-2</v>
      </c>
      <c r="H972" s="2">
        <f t="shared" si="130"/>
        <v>1.0804180690192304</v>
      </c>
      <c r="I972" s="2">
        <f t="shared" si="131"/>
        <v>51.932738188943475</v>
      </c>
    </row>
    <row r="973" spans="1:9" ht="13.5" x14ac:dyDescent="0.25">
      <c r="A973" s="3">
        <f>TITRES_STAT!B976</f>
        <v>43423</v>
      </c>
      <c r="B973" s="6">
        <f>TITRES_STAT!D976</f>
        <v>2.2858999999999998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1.3849146340894574E-2</v>
      </c>
      <c r="G973" s="2">
        <f t="shared" si="138"/>
        <v>1.2818321664563048E-2</v>
      </c>
      <c r="H973" s="2">
        <f t="shared" si="130"/>
        <v>1.0804180690192304</v>
      </c>
      <c r="I973" s="2">
        <f t="shared" si="131"/>
        <v>51.932738188943475</v>
      </c>
    </row>
    <row r="974" spans="1:9" ht="13.5" x14ac:dyDescent="0.25">
      <c r="A974" s="3">
        <f>TITRES_STAT!B977</f>
        <v>43425</v>
      </c>
      <c r="B974" s="6">
        <f>TITRES_STAT!D977</f>
        <v>2.2233999999999998</v>
      </c>
      <c r="C974" s="2">
        <f t="shared" si="135"/>
        <v>-6.25E-2</v>
      </c>
      <c r="D974" s="2">
        <f t="shared" si="136"/>
        <v>0</v>
      </c>
      <c r="E974" s="2">
        <f t="shared" si="137"/>
        <v>6.25E-2</v>
      </c>
      <c r="F974" s="2">
        <f t="shared" si="138"/>
        <v>1.2859921602259248E-2</v>
      </c>
      <c r="G974" s="2">
        <f t="shared" si="138"/>
        <v>1.6367012974237115E-2</v>
      </c>
      <c r="H974" s="2">
        <f t="shared" si="130"/>
        <v>0.78572196542531691</v>
      </c>
      <c r="I974" s="2">
        <f t="shared" si="131"/>
        <v>44.000240834702197</v>
      </c>
    </row>
    <row r="975" spans="1:9" ht="13.5" x14ac:dyDescent="0.25">
      <c r="A975" s="3">
        <f>TITRES_STAT!B978</f>
        <v>43426</v>
      </c>
      <c r="B975" s="6">
        <f>TITRES_STAT!D978</f>
        <v>2.2323</v>
      </c>
      <c r="C975" s="2">
        <f t="shared" si="135"/>
        <v>8.90000000000013E-3</v>
      </c>
      <c r="D975" s="2">
        <f t="shared" si="136"/>
        <v>8.90000000000013E-3</v>
      </c>
      <c r="E975" s="2">
        <f t="shared" si="137"/>
        <v>0</v>
      </c>
      <c r="F975" s="2">
        <f t="shared" si="138"/>
        <v>1.2577070059240738E-2</v>
      </c>
      <c r="G975" s="2">
        <f t="shared" si="138"/>
        <v>1.5197940618934465E-2</v>
      </c>
      <c r="H975" s="2">
        <f t="shared" si="130"/>
        <v>0.82755094091968651</v>
      </c>
      <c r="I975" s="2">
        <f t="shared" si="131"/>
        <v>45.281963002532471</v>
      </c>
    </row>
    <row r="976" spans="1:9" ht="13.5" x14ac:dyDescent="0.25">
      <c r="A976" s="3">
        <f>TITRES_STAT!B979</f>
        <v>43427</v>
      </c>
      <c r="B976" s="6">
        <f>TITRES_STAT!D979</f>
        <v>2.2323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1.1678707912152114E-2</v>
      </c>
      <c r="G976" s="2">
        <f t="shared" si="138"/>
        <v>1.4112373431867718E-2</v>
      </c>
      <c r="H976" s="2">
        <f t="shared" si="130"/>
        <v>0.8275509409196864</v>
      </c>
      <c r="I976" s="2">
        <f t="shared" si="131"/>
        <v>45.281963002532471</v>
      </c>
    </row>
    <row r="977" spans="1:9" ht="13.5" x14ac:dyDescent="0.25">
      <c r="A977" s="3">
        <f>TITRES_STAT!B980</f>
        <v>43430</v>
      </c>
      <c r="B977" s="6">
        <f>TITRES_STAT!D980</f>
        <v>2.2858999999999998</v>
      </c>
      <c r="C977" s="2">
        <f t="shared" si="135"/>
        <v>5.359999999999987E-2</v>
      </c>
      <c r="D977" s="2">
        <f t="shared" si="136"/>
        <v>5.359999999999987E-2</v>
      </c>
      <c r="E977" s="2">
        <f t="shared" si="137"/>
        <v>0</v>
      </c>
      <c r="F977" s="2">
        <f t="shared" si="138"/>
        <v>1.4673085918426953E-2</v>
      </c>
      <c r="G977" s="2">
        <f t="shared" si="138"/>
        <v>1.3104346758162881E-2</v>
      </c>
      <c r="H977" s="2">
        <f t="shared" ref="H977:H1040" si="139">F977/G977</f>
        <v>1.1197113590791454</v>
      </c>
      <c r="I977" s="2">
        <f t="shared" ref="I977:I1040" si="140">IF(G977=0,100,100-(100/(1+H977)))</f>
        <v>52.823765569930032</v>
      </c>
    </row>
    <row r="978" spans="1:9" ht="13.5" x14ac:dyDescent="0.25">
      <c r="A978" s="3">
        <f>TITRES_STAT!B981</f>
        <v>43431</v>
      </c>
      <c r="B978" s="6">
        <f>TITRES_STAT!D981</f>
        <v>2.3037000000000001</v>
      </c>
      <c r="C978" s="2">
        <f t="shared" si="135"/>
        <v>1.780000000000026E-2</v>
      </c>
      <c r="D978" s="2">
        <f t="shared" si="136"/>
        <v>1.780000000000026E-2</v>
      </c>
      <c r="E978" s="2">
        <f t="shared" si="137"/>
        <v>0</v>
      </c>
      <c r="F978" s="2">
        <f t="shared" si="138"/>
        <v>1.4896436924253617E-2</v>
      </c>
      <c r="G978" s="2">
        <f t="shared" si="138"/>
        <v>1.2168321989722675E-2</v>
      </c>
      <c r="H978" s="2">
        <f t="shared" si="139"/>
        <v>1.2241981217159688</v>
      </c>
      <c r="I978" s="2">
        <f t="shared" si="140"/>
        <v>55.039976419524173</v>
      </c>
    </row>
    <row r="979" spans="1:9" ht="13.5" x14ac:dyDescent="0.25">
      <c r="A979" s="3">
        <f>TITRES_STAT!B982</f>
        <v>43432</v>
      </c>
      <c r="B979" s="6">
        <f>TITRES_STAT!D982</f>
        <v>2.2412000000000001</v>
      </c>
      <c r="C979" s="2">
        <f t="shared" si="135"/>
        <v>-6.25E-2</v>
      </c>
      <c r="D979" s="2">
        <f t="shared" si="136"/>
        <v>0</v>
      </c>
      <c r="E979" s="2">
        <f t="shared" si="137"/>
        <v>6.25E-2</v>
      </c>
      <c r="F979" s="2">
        <f t="shared" si="138"/>
        <v>1.383240571537836E-2</v>
      </c>
      <c r="G979" s="2">
        <f t="shared" si="138"/>
        <v>1.5763441847599625E-2</v>
      </c>
      <c r="H979" s="2">
        <f t="shared" si="139"/>
        <v>0.87749907977645669</v>
      </c>
      <c r="I979" s="2">
        <f t="shared" si="140"/>
        <v>46.737656983615445</v>
      </c>
    </row>
    <row r="980" spans="1:9" ht="13.5" x14ac:dyDescent="0.25">
      <c r="A980" s="3">
        <f>TITRES_STAT!B983</f>
        <v>43433</v>
      </c>
      <c r="B980" s="6">
        <f>TITRES_STAT!D983</f>
        <v>2.2323</v>
      </c>
      <c r="C980" s="2">
        <f t="shared" si="135"/>
        <v>-8.90000000000013E-3</v>
      </c>
      <c r="D980" s="2">
        <f t="shared" si="136"/>
        <v>0</v>
      </c>
      <c r="E980" s="2">
        <f t="shared" si="137"/>
        <v>8.90000000000013E-3</v>
      </c>
      <c r="F980" s="2">
        <f t="shared" si="138"/>
        <v>1.2844376735708476E-2</v>
      </c>
      <c r="G980" s="2">
        <f t="shared" si="138"/>
        <v>1.5273196001342517E-2</v>
      </c>
      <c r="H980" s="2">
        <f t="shared" si="139"/>
        <v>0.84097504769659559</v>
      </c>
      <c r="I980" s="2">
        <f t="shared" si="140"/>
        <v>45.680958508851752</v>
      </c>
    </row>
    <row r="981" spans="1:9" ht="13.5" x14ac:dyDescent="0.25">
      <c r="A981" s="3">
        <f>TITRES_STAT!B984</f>
        <v>43434</v>
      </c>
      <c r="B981" s="6">
        <f>TITRES_STAT!D984</f>
        <v>2.2143999999999999</v>
      </c>
      <c r="C981" s="2">
        <f t="shared" si="135"/>
        <v>-1.7900000000000027E-2</v>
      </c>
      <c r="D981" s="2">
        <f t="shared" si="136"/>
        <v>0</v>
      </c>
      <c r="E981" s="2">
        <f t="shared" si="137"/>
        <v>1.7900000000000027E-2</v>
      </c>
      <c r="F981" s="2">
        <f t="shared" si="138"/>
        <v>1.1926921254586442E-2</v>
      </c>
      <c r="G981" s="2">
        <f t="shared" si="138"/>
        <v>1.5460824858389483E-2</v>
      </c>
      <c r="H981" s="2">
        <f t="shared" si="139"/>
        <v>0.77142852104133086</v>
      </c>
      <c r="I981" s="2">
        <f t="shared" si="140"/>
        <v>43.548385491041323</v>
      </c>
    </row>
    <row r="982" spans="1:9" ht="13.5" x14ac:dyDescent="0.25">
      <c r="A982" s="3">
        <f>TITRES_STAT!B985</f>
        <v>43437</v>
      </c>
      <c r="B982" s="6">
        <f>TITRES_STAT!D985</f>
        <v>2.2323</v>
      </c>
      <c r="C982" s="2">
        <f t="shared" si="135"/>
        <v>1.7900000000000027E-2</v>
      </c>
      <c r="D982" s="2">
        <f t="shared" si="136"/>
        <v>1.7900000000000027E-2</v>
      </c>
      <c r="E982" s="2">
        <f t="shared" si="137"/>
        <v>0</v>
      </c>
      <c r="F982" s="2">
        <f t="shared" si="138"/>
        <v>1.2353569736401698E-2</v>
      </c>
      <c r="G982" s="2">
        <f t="shared" si="138"/>
        <v>1.4356480225647377E-2</v>
      </c>
      <c r="H982" s="2">
        <f t="shared" si="139"/>
        <v>0.86048735778094509</v>
      </c>
      <c r="I982" s="2">
        <f t="shared" si="140"/>
        <v>46.250642563208395</v>
      </c>
    </row>
    <row r="983" spans="1:9" ht="13.5" x14ac:dyDescent="0.25">
      <c r="A983" s="3">
        <f>TITRES_STAT!B986</f>
        <v>43438</v>
      </c>
      <c r="B983" s="6">
        <f>TITRES_STAT!D986</f>
        <v>2.2323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1.1471171898087291E-2</v>
      </c>
      <c r="G983" s="2">
        <f t="shared" si="138"/>
        <v>1.3331017352386851E-2</v>
      </c>
      <c r="H983" s="2">
        <f t="shared" si="139"/>
        <v>0.86048735778094498</v>
      </c>
      <c r="I983" s="2">
        <f t="shared" si="140"/>
        <v>46.250642563208395</v>
      </c>
    </row>
    <row r="984" spans="1:9" ht="13.5" x14ac:dyDescent="0.25">
      <c r="A984" s="3">
        <f>TITRES_STAT!B987</f>
        <v>43439</v>
      </c>
      <c r="B984" s="6">
        <f>TITRES_STAT!D987</f>
        <v>2.2323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1.0651802476795341E-2</v>
      </c>
      <c r="G984" s="2">
        <f t="shared" si="138"/>
        <v>1.2378801827216361E-2</v>
      </c>
      <c r="H984" s="2">
        <f t="shared" si="139"/>
        <v>0.86048735778094498</v>
      </c>
      <c r="I984" s="2">
        <f t="shared" si="140"/>
        <v>46.250642563208395</v>
      </c>
    </row>
    <row r="985" spans="1:9" ht="13.5" x14ac:dyDescent="0.25">
      <c r="A985" s="3">
        <f>TITRES_STAT!B988</f>
        <v>43440</v>
      </c>
      <c r="B985" s="6">
        <f>TITRES_STAT!D988</f>
        <v>2.2323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9.8909594427385311E-3</v>
      </c>
      <c r="G985" s="2">
        <f t="shared" si="138"/>
        <v>1.1494601696700907E-2</v>
      </c>
      <c r="H985" s="2">
        <f t="shared" si="139"/>
        <v>0.86048735778094498</v>
      </c>
      <c r="I985" s="2">
        <f t="shared" si="140"/>
        <v>46.250642563208395</v>
      </c>
    </row>
    <row r="986" spans="1:9" ht="13.5" x14ac:dyDescent="0.25">
      <c r="A986" s="3">
        <f>TITRES_STAT!B989</f>
        <v>43441</v>
      </c>
      <c r="B986" s="6">
        <f>TITRES_STAT!D989</f>
        <v>2.1876000000000002</v>
      </c>
      <c r="C986" s="2">
        <f t="shared" si="135"/>
        <v>-4.469999999999974E-2</v>
      </c>
      <c r="D986" s="2">
        <f t="shared" si="136"/>
        <v>0</v>
      </c>
      <c r="E986" s="2">
        <f t="shared" si="137"/>
        <v>4.469999999999974E-2</v>
      </c>
      <c r="F986" s="2">
        <f t="shared" si="138"/>
        <v>9.1844623396857804E-3</v>
      </c>
      <c r="G986" s="2">
        <f t="shared" si="138"/>
        <v>1.3866415861222253E-2</v>
      </c>
      <c r="H986" s="2">
        <f t="shared" si="139"/>
        <v>0.66235301404527591</v>
      </c>
      <c r="I986" s="2">
        <f t="shared" si="140"/>
        <v>39.844305538536844</v>
      </c>
    </row>
    <row r="987" spans="1:9" ht="13.5" x14ac:dyDescent="0.25">
      <c r="A987" s="3">
        <f>TITRES_STAT!B990</f>
        <v>43444</v>
      </c>
      <c r="B987" s="6">
        <f>TITRES_STAT!D990</f>
        <v>2.1698</v>
      </c>
      <c r="C987" s="2">
        <f t="shared" si="135"/>
        <v>-1.780000000000026E-2</v>
      </c>
      <c r="D987" s="2">
        <f t="shared" si="136"/>
        <v>0</v>
      </c>
      <c r="E987" s="2">
        <f t="shared" si="137"/>
        <v>1.780000000000026E-2</v>
      </c>
      <c r="F987" s="2">
        <f t="shared" si="138"/>
        <v>8.5284293154225099E-3</v>
      </c>
      <c r="G987" s="2">
        <f t="shared" si="138"/>
        <v>1.4147386156849254E-2</v>
      </c>
      <c r="H987" s="2">
        <f t="shared" si="139"/>
        <v>0.60282720927169953</v>
      </c>
      <c r="I987" s="2">
        <f t="shared" si="140"/>
        <v>37.610243062046287</v>
      </c>
    </row>
    <row r="988" spans="1:9" ht="13.5" x14ac:dyDescent="0.25">
      <c r="A988" s="3">
        <f>TITRES_STAT!B991</f>
        <v>43445</v>
      </c>
      <c r="B988" s="6">
        <f>TITRES_STAT!D991</f>
        <v>2.2233999999999998</v>
      </c>
      <c r="C988" s="2">
        <f t="shared" si="135"/>
        <v>5.359999999999987E-2</v>
      </c>
      <c r="D988" s="2">
        <f t="shared" si="136"/>
        <v>5.359999999999987E-2</v>
      </c>
      <c r="E988" s="2">
        <f t="shared" si="137"/>
        <v>0</v>
      </c>
      <c r="F988" s="2">
        <f t="shared" si="138"/>
        <v>1.1747827221463749E-2</v>
      </c>
      <c r="G988" s="2">
        <f t="shared" si="138"/>
        <v>1.3136858574217163E-2</v>
      </c>
      <c r="H988" s="2">
        <f t="shared" si="139"/>
        <v>0.89426457285004401</v>
      </c>
      <c r="I988" s="2">
        <f t="shared" si="140"/>
        <v>47.20906391151923</v>
      </c>
    </row>
    <row r="989" spans="1:9" ht="13.5" x14ac:dyDescent="0.25">
      <c r="A989" s="3">
        <f>TITRES_STAT!B992</f>
        <v>43446</v>
      </c>
      <c r="B989" s="6">
        <f>TITRES_STAT!D992</f>
        <v>2.2143999999999999</v>
      </c>
      <c r="C989" s="2">
        <f t="shared" si="135"/>
        <v>-8.999999999999897E-3</v>
      </c>
      <c r="D989" s="2">
        <f t="shared" si="136"/>
        <v>0</v>
      </c>
      <c r="E989" s="2">
        <f t="shared" si="137"/>
        <v>8.999999999999897E-3</v>
      </c>
      <c r="F989" s="2">
        <f t="shared" ref="F989:G1004" si="141">((F988*13)+D989)/14</f>
        <v>1.090869670564491E-2</v>
      </c>
      <c r="G989" s="2">
        <f t="shared" si="141"/>
        <v>1.2841368676058786E-2</v>
      </c>
      <c r="H989" s="2">
        <f t="shared" si="139"/>
        <v>0.84949641902135287</v>
      </c>
      <c r="I989" s="2">
        <f t="shared" si="140"/>
        <v>45.931228105370302</v>
      </c>
    </row>
    <row r="990" spans="1:9" ht="13.5" x14ac:dyDescent="0.25">
      <c r="A990" s="3">
        <f>TITRES_STAT!B993</f>
        <v>43447</v>
      </c>
      <c r="B990" s="6">
        <f>TITRES_STAT!D993</f>
        <v>2.2233999999999998</v>
      </c>
      <c r="C990" s="2">
        <f t="shared" si="135"/>
        <v>8.999999999999897E-3</v>
      </c>
      <c r="D990" s="2">
        <f t="shared" si="136"/>
        <v>8.999999999999897E-3</v>
      </c>
      <c r="E990" s="2">
        <f t="shared" si="137"/>
        <v>0</v>
      </c>
      <c r="F990" s="2">
        <f t="shared" si="141"/>
        <v>1.0772361226670265E-2</v>
      </c>
      <c r="G990" s="2">
        <f t="shared" si="141"/>
        <v>1.1924128056340301E-2</v>
      </c>
      <c r="H990" s="2">
        <f t="shared" si="139"/>
        <v>0.90340871682792623</v>
      </c>
      <c r="I990" s="2">
        <f t="shared" si="140"/>
        <v>47.462676241888673</v>
      </c>
    </row>
    <row r="991" spans="1:9" ht="13.5" x14ac:dyDescent="0.25">
      <c r="A991" s="3">
        <f>TITRES_STAT!B994</f>
        <v>43448</v>
      </c>
      <c r="B991" s="6">
        <f>TITRES_STAT!D994</f>
        <v>2.2233999999999998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1.0002906853336675E-2</v>
      </c>
      <c r="G991" s="2">
        <f t="shared" si="141"/>
        <v>1.1072404623744566E-2</v>
      </c>
      <c r="H991" s="2">
        <f t="shared" si="139"/>
        <v>0.90340871682792612</v>
      </c>
      <c r="I991" s="2">
        <f t="shared" si="140"/>
        <v>47.462676241888673</v>
      </c>
    </row>
    <row r="992" spans="1:9" ht="13.5" x14ac:dyDescent="0.25">
      <c r="A992" s="3">
        <f>TITRES_STAT!B995</f>
        <v>43451</v>
      </c>
      <c r="B992" s="6">
        <f>TITRES_STAT!D995</f>
        <v>2.2768999999999999</v>
      </c>
      <c r="C992" s="2">
        <f t="shared" si="135"/>
        <v>5.3500000000000103E-2</v>
      </c>
      <c r="D992" s="2">
        <f t="shared" si="136"/>
        <v>5.3500000000000103E-2</v>
      </c>
      <c r="E992" s="2">
        <f t="shared" si="137"/>
        <v>0</v>
      </c>
      <c r="F992" s="2">
        <f t="shared" si="141"/>
        <v>1.3109842078098347E-2</v>
      </c>
      <c r="G992" s="2">
        <f t="shared" si="141"/>
        <v>1.0281518579191382E-2</v>
      </c>
      <c r="H992" s="2">
        <f t="shared" si="139"/>
        <v>1.2750881085437289</v>
      </c>
      <c r="I992" s="2">
        <f t="shared" si="140"/>
        <v>56.045658352981576</v>
      </c>
    </row>
    <row r="993" spans="1:9" ht="13.5" x14ac:dyDescent="0.25">
      <c r="A993" s="3">
        <f>TITRES_STAT!B996</f>
        <v>43452</v>
      </c>
      <c r="B993" s="6">
        <f>TITRES_STAT!D996</f>
        <v>2.2143999999999999</v>
      </c>
      <c r="C993" s="2">
        <f t="shared" si="135"/>
        <v>-6.25E-2</v>
      </c>
      <c r="D993" s="2">
        <f t="shared" si="136"/>
        <v>0</v>
      </c>
      <c r="E993" s="2">
        <f t="shared" si="137"/>
        <v>6.25E-2</v>
      </c>
      <c r="F993" s="2">
        <f t="shared" si="141"/>
        <v>1.2173424786805609E-2</v>
      </c>
      <c r="G993" s="2">
        <f t="shared" si="141"/>
        <v>1.4011410109249141E-2</v>
      </c>
      <c r="H993" s="2">
        <f t="shared" si="139"/>
        <v>0.86882224500514404</v>
      </c>
      <c r="I993" s="2">
        <f t="shared" si="140"/>
        <v>46.490362972041382</v>
      </c>
    </row>
    <row r="994" spans="1:9" ht="13.5" x14ac:dyDescent="0.25">
      <c r="A994" s="3">
        <f>TITRES_STAT!B997</f>
        <v>43453</v>
      </c>
      <c r="B994" s="6">
        <f>TITRES_STAT!D997</f>
        <v>2.2768999999999999</v>
      </c>
      <c r="C994" s="2">
        <f t="shared" si="135"/>
        <v>6.25E-2</v>
      </c>
      <c r="D994" s="2">
        <f t="shared" si="136"/>
        <v>6.25E-2</v>
      </c>
      <c r="E994" s="2">
        <f t="shared" si="137"/>
        <v>0</v>
      </c>
      <c r="F994" s="2">
        <f t="shared" si="141"/>
        <v>1.5768180159176637E-2</v>
      </c>
      <c r="G994" s="2">
        <f t="shared" si="141"/>
        <v>1.3010595101445631E-2</v>
      </c>
      <c r="H994" s="2">
        <f t="shared" si="139"/>
        <v>1.2119491872761921</v>
      </c>
      <c r="I994" s="2">
        <f t="shared" si="140"/>
        <v>54.791004885993509</v>
      </c>
    </row>
    <row r="995" spans="1:9" ht="13.5" x14ac:dyDescent="0.25">
      <c r="A995" s="3">
        <f>TITRES_STAT!B998</f>
        <v>43454</v>
      </c>
      <c r="B995" s="6">
        <f>TITRES_STAT!D998</f>
        <v>2.2858999999999998</v>
      </c>
      <c r="C995" s="2">
        <f t="shared" si="135"/>
        <v>8.999999999999897E-3</v>
      </c>
      <c r="D995" s="2">
        <f t="shared" si="136"/>
        <v>8.999999999999897E-3</v>
      </c>
      <c r="E995" s="2">
        <f t="shared" si="137"/>
        <v>0</v>
      </c>
      <c r="F995" s="2">
        <f t="shared" si="141"/>
        <v>1.5284738719235441E-2</v>
      </c>
      <c r="G995" s="2">
        <f t="shared" si="141"/>
        <v>1.20812668799138E-2</v>
      </c>
      <c r="H995" s="2">
        <f t="shared" si="139"/>
        <v>1.2651602577083785</v>
      </c>
      <c r="I995" s="2">
        <f t="shared" si="140"/>
        <v>55.853013198647503</v>
      </c>
    </row>
    <row r="996" spans="1:9" ht="13.5" x14ac:dyDescent="0.25">
      <c r="A996" s="3">
        <f>TITRES_STAT!B999</f>
        <v>43455</v>
      </c>
      <c r="B996" s="6">
        <f>TITRES_STAT!D999</f>
        <v>2.2858999999999998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1.4192971667861482E-2</v>
      </c>
      <c r="G996" s="2">
        <f t="shared" si="141"/>
        <v>1.1218319245634243E-2</v>
      </c>
      <c r="H996" s="2">
        <f t="shared" si="139"/>
        <v>1.2651602577083785</v>
      </c>
      <c r="I996" s="2">
        <f t="shared" si="140"/>
        <v>55.853013198647503</v>
      </c>
    </row>
    <row r="997" spans="1:9" ht="13.5" x14ac:dyDescent="0.25">
      <c r="A997" s="3">
        <f>TITRES_STAT!B1000</f>
        <v>43458</v>
      </c>
      <c r="B997" s="6">
        <f>TITRES_STAT!D1000</f>
        <v>2.2858999999999998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1.3179187977299948E-2</v>
      </c>
      <c r="G997" s="2">
        <f t="shared" si="141"/>
        <v>1.0417010728088941E-2</v>
      </c>
      <c r="H997" s="2">
        <f t="shared" si="139"/>
        <v>1.2651602577083785</v>
      </c>
      <c r="I997" s="2">
        <f t="shared" si="140"/>
        <v>55.853013198647503</v>
      </c>
    </row>
    <row r="998" spans="1:9" ht="13.5" x14ac:dyDescent="0.25">
      <c r="A998" s="3">
        <f>TITRES_STAT!B1001</f>
        <v>43459</v>
      </c>
      <c r="B998" s="6">
        <f>TITRES_STAT!D1001</f>
        <v>2.2858999999999998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1.223781740749281E-2</v>
      </c>
      <c r="G998" s="2">
        <f t="shared" si="141"/>
        <v>9.6729385332254437E-3</v>
      </c>
      <c r="H998" s="2">
        <f t="shared" si="139"/>
        <v>1.2651602577083789</v>
      </c>
      <c r="I998" s="2">
        <f t="shared" si="140"/>
        <v>55.853013198647517</v>
      </c>
    </row>
    <row r="999" spans="1:9" ht="13.5" x14ac:dyDescent="0.25">
      <c r="A999" s="3">
        <f>TITRES_STAT!B1002</f>
        <v>43460</v>
      </c>
      <c r="B999" s="6">
        <f>TITRES_STAT!D1002</f>
        <v>2.1608999999999998</v>
      </c>
      <c r="C999" s="2">
        <f t="shared" si="135"/>
        <v>-0.125</v>
      </c>
      <c r="D999" s="2">
        <f t="shared" si="136"/>
        <v>0</v>
      </c>
      <c r="E999" s="2">
        <f t="shared" si="137"/>
        <v>0.125</v>
      </c>
      <c r="F999" s="2">
        <f t="shared" si="141"/>
        <v>1.1363687592671895E-2</v>
      </c>
      <c r="G999" s="2">
        <f t="shared" si="141"/>
        <v>1.7910585780852195E-2</v>
      </c>
      <c r="H999" s="2">
        <f t="shared" si="139"/>
        <v>0.63446766798775267</v>
      </c>
      <c r="I999" s="2">
        <f t="shared" si="140"/>
        <v>38.818000527894611</v>
      </c>
    </row>
    <row r="1000" spans="1:9" ht="13.5" x14ac:dyDescent="0.25">
      <c r="A1000" s="3">
        <f>TITRES_STAT!B1003</f>
        <v>43461</v>
      </c>
      <c r="B1000" s="6">
        <f>TITRES_STAT!D1003</f>
        <v>2.2143999999999999</v>
      </c>
      <c r="C1000" s="2">
        <f t="shared" si="135"/>
        <v>5.3500000000000103E-2</v>
      </c>
      <c r="D1000" s="2">
        <f t="shared" si="136"/>
        <v>5.3500000000000103E-2</v>
      </c>
      <c r="E1000" s="2">
        <f t="shared" si="137"/>
        <v>0</v>
      </c>
      <c r="F1000" s="2">
        <f t="shared" si="141"/>
        <v>1.4373424193195339E-2</v>
      </c>
      <c r="G1000" s="2">
        <f t="shared" si="141"/>
        <v>1.663125822507704E-2</v>
      </c>
      <c r="H1000" s="2">
        <f t="shared" si="139"/>
        <v>0.86424153835352757</v>
      </c>
      <c r="I1000" s="2">
        <f t="shared" si="140"/>
        <v>46.3588821820167</v>
      </c>
    </row>
    <row r="1001" spans="1:9" ht="13.5" x14ac:dyDescent="0.25">
      <c r="A1001" s="3">
        <f>TITRES_STAT!B1004</f>
        <v>43462</v>
      </c>
      <c r="B1001" s="6">
        <f>TITRES_STAT!D1004</f>
        <v>2.2768999999999999</v>
      </c>
      <c r="C1001" s="2">
        <f t="shared" si="135"/>
        <v>6.25E-2</v>
      </c>
      <c r="D1001" s="2">
        <f t="shared" si="136"/>
        <v>6.25E-2</v>
      </c>
      <c r="E1001" s="2">
        <f t="shared" si="137"/>
        <v>0</v>
      </c>
      <c r="F1001" s="2">
        <f t="shared" si="141"/>
        <v>1.7811036750824245E-2</v>
      </c>
      <c r="G1001" s="2">
        <f t="shared" si="141"/>
        <v>1.5443311209000108E-2</v>
      </c>
      <c r="H1001" s="2">
        <f t="shared" si="139"/>
        <v>1.1533172199783337</v>
      </c>
      <c r="I1001" s="2">
        <f t="shared" si="140"/>
        <v>53.560024007514237</v>
      </c>
    </row>
    <row r="1002" spans="1:9" ht="13.5" x14ac:dyDescent="0.25">
      <c r="A1002" s="3">
        <f>TITRES_STAT!B1005</f>
        <v>43465</v>
      </c>
      <c r="B1002" s="6">
        <f>TITRES_STAT!D1005</f>
        <v>2.2768999999999999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1.6538819840051084E-2</v>
      </c>
      <c r="G1002" s="2">
        <f t="shared" si="141"/>
        <v>1.4340217551214385E-2</v>
      </c>
      <c r="H1002" s="2">
        <f t="shared" si="139"/>
        <v>1.1533172199783337</v>
      </c>
      <c r="I1002" s="2">
        <f t="shared" si="140"/>
        <v>53.560024007514237</v>
      </c>
    </row>
    <row r="1003" spans="1:9" ht="13.5" x14ac:dyDescent="0.25">
      <c r="A1003" s="3">
        <f>TITRES_STAT!B1006</f>
        <v>43467</v>
      </c>
      <c r="B1003" s="6">
        <f>TITRES_STAT!D1006</f>
        <v>2.2948</v>
      </c>
      <c r="C1003" s="2">
        <f t="shared" si="135"/>
        <v>1.7900000000000027E-2</v>
      </c>
      <c r="D1003" s="2">
        <f t="shared" si="136"/>
        <v>1.7900000000000027E-2</v>
      </c>
      <c r="E1003" s="2">
        <f t="shared" si="137"/>
        <v>0</v>
      </c>
      <c r="F1003" s="2">
        <f t="shared" si="141"/>
        <v>1.6636046994333152E-2</v>
      </c>
      <c r="G1003" s="2">
        <f t="shared" si="141"/>
        <v>1.3315916297556215E-2</v>
      </c>
      <c r="H1003" s="2">
        <f t="shared" si="139"/>
        <v>1.2493355036623548</v>
      </c>
      <c r="I1003" s="2">
        <f t="shared" si="140"/>
        <v>55.54242582434653</v>
      </c>
    </row>
    <row r="1004" spans="1:9" ht="13.5" x14ac:dyDescent="0.25">
      <c r="A1004" s="3">
        <f>TITRES_STAT!B1007</f>
        <v>43468</v>
      </c>
      <c r="B1004" s="6">
        <f>TITRES_STAT!D1007</f>
        <v>2.2858999999999998</v>
      </c>
      <c r="C1004" s="2">
        <f t="shared" si="135"/>
        <v>-8.90000000000013E-3</v>
      </c>
      <c r="D1004" s="2">
        <f t="shared" si="136"/>
        <v>0</v>
      </c>
      <c r="E1004" s="2">
        <f t="shared" si="137"/>
        <v>8.90000000000013E-3</v>
      </c>
      <c r="F1004" s="2">
        <f t="shared" si="141"/>
        <v>1.5447757923309356E-2</v>
      </c>
      <c r="G1004" s="2">
        <f t="shared" si="141"/>
        <v>1.3000493704873637E-2</v>
      </c>
      <c r="H1004" s="2">
        <f t="shared" si="139"/>
        <v>1.1882439447294442</v>
      </c>
      <c r="I1004" s="2">
        <f t="shared" si="140"/>
        <v>54.301255926763652</v>
      </c>
    </row>
    <row r="1005" spans="1:9" ht="13.5" x14ac:dyDescent="0.25">
      <c r="A1005" s="3">
        <f>TITRES_STAT!B1008</f>
        <v>43469</v>
      </c>
      <c r="B1005" s="6">
        <f>TITRES_STAT!D1008</f>
        <v>2.4198</v>
      </c>
      <c r="C1005" s="2">
        <f t="shared" si="135"/>
        <v>0.13390000000000013</v>
      </c>
      <c r="D1005" s="2">
        <f t="shared" si="136"/>
        <v>0.13390000000000013</v>
      </c>
      <c r="E1005" s="2">
        <f t="shared" si="137"/>
        <v>0</v>
      </c>
      <c r="F1005" s="2">
        <f t="shared" ref="F1005:G1020" si="142">((F1004*13)+D1005)/14</f>
        <v>2.3908632357358701E-2</v>
      </c>
      <c r="G1005" s="2">
        <f t="shared" si="142"/>
        <v>1.2071887011668378E-2</v>
      </c>
      <c r="H1005" s="2">
        <f t="shared" si="139"/>
        <v>1.9805215484745033</v>
      </c>
      <c r="I1005" s="2">
        <f t="shared" si="140"/>
        <v>66.448825021519411</v>
      </c>
    </row>
    <row r="1006" spans="1:9" ht="13.5" x14ac:dyDescent="0.25">
      <c r="A1006" s="3">
        <f>TITRES_STAT!B1009</f>
        <v>43472</v>
      </c>
      <c r="B1006" s="6">
        <f>TITRES_STAT!D1009</f>
        <v>2.5537000000000001</v>
      </c>
      <c r="C1006" s="2">
        <f t="shared" si="135"/>
        <v>0.13390000000000013</v>
      </c>
      <c r="D1006" s="2">
        <f t="shared" si="136"/>
        <v>0.13390000000000013</v>
      </c>
      <c r="E1006" s="2">
        <f t="shared" si="137"/>
        <v>0</v>
      </c>
      <c r="F1006" s="2">
        <f t="shared" si="142"/>
        <v>3.1765158617547376E-2</v>
      </c>
      <c r="G1006" s="2">
        <f t="shared" si="142"/>
        <v>1.1209609367977781E-2</v>
      </c>
      <c r="H1006" s="2">
        <f t="shared" si="139"/>
        <v>2.8337435832768745</v>
      </c>
      <c r="I1006" s="2">
        <f t="shared" si="140"/>
        <v>73.915835050573349</v>
      </c>
    </row>
    <row r="1007" spans="1:9" ht="13.5" x14ac:dyDescent="0.25">
      <c r="A1007" s="3">
        <f>TITRES_STAT!B1010</f>
        <v>43473</v>
      </c>
      <c r="B1007" s="6">
        <f>TITRES_STAT!D1010</f>
        <v>2.5895000000000001</v>
      </c>
      <c r="C1007" s="2">
        <f t="shared" si="135"/>
        <v>3.5800000000000054E-2</v>
      </c>
      <c r="D1007" s="2">
        <f t="shared" si="136"/>
        <v>3.5800000000000054E-2</v>
      </c>
      <c r="E1007" s="2">
        <f t="shared" si="137"/>
        <v>0</v>
      </c>
      <c r="F1007" s="2">
        <f t="shared" si="142"/>
        <v>3.2053361573436849E-2</v>
      </c>
      <c r="G1007" s="2">
        <f t="shared" si="142"/>
        <v>1.0408922984550798E-2</v>
      </c>
      <c r="H1007" s="2">
        <f t="shared" si="139"/>
        <v>3.0794119258074351</v>
      </c>
      <c r="I1007" s="2">
        <f t="shared" si="140"/>
        <v>75.486662828194994</v>
      </c>
    </row>
    <row r="1008" spans="1:9" ht="13.5" x14ac:dyDescent="0.25">
      <c r="A1008" s="3">
        <f>TITRES_STAT!B1011</f>
        <v>43474</v>
      </c>
      <c r="B1008" s="6">
        <f>TITRES_STAT!D1011</f>
        <v>2.5716000000000001</v>
      </c>
      <c r="C1008" s="2">
        <f t="shared" si="135"/>
        <v>-1.7900000000000027E-2</v>
      </c>
      <c r="D1008" s="2">
        <f t="shared" si="136"/>
        <v>0</v>
      </c>
      <c r="E1008" s="2">
        <f t="shared" si="137"/>
        <v>1.7900000000000027E-2</v>
      </c>
      <c r="F1008" s="2">
        <f t="shared" si="142"/>
        <v>2.9763835746762786E-2</v>
      </c>
      <c r="G1008" s="2">
        <f t="shared" si="142"/>
        <v>1.0943999914225743E-2</v>
      </c>
      <c r="H1008" s="2">
        <f t="shared" si="139"/>
        <v>2.7196487554859865</v>
      </c>
      <c r="I1008" s="2">
        <f t="shared" si="140"/>
        <v>73.115741142893313</v>
      </c>
    </row>
    <row r="1009" spans="1:9" ht="13.5" x14ac:dyDescent="0.25">
      <c r="A1009" s="3">
        <f>TITRES_STAT!B1012</f>
        <v>43475</v>
      </c>
      <c r="B1009" s="6">
        <f>TITRES_STAT!D1012</f>
        <v>2.6341000000000001</v>
      </c>
      <c r="C1009" s="2">
        <f t="shared" si="135"/>
        <v>6.25E-2</v>
      </c>
      <c r="D1009" s="2">
        <f t="shared" si="136"/>
        <v>6.25E-2</v>
      </c>
      <c r="E1009" s="2">
        <f t="shared" si="137"/>
        <v>0</v>
      </c>
      <c r="F1009" s="2">
        <f t="shared" si="142"/>
        <v>3.2102133193422588E-2</v>
      </c>
      <c r="G1009" s="2">
        <f t="shared" si="142"/>
        <v>1.0162285634638191E-2</v>
      </c>
      <c r="H1009" s="2">
        <f t="shared" si="139"/>
        <v>3.1589481291494446</v>
      </c>
      <c r="I1009" s="2">
        <f t="shared" si="140"/>
        <v>75.955458713438873</v>
      </c>
    </row>
    <row r="1010" spans="1:9" ht="13.5" x14ac:dyDescent="0.25">
      <c r="A1010" s="3">
        <f>TITRES_STAT!B1013</f>
        <v>43476</v>
      </c>
      <c r="B1010" s="6">
        <f>TITRES_STAT!D1013</f>
        <v>2.6341000000000001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2.980912367960669E-2</v>
      </c>
      <c r="G1010" s="2">
        <f t="shared" si="142"/>
        <v>9.436408089306892E-3</v>
      </c>
      <c r="H1010" s="2">
        <f t="shared" si="139"/>
        <v>3.1589481291494446</v>
      </c>
      <c r="I1010" s="2">
        <f t="shared" si="140"/>
        <v>75.955458713438873</v>
      </c>
    </row>
    <row r="1011" spans="1:9" ht="13.5" x14ac:dyDescent="0.25">
      <c r="A1011" s="3">
        <f>TITRES_STAT!B1014</f>
        <v>43480</v>
      </c>
      <c r="B1011" s="6">
        <f>TITRES_STAT!D1014</f>
        <v>2.6162000000000001</v>
      </c>
      <c r="C1011" s="2">
        <f t="shared" si="135"/>
        <v>-1.7900000000000027E-2</v>
      </c>
      <c r="D1011" s="2">
        <f t="shared" si="136"/>
        <v>0</v>
      </c>
      <c r="E1011" s="2">
        <f t="shared" si="137"/>
        <v>1.7900000000000027E-2</v>
      </c>
      <c r="F1011" s="2">
        <f t="shared" si="142"/>
        <v>2.7679900559634783E-2</v>
      </c>
      <c r="G1011" s="2">
        <f t="shared" si="142"/>
        <v>1.0040950368642115E-2</v>
      </c>
      <c r="H1011" s="2">
        <f t="shared" si="139"/>
        <v>2.7567012626692295</v>
      </c>
      <c r="I1011" s="2">
        <f t="shared" si="140"/>
        <v>73.380901751834401</v>
      </c>
    </row>
    <row r="1012" spans="1:9" ht="13.5" x14ac:dyDescent="0.25">
      <c r="A1012" s="3">
        <f>TITRES_STAT!B1015</f>
        <v>43481</v>
      </c>
      <c r="B1012" s="6">
        <f>TITRES_STAT!D1015</f>
        <v>2.6162000000000001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2.5702764805375155E-2</v>
      </c>
      <c r="G1012" s="2">
        <f t="shared" si="142"/>
        <v>9.3237396280248207E-3</v>
      </c>
      <c r="H1012" s="2">
        <f t="shared" si="139"/>
        <v>2.7567012626692295</v>
      </c>
      <c r="I1012" s="2">
        <f t="shared" si="140"/>
        <v>73.380901751834401</v>
      </c>
    </row>
    <row r="1013" spans="1:9" ht="13.5" x14ac:dyDescent="0.25">
      <c r="A1013" s="3">
        <f>TITRES_STAT!B1016</f>
        <v>43482</v>
      </c>
      <c r="B1013" s="6">
        <f>TITRES_STAT!D1016</f>
        <v>2.5358999999999998</v>
      </c>
      <c r="C1013" s="2">
        <f t="shared" si="135"/>
        <v>-8.030000000000026E-2</v>
      </c>
      <c r="D1013" s="2">
        <f t="shared" si="136"/>
        <v>0</v>
      </c>
      <c r="E1013" s="2">
        <f t="shared" si="137"/>
        <v>8.030000000000026E-2</v>
      </c>
      <c r="F1013" s="2">
        <f t="shared" si="142"/>
        <v>2.3866853033562643E-2</v>
      </c>
      <c r="G1013" s="2">
        <f t="shared" si="142"/>
        <v>1.4393472511737353E-2</v>
      </c>
      <c r="H1013" s="2">
        <f t="shared" si="139"/>
        <v>1.6581719952638319</v>
      </c>
      <c r="I1013" s="2">
        <f t="shared" si="140"/>
        <v>62.380161939041606</v>
      </c>
    </row>
    <row r="1014" spans="1:9" ht="13.5" x14ac:dyDescent="0.25">
      <c r="A1014" s="3">
        <f>TITRES_STAT!B1017</f>
        <v>43483</v>
      </c>
      <c r="B1014" s="6">
        <f>TITRES_STAT!D1017</f>
        <v>2.5358999999999998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2.2162077816879597E-2</v>
      </c>
      <c r="G1014" s="2">
        <f t="shared" si="142"/>
        <v>1.3365367332327542E-2</v>
      </c>
      <c r="H1014" s="2">
        <f t="shared" si="139"/>
        <v>1.6581719952638319</v>
      </c>
      <c r="I1014" s="2">
        <f t="shared" si="140"/>
        <v>62.380161939041606</v>
      </c>
    </row>
    <row r="1015" spans="1:9" ht="13.5" x14ac:dyDescent="0.25">
      <c r="A1015" s="3">
        <f>TITRES_STAT!B1018</f>
        <v>43486</v>
      </c>
      <c r="B1015" s="6">
        <f>TITRES_STAT!D1018</f>
        <v>2.4645000000000001</v>
      </c>
      <c r="C1015" s="2">
        <f t="shared" si="135"/>
        <v>-7.1399999999999686E-2</v>
      </c>
      <c r="D1015" s="2">
        <f t="shared" si="136"/>
        <v>0</v>
      </c>
      <c r="E1015" s="2">
        <f t="shared" si="137"/>
        <v>7.1399999999999686E-2</v>
      </c>
      <c r="F1015" s="2">
        <f t="shared" si="142"/>
        <v>2.0579072258531055E-2</v>
      </c>
      <c r="G1015" s="2">
        <f t="shared" si="142"/>
        <v>1.7510698237161264E-2</v>
      </c>
      <c r="H1015" s="2">
        <f t="shared" si="139"/>
        <v>1.1752285362817843</v>
      </c>
      <c r="I1015" s="2">
        <f t="shared" si="140"/>
        <v>54.02781899370698</v>
      </c>
    </row>
    <row r="1016" spans="1:9" ht="13.5" x14ac:dyDescent="0.25">
      <c r="A1016" s="3">
        <f>TITRES_STAT!B1019</f>
        <v>43487</v>
      </c>
      <c r="B1016" s="6">
        <f>TITRES_STAT!D1019</f>
        <v>2.4554999999999998</v>
      </c>
      <c r="C1016" s="2">
        <f t="shared" si="135"/>
        <v>-9.0000000000003411E-3</v>
      </c>
      <c r="D1016" s="2">
        <f t="shared" si="136"/>
        <v>0</v>
      </c>
      <c r="E1016" s="2">
        <f t="shared" si="137"/>
        <v>9.0000000000003411E-3</v>
      </c>
      <c r="F1016" s="2">
        <f t="shared" si="142"/>
        <v>1.9109138525778835E-2</v>
      </c>
      <c r="G1016" s="2">
        <f t="shared" si="142"/>
        <v>1.6902791220221199E-2</v>
      </c>
      <c r="H1016" s="2">
        <f t="shared" si="139"/>
        <v>1.1305315362895882</v>
      </c>
      <c r="I1016" s="2">
        <f t="shared" si="140"/>
        <v>53.063356117152679</v>
      </c>
    </row>
    <row r="1017" spans="1:9" ht="13.5" x14ac:dyDescent="0.25">
      <c r="A1017" s="3">
        <f>TITRES_STAT!B1020</f>
        <v>43488</v>
      </c>
      <c r="B1017" s="6">
        <f>TITRES_STAT!D1020</f>
        <v>2.3841000000000001</v>
      </c>
      <c r="C1017" s="2">
        <f t="shared" si="135"/>
        <v>-7.1399999999999686E-2</v>
      </c>
      <c r="D1017" s="2">
        <f t="shared" si="136"/>
        <v>0</v>
      </c>
      <c r="E1017" s="2">
        <f t="shared" si="137"/>
        <v>7.1399999999999686E-2</v>
      </c>
      <c r="F1017" s="2">
        <f t="shared" si="142"/>
        <v>1.7744200059651775E-2</v>
      </c>
      <c r="G1017" s="2">
        <f t="shared" si="142"/>
        <v>2.0795448990205377E-2</v>
      </c>
      <c r="H1017" s="2">
        <f t="shared" si="139"/>
        <v>0.85327323627440144</v>
      </c>
      <c r="I1017" s="2">
        <f t="shared" si="140"/>
        <v>46.041415781178593</v>
      </c>
    </row>
    <row r="1018" spans="1:9" ht="13.5" x14ac:dyDescent="0.25">
      <c r="A1018" s="3">
        <f>TITRES_STAT!B1021</f>
        <v>43489</v>
      </c>
      <c r="B1018" s="6">
        <f>TITRES_STAT!D1021</f>
        <v>2.4554999999999998</v>
      </c>
      <c r="C1018" s="2">
        <f t="shared" si="135"/>
        <v>7.1399999999999686E-2</v>
      </c>
      <c r="D1018" s="2">
        <f t="shared" si="136"/>
        <v>7.1399999999999686E-2</v>
      </c>
      <c r="E1018" s="2">
        <f t="shared" si="137"/>
        <v>0</v>
      </c>
      <c r="F1018" s="2">
        <f t="shared" si="142"/>
        <v>2.1576757198248055E-2</v>
      </c>
      <c r="G1018" s="2">
        <f t="shared" si="142"/>
        <v>1.931005977661928E-2</v>
      </c>
      <c r="H1018" s="2">
        <f t="shared" si="139"/>
        <v>1.1173842778246241</v>
      </c>
      <c r="I1018" s="2">
        <f t="shared" si="140"/>
        <v>52.771917196467129</v>
      </c>
    </row>
    <row r="1019" spans="1:9" ht="13.5" x14ac:dyDescent="0.25">
      <c r="A1019" s="3">
        <f>TITRES_STAT!B1022</f>
        <v>43490</v>
      </c>
      <c r="B1019" s="6">
        <f>TITRES_STAT!D1022</f>
        <v>2.4377</v>
      </c>
      <c r="C1019" s="2">
        <f t="shared" si="135"/>
        <v>-1.7799999999999816E-2</v>
      </c>
      <c r="D1019" s="2">
        <f t="shared" si="136"/>
        <v>0</v>
      </c>
      <c r="E1019" s="2">
        <f t="shared" si="137"/>
        <v>1.7799999999999816E-2</v>
      </c>
      <c r="F1019" s="2">
        <f t="shared" si="142"/>
        <v>2.0035560255516054E-2</v>
      </c>
      <c r="G1019" s="2">
        <f t="shared" si="142"/>
        <v>1.9202198364003605E-2</v>
      </c>
      <c r="H1019" s="2">
        <f t="shared" si="139"/>
        <v>1.0433992960449083</v>
      </c>
      <c r="I1019" s="2">
        <f t="shared" si="140"/>
        <v>51.061938705002731</v>
      </c>
    </row>
    <row r="1020" spans="1:9" ht="13.5" x14ac:dyDescent="0.25">
      <c r="A1020" s="3">
        <f>TITRES_STAT!B1023</f>
        <v>43493</v>
      </c>
      <c r="B1020" s="6">
        <f>TITRES_STAT!D1023</f>
        <v>2.4377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1.8604448808693476E-2</v>
      </c>
      <c r="G1020" s="2">
        <f t="shared" si="142"/>
        <v>1.7830612766574775E-2</v>
      </c>
      <c r="H1020" s="2">
        <f t="shared" si="139"/>
        <v>1.0433992960449083</v>
      </c>
      <c r="I1020" s="2">
        <f t="shared" si="140"/>
        <v>51.061938705002731</v>
      </c>
    </row>
    <row r="1021" spans="1:9" ht="13.5" x14ac:dyDescent="0.25">
      <c r="A1021" s="3">
        <f>TITRES_STAT!B1024</f>
        <v>43494</v>
      </c>
      <c r="B1021" s="6">
        <f>TITRES_STAT!D1024</f>
        <v>2.3662000000000001</v>
      </c>
      <c r="C1021" s="2">
        <f t="shared" si="135"/>
        <v>-7.1499999999999897E-2</v>
      </c>
      <c r="D1021" s="2">
        <f t="shared" si="136"/>
        <v>0</v>
      </c>
      <c r="E1021" s="2">
        <f t="shared" si="137"/>
        <v>7.1499999999999897E-2</v>
      </c>
      <c r="F1021" s="2">
        <f t="shared" ref="F1021:G1036" si="143">((F1020*13)+D1021)/14</f>
        <v>1.7275559608072512E-2</v>
      </c>
      <c r="G1021" s="2">
        <f t="shared" si="143"/>
        <v>2.1664140426105143E-2</v>
      </c>
      <c r="H1021" s="2">
        <f t="shared" si="139"/>
        <v>0.79742649688771305</v>
      </c>
      <c r="I1021" s="2">
        <f t="shared" si="140"/>
        <v>44.364901611747463</v>
      </c>
    </row>
    <row r="1022" spans="1:9" ht="13.5" x14ac:dyDescent="0.25">
      <c r="A1022" s="3">
        <f>TITRES_STAT!B1025</f>
        <v>43495</v>
      </c>
      <c r="B1022" s="6">
        <f>TITRES_STAT!D1025</f>
        <v>2.3662000000000001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1.604159106463876E-2</v>
      </c>
      <c r="G1022" s="2">
        <f t="shared" si="143"/>
        <v>2.0116701824240489E-2</v>
      </c>
      <c r="H1022" s="2">
        <f t="shared" si="139"/>
        <v>0.79742649688771305</v>
      </c>
      <c r="I1022" s="2">
        <f t="shared" si="140"/>
        <v>44.364901611747463</v>
      </c>
    </row>
    <row r="1023" spans="1:9" ht="13.5" x14ac:dyDescent="0.25">
      <c r="A1023" s="3">
        <f>TITRES_STAT!B1026</f>
        <v>43496</v>
      </c>
      <c r="B1023" s="6">
        <f>TITRES_STAT!D1026</f>
        <v>2.2412000000000001</v>
      </c>
      <c r="C1023" s="2">
        <f t="shared" si="135"/>
        <v>-0.125</v>
      </c>
      <c r="D1023" s="2">
        <f t="shared" si="136"/>
        <v>0</v>
      </c>
      <c r="E1023" s="2">
        <f t="shared" si="137"/>
        <v>0.125</v>
      </c>
      <c r="F1023" s="2">
        <f t="shared" si="143"/>
        <v>1.4895763131450277E-2</v>
      </c>
      <c r="G1023" s="2">
        <f t="shared" si="143"/>
        <v>2.7608365979651883E-2</v>
      </c>
      <c r="H1023" s="2">
        <f t="shared" si="139"/>
        <v>0.5395380205561191</v>
      </c>
      <c r="I1023" s="2">
        <f t="shared" si="140"/>
        <v>35.045449566826846</v>
      </c>
    </row>
    <row r="1024" spans="1:9" ht="13.5" x14ac:dyDescent="0.25">
      <c r="A1024" s="3">
        <f>TITRES_STAT!B1027</f>
        <v>43497</v>
      </c>
      <c r="B1024" s="6">
        <f>TITRES_STAT!D1027</f>
        <v>2.3393999999999999</v>
      </c>
      <c r="C1024" s="2">
        <f t="shared" si="135"/>
        <v>9.8199999999999843E-2</v>
      </c>
      <c r="D1024" s="2">
        <f t="shared" si="136"/>
        <v>9.8199999999999843E-2</v>
      </c>
      <c r="E1024" s="2">
        <f t="shared" si="137"/>
        <v>0</v>
      </c>
      <c r="F1024" s="2">
        <f t="shared" si="143"/>
        <v>2.0846065764918105E-2</v>
      </c>
      <c r="G1024" s="2">
        <f t="shared" si="143"/>
        <v>2.5636339838248177E-2</v>
      </c>
      <c r="H1024" s="2">
        <f t="shared" si="139"/>
        <v>0.8131451641086761</v>
      </c>
      <c r="I1024" s="2">
        <f t="shared" si="140"/>
        <v>44.847217983696858</v>
      </c>
    </row>
    <row r="1025" spans="1:9" ht="13.5" x14ac:dyDescent="0.25">
      <c r="A1025" s="3">
        <f>TITRES_STAT!B1028</f>
        <v>43500</v>
      </c>
      <c r="B1025" s="6">
        <f>TITRES_STAT!D1028</f>
        <v>2.3929999999999998</v>
      </c>
      <c r="C1025" s="2">
        <f t="shared" si="135"/>
        <v>5.359999999999987E-2</v>
      </c>
      <c r="D1025" s="2">
        <f t="shared" si="136"/>
        <v>5.359999999999987E-2</v>
      </c>
      <c r="E1025" s="2">
        <f t="shared" si="137"/>
        <v>0</v>
      </c>
      <c r="F1025" s="2">
        <f t="shared" si="143"/>
        <v>2.3185632495995374E-2</v>
      </c>
      <c r="G1025" s="2">
        <f t="shared" si="143"/>
        <v>2.3805172706944735E-2</v>
      </c>
      <c r="H1025" s="2">
        <f t="shared" si="139"/>
        <v>0.97397455508614639</v>
      </c>
      <c r="I1025" s="2">
        <f t="shared" si="140"/>
        <v>49.340785704486507</v>
      </c>
    </row>
    <row r="1026" spans="1:9" ht="13.5" x14ac:dyDescent="0.25">
      <c r="A1026" s="3">
        <f>TITRES_STAT!B1029</f>
        <v>43501</v>
      </c>
      <c r="B1026" s="6">
        <f>TITRES_STAT!D1029</f>
        <v>2.4108999999999998</v>
      </c>
      <c r="C1026" s="2">
        <f t="shared" si="135"/>
        <v>1.7900000000000027E-2</v>
      </c>
      <c r="D1026" s="2">
        <f t="shared" si="136"/>
        <v>1.7900000000000027E-2</v>
      </c>
      <c r="E1026" s="2">
        <f t="shared" si="137"/>
        <v>0</v>
      </c>
      <c r="F1026" s="2">
        <f t="shared" si="143"/>
        <v>2.2808087317709995E-2</v>
      </c>
      <c r="G1026" s="2">
        <f t="shared" si="143"/>
        <v>2.2104803227877255E-2</v>
      </c>
      <c r="H1026" s="2">
        <f t="shared" si="139"/>
        <v>1.0318158946081819</v>
      </c>
      <c r="I1026" s="2">
        <f t="shared" si="140"/>
        <v>50.782942359408935</v>
      </c>
    </row>
    <row r="1027" spans="1:9" ht="13.5" x14ac:dyDescent="0.25">
      <c r="A1027" s="3">
        <f>TITRES_STAT!B1030</f>
        <v>43502</v>
      </c>
      <c r="B1027" s="6">
        <f>TITRES_STAT!D1030</f>
        <v>2.4108999999999998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2.1178938223587851E-2</v>
      </c>
      <c r="G1027" s="2">
        <f t="shared" si="143"/>
        <v>2.0525888711600306E-2</v>
      </c>
      <c r="H1027" s="2">
        <f t="shared" si="139"/>
        <v>1.0318158946081819</v>
      </c>
      <c r="I1027" s="2">
        <f t="shared" si="140"/>
        <v>50.782942359408935</v>
      </c>
    </row>
    <row r="1028" spans="1:9" ht="13.5" x14ac:dyDescent="0.25">
      <c r="A1028" s="3">
        <f>TITRES_STAT!B1031</f>
        <v>43503</v>
      </c>
      <c r="B1028" s="6">
        <f>TITRES_STAT!D1031</f>
        <v>2.4108999999999998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1.9666156921903006E-2</v>
      </c>
      <c r="G1028" s="2">
        <f t="shared" si="143"/>
        <v>1.9059753803628853E-2</v>
      </c>
      <c r="H1028" s="2">
        <f t="shared" si="139"/>
        <v>1.0318158946081821</v>
      </c>
      <c r="I1028" s="2">
        <f t="shared" si="140"/>
        <v>50.782942359408935</v>
      </c>
    </row>
    <row r="1029" spans="1:9" ht="13.5" x14ac:dyDescent="0.25">
      <c r="A1029" s="3">
        <f>TITRES_STAT!B1032</f>
        <v>43504</v>
      </c>
      <c r="B1029" s="6">
        <f>TITRES_STAT!D1032</f>
        <v>2.4018999999999999</v>
      </c>
      <c r="C1029" s="2">
        <f t="shared" si="144"/>
        <v>-8.999999999999897E-3</v>
      </c>
      <c r="D1029" s="2">
        <f t="shared" si="145"/>
        <v>0</v>
      </c>
      <c r="E1029" s="2">
        <f t="shared" si="146"/>
        <v>8.999999999999897E-3</v>
      </c>
      <c r="F1029" s="2">
        <f t="shared" si="143"/>
        <v>1.8261431427481361E-2</v>
      </c>
      <c r="G1029" s="2">
        <f t="shared" si="143"/>
        <v>1.8341199960512502E-2</v>
      </c>
      <c r="H1029" s="2">
        <f t="shared" si="139"/>
        <v>0.995650855276488</v>
      </c>
      <c r="I1029" s="2">
        <f t="shared" si="140"/>
        <v>49.891034428391798</v>
      </c>
    </row>
    <row r="1030" spans="1:9" ht="13.5" x14ac:dyDescent="0.25">
      <c r="A1030" s="3">
        <f>TITRES_STAT!B1033</f>
        <v>43507</v>
      </c>
      <c r="B1030" s="6">
        <f>TITRES_STAT!D1033</f>
        <v>2.4018999999999999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1.6957043468375548E-2</v>
      </c>
      <c r="G1030" s="2">
        <f t="shared" si="143"/>
        <v>1.7031114249047321E-2</v>
      </c>
      <c r="H1030" s="2">
        <f t="shared" si="139"/>
        <v>0.99565085527648811</v>
      </c>
      <c r="I1030" s="2">
        <f t="shared" si="140"/>
        <v>49.891034428391805</v>
      </c>
    </row>
    <row r="1031" spans="1:9" ht="13.5" x14ac:dyDescent="0.25">
      <c r="A1031" s="3">
        <f>TITRES_STAT!B1034</f>
        <v>43508</v>
      </c>
      <c r="B1031" s="6">
        <f>TITRES_STAT!D1034</f>
        <v>2.3662000000000001</v>
      </c>
      <c r="C1031" s="2">
        <f t="shared" si="144"/>
        <v>-3.5699999999999843E-2</v>
      </c>
      <c r="D1031" s="2">
        <f t="shared" si="145"/>
        <v>0</v>
      </c>
      <c r="E1031" s="2">
        <f t="shared" si="146"/>
        <v>3.5699999999999843E-2</v>
      </c>
      <c r="F1031" s="2">
        <f t="shared" si="143"/>
        <v>1.5745826077777296E-2</v>
      </c>
      <c r="G1031" s="2">
        <f t="shared" si="143"/>
        <v>1.836460608840107E-2</v>
      </c>
      <c r="H1031" s="2">
        <f t="shared" si="139"/>
        <v>0.85740069795029406</v>
      </c>
      <c r="I1031" s="2">
        <f t="shared" si="140"/>
        <v>46.161320973792321</v>
      </c>
    </row>
    <row r="1032" spans="1:9" ht="13.5" x14ac:dyDescent="0.25">
      <c r="A1032" s="3">
        <f>TITRES_STAT!B1035</f>
        <v>43509</v>
      </c>
      <c r="B1032" s="6">
        <f>TITRES_STAT!D1035</f>
        <v>2.3304999999999998</v>
      </c>
      <c r="C1032" s="2">
        <f t="shared" si="144"/>
        <v>-3.5700000000000287E-2</v>
      </c>
      <c r="D1032" s="2">
        <f t="shared" si="145"/>
        <v>0</v>
      </c>
      <c r="E1032" s="2">
        <f t="shared" si="146"/>
        <v>3.5700000000000287E-2</v>
      </c>
      <c r="F1032" s="2">
        <f t="shared" si="143"/>
        <v>1.4621124215078917E-2</v>
      </c>
      <c r="G1032" s="2">
        <f t="shared" si="143"/>
        <v>1.9602848510658157E-2</v>
      </c>
      <c r="H1032" s="2">
        <f t="shared" si="139"/>
        <v>0.7458673267372008</v>
      </c>
      <c r="I1032" s="2">
        <f t="shared" si="140"/>
        <v>42.721878994730375</v>
      </c>
    </row>
    <row r="1033" spans="1:9" ht="13.5" x14ac:dyDescent="0.25">
      <c r="A1033" s="3">
        <f>TITRES_STAT!B1036</f>
        <v>43510</v>
      </c>
      <c r="B1033" s="6">
        <f>TITRES_STAT!D1036</f>
        <v>2.3216000000000001</v>
      </c>
      <c r="C1033" s="2">
        <f t="shared" si="144"/>
        <v>-8.8999999999996859E-3</v>
      </c>
      <c r="D1033" s="2">
        <f t="shared" si="145"/>
        <v>0</v>
      </c>
      <c r="E1033" s="2">
        <f t="shared" si="146"/>
        <v>8.8999999999996859E-3</v>
      </c>
      <c r="F1033" s="2">
        <f t="shared" si="143"/>
        <v>1.3576758199716137E-2</v>
      </c>
      <c r="G1033" s="2">
        <f t="shared" si="143"/>
        <v>1.8838359331325411E-2</v>
      </c>
      <c r="H1033" s="2">
        <f t="shared" si="139"/>
        <v>0.72069748543016654</v>
      </c>
      <c r="I1033" s="2">
        <f t="shared" si="140"/>
        <v>41.884032000546306</v>
      </c>
    </row>
    <row r="1034" spans="1:9" ht="13.5" x14ac:dyDescent="0.25">
      <c r="A1034" s="3">
        <f>TITRES_STAT!B1037</f>
        <v>43511</v>
      </c>
      <c r="B1034" s="6">
        <f>TITRES_STAT!D1037</f>
        <v>2.3216000000000001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1.260698975687927E-2</v>
      </c>
      <c r="G1034" s="2">
        <f t="shared" si="143"/>
        <v>1.7492762236230738E-2</v>
      </c>
      <c r="H1034" s="2">
        <f t="shared" si="139"/>
        <v>0.72069748543016654</v>
      </c>
      <c r="I1034" s="2">
        <f t="shared" si="140"/>
        <v>41.884032000546306</v>
      </c>
    </row>
    <row r="1035" spans="1:9" ht="13.5" x14ac:dyDescent="0.25">
      <c r="A1035" s="3">
        <f>TITRES_STAT!B1038</f>
        <v>43514</v>
      </c>
      <c r="B1035" s="6">
        <f>TITRES_STAT!D1038</f>
        <v>2.4018999999999999</v>
      </c>
      <c r="C1035" s="2">
        <f t="shared" si="144"/>
        <v>8.0299999999999816E-2</v>
      </c>
      <c r="D1035" s="2">
        <f t="shared" si="145"/>
        <v>8.0299999999999816E-2</v>
      </c>
      <c r="E1035" s="2">
        <f t="shared" si="146"/>
        <v>0</v>
      </c>
      <c r="F1035" s="2">
        <f t="shared" si="143"/>
        <v>1.7442204774245025E-2</v>
      </c>
      <c r="G1035" s="2">
        <f t="shared" si="143"/>
        <v>1.6243279219357115E-2</v>
      </c>
      <c r="H1035" s="2">
        <f t="shared" si="139"/>
        <v>1.0738105611986988</v>
      </c>
      <c r="I1035" s="2">
        <f t="shared" si="140"/>
        <v>51.779587841331931</v>
      </c>
    </row>
    <row r="1036" spans="1:9" ht="13.5" x14ac:dyDescent="0.25">
      <c r="A1036" s="3">
        <f>TITRES_STAT!B1039</f>
        <v>43515</v>
      </c>
      <c r="B1036" s="6">
        <f>TITRES_STAT!D1039</f>
        <v>2.4377</v>
      </c>
      <c r="C1036" s="2">
        <f t="shared" si="144"/>
        <v>3.5800000000000054E-2</v>
      </c>
      <c r="D1036" s="2">
        <f t="shared" si="145"/>
        <v>3.5800000000000054E-2</v>
      </c>
      <c r="E1036" s="2">
        <f t="shared" si="146"/>
        <v>0</v>
      </c>
      <c r="F1036" s="2">
        <f t="shared" si="143"/>
        <v>1.8753475861798954E-2</v>
      </c>
      <c r="G1036" s="2">
        <f t="shared" si="143"/>
        <v>1.5083044989403036E-2</v>
      </c>
      <c r="H1036" s="2">
        <f t="shared" si="139"/>
        <v>1.2433481352720668</v>
      </c>
      <c r="I1036" s="2">
        <f t="shared" si="140"/>
        <v>55.423771091207698</v>
      </c>
    </row>
    <row r="1037" spans="1:9" ht="13.5" x14ac:dyDescent="0.25">
      <c r="A1037" s="3">
        <f>TITRES_STAT!B1040</f>
        <v>43516</v>
      </c>
      <c r="B1037" s="6">
        <f>TITRES_STAT!D1040</f>
        <v>2.3662000000000001</v>
      </c>
      <c r="C1037" s="2">
        <f t="shared" si="144"/>
        <v>-7.1499999999999897E-2</v>
      </c>
      <c r="D1037" s="2">
        <f t="shared" si="145"/>
        <v>0</v>
      </c>
      <c r="E1037" s="2">
        <f t="shared" si="146"/>
        <v>7.1499999999999897E-2</v>
      </c>
      <c r="F1037" s="2">
        <f t="shared" ref="F1037:G1052" si="147">((F1036*13)+D1037)/14</f>
        <v>1.7413941871670457E-2</v>
      </c>
      <c r="G1037" s="2">
        <f t="shared" si="147"/>
        <v>1.9112827490159957E-2</v>
      </c>
      <c r="H1037" s="2">
        <f t="shared" si="139"/>
        <v>0.9111128052945513</v>
      </c>
      <c r="I1037" s="2">
        <f t="shared" si="140"/>
        <v>47.674464990784543</v>
      </c>
    </row>
    <row r="1038" spans="1:9" ht="13.5" x14ac:dyDescent="0.25">
      <c r="A1038" s="3">
        <f>TITRES_STAT!B1041</f>
        <v>43517</v>
      </c>
      <c r="B1038" s="6">
        <f>TITRES_STAT!D1041</f>
        <v>2.3573</v>
      </c>
      <c r="C1038" s="2">
        <f t="shared" si="144"/>
        <v>-8.90000000000013E-3</v>
      </c>
      <c r="D1038" s="2">
        <f t="shared" si="145"/>
        <v>0</v>
      </c>
      <c r="E1038" s="2">
        <f t="shared" si="146"/>
        <v>8.90000000000013E-3</v>
      </c>
      <c r="F1038" s="2">
        <f t="shared" si="147"/>
        <v>1.6170088880836854E-2</v>
      </c>
      <c r="G1038" s="2">
        <f t="shared" si="147"/>
        <v>1.8383339812291399E-2</v>
      </c>
      <c r="H1038" s="2">
        <f t="shared" si="139"/>
        <v>0.87960561279649907</v>
      </c>
      <c r="I1038" s="2">
        <f t="shared" si="140"/>
        <v>46.797349763592777</v>
      </c>
    </row>
    <row r="1039" spans="1:9" ht="13.5" x14ac:dyDescent="0.25">
      <c r="A1039" s="3">
        <f>TITRES_STAT!B1042</f>
        <v>43518</v>
      </c>
      <c r="B1039" s="6">
        <f>TITRES_STAT!D1042</f>
        <v>2.2948</v>
      </c>
      <c r="C1039" s="2">
        <f t="shared" si="144"/>
        <v>-6.25E-2</v>
      </c>
      <c r="D1039" s="2">
        <f t="shared" si="145"/>
        <v>0</v>
      </c>
      <c r="E1039" s="2">
        <f t="shared" si="146"/>
        <v>6.25E-2</v>
      </c>
      <c r="F1039" s="2">
        <f t="shared" si="147"/>
        <v>1.501508253220565E-2</v>
      </c>
      <c r="G1039" s="2">
        <f t="shared" si="147"/>
        <v>2.1534529825699155E-2</v>
      </c>
      <c r="H1039" s="2">
        <f t="shared" si="139"/>
        <v>0.69725611163735546</v>
      </c>
      <c r="I1039" s="2">
        <f t="shared" si="140"/>
        <v>41.081372861559906</v>
      </c>
    </row>
    <row r="1040" spans="1:9" ht="13.5" x14ac:dyDescent="0.25">
      <c r="A1040" s="3">
        <f>TITRES_STAT!B1043</f>
        <v>43521</v>
      </c>
      <c r="B1040" s="6">
        <f>TITRES_STAT!D1043</f>
        <v>2.2323</v>
      </c>
      <c r="C1040" s="2">
        <f t="shared" si="144"/>
        <v>-6.25E-2</v>
      </c>
      <c r="D1040" s="2">
        <f t="shared" si="145"/>
        <v>0</v>
      </c>
      <c r="E1040" s="2">
        <f t="shared" si="146"/>
        <v>6.25E-2</v>
      </c>
      <c r="F1040" s="2">
        <f t="shared" si="147"/>
        <v>1.3942576637048103E-2</v>
      </c>
      <c r="G1040" s="2">
        <f t="shared" si="147"/>
        <v>2.4460634838149215E-2</v>
      </c>
      <c r="H1040" s="2">
        <f t="shared" si="139"/>
        <v>0.57000060420766463</v>
      </c>
      <c r="I1040" s="2">
        <f t="shared" si="140"/>
        <v>36.305756996528544</v>
      </c>
    </row>
    <row r="1041" spans="1:9" ht="13.5" x14ac:dyDescent="0.25">
      <c r="A1041" s="3">
        <f>TITRES_STAT!B1044</f>
        <v>43522</v>
      </c>
      <c r="B1041" s="6">
        <f>TITRES_STAT!D1044</f>
        <v>2.2323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1.2946678305830382E-2</v>
      </c>
      <c r="G1041" s="2">
        <f t="shared" si="147"/>
        <v>2.271344663542427E-2</v>
      </c>
      <c r="H1041" s="2">
        <f t="shared" ref="H1041:H1104" si="148">F1041/G1041</f>
        <v>0.57000060420766463</v>
      </c>
      <c r="I1041" s="2">
        <f t="shared" ref="I1041:I1104" si="149">IF(G1041=0,100,100-(100/(1+H1041)))</f>
        <v>36.305756996528544</v>
      </c>
    </row>
    <row r="1042" spans="1:9" ht="13.5" x14ac:dyDescent="0.25">
      <c r="A1042" s="3">
        <f>TITRES_STAT!B1045</f>
        <v>43523</v>
      </c>
      <c r="B1042" s="6">
        <f>TITRES_STAT!D1045</f>
        <v>2.1966000000000001</v>
      </c>
      <c r="C1042" s="2">
        <f t="shared" si="144"/>
        <v>-3.5699999999999843E-2</v>
      </c>
      <c r="D1042" s="2">
        <f t="shared" si="145"/>
        <v>0</v>
      </c>
      <c r="E1042" s="2">
        <f t="shared" si="146"/>
        <v>3.5699999999999843E-2</v>
      </c>
      <c r="F1042" s="2">
        <f t="shared" si="147"/>
        <v>1.2021915569699641E-2</v>
      </c>
      <c r="G1042" s="2">
        <f t="shared" si="147"/>
        <v>2.3641057590036811E-2</v>
      </c>
      <c r="H1042" s="2">
        <f t="shared" si="148"/>
        <v>0.50851851800260017</v>
      </c>
      <c r="I1042" s="2">
        <f t="shared" si="149"/>
        <v>33.709796196331723</v>
      </c>
    </row>
    <row r="1043" spans="1:9" ht="13.5" x14ac:dyDescent="0.25">
      <c r="A1043" s="3">
        <f>TITRES_STAT!B1046</f>
        <v>43524</v>
      </c>
      <c r="B1043" s="6">
        <f>TITRES_STAT!D1046</f>
        <v>2.1341000000000001</v>
      </c>
      <c r="C1043" s="2">
        <f t="shared" si="144"/>
        <v>-6.25E-2</v>
      </c>
      <c r="D1043" s="2">
        <f t="shared" si="145"/>
        <v>0</v>
      </c>
      <c r="E1043" s="2">
        <f t="shared" si="146"/>
        <v>6.25E-2</v>
      </c>
      <c r="F1043" s="2">
        <f t="shared" si="147"/>
        <v>1.1163207314721094E-2</v>
      </c>
      <c r="G1043" s="2">
        <f t="shared" si="147"/>
        <v>2.6416696333605608E-2</v>
      </c>
      <c r="H1043" s="2">
        <f t="shared" si="148"/>
        <v>0.42258150579260684</v>
      </c>
      <c r="I1043" s="2">
        <f t="shared" si="149"/>
        <v>29.705257946338961</v>
      </c>
    </row>
    <row r="1044" spans="1:9" ht="13.5" x14ac:dyDescent="0.25">
      <c r="A1044" s="3">
        <f>TITRES_STAT!B1047</f>
        <v>43525</v>
      </c>
      <c r="B1044" s="6">
        <f>TITRES_STAT!D1047</f>
        <v>2.0804999999999998</v>
      </c>
      <c r="C1044" s="2">
        <f t="shared" si="144"/>
        <v>-5.3600000000000314E-2</v>
      </c>
      <c r="D1044" s="2">
        <f t="shared" si="145"/>
        <v>0</v>
      </c>
      <c r="E1044" s="2">
        <f t="shared" si="146"/>
        <v>5.3600000000000314E-2</v>
      </c>
      <c r="F1044" s="2">
        <f t="shared" si="147"/>
        <v>1.0365835363669588E-2</v>
      </c>
      <c r="G1044" s="2">
        <f t="shared" si="147"/>
        <v>2.8358360881205229E-2</v>
      </c>
      <c r="H1044" s="2">
        <f t="shared" si="148"/>
        <v>0.36553013085250785</v>
      </c>
      <c r="I1044" s="2">
        <f t="shared" si="149"/>
        <v>26.76836802014067</v>
      </c>
    </row>
    <row r="1045" spans="1:9" ht="13.5" x14ac:dyDescent="0.25">
      <c r="A1045" s="3">
        <f>TITRES_STAT!B1048</f>
        <v>43528</v>
      </c>
      <c r="B1045" s="6">
        <f>TITRES_STAT!D1048</f>
        <v>2.0448</v>
      </c>
      <c r="C1045" s="2">
        <f t="shared" si="144"/>
        <v>-3.5699999999999843E-2</v>
      </c>
      <c r="D1045" s="2">
        <f t="shared" si="145"/>
        <v>0</v>
      </c>
      <c r="E1045" s="2">
        <f t="shared" si="146"/>
        <v>3.5699999999999843E-2</v>
      </c>
      <c r="F1045" s="2">
        <f t="shared" si="147"/>
        <v>9.6254185519789037E-3</v>
      </c>
      <c r="G1045" s="2">
        <f t="shared" si="147"/>
        <v>2.8882763675404845E-2</v>
      </c>
      <c r="H1045" s="2">
        <f t="shared" si="148"/>
        <v>0.33325822487601631</v>
      </c>
      <c r="I1045" s="2">
        <f t="shared" si="149"/>
        <v>24.995774911270999</v>
      </c>
    </row>
    <row r="1046" spans="1:9" ht="13.5" x14ac:dyDescent="0.25">
      <c r="A1046" s="3">
        <f>TITRES_STAT!B1049</f>
        <v>43529</v>
      </c>
      <c r="B1046" s="6">
        <f>TITRES_STAT!D1049</f>
        <v>1.9555</v>
      </c>
      <c r="C1046" s="2">
        <f t="shared" si="144"/>
        <v>-8.9299999999999935E-2</v>
      </c>
      <c r="D1046" s="2">
        <f t="shared" si="145"/>
        <v>0</v>
      </c>
      <c r="E1046" s="2">
        <f t="shared" si="146"/>
        <v>8.9299999999999935E-2</v>
      </c>
      <c r="F1046" s="2">
        <f t="shared" si="147"/>
        <v>8.937888655408982E-3</v>
      </c>
      <c r="G1046" s="2">
        <f t="shared" si="147"/>
        <v>3.3198280555733067E-2</v>
      </c>
      <c r="H1046" s="2">
        <f t="shared" si="148"/>
        <v>0.26922745713905605</v>
      </c>
      <c r="I1046" s="2">
        <f t="shared" si="149"/>
        <v>21.211915612503148</v>
      </c>
    </row>
    <row r="1047" spans="1:9" ht="13.5" x14ac:dyDescent="0.25">
      <c r="A1047" s="3">
        <f>TITRES_STAT!B1050</f>
        <v>43530</v>
      </c>
      <c r="B1047" s="6">
        <f>TITRES_STAT!D1050</f>
        <v>1.9555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8.2994680371654833E-3</v>
      </c>
      <c r="G1047" s="2">
        <f t="shared" si="147"/>
        <v>3.0826974801752133E-2</v>
      </c>
      <c r="H1047" s="2">
        <f t="shared" si="148"/>
        <v>0.26922745713905605</v>
      </c>
      <c r="I1047" s="2">
        <f t="shared" si="149"/>
        <v>21.211915612503148</v>
      </c>
    </row>
    <row r="1048" spans="1:9" ht="13.5" x14ac:dyDescent="0.25">
      <c r="A1048" s="3">
        <f>TITRES_STAT!B1051</f>
        <v>43531</v>
      </c>
      <c r="B1048" s="6">
        <f>TITRES_STAT!D1051</f>
        <v>2.0268999999999999</v>
      </c>
      <c r="C1048" s="2">
        <f t="shared" si="144"/>
        <v>7.1399999999999908E-2</v>
      </c>
      <c r="D1048" s="2">
        <f t="shared" si="145"/>
        <v>7.1399999999999908E-2</v>
      </c>
      <c r="E1048" s="2">
        <f t="shared" si="146"/>
        <v>0</v>
      </c>
      <c r="F1048" s="2">
        <f t="shared" si="147"/>
        <v>1.2806648891653656E-2</v>
      </c>
      <c r="G1048" s="2">
        <f t="shared" si="147"/>
        <v>2.862504803019841E-2</v>
      </c>
      <c r="H1048" s="2">
        <f t="shared" si="148"/>
        <v>0.44739309705762226</v>
      </c>
      <c r="I1048" s="2">
        <f t="shared" si="149"/>
        <v>30.91026881136294</v>
      </c>
    </row>
    <row r="1049" spans="1:9" ht="13.5" x14ac:dyDescent="0.25">
      <c r="A1049" s="3">
        <f>TITRES_STAT!B1052</f>
        <v>43532</v>
      </c>
      <c r="B1049" s="6">
        <f>TITRES_STAT!D1052</f>
        <v>1.9733000000000001</v>
      </c>
      <c r="C1049" s="2">
        <f t="shared" si="144"/>
        <v>-5.359999999999987E-2</v>
      </c>
      <c r="D1049" s="2">
        <f t="shared" si="145"/>
        <v>0</v>
      </c>
      <c r="E1049" s="2">
        <f t="shared" si="146"/>
        <v>5.359999999999987E-2</v>
      </c>
      <c r="F1049" s="2">
        <f t="shared" si="147"/>
        <v>1.1891888256535537E-2</v>
      </c>
      <c r="G1049" s="2">
        <f t="shared" si="147"/>
        <v>3.0408973170898516E-2</v>
      </c>
      <c r="H1049" s="2">
        <f t="shared" si="148"/>
        <v>0.39106510403041533</v>
      </c>
      <c r="I1049" s="2">
        <f t="shared" si="149"/>
        <v>28.112638502494192</v>
      </c>
    </row>
    <row r="1050" spans="1:9" ht="13.5" x14ac:dyDescent="0.25">
      <c r="A1050" s="3">
        <f>TITRES_STAT!B1053</f>
        <v>43535</v>
      </c>
      <c r="B1050" s="6">
        <f>TITRES_STAT!D1053</f>
        <v>1.9198</v>
      </c>
      <c r="C1050" s="2">
        <f t="shared" si="144"/>
        <v>-5.3500000000000103E-2</v>
      </c>
      <c r="D1050" s="2">
        <f t="shared" si="145"/>
        <v>0</v>
      </c>
      <c r="E1050" s="2">
        <f t="shared" si="146"/>
        <v>5.3500000000000103E-2</v>
      </c>
      <c r="F1050" s="2">
        <f t="shared" si="147"/>
        <v>1.1042467666782999E-2</v>
      </c>
      <c r="G1050" s="2">
        <f t="shared" si="147"/>
        <v>3.2058332230120057E-2</v>
      </c>
      <c r="H1050" s="2">
        <f t="shared" si="148"/>
        <v>0.34444922423032875</v>
      </c>
      <c r="I1050" s="2">
        <f t="shared" si="149"/>
        <v>25.620099147107567</v>
      </c>
    </row>
    <row r="1051" spans="1:9" ht="13.5" x14ac:dyDescent="0.25">
      <c r="A1051" s="3">
        <f>TITRES_STAT!B1054</f>
        <v>43536</v>
      </c>
      <c r="B1051" s="6">
        <f>TITRES_STAT!D1054</f>
        <v>1.9198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1.0253719976298498E-2</v>
      </c>
      <c r="G1051" s="2">
        <f t="shared" si="147"/>
        <v>2.9768451356540052E-2</v>
      </c>
      <c r="H1051" s="2">
        <f t="shared" si="148"/>
        <v>0.34444922423032875</v>
      </c>
      <c r="I1051" s="2">
        <f t="shared" si="149"/>
        <v>25.620099147107567</v>
      </c>
    </row>
    <row r="1052" spans="1:9" ht="13.5" x14ac:dyDescent="0.25">
      <c r="A1052" s="3">
        <f>TITRES_STAT!B1055</f>
        <v>43537</v>
      </c>
      <c r="B1052" s="6">
        <f>TITRES_STAT!D1055</f>
        <v>1.9198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9.5213114065628903E-3</v>
      </c>
      <c r="G1052" s="2">
        <f t="shared" si="147"/>
        <v>2.7642133402501479E-2</v>
      </c>
      <c r="H1052" s="2">
        <f t="shared" si="148"/>
        <v>0.3444492242303287</v>
      </c>
      <c r="I1052" s="2">
        <f t="shared" si="149"/>
        <v>25.620099147107567</v>
      </c>
    </row>
    <row r="1053" spans="1:9" ht="13.5" x14ac:dyDescent="0.25">
      <c r="A1053" s="3">
        <f>TITRES_STAT!B1056</f>
        <v>43538</v>
      </c>
      <c r="B1053" s="6">
        <f>TITRES_STAT!D1056</f>
        <v>1.8393999999999999</v>
      </c>
      <c r="C1053" s="2">
        <f t="shared" si="144"/>
        <v>-8.0400000000000027E-2</v>
      </c>
      <c r="D1053" s="2">
        <f t="shared" si="145"/>
        <v>0</v>
      </c>
      <c r="E1053" s="2">
        <f t="shared" si="146"/>
        <v>8.0400000000000027E-2</v>
      </c>
      <c r="F1053" s="2">
        <f t="shared" ref="F1053:G1068" si="150">((F1052*13)+D1053)/14</f>
        <v>8.8412177346655404E-3</v>
      </c>
      <c r="G1053" s="2">
        <f t="shared" si="150"/>
        <v>3.141055244517995E-2</v>
      </c>
      <c r="H1053" s="2">
        <f t="shared" si="148"/>
        <v>0.28147285056816163</v>
      </c>
      <c r="I1053" s="2">
        <f t="shared" si="149"/>
        <v>21.964792343697809</v>
      </c>
    </row>
    <row r="1054" spans="1:9" ht="13.5" x14ac:dyDescent="0.25">
      <c r="A1054" s="3">
        <f>TITRES_STAT!B1057</f>
        <v>43539</v>
      </c>
      <c r="B1054" s="6">
        <f>TITRES_STAT!D1057</f>
        <v>1.8483000000000001</v>
      </c>
      <c r="C1054" s="2">
        <f t="shared" si="144"/>
        <v>8.90000000000013E-3</v>
      </c>
      <c r="D1054" s="2">
        <f t="shared" si="145"/>
        <v>8.90000000000013E-3</v>
      </c>
      <c r="E1054" s="2">
        <f t="shared" si="146"/>
        <v>0</v>
      </c>
      <c r="F1054" s="2">
        <f t="shared" si="150"/>
        <v>8.8454164679037262E-3</v>
      </c>
      <c r="G1054" s="2">
        <f t="shared" si="150"/>
        <v>2.9166941556238526E-2</v>
      </c>
      <c r="H1054" s="2">
        <f t="shared" si="148"/>
        <v>0.3032685635155935</v>
      </c>
      <c r="I1054" s="2">
        <f t="shared" si="149"/>
        <v>23.269844144595979</v>
      </c>
    </row>
    <row r="1055" spans="1:9" ht="13.5" x14ac:dyDescent="0.25">
      <c r="A1055" s="3">
        <f>TITRES_STAT!B1058</f>
        <v>43542</v>
      </c>
      <c r="B1055" s="6">
        <f>TITRES_STAT!D1058</f>
        <v>1.8751</v>
      </c>
      <c r="C1055" s="2">
        <f t="shared" si="144"/>
        <v>2.6799999999999935E-2</v>
      </c>
      <c r="D1055" s="2">
        <f t="shared" si="145"/>
        <v>2.6799999999999935E-2</v>
      </c>
      <c r="E1055" s="2">
        <f t="shared" si="146"/>
        <v>0</v>
      </c>
      <c r="F1055" s="2">
        <f t="shared" si="150"/>
        <v>1.0127886720196313E-2</v>
      </c>
      <c r="G1055" s="2">
        <f t="shared" si="150"/>
        <v>2.7083588587935775E-2</v>
      </c>
      <c r="H1055" s="2">
        <f t="shared" si="148"/>
        <v>0.37394921604693554</v>
      </c>
      <c r="I1055" s="2">
        <f t="shared" si="149"/>
        <v>27.217106111304844</v>
      </c>
    </row>
    <row r="1056" spans="1:9" ht="13.5" x14ac:dyDescent="0.25">
      <c r="A1056" s="3">
        <f>TITRES_STAT!B1059</f>
        <v>43543</v>
      </c>
      <c r="B1056" s="6">
        <f>TITRES_STAT!D1059</f>
        <v>1.9018999999999999</v>
      </c>
      <c r="C1056" s="2">
        <f t="shared" si="144"/>
        <v>2.6799999999999935E-2</v>
      </c>
      <c r="D1056" s="2">
        <f t="shared" si="145"/>
        <v>2.6799999999999935E-2</v>
      </c>
      <c r="E1056" s="2">
        <f t="shared" si="146"/>
        <v>0</v>
      </c>
      <c r="F1056" s="2">
        <f t="shared" si="150"/>
        <v>1.1318751954468001E-2</v>
      </c>
      <c r="G1056" s="2">
        <f t="shared" si="150"/>
        <v>2.5149046545940364E-2</v>
      </c>
      <c r="H1056" s="2">
        <f t="shared" si="148"/>
        <v>0.4500668418499193</v>
      </c>
      <c r="I1056" s="2">
        <f t="shared" si="149"/>
        <v>31.03766177259439</v>
      </c>
    </row>
    <row r="1057" spans="1:9" ht="13.5" x14ac:dyDescent="0.25">
      <c r="A1057" s="3">
        <f>TITRES_STAT!B1060</f>
        <v>43545</v>
      </c>
      <c r="B1057" s="6">
        <f>TITRES_STAT!D1060</f>
        <v>1.9018999999999999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1.0510269672006E-2</v>
      </c>
      <c r="G1057" s="2">
        <f t="shared" si="150"/>
        <v>2.3352686078373198E-2</v>
      </c>
      <c r="H1057" s="2">
        <f t="shared" si="148"/>
        <v>0.45006684184991924</v>
      </c>
      <c r="I1057" s="2">
        <f t="shared" si="149"/>
        <v>31.03766177259439</v>
      </c>
    </row>
    <row r="1058" spans="1:9" ht="13.5" x14ac:dyDescent="0.25">
      <c r="A1058" s="3">
        <f>TITRES_STAT!B1061</f>
        <v>43546</v>
      </c>
      <c r="B1058" s="6">
        <f>TITRES_STAT!D1061</f>
        <v>1.9376</v>
      </c>
      <c r="C1058" s="2">
        <f t="shared" si="144"/>
        <v>3.5700000000000065E-2</v>
      </c>
      <c r="D1058" s="2">
        <f t="shared" si="145"/>
        <v>3.5700000000000065E-2</v>
      </c>
      <c r="E1058" s="2">
        <f t="shared" si="146"/>
        <v>0</v>
      </c>
      <c r="F1058" s="2">
        <f t="shared" si="150"/>
        <v>1.2309536124005576E-2</v>
      </c>
      <c r="G1058" s="2">
        <f t="shared" si="150"/>
        <v>2.1684637072775115E-2</v>
      </c>
      <c r="H1058" s="2">
        <f t="shared" si="148"/>
        <v>0.56766161604152909</v>
      </c>
      <c r="I1058" s="2">
        <f t="shared" si="149"/>
        <v>36.21072368123167</v>
      </c>
    </row>
    <row r="1059" spans="1:9" ht="13.5" x14ac:dyDescent="0.25">
      <c r="A1059" s="3">
        <f>TITRES_STAT!B1062</f>
        <v>43549</v>
      </c>
      <c r="B1059" s="6">
        <f>TITRES_STAT!D1062</f>
        <v>1.9376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1.1430283543719463E-2</v>
      </c>
      <c r="G1059" s="2">
        <f t="shared" si="150"/>
        <v>2.0135734424719751E-2</v>
      </c>
      <c r="H1059" s="2">
        <f t="shared" si="148"/>
        <v>0.56766161604152909</v>
      </c>
      <c r="I1059" s="2">
        <f t="shared" si="149"/>
        <v>36.21072368123167</v>
      </c>
    </row>
    <row r="1060" spans="1:9" ht="13.5" x14ac:dyDescent="0.25">
      <c r="A1060" s="3">
        <f>TITRES_STAT!B1063</f>
        <v>43550</v>
      </c>
      <c r="B1060" s="6">
        <f>TITRES_STAT!D1063</f>
        <v>1.9376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1.0613834719168073E-2</v>
      </c>
      <c r="G1060" s="2">
        <f t="shared" si="150"/>
        <v>1.8697467680096912E-2</v>
      </c>
      <c r="H1060" s="2">
        <f t="shared" si="148"/>
        <v>0.56766161604152909</v>
      </c>
      <c r="I1060" s="2">
        <f t="shared" si="149"/>
        <v>36.21072368123167</v>
      </c>
    </row>
    <row r="1061" spans="1:9" ht="13.5" x14ac:dyDescent="0.25">
      <c r="A1061" s="3">
        <f>TITRES_STAT!B1064</f>
        <v>43551</v>
      </c>
      <c r="B1061" s="6">
        <f>TITRES_STAT!D1064</f>
        <v>1.9376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9.8557036677989242E-3</v>
      </c>
      <c r="G1061" s="2">
        <f t="shared" si="150"/>
        <v>1.7361934274375705E-2</v>
      </c>
      <c r="H1061" s="2">
        <f t="shared" si="148"/>
        <v>0.56766161604152898</v>
      </c>
      <c r="I1061" s="2">
        <f t="shared" si="149"/>
        <v>36.21072368123167</v>
      </c>
    </row>
    <row r="1062" spans="1:9" ht="13.5" x14ac:dyDescent="0.25">
      <c r="A1062" s="3">
        <f>TITRES_STAT!B1065</f>
        <v>43552</v>
      </c>
      <c r="B1062" s="6">
        <f>TITRES_STAT!D1065</f>
        <v>1.9376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9.1517248343847158E-3</v>
      </c>
      <c r="G1062" s="2">
        <f t="shared" si="150"/>
        <v>1.6121796111920297E-2</v>
      </c>
      <c r="H1062" s="2">
        <f t="shared" si="148"/>
        <v>0.56766161604152909</v>
      </c>
      <c r="I1062" s="2">
        <f t="shared" si="149"/>
        <v>36.21072368123167</v>
      </c>
    </row>
    <row r="1063" spans="1:9" ht="13.5" x14ac:dyDescent="0.25">
      <c r="A1063" s="3">
        <f>TITRES_STAT!B1066</f>
        <v>43553</v>
      </c>
      <c r="B1063" s="6">
        <f>TITRES_STAT!D1066</f>
        <v>1.9376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8.4980302033572357E-3</v>
      </c>
      <c r="G1063" s="2">
        <f t="shared" si="150"/>
        <v>1.4970239246783132E-2</v>
      </c>
      <c r="H1063" s="2">
        <f t="shared" si="148"/>
        <v>0.56766161604152909</v>
      </c>
      <c r="I1063" s="2">
        <f t="shared" si="149"/>
        <v>36.21072368123167</v>
      </c>
    </row>
    <row r="1064" spans="1:9" ht="13.5" x14ac:dyDescent="0.25">
      <c r="A1064" s="3">
        <f>TITRES_STAT!B1067</f>
        <v>43556</v>
      </c>
      <c r="B1064" s="6">
        <f>TITRES_STAT!D1067</f>
        <v>1.9376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7.8910280459745762E-3</v>
      </c>
      <c r="G1064" s="2">
        <f t="shared" si="150"/>
        <v>1.3900936443441481E-2</v>
      </c>
      <c r="H1064" s="2">
        <f t="shared" si="148"/>
        <v>0.56766161604152909</v>
      </c>
      <c r="I1064" s="2">
        <f t="shared" si="149"/>
        <v>36.21072368123167</v>
      </c>
    </row>
    <row r="1065" spans="1:9" ht="13.5" x14ac:dyDescent="0.25">
      <c r="A1065" s="3">
        <f>TITRES_STAT!B1068</f>
        <v>43557</v>
      </c>
      <c r="B1065" s="6">
        <f>TITRES_STAT!D1068</f>
        <v>1.9376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7.3273831855478208E-3</v>
      </c>
      <c r="G1065" s="2">
        <f t="shared" si="150"/>
        <v>1.2908012411767089E-2</v>
      </c>
      <c r="H1065" s="2">
        <f t="shared" si="148"/>
        <v>0.56766161604152909</v>
      </c>
      <c r="I1065" s="2">
        <f t="shared" si="149"/>
        <v>36.21072368123167</v>
      </c>
    </row>
    <row r="1066" spans="1:9" ht="13.5" x14ac:dyDescent="0.25">
      <c r="A1066" s="3">
        <f>TITRES_STAT!B1069</f>
        <v>43558</v>
      </c>
      <c r="B1066" s="6">
        <f>TITRES_STAT!D1069</f>
        <v>1.9376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6.8039986722944054E-3</v>
      </c>
      <c r="G1066" s="2">
        <f t="shared" si="150"/>
        <v>1.1986011525212297E-2</v>
      </c>
      <c r="H1066" s="2">
        <f t="shared" si="148"/>
        <v>0.56766161604152909</v>
      </c>
      <c r="I1066" s="2">
        <f t="shared" si="149"/>
        <v>36.21072368123167</v>
      </c>
    </row>
    <row r="1067" spans="1:9" ht="13.5" x14ac:dyDescent="0.25">
      <c r="A1067" s="3">
        <f>TITRES_STAT!B1070</f>
        <v>43559</v>
      </c>
      <c r="B1067" s="6">
        <f>TITRES_STAT!D1070</f>
        <v>1.9376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6.3179987671305188E-3</v>
      </c>
      <c r="G1067" s="2">
        <f t="shared" si="150"/>
        <v>1.112986784483999E-2</v>
      </c>
      <c r="H1067" s="2">
        <f t="shared" si="148"/>
        <v>0.56766161604152909</v>
      </c>
      <c r="I1067" s="2">
        <f t="shared" si="149"/>
        <v>36.21072368123167</v>
      </c>
    </row>
    <row r="1068" spans="1:9" ht="13.5" x14ac:dyDescent="0.25">
      <c r="A1068" s="3">
        <f>TITRES_STAT!B1071</f>
        <v>43560</v>
      </c>
      <c r="B1068" s="6">
        <f>TITRES_STAT!D1071</f>
        <v>1.9376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5.8667131409069111E-3</v>
      </c>
      <c r="G1068" s="2">
        <f t="shared" si="150"/>
        <v>1.0334877284494276E-2</v>
      </c>
      <c r="H1068" s="2">
        <f t="shared" si="148"/>
        <v>0.56766161604152909</v>
      </c>
      <c r="I1068" s="2">
        <f t="shared" si="149"/>
        <v>36.21072368123167</v>
      </c>
    </row>
    <row r="1069" spans="1:9" ht="13.5" x14ac:dyDescent="0.25">
      <c r="A1069" s="3">
        <f>TITRES_STAT!B1072</f>
        <v>43563</v>
      </c>
      <c r="B1069" s="6">
        <f>TITRES_STAT!D1072</f>
        <v>1.9376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5.4476622022707035E-3</v>
      </c>
      <c r="G1069" s="2">
        <f t="shared" si="151"/>
        <v>9.596671764173257E-3</v>
      </c>
      <c r="H1069" s="2">
        <f t="shared" si="148"/>
        <v>0.56766161604152909</v>
      </c>
      <c r="I1069" s="2">
        <f t="shared" si="149"/>
        <v>36.21072368123167</v>
      </c>
    </row>
    <row r="1070" spans="1:9" ht="13.5" x14ac:dyDescent="0.25">
      <c r="A1070" s="3">
        <f>TITRES_STAT!B1073</f>
        <v>43565</v>
      </c>
      <c r="B1070" s="6">
        <f>TITRES_STAT!D1073</f>
        <v>1.9376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5.0585434735370824E-3</v>
      </c>
      <c r="G1070" s="2">
        <f t="shared" si="151"/>
        <v>8.9111952095894519E-3</v>
      </c>
      <c r="H1070" s="2">
        <f t="shared" si="148"/>
        <v>0.56766161604152932</v>
      </c>
      <c r="I1070" s="2">
        <f t="shared" si="149"/>
        <v>36.210723681231677</v>
      </c>
    </row>
    <row r="1071" spans="1:9" ht="13.5" x14ac:dyDescent="0.25">
      <c r="A1071" s="3">
        <f>TITRES_STAT!B1074</f>
        <v>43566</v>
      </c>
      <c r="B1071" s="6">
        <f>TITRES_STAT!D1074</f>
        <v>1.9376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4.6972189397130049E-3</v>
      </c>
      <c r="G1071" s="2">
        <f t="shared" si="151"/>
        <v>8.2746812660473481E-3</v>
      </c>
      <c r="H1071" s="2">
        <f t="shared" si="148"/>
        <v>0.5676616160415292</v>
      </c>
      <c r="I1071" s="2">
        <f t="shared" si="149"/>
        <v>36.21072368123167</v>
      </c>
    </row>
    <row r="1072" spans="1:9" ht="13.5" x14ac:dyDescent="0.25">
      <c r="A1072" s="3">
        <f>TITRES_STAT!B1075</f>
        <v>43567</v>
      </c>
      <c r="B1072" s="6">
        <f>TITRES_STAT!D1075</f>
        <v>1.9376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4.3617033011620759E-3</v>
      </c>
      <c r="G1072" s="2">
        <f t="shared" si="151"/>
        <v>7.6836326041868231E-3</v>
      </c>
      <c r="H1072" s="2">
        <f t="shared" si="148"/>
        <v>0.5676616160415292</v>
      </c>
      <c r="I1072" s="2">
        <f t="shared" si="149"/>
        <v>36.21072368123167</v>
      </c>
    </row>
    <row r="1073" spans="1:9" ht="13.5" x14ac:dyDescent="0.25">
      <c r="A1073" s="3">
        <f>TITRES_STAT!B1076</f>
        <v>43570</v>
      </c>
      <c r="B1073" s="6">
        <f>TITRES_STAT!D1076</f>
        <v>1.9376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4.0501530653647847E-3</v>
      </c>
      <c r="G1073" s="2">
        <f t="shared" si="151"/>
        <v>7.1348017038877646E-3</v>
      </c>
      <c r="H1073" s="2">
        <f t="shared" si="148"/>
        <v>0.5676616160415292</v>
      </c>
      <c r="I1073" s="2">
        <f t="shared" si="149"/>
        <v>36.21072368123167</v>
      </c>
    </row>
    <row r="1074" spans="1:9" ht="13.5" x14ac:dyDescent="0.25">
      <c r="A1074" s="3">
        <f>TITRES_STAT!B1077</f>
        <v>43571</v>
      </c>
      <c r="B1074" s="6">
        <f>TITRES_STAT!D1077</f>
        <v>1.9287000000000001</v>
      </c>
      <c r="C1074" s="2">
        <f t="shared" si="144"/>
        <v>-8.899999999999908E-3</v>
      </c>
      <c r="D1074" s="2">
        <f t="shared" si="145"/>
        <v>0</v>
      </c>
      <c r="E1074" s="2">
        <f t="shared" si="146"/>
        <v>8.899999999999908E-3</v>
      </c>
      <c r="F1074" s="2">
        <f t="shared" si="151"/>
        <v>3.7608564178387288E-3</v>
      </c>
      <c r="G1074" s="2">
        <f t="shared" si="151"/>
        <v>7.2608872964672038E-3</v>
      </c>
      <c r="H1074" s="2">
        <f t="shared" si="148"/>
        <v>0.51796099626399372</v>
      </c>
      <c r="I1074" s="2">
        <f t="shared" si="149"/>
        <v>34.122154491373593</v>
      </c>
    </row>
    <row r="1075" spans="1:9" ht="13.5" x14ac:dyDescent="0.25">
      <c r="A1075" s="3">
        <f>TITRES_STAT!B1078</f>
        <v>43572</v>
      </c>
      <c r="B1075" s="6">
        <f>TITRES_STAT!D1078</f>
        <v>1.9198</v>
      </c>
      <c r="C1075" s="2">
        <f t="shared" si="144"/>
        <v>-8.90000000000013E-3</v>
      </c>
      <c r="D1075" s="2">
        <f t="shared" si="145"/>
        <v>0</v>
      </c>
      <c r="E1075" s="2">
        <f t="shared" si="146"/>
        <v>8.90000000000013E-3</v>
      </c>
      <c r="F1075" s="2">
        <f t="shared" si="151"/>
        <v>3.4922238165645339E-3</v>
      </c>
      <c r="G1075" s="2">
        <f t="shared" si="151"/>
        <v>7.3779667752909839E-3</v>
      </c>
      <c r="H1075" s="2">
        <f t="shared" si="148"/>
        <v>0.47333146419960698</v>
      </c>
      <c r="I1075" s="2">
        <f t="shared" si="149"/>
        <v>32.126610725492526</v>
      </c>
    </row>
    <row r="1076" spans="1:9" ht="13.5" x14ac:dyDescent="0.25">
      <c r="A1076" s="3">
        <f>TITRES_STAT!B1079</f>
        <v>43573</v>
      </c>
      <c r="B1076" s="6">
        <f>TITRES_STAT!D1079</f>
        <v>1.9287000000000001</v>
      </c>
      <c r="C1076" s="2">
        <f t="shared" si="144"/>
        <v>8.90000000000013E-3</v>
      </c>
      <c r="D1076" s="2">
        <f t="shared" si="145"/>
        <v>8.90000000000013E-3</v>
      </c>
      <c r="E1076" s="2">
        <f t="shared" si="146"/>
        <v>0</v>
      </c>
      <c r="F1076" s="2">
        <f t="shared" si="151"/>
        <v>3.8784935439527906E-3</v>
      </c>
      <c r="G1076" s="2">
        <f t="shared" si="151"/>
        <v>6.8509691484844853E-3</v>
      </c>
      <c r="H1076" s="2">
        <f t="shared" si="148"/>
        <v>0.56612334107660645</v>
      </c>
      <c r="I1076" s="2">
        <f t="shared" si="149"/>
        <v>36.148068688346989</v>
      </c>
    </row>
    <row r="1077" spans="1:9" ht="13.5" x14ac:dyDescent="0.25">
      <c r="A1077" s="3">
        <f>TITRES_STAT!B1080</f>
        <v>43574</v>
      </c>
      <c r="B1077" s="6">
        <f>TITRES_STAT!D1080</f>
        <v>1.8751</v>
      </c>
      <c r="C1077" s="2">
        <f t="shared" si="144"/>
        <v>-5.3600000000000092E-2</v>
      </c>
      <c r="D1077" s="2">
        <f t="shared" si="145"/>
        <v>0</v>
      </c>
      <c r="E1077" s="2">
        <f t="shared" si="146"/>
        <v>5.3600000000000092E-2</v>
      </c>
      <c r="F1077" s="2">
        <f t="shared" si="151"/>
        <v>3.6014582908133054E-3</v>
      </c>
      <c r="G1077" s="2">
        <f t="shared" si="151"/>
        <v>1.0190185637878458E-2</v>
      </c>
      <c r="H1077" s="2">
        <f t="shared" si="148"/>
        <v>0.35342420823288456</v>
      </c>
      <c r="I1077" s="2">
        <f t="shared" si="149"/>
        <v>26.113335795458951</v>
      </c>
    </row>
    <row r="1078" spans="1:9" ht="13.5" x14ac:dyDescent="0.25">
      <c r="A1078" s="3">
        <f>TITRES_STAT!B1081</f>
        <v>43577</v>
      </c>
      <c r="B1078" s="6">
        <f>TITRES_STAT!D1081</f>
        <v>1.8751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3.3442112700409264E-3</v>
      </c>
      <c r="G1078" s="2">
        <f t="shared" si="151"/>
        <v>9.4623152351728541E-3</v>
      </c>
      <c r="H1078" s="2">
        <f t="shared" si="148"/>
        <v>0.35342420823288451</v>
      </c>
      <c r="I1078" s="2">
        <f t="shared" si="149"/>
        <v>26.113335795458937</v>
      </c>
    </row>
    <row r="1079" spans="1:9" ht="13.5" x14ac:dyDescent="0.25">
      <c r="A1079" s="3">
        <f>TITRES_STAT!B1082</f>
        <v>43578</v>
      </c>
      <c r="B1079" s="6">
        <f>TITRES_STAT!D1082</f>
        <v>1.8751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3.1053390364665745E-3</v>
      </c>
      <c r="G1079" s="2">
        <f t="shared" si="151"/>
        <v>8.7864355755176513E-3</v>
      </c>
      <c r="H1079" s="2">
        <f t="shared" si="148"/>
        <v>0.35342420823288445</v>
      </c>
      <c r="I1079" s="2">
        <f t="shared" si="149"/>
        <v>26.113335795458937</v>
      </c>
    </row>
    <row r="1080" spans="1:9" ht="13.5" x14ac:dyDescent="0.25">
      <c r="A1080" s="3">
        <f>TITRES_STAT!B1083</f>
        <v>43579</v>
      </c>
      <c r="B1080" s="6">
        <f>TITRES_STAT!D1083</f>
        <v>1.8751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2.8835291052903907E-3</v>
      </c>
      <c r="G1080" s="2">
        <f t="shared" si="151"/>
        <v>8.158833034409247E-3</v>
      </c>
      <c r="H1080" s="2">
        <f t="shared" si="148"/>
        <v>0.35342420823288451</v>
      </c>
      <c r="I1080" s="2">
        <f t="shared" si="149"/>
        <v>26.113335795458937</v>
      </c>
    </row>
    <row r="1081" spans="1:9" ht="13.5" x14ac:dyDescent="0.25">
      <c r="A1081" s="3">
        <f>TITRES_STAT!B1084</f>
        <v>43580</v>
      </c>
      <c r="B1081" s="6">
        <f>TITRES_STAT!D1084</f>
        <v>1.9018999999999999</v>
      </c>
      <c r="C1081" s="2">
        <f t="shared" si="144"/>
        <v>2.6799999999999935E-2</v>
      </c>
      <c r="D1081" s="2">
        <f t="shared" si="145"/>
        <v>2.6799999999999935E-2</v>
      </c>
      <c r="E1081" s="2">
        <f t="shared" si="146"/>
        <v>0</v>
      </c>
      <c r="F1081" s="2">
        <f t="shared" si="151"/>
        <v>4.5918484549125008E-3</v>
      </c>
      <c r="G1081" s="2">
        <f t="shared" si="151"/>
        <v>7.5760592462371578E-3</v>
      </c>
      <c r="H1081" s="2">
        <f t="shared" si="148"/>
        <v>0.60609986084693823</v>
      </c>
      <c r="I1081" s="2">
        <f t="shared" si="149"/>
        <v>37.737370858579489</v>
      </c>
    </row>
    <row r="1082" spans="1:9" ht="13.5" x14ac:dyDescent="0.25">
      <c r="A1082" s="3">
        <f>TITRES_STAT!B1085</f>
        <v>43581</v>
      </c>
      <c r="B1082" s="6">
        <f>TITRES_STAT!D1085</f>
        <v>1.8483000000000001</v>
      </c>
      <c r="C1082" s="2">
        <f t="shared" si="144"/>
        <v>-5.359999999999987E-2</v>
      </c>
      <c r="D1082" s="2">
        <f t="shared" si="145"/>
        <v>0</v>
      </c>
      <c r="E1082" s="2">
        <f t="shared" si="146"/>
        <v>5.359999999999987E-2</v>
      </c>
      <c r="F1082" s="2">
        <f t="shared" si="151"/>
        <v>4.2638592795616074E-3</v>
      </c>
      <c r="G1082" s="2">
        <f t="shared" si="151"/>
        <v>1.0863483585791636E-2</v>
      </c>
      <c r="H1082" s="2">
        <f t="shared" si="148"/>
        <v>0.39249465844807963</v>
      </c>
      <c r="I1082" s="2">
        <f t="shared" si="149"/>
        <v>28.186439069397281</v>
      </c>
    </row>
    <row r="1083" spans="1:9" ht="13.5" x14ac:dyDescent="0.25">
      <c r="A1083" s="3">
        <f>TITRES_STAT!B1086</f>
        <v>43584</v>
      </c>
      <c r="B1083" s="6">
        <f>TITRES_STAT!D1086</f>
        <v>1.8751</v>
      </c>
      <c r="C1083" s="2">
        <f t="shared" si="144"/>
        <v>2.6799999999999935E-2</v>
      </c>
      <c r="D1083" s="2">
        <f t="shared" si="145"/>
        <v>2.6799999999999935E-2</v>
      </c>
      <c r="E1083" s="2">
        <f t="shared" si="146"/>
        <v>0</v>
      </c>
      <c r="F1083" s="2">
        <f t="shared" si="151"/>
        <v>5.8735836167357735E-3</v>
      </c>
      <c r="G1083" s="2">
        <f t="shared" si="151"/>
        <v>1.0087520472520805E-2</v>
      </c>
      <c r="H1083" s="2">
        <f t="shared" si="148"/>
        <v>0.58226237386440749</v>
      </c>
      <c r="I1083" s="2">
        <f t="shared" si="149"/>
        <v>36.79935663529244</v>
      </c>
    </row>
    <row r="1084" spans="1:9" ht="13.5" x14ac:dyDescent="0.25">
      <c r="A1084" s="3">
        <f>TITRES_STAT!B1087</f>
        <v>43585</v>
      </c>
      <c r="B1084" s="6">
        <f>TITRES_STAT!D1087</f>
        <v>1.8751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5.4540419298260753E-3</v>
      </c>
      <c r="G1084" s="2">
        <f t="shared" si="151"/>
        <v>9.3669832959121756E-3</v>
      </c>
      <c r="H1084" s="2">
        <f t="shared" si="148"/>
        <v>0.58226237386440749</v>
      </c>
      <c r="I1084" s="2">
        <f t="shared" si="149"/>
        <v>36.79935663529244</v>
      </c>
    </row>
    <row r="1085" spans="1:9" ht="13.5" x14ac:dyDescent="0.25">
      <c r="A1085" s="3">
        <f>TITRES_STAT!B1088</f>
        <v>43587</v>
      </c>
      <c r="B1085" s="6">
        <f>TITRES_STAT!D1088</f>
        <v>1.8751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5.0644675062670704E-3</v>
      </c>
      <c r="G1085" s="2">
        <f t="shared" si="152"/>
        <v>8.6979130604898768E-3</v>
      </c>
      <c r="H1085" s="2">
        <f t="shared" si="148"/>
        <v>0.5822623738644076</v>
      </c>
      <c r="I1085" s="2">
        <f t="shared" si="149"/>
        <v>36.79935663529244</v>
      </c>
    </row>
    <row r="1086" spans="1:9" ht="13.5" x14ac:dyDescent="0.25">
      <c r="A1086" s="3">
        <f>TITRES_STAT!B1089</f>
        <v>43588</v>
      </c>
      <c r="B1086" s="6">
        <f>TITRES_STAT!D1089</f>
        <v>1.8305</v>
      </c>
      <c r="C1086" s="2">
        <f t="shared" si="144"/>
        <v>-4.4599999999999973E-2</v>
      </c>
      <c r="D1086" s="2">
        <f t="shared" si="145"/>
        <v>0</v>
      </c>
      <c r="E1086" s="2">
        <f t="shared" si="146"/>
        <v>4.4599999999999973E-2</v>
      </c>
      <c r="F1086" s="2">
        <f t="shared" si="152"/>
        <v>4.7027198272479942E-3</v>
      </c>
      <c r="G1086" s="2">
        <f t="shared" si="152"/>
        <v>1.1262347841883454E-2</v>
      </c>
      <c r="H1086" s="2">
        <f t="shared" si="148"/>
        <v>0.41756123086156932</v>
      </c>
      <c r="I1086" s="2">
        <f t="shared" si="149"/>
        <v>29.456310018282792</v>
      </c>
    </row>
    <row r="1087" spans="1:9" ht="13.5" x14ac:dyDescent="0.25">
      <c r="A1087" s="3">
        <f>TITRES_STAT!B1090</f>
        <v>43591</v>
      </c>
      <c r="B1087" s="6">
        <f>TITRES_STAT!D1090</f>
        <v>1.8305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4.3668112681588519E-3</v>
      </c>
      <c r="G1087" s="2">
        <f t="shared" si="152"/>
        <v>1.0457894424606064E-2</v>
      </c>
      <c r="H1087" s="2">
        <f t="shared" si="148"/>
        <v>0.41756123086156938</v>
      </c>
      <c r="I1087" s="2">
        <f t="shared" si="149"/>
        <v>29.456310018282807</v>
      </c>
    </row>
    <row r="1088" spans="1:9" ht="13.5" x14ac:dyDescent="0.25">
      <c r="A1088" s="3">
        <f>TITRES_STAT!B1091</f>
        <v>43592</v>
      </c>
      <c r="B1088" s="6">
        <f>TITRES_STAT!D1091</f>
        <v>1.7768999999999999</v>
      </c>
      <c r="C1088" s="2">
        <f t="shared" si="144"/>
        <v>-5.3600000000000092E-2</v>
      </c>
      <c r="D1088" s="2">
        <f t="shared" si="145"/>
        <v>0</v>
      </c>
      <c r="E1088" s="2">
        <f t="shared" si="146"/>
        <v>5.3600000000000092E-2</v>
      </c>
      <c r="F1088" s="2">
        <f t="shared" si="152"/>
        <v>4.0548961775760768E-3</v>
      </c>
      <c r="G1088" s="2">
        <f t="shared" si="152"/>
        <v>1.3539473394277066E-2</v>
      </c>
      <c r="H1088" s="2">
        <f t="shared" si="148"/>
        <v>0.29948699328956335</v>
      </c>
      <c r="I1088" s="2">
        <f t="shared" si="149"/>
        <v>23.046555666665995</v>
      </c>
    </row>
    <row r="1089" spans="1:9" ht="13.5" x14ac:dyDescent="0.25">
      <c r="A1089" s="3">
        <f>TITRES_STAT!B1092</f>
        <v>43593</v>
      </c>
      <c r="B1089" s="6">
        <f>TITRES_STAT!D1092</f>
        <v>1.8216000000000001</v>
      </c>
      <c r="C1089" s="2">
        <f t="shared" si="144"/>
        <v>4.4700000000000184E-2</v>
      </c>
      <c r="D1089" s="2">
        <f t="shared" si="145"/>
        <v>4.4700000000000184E-2</v>
      </c>
      <c r="E1089" s="2">
        <f t="shared" si="146"/>
        <v>0</v>
      </c>
      <c r="F1089" s="2">
        <f t="shared" si="152"/>
        <v>6.9581178791777989E-3</v>
      </c>
      <c r="G1089" s="2">
        <f t="shared" si="152"/>
        <v>1.2572368151828705E-2</v>
      </c>
      <c r="H1089" s="2">
        <f t="shared" si="148"/>
        <v>0.55344528533915949</v>
      </c>
      <c r="I1089" s="2">
        <f t="shared" si="149"/>
        <v>35.626957097386736</v>
      </c>
    </row>
    <row r="1090" spans="1:9" ht="13.5" x14ac:dyDescent="0.25">
      <c r="A1090" s="3">
        <f>TITRES_STAT!B1093</f>
        <v>43594</v>
      </c>
      <c r="B1090" s="6">
        <f>TITRES_STAT!D1093</f>
        <v>1.8126</v>
      </c>
      <c r="C1090" s="2">
        <f t="shared" si="144"/>
        <v>-9.000000000000119E-3</v>
      </c>
      <c r="D1090" s="2">
        <f t="shared" si="145"/>
        <v>0</v>
      </c>
      <c r="E1090" s="2">
        <f t="shared" si="146"/>
        <v>9.000000000000119E-3</v>
      </c>
      <c r="F1090" s="2">
        <f t="shared" si="152"/>
        <v>6.4611094592365277E-3</v>
      </c>
      <c r="G1090" s="2">
        <f t="shared" si="152"/>
        <v>1.2317198998126663E-2</v>
      </c>
      <c r="H1090" s="2">
        <f t="shared" si="148"/>
        <v>0.52455996369135593</v>
      </c>
      <c r="I1090" s="2">
        <f t="shared" si="149"/>
        <v>34.407302840437964</v>
      </c>
    </row>
    <row r="1091" spans="1:9" ht="13.5" x14ac:dyDescent="0.25">
      <c r="A1091" s="3">
        <f>TITRES_STAT!B1094</f>
        <v>43595</v>
      </c>
      <c r="B1091" s="6">
        <f>TITRES_STAT!D1094</f>
        <v>1.8126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5.999601640719633E-3</v>
      </c>
      <c r="G1091" s="2">
        <f t="shared" si="152"/>
        <v>1.1437399069689044E-2</v>
      </c>
      <c r="H1091" s="2">
        <f t="shared" si="148"/>
        <v>0.52455996369135593</v>
      </c>
      <c r="I1091" s="2">
        <f t="shared" si="149"/>
        <v>34.407302840437964</v>
      </c>
    </row>
    <row r="1092" spans="1:9" ht="13.5" x14ac:dyDescent="0.25">
      <c r="A1092" s="3">
        <f>TITRES_STAT!B1095</f>
        <v>43598</v>
      </c>
      <c r="B1092" s="6">
        <f>TITRES_STAT!D1095</f>
        <v>1.7589999999999999</v>
      </c>
      <c r="C1092" s="2">
        <f t="shared" si="153"/>
        <v>-5.3600000000000092E-2</v>
      </c>
      <c r="D1092" s="2">
        <f t="shared" si="154"/>
        <v>0</v>
      </c>
      <c r="E1092" s="2">
        <f t="shared" si="155"/>
        <v>5.3600000000000092E-2</v>
      </c>
      <c r="F1092" s="2">
        <f t="shared" si="152"/>
        <v>5.5710586663825163E-3</v>
      </c>
      <c r="G1092" s="2">
        <f t="shared" si="152"/>
        <v>1.4449013421854118E-2</v>
      </c>
      <c r="H1092" s="2">
        <f t="shared" si="148"/>
        <v>0.38556671682208393</v>
      </c>
      <c r="I1092" s="2">
        <f t="shared" si="149"/>
        <v>27.827365664961576</v>
      </c>
    </row>
    <row r="1093" spans="1:9" ht="13.5" x14ac:dyDescent="0.25">
      <c r="A1093" s="3">
        <f>TITRES_STAT!B1096</f>
        <v>43599</v>
      </c>
      <c r="B1093" s="6">
        <f>TITRES_STAT!D1096</f>
        <v>1.8126</v>
      </c>
      <c r="C1093" s="2">
        <f t="shared" si="153"/>
        <v>5.3600000000000092E-2</v>
      </c>
      <c r="D1093" s="2">
        <f t="shared" si="154"/>
        <v>5.3600000000000092E-2</v>
      </c>
      <c r="E1093" s="2">
        <f t="shared" si="155"/>
        <v>0</v>
      </c>
      <c r="F1093" s="2">
        <f t="shared" si="152"/>
        <v>9.0016973330694864E-3</v>
      </c>
      <c r="G1093" s="2">
        <f t="shared" si="152"/>
        <v>1.3416941034578824E-2</v>
      </c>
      <c r="H1093" s="2">
        <f t="shared" si="148"/>
        <v>0.67092024254037141</v>
      </c>
      <c r="I1093" s="2">
        <f t="shared" si="149"/>
        <v>40.152738919503591</v>
      </c>
    </row>
    <row r="1094" spans="1:9" ht="13.5" x14ac:dyDescent="0.25">
      <c r="A1094" s="3">
        <f>TITRES_STAT!B1097</f>
        <v>43600</v>
      </c>
      <c r="B1094" s="6">
        <f>TITRES_STAT!D1097</f>
        <v>1.7589999999999999</v>
      </c>
      <c r="C1094" s="2">
        <f t="shared" si="153"/>
        <v>-5.3600000000000092E-2</v>
      </c>
      <c r="D1094" s="2">
        <f t="shared" si="154"/>
        <v>0</v>
      </c>
      <c r="E1094" s="2">
        <f t="shared" si="155"/>
        <v>5.3600000000000092E-2</v>
      </c>
      <c r="F1094" s="2">
        <f t="shared" si="152"/>
        <v>8.358718952135951E-3</v>
      </c>
      <c r="G1094" s="2">
        <f t="shared" si="152"/>
        <v>1.6287159532108915E-2</v>
      </c>
      <c r="H1094" s="2">
        <f t="shared" si="148"/>
        <v>0.51320912867939694</v>
      </c>
      <c r="I1094" s="2">
        <f t="shared" si="149"/>
        <v>33.915281037676735</v>
      </c>
    </row>
    <row r="1095" spans="1:9" ht="13.5" x14ac:dyDescent="0.25">
      <c r="A1095" s="3">
        <f>TITRES_STAT!B1098</f>
        <v>43601</v>
      </c>
      <c r="B1095" s="6">
        <f>TITRES_STAT!D1098</f>
        <v>1.7233000000000001</v>
      </c>
      <c r="C1095" s="2">
        <f t="shared" si="153"/>
        <v>-3.5699999999999843E-2</v>
      </c>
      <c r="D1095" s="2">
        <f t="shared" si="154"/>
        <v>0</v>
      </c>
      <c r="E1095" s="2">
        <f t="shared" si="155"/>
        <v>3.5699999999999843E-2</v>
      </c>
      <c r="F1095" s="2">
        <f t="shared" si="152"/>
        <v>7.7616675984119544E-3</v>
      </c>
      <c r="G1095" s="2">
        <f t="shared" si="152"/>
        <v>1.7673790994101123E-2</v>
      </c>
      <c r="H1095" s="2">
        <f t="shared" si="148"/>
        <v>0.43916257700470263</v>
      </c>
      <c r="I1095" s="2">
        <f t="shared" si="149"/>
        <v>30.515147073843607</v>
      </c>
    </row>
    <row r="1096" spans="1:9" ht="13.5" x14ac:dyDescent="0.25">
      <c r="A1096" s="3">
        <f>TITRES_STAT!B1099</f>
        <v>43602</v>
      </c>
      <c r="B1096" s="6">
        <f>TITRES_STAT!D1099</f>
        <v>1.7858000000000001</v>
      </c>
      <c r="C1096" s="2">
        <f t="shared" si="153"/>
        <v>6.25E-2</v>
      </c>
      <c r="D1096" s="2">
        <f t="shared" si="154"/>
        <v>6.25E-2</v>
      </c>
      <c r="E1096" s="2">
        <f t="shared" si="155"/>
        <v>0</v>
      </c>
      <c r="F1096" s="2">
        <f t="shared" si="152"/>
        <v>1.1671548484239671E-2</v>
      </c>
      <c r="G1096" s="2">
        <f t="shared" si="152"/>
        <v>1.641137735166533E-2</v>
      </c>
      <c r="H1096" s="2">
        <f t="shared" si="148"/>
        <v>0.71118640648740616</v>
      </c>
      <c r="I1096" s="2">
        <f t="shared" si="149"/>
        <v>41.561013095427498</v>
      </c>
    </row>
    <row r="1097" spans="1:9" ht="13.5" x14ac:dyDescent="0.25">
      <c r="A1097" s="3">
        <f>TITRES_STAT!B1100</f>
        <v>43605</v>
      </c>
      <c r="B1097" s="6">
        <f>TITRES_STAT!D1100</f>
        <v>1.7323</v>
      </c>
      <c r="C1097" s="2">
        <f t="shared" si="153"/>
        <v>-5.3500000000000103E-2</v>
      </c>
      <c r="D1097" s="2">
        <f t="shared" si="154"/>
        <v>0</v>
      </c>
      <c r="E1097" s="2">
        <f t="shared" si="155"/>
        <v>5.3500000000000103E-2</v>
      </c>
      <c r="F1097" s="2">
        <f t="shared" si="152"/>
        <v>1.0837866449651123E-2</v>
      </c>
      <c r="G1097" s="2">
        <f t="shared" si="152"/>
        <v>1.9060564683689243E-2</v>
      </c>
      <c r="H1097" s="2">
        <f t="shared" si="148"/>
        <v>0.56860154090426529</v>
      </c>
      <c r="I1097" s="2">
        <f t="shared" si="149"/>
        <v>36.24894698091898</v>
      </c>
    </row>
    <row r="1098" spans="1:9" ht="13.5" x14ac:dyDescent="0.25">
      <c r="A1098" s="3">
        <f>TITRES_STAT!B1101</f>
        <v>43606</v>
      </c>
      <c r="B1098" s="6">
        <f>TITRES_STAT!D1101</f>
        <v>1.7768999999999999</v>
      </c>
      <c r="C1098" s="2">
        <f t="shared" si="153"/>
        <v>4.4599999999999973E-2</v>
      </c>
      <c r="D1098" s="2">
        <f t="shared" si="154"/>
        <v>4.4599999999999973E-2</v>
      </c>
      <c r="E1098" s="2">
        <f t="shared" si="155"/>
        <v>0</v>
      </c>
      <c r="F1098" s="2">
        <f t="shared" si="152"/>
        <v>1.3249447417533184E-2</v>
      </c>
      <c r="G1098" s="2">
        <f t="shared" si="152"/>
        <v>1.7699095777711438E-2</v>
      </c>
      <c r="H1098" s="2">
        <f t="shared" si="148"/>
        <v>0.74859459398023487</v>
      </c>
      <c r="I1098" s="2">
        <f t="shared" si="149"/>
        <v>42.811215164302205</v>
      </c>
    </row>
    <row r="1099" spans="1:9" ht="13.5" x14ac:dyDescent="0.25">
      <c r="A1099" s="3">
        <f>TITRES_STAT!B1102</f>
        <v>43607</v>
      </c>
      <c r="B1099" s="6">
        <f>TITRES_STAT!D1102</f>
        <v>1.7143999999999999</v>
      </c>
      <c r="C1099" s="2">
        <f t="shared" si="153"/>
        <v>-6.25E-2</v>
      </c>
      <c r="D1099" s="2">
        <f t="shared" si="154"/>
        <v>0</v>
      </c>
      <c r="E1099" s="2">
        <f t="shared" si="155"/>
        <v>6.25E-2</v>
      </c>
      <c r="F1099" s="2">
        <f t="shared" si="152"/>
        <v>1.2303058316280814E-2</v>
      </c>
      <c r="G1099" s="2">
        <f t="shared" si="152"/>
        <v>2.0899160365017766E-2</v>
      </c>
      <c r="H1099" s="2">
        <f t="shared" si="148"/>
        <v>0.58868672718902104</v>
      </c>
      <c r="I1099" s="2">
        <f t="shared" si="149"/>
        <v>37.054928269629805</v>
      </c>
    </row>
    <row r="1100" spans="1:9" ht="13.5" x14ac:dyDescent="0.25">
      <c r="A1100" s="3">
        <f>TITRES_STAT!B1103</f>
        <v>43608</v>
      </c>
      <c r="B1100" s="6">
        <f>TITRES_STAT!D1103</f>
        <v>1.7768999999999999</v>
      </c>
      <c r="C1100" s="2">
        <f t="shared" si="153"/>
        <v>6.25E-2</v>
      </c>
      <c r="D1100" s="2">
        <f t="shared" si="154"/>
        <v>6.25E-2</v>
      </c>
      <c r="E1100" s="2">
        <f t="shared" si="155"/>
        <v>0</v>
      </c>
      <c r="F1100" s="2">
        <f t="shared" si="152"/>
        <v>1.5888554150832186E-2</v>
      </c>
      <c r="G1100" s="2">
        <f t="shared" si="152"/>
        <v>1.9406363196087927E-2</v>
      </c>
      <c r="H1100" s="2">
        <f t="shared" si="148"/>
        <v>0.81872909366321223</v>
      </c>
      <c r="I1100" s="2">
        <f t="shared" si="149"/>
        <v>45.016550101706486</v>
      </c>
    </row>
    <row r="1101" spans="1:9" ht="13.5" x14ac:dyDescent="0.25">
      <c r="A1101" s="3">
        <f>TITRES_STAT!B1104</f>
        <v>43609</v>
      </c>
      <c r="B1101" s="6">
        <f>TITRES_STAT!D1104</f>
        <v>1.7768999999999999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1.4753657425772743E-2</v>
      </c>
      <c r="G1101" s="2">
        <f t="shared" si="156"/>
        <v>1.8020194396367362E-2</v>
      </c>
      <c r="H1101" s="2">
        <f t="shared" si="148"/>
        <v>0.81872909366321212</v>
      </c>
      <c r="I1101" s="2">
        <f t="shared" si="149"/>
        <v>45.016550101706486</v>
      </c>
    </row>
    <row r="1102" spans="1:9" ht="13.5" x14ac:dyDescent="0.25">
      <c r="A1102" s="3">
        <f>TITRES_STAT!B1105</f>
        <v>43612</v>
      </c>
      <c r="B1102" s="6">
        <f>TITRES_STAT!D1105</f>
        <v>1.7768999999999999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1.3699824752503262E-2</v>
      </c>
      <c r="G1102" s="2">
        <f t="shared" si="156"/>
        <v>1.6733037653769694E-2</v>
      </c>
      <c r="H1102" s="2">
        <f t="shared" si="148"/>
        <v>0.81872909366321212</v>
      </c>
      <c r="I1102" s="2">
        <f t="shared" si="149"/>
        <v>45.016550101706486</v>
      </c>
    </row>
    <row r="1103" spans="1:9" ht="13.5" x14ac:dyDescent="0.25">
      <c r="A1103" s="3">
        <f>TITRES_STAT!B1106</f>
        <v>43613</v>
      </c>
      <c r="B1103" s="6">
        <f>TITRES_STAT!D1106</f>
        <v>1.7768999999999999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1.2721265841610171E-2</v>
      </c>
      <c r="G1103" s="2">
        <f t="shared" si="156"/>
        <v>1.553782067850043E-2</v>
      </c>
      <c r="H1103" s="2">
        <f t="shared" si="148"/>
        <v>0.818729093663212</v>
      </c>
      <c r="I1103" s="2">
        <f t="shared" si="149"/>
        <v>45.016550101706486</v>
      </c>
    </row>
    <row r="1104" spans="1:9" ht="13.5" x14ac:dyDescent="0.25">
      <c r="A1104" s="3">
        <f>TITRES_STAT!B1107</f>
        <v>43614</v>
      </c>
      <c r="B1104" s="6">
        <f>TITRES_STAT!D1107</f>
        <v>1.7323</v>
      </c>
      <c r="C1104" s="2">
        <f t="shared" si="153"/>
        <v>-4.4599999999999973E-2</v>
      </c>
      <c r="D1104" s="2">
        <f t="shared" si="154"/>
        <v>0</v>
      </c>
      <c r="E1104" s="2">
        <f t="shared" si="155"/>
        <v>4.4599999999999973E-2</v>
      </c>
      <c r="F1104" s="2">
        <f t="shared" si="156"/>
        <v>1.1812603995780874E-2</v>
      </c>
      <c r="G1104" s="2">
        <f t="shared" si="156"/>
        <v>1.7613690630036111E-2</v>
      </c>
      <c r="H1104" s="2">
        <f t="shared" si="148"/>
        <v>0.6706489993435667</v>
      </c>
      <c r="I1104" s="2">
        <f t="shared" si="149"/>
        <v>40.143022239086655</v>
      </c>
    </row>
    <row r="1105" spans="1:9" ht="13.5" x14ac:dyDescent="0.25">
      <c r="A1105" s="3">
        <f>TITRES_STAT!B1108</f>
        <v>43615</v>
      </c>
      <c r="B1105" s="6">
        <f>TITRES_STAT!D1108</f>
        <v>1.6876</v>
      </c>
      <c r="C1105" s="2">
        <f t="shared" si="153"/>
        <v>-4.4699999999999962E-2</v>
      </c>
      <c r="D1105" s="2">
        <f t="shared" si="154"/>
        <v>0</v>
      </c>
      <c r="E1105" s="2">
        <f t="shared" si="155"/>
        <v>4.4699999999999962E-2</v>
      </c>
      <c r="F1105" s="2">
        <f t="shared" si="156"/>
        <v>1.0968846567510812E-2</v>
      </c>
      <c r="G1105" s="2">
        <f t="shared" si="156"/>
        <v>1.9548427013604958E-2</v>
      </c>
      <c r="H1105" s="2">
        <f t="shared" ref="H1105:H1168" si="157">F1105/G1105</f>
        <v>0.56111146742788631</v>
      </c>
      <c r="I1105" s="2">
        <f t="shared" ref="I1105:I1168" si="158">IF(G1105=0,100,100-(100/(1+H1105)))</f>
        <v>35.943075118933251</v>
      </c>
    </row>
    <row r="1106" spans="1:9" ht="13.5" x14ac:dyDescent="0.25">
      <c r="A1106" s="3">
        <f>TITRES_STAT!B1109</f>
        <v>43616</v>
      </c>
      <c r="B1106" s="6">
        <f>TITRES_STAT!D1109</f>
        <v>1.6964999999999999</v>
      </c>
      <c r="C1106" s="2">
        <f t="shared" si="153"/>
        <v>8.899999999999908E-3</v>
      </c>
      <c r="D1106" s="2">
        <f t="shared" si="154"/>
        <v>8.899999999999908E-3</v>
      </c>
      <c r="E1106" s="2">
        <f t="shared" si="155"/>
        <v>0</v>
      </c>
      <c r="F1106" s="2">
        <f t="shared" si="156"/>
        <v>1.0821071812688604E-2</v>
      </c>
      <c r="G1106" s="2">
        <f t="shared" si="156"/>
        <v>1.815211079834746E-2</v>
      </c>
      <c r="H1106" s="2">
        <f t="shared" si="157"/>
        <v>0.59613297499670048</v>
      </c>
      <c r="I1106" s="2">
        <f t="shared" si="158"/>
        <v>37.348578366281345</v>
      </c>
    </row>
    <row r="1107" spans="1:9" ht="13.5" x14ac:dyDescent="0.25">
      <c r="A1107" s="3">
        <f>TITRES_STAT!B1110</f>
        <v>43619</v>
      </c>
      <c r="B1107" s="6">
        <f>TITRES_STAT!D1110</f>
        <v>1.7323</v>
      </c>
      <c r="C1107" s="2">
        <f t="shared" si="153"/>
        <v>3.5800000000000054E-2</v>
      </c>
      <c r="D1107" s="2">
        <f t="shared" si="154"/>
        <v>3.5800000000000054E-2</v>
      </c>
      <c r="E1107" s="2">
        <f t="shared" si="155"/>
        <v>0</v>
      </c>
      <c r="F1107" s="2">
        <f t="shared" si="156"/>
        <v>1.2605280968925135E-2</v>
      </c>
      <c r="G1107" s="2">
        <f t="shared" si="156"/>
        <v>1.6855531455608357E-2</v>
      </c>
      <c r="H1107" s="2">
        <f t="shared" si="157"/>
        <v>0.74784239239937866</v>
      </c>
      <c r="I1107" s="2">
        <f t="shared" si="158"/>
        <v>42.786603394643954</v>
      </c>
    </row>
    <row r="1108" spans="1:9" ht="13.5" x14ac:dyDescent="0.25">
      <c r="A1108" s="3">
        <f>TITRES_STAT!B1111</f>
        <v>43623</v>
      </c>
      <c r="B1108" s="6">
        <f>TITRES_STAT!D1111</f>
        <v>1.6876</v>
      </c>
      <c r="C1108" s="2">
        <f t="shared" si="153"/>
        <v>-4.4699999999999962E-2</v>
      </c>
      <c r="D1108" s="2">
        <f t="shared" si="154"/>
        <v>0</v>
      </c>
      <c r="E1108" s="2">
        <f t="shared" si="155"/>
        <v>4.4699999999999962E-2</v>
      </c>
      <c r="F1108" s="2">
        <f t="shared" si="156"/>
        <v>1.1704903756859054E-2</v>
      </c>
      <c r="G1108" s="2">
        <f t="shared" si="156"/>
        <v>1.8844422065922042E-2</v>
      </c>
      <c r="H1108" s="2">
        <f t="shared" si="157"/>
        <v>0.62113360207666002</v>
      </c>
      <c r="I1108" s="2">
        <f t="shared" si="158"/>
        <v>38.314769447810626</v>
      </c>
    </row>
    <row r="1109" spans="1:9" ht="13.5" x14ac:dyDescent="0.25">
      <c r="A1109" s="3">
        <f>TITRES_STAT!B1112</f>
        <v>43626</v>
      </c>
      <c r="B1109" s="6">
        <f>TITRES_STAT!D1112</f>
        <v>1.7323</v>
      </c>
      <c r="C1109" s="2">
        <f t="shared" si="153"/>
        <v>4.4699999999999962E-2</v>
      </c>
      <c r="D1109" s="2">
        <f t="shared" si="154"/>
        <v>4.4699999999999962E-2</v>
      </c>
      <c r="E1109" s="2">
        <f t="shared" si="155"/>
        <v>0</v>
      </c>
      <c r="F1109" s="2">
        <f t="shared" si="156"/>
        <v>1.4061696345654833E-2</v>
      </c>
      <c r="G1109" s="2">
        <f t="shared" si="156"/>
        <v>1.7498391918356181E-2</v>
      </c>
      <c r="H1109" s="2">
        <f t="shared" si="157"/>
        <v>0.80359934851520942</v>
      </c>
      <c r="I1109" s="2">
        <f t="shared" si="158"/>
        <v>44.55531374951773</v>
      </c>
    </row>
    <row r="1110" spans="1:9" ht="13.5" x14ac:dyDescent="0.25">
      <c r="A1110" s="3">
        <f>TITRES_STAT!B1113</f>
        <v>43627</v>
      </c>
      <c r="B1110" s="6">
        <f>TITRES_STAT!D1113</f>
        <v>1.7323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1.3057289463822345E-2</v>
      </c>
      <c r="G1110" s="2">
        <f t="shared" si="156"/>
        <v>1.6248506781330739E-2</v>
      </c>
      <c r="H1110" s="2">
        <f t="shared" si="157"/>
        <v>0.80359934851520942</v>
      </c>
      <c r="I1110" s="2">
        <f t="shared" si="158"/>
        <v>44.55531374951773</v>
      </c>
    </row>
    <row r="1111" spans="1:9" ht="13.5" x14ac:dyDescent="0.25">
      <c r="A1111" s="3">
        <f>TITRES_STAT!B1114</f>
        <v>43628</v>
      </c>
      <c r="B1111" s="6">
        <f>TITRES_STAT!D1114</f>
        <v>1.643</v>
      </c>
      <c r="C1111" s="2">
        <f t="shared" si="153"/>
        <v>-8.9299999999999935E-2</v>
      </c>
      <c r="D1111" s="2">
        <f t="shared" si="154"/>
        <v>0</v>
      </c>
      <c r="E1111" s="2">
        <f t="shared" si="155"/>
        <v>8.9299999999999935E-2</v>
      </c>
      <c r="F1111" s="2">
        <f t="shared" si="156"/>
        <v>1.2124625930692178E-2</v>
      </c>
      <c r="G1111" s="2">
        <f t="shared" si="156"/>
        <v>2.1466470582664255E-2</v>
      </c>
      <c r="H1111" s="2">
        <f t="shared" si="157"/>
        <v>0.5648169261920355</v>
      </c>
      <c r="I1111" s="2">
        <f t="shared" si="158"/>
        <v>36.094760782432942</v>
      </c>
    </row>
    <row r="1112" spans="1:9" ht="13.5" x14ac:dyDescent="0.25">
      <c r="A1112" s="3">
        <f>TITRES_STAT!B1115</f>
        <v>43629</v>
      </c>
      <c r="B1112" s="6">
        <f>TITRES_STAT!D1115</f>
        <v>1.6339999999999999</v>
      </c>
      <c r="C1112" s="2">
        <f t="shared" si="153"/>
        <v>-9.000000000000119E-3</v>
      </c>
      <c r="D1112" s="2">
        <f t="shared" si="154"/>
        <v>0</v>
      </c>
      <c r="E1112" s="2">
        <f t="shared" si="155"/>
        <v>9.000000000000119E-3</v>
      </c>
      <c r="F1112" s="2">
        <f t="shared" si="156"/>
        <v>1.1258581221357021E-2</v>
      </c>
      <c r="G1112" s="2">
        <f t="shared" si="156"/>
        <v>2.0576008398188246E-2</v>
      </c>
      <c r="H1112" s="2">
        <f t="shared" si="157"/>
        <v>0.54717032591940229</v>
      </c>
      <c r="I1112" s="2">
        <f t="shared" si="158"/>
        <v>35.365875156262945</v>
      </c>
    </row>
    <row r="1113" spans="1:9" ht="13.5" x14ac:dyDescent="0.25">
      <c r="A1113" s="3">
        <f>TITRES_STAT!B1116</f>
        <v>43630</v>
      </c>
      <c r="B1113" s="6">
        <f>TITRES_STAT!D1116</f>
        <v>1.6787000000000001</v>
      </c>
      <c r="C1113" s="2">
        <f t="shared" si="153"/>
        <v>4.4700000000000184E-2</v>
      </c>
      <c r="D1113" s="2">
        <f t="shared" si="154"/>
        <v>4.4700000000000184E-2</v>
      </c>
      <c r="E1113" s="2">
        <f t="shared" si="155"/>
        <v>0</v>
      </c>
      <c r="F1113" s="2">
        <f t="shared" si="156"/>
        <v>1.3647253991260103E-2</v>
      </c>
      <c r="G1113" s="2">
        <f t="shared" si="156"/>
        <v>1.9106293512603373E-2</v>
      </c>
      <c r="H1113" s="2">
        <f t="shared" si="157"/>
        <v>0.71428055798775203</v>
      </c>
      <c r="I1113" s="2">
        <f t="shared" si="158"/>
        <v>41.6664912087777</v>
      </c>
    </row>
    <row r="1114" spans="1:9" ht="13.5" x14ac:dyDescent="0.25">
      <c r="A1114" s="3">
        <f>TITRES_STAT!B1117</f>
        <v>43633</v>
      </c>
      <c r="B1114" s="6">
        <f>TITRES_STAT!D1117</f>
        <v>1.6787000000000001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1.2672450134741525E-2</v>
      </c>
      <c r="G1114" s="2">
        <f t="shared" si="156"/>
        <v>1.7741558261703132E-2</v>
      </c>
      <c r="H1114" s="2">
        <f t="shared" si="157"/>
        <v>0.71428055798775203</v>
      </c>
      <c r="I1114" s="2">
        <f t="shared" si="158"/>
        <v>41.6664912087777</v>
      </c>
    </row>
    <row r="1115" spans="1:9" ht="13.5" x14ac:dyDescent="0.25">
      <c r="A1115" s="3">
        <f>TITRES_STAT!B1118</f>
        <v>43634</v>
      </c>
      <c r="B1115" s="6">
        <f>TITRES_STAT!D1118</f>
        <v>1.7323</v>
      </c>
      <c r="C1115" s="2">
        <f t="shared" si="153"/>
        <v>5.359999999999987E-2</v>
      </c>
      <c r="D1115" s="2">
        <f t="shared" si="154"/>
        <v>5.359999999999987E-2</v>
      </c>
      <c r="E1115" s="2">
        <f t="shared" si="155"/>
        <v>0</v>
      </c>
      <c r="F1115" s="2">
        <f t="shared" si="156"/>
        <v>1.559584655368855E-2</v>
      </c>
      <c r="G1115" s="2">
        <f t="shared" si="156"/>
        <v>1.6474304100152909E-2</v>
      </c>
      <c r="H1115" s="2">
        <f t="shared" si="157"/>
        <v>0.94667710750488054</v>
      </c>
      <c r="I1115" s="2">
        <f t="shared" si="158"/>
        <v>48.630412504222001</v>
      </c>
    </row>
    <row r="1116" spans="1:9" ht="13.5" x14ac:dyDescent="0.25">
      <c r="A1116" s="3">
        <f>TITRES_STAT!B1119</f>
        <v>43635</v>
      </c>
      <c r="B1116" s="6">
        <f>TITRES_STAT!D1119</f>
        <v>1.6698</v>
      </c>
      <c r="C1116" s="2">
        <f t="shared" si="153"/>
        <v>-6.25E-2</v>
      </c>
      <c r="D1116" s="2">
        <f t="shared" si="154"/>
        <v>0</v>
      </c>
      <c r="E1116" s="2">
        <f t="shared" si="155"/>
        <v>6.25E-2</v>
      </c>
      <c r="F1116" s="2">
        <f t="shared" si="156"/>
        <v>1.4481857514139369E-2</v>
      </c>
      <c r="G1116" s="2">
        <f t="shared" si="156"/>
        <v>1.9761853807284846E-2</v>
      </c>
      <c r="H1116" s="2">
        <f t="shared" si="157"/>
        <v>0.73281877577704257</v>
      </c>
      <c r="I1116" s="2">
        <f t="shared" si="158"/>
        <v>42.290560676111497</v>
      </c>
    </row>
    <row r="1117" spans="1:9" ht="13.5" x14ac:dyDescent="0.25">
      <c r="A1117" s="3">
        <f>TITRES_STAT!B1120</f>
        <v>43636</v>
      </c>
      <c r="B1117" s="6">
        <f>TITRES_STAT!D1120</f>
        <v>1.7138</v>
      </c>
      <c r="C1117" s="2">
        <f t="shared" si="153"/>
        <v>4.4000000000000039E-2</v>
      </c>
      <c r="D1117" s="2">
        <f t="shared" si="154"/>
        <v>4.4000000000000039E-2</v>
      </c>
      <c r="E1117" s="2">
        <f t="shared" si="155"/>
        <v>0</v>
      </c>
      <c r="F1117" s="2">
        <f t="shared" ref="F1117:G1132" si="159">((F1116*13)+D1117)/14</f>
        <v>1.6590296263129418E-2</v>
      </c>
      <c r="G1117" s="2">
        <f t="shared" si="159"/>
        <v>1.8350292821050215E-2</v>
      </c>
      <c r="H1117" s="2">
        <f t="shared" si="157"/>
        <v>0.90408891154576854</v>
      </c>
      <c r="I1117" s="2">
        <f t="shared" si="158"/>
        <v>47.481444068271749</v>
      </c>
    </row>
    <row r="1118" spans="1:9" ht="13.5" x14ac:dyDescent="0.25">
      <c r="A1118" s="3">
        <f>TITRES_STAT!B1121</f>
        <v>43637</v>
      </c>
      <c r="B1118" s="6">
        <f>TITRES_STAT!D1121</f>
        <v>1.7416</v>
      </c>
      <c r="C1118" s="2">
        <f t="shared" si="153"/>
        <v>2.7800000000000047E-2</v>
      </c>
      <c r="D1118" s="2">
        <f t="shared" si="154"/>
        <v>2.7800000000000047E-2</v>
      </c>
      <c r="E1118" s="2">
        <f t="shared" si="155"/>
        <v>0</v>
      </c>
      <c r="F1118" s="2">
        <f t="shared" si="159"/>
        <v>1.7390989387191604E-2</v>
      </c>
      <c r="G1118" s="2">
        <f t="shared" si="159"/>
        <v>1.7039557619546626E-2</v>
      </c>
      <c r="H1118" s="2">
        <f t="shared" si="157"/>
        <v>1.0206244654639296</v>
      </c>
      <c r="I1118" s="2">
        <f t="shared" si="158"/>
        <v>50.51034880098797</v>
      </c>
    </row>
    <row r="1119" spans="1:9" ht="13.5" x14ac:dyDescent="0.25">
      <c r="A1119" s="3">
        <f>TITRES_STAT!B1122</f>
        <v>43640</v>
      </c>
      <c r="B1119" s="6">
        <f>TITRES_STAT!D1122</f>
        <v>1.7970999999999999</v>
      </c>
      <c r="C1119" s="2">
        <f t="shared" si="153"/>
        <v>5.5499999999999883E-2</v>
      </c>
      <c r="D1119" s="2">
        <f t="shared" si="154"/>
        <v>5.5499999999999883E-2</v>
      </c>
      <c r="E1119" s="2">
        <f t="shared" si="155"/>
        <v>0</v>
      </c>
      <c r="F1119" s="2">
        <f t="shared" si="159"/>
        <v>2.0113061573820763E-2</v>
      </c>
      <c r="G1119" s="2">
        <f t="shared" si="159"/>
        <v>1.5822446361007582E-2</v>
      </c>
      <c r="H1119" s="2">
        <f t="shared" si="157"/>
        <v>1.2711726818292057</v>
      </c>
      <c r="I1119" s="2">
        <f t="shared" si="158"/>
        <v>55.969882519254384</v>
      </c>
    </row>
    <row r="1120" spans="1:9" ht="13.5" x14ac:dyDescent="0.25">
      <c r="A1120" s="3">
        <f>TITRES_STAT!B1123</f>
        <v>43641</v>
      </c>
      <c r="B1120" s="6">
        <f>TITRES_STAT!D1123</f>
        <v>1.8249</v>
      </c>
      <c r="C1120" s="2">
        <f t="shared" si="153"/>
        <v>2.7800000000000047E-2</v>
      </c>
      <c r="D1120" s="2">
        <f t="shared" si="154"/>
        <v>2.7800000000000047E-2</v>
      </c>
      <c r="E1120" s="2">
        <f t="shared" si="155"/>
        <v>0</v>
      </c>
      <c r="F1120" s="2">
        <f t="shared" si="159"/>
        <v>2.0662128604262142E-2</v>
      </c>
      <c r="G1120" s="2">
        <f t="shared" si="159"/>
        <v>1.4692271620935612E-2</v>
      </c>
      <c r="H1120" s="2">
        <f t="shared" si="157"/>
        <v>1.406326341994647</v>
      </c>
      <c r="I1120" s="2">
        <f t="shared" si="158"/>
        <v>58.44287690542081</v>
      </c>
    </row>
    <row r="1121" spans="1:9" ht="13.5" x14ac:dyDescent="0.25">
      <c r="A1121" s="3">
        <f>TITRES_STAT!B1124</f>
        <v>43642</v>
      </c>
      <c r="B1121" s="6">
        <f>TITRES_STAT!D1124</f>
        <v>1.8712</v>
      </c>
      <c r="C1121" s="2">
        <f t="shared" si="153"/>
        <v>4.6300000000000008E-2</v>
      </c>
      <c r="D1121" s="2">
        <f t="shared" si="154"/>
        <v>4.6300000000000008E-2</v>
      </c>
      <c r="E1121" s="2">
        <f t="shared" si="155"/>
        <v>0</v>
      </c>
      <c r="F1121" s="2">
        <f t="shared" si="159"/>
        <v>2.2493405132529131E-2</v>
      </c>
      <c r="G1121" s="2">
        <f t="shared" si="159"/>
        <v>1.3642823648011639E-2</v>
      </c>
      <c r="H1121" s="2">
        <f t="shared" si="157"/>
        <v>1.6487353141010082</v>
      </c>
      <c r="I1121" s="2">
        <f t="shared" si="158"/>
        <v>62.246133289486338</v>
      </c>
    </row>
    <row r="1122" spans="1:9" ht="13.5" x14ac:dyDescent="0.25">
      <c r="A1122" s="3">
        <f>TITRES_STAT!B1125</f>
        <v>43643</v>
      </c>
      <c r="B1122" s="6">
        <f>TITRES_STAT!D1125</f>
        <v>1.9545999999999999</v>
      </c>
      <c r="C1122" s="2">
        <f t="shared" si="153"/>
        <v>8.3399999999999919E-2</v>
      </c>
      <c r="D1122" s="2">
        <f t="shared" si="154"/>
        <v>8.3399999999999919E-2</v>
      </c>
      <c r="E1122" s="2">
        <f t="shared" si="155"/>
        <v>0</v>
      </c>
      <c r="F1122" s="2">
        <f t="shared" si="159"/>
        <v>2.6843876194491328E-2</v>
      </c>
      <c r="G1122" s="2">
        <f t="shared" si="159"/>
        <v>1.2668336244582235E-2</v>
      </c>
      <c r="H1122" s="2">
        <f t="shared" si="157"/>
        <v>2.1189740843807674</v>
      </c>
      <c r="I1122" s="2">
        <f t="shared" si="158"/>
        <v>67.938175408131443</v>
      </c>
    </row>
    <row r="1123" spans="1:9" ht="13.5" x14ac:dyDescent="0.25">
      <c r="A1123" s="3">
        <f>TITRES_STAT!B1126</f>
        <v>43644</v>
      </c>
      <c r="B1123" s="6">
        <f>TITRES_STAT!D1126</f>
        <v>2.0287000000000002</v>
      </c>
      <c r="C1123" s="2">
        <f t="shared" si="153"/>
        <v>7.4100000000000277E-2</v>
      </c>
      <c r="D1123" s="2">
        <f t="shared" si="154"/>
        <v>7.4100000000000277E-2</v>
      </c>
      <c r="E1123" s="2">
        <f t="shared" si="155"/>
        <v>0</v>
      </c>
      <c r="F1123" s="2">
        <f t="shared" si="159"/>
        <v>3.0219313609170542E-2</v>
      </c>
      <c r="G1123" s="2">
        <f t="shared" si="159"/>
        <v>1.1763455084254932E-2</v>
      </c>
      <c r="H1123" s="2">
        <f t="shared" si="157"/>
        <v>2.568914778245575</v>
      </c>
      <c r="I1123" s="2">
        <f t="shared" si="158"/>
        <v>71.980277979862976</v>
      </c>
    </row>
    <row r="1124" spans="1:9" ht="13.5" x14ac:dyDescent="0.25">
      <c r="A1124" s="3">
        <f>TITRES_STAT!B1127</f>
        <v>43647</v>
      </c>
      <c r="B1124" s="6">
        <f>TITRES_STAT!D1127</f>
        <v>2.0287000000000002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2.8060791208515505E-2</v>
      </c>
      <c r="G1124" s="2">
        <f t="shared" si="159"/>
        <v>1.0923208292522437E-2</v>
      </c>
      <c r="H1124" s="2">
        <f t="shared" si="157"/>
        <v>2.5689147782455755</v>
      </c>
      <c r="I1124" s="2">
        <f t="shared" si="158"/>
        <v>71.980277979862976</v>
      </c>
    </row>
    <row r="1125" spans="1:9" ht="13.5" x14ac:dyDescent="0.25">
      <c r="A1125" s="3">
        <f>TITRES_STAT!B1128</f>
        <v>43648</v>
      </c>
      <c r="B1125" s="6">
        <f>TITRES_STAT!D1128</f>
        <v>2.0842999999999998</v>
      </c>
      <c r="C1125" s="2">
        <f t="shared" si="153"/>
        <v>5.559999999999965E-2</v>
      </c>
      <c r="D1125" s="2">
        <f t="shared" si="154"/>
        <v>5.559999999999965E-2</v>
      </c>
      <c r="E1125" s="2">
        <f t="shared" si="155"/>
        <v>0</v>
      </c>
      <c r="F1125" s="2">
        <f t="shared" si="159"/>
        <v>3.002787755076437E-2</v>
      </c>
      <c r="G1125" s="2">
        <f t="shared" si="159"/>
        <v>1.0142979128770834E-2</v>
      </c>
      <c r="H1125" s="2">
        <f t="shared" si="157"/>
        <v>2.9604593649995281</v>
      </c>
      <c r="I1125" s="2">
        <f t="shared" si="158"/>
        <v>74.750403732519572</v>
      </c>
    </row>
    <row r="1126" spans="1:9" ht="13.5" x14ac:dyDescent="0.25">
      <c r="A1126" s="3">
        <f>TITRES_STAT!B1129</f>
        <v>43649</v>
      </c>
      <c r="B1126" s="6">
        <f>TITRES_STAT!D1129</f>
        <v>2.0842999999999998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2.7883029154281199E-2</v>
      </c>
      <c r="G1126" s="2">
        <f t="shared" si="159"/>
        <v>9.4184806195729172E-3</v>
      </c>
      <c r="H1126" s="2">
        <f t="shared" si="157"/>
        <v>2.9604593649995281</v>
      </c>
      <c r="I1126" s="2">
        <f t="shared" si="158"/>
        <v>74.750403732519572</v>
      </c>
    </row>
    <row r="1127" spans="1:9" ht="13.5" x14ac:dyDescent="0.25">
      <c r="A1127" s="3">
        <f>TITRES_STAT!B1130</f>
        <v>43650</v>
      </c>
      <c r="B1127" s="6">
        <f>TITRES_STAT!D1130</f>
        <v>2.1120999999999999</v>
      </c>
      <c r="C1127" s="2">
        <f t="shared" si="153"/>
        <v>2.7800000000000047E-2</v>
      </c>
      <c r="D1127" s="2">
        <f t="shared" si="154"/>
        <v>2.7800000000000047E-2</v>
      </c>
      <c r="E1127" s="2">
        <f t="shared" si="155"/>
        <v>0</v>
      </c>
      <c r="F1127" s="2">
        <f t="shared" si="159"/>
        <v>2.7877098500403975E-2</v>
      </c>
      <c r="G1127" s="2">
        <f t="shared" si="159"/>
        <v>8.7457320038891364E-3</v>
      </c>
      <c r="H1127" s="2">
        <f t="shared" si="157"/>
        <v>3.1875088886793375</v>
      </c>
      <c r="I1127" s="2">
        <f t="shared" si="158"/>
        <v>76.119453675586556</v>
      </c>
    </row>
    <row r="1128" spans="1:9" ht="13.5" x14ac:dyDescent="0.25">
      <c r="A1128" s="3">
        <f>TITRES_STAT!B1131</f>
        <v>43651</v>
      </c>
      <c r="B1128" s="6">
        <f>TITRES_STAT!D1131</f>
        <v>2.1492</v>
      </c>
      <c r="C1128" s="2">
        <f t="shared" si="153"/>
        <v>3.7100000000000133E-2</v>
      </c>
      <c r="D1128" s="2">
        <f t="shared" si="154"/>
        <v>3.7100000000000133E-2</v>
      </c>
      <c r="E1128" s="2">
        <f t="shared" si="155"/>
        <v>0</v>
      </c>
      <c r="F1128" s="2">
        <f t="shared" si="159"/>
        <v>2.853587717894656E-2</v>
      </c>
      <c r="G1128" s="2">
        <f t="shared" si="159"/>
        <v>8.1210368607541987E-3</v>
      </c>
      <c r="H1128" s="2">
        <f t="shared" si="157"/>
        <v>3.5138219008522564</v>
      </c>
      <c r="I1128" s="2">
        <f t="shared" si="158"/>
        <v>77.845825068747402</v>
      </c>
    </row>
    <row r="1129" spans="1:9" ht="13.5" x14ac:dyDescent="0.25">
      <c r="A1129" s="3">
        <f>TITRES_STAT!B1132</f>
        <v>43654</v>
      </c>
      <c r="B1129" s="6">
        <f>TITRES_STAT!D1132</f>
        <v>2.2511000000000001</v>
      </c>
      <c r="C1129" s="2">
        <f t="shared" si="153"/>
        <v>0.1019000000000001</v>
      </c>
      <c r="D1129" s="2">
        <f t="shared" si="154"/>
        <v>0.1019000000000001</v>
      </c>
      <c r="E1129" s="2">
        <f t="shared" si="155"/>
        <v>0</v>
      </c>
      <c r="F1129" s="2">
        <f t="shared" si="159"/>
        <v>3.3776171666164666E-2</v>
      </c>
      <c r="G1129" s="2">
        <f t="shared" si="159"/>
        <v>7.5409627992717564E-3</v>
      </c>
      <c r="H1129" s="2">
        <f t="shared" si="157"/>
        <v>4.4790264274246905</v>
      </c>
      <c r="I1129" s="2">
        <f t="shared" si="158"/>
        <v>81.7485822847175</v>
      </c>
    </row>
    <row r="1130" spans="1:9" ht="13.5" x14ac:dyDescent="0.25">
      <c r="A1130" s="3">
        <f>TITRES_STAT!B1133</f>
        <v>43655</v>
      </c>
      <c r="B1130" s="6">
        <f>TITRES_STAT!D1133</f>
        <v>2.2511000000000001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3.1363587975724333E-2</v>
      </c>
      <c r="G1130" s="2">
        <f t="shared" si="159"/>
        <v>7.0023225993237738E-3</v>
      </c>
      <c r="H1130" s="2">
        <f t="shared" si="157"/>
        <v>4.4790264274246905</v>
      </c>
      <c r="I1130" s="2">
        <f t="shared" si="158"/>
        <v>81.7485822847175</v>
      </c>
    </row>
    <row r="1131" spans="1:9" ht="13.5" x14ac:dyDescent="0.25">
      <c r="A1131" s="3">
        <f>TITRES_STAT!B1134</f>
        <v>43656</v>
      </c>
      <c r="B1131" s="6">
        <f>TITRES_STAT!D1134</f>
        <v>2.2511000000000001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2.9123331691744025E-2</v>
      </c>
      <c r="G1131" s="2">
        <f t="shared" si="159"/>
        <v>6.5021566993720761E-3</v>
      </c>
      <c r="H1131" s="2">
        <f t="shared" si="157"/>
        <v>4.4790264274246905</v>
      </c>
      <c r="I1131" s="2">
        <f t="shared" si="158"/>
        <v>81.7485822847175</v>
      </c>
    </row>
    <row r="1132" spans="1:9" ht="13.5" x14ac:dyDescent="0.25">
      <c r="A1132" s="3">
        <f>TITRES_STAT!B1135</f>
        <v>43657</v>
      </c>
      <c r="B1132" s="6">
        <f>TITRES_STAT!D1135</f>
        <v>2.1861999999999999</v>
      </c>
      <c r="C1132" s="2">
        <f t="shared" si="153"/>
        <v>-6.490000000000018E-2</v>
      </c>
      <c r="D1132" s="2">
        <f t="shared" si="154"/>
        <v>0</v>
      </c>
      <c r="E1132" s="2">
        <f t="shared" si="155"/>
        <v>6.490000000000018E-2</v>
      </c>
      <c r="F1132" s="2">
        <f t="shared" si="159"/>
        <v>2.704309371376231E-2</v>
      </c>
      <c r="G1132" s="2">
        <f t="shared" si="159"/>
        <v>1.0673431220845511E-2</v>
      </c>
      <c r="H1132" s="2">
        <f t="shared" si="157"/>
        <v>2.5336832321499752</v>
      </c>
      <c r="I1132" s="2">
        <f t="shared" si="158"/>
        <v>71.700915608341703</v>
      </c>
    </row>
    <row r="1133" spans="1:9" ht="13.5" x14ac:dyDescent="0.25">
      <c r="A1133" s="3">
        <f>TITRES_STAT!B1136</f>
        <v>43658</v>
      </c>
      <c r="B1133" s="6">
        <f>TITRES_STAT!D1136</f>
        <v>2.1305999999999998</v>
      </c>
      <c r="C1133" s="2">
        <f t="shared" si="153"/>
        <v>-5.5600000000000094E-2</v>
      </c>
      <c r="D1133" s="2">
        <f t="shared" si="154"/>
        <v>0</v>
      </c>
      <c r="E1133" s="2">
        <f t="shared" si="155"/>
        <v>5.5600000000000094E-2</v>
      </c>
      <c r="F1133" s="2">
        <f t="shared" ref="F1133:G1148" si="160">((F1132*13)+D1133)/14</f>
        <v>2.511144416277929E-2</v>
      </c>
      <c r="G1133" s="2">
        <f t="shared" si="160"/>
        <v>1.3882471847927982E-2</v>
      </c>
      <c r="H1133" s="2">
        <f t="shared" si="157"/>
        <v>1.8088597216588111</v>
      </c>
      <c r="I1133" s="2">
        <f t="shared" si="158"/>
        <v>64.39836449328142</v>
      </c>
    </row>
    <row r="1134" spans="1:9" ht="13.5" x14ac:dyDescent="0.25">
      <c r="A1134" s="3">
        <f>TITRES_STAT!B1137</f>
        <v>43661</v>
      </c>
      <c r="B1134" s="6">
        <f>TITRES_STAT!D1137</f>
        <v>2.1861999999999999</v>
      </c>
      <c r="C1134" s="2">
        <f t="shared" si="153"/>
        <v>5.5600000000000094E-2</v>
      </c>
      <c r="D1134" s="2">
        <f t="shared" si="154"/>
        <v>5.5600000000000094E-2</v>
      </c>
      <c r="E1134" s="2">
        <f t="shared" si="155"/>
        <v>0</v>
      </c>
      <c r="F1134" s="2">
        <f t="shared" si="160"/>
        <v>2.7289198151152206E-2</v>
      </c>
      <c r="G1134" s="2">
        <f t="shared" si="160"/>
        <v>1.2890866715933124E-2</v>
      </c>
      <c r="H1134" s="2">
        <f t="shared" si="157"/>
        <v>2.1169405248308655</v>
      </c>
      <c r="I1134" s="2">
        <f t="shared" si="158"/>
        <v>67.91725757891183</v>
      </c>
    </row>
    <row r="1135" spans="1:9" ht="13.5" x14ac:dyDescent="0.25">
      <c r="A1135" s="3">
        <f>TITRES_STAT!B1138</f>
        <v>43662</v>
      </c>
      <c r="B1135" s="6">
        <f>TITRES_STAT!D1138</f>
        <v>2.1861999999999999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2.5339969711784194E-2</v>
      </c>
      <c r="G1135" s="2">
        <f t="shared" si="160"/>
        <v>1.19700905219379E-2</v>
      </c>
      <c r="H1135" s="2">
        <f t="shared" si="157"/>
        <v>2.1169405248308659</v>
      </c>
      <c r="I1135" s="2">
        <f t="shared" si="158"/>
        <v>67.917257578911844</v>
      </c>
    </row>
    <row r="1136" spans="1:9" ht="13.5" x14ac:dyDescent="0.25">
      <c r="A1136" s="3">
        <f>TITRES_STAT!B1139</f>
        <v>43663</v>
      </c>
      <c r="B1136" s="6">
        <f>TITRES_STAT!D1139</f>
        <v>2.1214</v>
      </c>
      <c r="C1136" s="2">
        <f t="shared" si="153"/>
        <v>-6.4799999999999969E-2</v>
      </c>
      <c r="D1136" s="2">
        <f t="shared" si="154"/>
        <v>0</v>
      </c>
      <c r="E1136" s="2">
        <f t="shared" si="155"/>
        <v>6.4799999999999969E-2</v>
      </c>
      <c r="F1136" s="2">
        <f t="shared" si="160"/>
        <v>2.3529971875228182E-2</v>
      </c>
      <c r="G1136" s="2">
        <f t="shared" si="160"/>
        <v>1.5743655484656619E-2</v>
      </c>
      <c r="H1136" s="2">
        <f t="shared" si="157"/>
        <v>1.494568519881543</v>
      </c>
      <c r="I1136" s="2">
        <f t="shared" si="158"/>
        <v>59.912907100764428</v>
      </c>
    </row>
    <row r="1137" spans="1:9" ht="13.5" x14ac:dyDescent="0.25">
      <c r="A1137" s="3">
        <f>TITRES_STAT!B1140</f>
        <v>43664</v>
      </c>
      <c r="B1137" s="6">
        <f>TITRES_STAT!D1140</f>
        <v>2.1583999999999999</v>
      </c>
      <c r="C1137" s="2">
        <f t="shared" si="153"/>
        <v>3.6999999999999922E-2</v>
      </c>
      <c r="D1137" s="2">
        <f t="shared" si="154"/>
        <v>3.6999999999999922E-2</v>
      </c>
      <c r="E1137" s="2">
        <f t="shared" si="155"/>
        <v>0</v>
      </c>
      <c r="F1137" s="2">
        <f t="shared" si="160"/>
        <v>2.4492116741283303E-2</v>
      </c>
      <c r="G1137" s="2">
        <f t="shared" si="160"/>
        <v>1.4619108664324004E-2</v>
      </c>
      <c r="H1137" s="2">
        <f t="shared" si="157"/>
        <v>1.6753495239455376</v>
      </c>
      <c r="I1137" s="2">
        <f t="shared" si="158"/>
        <v>62.62170639576</v>
      </c>
    </row>
    <row r="1138" spans="1:9" ht="13.5" x14ac:dyDescent="0.25">
      <c r="A1138" s="3">
        <f>TITRES_STAT!B1141</f>
        <v>43665</v>
      </c>
      <c r="B1138" s="6">
        <f>TITRES_STAT!D1141</f>
        <v>2.1861999999999999</v>
      </c>
      <c r="C1138" s="2">
        <f t="shared" si="153"/>
        <v>2.7800000000000047E-2</v>
      </c>
      <c r="D1138" s="2">
        <f t="shared" si="154"/>
        <v>2.7800000000000047E-2</v>
      </c>
      <c r="E1138" s="2">
        <f t="shared" si="155"/>
        <v>0</v>
      </c>
      <c r="F1138" s="2">
        <f t="shared" si="160"/>
        <v>2.4728394116905927E-2</v>
      </c>
      <c r="G1138" s="2">
        <f t="shared" si="160"/>
        <v>1.3574886616872289E-2</v>
      </c>
      <c r="H1138" s="2">
        <f t="shared" si="157"/>
        <v>1.8216280411632235</v>
      </c>
      <c r="I1138" s="2">
        <f t="shared" si="158"/>
        <v>64.559467604817698</v>
      </c>
    </row>
    <row r="1139" spans="1:9" ht="13.5" x14ac:dyDescent="0.25">
      <c r="A1139" s="3">
        <f>TITRES_STAT!B1142</f>
        <v>43668</v>
      </c>
      <c r="B1139" s="6">
        <f>TITRES_STAT!D1142</f>
        <v>2.1861999999999999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2.2962080251412643E-2</v>
      </c>
      <c r="G1139" s="2">
        <f t="shared" si="160"/>
        <v>1.2605251858524267E-2</v>
      </c>
      <c r="H1139" s="2">
        <f t="shared" si="157"/>
        <v>1.8216280411632235</v>
      </c>
      <c r="I1139" s="2">
        <f t="shared" si="158"/>
        <v>64.559467604817698</v>
      </c>
    </row>
    <row r="1140" spans="1:9" ht="13.5" x14ac:dyDescent="0.25">
      <c r="A1140" s="3">
        <f>TITRES_STAT!B1143</f>
        <v>43669</v>
      </c>
      <c r="B1140" s="6">
        <f>TITRES_STAT!D1143</f>
        <v>2.1861999999999999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2.1321931662026027E-2</v>
      </c>
      <c r="G1140" s="2">
        <f t="shared" si="160"/>
        <v>1.1704876725772534E-2</v>
      </c>
      <c r="H1140" s="2">
        <f t="shared" si="157"/>
        <v>1.8216280411632235</v>
      </c>
      <c r="I1140" s="2">
        <f t="shared" si="158"/>
        <v>64.559467604817698</v>
      </c>
    </row>
    <row r="1141" spans="1:9" ht="13.5" x14ac:dyDescent="0.25">
      <c r="A1141" s="3">
        <f>TITRES_STAT!B1144</f>
        <v>43670</v>
      </c>
      <c r="B1141" s="6">
        <f>TITRES_STAT!D1144</f>
        <v>2.1492</v>
      </c>
      <c r="C1141" s="2">
        <f t="shared" si="153"/>
        <v>-3.6999999999999922E-2</v>
      </c>
      <c r="D1141" s="2">
        <f t="shared" si="154"/>
        <v>0</v>
      </c>
      <c r="E1141" s="2">
        <f t="shared" si="155"/>
        <v>3.6999999999999922E-2</v>
      </c>
      <c r="F1141" s="2">
        <f t="shared" si="160"/>
        <v>1.9798936543309883E-2</v>
      </c>
      <c r="G1141" s="2">
        <f t="shared" si="160"/>
        <v>1.3511671245360204E-2</v>
      </c>
      <c r="H1141" s="2">
        <f t="shared" si="157"/>
        <v>1.4653210682659759</v>
      </c>
      <c r="I1141" s="2">
        <f t="shared" si="158"/>
        <v>59.437332002222071</v>
      </c>
    </row>
    <row r="1142" spans="1:9" ht="13.5" x14ac:dyDescent="0.25">
      <c r="A1142" s="3">
        <f>TITRES_STAT!B1145</f>
        <v>43672</v>
      </c>
      <c r="B1142" s="6">
        <f>TITRES_STAT!D1145</f>
        <v>2.1861999999999999</v>
      </c>
      <c r="C1142" s="2">
        <f t="shared" si="153"/>
        <v>3.6999999999999922E-2</v>
      </c>
      <c r="D1142" s="2">
        <f t="shared" si="154"/>
        <v>3.6999999999999922E-2</v>
      </c>
      <c r="E1142" s="2">
        <f t="shared" si="155"/>
        <v>0</v>
      </c>
      <c r="F1142" s="2">
        <f t="shared" si="160"/>
        <v>2.1027583933073458E-2</v>
      </c>
      <c r="G1142" s="2">
        <f t="shared" si="160"/>
        <v>1.2546551870691617E-2</v>
      </c>
      <c r="H1142" s="2">
        <f t="shared" si="157"/>
        <v>1.6759651695373998</v>
      </c>
      <c r="I1142" s="2">
        <f t="shared" si="158"/>
        <v>62.630305828200584</v>
      </c>
    </row>
    <row r="1143" spans="1:9" ht="13.5" x14ac:dyDescent="0.25">
      <c r="A1143" s="3">
        <f>TITRES_STAT!B1146</f>
        <v>43675</v>
      </c>
      <c r="B1143" s="6">
        <f>TITRES_STAT!D1146</f>
        <v>2.1861999999999999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1.9525613652139642E-2</v>
      </c>
      <c r="G1143" s="2">
        <f t="shared" si="160"/>
        <v>1.1650369594213644E-2</v>
      </c>
      <c r="H1143" s="2">
        <f t="shared" si="157"/>
        <v>1.6759651695374</v>
      </c>
      <c r="I1143" s="2">
        <f t="shared" si="158"/>
        <v>62.630305828200584</v>
      </c>
    </row>
    <row r="1144" spans="1:9" ht="13.5" x14ac:dyDescent="0.25">
      <c r="A1144" s="3">
        <f>TITRES_STAT!B1147</f>
        <v>43676</v>
      </c>
      <c r="B1144" s="6">
        <f>TITRES_STAT!D1147</f>
        <v>2.1861999999999999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1.8130926962701098E-2</v>
      </c>
      <c r="G1144" s="2">
        <f t="shared" si="160"/>
        <v>1.0818200337484098E-2</v>
      </c>
      <c r="H1144" s="2">
        <f t="shared" si="157"/>
        <v>1.6759651695374003</v>
      </c>
      <c r="I1144" s="2">
        <f t="shared" si="158"/>
        <v>62.630305828200591</v>
      </c>
    </row>
    <row r="1145" spans="1:9" ht="13.5" x14ac:dyDescent="0.25">
      <c r="A1145" s="3">
        <f>TITRES_STAT!B1148</f>
        <v>43677</v>
      </c>
      <c r="B1145" s="6">
        <f>TITRES_STAT!D1148</f>
        <v>2.1861999999999999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1.6835860751079592E-2</v>
      </c>
      <c r="G1145" s="2">
        <f t="shared" si="160"/>
        <v>1.0045471741949519E-2</v>
      </c>
      <c r="H1145" s="2">
        <f t="shared" si="157"/>
        <v>1.6759651695374005</v>
      </c>
      <c r="I1145" s="2">
        <f t="shared" si="158"/>
        <v>62.630305828200598</v>
      </c>
    </row>
    <row r="1146" spans="1:9" ht="13.5" x14ac:dyDescent="0.25">
      <c r="A1146" s="3">
        <f>TITRES_STAT!B1149</f>
        <v>43678</v>
      </c>
      <c r="B1146" s="6">
        <f>TITRES_STAT!D1149</f>
        <v>2.1861999999999999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1.5633299268859622E-2</v>
      </c>
      <c r="G1146" s="2">
        <f t="shared" si="160"/>
        <v>9.3279380460959821E-3</v>
      </c>
      <c r="H1146" s="2">
        <f t="shared" si="157"/>
        <v>1.6759651695374005</v>
      </c>
      <c r="I1146" s="2">
        <f t="shared" si="158"/>
        <v>62.630305828200598</v>
      </c>
    </row>
    <row r="1147" spans="1:9" ht="13.5" x14ac:dyDescent="0.25">
      <c r="A1147" s="3">
        <f>TITRES_STAT!B1150</f>
        <v>43679</v>
      </c>
      <c r="B1147" s="6">
        <f>TITRES_STAT!D1150</f>
        <v>2.1861999999999999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1.451663503536965E-2</v>
      </c>
      <c r="G1147" s="2">
        <f t="shared" si="160"/>
        <v>8.661656757089126E-3</v>
      </c>
      <c r="H1147" s="2">
        <f t="shared" si="157"/>
        <v>1.6759651695374007</v>
      </c>
      <c r="I1147" s="2">
        <f t="shared" si="158"/>
        <v>62.630305828200598</v>
      </c>
    </row>
    <row r="1148" spans="1:9" ht="13.5" x14ac:dyDescent="0.25">
      <c r="A1148" s="3">
        <f>TITRES_STAT!B1151</f>
        <v>43682</v>
      </c>
      <c r="B1148" s="6">
        <f>TITRES_STAT!D1151</f>
        <v>2.1861999999999999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1.3479732532843246E-2</v>
      </c>
      <c r="G1148" s="2">
        <f t="shared" si="160"/>
        <v>8.0429669887256174E-3</v>
      </c>
      <c r="H1148" s="2">
        <f t="shared" si="157"/>
        <v>1.6759651695374007</v>
      </c>
      <c r="I1148" s="2">
        <f t="shared" si="158"/>
        <v>62.630305828200598</v>
      </c>
    </row>
    <row r="1149" spans="1:9" ht="13.5" x14ac:dyDescent="0.25">
      <c r="A1149" s="3">
        <f>TITRES_STAT!B1152</f>
        <v>43683</v>
      </c>
      <c r="B1149" s="6">
        <f>TITRES_STAT!D1152</f>
        <v>2.1861999999999999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1.2516894494783016E-2</v>
      </c>
      <c r="G1149" s="2">
        <f t="shared" si="161"/>
        <v>7.468469346673787E-3</v>
      </c>
      <c r="H1149" s="2">
        <f t="shared" si="157"/>
        <v>1.6759651695374009</v>
      </c>
      <c r="I1149" s="2">
        <f t="shared" si="158"/>
        <v>62.630305828200598</v>
      </c>
    </row>
    <row r="1150" spans="1:9" ht="13.5" x14ac:dyDescent="0.25">
      <c r="A1150" s="3">
        <f>TITRES_STAT!B1153</f>
        <v>43684</v>
      </c>
      <c r="B1150" s="6">
        <f>TITRES_STAT!D1153</f>
        <v>2.1214</v>
      </c>
      <c r="C1150" s="2">
        <f t="shared" si="153"/>
        <v>-6.4799999999999969E-2</v>
      </c>
      <c r="D1150" s="2">
        <f t="shared" si="154"/>
        <v>0</v>
      </c>
      <c r="E1150" s="2">
        <f t="shared" si="155"/>
        <v>6.4799999999999969E-2</v>
      </c>
      <c r="F1150" s="2">
        <f t="shared" si="161"/>
        <v>1.1622830602298516E-2</v>
      </c>
      <c r="G1150" s="2">
        <f t="shared" si="161"/>
        <v>1.1563578679054229E-2</v>
      </c>
      <c r="H1150" s="2">
        <f t="shared" si="157"/>
        <v>1.0051240126338754</v>
      </c>
      <c r="I1150" s="2">
        <f t="shared" si="158"/>
        <v>50.12777296071441</v>
      </c>
    </row>
    <row r="1151" spans="1:9" ht="13.5" x14ac:dyDescent="0.25">
      <c r="A1151" s="3">
        <f>TITRES_STAT!B1154</f>
        <v>43685</v>
      </c>
      <c r="B1151" s="6">
        <f>TITRES_STAT!D1154</f>
        <v>2.1492</v>
      </c>
      <c r="C1151" s="2">
        <f t="shared" si="153"/>
        <v>2.7800000000000047E-2</v>
      </c>
      <c r="D1151" s="2">
        <f t="shared" si="154"/>
        <v>2.7800000000000047E-2</v>
      </c>
      <c r="E1151" s="2">
        <f t="shared" si="155"/>
        <v>0</v>
      </c>
      <c r="F1151" s="2">
        <f t="shared" si="161"/>
        <v>1.2778342702134338E-2</v>
      </c>
      <c r="G1151" s="2">
        <f t="shared" si="161"/>
        <v>1.0737608773407499E-2</v>
      </c>
      <c r="H1151" s="2">
        <f t="shared" si="157"/>
        <v>1.1900547851753429</v>
      </c>
      <c r="I1151" s="2">
        <f t="shared" si="158"/>
        <v>54.339041800731174</v>
      </c>
    </row>
    <row r="1152" spans="1:9" ht="13.5" x14ac:dyDescent="0.25">
      <c r="A1152" s="3">
        <f>TITRES_STAT!B1155</f>
        <v>43686</v>
      </c>
      <c r="B1152" s="6">
        <f>TITRES_STAT!D1155</f>
        <v>2.1492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1.1865603937696171E-2</v>
      </c>
      <c r="G1152" s="2">
        <f t="shared" si="161"/>
        <v>9.970636718164106E-3</v>
      </c>
      <c r="H1152" s="2">
        <f t="shared" si="157"/>
        <v>1.1900547851753429</v>
      </c>
      <c r="I1152" s="2">
        <f t="shared" si="158"/>
        <v>54.339041800731174</v>
      </c>
    </row>
    <row r="1153" spans="1:9" ht="13.5" x14ac:dyDescent="0.25">
      <c r="A1153" s="3">
        <f>TITRES_STAT!B1156</f>
        <v>43691</v>
      </c>
      <c r="B1153" s="6">
        <f>TITRES_STAT!D1156</f>
        <v>2.1492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1.1018060799289301E-2</v>
      </c>
      <c r="G1153" s="2">
        <f t="shared" si="161"/>
        <v>9.2584483811523847E-3</v>
      </c>
      <c r="H1153" s="2">
        <f t="shared" si="157"/>
        <v>1.1900547851753427</v>
      </c>
      <c r="I1153" s="2">
        <f t="shared" si="158"/>
        <v>54.339041800731167</v>
      </c>
    </row>
    <row r="1154" spans="1:9" ht="13.5" x14ac:dyDescent="0.25">
      <c r="A1154" s="3">
        <f>TITRES_STAT!B1157</f>
        <v>43692</v>
      </c>
      <c r="B1154" s="6">
        <f>TITRES_STAT!D1157</f>
        <v>2.0565000000000002</v>
      </c>
      <c r="C1154" s="2">
        <f t="shared" si="153"/>
        <v>-9.2699999999999783E-2</v>
      </c>
      <c r="D1154" s="2">
        <f t="shared" si="154"/>
        <v>0</v>
      </c>
      <c r="E1154" s="2">
        <f t="shared" si="155"/>
        <v>9.2699999999999783E-2</v>
      </c>
      <c r="F1154" s="2">
        <f t="shared" si="161"/>
        <v>1.0231056456482923E-2</v>
      </c>
      <c r="G1154" s="2">
        <f t="shared" si="161"/>
        <v>1.5218559211070055E-2</v>
      </c>
      <c r="H1154" s="2">
        <f t="shared" si="157"/>
        <v>0.6722749712759144</v>
      </c>
      <c r="I1154" s="2">
        <f t="shared" si="158"/>
        <v>40.201221857849205</v>
      </c>
    </row>
    <row r="1155" spans="1:9" ht="13.5" x14ac:dyDescent="0.25">
      <c r="A1155" s="3">
        <f>TITRES_STAT!B1158</f>
        <v>43693</v>
      </c>
      <c r="B1155" s="6">
        <f>TITRES_STAT!D1158</f>
        <v>1.9731000000000001</v>
      </c>
      <c r="C1155" s="2">
        <f t="shared" ref="C1155:C1218" si="162">B1155-B1154</f>
        <v>-8.3400000000000141E-2</v>
      </c>
      <c r="D1155" s="2">
        <f t="shared" ref="D1155:D1218" si="163">IF(C1155&gt;0,C1155,0)</f>
        <v>0</v>
      </c>
      <c r="E1155" s="2">
        <f t="shared" ref="E1155:E1218" si="164">IF(C1155&lt;0,-C1155,0)</f>
        <v>8.3400000000000141E-2</v>
      </c>
      <c r="F1155" s="2">
        <f t="shared" si="161"/>
        <v>9.5002667095912853E-3</v>
      </c>
      <c r="G1155" s="2">
        <f t="shared" si="161"/>
        <v>2.008866212456506E-2</v>
      </c>
      <c r="H1155" s="2">
        <f t="shared" si="157"/>
        <v>0.47291684486912916</v>
      </c>
      <c r="I1155" s="2">
        <f t="shared" si="158"/>
        <v>32.107504677981225</v>
      </c>
    </row>
    <row r="1156" spans="1:9" ht="13.5" x14ac:dyDescent="0.25">
      <c r="A1156" s="3">
        <f>TITRES_STAT!B1159</f>
        <v>43696</v>
      </c>
      <c r="B1156" s="6">
        <f>TITRES_STAT!D1159</f>
        <v>1.9083000000000001</v>
      </c>
      <c r="C1156" s="2">
        <f t="shared" si="162"/>
        <v>-6.4799999999999969E-2</v>
      </c>
      <c r="D1156" s="2">
        <f t="shared" si="163"/>
        <v>0</v>
      </c>
      <c r="E1156" s="2">
        <f t="shared" si="164"/>
        <v>6.4799999999999969E-2</v>
      </c>
      <c r="F1156" s="2">
        <f t="shared" si="161"/>
        <v>8.8216762303347639E-3</v>
      </c>
      <c r="G1156" s="2">
        <f t="shared" si="161"/>
        <v>2.3282329115667553E-2</v>
      </c>
      <c r="H1156" s="2">
        <f t="shared" si="157"/>
        <v>0.37890007423691674</v>
      </c>
      <c r="I1156" s="2">
        <f t="shared" si="158"/>
        <v>27.478428735787844</v>
      </c>
    </row>
    <row r="1157" spans="1:9" ht="13.5" x14ac:dyDescent="0.25">
      <c r="A1157" s="3">
        <f>TITRES_STAT!B1160</f>
        <v>43697</v>
      </c>
      <c r="B1157" s="6">
        <f>TITRES_STAT!D1160</f>
        <v>1.8897999999999999</v>
      </c>
      <c r="C1157" s="2">
        <f t="shared" si="162"/>
        <v>-1.8500000000000183E-2</v>
      </c>
      <c r="D1157" s="2">
        <f t="shared" si="163"/>
        <v>0</v>
      </c>
      <c r="E1157" s="2">
        <f t="shared" si="164"/>
        <v>1.8500000000000183E-2</v>
      </c>
      <c r="F1157" s="2">
        <f t="shared" si="161"/>
        <v>8.1915564995965664E-3</v>
      </c>
      <c r="G1157" s="2">
        <f t="shared" si="161"/>
        <v>2.2940734178834167E-2</v>
      </c>
      <c r="H1157" s="2">
        <f t="shared" si="157"/>
        <v>0.35707473159923325</v>
      </c>
      <c r="I1157" s="2">
        <f t="shared" si="158"/>
        <v>26.312090505026319</v>
      </c>
    </row>
    <row r="1158" spans="1:9" ht="13.5" x14ac:dyDescent="0.25">
      <c r="A1158" s="3">
        <f>TITRES_STAT!B1161</f>
        <v>43698</v>
      </c>
      <c r="B1158" s="6">
        <f>TITRES_STAT!D1161</f>
        <v>1.8342000000000001</v>
      </c>
      <c r="C1158" s="2">
        <f t="shared" si="162"/>
        <v>-5.5599999999999872E-2</v>
      </c>
      <c r="D1158" s="2">
        <f t="shared" si="163"/>
        <v>0</v>
      </c>
      <c r="E1158" s="2">
        <f t="shared" si="164"/>
        <v>5.5599999999999872E-2</v>
      </c>
      <c r="F1158" s="2">
        <f t="shared" si="161"/>
        <v>7.606445321053955E-3</v>
      </c>
      <c r="G1158" s="2">
        <f t="shared" si="161"/>
        <v>2.5273538880346003E-2</v>
      </c>
      <c r="H1158" s="2">
        <f t="shared" si="157"/>
        <v>0.30096478997522252</v>
      </c>
      <c r="I1158" s="2">
        <f t="shared" si="158"/>
        <v>23.133968904796774</v>
      </c>
    </row>
    <row r="1159" spans="1:9" ht="13.5" x14ac:dyDescent="0.25">
      <c r="A1159" s="3">
        <f>TITRES_STAT!B1162</f>
        <v>43699</v>
      </c>
      <c r="B1159" s="6">
        <f>TITRES_STAT!D1162</f>
        <v>1.8342000000000001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7.0631277981215296E-3</v>
      </c>
      <c r="G1159" s="2">
        <f t="shared" si="161"/>
        <v>2.3468286103178432E-2</v>
      </c>
      <c r="H1159" s="2">
        <f t="shared" si="157"/>
        <v>0.30096478997522247</v>
      </c>
      <c r="I1159" s="2">
        <f t="shared" si="158"/>
        <v>23.133968904796774</v>
      </c>
    </row>
    <row r="1160" spans="1:9" ht="13.5" x14ac:dyDescent="0.25">
      <c r="A1160" s="3">
        <f>TITRES_STAT!B1163</f>
        <v>43700</v>
      </c>
      <c r="B1160" s="6">
        <f>TITRES_STAT!D1163</f>
        <v>1.8342000000000001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6.5586186696842772E-3</v>
      </c>
      <c r="G1160" s="2">
        <f t="shared" si="161"/>
        <v>2.1791979952951401E-2</v>
      </c>
      <c r="H1160" s="2">
        <f t="shared" si="157"/>
        <v>0.30096478997522247</v>
      </c>
      <c r="I1160" s="2">
        <f t="shared" si="158"/>
        <v>23.133968904796774</v>
      </c>
    </row>
    <row r="1161" spans="1:9" ht="13.5" x14ac:dyDescent="0.25">
      <c r="A1161" s="3">
        <f>TITRES_STAT!B1164</f>
        <v>43703</v>
      </c>
      <c r="B1161" s="6">
        <f>TITRES_STAT!D1164</f>
        <v>1.8342000000000001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6.0901459075639718E-3</v>
      </c>
      <c r="G1161" s="2">
        <f t="shared" si="161"/>
        <v>2.0235409956312015E-2</v>
      </c>
      <c r="H1161" s="2">
        <f t="shared" si="157"/>
        <v>0.30096478997522247</v>
      </c>
      <c r="I1161" s="2">
        <f t="shared" si="158"/>
        <v>23.133968904796774</v>
      </c>
    </row>
    <row r="1162" spans="1:9" ht="13.5" x14ac:dyDescent="0.25">
      <c r="A1162" s="3">
        <f>TITRES_STAT!B1165</f>
        <v>43704</v>
      </c>
      <c r="B1162" s="6">
        <f>TITRES_STAT!D1165</f>
        <v>1.8342000000000001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5.6551354855951166E-3</v>
      </c>
      <c r="G1162" s="2">
        <f t="shared" si="161"/>
        <v>1.8790023530861157E-2</v>
      </c>
      <c r="H1162" s="2">
        <f t="shared" si="157"/>
        <v>0.30096478997522247</v>
      </c>
      <c r="I1162" s="2">
        <f t="shared" si="158"/>
        <v>23.133968904796774</v>
      </c>
    </row>
    <row r="1163" spans="1:9" ht="13.5" x14ac:dyDescent="0.25">
      <c r="A1163" s="3">
        <f>TITRES_STAT!B1166</f>
        <v>43705</v>
      </c>
      <c r="B1163" s="6">
        <f>TITRES_STAT!D1166</f>
        <v>1.8342000000000001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5.2511972366240372E-3</v>
      </c>
      <c r="G1163" s="2">
        <f t="shared" si="161"/>
        <v>1.7447878992942503E-2</v>
      </c>
      <c r="H1163" s="2">
        <f t="shared" si="157"/>
        <v>0.30096478997522252</v>
      </c>
      <c r="I1163" s="2">
        <f t="shared" si="158"/>
        <v>23.133968904796774</v>
      </c>
    </row>
    <row r="1164" spans="1:9" ht="13.5" x14ac:dyDescent="0.25">
      <c r="A1164" s="3">
        <f>TITRES_STAT!B1167</f>
        <v>43706</v>
      </c>
      <c r="B1164" s="6">
        <f>TITRES_STAT!D1167</f>
        <v>1.8342000000000001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4.8761117197223197E-3</v>
      </c>
      <c r="G1164" s="2">
        <f t="shared" si="161"/>
        <v>1.6201601922018038E-2</v>
      </c>
      <c r="H1164" s="2">
        <f t="shared" si="157"/>
        <v>0.30096478997522247</v>
      </c>
      <c r="I1164" s="2">
        <f t="shared" si="158"/>
        <v>23.133968904796774</v>
      </c>
    </row>
    <row r="1165" spans="1:9" ht="13.5" x14ac:dyDescent="0.25">
      <c r="A1165" s="3">
        <f>TITRES_STAT!B1168</f>
        <v>43707</v>
      </c>
      <c r="B1165" s="6">
        <f>TITRES_STAT!D1168</f>
        <v>1.8342000000000001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4.5278180254564393E-3</v>
      </c>
      <c r="G1165" s="2">
        <f t="shared" si="165"/>
        <v>1.5044344641873892E-2</v>
      </c>
      <c r="H1165" s="2">
        <f t="shared" si="157"/>
        <v>0.30096478997522247</v>
      </c>
      <c r="I1165" s="2">
        <f t="shared" si="158"/>
        <v>23.133968904796774</v>
      </c>
    </row>
    <row r="1166" spans="1:9" ht="13.5" x14ac:dyDescent="0.25">
      <c r="A1166" s="3">
        <f>TITRES_STAT!B1169</f>
        <v>43710</v>
      </c>
      <c r="B1166" s="6">
        <f>TITRES_STAT!D1169</f>
        <v>1.899</v>
      </c>
      <c r="C1166" s="2">
        <f t="shared" si="162"/>
        <v>6.4799999999999969E-2</v>
      </c>
      <c r="D1166" s="2">
        <f t="shared" si="163"/>
        <v>6.4799999999999969E-2</v>
      </c>
      <c r="E1166" s="2">
        <f t="shared" si="164"/>
        <v>0</v>
      </c>
      <c r="F1166" s="2">
        <f t="shared" si="165"/>
        <v>8.8329738807809786E-3</v>
      </c>
      <c r="G1166" s="2">
        <f t="shared" si="165"/>
        <v>1.3969748596025757E-2</v>
      </c>
      <c r="H1166" s="2">
        <f t="shared" si="157"/>
        <v>0.63229297363975934</v>
      </c>
      <c r="I1166" s="2">
        <f t="shared" si="158"/>
        <v>38.736488109107299</v>
      </c>
    </row>
    <row r="1167" spans="1:9" ht="13.5" x14ac:dyDescent="0.25">
      <c r="A1167" s="3">
        <f>TITRES_STAT!B1170</f>
        <v>43711</v>
      </c>
      <c r="B1167" s="6">
        <f>TITRES_STAT!D1170</f>
        <v>1.8434999999999999</v>
      </c>
      <c r="C1167" s="2">
        <f t="shared" si="162"/>
        <v>-5.5500000000000105E-2</v>
      </c>
      <c r="D1167" s="2">
        <f t="shared" si="163"/>
        <v>0</v>
      </c>
      <c r="E1167" s="2">
        <f t="shared" si="164"/>
        <v>5.5500000000000105E-2</v>
      </c>
      <c r="F1167" s="2">
        <f t="shared" si="165"/>
        <v>8.202047175010909E-3</v>
      </c>
      <c r="G1167" s="2">
        <f t="shared" si="165"/>
        <v>1.6936195124881068E-2</v>
      </c>
      <c r="H1167" s="2">
        <f t="shared" si="157"/>
        <v>0.4842910178190632</v>
      </c>
      <c r="I1167" s="2">
        <f t="shared" si="158"/>
        <v>32.627767196937839</v>
      </c>
    </row>
    <row r="1168" spans="1:9" ht="13.5" x14ac:dyDescent="0.25">
      <c r="A1168" s="3">
        <f>TITRES_STAT!B1171</f>
        <v>43712</v>
      </c>
      <c r="B1168" s="6">
        <f>TITRES_STAT!D1171</f>
        <v>1.8805000000000001</v>
      </c>
      <c r="C1168" s="2">
        <f t="shared" si="162"/>
        <v>3.7000000000000144E-2</v>
      </c>
      <c r="D1168" s="2">
        <f t="shared" si="163"/>
        <v>3.7000000000000144E-2</v>
      </c>
      <c r="E1168" s="2">
        <f t="shared" si="164"/>
        <v>0</v>
      </c>
      <c r="F1168" s="2">
        <f t="shared" si="165"/>
        <v>1.0259043805367284E-2</v>
      </c>
      <c r="G1168" s="2">
        <f t="shared" si="165"/>
        <v>1.5726466901675278E-2</v>
      </c>
      <c r="H1168" s="2">
        <f t="shared" si="157"/>
        <v>0.65234256807385194</v>
      </c>
      <c r="I1168" s="2">
        <f t="shared" si="158"/>
        <v>39.479862147126823</v>
      </c>
    </row>
    <row r="1169" spans="1:9" ht="13.5" x14ac:dyDescent="0.25">
      <c r="A1169" s="3">
        <f>TITRES_STAT!B1172</f>
        <v>43713</v>
      </c>
      <c r="B1169" s="6">
        <f>TITRES_STAT!D1172</f>
        <v>1.8805000000000001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9.5262549621267633E-3</v>
      </c>
      <c r="G1169" s="2">
        <f t="shared" si="165"/>
        <v>1.4603147837269901E-2</v>
      </c>
      <c r="H1169" s="2">
        <f t="shared" ref="H1169:H1232" si="166">F1169/G1169</f>
        <v>0.65234256807385183</v>
      </c>
      <c r="I1169" s="2">
        <f t="shared" ref="I1169:I1232" si="167">IF(G1169=0,100,100-(100/(1+H1169)))</f>
        <v>39.479862147126823</v>
      </c>
    </row>
    <row r="1170" spans="1:9" ht="13.5" x14ac:dyDescent="0.25">
      <c r="A1170" s="3">
        <f>TITRES_STAT!B1173</f>
        <v>43714</v>
      </c>
      <c r="B1170" s="6">
        <f>TITRES_STAT!D1173</f>
        <v>1.8527</v>
      </c>
      <c r="C1170" s="2">
        <f t="shared" si="162"/>
        <v>-2.7800000000000047E-2</v>
      </c>
      <c r="D1170" s="2">
        <f t="shared" si="163"/>
        <v>0</v>
      </c>
      <c r="E1170" s="2">
        <f t="shared" si="164"/>
        <v>2.7800000000000047E-2</v>
      </c>
      <c r="F1170" s="2">
        <f t="shared" si="165"/>
        <v>8.8458081791177087E-3</v>
      </c>
      <c r="G1170" s="2">
        <f t="shared" si="165"/>
        <v>1.5545780134607768E-2</v>
      </c>
      <c r="H1170" s="2">
        <f t="shared" si="166"/>
        <v>0.56901667864357042</v>
      </c>
      <c r="I1170" s="2">
        <f t="shared" si="167"/>
        <v>36.265814531397503</v>
      </c>
    </row>
    <row r="1171" spans="1:9" ht="13.5" x14ac:dyDescent="0.25">
      <c r="A1171" s="3">
        <f>TITRES_STAT!B1174</f>
        <v>43717</v>
      </c>
      <c r="B1171" s="6">
        <f>TITRES_STAT!D1174</f>
        <v>1.8527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8.2139647377521587E-3</v>
      </c>
      <c r="G1171" s="2">
        <f t="shared" si="165"/>
        <v>1.443536726785007E-2</v>
      </c>
      <c r="H1171" s="2">
        <f t="shared" si="166"/>
        <v>0.56901667864357042</v>
      </c>
      <c r="I1171" s="2">
        <f t="shared" si="167"/>
        <v>36.265814531397503</v>
      </c>
    </row>
    <row r="1172" spans="1:9" ht="13.5" x14ac:dyDescent="0.25">
      <c r="A1172" s="3">
        <f>TITRES_STAT!B1175</f>
        <v>43718</v>
      </c>
      <c r="B1172" s="6">
        <f>TITRES_STAT!D1175</f>
        <v>1.8527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7.6272529707698614E-3</v>
      </c>
      <c r="G1172" s="2">
        <f t="shared" si="165"/>
        <v>1.3404269605860778E-2</v>
      </c>
      <c r="H1172" s="2">
        <f t="shared" si="166"/>
        <v>0.56901667864357042</v>
      </c>
      <c r="I1172" s="2">
        <f t="shared" si="167"/>
        <v>36.265814531397503</v>
      </c>
    </row>
    <row r="1173" spans="1:9" ht="13.5" x14ac:dyDescent="0.25">
      <c r="A1173" s="3">
        <f>TITRES_STAT!B1176</f>
        <v>43719</v>
      </c>
      <c r="B1173" s="6">
        <f>TITRES_STAT!D1176</f>
        <v>1.8527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7.0824491871434424E-3</v>
      </c>
      <c r="G1173" s="2">
        <f t="shared" si="165"/>
        <v>1.2446821776870723E-2</v>
      </c>
      <c r="H1173" s="2">
        <f t="shared" si="166"/>
        <v>0.56901667864357042</v>
      </c>
      <c r="I1173" s="2">
        <f t="shared" si="167"/>
        <v>36.265814531397503</v>
      </c>
    </row>
    <row r="1174" spans="1:9" ht="13.5" x14ac:dyDescent="0.25">
      <c r="A1174" s="3">
        <f>TITRES_STAT!B1177</f>
        <v>43720</v>
      </c>
      <c r="B1174" s="6">
        <f>TITRES_STAT!D1177</f>
        <v>1.8527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6.5765599594903388E-3</v>
      </c>
      <c r="G1174" s="2">
        <f t="shared" si="165"/>
        <v>1.1557763078522814E-2</v>
      </c>
      <c r="H1174" s="2">
        <f t="shared" si="166"/>
        <v>0.56901667864357042</v>
      </c>
      <c r="I1174" s="2">
        <f t="shared" si="167"/>
        <v>36.265814531397503</v>
      </c>
    </row>
    <row r="1175" spans="1:9" ht="13.5" x14ac:dyDescent="0.25">
      <c r="A1175" s="3">
        <f>TITRES_STAT!B1178</f>
        <v>43721</v>
      </c>
      <c r="B1175" s="6">
        <f>TITRES_STAT!D1178</f>
        <v>1.8527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6.1068056766696004E-3</v>
      </c>
      <c r="G1175" s="2">
        <f t="shared" si="165"/>
        <v>1.0732208572914041E-2</v>
      </c>
      <c r="H1175" s="2">
        <f t="shared" si="166"/>
        <v>0.56901667864357042</v>
      </c>
      <c r="I1175" s="2">
        <f t="shared" si="167"/>
        <v>36.265814531397503</v>
      </c>
    </row>
    <row r="1176" spans="1:9" ht="13.5" x14ac:dyDescent="0.25">
      <c r="A1176" s="3">
        <f>TITRES_STAT!B1179</f>
        <v>43724</v>
      </c>
      <c r="B1176" s="6">
        <f>TITRES_STAT!D1179</f>
        <v>1.8527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5.6706052711932003E-3</v>
      </c>
      <c r="G1176" s="2">
        <f t="shared" si="165"/>
        <v>9.9656222462773236E-3</v>
      </c>
      <c r="H1176" s="2">
        <f t="shared" si="166"/>
        <v>0.56901667864357042</v>
      </c>
      <c r="I1176" s="2">
        <f t="shared" si="167"/>
        <v>36.265814531397503</v>
      </c>
    </row>
    <row r="1177" spans="1:9" ht="13.5" x14ac:dyDescent="0.25">
      <c r="A1177" s="3">
        <f>TITRES_STAT!B1180</f>
        <v>43725</v>
      </c>
      <c r="B1177" s="6">
        <f>TITRES_STAT!D1180</f>
        <v>1.8527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5.265562037536543E-3</v>
      </c>
      <c r="G1177" s="2">
        <f t="shared" si="165"/>
        <v>9.2537920858289432E-3</v>
      </c>
      <c r="H1177" s="2">
        <f t="shared" si="166"/>
        <v>0.56901667864357042</v>
      </c>
      <c r="I1177" s="2">
        <f t="shared" si="167"/>
        <v>36.265814531397503</v>
      </c>
    </row>
    <row r="1178" spans="1:9" ht="13.5" x14ac:dyDescent="0.25">
      <c r="A1178" s="3">
        <f>TITRES_STAT!B1181</f>
        <v>43726</v>
      </c>
      <c r="B1178" s="6">
        <f>TITRES_STAT!D1181</f>
        <v>1.8527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4.8894504634267892E-3</v>
      </c>
      <c r="G1178" s="2">
        <f t="shared" si="165"/>
        <v>8.5928069368411616E-3</v>
      </c>
      <c r="H1178" s="2">
        <f t="shared" si="166"/>
        <v>0.56901667864357031</v>
      </c>
      <c r="I1178" s="2">
        <f t="shared" si="167"/>
        <v>36.265814531397496</v>
      </c>
    </row>
    <row r="1179" spans="1:9" ht="13.5" x14ac:dyDescent="0.25">
      <c r="A1179" s="3">
        <f>TITRES_STAT!B1182</f>
        <v>43727</v>
      </c>
      <c r="B1179" s="6">
        <f>TITRES_STAT!D1182</f>
        <v>1.7970999999999999</v>
      </c>
      <c r="C1179" s="2">
        <f t="shared" si="162"/>
        <v>-5.5600000000000094E-2</v>
      </c>
      <c r="D1179" s="2">
        <f t="shared" si="163"/>
        <v>0</v>
      </c>
      <c r="E1179" s="2">
        <f t="shared" si="164"/>
        <v>5.5600000000000094E-2</v>
      </c>
      <c r="F1179" s="2">
        <f t="shared" si="165"/>
        <v>4.5402040017534463E-3</v>
      </c>
      <c r="G1179" s="2">
        <f t="shared" si="165"/>
        <v>1.1950463584209658E-2</v>
      </c>
      <c r="H1179" s="2">
        <f t="shared" si="166"/>
        <v>0.37991865083397197</v>
      </c>
      <c r="I1179" s="2">
        <f t="shared" si="167"/>
        <v>27.531959989406857</v>
      </c>
    </row>
    <row r="1180" spans="1:9" ht="13.5" x14ac:dyDescent="0.25">
      <c r="A1180" s="3">
        <f>TITRES_STAT!B1183</f>
        <v>43728</v>
      </c>
      <c r="B1180" s="6">
        <f>TITRES_STAT!D1183</f>
        <v>1.8434999999999999</v>
      </c>
      <c r="C1180" s="2">
        <f t="shared" si="162"/>
        <v>4.6399999999999997E-2</v>
      </c>
      <c r="D1180" s="2">
        <f t="shared" si="163"/>
        <v>4.6399999999999997E-2</v>
      </c>
      <c r="E1180" s="2">
        <f t="shared" si="164"/>
        <v>0</v>
      </c>
      <c r="F1180" s="2">
        <f t="shared" si="165"/>
        <v>7.5301894301996282E-3</v>
      </c>
      <c r="G1180" s="2">
        <f t="shared" si="165"/>
        <v>1.1096859042480397E-2</v>
      </c>
      <c r="H1180" s="2">
        <f t="shared" si="166"/>
        <v>0.6785874634770942</v>
      </c>
      <c r="I1180" s="2">
        <f t="shared" si="167"/>
        <v>40.42610100705987</v>
      </c>
    </row>
    <row r="1181" spans="1:9" ht="13.5" x14ac:dyDescent="0.25">
      <c r="A1181" s="3">
        <f>TITRES_STAT!B1184</f>
        <v>43731</v>
      </c>
      <c r="B1181" s="6">
        <f>TITRES_STAT!D1184</f>
        <v>1.8434999999999999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6.9923187566139407E-3</v>
      </c>
      <c r="G1181" s="2">
        <f t="shared" si="168"/>
        <v>1.0304226253731797E-2</v>
      </c>
      <c r="H1181" s="2">
        <f t="shared" si="166"/>
        <v>0.6785874634770942</v>
      </c>
      <c r="I1181" s="2">
        <f t="shared" si="167"/>
        <v>40.42610100705987</v>
      </c>
    </row>
    <row r="1182" spans="1:9" ht="13.5" x14ac:dyDescent="0.25">
      <c r="A1182" s="3">
        <f>TITRES_STAT!B1185</f>
        <v>43732</v>
      </c>
      <c r="B1182" s="6">
        <f>TITRES_STAT!D1185</f>
        <v>1.8897999999999999</v>
      </c>
      <c r="C1182" s="2">
        <f t="shared" si="162"/>
        <v>4.6300000000000008E-2</v>
      </c>
      <c r="D1182" s="2">
        <f t="shared" si="163"/>
        <v>4.6300000000000008E-2</v>
      </c>
      <c r="E1182" s="2">
        <f t="shared" si="164"/>
        <v>0</v>
      </c>
      <c r="F1182" s="2">
        <f t="shared" si="168"/>
        <v>9.8000102739986585E-3</v>
      </c>
      <c r="G1182" s="2">
        <f t="shared" si="168"/>
        <v>9.5682100927509551E-3</v>
      </c>
      <c r="H1182" s="2">
        <f t="shared" si="166"/>
        <v>1.0242260756192341</v>
      </c>
      <c r="I1182" s="2">
        <f t="shared" si="167"/>
        <v>50.598403407381831</v>
      </c>
    </row>
    <row r="1183" spans="1:9" ht="13.5" x14ac:dyDescent="0.25">
      <c r="A1183" s="3">
        <f>TITRES_STAT!B1186</f>
        <v>43733</v>
      </c>
      <c r="B1183" s="6">
        <f>TITRES_STAT!D1186</f>
        <v>1.8897999999999999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9.1000095401416129E-3</v>
      </c>
      <c r="G1183" s="2">
        <f t="shared" si="168"/>
        <v>8.8847665146973166E-3</v>
      </c>
      <c r="H1183" s="2">
        <f t="shared" si="166"/>
        <v>1.0242260756192341</v>
      </c>
      <c r="I1183" s="2">
        <f t="shared" si="167"/>
        <v>50.598403407381831</v>
      </c>
    </row>
    <row r="1184" spans="1:9" ht="13.5" x14ac:dyDescent="0.25">
      <c r="A1184" s="3">
        <f>TITRES_STAT!B1187</f>
        <v>43734</v>
      </c>
      <c r="B1184" s="6">
        <f>TITRES_STAT!D1187</f>
        <v>1.8897999999999999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8.4500088587029266E-3</v>
      </c>
      <c r="G1184" s="2">
        <f t="shared" si="168"/>
        <v>8.2501403350760793E-3</v>
      </c>
      <c r="H1184" s="2">
        <f t="shared" si="166"/>
        <v>1.0242260756192343</v>
      </c>
      <c r="I1184" s="2">
        <f t="shared" si="167"/>
        <v>50.598403407381831</v>
      </c>
    </row>
    <row r="1185" spans="1:9" ht="13.5" x14ac:dyDescent="0.25">
      <c r="A1185" s="3">
        <f>TITRES_STAT!B1188</f>
        <v>43735</v>
      </c>
      <c r="B1185" s="6">
        <f>TITRES_STAT!D1188</f>
        <v>1.8897999999999999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7.8464367973670023E-3</v>
      </c>
      <c r="G1185" s="2">
        <f t="shared" si="168"/>
        <v>7.6608445968563586E-3</v>
      </c>
      <c r="H1185" s="2">
        <f t="shared" si="166"/>
        <v>1.0242260756192343</v>
      </c>
      <c r="I1185" s="2">
        <f t="shared" si="167"/>
        <v>50.598403407381831</v>
      </c>
    </row>
    <row r="1186" spans="1:9" ht="13.5" x14ac:dyDescent="0.25">
      <c r="A1186" s="3">
        <f>TITRES_STAT!B1189</f>
        <v>43738</v>
      </c>
      <c r="B1186" s="6">
        <f>TITRES_STAT!D1189</f>
        <v>1.8897999999999999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7.2859770261265019E-3</v>
      </c>
      <c r="G1186" s="2">
        <f t="shared" si="168"/>
        <v>7.1136414113666183E-3</v>
      </c>
      <c r="H1186" s="2">
        <f t="shared" si="166"/>
        <v>1.0242260756192343</v>
      </c>
      <c r="I1186" s="2">
        <f t="shared" si="167"/>
        <v>50.598403407381831</v>
      </c>
    </row>
    <row r="1187" spans="1:9" ht="13.5" x14ac:dyDescent="0.25">
      <c r="A1187" s="3">
        <f>TITRES_STAT!B1190</f>
        <v>43739</v>
      </c>
      <c r="B1187" s="6">
        <f>TITRES_STAT!D1190</f>
        <v>1.8064</v>
      </c>
      <c r="C1187" s="2">
        <f t="shared" si="162"/>
        <v>-8.3399999999999919E-2</v>
      </c>
      <c r="D1187" s="2">
        <f t="shared" si="163"/>
        <v>0</v>
      </c>
      <c r="E1187" s="2">
        <f t="shared" si="164"/>
        <v>8.3399999999999919E-2</v>
      </c>
      <c r="F1187" s="2">
        <f t="shared" si="168"/>
        <v>6.7655500956888947E-3</v>
      </c>
      <c r="G1187" s="2">
        <f t="shared" si="168"/>
        <v>1.2562667024840424E-2</v>
      </c>
      <c r="H1187" s="2">
        <f t="shared" si="166"/>
        <v>0.53854409117994062</v>
      </c>
      <c r="I1187" s="2">
        <f t="shared" si="167"/>
        <v>35.003487665206933</v>
      </c>
    </row>
    <row r="1188" spans="1:9" ht="13.5" x14ac:dyDescent="0.25">
      <c r="A1188" s="3">
        <f>TITRES_STAT!B1191</f>
        <v>43740</v>
      </c>
      <c r="B1188" s="6">
        <f>TITRES_STAT!D1191</f>
        <v>1.8434999999999999</v>
      </c>
      <c r="C1188" s="2">
        <f t="shared" si="162"/>
        <v>3.7099999999999911E-2</v>
      </c>
      <c r="D1188" s="2">
        <f t="shared" si="163"/>
        <v>3.7099999999999911E-2</v>
      </c>
      <c r="E1188" s="2">
        <f t="shared" si="164"/>
        <v>0</v>
      </c>
      <c r="F1188" s="2">
        <f t="shared" si="168"/>
        <v>8.9322965174253952E-3</v>
      </c>
      <c r="G1188" s="2">
        <f t="shared" si="168"/>
        <v>1.1665333665923251E-2</v>
      </c>
      <c r="H1188" s="2">
        <f t="shared" si="166"/>
        <v>0.76571290399677139</v>
      </c>
      <c r="I1188" s="2">
        <f t="shared" si="167"/>
        <v>43.365651475024364</v>
      </c>
    </row>
    <row r="1189" spans="1:9" ht="13.5" x14ac:dyDescent="0.25">
      <c r="A1189" s="3">
        <f>TITRES_STAT!B1192</f>
        <v>43741</v>
      </c>
      <c r="B1189" s="6">
        <f>TITRES_STAT!D1192</f>
        <v>1.8527</v>
      </c>
      <c r="C1189" s="2">
        <f t="shared" si="162"/>
        <v>9.200000000000097E-3</v>
      </c>
      <c r="D1189" s="2">
        <f t="shared" si="163"/>
        <v>9.200000000000097E-3</v>
      </c>
      <c r="E1189" s="2">
        <f t="shared" si="164"/>
        <v>0</v>
      </c>
      <c r="F1189" s="2">
        <f t="shared" si="168"/>
        <v>8.9514181947521598E-3</v>
      </c>
      <c r="G1189" s="2">
        <f t="shared" si="168"/>
        <v>1.0832095546928733E-2</v>
      </c>
      <c r="H1189" s="2">
        <f t="shared" si="166"/>
        <v>0.82637917621490986</v>
      </c>
      <c r="I1189" s="2">
        <f t="shared" si="167"/>
        <v>45.24685711362217</v>
      </c>
    </row>
    <row r="1190" spans="1:9" ht="13.5" x14ac:dyDescent="0.25">
      <c r="A1190" s="3">
        <f>TITRES_STAT!B1193</f>
        <v>43742</v>
      </c>
      <c r="B1190" s="6">
        <f>TITRES_STAT!D1193</f>
        <v>1.8897999999999999</v>
      </c>
      <c r="C1190" s="2">
        <f t="shared" si="162"/>
        <v>3.7099999999999911E-2</v>
      </c>
      <c r="D1190" s="2">
        <f t="shared" si="163"/>
        <v>3.7099999999999911E-2</v>
      </c>
      <c r="E1190" s="2">
        <f t="shared" si="164"/>
        <v>0</v>
      </c>
      <c r="F1190" s="2">
        <f t="shared" si="168"/>
        <v>1.0962031180841285E-2</v>
      </c>
      <c r="G1190" s="2">
        <f t="shared" si="168"/>
        <v>1.0058374436433825E-2</v>
      </c>
      <c r="H1190" s="2">
        <f t="shared" si="166"/>
        <v>1.0898412313160863</v>
      </c>
      <c r="I1190" s="2">
        <f t="shared" si="167"/>
        <v>52.14947504073092</v>
      </c>
    </row>
    <row r="1191" spans="1:9" ht="13.5" x14ac:dyDescent="0.25">
      <c r="A1191" s="3">
        <f>TITRES_STAT!B1194</f>
        <v>43745</v>
      </c>
      <c r="B1191" s="6">
        <f>TITRES_STAT!D1194</f>
        <v>1.8342000000000001</v>
      </c>
      <c r="C1191" s="2">
        <f t="shared" si="162"/>
        <v>-5.5599999999999872E-2</v>
      </c>
      <c r="D1191" s="2">
        <f t="shared" si="163"/>
        <v>0</v>
      </c>
      <c r="E1191" s="2">
        <f t="shared" si="164"/>
        <v>5.5599999999999872E-2</v>
      </c>
      <c r="F1191" s="2">
        <f t="shared" si="168"/>
        <v>1.0179028953638336E-2</v>
      </c>
      <c r="G1191" s="2">
        <f t="shared" si="168"/>
        <v>1.3311347690974256E-2</v>
      </c>
      <c r="H1191" s="2">
        <f t="shared" si="166"/>
        <v>0.76468808342676042</v>
      </c>
      <c r="I1191" s="2">
        <f t="shared" si="167"/>
        <v>43.332761784272407</v>
      </c>
    </row>
    <row r="1192" spans="1:9" ht="13.5" x14ac:dyDescent="0.25">
      <c r="A1192" s="3">
        <f>TITRES_STAT!B1195</f>
        <v>43746</v>
      </c>
      <c r="B1192" s="6">
        <f>TITRES_STAT!D1195</f>
        <v>1.8342000000000001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9.4519554569498839E-3</v>
      </c>
      <c r="G1192" s="2">
        <f t="shared" si="168"/>
        <v>1.2360537141618952E-2</v>
      </c>
      <c r="H1192" s="2">
        <f t="shared" si="166"/>
        <v>0.76468808342676042</v>
      </c>
      <c r="I1192" s="2">
        <f t="shared" si="167"/>
        <v>43.332761784272407</v>
      </c>
    </row>
    <row r="1193" spans="1:9" ht="13.5" x14ac:dyDescent="0.25">
      <c r="A1193" s="3">
        <f>TITRES_STAT!B1196</f>
        <v>43747</v>
      </c>
      <c r="B1193" s="6">
        <f>TITRES_STAT!D1196</f>
        <v>1.8805000000000001</v>
      </c>
      <c r="C1193" s="2">
        <f t="shared" si="162"/>
        <v>4.6300000000000008E-2</v>
      </c>
      <c r="D1193" s="2">
        <f t="shared" si="163"/>
        <v>4.6300000000000008E-2</v>
      </c>
      <c r="E1193" s="2">
        <f t="shared" si="164"/>
        <v>0</v>
      </c>
      <c r="F1193" s="2">
        <f t="shared" si="168"/>
        <v>1.208395863859632E-2</v>
      </c>
      <c r="G1193" s="2">
        <f t="shared" si="168"/>
        <v>1.1477641631503313E-2</v>
      </c>
      <c r="H1193" s="2">
        <f t="shared" si="166"/>
        <v>1.0528259224812191</v>
      </c>
      <c r="I1193" s="2">
        <f t="shared" si="167"/>
        <v>51.286663469676206</v>
      </c>
    </row>
    <row r="1194" spans="1:9" ht="13.5" x14ac:dyDescent="0.25">
      <c r="A1194" s="3">
        <f>TITRES_STAT!B1197</f>
        <v>43748</v>
      </c>
      <c r="B1194" s="6">
        <f>TITRES_STAT!D1197</f>
        <v>1.8805000000000001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1.122081873583944E-2</v>
      </c>
      <c r="G1194" s="2">
        <f t="shared" si="168"/>
        <v>1.0657810086395934E-2</v>
      </c>
      <c r="H1194" s="2">
        <f t="shared" si="166"/>
        <v>1.0528259224812191</v>
      </c>
      <c r="I1194" s="2">
        <f t="shared" si="167"/>
        <v>51.286663469676206</v>
      </c>
    </row>
    <row r="1195" spans="1:9" ht="13.5" x14ac:dyDescent="0.25">
      <c r="A1195" s="3">
        <f>TITRES_STAT!B1198</f>
        <v>43749</v>
      </c>
      <c r="B1195" s="6">
        <f>TITRES_STAT!D1198</f>
        <v>1.8805000000000001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1.041933168327948E-2</v>
      </c>
      <c r="G1195" s="2">
        <f t="shared" si="168"/>
        <v>9.8965379373676526E-3</v>
      </c>
      <c r="H1195" s="2">
        <f t="shared" si="166"/>
        <v>1.0528259224812191</v>
      </c>
      <c r="I1195" s="2">
        <f t="shared" si="167"/>
        <v>51.286663469676206</v>
      </c>
    </row>
    <row r="1196" spans="1:9" ht="13.5" x14ac:dyDescent="0.25">
      <c r="A1196" s="3">
        <f>TITRES_STAT!B1199</f>
        <v>43752</v>
      </c>
      <c r="B1196" s="6">
        <f>TITRES_STAT!D1199</f>
        <v>1.8897999999999999</v>
      </c>
      <c r="C1196" s="2">
        <f t="shared" si="162"/>
        <v>9.2999999999998639E-3</v>
      </c>
      <c r="D1196" s="2">
        <f t="shared" si="163"/>
        <v>9.2999999999998639E-3</v>
      </c>
      <c r="E1196" s="2">
        <f t="shared" si="164"/>
        <v>0</v>
      </c>
      <c r="F1196" s="2">
        <f t="shared" si="168"/>
        <v>1.0339379420188078E-2</v>
      </c>
      <c r="G1196" s="2">
        <f t="shared" si="168"/>
        <v>9.1896423704128215E-3</v>
      </c>
      <c r="H1196" s="2">
        <f t="shared" si="166"/>
        <v>1.1251122735175174</v>
      </c>
      <c r="I1196" s="2">
        <f t="shared" si="167"/>
        <v>52.943662673182672</v>
      </c>
    </row>
    <row r="1197" spans="1:9" ht="13.5" x14ac:dyDescent="0.25">
      <c r="A1197" s="3">
        <f>TITRES_STAT!B1200</f>
        <v>43754</v>
      </c>
      <c r="B1197" s="6">
        <f>TITRES_STAT!D1200</f>
        <v>1.8897999999999999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9.6008523187460729E-3</v>
      </c>
      <c r="G1197" s="2">
        <f t="shared" si="169"/>
        <v>8.533239343954762E-3</v>
      </c>
      <c r="H1197" s="2">
        <f t="shared" si="166"/>
        <v>1.1251122735175176</v>
      </c>
      <c r="I1197" s="2">
        <f t="shared" si="167"/>
        <v>52.943662673182672</v>
      </c>
    </row>
    <row r="1198" spans="1:9" ht="13.5" x14ac:dyDescent="0.25">
      <c r="A1198" s="3">
        <f>TITRES_STAT!B1201</f>
        <v>43755</v>
      </c>
      <c r="B1198" s="6">
        <f>TITRES_STAT!D1201</f>
        <v>1.8897999999999999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8.9150771531213528E-3</v>
      </c>
      <c r="G1198" s="2">
        <f t="shared" si="169"/>
        <v>7.9237222479579938E-3</v>
      </c>
      <c r="H1198" s="2">
        <f t="shared" si="166"/>
        <v>1.1251122735175174</v>
      </c>
      <c r="I1198" s="2">
        <f t="shared" si="167"/>
        <v>52.943662673182672</v>
      </c>
    </row>
    <row r="1199" spans="1:9" ht="13.5" x14ac:dyDescent="0.25">
      <c r="A1199" s="3">
        <f>TITRES_STAT!B1202</f>
        <v>43756</v>
      </c>
      <c r="B1199" s="6">
        <f>TITRES_STAT!D1202</f>
        <v>1.8897999999999999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8.2782859278983986E-3</v>
      </c>
      <c r="G1199" s="2">
        <f t="shared" si="169"/>
        <v>7.3577420873895657E-3</v>
      </c>
      <c r="H1199" s="2">
        <f t="shared" si="166"/>
        <v>1.1251122735175174</v>
      </c>
      <c r="I1199" s="2">
        <f t="shared" si="167"/>
        <v>52.943662673182672</v>
      </c>
    </row>
    <row r="1200" spans="1:9" ht="13.5" x14ac:dyDescent="0.25">
      <c r="A1200" s="3">
        <f>TITRES_STAT!B1203</f>
        <v>43759</v>
      </c>
      <c r="B1200" s="6">
        <f>TITRES_STAT!D1203</f>
        <v>1.8897999999999999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7.6869797901913698E-3</v>
      </c>
      <c r="G1200" s="2">
        <f t="shared" si="169"/>
        <v>6.832189081147454E-3</v>
      </c>
      <c r="H1200" s="2">
        <f t="shared" si="166"/>
        <v>1.1251122735175174</v>
      </c>
      <c r="I1200" s="2">
        <f t="shared" si="167"/>
        <v>52.943662673182672</v>
      </c>
    </row>
    <row r="1201" spans="1:9" ht="13.5" x14ac:dyDescent="0.25">
      <c r="A1201" s="3">
        <f>TITRES_STAT!B1204</f>
        <v>43760</v>
      </c>
      <c r="B1201" s="6">
        <f>TITRES_STAT!D1204</f>
        <v>2.0009000000000001</v>
      </c>
      <c r="C1201" s="2">
        <f t="shared" si="162"/>
        <v>0.1111000000000002</v>
      </c>
      <c r="D1201" s="2">
        <f t="shared" si="163"/>
        <v>0.1111000000000002</v>
      </c>
      <c r="E1201" s="2">
        <f t="shared" si="164"/>
        <v>0</v>
      </c>
      <c r="F1201" s="2">
        <f t="shared" si="169"/>
        <v>1.5073624090892E-2</v>
      </c>
      <c r="G1201" s="2">
        <f t="shared" si="169"/>
        <v>6.3441755753512073E-3</v>
      </c>
      <c r="H1201" s="2">
        <f t="shared" si="166"/>
        <v>2.3759783933876291</v>
      </c>
      <c r="I1201" s="2">
        <f t="shared" si="167"/>
        <v>70.378957342894935</v>
      </c>
    </row>
    <row r="1202" spans="1:9" ht="13.5" x14ac:dyDescent="0.25">
      <c r="A1202" s="3">
        <f>TITRES_STAT!B1205</f>
        <v>43761</v>
      </c>
      <c r="B1202" s="6">
        <f>TITRES_STAT!D1205</f>
        <v>2.0842999999999998</v>
      </c>
      <c r="C1202" s="2">
        <f t="shared" si="162"/>
        <v>8.3399999999999697E-2</v>
      </c>
      <c r="D1202" s="2">
        <f t="shared" si="163"/>
        <v>8.3399999999999697E-2</v>
      </c>
      <c r="E1202" s="2">
        <f t="shared" si="164"/>
        <v>0</v>
      </c>
      <c r="F1202" s="2">
        <f t="shared" si="169"/>
        <v>1.9954079512971123E-2</v>
      </c>
      <c r="G1202" s="2">
        <f t="shared" si="169"/>
        <v>5.891020177111835E-3</v>
      </c>
      <c r="H1202" s="2">
        <f t="shared" si="166"/>
        <v>3.3872027107457514</v>
      </c>
      <c r="I1202" s="2">
        <f t="shared" si="167"/>
        <v>77.206432756100838</v>
      </c>
    </row>
    <row r="1203" spans="1:9" ht="13.5" x14ac:dyDescent="0.25">
      <c r="A1203" s="3">
        <f>TITRES_STAT!B1206</f>
        <v>43762</v>
      </c>
      <c r="B1203" s="6">
        <f>TITRES_STAT!D1206</f>
        <v>2.1677</v>
      </c>
      <c r="C1203" s="2">
        <f t="shared" si="162"/>
        <v>8.3400000000000141E-2</v>
      </c>
      <c r="D1203" s="2">
        <f t="shared" si="163"/>
        <v>8.3400000000000141E-2</v>
      </c>
      <c r="E1203" s="2">
        <f t="shared" si="164"/>
        <v>0</v>
      </c>
      <c r="F1203" s="2">
        <f t="shared" si="169"/>
        <v>2.4485930976330339E-2</v>
      </c>
      <c r="G1203" s="2">
        <f t="shared" si="169"/>
        <v>5.4702330216038469E-3</v>
      </c>
      <c r="H1203" s="2">
        <f t="shared" si="166"/>
        <v>4.4762135140545034</v>
      </c>
      <c r="I1203" s="2">
        <f t="shared" si="167"/>
        <v>81.739207256372737</v>
      </c>
    </row>
    <row r="1204" spans="1:9" ht="13.5" x14ac:dyDescent="0.25">
      <c r="A1204" s="3">
        <f>TITRES_STAT!B1207</f>
        <v>43763</v>
      </c>
      <c r="B1204" s="6">
        <f>TITRES_STAT!D1207</f>
        <v>2.1955</v>
      </c>
      <c r="C1204" s="2">
        <f t="shared" si="162"/>
        <v>2.7800000000000047E-2</v>
      </c>
      <c r="D1204" s="2">
        <f t="shared" si="163"/>
        <v>2.7800000000000047E-2</v>
      </c>
      <c r="E1204" s="2">
        <f t="shared" si="164"/>
        <v>0</v>
      </c>
      <c r="F1204" s="2">
        <f t="shared" si="169"/>
        <v>2.4722650192306746E-2</v>
      </c>
      <c r="G1204" s="2">
        <f t="shared" si="169"/>
        <v>5.0795020914892863E-3</v>
      </c>
      <c r="H1204" s="2">
        <f t="shared" si="166"/>
        <v>4.8671404690884144</v>
      </c>
      <c r="I1204" s="2">
        <f t="shared" si="167"/>
        <v>82.955921964565277</v>
      </c>
    </row>
    <row r="1205" spans="1:9" ht="13.5" x14ac:dyDescent="0.25">
      <c r="A1205" s="3">
        <f>TITRES_STAT!B1208</f>
        <v>43766</v>
      </c>
      <c r="B1205" s="6">
        <f>TITRES_STAT!D1208</f>
        <v>2.2233000000000001</v>
      </c>
      <c r="C1205" s="2">
        <f t="shared" si="162"/>
        <v>2.7800000000000047E-2</v>
      </c>
      <c r="D1205" s="2">
        <f t="shared" si="163"/>
        <v>2.7800000000000047E-2</v>
      </c>
      <c r="E1205" s="2">
        <f t="shared" si="164"/>
        <v>0</v>
      </c>
      <c r="F1205" s="2">
        <f t="shared" si="169"/>
        <v>2.4942460892856268E-2</v>
      </c>
      <c r="G1205" s="2">
        <f t="shared" si="169"/>
        <v>4.7166805135257653E-3</v>
      </c>
      <c r="H1205" s="2">
        <f t="shared" si="166"/>
        <v>5.2881387283557038</v>
      </c>
      <c r="I1205" s="2">
        <f t="shared" si="167"/>
        <v>84.09704296931929</v>
      </c>
    </row>
    <row r="1206" spans="1:9" ht="13.5" x14ac:dyDescent="0.25">
      <c r="A1206" s="3">
        <f>TITRES_STAT!B1209</f>
        <v>43767</v>
      </c>
      <c r="B1206" s="6">
        <f>TITRES_STAT!D1209</f>
        <v>2.1861999999999999</v>
      </c>
      <c r="C1206" s="2">
        <f t="shared" si="162"/>
        <v>-3.7100000000000133E-2</v>
      </c>
      <c r="D1206" s="2">
        <f t="shared" si="163"/>
        <v>0</v>
      </c>
      <c r="E1206" s="2">
        <f t="shared" si="164"/>
        <v>3.7100000000000133E-2</v>
      </c>
      <c r="F1206" s="2">
        <f t="shared" si="169"/>
        <v>2.3160856543366533E-2</v>
      </c>
      <c r="G1206" s="2">
        <f t="shared" si="169"/>
        <v>7.029774762559649E-3</v>
      </c>
      <c r="H1206" s="2">
        <f t="shared" si="166"/>
        <v>3.2946797480227246</v>
      </c>
      <c r="I1206" s="2">
        <f t="shared" si="167"/>
        <v>76.715376729536104</v>
      </c>
    </row>
    <row r="1207" spans="1:9" ht="13.5" x14ac:dyDescent="0.25">
      <c r="A1207" s="3">
        <f>TITRES_STAT!B1210</f>
        <v>43768</v>
      </c>
      <c r="B1207" s="6">
        <f>TITRES_STAT!D1210</f>
        <v>2.2046999999999999</v>
      </c>
      <c r="C1207" s="2">
        <f t="shared" si="162"/>
        <v>1.8499999999999961E-2</v>
      </c>
      <c r="D1207" s="2">
        <f t="shared" si="163"/>
        <v>1.8499999999999961E-2</v>
      </c>
      <c r="E1207" s="2">
        <f t="shared" si="164"/>
        <v>0</v>
      </c>
      <c r="F1207" s="2">
        <f t="shared" si="169"/>
        <v>2.2827938218840351E-2</v>
      </c>
      <c r="G1207" s="2">
        <f t="shared" si="169"/>
        <v>6.5276479938053888E-3</v>
      </c>
      <c r="H1207" s="2">
        <f t="shared" si="166"/>
        <v>3.4971153837498012</v>
      </c>
      <c r="I1207" s="2">
        <f t="shared" si="167"/>
        <v>77.763523621976177</v>
      </c>
    </row>
    <row r="1208" spans="1:9" ht="13.5" x14ac:dyDescent="0.25">
      <c r="A1208" s="3">
        <f>TITRES_STAT!B1211</f>
        <v>43769</v>
      </c>
      <c r="B1208" s="6">
        <f>TITRES_STAT!D1211</f>
        <v>2.1768999999999998</v>
      </c>
      <c r="C1208" s="2">
        <f t="shared" si="162"/>
        <v>-2.7800000000000047E-2</v>
      </c>
      <c r="D1208" s="2">
        <f t="shared" si="163"/>
        <v>0</v>
      </c>
      <c r="E1208" s="2">
        <f t="shared" si="164"/>
        <v>2.7800000000000047E-2</v>
      </c>
      <c r="F1208" s="2">
        <f t="shared" si="169"/>
        <v>2.1197371203208897E-2</v>
      </c>
      <c r="G1208" s="2">
        <f t="shared" si="169"/>
        <v>8.0471017085335782E-3</v>
      </c>
      <c r="H1208" s="2">
        <f t="shared" si="166"/>
        <v>2.6341622078331715</v>
      </c>
      <c r="I1208" s="2">
        <f t="shared" si="167"/>
        <v>72.483341611869363</v>
      </c>
    </row>
    <row r="1209" spans="1:9" ht="13.5" x14ac:dyDescent="0.25">
      <c r="A1209" s="3">
        <f>TITRES_STAT!B1212</f>
        <v>43770</v>
      </c>
      <c r="B1209" s="6">
        <f>TITRES_STAT!D1212</f>
        <v>2.2418</v>
      </c>
      <c r="C1209" s="2">
        <f t="shared" si="162"/>
        <v>6.490000000000018E-2</v>
      </c>
      <c r="D1209" s="2">
        <f t="shared" si="163"/>
        <v>6.490000000000018E-2</v>
      </c>
      <c r="E1209" s="2">
        <f t="shared" si="164"/>
        <v>0</v>
      </c>
      <c r="F1209" s="2">
        <f t="shared" si="169"/>
        <v>2.4318987545836845E-2</v>
      </c>
      <c r="G1209" s="2">
        <f t="shared" si="169"/>
        <v>7.4723087293526082E-3</v>
      </c>
      <c r="H1209" s="2">
        <f t="shared" si="166"/>
        <v>3.2545480154356272</v>
      </c>
      <c r="I1209" s="2">
        <f t="shared" si="167"/>
        <v>76.495740643378099</v>
      </c>
    </row>
    <row r="1210" spans="1:9" ht="13.5" x14ac:dyDescent="0.25">
      <c r="A1210" s="3">
        <f>TITRES_STAT!B1213</f>
        <v>43773</v>
      </c>
      <c r="B1210" s="6">
        <f>TITRES_STAT!D1213</f>
        <v>2.2696000000000001</v>
      </c>
      <c r="C1210" s="2">
        <f t="shared" si="162"/>
        <v>2.7800000000000047E-2</v>
      </c>
      <c r="D1210" s="2">
        <f t="shared" si="163"/>
        <v>2.7800000000000047E-2</v>
      </c>
      <c r="E1210" s="2">
        <f t="shared" si="164"/>
        <v>0</v>
      </c>
      <c r="F1210" s="2">
        <f t="shared" si="169"/>
        <v>2.4567631292562786E-2</v>
      </c>
      <c r="G1210" s="2">
        <f t="shared" si="169"/>
        <v>6.9385723915417075E-3</v>
      </c>
      <c r="H1210" s="2">
        <f t="shared" si="166"/>
        <v>3.5407328635082544</v>
      </c>
      <c r="I1210" s="2">
        <f t="shared" si="167"/>
        <v>77.97712329574523</v>
      </c>
    </row>
    <row r="1211" spans="1:9" ht="13.5" x14ac:dyDescent="0.25">
      <c r="A1211" s="3">
        <f>TITRES_STAT!B1214</f>
        <v>43774</v>
      </c>
      <c r="B1211" s="6">
        <f>TITRES_STAT!D1214</f>
        <v>2.2696000000000001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2.2812800485951159E-2</v>
      </c>
      <c r="G1211" s="2">
        <f t="shared" si="169"/>
        <v>6.4429600778601577E-3</v>
      </c>
      <c r="H1211" s="2">
        <f t="shared" si="166"/>
        <v>3.540732863508254</v>
      </c>
      <c r="I1211" s="2">
        <f t="shared" si="167"/>
        <v>77.97712329574523</v>
      </c>
    </row>
    <row r="1212" spans="1:9" ht="13.5" x14ac:dyDescent="0.25">
      <c r="A1212" s="3">
        <f>TITRES_STAT!B1215</f>
        <v>43775</v>
      </c>
      <c r="B1212" s="6">
        <f>TITRES_STAT!D1215</f>
        <v>2.2696000000000001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2.1183314736954648E-2</v>
      </c>
      <c r="G1212" s="2">
        <f t="shared" si="169"/>
        <v>5.9827486437272898E-3</v>
      </c>
      <c r="H1212" s="2">
        <f t="shared" si="166"/>
        <v>3.540732863508254</v>
      </c>
      <c r="I1212" s="2">
        <f t="shared" si="167"/>
        <v>77.97712329574523</v>
      </c>
    </row>
    <row r="1213" spans="1:9" ht="13.5" x14ac:dyDescent="0.25">
      <c r="A1213" s="3">
        <f>TITRES_STAT!B1216</f>
        <v>43776</v>
      </c>
      <c r="B1213" s="6">
        <f>TITRES_STAT!D1216</f>
        <v>2.2696000000000001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1.9670220827172173E-2</v>
      </c>
      <c r="G1213" s="2">
        <f t="shared" si="170"/>
        <v>5.5554094548896258E-3</v>
      </c>
      <c r="H1213" s="2">
        <f t="shared" si="166"/>
        <v>3.540732863508254</v>
      </c>
      <c r="I1213" s="2">
        <f t="shared" si="167"/>
        <v>77.97712329574523</v>
      </c>
    </row>
    <row r="1214" spans="1:9" ht="13.5" x14ac:dyDescent="0.25">
      <c r="A1214" s="3">
        <f>TITRES_STAT!B1217</f>
        <v>43777</v>
      </c>
      <c r="B1214" s="6">
        <f>TITRES_STAT!D1217</f>
        <v>2.2696000000000001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1.8265205053802729E-2</v>
      </c>
      <c r="G1214" s="2">
        <f t="shared" si="170"/>
        <v>5.1585944938260806E-3</v>
      </c>
      <c r="H1214" s="2">
        <f t="shared" si="166"/>
        <v>3.540732863508254</v>
      </c>
      <c r="I1214" s="2">
        <f t="shared" si="167"/>
        <v>77.97712329574523</v>
      </c>
    </row>
    <row r="1215" spans="1:9" ht="13.5" x14ac:dyDescent="0.25">
      <c r="A1215" s="3">
        <f>TITRES_STAT!B1218</f>
        <v>43780</v>
      </c>
      <c r="B1215" s="6">
        <f>TITRES_STAT!D1218</f>
        <v>2.2046999999999999</v>
      </c>
      <c r="C1215" s="2">
        <f t="shared" si="162"/>
        <v>-6.490000000000018E-2</v>
      </c>
      <c r="D1215" s="2">
        <f t="shared" si="163"/>
        <v>0</v>
      </c>
      <c r="E1215" s="2">
        <f t="shared" si="164"/>
        <v>6.490000000000018E-2</v>
      </c>
      <c r="F1215" s="2">
        <f t="shared" si="170"/>
        <v>1.6960547549959678E-2</v>
      </c>
      <c r="G1215" s="2">
        <f t="shared" si="170"/>
        <v>9.4258377442670883E-3</v>
      </c>
      <c r="H1215" s="2">
        <f t="shared" si="166"/>
        <v>1.7993676541138526</v>
      </c>
      <c r="I1215" s="2">
        <f t="shared" si="167"/>
        <v>64.277646827474229</v>
      </c>
    </row>
    <row r="1216" spans="1:9" ht="13.5" x14ac:dyDescent="0.25">
      <c r="A1216" s="3">
        <f>TITRES_STAT!B1219</f>
        <v>43781</v>
      </c>
      <c r="B1216" s="6">
        <f>TITRES_STAT!D1219</f>
        <v>2.2046999999999999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1.5749079867819701E-2</v>
      </c>
      <c r="G1216" s="2">
        <f t="shared" si="170"/>
        <v>8.7525636196765823E-3</v>
      </c>
      <c r="H1216" s="2">
        <f t="shared" si="166"/>
        <v>1.7993676541138524</v>
      </c>
      <c r="I1216" s="2">
        <f t="shared" si="167"/>
        <v>64.277646827474229</v>
      </c>
    </row>
    <row r="1217" spans="1:9" ht="13.5" x14ac:dyDescent="0.25">
      <c r="A1217" s="3">
        <f>TITRES_STAT!B1220</f>
        <v>43782</v>
      </c>
      <c r="B1217" s="6">
        <f>TITRES_STAT!D1220</f>
        <v>2.1398999999999999</v>
      </c>
      <c r="C1217" s="2">
        <f t="shared" si="162"/>
        <v>-6.4799999999999969E-2</v>
      </c>
      <c r="D1217" s="2">
        <f t="shared" si="163"/>
        <v>0</v>
      </c>
      <c r="E1217" s="2">
        <f t="shared" si="164"/>
        <v>6.4799999999999969E-2</v>
      </c>
      <c r="F1217" s="2">
        <f t="shared" si="170"/>
        <v>1.4624145591546863E-2</v>
      </c>
      <c r="G1217" s="2">
        <f t="shared" si="170"/>
        <v>1.2755951932556825E-2</v>
      </c>
      <c r="H1217" s="2">
        <f t="shared" si="166"/>
        <v>1.1464566242384369</v>
      </c>
      <c r="I1217" s="2">
        <f t="shared" si="167"/>
        <v>53.411590585726358</v>
      </c>
    </row>
    <row r="1218" spans="1:9" ht="13.5" x14ac:dyDescent="0.25">
      <c r="A1218" s="3">
        <f>TITRES_STAT!B1221</f>
        <v>43783</v>
      </c>
      <c r="B1218" s="6">
        <f>TITRES_STAT!D1221</f>
        <v>2.1768999999999998</v>
      </c>
      <c r="C1218" s="2">
        <f t="shared" si="162"/>
        <v>3.6999999999999922E-2</v>
      </c>
      <c r="D1218" s="2">
        <f t="shared" si="163"/>
        <v>3.6999999999999922E-2</v>
      </c>
      <c r="E1218" s="2">
        <f t="shared" si="164"/>
        <v>0</v>
      </c>
      <c r="F1218" s="2">
        <f t="shared" si="170"/>
        <v>1.6222420906436368E-2</v>
      </c>
      <c r="G1218" s="2">
        <f t="shared" si="170"/>
        <v>1.1844812508802765E-2</v>
      </c>
      <c r="H1218" s="2">
        <f t="shared" si="166"/>
        <v>1.3695802187143338</v>
      </c>
      <c r="I1218" s="2">
        <f t="shared" si="167"/>
        <v>57.798432308716215</v>
      </c>
    </row>
    <row r="1219" spans="1:9" ht="13.5" x14ac:dyDescent="0.25">
      <c r="A1219" s="3">
        <f>TITRES_STAT!B1222</f>
        <v>43784</v>
      </c>
      <c r="B1219" s="6">
        <f>TITRES_STAT!D1222</f>
        <v>2.1955</v>
      </c>
      <c r="C1219" s="2">
        <f t="shared" ref="C1219:C1282" si="171">B1219-B1218</f>
        <v>1.8600000000000172E-2</v>
      </c>
      <c r="D1219" s="2">
        <f t="shared" ref="D1219:D1282" si="172">IF(C1219&gt;0,C1219,0)</f>
        <v>1.8600000000000172E-2</v>
      </c>
      <c r="E1219" s="2">
        <f t="shared" ref="E1219:E1282" si="173">IF(C1219&lt;0,-C1219,0)</f>
        <v>0</v>
      </c>
      <c r="F1219" s="2">
        <f t="shared" si="170"/>
        <v>1.639224798454807E-2</v>
      </c>
      <c r="G1219" s="2">
        <f t="shared" si="170"/>
        <v>1.099875447245971E-2</v>
      </c>
      <c r="H1219" s="2">
        <f t="shared" si="166"/>
        <v>1.4903731168464009</v>
      </c>
      <c r="I1219" s="2">
        <f t="shared" si="167"/>
        <v>59.845374444680971</v>
      </c>
    </row>
    <row r="1220" spans="1:9" ht="13.5" x14ac:dyDescent="0.25">
      <c r="A1220" s="3">
        <f>TITRES_STAT!B1223</f>
        <v>43787</v>
      </c>
      <c r="B1220" s="6">
        <f>TITRES_STAT!D1223</f>
        <v>2.1955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1.5221373128508922E-2</v>
      </c>
      <c r="G1220" s="2">
        <f t="shared" si="170"/>
        <v>1.0213129152998301E-2</v>
      </c>
      <c r="H1220" s="2">
        <f t="shared" si="166"/>
        <v>1.4903731168464009</v>
      </c>
      <c r="I1220" s="2">
        <f t="shared" si="167"/>
        <v>59.845374444680971</v>
      </c>
    </row>
    <row r="1221" spans="1:9" ht="13.5" x14ac:dyDescent="0.25">
      <c r="A1221" s="3">
        <f>TITRES_STAT!B1224</f>
        <v>43788</v>
      </c>
      <c r="B1221" s="6">
        <f>TITRES_STAT!D1224</f>
        <v>2.1027999999999998</v>
      </c>
      <c r="C1221" s="2">
        <f t="shared" si="171"/>
        <v>-9.2700000000000227E-2</v>
      </c>
      <c r="D1221" s="2">
        <f t="shared" si="172"/>
        <v>0</v>
      </c>
      <c r="E1221" s="2">
        <f t="shared" si="173"/>
        <v>9.2700000000000227E-2</v>
      </c>
      <c r="F1221" s="2">
        <f t="shared" si="170"/>
        <v>1.4134132190758283E-2</v>
      </c>
      <c r="G1221" s="2">
        <f t="shared" si="170"/>
        <v>1.6105048499212724E-2</v>
      </c>
      <c r="H1221" s="2">
        <f t="shared" si="166"/>
        <v>0.8776212124694448</v>
      </c>
      <c r="I1221" s="2">
        <f t="shared" si="167"/>
        <v>46.741121512746361</v>
      </c>
    </row>
    <row r="1222" spans="1:9" ht="13.5" x14ac:dyDescent="0.25">
      <c r="A1222" s="3">
        <f>TITRES_STAT!B1225</f>
        <v>43789</v>
      </c>
      <c r="B1222" s="6">
        <f>TITRES_STAT!D1225</f>
        <v>2.1027999999999998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1.3124551319989835E-2</v>
      </c>
      <c r="G1222" s="2">
        <f t="shared" si="170"/>
        <v>1.4954687892126102E-2</v>
      </c>
      <c r="H1222" s="2">
        <f t="shared" si="166"/>
        <v>0.8776212124694448</v>
      </c>
      <c r="I1222" s="2">
        <f t="shared" si="167"/>
        <v>46.741121512746361</v>
      </c>
    </row>
    <row r="1223" spans="1:9" ht="13.5" x14ac:dyDescent="0.25">
      <c r="A1223" s="3">
        <f>TITRES_STAT!B1226</f>
        <v>43790</v>
      </c>
      <c r="B1223" s="6">
        <f>TITRES_STAT!D1226</f>
        <v>2.1027999999999998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1.218708336856199E-2</v>
      </c>
      <c r="G1223" s="2">
        <f t="shared" si="170"/>
        <v>1.388649589983138E-2</v>
      </c>
      <c r="H1223" s="2">
        <f t="shared" si="166"/>
        <v>0.8776212124694448</v>
      </c>
      <c r="I1223" s="2">
        <f t="shared" si="167"/>
        <v>46.741121512746361</v>
      </c>
    </row>
    <row r="1224" spans="1:9" ht="13.5" x14ac:dyDescent="0.25">
      <c r="A1224" s="3">
        <f>TITRES_STAT!B1227</f>
        <v>43791</v>
      </c>
      <c r="B1224" s="6">
        <f>TITRES_STAT!D1227</f>
        <v>2.0842999999999998</v>
      </c>
      <c r="C1224" s="2">
        <f t="shared" si="171"/>
        <v>-1.8499999999999961E-2</v>
      </c>
      <c r="D1224" s="2">
        <f t="shared" si="172"/>
        <v>0</v>
      </c>
      <c r="E1224" s="2">
        <f t="shared" si="173"/>
        <v>1.8499999999999961E-2</v>
      </c>
      <c r="F1224" s="2">
        <f t="shared" si="170"/>
        <v>1.1316577413664704E-2</v>
      </c>
      <c r="G1224" s="2">
        <f t="shared" si="170"/>
        <v>1.4216031906986278E-2</v>
      </c>
      <c r="H1224" s="2">
        <f t="shared" si="166"/>
        <v>0.7960433324649</v>
      </c>
      <c r="I1224" s="2">
        <f t="shared" si="167"/>
        <v>44.322056048191541</v>
      </c>
    </row>
    <row r="1225" spans="1:9" ht="13.5" x14ac:dyDescent="0.25">
      <c r="A1225" s="3">
        <f>TITRES_STAT!B1228</f>
        <v>43794</v>
      </c>
      <c r="B1225" s="6">
        <f>TITRES_STAT!D1228</f>
        <v>2.0287000000000002</v>
      </c>
      <c r="C1225" s="2">
        <f t="shared" si="171"/>
        <v>-5.559999999999965E-2</v>
      </c>
      <c r="D1225" s="2">
        <f t="shared" si="172"/>
        <v>0</v>
      </c>
      <c r="E1225" s="2">
        <f t="shared" si="173"/>
        <v>5.559999999999965E-2</v>
      </c>
      <c r="F1225" s="2">
        <f t="shared" si="170"/>
        <v>1.0508250455545796E-2</v>
      </c>
      <c r="G1225" s="2">
        <f t="shared" si="170"/>
        <v>1.7172029627915805E-2</v>
      </c>
      <c r="H1225" s="2">
        <f t="shared" si="166"/>
        <v>0.61193992109488327</v>
      </c>
      <c r="I1225" s="2">
        <f t="shared" si="167"/>
        <v>37.962948437881813</v>
      </c>
    </row>
    <row r="1226" spans="1:9" ht="13.5" x14ac:dyDescent="0.25">
      <c r="A1226" s="3">
        <f>TITRES_STAT!B1229</f>
        <v>43795</v>
      </c>
      <c r="B1226" s="6">
        <f>TITRES_STAT!D1229</f>
        <v>2.0287000000000002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9.7576611372925254E-3</v>
      </c>
      <c r="G1226" s="2">
        <f t="shared" si="170"/>
        <v>1.5945456083064673E-2</v>
      </c>
      <c r="H1226" s="2">
        <f t="shared" si="166"/>
        <v>0.61193992109488349</v>
      </c>
      <c r="I1226" s="2">
        <f t="shared" si="167"/>
        <v>37.96294843788182</v>
      </c>
    </row>
    <row r="1227" spans="1:9" ht="13.5" x14ac:dyDescent="0.25">
      <c r="A1227" s="3">
        <f>TITRES_STAT!B1230</f>
        <v>43796</v>
      </c>
      <c r="B1227" s="6">
        <f>TITRES_STAT!D1230</f>
        <v>1.9268000000000001</v>
      </c>
      <c r="C1227" s="2">
        <f t="shared" si="171"/>
        <v>-0.1019000000000001</v>
      </c>
      <c r="D1227" s="2">
        <f t="shared" si="172"/>
        <v>0</v>
      </c>
      <c r="E1227" s="2">
        <f t="shared" si="173"/>
        <v>0.1019000000000001</v>
      </c>
      <c r="F1227" s="2">
        <f t="shared" si="170"/>
        <v>9.0606853417716324E-3</v>
      </c>
      <c r="G1227" s="2">
        <f t="shared" si="170"/>
        <v>2.2085066362845775E-2</v>
      </c>
      <c r="H1227" s="2">
        <f t="shared" si="166"/>
        <v>0.41026298915789705</v>
      </c>
      <c r="I1227" s="2">
        <f t="shared" si="167"/>
        <v>29.091239883057213</v>
      </c>
    </row>
    <row r="1228" spans="1:9" ht="13.5" x14ac:dyDescent="0.25">
      <c r="A1228" s="3">
        <f>TITRES_STAT!B1231</f>
        <v>43797</v>
      </c>
      <c r="B1228" s="6">
        <f>TITRES_STAT!D1231</f>
        <v>1.9360999999999999</v>
      </c>
      <c r="C1228" s="2">
        <f t="shared" si="171"/>
        <v>9.2999999999998639E-3</v>
      </c>
      <c r="D1228" s="2">
        <f t="shared" si="172"/>
        <v>9.2999999999998639E-3</v>
      </c>
      <c r="E1228" s="2">
        <f t="shared" si="173"/>
        <v>0</v>
      </c>
      <c r="F1228" s="2">
        <f t="shared" si="170"/>
        <v>9.0777792459307925E-3</v>
      </c>
      <c r="G1228" s="2">
        <f t="shared" si="170"/>
        <v>2.0507561622642504E-2</v>
      </c>
      <c r="H1228" s="2">
        <f t="shared" si="166"/>
        <v>0.44265522215512787</v>
      </c>
      <c r="I1228" s="2">
        <f t="shared" si="167"/>
        <v>30.683368788133734</v>
      </c>
    </row>
    <row r="1229" spans="1:9" ht="13.5" x14ac:dyDescent="0.25">
      <c r="A1229" s="3">
        <f>TITRES_STAT!B1232</f>
        <v>43798</v>
      </c>
      <c r="B1229" s="6">
        <f>TITRES_STAT!D1232</f>
        <v>1.9360999999999999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8.4293664426500214E-3</v>
      </c>
      <c r="G1229" s="2">
        <f t="shared" si="174"/>
        <v>1.9042735792453754E-2</v>
      </c>
      <c r="H1229" s="2">
        <f t="shared" si="166"/>
        <v>0.44265522215512787</v>
      </c>
      <c r="I1229" s="2">
        <f t="shared" si="167"/>
        <v>30.683368788133734</v>
      </c>
    </row>
    <row r="1230" spans="1:9" ht="13.5" x14ac:dyDescent="0.25">
      <c r="A1230" s="3">
        <f>TITRES_STAT!B1233</f>
        <v>43801</v>
      </c>
      <c r="B1230" s="6">
        <f>TITRES_STAT!D1233</f>
        <v>1.9268000000000001</v>
      </c>
      <c r="C1230" s="2">
        <f t="shared" si="171"/>
        <v>-9.2999999999998639E-3</v>
      </c>
      <c r="D1230" s="2">
        <f t="shared" si="172"/>
        <v>0</v>
      </c>
      <c r="E1230" s="2">
        <f t="shared" si="173"/>
        <v>9.2999999999998639E-3</v>
      </c>
      <c r="F1230" s="2">
        <f t="shared" si="174"/>
        <v>7.8272688396035916E-3</v>
      </c>
      <c r="G1230" s="2">
        <f t="shared" si="174"/>
        <v>1.8346826092992763E-2</v>
      </c>
      <c r="H1230" s="2">
        <f t="shared" si="166"/>
        <v>0.42662795188280955</v>
      </c>
      <c r="I1230" s="2">
        <f t="shared" si="167"/>
        <v>29.904639911180922</v>
      </c>
    </row>
    <row r="1231" spans="1:9" ht="13.5" x14ac:dyDescent="0.25">
      <c r="A1231" s="3">
        <f>TITRES_STAT!B1234</f>
        <v>43802</v>
      </c>
      <c r="B1231" s="6">
        <f>TITRES_STAT!D1234</f>
        <v>1.9268000000000001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7.2681782082033349E-3</v>
      </c>
      <c r="G1231" s="2">
        <f t="shared" si="174"/>
        <v>1.703633851492185E-2</v>
      </c>
      <c r="H1231" s="2">
        <f t="shared" si="166"/>
        <v>0.42662795188280961</v>
      </c>
      <c r="I1231" s="2">
        <f t="shared" si="167"/>
        <v>29.904639911180922</v>
      </c>
    </row>
    <row r="1232" spans="1:9" ht="13.5" x14ac:dyDescent="0.25">
      <c r="A1232" s="3">
        <f>TITRES_STAT!B1235</f>
        <v>43803</v>
      </c>
      <c r="B1232" s="6">
        <f>TITRES_STAT!D1235</f>
        <v>1.8712</v>
      </c>
      <c r="C1232" s="2">
        <f t="shared" si="171"/>
        <v>-5.5600000000000094E-2</v>
      </c>
      <c r="D1232" s="2">
        <f t="shared" si="172"/>
        <v>0</v>
      </c>
      <c r="E1232" s="2">
        <f t="shared" si="173"/>
        <v>5.5600000000000094E-2</v>
      </c>
      <c r="F1232" s="2">
        <f t="shared" si="174"/>
        <v>6.7490226219030971E-3</v>
      </c>
      <c r="G1232" s="2">
        <f t="shared" si="174"/>
        <v>1.9790885763856011E-2</v>
      </c>
      <c r="H1232" s="2">
        <f t="shared" si="166"/>
        <v>0.34101670346805807</v>
      </c>
      <c r="I1232" s="2">
        <f t="shared" si="167"/>
        <v>25.429713335124077</v>
      </c>
    </row>
    <row r="1233" spans="1:9" ht="13.5" x14ac:dyDescent="0.25">
      <c r="A1233" s="3">
        <f>TITRES_STAT!B1236</f>
        <v>43804</v>
      </c>
      <c r="B1233" s="6">
        <f>TITRES_STAT!D1236</f>
        <v>1.9268000000000001</v>
      </c>
      <c r="C1233" s="2">
        <f t="shared" si="171"/>
        <v>5.5600000000000094E-2</v>
      </c>
      <c r="D1233" s="2">
        <f t="shared" si="172"/>
        <v>5.5600000000000094E-2</v>
      </c>
      <c r="E1233" s="2">
        <f t="shared" si="173"/>
        <v>0</v>
      </c>
      <c r="F1233" s="2">
        <f t="shared" si="174"/>
        <v>1.0238378148910026E-2</v>
      </c>
      <c r="G1233" s="2">
        <f t="shared" si="174"/>
        <v>1.8377251066437724E-2</v>
      </c>
      <c r="H1233" s="2">
        <f t="shared" ref="H1233:H1296" si="175">F1233/G1233</f>
        <v>0.55712239615686165</v>
      </c>
      <c r="I1233" s="2">
        <f t="shared" ref="I1233:I1296" si="176">IF(G1233=0,100,100-(100/(1+H1233)))</f>
        <v>35.778972644147757</v>
      </c>
    </row>
    <row r="1234" spans="1:9" ht="13.5" x14ac:dyDescent="0.25">
      <c r="A1234" s="3">
        <f>TITRES_STAT!B1237</f>
        <v>43805</v>
      </c>
      <c r="B1234" s="6">
        <f>TITRES_STAT!D1237</f>
        <v>1.8620000000000001</v>
      </c>
      <c r="C1234" s="2">
        <f t="shared" si="171"/>
        <v>-6.4799999999999969E-2</v>
      </c>
      <c r="D1234" s="2">
        <f t="shared" si="172"/>
        <v>0</v>
      </c>
      <c r="E1234" s="2">
        <f t="shared" si="173"/>
        <v>6.4799999999999969E-2</v>
      </c>
      <c r="F1234" s="2">
        <f t="shared" si="174"/>
        <v>9.5070654239878816E-3</v>
      </c>
      <c r="G1234" s="2">
        <f t="shared" si="174"/>
        <v>2.1693161704549314E-2</v>
      </c>
      <c r="H1234" s="2">
        <f t="shared" si="175"/>
        <v>0.43825171975711302</v>
      </c>
      <c r="I1234" s="2">
        <f t="shared" si="176"/>
        <v>30.471141715799476</v>
      </c>
    </row>
    <row r="1235" spans="1:9" ht="13.5" x14ac:dyDescent="0.25">
      <c r="A1235" s="3">
        <f>TITRES_STAT!B1238</f>
        <v>43808</v>
      </c>
      <c r="B1235" s="6">
        <f>TITRES_STAT!D1238</f>
        <v>1.8712</v>
      </c>
      <c r="C1235" s="2">
        <f t="shared" si="171"/>
        <v>9.1999999999998749E-3</v>
      </c>
      <c r="D1235" s="2">
        <f t="shared" si="172"/>
        <v>9.1999999999998749E-3</v>
      </c>
      <c r="E1235" s="2">
        <f t="shared" si="173"/>
        <v>0</v>
      </c>
      <c r="F1235" s="2">
        <f t="shared" si="174"/>
        <v>9.4851321794173094E-3</v>
      </c>
      <c r="G1235" s="2">
        <f t="shared" si="174"/>
        <v>2.0143650154224365E-2</v>
      </c>
      <c r="H1235" s="2">
        <f t="shared" si="175"/>
        <v>0.47087454889242919</v>
      </c>
      <c r="I1235" s="2">
        <f t="shared" si="176"/>
        <v>32.013236563716347</v>
      </c>
    </row>
    <row r="1236" spans="1:9" ht="13.5" x14ac:dyDescent="0.25">
      <c r="A1236" s="3">
        <f>TITRES_STAT!B1239</f>
        <v>43809</v>
      </c>
      <c r="B1236" s="6">
        <f>TITRES_STAT!D1239</f>
        <v>1.9545999999999999</v>
      </c>
      <c r="C1236" s="2">
        <f t="shared" si="171"/>
        <v>8.3399999999999919E-2</v>
      </c>
      <c r="D1236" s="2">
        <f t="shared" si="172"/>
        <v>8.3399999999999919E-2</v>
      </c>
      <c r="E1236" s="2">
        <f t="shared" si="173"/>
        <v>0</v>
      </c>
      <c r="F1236" s="2">
        <f t="shared" si="174"/>
        <v>1.476476559517321E-2</v>
      </c>
      <c r="G1236" s="2">
        <f t="shared" si="174"/>
        <v>1.8704818000351196E-2</v>
      </c>
      <c r="H1236" s="2">
        <f t="shared" si="175"/>
        <v>0.78935628215660747</v>
      </c>
      <c r="I1236" s="2">
        <f t="shared" si="176"/>
        <v>44.11398054306111</v>
      </c>
    </row>
    <row r="1237" spans="1:9" ht="13.5" x14ac:dyDescent="0.25">
      <c r="A1237" s="3">
        <f>TITRES_STAT!B1240</f>
        <v>43810</v>
      </c>
      <c r="B1237" s="6">
        <f>TITRES_STAT!D1240</f>
        <v>1.899</v>
      </c>
      <c r="C1237" s="2">
        <f t="shared" si="171"/>
        <v>-5.5599999999999872E-2</v>
      </c>
      <c r="D1237" s="2">
        <f t="shared" si="172"/>
        <v>0</v>
      </c>
      <c r="E1237" s="2">
        <f t="shared" si="173"/>
        <v>5.5599999999999872E-2</v>
      </c>
      <c r="F1237" s="2">
        <f t="shared" si="174"/>
        <v>1.3710139481232267E-2</v>
      </c>
      <c r="G1237" s="2">
        <f t="shared" si="174"/>
        <v>2.1340188143183246E-2</v>
      </c>
      <c r="H1237" s="2">
        <f t="shared" si="175"/>
        <v>0.64245635461333706</v>
      </c>
      <c r="I1237" s="2">
        <f t="shared" si="176"/>
        <v>39.115581537908355</v>
      </c>
    </row>
    <row r="1238" spans="1:9" ht="13.5" x14ac:dyDescent="0.25">
      <c r="A1238" s="3">
        <f>TITRES_STAT!B1241</f>
        <v>43811</v>
      </c>
      <c r="B1238" s="6">
        <f>TITRES_STAT!D1241</f>
        <v>1.8620000000000001</v>
      </c>
      <c r="C1238" s="2">
        <f t="shared" si="171"/>
        <v>-3.6999999999999922E-2</v>
      </c>
      <c r="D1238" s="2">
        <f t="shared" si="172"/>
        <v>0</v>
      </c>
      <c r="E1238" s="2">
        <f t="shared" si="173"/>
        <v>3.6999999999999922E-2</v>
      </c>
      <c r="F1238" s="2">
        <f t="shared" si="174"/>
        <v>1.273084380400139E-2</v>
      </c>
      <c r="G1238" s="2">
        <f t="shared" si="174"/>
        <v>2.2458746132955867E-2</v>
      </c>
      <c r="H1238" s="2">
        <f t="shared" si="175"/>
        <v>0.56685461105596657</v>
      </c>
      <c r="I1238" s="2">
        <f t="shared" si="176"/>
        <v>36.177869156216111</v>
      </c>
    </row>
    <row r="1239" spans="1:9" ht="13.5" x14ac:dyDescent="0.25">
      <c r="A1239" s="3">
        <f>TITRES_STAT!B1242</f>
        <v>43812</v>
      </c>
      <c r="B1239" s="6">
        <f>TITRES_STAT!D1242</f>
        <v>1.9176</v>
      </c>
      <c r="C1239" s="2">
        <f t="shared" si="171"/>
        <v>5.5599999999999872E-2</v>
      </c>
      <c r="D1239" s="2">
        <f t="shared" si="172"/>
        <v>5.5599999999999872E-2</v>
      </c>
      <c r="E1239" s="2">
        <f t="shared" si="173"/>
        <v>0</v>
      </c>
      <c r="F1239" s="2">
        <f t="shared" si="174"/>
        <v>1.5792926389429852E-2</v>
      </c>
      <c r="G1239" s="2">
        <f t="shared" si="174"/>
        <v>2.0854549980601877E-2</v>
      </c>
      <c r="H1239" s="2">
        <f t="shared" si="175"/>
        <v>0.75728924403163056</v>
      </c>
      <c r="I1239" s="2">
        <f t="shared" si="176"/>
        <v>43.094171696756803</v>
      </c>
    </row>
    <row r="1240" spans="1:9" ht="13.5" x14ac:dyDescent="0.25">
      <c r="A1240" s="3">
        <f>TITRES_STAT!B1243</f>
        <v>43815</v>
      </c>
      <c r="B1240" s="6">
        <f>TITRES_STAT!D1243</f>
        <v>1.9176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1.4664860218756291E-2</v>
      </c>
      <c r="G1240" s="2">
        <f t="shared" si="174"/>
        <v>1.9364939267701744E-2</v>
      </c>
      <c r="H1240" s="2">
        <f t="shared" si="175"/>
        <v>0.75728924403163056</v>
      </c>
      <c r="I1240" s="2">
        <f t="shared" si="176"/>
        <v>43.094171696756803</v>
      </c>
    </row>
    <row r="1241" spans="1:9" ht="13.5" x14ac:dyDescent="0.25">
      <c r="A1241" s="3">
        <f>TITRES_STAT!B1244</f>
        <v>43816</v>
      </c>
      <c r="B1241" s="6">
        <f>TITRES_STAT!D1244</f>
        <v>1.8897999999999999</v>
      </c>
      <c r="C1241" s="2">
        <f t="shared" si="171"/>
        <v>-2.7800000000000047E-2</v>
      </c>
      <c r="D1241" s="2">
        <f t="shared" si="172"/>
        <v>0</v>
      </c>
      <c r="E1241" s="2">
        <f t="shared" si="173"/>
        <v>2.7800000000000047E-2</v>
      </c>
      <c r="F1241" s="2">
        <f t="shared" si="174"/>
        <v>1.361737020313084E-2</v>
      </c>
      <c r="G1241" s="2">
        <f t="shared" si="174"/>
        <v>1.9967443605723053E-2</v>
      </c>
      <c r="H1241" s="2">
        <f t="shared" si="175"/>
        <v>0.68197864844490363</v>
      </c>
      <c r="I1241" s="2">
        <f t="shared" si="176"/>
        <v>40.546213180258633</v>
      </c>
    </row>
    <row r="1242" spans="1:9" ht="13.5" x14ac:dyDescent="0.25">
      <c r="A1242" s="3">
        <f>TITRES_STAT!B1245</f>
        <v>43817</v>
      </c>
      <c r="B1242" s="6">
        <f>TITRES_STAT!D1245</f>
        <v>1.8805000000000001</v>
      </c>
      <c r="C1242" s="2">
        <f t="shared" si="171"/>
        <v>-9.2999999999998639E-3</v>
      </c>
      <c r="D1242" s="2">
        <f t="shared" si="172"/>
        <v>0</v>
      </c>
      <c r="E1242" s="2">
        <f t="shared" si="173"/>
        <v>9.2999999999998639E-3</v>
      </c>
      <c r="F1242" s="2">
        <f t="shared" si="174"/>
        <v>1.2644700902907207E-2</v>
      </c>
      <c r="G1242" s="2">
        <f t="shared" si="174"/>
        <v>1.9205483348171397E-2</v>
      </c>
      <c r="H1242" s="2">
        <f t="shared" si="175"/>
        <v>0.65839014169415011</v>
      </c>
      <c r="I1242" s="2">
        <f t="shared" si="176"/>
        <v>39.700558097961377</v>
      </c>
    </row>
    <row r="1243" spans="1:9" ht="13.5" x14ac:dyDescent="0.25">
      <c r="A1243" s="3">
        <f>TITRES_STAT!B1246</f>
        <v>43818</v>
      </c>
      <c r="B1243" s="6">
        <f>TITRES_STAT!D1246</f>
        <v>1.8620000000000001</v>
      </c>
      <c r="C1243" s="2">
        <f t="shared" si="171"/>
        <v>-1.8499999999999961E-2</v>
      </c>
      <c r="D1243" s="2">
        <f t="shared" si="172"/>
        <v>0</v>
      </c>
      <c r="E1243" s="2">
        <f t="shared" si="173"/>
        <v>1.8499999999999961E-2</v>
      </c>
      <c r="F1243" s="2">
        <f t="shared" si="174"/>
        <v>1.1741507981270978E-2</v>
      </c>
      <c r="G1243" s="2">
        <f t="shared" si="174"/>
        <v>1.9155091680444863E-2</v>
      </c>
      <c r="H1243" s="2">
        <f t="shared" si="175"/>
        <v>0.61297059691224043</v>
      </c>
      <c r="I1243" s="2">
        <f t="shared" si="176"/>
        <v>38.002589637137156</v>
      </c>
    </row>
    <row r="1244" spans="1:9" ht="13.5" x14ac:dyDescent="0.25">
      <c r="A1244" s="3">
        <f>TITRES_STAT!B1247</f>
        <v>43819</v>
      </c>
      <c r="B1244" s="6">
        <f>TITRES_STAT!D1247</f>
        <v>1.9176</v>
      </c>
      <c r="C1244" s="2">
        <f t="shared" si="171"/>
        <v>5.5599999999999872E-2</v>
      </c>
      <c r="D1244" s="2">
        <f t="shared" si="172"/>
        <v>5.5599999999999872E-2</v>
      </c>
      <c r="E1244" s="2">
        <f t="shared" si="173"/>
        <v>0</v>
      </c>
      <c r="F1244" s="2">
        <f t="shared" si="174"/>
        <v>1.4874257411180185E-2</v>
      </c>
      <c r="G1244" s="2">
        <f t="shared" si="174"/>
        <v>1.7786870846127373E-2</v>
      </c>
      <c r="H1244" s="2">
        <f t="shared" si="175"/>
        <v>0.83624925035190589</v>
      </c>
      <c r="I1244" s="2">
        <f t="shared" si="176"/>
        <v>45.541162246445786</v>
      </c>
    </row>
    <row r="1245" spans="1:9" ht="13.5" x14ac:dyDescent="0.25">
      <c r="A1245" s="3">
        <f>TITRES_STAT!B1248</f>
        <v>43822</v>
      </c>
      <c r="B1245" s="6">
        <f>TITRES_STAT!D1248</f>
        <v>1.9176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1.3811810453238744E-2</v>
      </c>
      <c r="G1245" s="2">
        <f t="shared" si="177"/>
        <v>1.6516380071403988E-2</v>
      </c>
      <c r="H1245" s="2">
        <f t="shared" si="175"/>
        <v>0.836249250351906</v>
      </c>
      <c r="I1245" s="2">
        <f t="shared" si="176"/>
        <v>45.541162246445786</v>
      </c>
    </row>
    <row r="1246" spans="1:9" ht="13.5" x14ac:dyDescent="0.25">
      <c r="A1246" s="3">
        <f>TITRES_STAT!B1249</f>
        <v>43823</v>
      </c>
      <c r="B1246" s="6">
        <f>TITRES_STAT!D1249</f>
        <v>1.9454</v>
      </c>
      <c r="C1246" s="2">
        <f t="shared" si="171"/>
        <v>2.7800000000000047E-2</v>
      </c>
      <c r="D1246" s="2">
        <f t="shared" si="172"/>
        <v>2.7800000000000047E-2</v>
      </c>
      <c r="E1246" s="2">
        <f t="shared" si="173"/>
        <v>0</v>
      </c>
      <c r="F1246" s="2">
        <f t="shared" si="177"/>
        <v>1.481096684943598E-2</v>
      </c>
      <c r="G1246" s="2">
        <f t="shared" si="177"/>
        <v>1.5336638637732273E-2</v>
      </c>
      <c r="H1246" s="2">
        <f t="shared" si="175"/>
        <v>0.96572444583762973</v>
      </c>
      <c r="I1246" s="2">
        <f t="shared" si="176"/>
        <v>49.128169916313858</v>
      </c>
    </row>
    <row r="1247" spans="1:9" ht="13.5" x14ac:dyDescent="0.25">
      <c r="A1247" s="3">
        <f>TITRES_STAT!B1250</f>
        <v>43824</v>
      </c>
      <c r="B1247" s="6">
        <f>TITRES_STAT!D1250</f>
        <v>1.9360999999999999</v>
      </c>
      <c r="C1247" s="2">
        <f t="shared" si="171"/>
        <v>-9.300000000000086E-3</v>
      </c>
      <c r="D1247" s="2">
        <f t="shared" si="172"/>
        <v>0</v>
      </c>
      <c r="E1247" s="2">
        <f t="shared" si="173"/>
        <v>9.300000000000086E-3</v>
      </c>
      <c r="F1247" s="2">
        <f t="shared" si="177"/>
        <v>1.3753040645904838E-2</v>
      </c>
      <c r="G1247" s="2">
        <f t="shared" si="177"/>
        <v>1.4905450163608546E-2</v>
      </c>
      <c r="H1247" s="2">
        <f t="shared" si="175"/>
        <v>0.92268535971377097</v>
      </c>
      <c r="I1247" s="2">
        <f t="shared" si="176"/>
        <v>47.989409970393211</v>
      </c>
    </row>
    <row r="1248" spans="1:9" ht="13.5" x14ac:dyDescent="0.25">
      <c r="A1248" s="3">
        <f>TITRES_STAT!B1251</f>
        <v>43825</v>
      </c>
      <c r="B1248" s="6">
        <f>TITRES_STAT!D1251</f>
        <v>1.9823999999999999</v>
      </c>
      <c r="C1248" s="2">
        <f t="shared" si="171"/>
        <v>4.6300000000000008E-2</v>
      </c>
      <c r="D1248" s="2">
        <f t="shared" si="172"/>
        <v>4.6300000000000008E-2</v>
      </c>
      <c r="E1248" s="2">
        <f t="shared" si="173"/>
        <v>0</v>
      </c>
      <c r="F1248" s="2">
        <f t="shared" si="177"/>
        <v>1.6077823456911635E-2</v>
      </c>
      <c r="G1248" s="2">
        <f t="shared" si="177"/>
        <v>1.3840775151922221E-2</v>
      </c>
      <c r="H1248" s="2">
        <f t="shared" si="175"/>
        <v>1.1616273857811157</v>
      </c>
      <c r="I1248" s="2">
        <f t="shared" si="176"/>
        <v>53.738557968969999</v>
      </c>
    </row>
    <row r="1249" spans="1:9" ht="13.5" x14ac:dyDescent="0.25">
      <c r="A1249" s="3">
        <f>TITRES_STAT!B1252</f>
        <v>43826</v>
      </c>
      <c r="B1249" s="6">
        <f>TITRES_STAT!D1252</f>
        <v>1.9731000000000001</v>
      </c>
      <c r="C1249" s="2">
        <f t="shared" si="171"/>
        <v>-9.2999999999998639E-3</v>
      </c>
      <c r="D1249" s="2">
        <f t="shared" si="172"/>
        <v>0</v>
      </c>
      <c r="E1249" s="2">
        <f t="shared" si="173"/>
        <v>9.2999999999998639E-3</v>
      </c>
      <c r="F1249" s="2">
        <f t="shared" si="177"/>
        <v>1.4929407495703661E-2</v>
      </c>
      <c r="G1249" s="2">
        <f t="shared" si="177"/>
        <v>1.3516434069642052E-2</v>
      </c>
      <c r="H1249" s="2">
        <f t="shared" si="175"/>
        <v>1.1045374407762734</v>
      </c>
      <c r="I1249" s="2">
        <f t="shared" si="176"/>
        <v>52.48362036119714</v>
      </c>
    </row>
    <row r="1250" spans="1:9" ht="13.5" x14ac:dyDescent="0.25">
      <c r="A1250" s="3">
        <f>TITRES_STAT!B1253</f>
        <v>43829</v>
      </c>
      <c r="B1250" s="6">
        <f>TITRES_STAT!D1253</f>
        <v>2.0194999999999999</v>
      </c>
      <c r="C1250" s="2">
        <f t="shared" si="171"/>
        <v>4.6399999999999775E-2</v>
      </c>
      <c r="D1250" s="2">
        <f t="shared" si="172"/>
        <v>4.6399999999999775E-2</v>
      </c>
      <c r="E1250" s="2">
        <f t="shared" si="173"/>
        <v>0</v>
      </c>
      <c r="F1250" s="2">
        <f t="shared" si="177"/>
        <v>1.7177306960296242E-2</v>
      </c>
      <c r="G1250" s="2">
        <f t="shared" si="177"/>
        <v>1.2550974493239048E-2</v>
      </c>
      <c r="H1250" s="2">
        <f t="shared" si="175"/>
        <v>1.3686034474493836</v>
      </c>
      <c r="I1250" s="2">
        <f t="shared" si="176"/>
        <v>57.781029109079277</v>
      </c>
    </row>
    <row r="1251" spans="1:9" ht="13.5" x14ac:dyDescent="0.25">
      <c r="A1251" s="3">
        <f>TITRES_STAT!B1254</f>
        <v>43830</v>
      </c>
      <c r="B1251" s="6">
        <f>TITRES_STAT!D1254</f>
        <v>2.0009000000000001</v>
      </c>
      <c r="C1251" s="2">
        <f t="shared" si="171"/>
        <v>-1.8599999999999728E-2</v>
      </c>
      <c r="D1251" s="2">
        <f t="shared" si="172"/>
        <v>0</v>
      </c>
      <c r="E1251" s="2">
        <f t="shared" si="173"/>
        <v>1.8599999999999728E-2</v>
      </c>
      <c r="F1251" s="2">
        <f t="shared" si="177"/>
        <v>1.5950356463132222E-2</v>
      </c>
      <c r="G1251" s="2">
        <f t="shared" si="177"/>
        <v>1.2983047743721955E-2</v>
      </c>
      <c r="H1251" s="2">
        <f t="shared" si="175"/>
        <v>1.2285525539136317</v>
      </c>
      <c r="I1251" s="2">
        <f t="shared" si="176"/>
        <v>55.127825087908818</v>
      </c>
    </row>
    <row r="1252" spans="1:9" ht="13.5" x14ac:dyDescent="0.25">
      <c r="A1252" s="3">
        <f>TITRES_STAT!B1255</f>
        <v>43832</v>
      </c>
      <c r="B1252" s="6">
        <f>TITRES_STAT!D1255</f>
        <v>2.0009000000000001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1.4811045287194206E-2</v>
      </c>
      <c r="G1252" s="2">
        <f t="shared" si="177"/>
        <v>1.2055687190598959E-2</v>
      </c>
      <c r="H1252" s="2">
        <f t="shared" si="175"/>
        <v>1.2285525539136317</v>
      </c>
      <c r="I1252" s="2">
        <f t="shared" si="176"/>
        <v>55.127825087908818</v>
      </c>
    </row>
    <row r="1253" spans="1:9" ht="13.5" x14ac:dyDescent="0.25">
      <c r="A1253" s="3">
        <f>TITRES_STAT!B1256</f>
        <v>43833</v>
      </c>
      <c r="B1253" s="6">
        <f>TITRES_STAT!D1256</f>
        <v>1.9454</v>
      </c>
      <c r="C1253" s="2">
        <f t="shared" si="171"/>
        <v>-5.5500000000000105E-2</v>
      </c>
      <c r="D1253" s="2">
        <f t="shared" si="172"/>
        <v>0</v>
      </c>
      <c r="E1253" s="2">
        <f t="shared" si="173"/>
        <v>5.5500000000000105E-2</v>
      </c>
      <c r="F1253" s="2">
        <f t="shared" si="177"/>
        <v>1.3753113480966047E-2</v>
      </c>
      <c r="G1253" s="2">
        <f t="shared" si="177"/>
        <v>1.515885239127047E-2</v>
      </c>
      <c r="H1253" s="2">
        <f t="shared" si="175"/>
        <v>0.90726613901762476</v>
      </c>
      <c r="I1253" s="2">
        <f t="shared" si="176"/>
        <v>47.568932329755</v>
      </c>
    </row>
    <row r="1254" spans="1:9" ht="13.5" x14ac:dyDescent="0.25">
      <c r="A1254" s="3">
        <f>TITRES_STAT!B1257</f>
        <v>43836</v>
      </c>
      <c r="B1254" s="6">
        <f>TITRES_STAT!D1257</f>
        <v>1.899</v>
      </c>
      <c r="C1254" s="2">
        <f t="shared" si="171"/>
        <v>-4.6399999999999997E-2</v>
      </c>
      <c r="D1254" s="2">
        <f t="shared" si="172"/>
        <v>0</v>
      </c>
      <c r="E1254" s="2">
        <f t="shared" si="173"/>
        <v>4.6399999999999997E-2</v>
      </c>
      <c r="F1254" s="2">
        <f t="shared" si="177"/>
        <v>1.2770748232325616E-2</v>
      </c>
      <c r="G1254" s="2">
        <f t="shared" si="177"/>
        <v>1.7390362934751151E-2</v>
      </c>
      <c r="H1254" s="2">
        <f t="shared" si="175"/>
        <v>0.73435777506436262</v>
      </c>
      <c r="I1254" s="2">
        <f t="shared" si="176"/>
        <v>42.341769709949858</v>
      </c>
    </row>
    <row r="1255" spans="1:9" ht="13.5" x14ac:dyDescent="0.25">
      <c r="A1255" s="3">
        <f>TITRES_STAT!B1258</f>
        <v>43837</v>
      </c>
      <c r="B1255" s="6">
        <f>TITRES_STAT!D1258</f>
        <v>1.9545999999999999</v>
      </c>
      <c r="C1255" s="2">
        <f t="shared" si="171"/>
        <v>5.5599999999999872E-2</v>
      </c>
      <c r="D1255" s="2">
        <f t="shared" si="172"/>
        <v>5.5599999999999872E-2</v>
      </c>
      <c r="E1255" s="2">
        <f t="shared" si="173"/>
        <v>0</v>
      </c>
      <c r="F1255" s="2">
        <f t="shared" si="177"/>
        <v>1.5829980501445205E-2</v>
      </c>
      <c r="G1255" s="2">
        <f t="shared" si="177"/>
        <v>1.6148194153697497E-2</v>
      </c>
      <c r="H1255" s="2">
        <f t="shared" si="175"/>
        <v>0.98029416483208254</v>
      </c>
      <c r="I1255" s="2">
        <f t="shared" si="176"/>
        <v>49.502451819586398</v>
      </c>
    </row>
    <row r="1256" spans="1:9" ht="13.5" x14ac:dyDescent="0.25">
      <c r="A1256" s="3">
        <f>TITRES_STAT!B1259</f>
        <v>43838</v>
      </c>
      <c r="B1256" s="6">
        <f>TITRES_STAT!D1259</f>
        <v>2.0009000000000001</v>
      </c>
      <c r="C1256" s="2">
        <f t="shared" si="171"/>
        <v>4.630000000000023E-2</v>
      </c>
      <c r="D1256" s="2">
        <f t="shared" si="172"/>
        <v>4.630000000000023E-2</v>
      </c>
      <c r="E1256" s="2">
        <f t="shared" si="173"/>
        <v>0</v>
      </c>
      <c r="F1256" s="2">
        <f t="shared" si="177"/>
        <v>1.8006410465627707E-2</v>
      </c>
      <c r="G1256" s="2">
        <f t="shared" si="177"/>
        <v>1.4994751714147676E-2</v>
      </c>
      <c r="H1256" s="2">
        <f t="shared" si="175"/>
        <v>1.2008475237798373</v>
      </c>
      <c r="I1256" s="2">
        <f t="shared" si="176"/>
        <v>54.562958624114323</v>
      </c>
    </row>
    <row r="1257" spans="1:9" ht="13.5" x14ac:dyDescent="0.25">
      <c r="A1257" s="3">
        <f>TITRES_STAT!B1260</f>
        <v>43839</v>
      </c>
      <c r="B1257" s="6">
        <f>TITRES_STAT!D1260</f>
        <v>2.1120999999999999</v>
      </c>
      <c r="C1257" s="2">
        <f t="shared" si="171"/>
        <v>0.11119999999999974</v>
      </c>
      <c r="D1257" s="2">
        <f t="shared" si="172"/>
        <v>0.11119999999999974</v>
      </c>
      <c r="E1257" s="2">
        <f t="shared" si="173"/>
        <v>0</v>
      </c>
      <c r="F1257" s="2">
        <f t="shared" si="177"/>
        <v>2.4663095432368571E-2</v>
      </c>
      <c r="G1257" s="2">
        <f t="shared" si="177"/>
        <v>1.3923698020279984E-2</v>
      </c>
      <c r="H1257" s="2">
        <f t="shared" si="175"/>
        <v>1.7713035284481582</v>
      </c>
      <c r="I1257" s="2">
        <f t="shared" si="176"/>
        <v>63.91589770897567</v>
      </c>
    </row>
    <row r="1258" spans="1:9" ht="13.5" x14ac:dyDescent="0.25">
      <c r="A1258" s="3">
        <f>TITRES_STAT!B1261</f>
        <v>43840</v>
      </c>
      <c r="B1258" s="6">
        <f>TITRES_STAT!D1261</f>
        <v>2.1583999999999999</v>
      </c>
      <c r="C1258" s="2">
        <f t="shared" si="171"/>
        <v>4.6300000000000008E-2</v>
      </c>
      <c r="D1258" s="2">
        <f t="shared" si="172"/>
        <v>4.6300000000000008E-2</v>
      </c>
      <c r="E1258" s="2">
        <f t="shared" si="173"/>
        <v>0</v>
      </c>
      <c r="F1258" s="2">
        <f t="shared" si="177"/>
        <v>2.6208588615770818E-2</v>
      </c>
      <c r="G1258" s="2">
        <f t="shared" si="177"/>
        <v>1.2929148161688556E-2</v>
      </c>
      <c r="H1258" s="2">
        <f t="shared" si="175"/>
        <v>2.0270932228491034</v>
      </c>
      <c r="I1258" s="2">
        <f t="shared" si="176"/>
        <v>66.965008132164527</v>
      </c>
    </row>
    <row r="1259" spans="1:9" ht="13.5" x14ac:dyDescent="0.25">
      <c r="A1259" s="3">
        <f>TITRES_STAT!B1262</f>
        <v>43843</v>
      </c>
      <c r="B1259" s="6">
        <f>TITRES_STAT!D1262</f>
        <v>2.1583999999999999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2.4336546571787188E-2</v>
      </c>
      <c r="G1259" s="2">
        <f t="shared" si="177"/>
        <v>1.2005637578710803E-2</v>
      </c>
      <c r="H1259" s="2">
        <f t="shared" si="175"/>
        <v>2.0270932228491034</v>
      </c>
      <c r="I1259" s="2">
        <f t="shared" si="176"/>
        <v>66.965008132164527</v>
      </c>
    </row>
    <row r="1260" spans="1:9" ht="13.5" x14ac:dyDescent="0.25">
      <c r="A1260" s="3">
        <f>TITRES_STAT!B1263</f>
        <v>43845</v>
      </c>
      <c r="B1260" s="6">
        <f>TITRES_STAT!D1263</f>
        <v>2.2418</v>
      </c>
      <c r="C1260" s="2">
        <f t="shared" si="171"/>
        <v>8.3400000000000141E-2</v>
      </c>
      <c r="D1260" s="2">
        <f t="shared" si="172"/>
        <v>8.3400000000000141E-2</v>
      </c>
      <c r="E1260" s="2">
        <f t="shared" si="173"/>
        <v>0</v>
      </c>
      <c r="F1260" s="2">
        <f t="shared" si="177"/>
        <v>2.8555364673802399E-2</v>
      </c>
      <c r="G1260" s="2">
        <f t="shared" si="177"/>
        <v>1.1148092037374316E-2</v>
      </c>
      <c r="H1260" s="2">
        <f t="shared" si="175"/>
        <v>2.561457564045011</v>
      </c>
      <c r="I1260" s="2">
        <f t="shared" si="176"/>
        <v>71.921608442128232</v>
      </c>
    </row>
    <row r="1261" spans="1:9" ht="13.5" x14ac:dyDescent="0.25">
      <c r="A1261" s="3">
        <f>TITRES_STAT!B1264</f>
        <v>43846</v>
      </c>
      <c r="B1261" s="6">
        <f>TITRES_STAT!D1264</f>
        <v>2.2696000000000001</v>
      </c>
      <c r="C1261" s="2">
        <f t="shared" si="171"/>
        <v>2.7800000000000047E-2</v>
      </c>
      <c r="D1261" s="2">
        <f t="shared" si="172"/>
        <v>2.7800000000000047E-2</v>
      </c>
      <c r="E1261" s="2">
        <f t="shared" si="173"/>
        <v>0</v>
      </c>
      <c r="F1261" s="2">
        <f t="shared" ref="F1261:G1276" si="178">((F1260*13)+D1261)/14</f>
        <v>2.8501410054245089E-2</v>
      </c>
      <c r="G1261" s="2">
        <f t="shared" si="178"/>
        <v>1.0351799748990436E-2</v>
      </c>
      <c r="H1261" s="2">
        <f t="shared" si="175"/>
        <v>2.7532806608845677</v>
      </c>
      <c r="I1261" s="2">
        <f t="shared" si="176"/>
        <v>73.35664208590461</v>
      </c>
    </row>
    <row r="1262" spans="1:9" ht="13.5" x14ac:dyDescent="0.25">
      <c r="A1262" s="3">
        <f>TITRES_STAT!B1265</f>
        <v>43847</v>
      </c>
      <c r="B1262" s="6">
        <f>TITRES_STAT!D1265</f>
        <v>2.2881</v>
      </c>
      <c r="C1262" s="2">
        <f t="shared" si="171"/>
        <v>1.8499999999999961E-2</v>
      </c>
      <c r="D1262" s="2">
        <f t="shared" si="172"/>
        <v>1.8499999999999961E-2</v>
      </c>
      <c r="E1262" s="2">
        <f t="shared" si="173"/>
        <v>0</v>
      </c>
      <c r="F1262" s="2">
        <f t="shared" si="178"/>
        <v>2.7787023621799006E-2</v>
      </c>
      <c r="G1262" s="2">
        <f t="shared" si="178"/>
        <v>9.6123854812054047E-3</v>
      </c>
      <c r="H1262" s="2">
        <f t="shared" si="175"/>
        <v>2.8907521110269165</v>
      </c>
      <c r="I1262" s="2">
        <f t="shared" si="176"/>
        <v>74.298028466890372</v>
      </c>
    </row>
    <row r="1263" spans="1:9" ht="13.5" x14ac:dyDescent="0.25">
      <c r="A1263" s="3">
        <f>TITRES_STAT!B1266</f>
        <v>43850</v>
      </c>
      <c r="B1263" s="6">
        <f>TITRES_STAT!D1266</f>
        <v>2.3807</v>
      </c>
      <c r="C1263" s="2">
        <f t="shared" si="171"/>
        <v>9.2600000000000016E-2</v>
      </c>
      <c r="D1263" s="2">
        <f t="shared" si="172"/>
        <v>9.2600000000000016E-2</v>
      </c>
      <c r="E1263" s="2">
        <f t="shared" si="173"/>
        <v>0</v>
      </c>
      <c r="F1263" s="2">
        <f t="shared" si="178"/>
        <v>3.2416521934527646E-2</v>
      </c>
      <c r="G1263" s="2">
        <f t="shared" si="178"/>
        <v>8.9257865182621621E-3</v>
      </c>
      <c r="H1263" s="2">
        <f t="shared" si="175"/>
        <v>3.6317832460146153</v>
      </c>
      <c r="I1263" s="2">
        <f t="shared" si="176"/>
        <v>78.410043240679641</v>
      </c>
    </row>
    <row r="1264" spans="1:9" ht="13.5" x14ac:dyDescent="0.25">
      <c r="A1264" s="3">
        <f>TITRES_STAT!B1267</f>
        <v>43851</v>
      </c>
      <c r="B1264" s="6">
        <f>TITRES_STAT!D1267</f>
        <v>2.4641000000000002</v>
      </c>
      <c r="C1264" s="2">
        <f t="shared" si="171"/>
        <v>8.3400000000000141E-2</v>
      </c>
      <c r="D1264" s="2">
        <f t="shared" si="172"/>
        <v>8.3400000000000141E-2</v>
      </c>
      <c r="E1264" s="2">
        <f t="shared" si="173"/>
        <v>0</v>
      </c>
      <c r="F1264" s="2">
        <f t="shared" si="178"/>
        <v>3.6058198939204256E-2</v>
      </c>
      <c r="G1264" s="2">
        <f t="shared" si="178"/>
        <v>8.2882303383862935E-3</v>
      </c>
      <c r="H1264" s="2">
        <f t="shared" si="175"/>
        <v>4.3505305073633771</v>
      </c>
      <c r="I1264" s="2">
        <f t="shared" si="176"/>
        <v>81.310264493888894</v>
      </c>
    </row>
    <row r="1265" spans="1:9" ht="13.5" x14ac:dyDescent="0.25">
      <c r="A1265" s="3">
        <f>TITRES_STAT!B1268</f>
        <v>43852</v>
      </c>
      <c r="B1265" s="6">
        <f>TITRES_STAT!D1268</f>
        <v>2.5196999999999998</v>
      </c>
      <c r="C1265" s="2">
        <f t="shared" si="171"/>
        <v>5.559999999999965E-2</v>
      </c>
      <c r="D1265" s="2">
        <f t="shared" si="172"/>
        <v>5.559999999999965E-2</v>
      </c>
      <c r="E1265" s="2">
        <f t="shared" si="173"/>
        <v>0</v>
      </c>
      <c r="F1265" s="2">
        <f t="shared" si="178"/>
        <v>3.7454041872118211E-2</v>
      </c>
      <c r="G1265" s="2">
        <f t="shared" si="178"/>
        <v>7.6962138856444149E-3</v>
      </c>
      <c r="H1265" s="2">
        <f t="shared" si="175"/>
        <v>4.8665541821778682</v>
      </c>
      <c r="I1265" s="2">
        <f t="shared" si="176"/>
        <v>82.9542186273857</v>
      </c>
    </row>
    <row r="1266" spans="1:9" ht="13.5" x14ac:dyDescent="0.25">
      <c r="A1266" s="3">
        <f>TITRES_STAT!B1269</f>
        <v>43853</v>
      </c>
      <c r="B1266" s="6">
        <f>TITRES_STAT!D1269</f>
        <v>2.4733999999999998</v>
      </c>
      <c r="C1266" s="2">
        <f t="shared" si="171"/>
        <v>-4.6300000000000008E-2</v>
      </c>
      <c r="D1266" s="2">
        <f t="shared" si="172"/>
        <v>0</v>
      </c>
      <c r="E1266" s="2">
        <f t="shared" si="173"/>
        <v>4.6300000000000008E-2</v>
      </c>
      <c r="F1266" s="2">
        <f t="shared" si="178"/>
        <v>3.4778753166966915E-2</v>
      </c>
      <c r="G1266" s="2">
        <f t="shared" si="178"/>
        <v>1.0453627179526958E-2</v>
      </c>
      <c r="H1266" s="2">
        <f t="shared" si="175"/>
        <v>3.3269555695538688</v>
      </c>
      <c r="I1266" s="2">
        <f t="shared" si="176"/>
        <v>76.889062438348418</v>
      </c>
    </row>
    <row r="1267" spans="1:9" ht="13.5" x14ac:dyDescent="0.25">
      <c r="A1267" s="3">
        <f>TITRES_STAT!B1270</f>
        <v>43854</v>
      </c>
      <c r="B1267" s="6">
        <f>TITRES_STAT!D1270</f>
        <v>2.3993000000000002</v>
      </c>
      <c r="C1267" s="2">
        <f t="shared" si="171"/>
        <v>-7.4099999999999611E-2</v>
      </c>
      <c r="D1267" s="2">
        <f t="shared" si="172"/>
        <v>0</v>
      </c>
      <c r="E1267" s="2">
        <f t="shared" si="173"/>
        <v>7.4099999999999611E-2</v>
      </c>
      <c r="F1267" s="2">
        <f t="shared" si="178"/>
        <v>3.2294556512183561E-2</v>
      </c>
      <c r="G1267" s="2">
        <f t="shared" si="178"/>
        <v>1.4999796666703575E-2</v>
      </c>
      <c r="H1267" s="2">
        <f t="shared" si="175"/>
        <v>2.1529996192462231</v>
      </c>
      <c r="I1267" s="2">
        <f t="shared" si="176"/>
        <v>68.284169972749112</v>
      </c>
    </row>
    <row r="1268" spans="1:9" ht="13.5" x14ac:dyDescent="0.25">
      <c r="A1268" s="3">
        <f>TITRES_STAT!B1271</f>
        <v>43857</v>
      </c>
      <c r="B1268" s="6">
        <f>TITRES_STAT!D1271</f>
        <v>2.4918999999999998</v>
      </c>
      <c r="C1268" s="2">
        <f t="shared" si="171"/>
        <v>9.2599999999999572E-2</v>
      </c>
      <c r="D1268" s="2">
        <f t="shared" si="172"/>
        <v>9.2599999999999572E-2</v>
      </c>
      <c r="E1268" s="2">
        <f t="shared" si="173"/>
        <v>0</v>
      </c>
      <c r="F1268" s="2">
        <f t="shared" si="178"/>
        <v>3.6602088189884703E-2</v>
      </c>
      <c r="G1268" s="2">
        <f t="shared" si="178"/>
        <v>1.3928382619081891E-2</v>
      </c>
      <c r="H1268" s="2">
        <f t="shared" si="175"/>
        <v>2.6278778513551044</v>
      </c>
      <c r="I1268" s="2">
        <f t="shared" si="176"/>
        <v>72.435676145312485</v>
      </c>
    </row>
    <row r="1269" spans="1:9" ht="13.5" x14ac:dyDescent="0.25">
      <c r="A1269" s="3">
        <f>TITRES_STAT!B1272</f>
        <v>43858</v>
      </c>
      <c r="B1269" s="6">
        <f>TITRES_STAT!D1272</f>
        <v>2.4270999999999998</v>
      </c>
      <c r="C1269" s="2">
        <f t="shared" si="171"/>
        <v>-6.4799999999999969E-2</v>
      </c>
      <c r="D1269" s="2">
        <f t="shared" si="172"/>
        <v>0</v>
      </c>
      <c r="E1269" s="2">
        <f t="shared" si="173"/>
        <v>6.4799999999999969E-2</v>
      </c>
      <c r="F1269" s="2">
        <f t="shared" si="178"/>
        <v>3.3987653319178655E-2</v>
      </c>
      <c r="G1269" s="2">
        <f t="shared" si="178"/>
        <v>1.7562069574861752E-2</v>
      </c>
      <c r="H1269" s="2">
        <f t="shared" si="175"/>
        <v>1.9352874770424775</v>
      </c>
      <c r="I1269" s="2">
        <f t="shared" si="176"/>
        <v>65.931786653906386</v>
      </c>
    </row>
    <row r="1270" spans="1:9" ht="13.5" x14ac:dyDescent="0.25">
      <c r="A1270" s="3">
        <f>TITRES_STAT!B1273</f>
        <v>43859</v>
      </c>
      <c r="B1270" s="6">
        <f>TITRES_STAT!D1273</f>
        <v>2.3252000000000002</v>
      </c>
      <c r="C1270" s="2">
        <f t="shared" si="171"/>
        <v>-0.10189999999999966</v>
      </c>
      <c r="D1270" s="2">
        <f t="shared" si="172"/>
        <v>0</v>
      </c>
      <c r="E1270" s="2">
        <f t="shared" si="173"/>
        <v>0.10189999999999966</v>
      </c>
      <c r="F1270" s="2">
        <f t="shared" si="178"/>
        <v>3.155996379638018E-2</v>
      </c>
      <c r="G1270" s="2">
        <f t="shared" si="178"/>
        <v>2.3586207462371604E-2</v>
      </c>
      <c r="H1270" s="2">
        <f t="shared" si="175"/>
        <v>1.3380686083902873</v>
      </c>
      <c r="I1270" s="2">
        <f t="shared" si="176"/>
        <v>57.229655433914765</v>
      </c>
    </row>
    <row r="1271" spans="1:9" ht="13.5" x14ac:dyDescent="0.25">
      <c r="A1271" s="3">
        <f>TITRES_STAT!B1274</f>
        <v>43860</v>
      </c>
      <c r="B1271" s="6">
        <f>TITRES_STAT!D1274</f>
        <v>2.3252000000000002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2.9305680668067307E-2</v>
      </c>
      <c r="G1271" s="2">
        <f t="shared" si="178"/>
        <v>2.1901478357916487E-2</v>
      </c>
      <c r="H1271" s="2">
        <f t="shared" si="175"/>
        <v>1.3380686083902873</v>
      </c>
      <c r="I1271" s="2">
        <f t="shared" si="176"/>
        <v>57.229655433914765</v>
      </c>
    </row>
    <row r="1272" spans="1:9" ht="13.5" x14ac:dyDescent="0.25">
      <c r="A1272" s="3">
        <f>TITRES_STAT!B1275</f>
        <v>43861</v>
      </c>
      <c r="B1272" s="6">
        <f>TITRES_STAT!D1275</f>
        <v>2.3159000000000001</v>
      </c>
      <c r="C1272" s="2">
        <f t="shared" si="171"/>
        <v>-9.300000000000086E-3</v>
      </c>
      <c r="D1272" s="2">
        <f t="shared" si="172"/>
        <v>0</v>
      </c>
      <c r="E1272" s="2">
        <f t="shared" si="173"/>
        <v>9.300000000000086E-3</v>
      </c>
      <c r="F1272" s="2">
        <f t="shared" si="178"/>
        <v>2.7212417763205356E-2</v>
      </c>
      <c r="G1272" s="2">
        <f t="shared" si="178"/>
        <v>2.1001372760922458E-2</v>
      </c>
      <c r="H1272" s="2">
        <f t="shared" si="175"/>
        <v>1.2957447150235757</v>
      </c>
      <c r="I1272" s="2">
        <f t="shared" si="176"/>
        <v>56.441149860613713</v>
      </c>
    </row>
    <row r="1273" spans="1:9" ht="13.5" x14ac:dyDescent="0.25">
      <c r="A1273" s="3">
        <f>TITRES_STAT!B1276</f>
        <v>43864</v>
      </c>
      <c r="B1273" s="6">
        <f>TITRES_STAT!D1276</f>
        <v>2.3066</v>
      </c>
      <c r="C1273" s="2">
        <f t="shared" si="171"/>
        <v>-9.300000000000086E-3</v>
      </c>
      <c r="D1273" s="2">
        <f t="shared" si="172"/>
        <v>0</v>
      </c>
      <c r="E1273" s="2">
        <f t="shared" si="173"/>
        <v>9.300000000000086E-3</v>
      </c>
      <c r="F1273" s="2">
        <f t="shared" si="178"/>
        <v>2.5268673637262117E-2</v>
      </c>
      <c r="G1273" s="2">
        <f t="shared" si="178"/>
        <v>2.0165560420856574E-2</v>
      </c>
      <c r="H1273" s="2">
        <f t="shared" si="175"/>
        <v>1.2530608180433984</v>
      </c>
      <c r="I1273" s="2">
        <f t="shared" si="176"/>
        <v>55.615934022215193</v>
      </c>
    </row>
    <row r="1274" spans="1:9" ht="13.5" x14ac:dyDescent="0.25">
      <c r="A1274" s="3">
        <f>TITRES_STAT!B1277</f>
        <v>43865</v>
      </c>
      <c r="B1274" s="6">
        <f>TITRES_STAT!D1277</f>
        <v>2.3066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2.3463768377457679E-2</v>
      </c>
      <c r="G1274" s="2">
        <f t="shared" si="178"/>
        <v>1.8725163247938246E-2</v>
      </c>
      <c r="H1274" s="2">
        <f t="shared" si="175"/>
        <v>1.2530608180433984</v>
      </c>
      <c r="I1274" s="2">
        <f t="shared" si="176"/>
        <v>55.615934022215193</v>
      </c>
    </row>
    <row r="1275" spans="1:9" ht="13.5" x14ac:dyDescent="0.25">
      <c r="A1275" s="3">
        <f>TITRES_STAT!B1278</f>
        <v>43866</v>
      </c>
      <c r="B1275" s="6">
        <f>TITRES_STAT!D1278</f>
        <v>2.2418</v>
      </c>
      <c r="C1275" s="2">
        <f t="shared" si="171"/>
        <v>-6.4799999999999969E-2</v>
      </c>
      <c r="D1275" s="2">
        <f t="shared" si="172"/>
        <v>0</v>
      </c>
      <c r="E1275" s="2">
        <f t="shared" si="173"/>
        <v>6.4799999999999969E-2</v>
      </c>
      <c r="F1275" s="2">
        <f t="shared" si="178"/>
        <v>2.1787784921924989E-2</v>
      </c>
      <c r="G1275" s="2">
        <f t="shared" si="178"/>
        <v>2.2016223015942655E-2</v>
      </c>
      <c r="H1275" s="2">
        <f t="shared" si="175"/>
        <v>0.98962410156127845</v>
      </c>
      <c r="I1275" s="2">
        <f t="shared" si="176"/>
        <v>49.739249780132354</v>
      </c>
    </row>
    <row r="1276" spans="1:9" ht="13.5" x14ac:dyDescent="0.25">
      <c r="A1276" s="3">
        <f>TITRES_STAT!B1279</f>
        <v>43867</v>
      </c>
      <c r="B1276" s="6">
        <f>TITRES_STAT!D1279</f>
        <v>2.2046999999999999</v>
      </c>
      <c r="C1276" s="2">
        <f t="shared" si="171"/>
        <v>-3.7100000000000133E-2</v>
      </c>
      <c r="D1276" s="2">
        <f t="shared" si="172"/>
        <v>0</v>
      </c>
      <c r="E1276" s="2">
        <f t="shared" si="173"/>
        <v>3.7100000000000133E-2</v>
      </c>
      <c r="F1276" s="2">
        <f t="shared" si="178"/>
        <v>2.0231514570358915E-2</v>
      </c>
      <c r="G1276" s="2">
        <f t="shared" si="178"/>
        <v>2.3093635657661045E-2</v>
      </c>
      <c r="H1276" s="2">
        <f t="shared" si="175"/>
        <v>0.87606450843296935</v>
      </c>
      <c r="I1276" s="2">
        <f t="shared" si="176"/>
        <v>46.696928836670153</v>
      </c>
    </row>
    <row r="1277" spans="1:9" ht="13.5" x14ac:dyDescent="0.25">
      <c r="A1277" s="3">
        <f>TITRES_STAT!B1280</f>
        <v>43868</v>
      </c>
      <c r="B1277" s="6">
        <f>TITRES_STAT!D1280</f>
        <v>2.1677</v>
      </c>
      <c r="C1277" s="2">
        <f t="shared" si="171"/>
        <v>-3.6999999999999922E-2</v>
      </c>
      <c r="D1277" s="2">
        <f t="shared" si="172"/>
        <v>0</v>
      </c>
      <c r="E1277" s="2">
        <f t="shared" si="173"/>
        <v>3.6999999999999922E-2</v>
      </c>
      <c r="F1277" s="2">
        <f t="shared" ref="F1277:G1292" si="179">((F1276*13)+D1277)/14</f>
        <v>1.878640638676185E-2</v>
      </c>
      <c r="G1277" s="2">
        <f t="shared" si="179"/>
        <v>2.4086947396399539E-2</v>
      </c>
      <c r="H1277" s="2">
        <f t="shared" si="175"/>
        <v>0.77994135485885596</v>
      </c>
      <c r="I1277" s="2">
        <f t="shared" si="176"/>
        <v>43.818373719436565</v>
      </c>
    </row>
    <row r="1278" spans="1:9" ht="13.5" x14ac:dyDescent="0.25">
      <c r="A1278" s="3">
        <f>TITRES_STAT!B1281</f>
        <v>43871</v>
      </c>
      <c r="B1278" s="6">
        <f>TITRES_STAT!D1281</f>
        <v>2.214</v>
      </c>
      <c r="C1278" s="2">
        <f t="shared" si="171"/>
        <v>4.6300000000000008E-2</v>
      </c>
      <c r="D1278" s="2">
        <f t="shared" si="172"/>
        <v>4.6300000000000008E-2</v>
      </c>
      <c r="E1278" s="2">
        <f t="shared" si="173"/>
        <v>0</v>
      </c>
      <c r="F1278" s="2">
        <f t="shared" si="179"/>
        <v>2.075166307342172E-2</v>
      </c>
      <c r="G1278" s="2">
        <f t="shared" si="179"/>
        <v>2.2366451153799573E-2</v>
      </c>
      <c r="H1278" s="2">
        <f t="shared" si="175"/>
        <v>0.9278031159581821</v>
      </c>
      <c r="I1278" s="2">
        <f t="shared" si="176"/>
        <v>48.127482950821623</v>
      </c>
    </row>
    <row r="1279" spans="1:9" ht="13.5" x14ac:dyDescent="0.25">
      <c r="A1279" s="3">
        <f>TITRES_STAT!B1282</f>
        <v>43872</v>
      </c>
      <c r="B1279" s="6">
        <f>TITRES_STAT!D1282</f>
        <v>2.1492</v>
      </c>
      <c r="C1279" s="2">
        <f t="shared" si="171"/>
        <v>-6.4799999999999969E-2</v>
      </c>
      <c r="D1279" s="2">
        <f t="shared" si="172"/>
        <v>0</v>
      </c>
      <c r="E1279" s="2">
        <f t="shared" si="173"/>
        <v>6.4799999999999969E-2</v>
      </c>
      <c r="F1279" s="2">
        <f t="shared" si="179"/>
        <v>1.9269401425320166E-2</v>
      </c>
      <c r="G1279" s="2">
        <f t="shared" si="179"/>
        <v>2.5397418928528172E-2</v>
      </c>
      <c r="H1279" s="2">
        <f t="shared" si="175"/>
        <v>0.75871494971780051</v>
      </c>
      <c r="I1279" s="2">
        <f t="shared" si="176"/>
        <v>43.140302516877007</v>
      </c>
    </row>
    <row r="1280" spans="1:9" ht="13.5" x14ac:dyDescent="0.25">
      <c r="A1280" s="3">
        <f>TITRES_STAT!B1283</f>
        <v>43873</v>
      </c>
      <c r="B1280" s="6">
        <f>TITRES_STAT!D1283</f>
        <v>2.2233000000000001</v>
      </c>
      <c r="C1280" s="2">
        <f t="shared" si="171"/>
        <v>7.4100000000000055E-2</v>
      </c>
      <c r="D1280" s="2">
        <f t="shared" si="172"/>
        <v>7.4100000000000055E-2</v>
      </c>
      <c r="E1280" s="2">
        <f t="shared" si="173"/>
        <v>0</v>
      </c>
      <c r="F1280" s="2">
        <f t="shared" si="179"/>
        <v>2.3185872752083014E-2</v>
      </c>
      <c r="G1280" s="2">
        <f t="shared" si="179"/>
        <v>2.3583317576490449E-2</v>
      </c>
      <c r="H1280" s="2">
        <f t="shared" si="175"/>
        <v>0.9831472046662495</v>
      </c>
      <c r="I1280" s="2">
        <f t="shared" si="176"/>
        <v>49.575099738080546</v>
      </c>
    </row>
    <row r="1281" spans="1:9" ht="13.5" x14ac:dyDescent="0.25">
      <c r="A1281" s="3">
        <f>TITRES_STAT!B1284</f>
        <v>43874</v>
      </c>
      <c r="B1281" s="6">
        <f>TITRES_STAT!D1284</f>
        <v>2.1398999999999999</v>
      </c>
      <c r="C1281" s="2">
        <f t="shared" si="171"/>
        <v>-8.3400000000000141E-2</v>
      </c>
      <c r="D1281" s="2">
        <f t="shared" si="172"/>
        <v>0</v>
      </c>
      <c r="E1281" s="2">
        <f t="shared" si="173"/>
        <v>8.3400000000000141E-2</v>
      </c>
      <c r="F1281" s="2">
        <f t="shared" si="179"/>
        <v>2.1529738984077083E-2</v>
      </c>
      <c r="G1281" s="2">
        <f t="shared" si="179"/>
        <v>2.7855937749598287E-2</v>
      </c>
      <c r="H1281" s="2">
        <f t="shared" si="175"/>
        <v>0.77289586075369388</v>
      </c>
      <c r="I1281" s="2">
        <f t="shared" si="176"/>
        <v>43.595107747903484</v>
      </c>
    </row>
    <row r="1282" spans="1:9" ht="13.5" x14ac:dyDescent="0.25">
      <c r="A1282" s="3">
        <f>TITRES_STAT!B1285</f>
        <v>43875</v>
      </c>
      <c r="B1282" s="6">
        <f>TITRES_STAT!D1285</f>
        <v>2.1120999999999999</v>
      </c>
      <c r="C1282" s="2">
        <f t="shared" si="171"/>
        <v>-2.7800000000000047E-2</v>
      </c>
      <c r="D1282" s="2">
        <f t="shared" si="172"/>
        <v>0</v>
      </c>
      <c r="E1282" s="2">
        <f t="shared" si="173"/>
        <v>2.7800000000000047E-2</v>
      </c>
      <c r="F1282" s="2">
        <f t="shared" si="179"/>
        <v>1.9991900485214435E-2</v>
      </c>
      <c r="G1282" s="2">
        <f t="shared" si="179"/>
        <v>2.7851942196055555E-2</v>
      </c>
      <c r="H1282" s="2">
        <f t="shared" si="175"/>
        <v>0.71779197100465497</v>
      </c>
      <c r="I1282" s="2">
        <f t="shared" si="176"/>
        <v>41.785733262267641</v>
      </c>
    </row>
    <row r="1283" spans="1:9" ht="13.5" x14ac:dyDescent="0.25">
      <c r="A1283" s="3">
        <f>TITRES_STAT!B1286</f>
        <v>43878</v>
      </c>
      <c r="B1283" s="6">
        <f>TITRES_STAT!D1286</f>
        <v>2.1120999999999999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1.8563907593413403E-2</v>
      </c>
      <c r="G1283" s="2">
        <f t="shared" si="179"/>
        <v>2.5862517753480158E-2</v>
      </c>
      <c r="H1283" s="2">
        <f t="shared" si="175"/>
        <v>0.71779197100465497</v>
      </c>
      <c r="I1283" s="2">
        <f t="shared" si="176"/>
        <v>41.785733262267641</v>
      </c>
    </row>
    <row r="1284" spans="1:9" ht="13.5" x14ac:dyDescent="0.25">
      <c r="A1284" s="3">
        <f>TITRES_STAT!B1287</f>
        <v>43879</v>
      </c>
      <c r="B1284" s="6">
        <f>TITRES_STAT!D1287</f>
        <v>2.1583999999999999</v>
      </c>
      <c r="C1284" s="2">
        <f t="shared" si="180"/>
        <v>4.6300000000000008E-2</v>
      </c>
      <c r="D1284" s="2">
        <f t="shared" si="181"/>
        <v>4.6300000000000008E-2</v>
      </c>
      <c r="E1284" s="2">
        <f t="shared" si="182"/>
        <v>0</v>
      </c>
      <c r="F1284" s="2">
        <f t="shared" si="179"/>
        <v>2.0545057051026733E-2</v>
      </c>
      <c r="G1284" s="2">
        <f t="shared" si="179"/>
        <v>2.4015195056803003E-2</v>
      </c>
      <c r="H1284" s="2">
        <f t="shared" si="175"/>
        <v>0.85550240180983861</v>
      </c>
      <c r="I1284" s="2">
        <f t="shared" si="176"/>
        <v>46.106240604991413</v>
      </c>
    </row>
    <row r="1285" spans="1:9" ht="13.5" x14ac:dyDescent="0.25">
      <c r="A1285" s="3">
        <f>TITRES_STAT!B1288</f>
        <v>43880</v>
      </c>
      <c r="B1285" s="6">
        <f>TITRES_STAT!D1288</f>
        <v>2.1768999999999998</v>
      </c>
      <c r="C1285" s="2">
        <f t="shared" si="180"/>
        <v>1.8499999999999961E-2</v>
      </c>
      <c r="D1285" s="2">
        <f t="shared" si="181"/>
        <v>1.8499999999999961E-2</v>
      </c>
      <c r="E1285" s="2">
        <f t="shared" si="182"/>
        <v>0</v>
      </c>
      <c r="F1285" s="2">
        <f t="shared" si="179"/>
        <v>2.0398981547381963E-2</v>
      </c>
      <c r="G1285" s="2">
        <f t="shared" si="179"/>
        <v>2.2299823981317076E-2</v>
      </c>
      <c r="H1285" s="2">
        <f t="shared" si="175"/>
        <v>0.91475975615199245</v>
      </c>
      <c r="I1285" s="2">
        <f t="shared" si="176"/>
        <v>47.774126921820439</v>
      </c>
    </row>
    <row r="1286" spans="1:9" ht="13.5" x14ac:dyDescent="0.25">
      <c r="A1286" s="3">
        <f>TITRES_STAT!B1289</f>
        <v>43881</v>
      </c>
      <c r="B1286" s="6">
        <f>TITRES_STAT!D1289</f>
        <v>2.2324999999999999</v>
      </c>
      <c r="C1286" s="2">
        <f t="shared" si="180"/>
        <v>5.5600000000000094E-2</v>
      </c>
      <c r="D1286" s="2">
        <f t="shared" si="181"/>
        <v>5.5600000000000094E-2</v>
      </c>
      <c r="E1286" s="2">
        <f t="shared" si="182"/>
        <v>0</v>
      </c>
      <c r="F1286" s="2">
        <f t="shared" si="179"/>
        <v>2.291334000828326E-2</v>
      </c>
      <c r="G1286" s="2">
        <f t="shared" si="179"/>
        <v>2.0706979411222997E-2</v>
      </c>
      <c r="H1286" s="2">
        <f t="shared" si="175"/>
        <v>1.1065515425134598</v>
      </c>
      <c r="I1286" s="2">
        <f t="shared" si="176"/>
        <v>52.529051399006505</v>
      </c>
    </row>
    <row r="1287" spans="1:9" ht="13.5" x14ac:dyDescent="0.25">
      <c r="A1287" s="3">
        <f>TITRES_STAT!B1290</f>
        <v>43882</v>
      </c>
      <c r="B1287" s="6">
        <f>TITRES_STAT!D1290</f>
        <v>2.2324999999999999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2.1276672864834454E-2</v>
      </c>
      <c r="G1287" s="2">
        <f t="shared" si="179"/>
        <v>1.9227909453278496E-2</v>
      </c>
      <c r="H1287" s="2">
        <f t="shared" si="175"/>
        <v>1.1065515425134598</v>
      </c>
      <c r="I1287" s="2">
        <f t="shared" si="176"/>
        <v>52.529051399006505</v>
      </c>
    </row>
    <row r="1288" spans="1:9" ht="13.5" x14ac:dyDescent="0.25">
      <c r="A1288" s="3">
        <f>TITRES_STAT!B1291</f>
        <v>43885</v>
      </c>
      <c r="B1288" s="6">
        <f>TITRES_STAT!D1291</f>
        <v>2.2974000000000001</v>
      </c>
      <c r="C1288" s="2">
        <f t="shared" si="180"/>
        <v>6.490000000000018E-2</v>
      </c>
      <c r="D1288" s="2">
        <f t="shared" si="181"/>
        <v>6.490000000000018E-2</v>
      </c>
      <c r="E1288" s="2">
        <f t="shared" si="182"/>
        <v>0</v>
      </c>
      <c r="F1288" s="2">
        <f t="shared" si="179"/>
        <v>2.4392624803060575E-2</v>
      </c>
      <c r="G1288" s="2">
        <f t="shared" si="179"/>
        <v>1.785448734947289E-2</v>
      </c>
      <c r="H1288" s="2">
        <f t="shared" si="175"/>
        <v>1.3661901529634626</v>
      </c>
      <c r="I1288" s="2">
        <f t="shared" si="176"/>
        <v>57.737969674686525</v>
      </c>
    </row>
    <row r="1289" spans="1:9" ht="13.5" x14ac:dyDescent="0.25">
      <c r="A1289" s="3">
        <f>TITRES_STAT!B1292</f>
        <v>43886</v>
      </c>
      <c r="B1289" s="6">
        <f>TITRES_STAT!D1292</f>
        <v>2.2974000000000001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2.2650294459984819E-2</v>
      </c>
      <c r="G1289" s="2">
        <f t="shared" si="179"/>
        <v>1.6579166824510543E-2</v>
      </c>
      <c r="H1289" s="2">
        <f t="shared" si="175"/>
        <v>1.3661901529634624</v>
      </c>
      <c r="I1289" s="2">
        <f t="shared" si="176"/>
        <v>57.737969674686518</v>
      </c>
    </row>
    <row r="1290" spans="1:9" ht="13.5" x14ac:dyDescent="0.25">
      <c r="A1290" s="3">
        <f>TITRES_STAT!B1293</f>
        <v>43887</v>
      </c>
      <c r="B1290" s="6">
        <f>TITRES_STAT!D1293</f>
        <v>2.2974000000000001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2.1032416284271615E-2</v>
      </c>
      <c r="G1290" s="2">
        <f t="shared" si="179"/>
        <v>1.5394940622759789E-2</v>
      </c>
      <c r="H1290" s="2">
        <f t="shared" si="175"/>
        <v>1.3661901529634621</v>
      </c>
      <c r="I1290" s="2">
        <f t="shared" si="176"/>
        <v>57.737969674686504</v>
      </c>
    </row>
    <row r="1291" spans="1:9" ht="13.5" x14ac:dyDescent="0.25">
      <c r="A1291" s="3">
        <f>TITRES_STAT!B1294</f>
        <v>43888</v>
      </c>
      <c r="B1291" s="6">
        <f>TITRES_STAT!D1294</f>
        <v>2.3715000000000002</v>
      </c>
      <c r="C1291" s="2">
        <f t="shared" si="180"/>
        <v>7.4100000000000055E-2</v>
      </c>
      <c r="D1291" s="2">
        <f t="shared" si="181"/>
        <v>7.4100000000000055E-2</v>
      </c>
      <c r="E1291" s="2">
        <f t="shared" si="182"/>
        <v>0</v>
      </c>
      <c r="F1291" s="2">
        <f t="shared" si="179"/>
        <v>2.4822957978252215E-2</v>
      </c>
      <c r="G1291" s="2">
        <f t="shared" si="179"/>
        <v>1.4295302006848375E-2</v>
      </c>
      <c r="H1291" s="2">
        <f t="shared" si="175"/>
        <v>1.7364416621880678</v>
      </c>
      <c r="I1291" s="2">
        <f t="shared" si="176"/>
        <v>63.4561915271968</v>
      </c>
    </row>
    <row r="1292" spans="1:9" ht="13.5" x14ac:dyDescent="0.25">
      <c r="A1292" s="3">
        <f>TITRES_STAT!B1295</f>
        <v>43889</v>
      </c>
      <c r="B1292" s="6">
        <f>TITRES_STAT!D1295</f>
        <v>2.3622000000000001</v>
      </c>
      <c r="C1292" s="2">
        <f t="shared" si="180"/>
        <v>-9.300000000000086E-3</v>
      </c>
      <c r="D1292" s="2">
        <f t="shared" si="181"/>
        <v>0</v>
      </c>
      <c r="E1292" s="2">
        <f t="shared" si="182"/>
        <v>9.300000000000086E-3</v>
      </c>
      <c r="F1292" s="2">
        <f t="shared" si="179"/>
        <v>2.3049889551234198E-2</v>
      </c>
      <c r="G1292" s="2">
        <f t="shared" si="179"/>
        <v>1.3938494720644927E-2</v>
      </c>
      <c r="H1292" s="2">
        <f t="shared" si="175"/>
        <v>1.6536857109178351</v>
      </c>
      <c r="I1292" s="2">
        <f t="shared" si="176"/>
        <v>62.316562361330718</v>
      </c>
    </row>
    <row r="1293" spans="1:9" ht="13.5" x14ac:dyDescent="0.25">
      <c r="A1293" s="3">
        <f>TITRES_STAT!B1296</f>
        <v>43892</v>
      </c>
      <c r="B1293" s="6">
        <f>TITRES_STAT!D1296</f>
        <v>2.4363000000000001</v>
      </c>
      <c r="C1293" s="2">
        <f t="shared" si="180"/>
        <v>7.4100000000000055E-2</v>
      </c>
      <c r="D1293" s="2">
        <f t="shared" si="181"/>
        <v>7.4100000000000055E-2</v>
      </c>
      <c r="E1293" s="2">
        <f t="shared" si="182"/>
        <v>0</v>
      </c>
      <c r="F1293" s="2">
        <f t="shared" ref="F1293:G1308" si="183">((F1292*13)+D1293)/14</f>
        <v>2.6696326011860332E-2</v>
      </c>
      <c r="G1293" s="2">
        <f t="shared" si="183"/>
        <v>1.2942887954884574E-2</v>
      </c>
      <c r="H1293" s="2">
        <f t="shared" si="175"/>
        <v>2.0626251347393674</v>
      </c>
      <c r="I1293" s="2">
        <f t="shared" si="176"/>
        <v>67.348272935626483</v>
      </c>
    </row>
    <row r="1294" spans="1:9" ht="13.5" x14ac:dyDescent="0.25">
      <c r="A1294" s="3">
        <f>TITRES_STAT!B1297</f>
        <v>43893</v>
      </c>
      <c r="B1294" s="6">
        <f>TITRES_STAT!D1297</f>
        <v>2.4363000000000001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2.4789445582441734E-2</v>
      </c>
      <c r="G1294" s="2">
        <f t="shared" si="183"/>
        <v>1.2018395958107105E-2</v>
      </c>
      <c r="H1294" s="2">
        <f t="shared" si="175"/>
        <v>2.0626251347393674</v>
      </c>
      <c r="I1294" s="2">
        <f t="shared" si="176"/>
        <v>67.348272935626483</v>
      </c>
    </row>
    <row r="1295" spans="1:9" ht="13.5" x14ac:dyDescent="0.25">
      <c r="A1295" s="3">
        <f>TITRES_STAT!B1298</f>
        <v>43894</v>
      </c>
      <c r="B1295" s="6">
        <f>TITRES_STAT!D1298</f>
        <v>2.4363000000000001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2.301877089798161E-2</v>
      </c>
      <c r="G1295" s="2">
        <f t="shared" si="183"/>
        <v>1.1159939103956597E-2</v>
      </c>
      <c r="H1295" s="2">
        <f t="shared" si="175"/>
        <v>2.0626251347393674</v>
      </c>
      <c r="I1295" s="2">
        <f t="shared" si="176"/>
        <v>67.348272935626483</v>
      </c>
    </row>
    <row r="1296" spans="1:9" ht="13.5" x14ac:dyDescent="0.25">
      <c r="A1296" s="3">
        <f>TITRES_STAT!B1299</f>
        <v>43895</v>
      </c>
      <c r="B1296" s="6">
        <f>TITRES_STAT!D1299</f>
        <v>2.4363000000000001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2.1374572976697207E-2</v>
      </c>
      <c r="G1296" s="2">
        <f t="shared" si="183"/>
        <v>1.0362800596531125E-2</v>
      </c>
      <c r="H1296" s="2">
        <f t="shared" si="175"/>
        <v>2.0626251347393674</v>
      </c>
      <c r="I1296" s="2">
        <f t="shared" si="176"/>
        <v>67.348272935626483</v>
      </c>
    </row>
    <row r="1297" spans="1:9" ht="13.5" x14ac:dyDescent="0.25">
      <c r="A1297" s="3">
        <f>TITRES_STAT!B1300</f>
        <v>43896</v>
      </c>
      <c r="B1297" s="6">
        <f>TITRES_STAT!D1300</f>
        <v>2.4085000000000001</v>
      </c>
      <c r="C1297" s="2">
        <f t="shared" si="180"/>
        <v>-2.7800000000000047E-2</v>
      </c>
      <c r="D1297" s="2">
        <f t="shared" si="181"/>
        <v>0</v>
      </c>
      <c r="E1297" s="2">
        <f t="shared" si="182"/>
        <v>2.7800000000000047E-2</v>
      </c>
      <c r="F1297" s="2">
        <f t="shared" si="183"/>
        <v>1.984781776407598E-2</v>
      </c>
      <c r="G1297" s="2">
        <f t="shared" si="183"/>
        <v>1.1608314839636048E-2</v>
      </c>
      <c r="H1297" s="2">
        <f t="shared" ref="H1297:H1360" si="184">F1297/G1297</f>
        <v>1.7097931989496473</v>
      </c>
      <c r="I1297" s="2">
        <f t="shared" ref="I1297:I1360" si="185">IF(G1297=0,100,100-(100/(1+H1297)))</f>
        <v>63.096814901313742</v>
      </c>
    </row>
    <row r="1298" spans="1:9" ht="13.5" x14ac:dyDescent="0.25">
      <c r="A1298" s="3">
        <f>TITRES_STAT!B1301</f>
        <v>43899</v>
      </c>
      <c r="B1298" s="6">
        <f>TITRES_STAT!D1301</f>
        <v>2.3252000000000002</v>
      </c>
      <c r="C1298" s="2">
        <f t="shared" si="180"/>
        <v>-8.329999999999993E-2</v>
      </c>
      <c r="D1298" s="2">
        <f t="shared" si="181"/>
        <v>0</v>
      </c>
      <c r="E1298" s="2">
        <f t="shared" si="182"/>
        <v>8.329999999999993E-2</v>
      </c>
      <c r="F1298" s="2">
        <f t="shared" si="183"/>
        <v>1.8430116495213412E-2</v>
      </c>
      <c r="G1298" s="2">
        <f t="shared" si="183"/>
        <v>1.6729149493947753E-2</v>
      </c>
      <c r="H1298" s="2">
        <f t="shared" si="184"/>
        <v>1.1016768367023699</v>
      </c>
      <c r="I1298" s="2">
        <f t="shared" si="185"/>
        <v>52.418945551636419</v>
      </c>
    </row>
    <row r="1299" spans="1:9" ht="13.5" x14ac:dyDescent="0.25">
      <c r="A1299" s="3">
        <f>TITRES_STAT!B1302</f>
        <v>43900</v>
      </c>
      <c r="B1299" s="6">
        <f>TITRES_STAT!D1302</f>
        <v>2.2233000000000001</v>
      </c>
      <c r="C1299" s="2">
        <f t="shared" si="180"/>
        <v>-0.1019000000000001</v>
      </c>
      <c r="D1299" s="2">
        <f t="shared" si="181"/>
        <v>0</v>
      </c>
      <c r="E1299" s="2">
        <f t="shared" si="182"/>
        <v>0.1019000000000001</v>
      </c>
      <c r="F1299" s="2">
        <f t="shared" si="183"/>
        <v>1.7113679602698169E-2</v>
      </c>
      <c r="G1299" s="2">
        <f t="shared" si="183"/>
        <v>2.2812781672951494E-2</v>
      </c>
      <c r="H1299" s="2">
        <f t="shared" si="184"/>
        <v>0.75017943221669459</v>
      </c>
      <c r="I1299" s="2">
        <f t="shared" si="185"/>
        <v>42.863001267621613</v>
      </c>
    </row>
    <row r="1300" spans="1:9" ht="13.5" x14ac:dyDescent="0.25">
      <c r="A1300" s="3">
        <f>TITRES_STAT!B1303</f>
        <v>43901</v>
      </c>
      <c r="B1300" s="6">
        <f>TITRES_STAT!D1303</f>
        <v>2.2881</v>
      </c>
      <c r="C1300" s="2">
        <f t="shared" si="180"/>
        <v>6.4799999999999969E-2</v>
      </c>
      <c r="D1300" s="2">
        <f t="shared" si="181"/>
        <v>6.4799999999999969E-2</v>
      </c>
      <c r="E1300" s="2">
        <f t="shared" si="182"/>
        <v>0</v>
      </c>
      <c r="F1300" s="2">
        <f t="shared" si="183"/>
        <v>2.0519845345362584E-2</v>
      </c>
      <c r="G1300" s="2">
        <f t="shared" si="183"/>
        <v>2.1183297267740674E-2</v>
      </c>
      <c r="H1300" s="2">
        <f t="shared" si="184"/>
        <v>0.96868042241051688</v>
      </c>
      <c r="I1300" s="2">
        <f t="shared" si="185"/>
        <v>49.204554044603782</v>
      </c>
    </row>
    <row r="1301" spans="1:9" ht="13.5" x14ac:dyDescent="0.25">
      <c r="A1301" s="3">
        <f>TITRES_STAT!B1304</f>
        <v>43902</v>
      </c>
      <c r="B1301" s="6">
        <f>TITRES_STAT!D1304</f>
        <v>2.3159000000000001</v>
      </c>
      <c r="C1301" s="2">
        <f t="shared" si="180"/>
        <v>2.7800000000000047E-2</v>
      </c>
      <c r="D1301" s="2">
        <f t="shared" si="181"/>
        <v>2.7800000000000047E-2</v>
      </c>
      <c r="E1301" s="2">
        <f t="shared" si="182"/>
        <v>0</v>
      </c>
      <c r="F1301" s="2">
        <f t="shared" si="183"/>
        <v>2.1039856392122403E-2</v>
      </c>
      <c r="G1301" s="2">
        <f t="shared" si="183"/>
        <v>1.9670204605759196E-2</v>
      </c>
      <c r="H1301" s="2">
        <f t="shared" si="184"/>
        <v>1.0696307849264663</v>
      </c>
      <c r="I1301" s="2">
        <f t="shared" si="185"/>
        <v>51.682203063309672</v>
      </c>
    </row>
    <row r="1302" spans="1:9" ht="13.5" x14ac:dyDescent="0.25">
      <c r="A1302" s="3">
        <f>TITRES_STAT!B1305</f>
        <v>43903</v>
      </c>
      <c r="B1302" s="6">
        <f>TITRES_STAT!D1305</f>
        <v>2.2233000000000001</v>
      </c>
      <c r="C1302" s="2">
        <f t="shared" si="180"/>
        <v>-9.2600000000000016E-2</v>
      </c>
      <c r="D1302" s="2">
        <f t="shared" si="181"/>
        <v>0</v>
      </c>
      <c r="E1302" s="2">
        <f t="shared" si="182"/>
        <v>9.2600000000000016E-2</v>
      </c>
      <c r="F1302" s="2">
        <f t="shared" si="183"/>
        <v>1.9537009506970803E-2</v>
      </c>
      <c r="G1302" s="2">
        <f t="shared" si="183"/>
        <v>2.4879475705347827E-2</v>
      </c>
      <c r="H1302" s="2">
        <f t="shared" si="184"/>
        <v>0.78526612611741398</v>
      </c>
      <c r="I1302" s="2">
        <f t="shared" si="185"/>
        <v>43.985942186961559</v>
      </c>
    </row>
    <row r="1303" spans="1:9" ht="13.5" x14ac:dyDescent="0.25">
      <c r="A1303" s="3">
        <f>TITRES_STAT!B1306</f>
        <v>43906</v>
      </c>
      <c r="B1303" s="6">
        <f>TITRES_STAT!D1306</f>
        <v>2.1305999999999998</v>
      </c>
      <c r="C1303" s="2">
        <f t="shared" si="180"/>
        <v>-9.2700000000000227E-2</v>
      </c>
      <c r="D1303" s="2">
        <f t="shared" si="181"/>
        <v>0</v>
      </c>
      <c r="E1303" s="2">
        <f t="shared" si="182"/>
        <v>9.2700000000000227E-2</v>
      </c>
      <c r="F1303" s="2">
        <f t="shared" si="183"/>
        <v>1.814150882790146E-2</v>
      </c>
      <c r="G1303" s="2">
        <f t="shared" si="183"/>
        <v>2.9723798869251573E-2</v>
      </c>
      <c r="H1303" s="2">
        <f t="shared" si="184"/>
        <v>0.61033614537973258</v>
      </c>
      <c r="I1303" s="2">
        <f t="shared" si="185"/>
        <v>37.901164122215576</v>
      </c>
    </row>
    <row r="1304" spans="1:9" ht="13.5" x14ac:dyDescent="0.25">
      <c r="A1304" s="3">
        <f>TITRES_STAT!B1307</f>
        <v>43907</v>
      </c>
      <c r="B1304" s="6">
        <f>TITRES_STAT!D1307</f>
        <v>2.0750000000000002</v>
      </c>
      <c r="C1304" s="2">
        <f t="shared" si="180"/>
        <v>-5.559999999999965E-2</v>
      </c>
      <c r="D1304" s="2">
        <f t="shared" si="181"/>
        <v>0</v>
      </c>
      <c r="E1304" s="2">
        <f t="shared" si="182"/>
        <v>5.559999999999965E-2</v>
      </c>
      <c r="F1304" s="2">
        <f t="shared" si="183"/>
        <v>1.684568676876564E-2</v>
      </c>
      <c r="G1304" s="2">
        <f t="shared" si="183"/>
        <v>3.1572098950019292E-2</v>
      </c>
      <c r="H1304" s="2">
        <f t="shared" si="184"/>
        <v>0.53356245954484904</v>
      </c>
      <c r="I1304" s="2">
        <f t="shared" si="185"/>
        <v>34.792352683385772</v>
      </c>
    </row>
    <row r="1305" spans="1:9" ht="13.5" x14ac:dyDescent="0.25">
      <c r="A1305" s="3">
        <f>TITRES_STAT!B1308</f>
        <v>43908</v>
      </c>
      <c r="B1305" s="6">
        <f>TITRES_STAT!D1308</f>
        <v>2.0194999999999999</v>
      </c>
      <c r="C1305" s="2">
        <f t="shared" si="180"/>
        <v>-5.5500000000000327E-2</v>
      </c>
      <c r="D1305" s="2">
        <f t="shared" si="181"/>
        <v>0</v>
      </c>
      <c r="E1305" s="2">
        <f t="shared" si="182"/>
        <v>5.5500000000000327E-2</v>
      </c>
      <c r="F1305" s="2">
        <f t="shared" si="183"/>
        <v>1.5642423428139523E-2</v>
      </c>
      <c r="G1305" s="2">
        <f t="shared" si="183"/>
        <v>3.3281234739303653E-2</v>
      </c>
      <c r="H1305" s="2">
        <f t="shared" si="184"/>
        <v>0.47000730443653038</v>
      </c>
      <c r="I1305" s="2">
        <f t="shared" si="185"/>
        <v>31.973127141479708</v>
      </c>
    </row>
    <row r="1306" spans="1:9" ht="13.5" x14ac:dyDescent="0.25">
      <c r="A1306" s="3">
        <f>TITRES_STAT!B1309</f>
        <v>43909</v>
      </c>
      <c r="B1306" s="6">
        <f>TITRES_STAT!D1309</f>
        <v>1.9639</v>
      </c>
      <c r="C1306" s="2">
        <f t="shared" si="180"/>
        <v>-5.5599999999999872E-2</v>
      </c>
      <c r="D1306" s="2">
        <f t="shared" si="181"/>
        <v>0</v>
      </c>
      <c r="E1306" s="2">
        <f t="shared" si="182"/>
        <v>5.5599999999999872E-2</v>
      </c>
      <c r="F1306" s="2">
        <f t="shared" si="183"/>
        <v>1.4525107468986701E-2</v>
      </c>
      <c r="G1306" s="2">
        <f t="shared" si="183"/>
        <v>3.4875432257924811E-2</v>
      </c>
      <c r="H1306" s="2">
        <f t="shared" si="184"/>
        <v>0.41648537462029972</v>
      </c>
      <c r="I1306" s="2">
        <f t="shared" si="185"/>
        <v>29.40273031283094</v>
      </c>
    </row>
    <row r="1307" spans="1:9" ht="13.5" x14ac:dyDescent="0.25">
      <c r="A1307" s="3">
        <f>TITRES_STAT!B1310</f>
        <v>43913</v>
      </c>
      <c r="B1307" s="6">
        <f>TITRES_STAT!D1310</f>
        <v>1.9083000000000001</v>
      </c>
      <c r="C1307" s="2">
        <f t="shared" si="180"/>
        <v>-5.5599999999999872E-2</v>
      </c>
      <c r="D1307" s="2">
        <f t="shared" si="181"/>
        <v>0</v>
      </c>
      <c r="E1307" s="2">
        <f t="shared" si="182"/>
        <v>5.5599999999999872E-2</v>
      </c>
      <c r="F1307" s="2">
        <f t="shared" si="183"/>
        <v>1.3487599792630508E-2</v>
      </c>
      <c r="G1307" s="2">
        <f t="shared" si="183"/>
        <v>3.6355758525215887E-2</v>
      </c>
      <c r="H1307" s="2">
        <f t="shared" si="184"/>
        <v>0.37098936563999019</v>
      </c>
      <c r="I1307" s="2">
        <f t="shared" si="185"/>
        <v>27.059973982132888</v>
      </c>
    </row>
    <row r="1308" spans="1:9" ht="13.5" x14ac:dyDescent="0.25">
      <c r="A1308" s="3">
        <f>TITRES_STAT!B1311</f>
        <v>43914</v>
      </c>
      <c r="B1308" s="6">
        <f>TITRES_STAT!D1311</f>
        <v>1.9454</v>
      </c>
      <c r="C1308" s="2">
        <f t="shared" si="180"/>
        <v>3.7099999999999911E-2</v>
      </c>
      <c r="D1308" s="2">
        <f t="shared" si="181"/>
        <v>3.7099999999999911E-2</v>
      </c>
      <c r="E1308" s="2">
        <f t="shared" si="182"/>
        <v>0</v>
      </c>
      <c r="F1308" s="2">
        <f t="shared" si="183"/>
        <v>1.5174199807442609E-2</v>
      </c>
      <c r="G1308" s="2">
        <f t="shared" si="183"/>
        <v>3.3758918630557612E-2</v>
      </c>
      <c r="H1308" s="2">
        <f t="shared" si="184"/>
        <v>0.44948714067243123</v>
      </c>
      <c r="I1308" s="2">
        <f t="shared" si="185"/>
        <v>31.010081294264523</v>
      </c>
    </row>
    <row r="1309" spans="1:9" ht="13.5" x14ac:dyDescent="0.25">
      <c r="A1309" s="3">
        <f>TITRES_STAT!B1312</f>
        <v>43915</v>
      </c>
      <c r="B1309" s="6">
        <f>TITRES_STAT!D1312</f>
        <v>1.9454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1.4090328392625279E-2</v>
      </c>
      <c r="G1309" s="2">
        <f t="shared" si="186"/>
        <v>3.1347567299803494E-2</v>
      </c>
      <c r="H1309" s="2">
        <f t="shared" si="184"/>
        <v>0.44948714067243123</v>
      </c>
      <c r="I1309" s="2">
        <f t="shared" si="185"/>
        <v>31.010081294264523</v>
      </c>
    </row>
    <row r="1310" spans="1:9" ht="13.5" x14ac:dyDescent="0.25">
      <c r="A1310" s="3">
        <f>TITRES_STAT!B1313</f>
        <v>43916</v>
      </c>
      <c r="B1310" s="6">
        <f>TITRES_STAT!D1313</f>
        <v>1.8897999999999999</v>
      </c>
      <c r="C1310" s="2">
        <f t="shared" si="180"/>
        <v>-5.5600000000000094E-2</v>
      </c>
      <c r="D1310" s="2">
        <f t="shared" si="181"/>
        <v>0</v>
      </c>
      <c r="E1310" s="2">
        <f t="shared" si="182"/>
        <v>5.5600000000000094E-2</v>
      </c>
      <c r="F1310" s="2">
        <f t="shared" si="186"/>
        <v>1.3083876364580615E-2</v>
      </c>
      <c r="G1310" s="2">
        <f t="shared" si="186"/>
        <v>3.3079883921246105E-2</v>
      </c>
      <c r="H1310" s="2">
        <f t="shared" si="184"/>
        <v>0.39552364801912981</v>
      </c>
      <c r="I1310" s="2">
        <f t="shared" si="185"/>
        <v>28.342310686067847</v>
      </c>
    </row>
    <row r="1311" spans="1:9" ht="13.5" x14ac:dyDescent="0.25">
      <c r="A1311" s="3">
        <f>TITRES_STAT!B1314</f>
        <v>43917</v>
      </c>
      <c r="B1311" s="6">
        <f>TITRES_STAT!D1314</f>
        <v>1.9454</v>
      </c>
      <c r="C1311" s="2">
        <f t="shared" si="180"/>
        <v>5.5600000000000094E-2</v>
      </c>
      <c r="D1311" s="2">
        <f t="shared" si="181"/>
        <v>5.5600000000000094E-2</v>
      </c>
      <c r="E1311" s="2">
        <f t="shared" si="182"/>
        <v>0</v>
      </c>
      <c r="F1311" s="2">
        <f t="shared" si="186"/>
        <v>1.6120742338539149E-2</v>
      </c>
      <c r="G1311" s="2">
        <f t="shared" si="186"/>
        <v>3.0717035069728525E-2</v>
      </c>
      <c r="H1311" s="2">
        <f t="shared" si="184"/>
        <v>0.52481440028129711</v>
      </c>
      <c r="I1311" s="2">
        <f t="shared" si="185"/>
        <v>34.418247898529785</v>
      </c>
    </row>
    <row r="1312" spans="1:9" ht="13.5" x14ac:dyDescent="0.25">
      <c r="A1312" s="3">
        <f>TITRES_STAT!B1315</f>
        <v>43920</v>
      </c>
      <c r="B1312" s="6">
        <f>TITRES_STAT!D1315</f>
        <v>1.9454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1.4969260742929211E-2</v>
      </c>
      <c r="G1312" s="2">
        <f t="shared" si="186"/>
        <v>2.852296113617649E-2</v>
      </c>
      <c r="H1312" s="2">
        <f t="shared" si="184"/>
        <v>0.52481440028129722</v>
      </c>
      <c r="I1312" s="2">
        <f t="shared" si="185"/>
        <v>34.418247898529785</v>
      </c>
    </row>
    <row r="1313" spans="1:9" ht="13.5" x14ac:dyDescent="0.25">
      <c r="A1313" s="3">
        <f>TITRES_STAT!B1316</f>
        <v>43921</v>
      </c>
      <c r="B1313" s="6">
        <f>TITRES_STAT!D1316</f>
        <v>1.9454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1.3900027832719982E-2</v>
      </c>
      <c r="G1313" s="2">
        <f t="shared" si="186"/>
        <v>2.6485606769306742E-2</v>
      </c>
      <c r="H1313" s="2">
        <f t="shared" si="184"/>
        <v>0.52481440028129711</v>
      </c>
      <c r="I1313" s="2">
        <f t="shared" si="185"/>
        <v>34.418247898529785</v>
      </c>
    </row>
    <row r="1314" spans="1:9" ht="13.5" x14ac:dyDescent="0.25">
      <c r="A1314" s="3">
        <f>TITRES_STAT!B1317</f>
        <v>43922</v>
      </c>
      <c r="B1314" s="6">
        <f>TITRES_STAT!D1317</f>
        <v>2.0009000000000001</v>
      </c>
      <c r="C1314" s="2">
        <f t="shared" si="180"/>
        <v>5.5500000000000105E-2</v>
      </c>
      <c r="D1314" s="2">
        <f t="shared" si="181"/>
        <v>5.5500000000000105E-2</v>
      </c>
      <c r="E1314" s="2">
        <f t="shared" si="182"/>
        <v>0</v>
      </c>
      <c r="F1314" s="2">
        <f t="shared" si="186"/>
        <v>1.6871454416097133E-2</v>
      </c>
      <c r="G1314" s="2">
        <f t="shared" si="186"/>
        <v>2.4593777714356259E-2</v>
      </c>
      <c r="H1314" s="2">
        <f t="shared" si="184"/>
        <v>0.68600499736356757</v>
      </c>
      <c r="I1314" s="2">
        <f t="shared" si="185"/>
        <v>40.688194782120121</v>
      </c>
    </row>
    <row r="1315" spans="1:9" ht="13.5" x14ac:dyDescent="0.25">
      <c r="A1315" s="3">
        <f>TITRES_STAT!B1318</f>
        <v>43923</v>
      </c>
      <c r="B1315" s="6">
        <f>TITRES_STAT!D1318</f>
        <v>2.0565000000000002</v>
      </c>
      <c r="C1315" s="2">
        <f t="shared" si="180"/>
        <v>5.5600000000000094E-2</v>
      </c>
      <c r="D1315" s="2">
        <f t="shared" si="181"/>
        <v>5.5600000000000094E-2</v>
      </c>
      <c r="E1315" s="2">
        <f t="shared" si="182"/>
        <v>0</v>
      </c>
      <c r="F1315" s="2">
        <f t="shared" si="186"/>
        <v>1.9637779100661629E-2</v>
      </c>
      <c r="G1315" s="2">
        <f t="shared" si="186"/>
        <v>2.2837079306187953E-2</v>
      </c>
      <c r="H1315" s="2">
        <f t="shared" si="184"/>
        <v>0.8599076456918272</v>
      </c>
      <c r="I1315" s="2">
        <f t="shared" si="185"/>
        <v>46.233889498957815</v>
      </c>
    </row>
    <row r="1316" spans="1:9" ht="13.5" x14ac:dyDescent="0.25">
      <c r="A1316" s="3">
        <f>TITRES_STAT!B1319</f>
        <v>43924</v>
      </c>
      <c r="B1316" s="6">
        <f>TITRES_STAT!D1319</f>
        <v>2.0565000000000002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1.8235080593471512E-2</v>
      </c>
      <c r="G1316" s="2">
        <f t="shared" si="186"/>
        <v>2.1205859355745958E-2</v>
      </c>
      <c r="H1316" s="2">
        <f t="shared" si="184"/>
        <v>0.85990764569182709</v>
      </c>
      <c r="I1316" s="2">
        <f t="shared" si="185"/>
        <v>46.233889498957808</v>
      </c>
    </row>
    <row r="1317" spans="1:9" ht="13.5" x14ac:dyDescent="0.25">
      <c r="A1317" s="3">
        <f>TITRES_STAT!B1320</f>
        <v>43927</v>
      </c>
      <c r="B1317" s="6">
        <f>TITRES_STAT!D1320</f>
        <v>2.0565000000000002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1.6932574836794976E-2</v>
      </c>
      <c r="G1317" s="2">
        <f t="shared" si="186"/>
        <v>1.9691155116049817E-2</v>
      </c>
      <c r="H1317" s="2">
        <f t="shared" si="184"/>
        <v>0.85990764569182709</v>
      </c>
      <c r="I1317" s="2">
        <f t="shared" si="185"/>
        <v>46.233889498957808</v>
      </c>
    </row>
    <row r="1318" spans="1:9" ht="13.5" x14ac:dyDescent="0.25">
      <c r="A1318" s="3">
        <f>TITRES_STAT!B1321</f>
        <v>43928</v>
      </c>
      <c r="B1318" s="6">
        <f>TITRES_STAT!D1321</f>
        <v>2.0565000000000002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1.5723105205595337E-2</v>
      </c>
      <c r="G1318" s="2">
        <f t="shared" si="186"/>
        <v>1.8284644036331975E-2</v>
      </c>
      <c r="H1318" s="2">
        <f t="shared" si="184"/>
        <v>0.8599076456918272</v>
      </c>
      <c r="I1318" s="2">
        <f t="shared" si="185"/>
        <v>46.233889498957815</v>
      </c>
    </row>
    <row r="1319" spans="1:9" ht="13.5" x14ac:dyDescent="0.25">
      <c r="A1319" s="3">
        <f>TITRES_STAT!B1322</f>
        <v>43929</v>
      </c>
      <c r="B1319" s="6">
        <f>TITRES_STAT!D1322</f>
        <v>2.0565000000000002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1.4600026262338528E-2</v>
      </c>
      <c r="G1319" s="2">
        <f t="shared" si="186"/>
        <v>1.6978598033736834E-2</v>
      </c>
      <c r="H1319" s="2">
        <f t="shared" si="184"/>
        <v>0.8599076456918272</v>
      </c>
      <c r="I1319" s="2">
        <f t="shared" si="185"/>
        <v>46.233889498957815</v>
      </c>
    </row>
    <row r="1320" spans="1:9" ht="13.5" x14ac:dyDescent="0.25">
      <c r="A1320" s="3">
        <f>TITRES_STAT!B1323</f>
        <v>43934</v>
      </c>
      <c r="B1320" s="6">
        <f>TITRES_STAT!D1323</f>
        <v>2.1120999999999999</v>
      </c>
      <c r="C1320" s="2">
        <f t="shared" si="180"/>
        <v>5.559999999999965E-2</v>
      </c>
      <c r="D1320" s="2">
        <f t="shared" si="181"/>
        <v>5.559999999999965E-2</v>
      </c>
      <c r="E1320" s="2">
        <f t="shared" si="182"/>
        <v>0</v>
      </c>
      <c r="F1320" s="2">
        <f t="shared" si="186"/>
        <v>1.7528595815028608E-2</v>
      </c>
      <c r="G1320" s="2">
        <f t="shared" si="186"/>
        <v>1.5765841031327062E-2</v>
      </c>
      <c r="H1320" s="2">
        <f t="shared" si="184"/>
        <v>1.1118084839368172</v>
      </c>
      <c r="I1320" s="2">
        <f t="shared" si="185"/>
        <v>52.647221203704625</v>
      </c>
    </row>
    <row r="1321" spans="1:9" ht="13.5" x14ac:dyDescent="0.25">
      <c r="A1321" s="3">
        <f>TITRES_STAT!B1324</f>
        <v>43935</v>
      </c>
      <c r="B1321" s="6">
        <f>TITRES_STAT!D1324</f>
        <v>2.1398999999999999</v>
      </c>
      <c r="C1321" s="2">
        <f t="shared" si="180"/>
        <v>2.7800000000000047E-2</v>
      </c>
      <c r="D1321" s="2">
        <f t="shared" si="181"/>
        <v>2.7800000000000047E-2</v>
      </c>
      <c r="E1321" s="2">
        <f t="shared" si="182"/>
        <v>0</v>
      </c>
      <c r="F1321" s="2">
        <f t="shared" si="186"/>
        <v>1.8262267542526571E-2</v>
      </c>
      <c r="G1321" s="2">
        <f t="shared" si="186"/>
        <v>1.4639709529089414E-2</v>
      </c>
      <c r="H1321" s="2">
        <f t="shared" si="184"/>
        <v>1.2474473968379671</v>
      </c>
      <c r="I1321" s="2">
        <f t="shared" si="185"/>
        <v>55.505076496698251</v>
      </c>
    </row>
    <row r="1322" spans="1:9" ht="13.5" x14ac:dyDescent="0.25">
      <c r="A1322" s="3">
        <f>TITRES_STAT!B1325</f>
        <v>43936</v>
      </c>
      <c r="B1322" s="6">
        <f>TITRES_STAT!D1325</f>
        <v>2.1861999999999999</v>
      </c>
      <c r="C1322" s="2">
        <f t="shared" si="180"/>
        <v>4.6300000000000008E-2</v>
      </c>
      <c r="D1322" s="2">
        <f t="shared" si="181"/>
        <v>4.6300000000000008E-2</v>
      </c>
      <c r="E1322" s="2">
        <f t="shared" si="182"/>
        <v>0</v>
      </c>
      <c r="F1322" s="2">
        <f t="shared" si="186"/>
        <v>2.0264962718060386E-2</v>
      </c>
      <c r="G1322" s="2">
        <f t="shared" si="186"/>
        <v>1.3594015991297313E-2</v>
      </c>
      <c r="H1322" s="2">
        <f t="shared" si="184"/>
        <v>1.4907267087984679</v>
      </c>
      <c r="I1322" s="2">
        <f t="shared" si="185"/>
        <v>59.85107493056104</v>
      </c>
    </row>
    <row r="1323" spans="1:9" ht="13.5" x14ac:dyDescent="0.25">
      <c r="A1323" s="3">
        <f>TITRES_STAT!B1326</f>
        <v>43937</v>
      </c>
      <c r="B1323" s="6">
        <f>TITRES_STAT!D1326</f>
        <v>2.2233000000000001</v>
      </c>
      <c r="C1323" s="2">
        <f t="shared" si="180"/>
        <v>3.7100000000000133E-2</v>
      </c>
      <c r="D1323" s="2">
        <f t="shared" si="181"/>
        <v>3.7100000000000133E-2</v>
      </c>
      <c r="E1323" s="2">
        <f t="shared" si="182"/>
        <v>0</v>
      </c>
      <c r="F1323" s="2">
        <f t="shared" si="186"/>
        <v>2.1467465381056084E-2</v>
      </c>
      <c r="G1323" s="2">
        <f t="shared" si="186"/>
        <v>1.2623014849061791E-2</v>
      </c>
      <c r="H1323" s="2">
        <f t="shared" si="184"/>
        <v>1.7006607088521057</v>
      </c>
      <c r="I1323" s="2">
        <f t="shared" si="185"/>
        <v>62.972023967237192</v>
      </c>
    </row>
    <row r="1324" spans="1:9" ht="13.5" x14ac:dyDescent="0.25">
      <c r="A1324" s="3">
        <f>TITRES_STAT!B1327</f>
        <v>43938</v>
      </c>
      <c r="B1324" s="6">
        <f>TITRES_STAT!D1327</f>
        <v>2.214</v>
      </c>
      <c r="C1324" s="2">
        <f t="shared" si="180"/>
        <v>-9.300000000000086E-3</v>
      </c>
      <c r="D1324" s="2">
        <f t="shared" si="181"/>
        <v>0</v>
      </c>
      <c r="E1324" s="2">
        <f t="shared" si="182"/>
        <v>9.300000000000086E-3</v>
      </c>
      <c r="F1324" s="2">
        <f t="shared" si="186"/>
        <v>1.9934074996694938E-2</v>
      </c>
      <c r="G1324" s="2">
        <f t="shared" si="186"/>
        <v>1.2385656645557384E-2</v>
      </c>
      <c r="H1324" s="2">
        <f t="shared" si="184"/>
        <v>1.6094483778415656</v>
      </c>
      <c r="I1324" s="2">
        <f t="shared" si="185"/>
        <v>61.677724361531105</v>
      </c>
    </row>
    <row r="1325" spans="1:9" ht="13.5" x14ac:dyDescent="0.25">
      <c r="A1325" s="3">
        <f>TITRES_STAT!B1328</f>
        <v>43941</v>
      </c>
      <c r="B1325" s="6">
        <f>TITRES_STAT!D1328</f>
        <v>2.1492</v>
      </c>
      <c r="C1325" s="2">
        <f t="shared" si="180"/>
        <v>-6.4799999999999969E-2</v>
      </c>
      <c r="D1325" s="2">
        <f t="shared" si="181"/>
        <v>0</v>
      </c>
      <c r="E1325" s="2">
        <f t="shared" si="182"/>
        <v>6.4799999999999969E-2</v>
      </c>
      <c r="F1325" s="2">
        <f t="shared" ref="F1325:G1340" si="187">((F1324*13)+D1325)/14</f>
        <v>1.8510212496931015E-2</v>
      </c>
      <c r="G1325" s="2">
        <f t="shared" si="187"/>
        <v>1.6129538313731855E-2</v>
      </c>
      <c r="H1325" s="2">
        <f t="shared" si="184"/>
        <v>1.1475971684305668</v>
      </c>
      <c r="I1325" s="2">
        <f t="shared" si="185"/>
        <v>53.436332721057468</v>
      </c>
    </row>
    <row r="1326" spans="1:9" ht="13.5" x14ac:dyDescent="0.25">
      <c r="A1326" s="3">
        <f>TITRES_STAT!B1329</f>
        <v>43942</v>
      </c>
      <c r="B1326" s="6">
        <f>TITRES_STAT!D1329</f>
        <v>2.2046999999999999</v>
      </c>
      <c r="C1326" s="2">
        <f t="shared" si="180"/>
        <v>5.5499999999999883E-2</v>
      </c>
      <c r="D1326" s="2">
        <f t="shared" si="181"/>
        <v>5.5499999999999883E-2</v>
      </c>
      <c r="E1326" s="2">
        <f t="shared" si="182"/>
        <v>0</v>
      </c>
      <c r="F1326" s="2">
        <f t="shared" si="187"/>
        <v>2.1152340175721651E-2</v>
      </c>
      <c r="G1326" s="2">
        <f t="shared" si="187"/>
        <v>1.497742843417958E-2</v>
      </c>
      <c r="H1326" s="2">
        <f t="shared" si="184"/>
        <v>1.4122811715428045</v>
      </c>
      <c r="I1326" s="2">
        <f t="shared" si="185"/>
        <v>58.54546261866988</v>
      </c>
    </row>
    <row r="1327" spans="1:9" ht="13.5" x14ac:dyDescent="0.25">
      <c r="A1327" s="3">
        <f>TITRES_STAT!B1330</f>
        <v>43943</v>
      </c>
      <c r="B1327" s="6">
        <f>TITRES_STAT!D1330</f>
        <v>2.2233000000000001</v>
      </c>
      <c r="C1327" s="2">
        <f t="shared" si="180"/>
        <v>1.8600000000000172E-2</v>
      </c>
      <c r="D1327" s="2">
        <f t="shared" si="181"/>
        <v>1.8600000000000172E-2</v>
      </c>
      <c r="E1327" s="2">
        <f t="shared" si="182"/>
        <v>0</v>
      </c>
      <c r="F1327" s="2">
        <f t="shared" si="187"/>
        <v>2.0970030163170117E-2</v>
      </c>
      <c r="G1327" s="2">
        <f t="shared" si="187"/>
        <v>1.3907612117452468E-2</v>
      </c>
      <c r="H1327" s="2">
        <f t="shared" si="184"/>
        <v>1.5078095352440208</v>
      </c>
      <c r="I1327" s="2">
        <f t="shared" si="185"/>
        <v>60.124563450840547</v>
      </c>
    </row>
    <row r="1328" spans="1:9" ht="13.5" x14ac:dyDescent="0.25">
      <c r="A1328" s="3">
        <f>TITRES_STAT!B1331</f>
        <v>43944</v>
      </c>
      <c r="B1328" s="6">
        <f>TITRES_STAT!D1331</f>
        <v>2.2233000000000001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1.9472170865800824E-2</v>
      </c>
      <c r="G1328" s="2">
        <f t="shared" si="187"/>
        <v>1.2914211251920148E-2</v>
      </c>
      <c r="H1328" s="2">
        <f t="shared" si="184"/>
        <v>1.5078095352440208</v>
      </c>
      <c r="I1328" s="2">
        <f t="shared" si="185"/>
        <v>60.124563450840547</v>
      </c>
    </row>
    <row r="1329" spans="1:9" ht="13.5" x14ac:dyDescent="0.25">
      <c r="A1329" s="3">
        <f>TITRES_STAT!B1332</f>
        <v>43945</v>
      </c>
      <c r="B1329" s="6">
        <f>TITRES_STAT!D1332</f>
        <v>2.2233000000000001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1.8081301518243619E-2</v>
      </c>
      <c r="G1329" s="2">
        <f t="shared" si="187"/>
        <v>1.1991767591068708E-2</v>
      </c>
      <c r="H1329" s="2">
        <f t="shared" si="184"/>
        <v>1.5078095352440208</v>
      </c>
      <c r="I1329" s="2">
        <f t="shared" si="185"/>
        <v>60.124563450840547</v>
      </c>
    </row>
    <row r="1330" spans="1:9" ht="13.5" x14ac:dyDescent="0.25">
      <c r="A1330" s="3">
        <f>TITRES_STAT!B1333</f>
        <v>43948</v>
      </c>
      <c r="B1330" s="6">
        <f>TITRES_STAT!D1333</f>
        <v>2.1583999999999999</v>
      </c>
      <c r="C1330" s="2">
        <f t="shared" si="180"/>
        <v>-6.490000000000018E-2</v>
      </c>
      <c r="D1330" s="2">
        <f t="shared" si="181"/>
        <v>0</v>
      </c>
      <c r="E1330" s="2">
        <f t="shared" si="182"/>
        <v>6.490000000000018E-2</v>
      </c>
      <c r="F1330" s="2">
        <f t="shared" si="187"/>
        <v>1.678977998122622E-2</v>
      </c>
      <c r="G1330" s="2">
        <f t="shared" si="187"/>
        <v>1.5770927048849529E-2</v>
      </c>
      <c r="H1330" s="2">
        <f t="shared" si="184"/>
        <v>1.064603236653169</v>
      </c>
      <c r="I1330" s="2">
        <f t="shared" si="185"/>
        <v>51.564543625289822</v>
      </c>
    </row>
    <row r="1331" spans="1:9" ht="13.5" x14ac:dyDescent="0.25">
      <c r="A1331" s="3">
        <f>TITRES_STAT!B1334</f>
        <v>43949</v>
      </c>
      <c r="B1331" s="6">
        <f>TITRES_STAT!D1334</f>
        <v>2.214</v>
      </c>
      <c r="C1331" s="2">
        <f t="shared" si="180"/>
        <v>5.5600000000000094E-2</v>
      </c>
      <c r="D1331" s="2">
        <f t="shared" si="181"/>
        <v>5.5600000000000094E-2</v>
      </c>
      <c r="E1331" s="2">
        <f t="shared" si="182"/>
        <v>0</v>
      </c>
      <c r="F1331" s="2">
        <f t="shared" si="187"/>
        <v>1.9561938553995784E-2</v>
      </c>
      <c r="G1331" s="2">
        <f t="shared" si="187"/>
        <v>1.4644432259645993E-2</v>
      </c>
      <c r="H1331" s="2">
        <f t="shared" si="184"/>
        <v>1.3357935771877212</v>
      </c>
      <c r="I1331" s="2">
        <f t="shared" si="185"/>
        <v>57.187997699523052</v>
      </c>
    </row>
    <row r="1332" spans="1:9" ht="13.5" x14ac:dyDescent="0.25">
      <c r="A1332" s="3">
        <f>TITRES_STAT!B1335</f>
        <v>43950</v>
      </c>
      <c r="B1332" s="6">
        <f>TITRES_STAT!D1335</f>
        <v>2.1492</v>
      </c>
      <c r="C1332" s="2">
        <f t="shared" si="180"/>
        <v>-6.4799999999999969E-2</v>
      </c>
      <c r="D1332" s="2">
        <f t="shared" si="181"/>
        <v>0</v>
      </c>
      <c r="E1332" s="2">
        <f t="shared" si="182"/>
        <v>6.4799999999999969E-2</v>
      </c>
      <c r="F1332" s="2">
        <f t="shared" si="187"/>
        <v>1.8164657228710374E-2</v>
      </c>
      <c r="G1332" s="2">
        <f t="shared" si="187"/>
        <v>1.8226972812528417E-2</v>
      </c>
      <c r="H1332" s="2">
        <f t="shared" si="184"/>
        <v>0.99658113366059287</v>
      </c>
      <c r="I1332" s="2">
        <f t="shared" si="185"/>
        <v>49.914381983237043</v>
      </c>
    </row>
    <row r="1333" spans="1:9" ht="13.5" x14ac:dyDescent="0.25">
      <c r="A1333" s="3">
        <f>TITRES_STAT!B1336</f>
        <v>43951</v>
      </c>
      <c r="B1333" s="6">
        <f>TITRES_STAT!D1336</f>
        <v>2.1955</v>
      </c>
      <c r="C1333" s="2">
        <f t="shared" si="180"/>
        <v>4.6300000000000008E-2</v>
      </c>
      <c r="D1333" s="2">
        <f t="shared" si="181"/>
        <v>4.6300000000000008E-2</v>
      </c>
      <c r="E1333" s="2">
        <f t="shared" si="182"/>
        <v>0</v>
      </c>
      <c r="F1333" s="2">
        <f t="shared" si="187"/>
        <v>2.0174324569516778E-2</v>
      </c>
      <c r="G1333" s="2">
        <f t="shared" si="187"/>
        <v>1.6925046183062103E-2</v>
      </c>
      <c r="H1333" s="2">
        <f t="shared" si="184"/>
        <v>1.1919804738675643</v>
      </c>
      <c r="I1333" s="2">
        <f t="shared" si="185"/>
        <v>54.379155657550889</v>
      </c>
    </row>
    <row r="1334" spans="1:9" ht="13.5" x14ac:dyDescent="0.25">
      <c r="A1334" s="3">
        <f>TITRES_STAT!B1337</f>
        <v>43955</v>
      </c>
      <c r="B1334" s="6">
        <f>TITRES_STAT!D1337</f>
        <v>2.1305999999999998</v>
      </c>
      <c r="C1334" s="2">
        <f t="shared" si="180"/>
        <v>-6.490000000000018E-2</v>
      </c>
      <c r="D1334" s="2">
        <f t="shared" si="181"/>
        <v>0</v>
      </c>
      <c r="E1334" s="2">
        <f t="shared" si="182"/>
        <v>6.490000000000018E-2</v>
      </c>
      <c r="F1334" s="2">
        <f t="shared" si="187"/>
        <v>1.8733301385979867E-2</v>
      </c>
      <c r="G1334" s="2">
        <f t="shared" si="187"/>
        <v>2.0351828598557681E-2</v>
      </c>
      <c r="H1334" s="2">
        <f t="shared" si="184"/>
        <v>0.92047263936310286</v>
      </c>
      <c r="I1334" s="2">
        <f t="shared" si="185"/>
        <v>47.92948467458325</v>
      </c>
    </row>
    <row r="1335" spans="1:9" ht="13.5" x14ac:dyDescent="0.25">
      <c r="A1335" s="3">
        <f>TITRES_STAT!B1338</f>
        <v>43956</v>
      </c>
      <c r="B1335" s="6">
        <f>TITRES_STAT!D1338</f>
        <v>2.1861999999999999</v>
      </c>
      <c r="C1335" s="2">
        <f t="shared" si="180"/>
        <v>5.5600000000000094E-2</v>
      </c>
      <c r="D1335" s="2">
        <f t="shared" si="181"/>
        <v>5.5600000000000094E-2</v>
      </c>
      <c r="E1335" s="2">
        <f t="shared" si="182"/>
        <v>0</v>
      </c>
      <c r="F1335" s="2">
        <f t="shared" si="187"/>
        <v>2.1366637001267026E-2</v>
      </c>
      <c r="G1335" s="2">
        <f t="shared" si="187"/>
        <v>1.8898126555803561E-2</v>
      </c>
      <c r="H1335" s="2">
        <f t="shared" si="184"/>
        <v>1.1306219660543755</v>
      </c>
      <c r="I1335" s="2">
        <f t="shared" si="185"/>
        <v>53.06534824420941</v>
      </c>
    </row>
    <row r="1336" spans="1:9" ht="13.5" x14ac:dyDescent="0.25">
      <c r="A1336" s="3">
        <f>TITRES_STAT!B1339</f>
        <v>43957</v>
      </c>
      <c r="B1336" s="6">
        <f>TITRES_STAT!D1339</f>
        <v>2.1214</v>
      </c>
      <c r="C1336" s="2">
        <f t="shared" si="180"/>
        <v>-6.4799999999999969E-2</v>
      </c>
      <c r="D1336" s="2">
        <f t="shared" si="181"/>
        <v>0</v>
      </c>
      <c r="E1336" s="2">
        <f t="shared" si="182"/>
        <v>6.4799999999999969E-2</v>
      </c>
      <c r="F1336" s="2">
        <f t="shared" si="187"/>
        <v>1.9840448644033667E-2</v>
      </c>
      <c r="G1336" s="2">
        <f t="shared" si="187"/>
        <v>2.2176831801817589E-2</v>
      </c>
      <c r="H1336" s="2">
        <f t="shared" si="184"/>
        <v>0.89464756829726977</v>
      </c>
      <c r="I1336" s="2">
        <f t="shared" si="185"/>
        <v>47.219735388639819</v>
      </c>
    </row>
    <row r="1337" spans="1:9" ht="13.5" x14ac:dyDescent="0.25">
      <c r="A1337" s="3">
        <f>TITRES_STAT!B1340</f>
        <v>43958</v>
      </c>
      <c r="B1337" s="6">
        <f>TITRES_STAT!D1340</f>
        <v>2.1768999999999998</v>
      </c>
      <c r="C1337" s="2">
        <f t="shared" si="180"/>
        <v>5.5499999999999883E-2</v>
      </c>
      <c r="D1337" s="2">
        <f t="shared" si="181"/>
        <v>5.5499999999999883E-2</v>
      </c>
      <c r="E1337" s="2">
        <f t="shared" si="182"/>
        <v>0</v>
      </c>
      <c r="F1337" s="2">
        <f t="shared" si="187"/>
        <v>2.2387559455174112E-2</v>
      </c>
      <c r="G1337" s="2">
        <f t="shared" si="187"/>
        <v>2.0592772387402047E-2</v>
      </c>
      <c r="H1337" s="2">
        <f t="shared" si="184"/>
        <v>1.087156164988744</v>
      </c>
      <c r="I1337" s="2">
        <f t="shared" si="185"/>
        <v>52.087916717751064</v>
      </c>
    </row>
    <row r="1338" spans="1:9" ht="13.5" x14ac:dyDescent="0.25">
      <c r="A1338" s="3">
        <f>TITRES_STAT!B1341</f>
        <v>43959</v>
      </c>
      <c r="B1338" s="6">
        <f>TITRES_STAT!D1341</f>
        <v>2.2418</v>
      </c>
      <c r="C1338" s="2">
        <f t="shared" si="180"/>
        <v>6.490000000000018E-2</v>
      </c>
      <c r="D1338" s="2">
        <f t="shared" si="181"/>
        <v>6.490000000000018E-2</v>
      </c>
      <c r="E1338" s="2">
        <f t="shared" si="182"/>
        <v>0</v>
      </c>
      <c r="F1338" s="2">
        <f t="shared" si="187"/>
        <v>2.5424162351233119E-2</v>
      </c>
      <c r="G1338" s="2">
        <f t="shared" si="187"/>
        <v>1.9121860074016183E-2</v>
      </c>
      <c r="H1338" s="2">
        <f t="shared" si="184"/>
        <v>1.3295862564009056</v>
      </c>
      <c r="I1338" s="2">
        <f t="shared" si="185"/>
        <v>57.073922579499161</v>
      </c>
    </row>
    <row r="1339" spans="1:9" ht="13.5" x14ac:dyDescent="0.25">
      <c r="A1339" s="3">
        <f>TITRES_STAT!B1342</f>
        <v>43962</v>
      </c>
      <c r="B1339" s="6">
        <f>TITRES_STAT!D1342</f>
        <v>2.1768999999999998</v>
      </c>
      <c r="C1339" s="2">
        <f t="shared" si="180"/>
        <v>-6.490000000000018E-2</v>
      </c>
      <c r="D1339" s="2">
        <f t="shared" si="181"/>
        <v>0</v>
      </c>
      <c r="E1339" s="2">
        <f t="shared" si="182"/>
        <v>6.490000000000018E-2</v>
      </c>
      <c r="F1339" s="2">
        <f t="shared" si="187"/>
        <v>2.3608150754716468E-2</v>
      </c>
      <c r="G1339" s="2">
        <f t="shared" si="187"/>
        <v>2.2391727211586467E-2</v>
      </c>
      <c r="H1339" s="2">
        <f t="shared" si="184"/>
        <v>1.0543246857035919</v>
      </c>
      <c r="I1339" s="2">
        <f t="shared" si="185"/>
        <v>51.322203011083083</v>
      </c>
    </row>
    <row r="1340" spans="1:9" ht="13.5" x14ac:dyDescent="0.25">
      <c r="A1340" s="3">
        <f>TITRES_STAT!B1343</f>
        <v>43963</v>
      </c>
      <c r="B1340" s="6">
        <f>TITRES_STAT!D1343</f>
        <v>2.1120999999999999</v>
      </c>
      <c r="C1340" s="2">
        <f t="shared" si="180"/>
        <v>-6.4799999999999969E-2</v>
      </c>
      <c r="D1340" s="2">
        <f t="shared" si="181"/>
        <v>0</v>
      </c>
      <c r="E1340" s="2">
        <f t="shared" si="182"/>
        <v>6.4799999999999969E-2</v>
      </c>
      <c r="F1340" s="2">
        <f t="shared" si="187"/>
        <v>2.192185427223672E-2</v>
      </c>
      <c r="G1340" s="2">
        <f t="shared" si="187"/>
        <v>2.5420889553616006E-2</v>
      </c>
      <c r="H1340" s="2">
        <f t="shared" si="184"/>
        <v>0.86235590717628674</v>
      </c>
      <c r="I1340" s="2">
        <f t="shared" si="185"/>
        <v>46.304570670586536</v>
      </c>
    </row>
    <row r="1341" spans="1:9" ht="13.5" x14ac:dyDescent="0.25">
      <c r="A1341" s="3">
        <f>TITRES_STAT!B1344</f>
        <v>43964</v>
      </c>
      <c r="B1341" s="6">
        <f>TITRES_STAT!D1344</f>
        <v>2.1677</v>
      </c>
      <c r="C1341" s="2">
        <f t="shared" si="180"/>
        <v>5.5600000000000094E-2</v>
      </c>
      <c r="D1341" s="2">
        <f t="shared" si="181"/>
        <v>5.5600000000000094E-2</v>
      </c>
      <c r="E1341" s="2">
        <f t="shared" si="182"/>
        <v>0</v>
      </c>
      <c r="F1341" s="2">
        <f t="shared" ref="F1341:G1356" si="188">((F1340*13)+D1341)/14</f>
        <v>2.4327436109934104E-2</v>
      </c>
      <c r="G1341" s="2">
        <f t="shared" si="188"/>
        <v>2.3605111728357719E-2</v>
      </c>
      <c r="H1341" s="2">
        <f t="shared" si="184"/>
        <v>1.030600337328996</v>
      </c>
      <c r="I1341" s="2">
        <f t="shared" si="185"/>
        <v>50.753480061203156</v>
      </c>
    </row>
    <row r="1342" spans="1:9" ht="13.5" x14ac:dyDescent="0.25">
      <c r="A1342" s="3">
        <f>TITRES_STAT!B1345</f>
        <v>43965</v>
      </c>
      <c r="B1342" s="6">
        <f>TITRES_STAT!D1345</f>
        <v>2.1027999999999998</v>
      </c>
      <c r="C1342" s="2">
        <f t="shared" si="180"/>
        <v>-6.490000000000018E-2</v>
      </c>
      <c r="D1342" s="2">
        <f t="shared" si="181"/>
        <v>0</v>
      </c>
      <c r="E1342" s="2">
        <f t="shared" si="182"/>
        <v>6.490000000000018E-2</v>
      </c>
      <c r="F1342" s="2">
        <f t="shared" si="188"/>
        <v>2.2589762102081669E-2</v>
      </c>
      <c r="G1342" s="2">
        <f t="shared" si="188"/>
        <v>2.655474660490361E-2</v>
      </c>
      <c r="H1342" s="2">
        <f t="shared" si="184"/>
        <v>0.85068641166812087</v>
      </c>
      <c r="I1342" s="2">
        <f t="shared" si="185"/>
        <v>45.965994363213191</v>
      </c>
    </row>
    <row r="1343" spans="1:9" ht="13.5" x14ac:dyDescent="0.25">
      <c r="A1343" s="3">
        <f>TITRES_STAT!B1346</f>
        <v>43966</v>
      </c>
      <c r="B1343" s="6">
        <f>TITRES_STAT!D1346</f>
        <v>2.1492</v>
      </c>
      <c r="C1343" s="2">
        <f t="shared" si="180"/>
        <v>4.6400000000000219E-2</v>
      </c>
      <c r="D1343" s="2">
        <f t="shared" si="181"/>
        <v>4.6400000000000219E-2</v>
      </c>
      <c r="E1343" s="2">
        <f t="shared" si="182"/>
        <v>0</v>
      </c>
      <c r="F1343" s="2">
        <f t="shared" si="188"/>
        <v>2.4290493380504423E-2</v>
      </c>
      <c r="G1343" s="2">
        <f t="shared" si="188"/>
        <v>2.4657978990267639E-2</v>
      </c>
      <c r="H1343" s="2">
        <f t="shared" si="184"/>
        <v>0.98509668574588938</v>
      </c>
      <c r="I1343" s="2">
        <f t="shared" si="185"/>
        <v>49.624619940148889</v>
      </c>
    </row>
    <row r="1344" spans="1:9" ht="13.5" x14ac:dyDescent="0.25">
      <c r="A1344" s="3">
        <f>TITRES_STAT!B1347</f>
        <v>43969</v>
      </c>
      <c r="B1344" s="6">
        <f>TITRES_STAT!D1347</f>
        <v>2.2046999999999999</v>
      </c>
      <c r="C1344" s="2">
        <f t="shared" si="180"/>
        <v>5.5499999999999883E-2</v>
      </c>
      <c r="D1344" s="2">
        <f t="shared" si="181"/>
        <v>5.5499999999999883E-2</v>
      </c>
      <c r="E1344" s="2">
        <f t="shared" si="182"/>
        <v>0</v>
      </c>
      <c r="F1344" s="2">
        <f t="shared" si="188"/>
        <v>2.6519743853325527E-2</v>
      </c>
      <c r="G1344" s="2">
        <f t="shared" si="188"/>
        <v>2.2896694776677096E-2</v>
      </c>
      <c r="H1344" s="2">
        <f t="shared" si="184"/>
        <v>1.1582345885284246</v>
      </c>
      <c r="I1344" s="2">
        <f t="shared" si="185"/>
        <v>53.665833857206309</v>
      </c>
    </row>
    <row r="1345" spans="1:9" ht="13.5" x14ac:dyDescent="0.25">
      <c r="A1345" s="3">
        <f>TITRES_STAT!B1348</f>
        <v>43970</v>
      </c>
      <c r="B1345" s="6">
        <f>TITRES_STAT!D1348</f>
        <v>2.2511000000000001</v>
      </c>
      <c r="C1345" s="2">
        <f t="shared" si="180"/>
        <v>4.6400000000000219E-2</v>
      </c>
      <c r="D1345" s="2">
        <f t="shared" si="181"/>
        <v>4.6400000000000219E-2</v>
      </c>
      <c r="E1345" s="2">
        <f t="shared" si="182"/>
        <v>0</v>
      </c>
      <c r="F1345" s="2">
        <f t="shared" si="188"/>
        <v>2.7939762149516576E-2</v>
      </c>
      <c r="G1345" s="2">
        <f t="shared" si="188"/>
        <v>2.1261216578343019E-2</v>
      </c>
      <c r="H1345" s="2">
        <f t="shared" si="184"/>
        <v>1.3141186933760141</v>
      </c>
      <c r="I1345" s="2">
        <f t="shared" si="185"/>
        <v>56.787004795284581</v>
      </c>
    </row>
    <row r="1346" spans="1:9" ht="13.5" x14ac:dyDescent="0.25">
      <c r="A1346" s="3">
        <f>TITRES_STAT!B1349</f>
        <v>43971</v>
      </c>
      <c r="B1346" s="6">
        <f>TITRES_STAT!D1349</f>
        <v>2.2511000000000001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2.5944064853122534E-2</v>
      </c>
      <c r="G1346" s="2">
        <f t="shared" si="188"/>
        <v>1.9742558251318518E-2</v>
      </c>
      <c r="H1346" s="2">
        <f t="shared" si="184"/>
        <v>1.3141186933760138</v>
      </c>
      <c r="I1346" s="2">
        <f t="shared" si="185"/>
        <v>56.787004795284581</v>
      </c>
    </row>
    <row r="1347" spans="1:9" ht="13.5" x14ac:dyDescent="0.25">
      <c r="A1347" s="3">
        <f>TITRES_STAT!B1350</f>
        <v>43972</v>
      </c>
      <c r="B1347" s="6">
        <f>TITRES_STAT!D1350</f>
        <v>2.2511000000000001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2.4090917363613778E-2</v>
      </c>
      <c r="G1347" s="2">
        <f t="shared" si="188"/>
        <v>1.8332375519081481E-2</v>
      </c>
      <c r="H1347" s="2">
        <f t="shared" si="184"/>
        <v>1.3141186933760138</v>
      </c>
      <c r="I1347" s="2">
        <f t="shared" si="185"/>
        <v>56.787004795284581</v>
      </c>
    </row>
    <row r="1348" spans="1:9" ht="13.5" x14ac:dyDescent="0.25">
      <c r="A1348" s="3">
        <f>TITRES_STAT!B1351</f>
        <v>43973</v>
      </c>
      <c r="B1348" s="6">
        <f>TITRES_STAT!D1351</f>
        <v>2.2511000000000001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2.2370137551927079E-2</v>
      </c>
      <c r="G1348" s="2">
        <f t="shared" si="188"/>
        <v>1.7022920124861375E-2</v>
      </c>
      <c r="H1348" s="2">
        <f t="shared" si="184"/>
        <v>1.3141186933760138</v>
      </c>
      <c r="I1348" s="2">
        <f t="shared" si="185"/>
        <v>56.787004795284581</v>
      </c>
    </row>
    <row r="1349" spans="1:9" ht="13.5" x14ac:dyDescent="0.25">
      <c r="A1349" s="3">
        <f>TITRES_STAT!B1352</f>
        <v>43977</v>
      </c>
      <c r="B1349" s="6">
        <f>TITRES_STAT!D1352</f>
        <v>2.2511000000000001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2.077227058393229E-2</v>
      </c>
      <c r="G1349" s="2">
        <f t="shared" si="188"/>
        <v>1.5806997258799849E-2</v>
      </c>
      <c r="H1349" s="2">
        <f t="shared" si="184"/>
        <v>1.3141186933760138</v>
      </c>
      <c r="I1349" s="2">
        <f t="shared" si="185"/>
        <v>56.787004795284581</v>
      </c>
    </row>
    <row r="1350" spans="1:9" ht="13.5" x14ac:dyDescent="0.25">
      <c r="A1350" s="3">
        <f>TITRES_STAT!B1353</f>
        <v>43978</v>
      </c>
      <c r="B1350" s="6">
        <f>TITRES_STAT!D1353</f>
        <v>2.2511000000000001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1.928853697079427E-2</v>
      </c>
      <c r="G1350" s="2">
        <f t="shared" si="188"/>
        <v>1.4677926026028432E-2</v>
      </c>
      <c r="H1350" s="2">
        <f t="shared" si="184"/>
        <v>1.3141186933760138</v>
      </c>
      <c r="I1350" s="2">
        <f t="shared" si="185"/>
        <v>56.787004795284581</v>
      </c>
    </row>
    <row r="1351" spans="1:9" ht="13.5" x14ac:dyDescent="0.25">
      <c r="A1351" s="3">
        <f>TITRES_STAT!B1354</f>
        <v>43979</v>
      </c>
      <c r="B1351" s="6">
        <f>TITRES_STAT!D1354</f>
        <v>2.2511000000000001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1.7910784330023251E-2</v>
      </c>
      <c r="G1351" s="2">
        <f t="shared" si="188"/>
        <v>1.3629502738454974E-2</v>
      </c>
      <c r="H1351" s="2">
        <f t="shared" si="184"/>
        <v>1.3141186933760136</v>
      </c>
      <c r="I1351" s="2">
        <f t="shared" si="185"/>
        <v>56.787004795284574</v>
      </c>
    </row>
    <row r="1352" spans="1:9" ht="13.5" x14ac:dyDescent="0.25">
      <c r="A1352" s="3">
        <f>TITRES_STAT!B1355</f>
        <v>43980</v>
      </c>
      <c r="B1352" s="6">
        <f>TITRES_STAT!D1355</f>
        <v>2.2511000000000001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1.6631442592164446E-2</v>
      </c>
      <c r="G1352" s="2">
        <f t="shared" si="188"/>
        <v>1.2655966828565334E-2</v>
      </c>
      <c r="H1352" s="2">
        <f t="shared" si="184"/>
        <v>1.3141186933760134</v>
      </c>
      <c r="I1352" s="2">
        <f t="shared" si="185"/>
        <v>56.787004795284567</v>
      </c>
    </row>
    <row r="1353" spans="1:9" ht="13.5" x14ac:dyDescent="0.25">
      <c r="A1353" s="3">
        <f>TITRES_STAT!B1356</f>
        <v>43983</v>
      </c>
      <c r="B1353" s="6">
        <f>TITRES_STAT!D1356</f>
        <v>2.2603</v>
      </c>
      <c r="C1353" s="2">
        <f t="shared" si="189"/>
        <v>9.1999999999998749E-3</v>
      </c>
      <c r="D1353" s="2">
        <f t="shared" si="190"/>
        <v>9.1999999999998749E-3</v>
      </c>
      <c r="E1353" s="2">
        <f t="shared" si="191"/>
        <v>0</v>
      </c>
      <c r="F1353" s="2">
        <f t="shared" si="188"/>
        <v>1.610062526415269E-2</v>
      </c>
      <c r="G1353" s="2">
        <f t="shared" si="188"/>
        <v>1.1751969197953524E-2</v>
      </c>
      <c r="H1353" s="2">
        <f t="shared" si="184"/>
        <v>1.370036373730152</v>
      </c>
      <c r="I1353" s="2">
        <f t="shared" si="185"/>
        <v>57.806554739659106</v>
      </c>
    </row>
    <row r="1354" spans="1:9" ht="13.5" x14ac:dyDescent="0.25">
      <c r="A1354" s="3">
        <f>TITRES_STAT!B1357</f>
        <v>43984</v>
      </c>
      <c r="B1354" s="6">
        <f>TITRES_STAT!D1357</f>
        <v>2.2603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1.4950580602427498E-2</v>
      </c>
      <c r="G1354" s="2">
        <f t="shared" si="188"/>
        <v>1.091254282667113E-2</v>
      </c>
      <c r="H1354" s="2">
        <f t="shared" si="184"/>
        <v>1.370036373730152</v>
      </c>
      <c r="I1354" s="2">
        <f t="shared" si="185"/>
        <v>57.806554739659106</v>
      </c>
    </row>
    <row r="1355" spans="1:9" ht="13.5" x14ac:dyDescent="0.25">
      <c r="A1355" s="3">
        <f>TITRES_STAT!B1358</f>
        <v>43985</v>
      </c>
      <c r="B1355" s="6">
        <f>TITRES_STAT!D1358</f>
        <v>2.3159000000000001</v>
      </c>
      <c r="C1355" s="2">
        <f t="shared" si="189"/>
        <v>5.5600000000000094E-2</v>
      </c>
      <c r="D1355" s="2">
        <f t="shared" si="190"/>
        <v>5.5600000000000094E-2</v>
      </c>
      <c r="E1355" s="2">
        <f t="shared" si="191"/>
        <v>0</v>
      </c>
      <c r="F1355" s="2">
        <f t="shared" si="188"/>
        <v>1.7854110559396969E-2</v>
      </c>
      <c r="G1355" s="2">
        <f t="shared" si="188"/>
        <v>1.0133075481908907E-2</v>
      </c>
      <c r="H1355" s="2">
        <f t="shared" si="184"/>
        <v>1.761963639891247</v>
      </c>
      <c r="I1355" s="2">
        <f t="shared" si="185"/>
        <v>63.793875286519878</v>
      </c>
    </row>
    <row r="1356" spans="1:9" ht="13.5" x14ac:dyDescent="0.25">
      <c r="A1356" s="3">
        <f>TITRES_STAT!B1359</f>
        <v>43986</v>
      </c>
      <c r="B1356" s="6">
        <f>TITRES_STAT!D1359</f>
        <v>2.2974000000000001</v>
      </c>
      <c r="C1356" s="2">
        <f t="shared" si="189"/>
        <v>-1.8499999999999961E-2</v>
      </c>
      <c r="D1356" s="2">
        <f t="shared" si="190"/>
        <v>0</v>
      </c>
      <c r="E1356" s="2">
        <f t="shared" si="191"/>
        <v>1.8499999999999961E-2</v>
      </c>
      <c r="F1356" s="2">
        <f t="shared" si="188"/>
        <v>1.6578816948011471E-2</v>
      </c>
      <c r="G1356" s="2">
        <f t="shared" si="188"/>
        <v>1.0730712947486839E-2</v>
      </c>
      <c r="H1356" s="2">
        <f t="shared" si="184"/>
        <v>1.5449874606788614</v>
      </c>
      <c r="I1356" s="2">
        <f t="shared" si="185"/>
        <v>60.707075557328849</v>
      </c>
    </row>
    <row r="1357" spans="1:9" ht="13.5" x14ac:dyDescent="0.25">
      <c r="A1357" s="3">
        <f>TITRES_STAT!B1360</f>
        <v>43987</v>
      </c>
      <c r="B1357" s="6">
        <f>TITRES_STAT!D1360</f>
        <v>2.2324999999999999</v>
      </c>
      <c r="C1357" s="2">
        <f t="shared" si="189"/>
        <v>-6.490000000000018E-2</v>
      </c>
      <c r="D1357" s="2">
        <f t="shared" si="190"/>
        <v>0</v>
      </c>
      <c r="E1357" s="2">
        <f t="shared" si="191"/>
        <v>6.490000000000018E-2</v>
      </c>
      <c r="F1357" s="2">
        <f t="shared" ref="F1357:G1372" si="192">((F1356*13)+D1357)/14</f>
        <v>1.5394615737439223E-2</v>
      </c>
      <c r="G1357" s="2">
        <f t="shared" si="192"/>
        <v>1.4599947736952076E-2</v>
      </c>
      <c r="H1357" s="2">
        <f t="shared" si="184"/>
        <v>1.0544295099410435</v>
      </c>
      <c r="I1357" s="2">
        <f t="shared" si="185"/>
        <v>51.32468672392185</v>
      </c>
    </row>
    <row r="1358" spans="1:9" ht="13.5" x14ac:dyDescent="0.25">
      <c r="A1358" s="3">
        <f>TITRES_STAT!B1361</f>
        <v>43990</v>
      </c>
      <c r="B1358" s="6">
        <f>TITRES_STAT!D1361</f>
        <v>2.2881</v>
      </c>
      <c r="C1358" s="2">
        <f t="shared" si="189"/>
        <v>5.5600000000000094E-2</v>
      </c>
      <c r="D1358" s="2">
        <f t="shared" si="190"/>
        <v>5.5600000000000094E-2</v>
      </c>
      <c r="E1358" s="2">
        <f t="shared" si="191"/>
        <v>0</v>
      </c>
      <c r="F1358" s="2">
        <f t="shared" si="192"/>
        <v>1.8266428899050717E-2</v>
      </c>
      <c r="G1358" s="2">
        <f t="shared" si="192"/>
        <v>1.3557094327169785E-2</v>
      </c>
      <c r="H1358" s="2">
        <f t="shared" si="184"/>
        <v>1.3473704953459644</v>
      </c>
      <c r="I1358" s="2">
        <f t="shared" si="185"/>
        <v>57.39914078401091</v>
      </c>
    </row>
    <row r="1359" spans="1:9" ht="13.5" x14ac:dyDescent="0.25">
      <c r="A1359" s="3">
        <f>TITRES_STAT!B1362</f>
        <v>43991</v>
      </c>
      <c r="B1359" s="6">
        <f>TITRES_STAT!D1362</f>
        <v>2.2881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1.6961683977689952E-2</v>
      </c>
      <c r="G1359" s="2">
        <f t="shared" si="192"/>
        <v>1.2588730446657658E-2</v>
      </c>
      <c r="H1359" s="2">
        <f t="shared" si="184"/>
        <v>1.3473704953459644</v>
      </c>
      <c r="I1359" s="2">
        <f t="shared" si="185"/>
        <v>57.39914078401091</v>
      </c>
    </row>
    <row r="1360" spans="1:9" ht="13.5" x14ac:dyDescent="0.25">
      <c r="A1360" s="3">
        <f>TITRES_STAT!B1363</f>
        <v>43992</v>
      </c>
      <c r="B1360" s="6">
        <f>TITRES_STAT!D1363</f>
        <v>2.2233000000000001</v>
      </c>
      <c r="C1360" s="2">
        <f t="shared" si="189"/>
        <v>-6.4799999999999969E-2</v>
      </c>
      <c r="D1360" s="2">
        <f t="shared" si="190"/>
        <v>0</v>
      </c>
      <c r="E1360" s="2">
        <f t="shared" si="191"/>
        <v>6.4799999999999969E-2</v>
      </c>
      <c r="F1360" s="2">
        <f t="shared" si="192"/>
        <v>1.5750135122140668E-2</v>
      </c>
      <c r="G1360" s="2">
        <f t="shared" si="192"/>
        <v>1.6318106843324968E-2</v>
      </c>
      <c r="H1360" s="2">
        <f t="shared" si="184"/>
        <v>0.96519377360146208</v>
      </c>
      <c r="I1360" s="2">
        <f t="shared" si="185"/>
        <v>49.114432712282841</v>
      </c>
    </row>
    <row r="1361" spans="1:9" ht="13.5" x14ac:dyDescent="0.25">
      <c r="A1361" s="3">
        <f>TITRES_STAT!B1364</f>
        <v>43993</v>
      </c>
      <c r="B1361" s="6">
        <f>TITRES_STAT!D1364</f>
        <v>2.1583999999999999</v>
      </c>
      <c r="C1361" s="2">
        <f t="shared" si="189"/>
        <v>-6.490000000000018E-2</v>
      </c>
      <c r="D1361" s="2">
        <f t="shared" si="190"/>
        <v>0</v>
      </c>
      <c r="E1361" s="2">
        <f t="shared" si="191"/>
        <v>6.490000000000018E-2</v>
      </c>
      <c r="F1361" s="2">
        <f t="shared" si="192"/>
        <v>1.4625125470559192E-2</v>
      </c>
      <c r="G1361" s="2">
        <f t="shared" si="192"/>
        <v>1.9788242068801771E-2</v>
      </c>
      <c r="H1361" s="2">
        <f t="shared" ref="H1361:H1424" si="193">F1361/G1361</f>
        <v>0.73908159298380671</v>
      </c>
      <c r="I1361" s="2">
        <f t="shared" ref="I1361:I1424" si="194">IF(G1361=0,100,100-(100/(1+H1361)))</f>
        <v>42.498385122674833</v>
      </c>
    </row>
    <row r="1362" spans="1:9" ht="13.5" x14ac:dyDescent="0.25">
      <c r="A1362" s="3">
        <f>TITRES_STAT!B1365</f>
        <v>43994</v>
      </c>
      <c r="B1362" s="6">
        <f>TITRES_STAT!D1365</f>
        <v>2.2324999999999999</v>
      </c>
      <c r="C1362" s="2">
        <f t="shared" si="189"/>
        <v>7.4100000000000055E-2</v>
      </c>
      <c r="D1362" s="2">
        <f t="shared" si="190"/>
        <v>7.4100000000000055E-2</v>
      </c>
      <c r="E1362" s="2">
        <f t="shared" si="191"/>
        <v>0</v>
      </c>
      <c r="F1362" s="2">
        <f t="shared" si="192"/>
        <v>1.8873330794090679E-2</v>
      </c>
      <c r="G1362" s="2">
        <f t="shared" si="192"/>
        <v>1.8374796206744502E-2</v>
      </c>
      <c r="H1362" s="2">
        <f t="shared" si="193"/>
        <v>1.0271314349142653</v>
      </c>
      <c r="I1362" s="2">
        <f t="shared" si="194"/>
        <v>50.669207591746826</v>
      </c>
    </row>
    <row r="1363" spans="1:9" ht="13.5" x14ac:dyDescent="0.25">
      <c r="A1363" s="3">
        <f>TITRES_STAT!B1366</f>
        <v>43997</v>
      </c>
      <c r="B1363" s="6">
        <f>TITRES_STAT!D1366</f>
        <v>2.2324999999999999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1.7525235737369919E-2</v>
      </c>
      <c r="G1363" s="2">
        <f t="shared" si="192"/>
        <v>1.706231076340561E-2</v>
      </c>
      <c r="H1363" s="2">
        <f t="shared" si="193"/>
        <v>1.0271314349142653</v>
      </c>
      <c r="I1363" s="2">
        <f t="shared" si="194"/>
        <v>50.669207591746826</v>
      </c>
    </row>
    <row r="1364" spans="1:9" ht="13.5" x14ac:dyDescent="0.25">
      <c r="A1364" s="3">
        <f>TITRES_STAT!B1367</f>
        <v>43998</v>
      </c>
      <c r="B1364" s="6">
        <f>TITRES_STAT!D1367</f>
        <v>2.2603</v>
      </c>
      <c r="C1364" s="2">
        <f t="shared" si="189"/>
        <v>2.7800000000000047E-2</v>
      </c>
      <c r="D1364" s="2">
        <f t="shared" si="190"/>
        <v>2.7800000000000047E-2</v>
      </c>
      <c r="E1364" s="2">
        <f t="shared" si="191"/>
        <v>0</v>
      </c>
      <c r="F1364" s="2">
        <f t="shared" si="192"/>
        <v>1.8259147470414929E-2</v>
      </c>
      <c r="G1364" s="2">
        <f t="shared" si="192"/>
        <v>1.5843574280305209E-2</v>
      </c>
      <c r="H1364" s="2">
        <f t="shared" si="193"/>
        <v>1.1524639041275215</v>
      </c>
      <c r="I1364" s="2">
        <f t="shared" si="194"/>
        <v>53.541613493149868</v>
      </c>
    </row>
    <row r="1365" spans="1:9" ht="13.5" x14ac:dyDescent="0.25">
      <c r="A1365" s="3">
        <f>TITRES_STAT!B1368</f>
        <v>43999</v>
      </c>
      <c r="B1365" s="6">
        <f>TITRES_STAT!D1368</f>
        <v>2.2787999999999999</v>
      </c>
      <c r="C1365" s="2">
        <f t="shared" si="189"/>
        <v>1.8499999999999961E-2</v>
      </c>
      <c r="D1365" s="2">
        <f t="shared" si="190"/>
        <v>1.8499999999999961E-2</v>
      </c>
      <c r="E1365" s="2">
        <f t="shared" si="191"/>
        <v>0</v>
      </c>
      <c r="F1365" s="2">
        <f t="shared" si="192"/>
        <v>1.8276351222528148E-2</v>
      </c>
      <c r="G1365" s="2">
        <f t="shared" si="192"/>
        <v>1.471189040314055E-2</v>
      </c>
      <c r="H1365" s="2">
        <f t="shared" si="193"/>
        <v>1.2422843510733801</v>
      </c>
      <c r="I1365" s="2">
        <f t="shared" si="194"/>
        <v>55.40262324351054</v>
      </c>
    </row>
    <row r="1366" spans="1:9" ht="13.5" x14ac:dyDescent="0.25">
      <c r="A1366" s="3">
        <f>TITRES_STAT!B1369</f>
        <v>44000</v>
      </c>
      <c r="B1366" s="6">
        <f>TITRES_STAT!D1369</f>
        <v>2.3344</v>
      </c>
      <c r="C1366" s="2">
        <f t="shared" si="189"/>
        <v>5.5600000000000094E-2</v>
      </c>
      <c r="D1366" s="2">
        <f t="shared" si="190"/>
        <v>5.5600000000000094E-2</v>
      </c>
      <c r="E1366" s="2">
        <f t="shared" si="191"/>
        <v>0</v>
      </c>
      <c r="F1366" s="2">
        <f t="shared" si="192"/>
        <v>2.0942326135204716E-2</v>
      </c>
      <c r="G1366" s="2">
        <f t="shared" si="192"/>
        <v>1.366104108863051E-2</v>
      </c>
      <c r="H1366" s="2">
        <f t="shared" si="193"/>
        <v>1.5329963506686253</v>
      </c>
      <c r="I1366" s="2">
        <f t="shared" si="194"/>
        <v>60.521064322258745</v>
      </c>
    </row>
    <row r="1367" spans="1:9" ht="13.5" x14ac:dyDescent="0.25">
      <c r="A1367" s="3">
        <f>TITRES_STAT!B1370</f>
        <v>44001</v>
      </c>
      <c r="B1367" s="6">
        <f>TITRES_STAT!D1370</f>
        <v>2.3159000000000001</v>
      </c>
      <c r="C1367" s="2">
        <f t="shared" si="189"/>
        <v>-1.8499999999999961E-2</v>
      </c>
      <c r="D1367" s="2">
        <f t="shared" si="190"/>
        <v>0</v>
      </c>
      <c r="E1367" s="2">
        <f t="shared" si="191"/>
        <v>1.8499999999999961E-2</v>
      </c>
      <c r="F1367" s="2">
        <f t="shared" si="192"/>
        <v>1.944644569697581E-2</v>
      </c>
      <c r="G1367" s="2">
        <f t="shared" si="192"/>
        <v>1.4006681010871184E-2</v>
      </c>
      <c r="H1367" s="2">
        <f t="shared" si="193"/>
        <v>1.3883692847636491</v>
      </c>
      <c r="I1367" s="2">
        <f t="shared" si="194"/>
        <v>58.130427887370899</v>
      </c>
    </row>
    <row r="1368" spans="1:9" ht="13.5" x14ac:dyDescent="0.25">
      <c r="A1368" s="3">
        <f>TITRES_STAT!B1371</f>
        <v>44004</v>
      </c>
      <c r="B1368" s="6">
        <f>TITRES_STAT!D1371</f>
        <v>2.3066</v>
      </c>
      <c r="C1368" s="2">
        <f t="shared" si="189"/>
        <v>-9.300000000000086E-3</v>
      </c>
      <c r="D1368" s="2">
        <f t="shared" si="190"/>
        <v>0</v>
      </c>
      <c r="E1368" s="2">
        <f t="shared" si="191"/>
        <v>9.300000000000086E-3</v>
      </c>
      <c r="F1368" s="2">
        <f t="shared" si="192"/>
        <v>1.805741386147754E-2</v>
      </c>
      <c r="G1368" s="2">
        <f t="shared" si="192"/>
        <v>1.3670489510094678E-2</v>
      </c>
      <c r="H1368" s="2">
        <f t="shared" si="193"/>
        <v>1.3209047011918216</v>
      </c>
      <c r="I1368" s="2">
        <f t="shared" si="194"/>
        <v>56.913353681153559</v>
      </c>
    </row>
    <row r="1369" spans="1:9" ht="13.5" x14ac:dyDescent="0.25">
      <c r="A1369" s="3">
        <f>TITRES_STAT!B1372</f>
        <v>44005</v>
      </c>
      <c r="B1369" s="6">
        <f>TITRES_STAT!D1372</f>
        <v>2.3622000000000001</v>
      </c>
      <c r="C1369" s="2">
        <f t="shared" si="189"/>
        <v>5.5600000000000094E-2</v>
      </c>
      <c r="D1369" s="2">
        <f t="shared" si="190"/>
        <v>5.5600000000000094E-2</v>
      </c>
      <c r="E1369" s="2">
        <f t="shared" si="191"/>
        <v>0</v>
      </c>
      <c r="F1369" s="2">
        <f t="shared" si="192"/>
        <v>2.0739027157086292E-2</v>
      </c>
      <c r="G1369" s="2">
        <f t="shared" si="192"/>
        <v>1.2694025973659344E-2</v>
      </c>
      <c r="H1369" s="2">
        <f t="shared" si="193"/>
        <v>1.6337627794460698</v>
      </c>
      <c r="I1369" s="2">
        <f t="shared" si="194"/>
        <v>62.031508387770636</v>
      </c>
    </row>
    <row r="1370" spans="1:9" ht="13.5" x14ac:dyDescent="0.25">
      <c r="A1370" s="3">
        <f>TITRES_STAT!B1373</f>
        <v>44006</v>
      </c>
      <c r="B1370" s="6">
        <f>TITRES_STAT!D1373</f>
        <v>2.3993000000000002</v>
      </c>
      <c r="C1370" s="2">
        <f t="shared" si="189"/>
        <v>3.7100000000000133E-2</v>
      </c>
      <c r="D1370" s="2">
        <f t="shared" si="190"/>
        <v>3.7100000000000133E-2</v>
      </c>
      <c r="E1370" s="2">
        <f t="shared" si="191"/>
        <v>0</v>
      </c>
      <c r="F1370" s="2">
        <f t="shared" si="192"/>
        <v>2.1907668074437281E-2</v>
      </c>
      <c r="G1370" s="2">
        <f t="shared" si="192"/>
        <v>1.1787309832683677E-2</v>
      </c>
      <c r="H1370" s="2">
        <f t="shared" si="193"/>
        <v>1.8585808284848868</v>
      </c>
      <c r="I1370" s="2">
        <f t="shared" si="194"/>
        <v>65.017606287871772</v>
      </c>
    </row>
    <row r="1371" spans="1:9" ht="13.5" x14ac:dyDescent="0.25">
      <c r="A1371" s="3">
        <f>TITRES_STAT!B1374</f>
        <v>44007</v>
      </c>
      <c r="B1371" s="6">
        <f>TITRES_STAT!D1374</f>
        <v>2.3993000000000002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2.0342834640548903E-2</v>
      </c>
      <c r="G1371" s="2">
        <f t="shared" si="192"/>
        <v>1.0945359130349127E-2</v>
      </c>
      <c r="H1371" s="2">
        <f t="shared" si="193"/>
        <v>1.858580828484887</v>
      </c>
      <c r="I1371" s="2">
        <f t="shared" si="194"/>
        <v>65.017606287871772</v>
      </c>
    </row>
    <row r="1372" spans="1:9" ht="13.5" x14ac:dyDescent="0.25">
      <c r="A1372" s="3">
        <f>TITRES_STAT!B1375</f>
        <v>44008</v>
      </c>
      <c r="B1372" s="6">
        <f>TITRES_STAT!D1375</f>
        <v>2.3993000000000002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1.8889775023366837E-2</v>
      </c>
      <c r="G1372" s="2">
        <f t="shared" si="192"/>
        <v>1.0163547763895619E-2</v>
      </c>
      <c r="H1372" s="2">
        <f t="shared" si="193"/>
        <v>1.8585808284848868</v>
      </c>
      <c r="I1372" s="2">
        <f t="shared" si="194"/>
        <v>65.017606287871772</v>
      </c>
    </row>
    <row r="1373" spans="1:9" ht="13.5" x14ac:dyDescent="0.25">
      <c r="A1373" s="3">
        <f>TITRES_STAT!B1376</f>
        <v>44011</v>
      </c>
      <c r="B1373" s="6">
        <f>TITRES_STAT!D1376</f>
        <v>2.4826000000000001</v>
      </c>
      <c r="C1373" s="2">
        <f t="shared" si="189"/>
        <v>8.329999999999993E-2</v>
      </c>
      <c r="D1373" s="2">
        <f t="shared" si="190"/>
        <v>8.329999999999993E-2</v>
      </c>
      <c r="E1373" s="2">
        <f t="shared" si="191"/>
        <v>0</v>
      </c>
      <c r="F1373" s="2">
        <f t="shared" ref="F1373:G1388" si="195">((F1372*13)+D1373)/14</f>
        <v>2.3490505378840627E-2</v>
      </c>
      <c r="G1373" s="2">
        <f t="shared" si="195"/>
        <v>9.437580066474504E-3</v>
      </c>
      <c r="H1373" s="2">
        <f t="shared" si="193"/>
        <v>2.4890390559214324</v>
      </c>
      <c r="I1373" s="2">
        <f t="shared" si="194"/>
        <v>71.338813238480455</v>
      </c>
    </row>
    <row r="1374" spans="1:9" ht="13.5" x14ac:dyDescent="0.25">
      <c r="A1374" s="3">
        <f>TITRES_STAT!B1377</f>
        <v>44012</v>
      </c>
      <c r="B1374" s="6">
        <f>TITRES_STAT!D1377</f>
        <v>2.4826000000000001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2.1812612137494868E-2</v>
      </c>
      <c r="G1374" s="2">
        <f t="shared" si="195"/>
        <v>8.7634672045834687E-3</v>
      </c>
      <c r="H1374" s="2">
        <f t="shared" si="193"/>
        <v>2.4890390559214319</v>
      </c>
      <c r="I1374" s="2">
        <f t="shared" si="194"/>
        <v>71.338813238480455</v>
      </c>
    </row>
    <row r="1375" spans="1:9" ht="13.5" x14ac:dyDescent="0.25">
      <c r="A1375" s="3">
        <f>TITRES_STAT!B1378</f>
        <v>44013</v>
      </c>
      <c r="B1375" s="6">
        <f>TITRES_STAT!D1378</f>
        <v>2.5474999999999999</v>
      </c>
      <c r="C1375" s="2">
        <f t="shared" si="189"/>
        <v>6.4899999999999736E-2</v>
      </c>
      <c r="D1375" s="2">
        <f t="shared" si="190"/>
        <v>6.4899999999999736E-2</v>
      </c>
      <c r="E1375" s="2">
        <f t="shared" si="191"/>
        <v>0</v>
      </c>
      <c r="F1375" s="2">
        <f t="shared" si="195"/>
        <v>2.4890282699102356E-2</v>
      </c>
      <c r="G1375" s="2">
        <f t="shared" si="195"/>
        <v>8.1375052613989352E-3</v>
      </c>
      <c r="H1375" s="2">
        <f t="shared" si="193"/>
        <v>3.058711718095211</v>
      </c>
      <c r="I1375" s="2">
        <f t="shared" si="194"/>
        <v>75.361640110046821</v>
      </c>
    </row>
    <row r="1376" spans="1:9" ht="13.5" x14ac:dyDescent="0.25">
      <c r="A1376" s="3">
        <f>TITRES_STAT!B1379</f>
        <v>44014</v>
      </c>
      <c r="B1376" s="6">
        <f>TITRES_STAT!D1379</f>
        <v>2.4363000000000001</v>
      </c>
      <c r="C1376" s="2">
        <f t="shared" si="189"/>
        <v>-0.11119999999999974</v>
      </c>
      <c r="D1376" s="2">
        <f t="shared" si="190"/>
        <v>0</v>
      </c>
      <c r="E1376" s="2">
        <f t="shared" si="191"/>
        <v>0.11119999999999974</v>
      </c>
      <c r="F1376" s="2">
        <f t="shared" si="195"/>
        <v>2.3112405363452188E-2</v>
      </c>
      <c r="G1376" s="2">
        <f t="shared" si="195"/>
        <v>1.549911202844185E-2</v>
      </c>
      <c r="H1376" s="2">
        <f t="shared" si="193"/>
        <v>1.4912083557457654</v>
      </c>
      <c r="I1376" s="2">
        <f t="shared" si="194"/>
        <v>59.85883727093389</v>
      </c>
    </row>
    <row r="1377" spans="1:9" ht="13.5" x14ac:dyDescent="0.25">
      <c r="A1377" s="3">
        <f>TITRES_STAT!B1380</f>
        <v>44015</v>
      </c>
      <c r="B1377" s="6">
        <f>TITRES_STAT!D1380</f>
        <v>2.4363000000000001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2.1461519266062743E-2</v>
      </c>
      <c r="G1377" s="2">
        <f t="shared" si="195"/>
        <v>1.4392032597838861E-2</v>
      </c>
      <c r="H1377" s="2">
        <f t="shared" si="193"/>
        <v>1.4912083557457654</v>
      </c>
      <c r="I1377" s="2">
        <f t="shared" si="194"/>
        <v>59.85883727093389</v>
      </c>
    </row>
    <row r="1378" spans="1:9" ht="13.5" x14ac:dyDescent="0.25">
      <c r="A1378" s="3">
        <f>TITRES_STAT!B1381</f>
        <v>44018</v>
      </c>
      <c r="B1378" s="6">
        <f>TITRES_STAT!D1381</f>
        <v>2.3344</v>
      </c>
      <c r="C1378" s="2">
        <f t="shared" si="189"/>
        <v>-0.1019000000000001</v>
      </c>
      <c r="D1378" s="2">
        <f t="shared" si="190"/>
        <v>0</v>
      </c>
      <c r="E1378" s="2">
        <f t="shared" si="191"/>
        <v>0.1019000000000001</v>
      </c>
      <c r="F1378" s="2">
        <f t="shared" si="195"/>
        <v>1.9928553604201118E-2</v>
      </c>
      <c r="G1378" s="2">
        <f t="shared" si="195"/>
        <v>2.0642601697993233E-2</v>
      </c>
      <c r="H1378" s="2">
        <f t="shared" si="193"/>
        <v>0.96540900685684738</v>
      </c>
      <c r="I1378" s="2">
        <f t="shared" si="194"/>
        <v>49.120005224803769</v>
      </c>
    </row>
    <row r="1379" spans="1:9" ht="13.5" x14ac:dyDescent="0.25">
      <c r="A1379" s="3">
        <f>TITRES_STAT!B1382</f>
        <v>44019</v>
      </c>
      <c r="B1379" s="6">
        <f>TITRES_STAT!D1382</f>
        <v>2.39</v>
      </c>
      <c r="C1379" s="2">
        <f t="shared" si="189"/>
        <v>5.5600000000000094E-2</v>
      </c>
      <c r="D1379" s="2">
        <f t="shared" si="190"/>
        <v>5.5600000000000094E-2</v>
      </c>
      <c r="E1379" s="2">
        <f t="shared" si="191"/>
        <v>0</v>
      </c>
      <c r="F1379" s="2">
        <f t="shared" si="195"/>
        <v>2.2476514061043902E-2</v>
      </c>
      <c r="G1379" s="2">
        <f t="shared" si="195"/>
        <v>1.9168130148136571E-2</v>
      </c>
      <c r="H1379" s="2">
        <f t="shared" si="193"/>
        <v>1.1725981557585028</v>
      </c>
      <c r="I1379" s="2">
        <f t="shared" si="194"/>
        <v>53.972160136954663</v>
      </c>
    </row>
    <row r="1380" spans="1:9" ht="13.5" x14ac:dyDescent="0.25">
      <c r="A1380" s="3">
        <f>TITRES_STAT!B1383</f>
        <v>44020</v>
      </c>
      <c r="B1380" s="6">
        <f>TITRES_STAT!D1383</f>
        <v>2.4733999999999998</v>
      </c>
      <c r="C1380" s="2">
        <f t="shared" si="189"/>
        <v>8.3399999999999697E-2</v>
      </c>
      <c r="D1380" s="2">
        <f t="shared" si="190"/>
        <v>8.3399999999999697E-2</v>
      </c>
      <c r="E1380" s="2">
        <f t="shared" si="191"/>
        <v>0</v>
      </c>
      <c r="F1380" s="2">
        <f t="shared" si="195"/>
        <v>2.6828191628112175E-2</v>
      </c>
      <c r="G1380" s="2">
        <f t="shared" si="195"/>
        <v>1.7798977994698244E-2</v>
      </c>
      <c r="H1380" s="2">
        <f t="shared" si="193"/>
        <v>1.5072883193688675</v>
      </c>
      <c r="I1380" s="2">
        <f t="shared" si="194"/>
        <v>60.116274132696503</v>
      </c>
    </row>
    <row r="1381" spans="1:9" ht="13.5" x14ac:dyDescent="0.25">
      <c r="A1381" s="3">
        <f>TITRES_STAT!B1384</f>
        <v>44021</v>
      </c>
      <c r="B1381" s="6">
        <f>TITRES_STAT!D1384</f>
        <v>2.5474999999999999</v>
      </c>
      <c r="C1381" s="2">
        <f t="shared" si="189"/>
        <v>7.4100000000000055E-2</v>
      </c>
      <c r="D1381" s="2">
        <f t="shared" si="190"/>
        <v>7.4100000000000055E-2</v>
      </c>
      <c r="E1381" s="2">
        <f t="shared" si="191"/>
        <v>0</v>
      </c>
      <c r="F1381" s="2">
        <f t="shared" si="195"/>
        <v>3.0204749368961309E-2</v>
      </c>
      <c r="G1381" s="2">
        <f t="shared" si="195"/>
        <v>1.6527622423648369E-2</v>
      </c>
      <c r="H1381" s="2">
        <f t="shared" si="193"/>
        <v>1.8275314255572037</v>
      </c>
      <c r="I1381" s="2">
        <f t="shared" si="194"/>
        <v>64.633461154090043</v>
      </c>
    </row>
    <row r="1382" spans="1:9" ht="13.5" x14ac:dyDescent="0.25">
      <c r="A1382" s="3">
        <f>TITRES_STAT!B1385</f>
        <v>44022</v>
      </c>
      <c r="B1382" s="6">
        <f>TITRES_STAT!D1385</f>
        <v>2.6215999999999999</v>
      </c>
      <c r="C1382" s="2">
        <f t="shared" si="189"/>
        <v>7.4100000000000055E-2</v>
      </c>
      <c r="D1382" s="2">
        <f t="shared" si="190"/>
        <v>7.4100000000000055E-2</v>
      </c>
      <c r="E1382" s="2">
        <f t="shared" si="191"/>
        <v>0</v>
      </c>
      <c r="F1382" s="2">
        <f t="shared" si="195"/>
        <v>3.3340124414035506E-2</v>
      </c>
      <c r="G1382" s="2">
        <f t="shared" si="195"/>
        <v>1.5347077964816342E-2</v>
      </c>
      <c r="H1382" s="2">
        <f t="shared" si="193"/>
        <v>2.1724086168369503</v>
      </c>
      <c r="I1382" s="2">
        <f t="shared" si="194"/>
        <v>68.478209437060158</v>
      </c>
    </row>
    <row r="1383" spans="1:9" ht="13.5" x14ac:dyDescent="0.25">
      <c r="A1383" s="3">
        <f>TITRES_STAT!B1386</f>
        <v>44025</v>
      </c>
      <c r="B1383" s="6">
        <f>TITRES_STAT!D1386</f>
        <v>2.7328000000000001</v>
      </c>
      <c r="C1383" s="2">
        <f t="shared" si="189"/>
        <v>0.11120000000000019</v>
      </c>
      <c r="D1383" s="2">
        <f t="shared" si="190"/>
        <v>0.11120000000000019</v>
      </c>
      <c r="E1383" s="2">
        <f t="shared" si="191"/>
        <v>0</v>
      </c>
      <c r="F1383" s="2">
        <f t="shared" si="195"/>
        <v>3.8901544098747277E-2</v>
      </c>
      <c r="G1383" s="2">
        <f t="shared" si="195"/>
        <v>1.4250858110186603E-2</v>
      </c>
      <c r="H1383" s="2">
        <f t="shared" si="193"/>
        <v>2.7297685373023404</v>
      </c>
      <c r="I1383" s="2">
        <f t="shared" si="194"/>
        <v>73.188684766929853</v>
      </c>
    </row>
    <row r="1384" spans="1:9" ht="13.5" x14ac:dyDescent="0.25">
      <c r="A1384" s="3">
        <f>TITRES_STAT!B1387</f>
        <v>44026</v>
      </c>
      <c r="B1384" s="6">
        <f>TITRES_STAT!D1387</f>
        <v>2.6585999999999999</v>
      </c>
      <c r="C1384" s="2">
        <f t="shared" si="189"/>
        <v>-7.4200000000000266E-2</v>
      </c>
      <c r="D1384" s="2">
        <f t="shared" si="190"/>
        <v>0</v>
      </c>
      <c r="E1384" s="2">
        <f t="shared" si="191"/>
        <v>7.4200000000000266E-2</v>
      </c>
      <c r="F1384" s="2">
        <f t="shared" si="195"/>
        <v>3.6122862377408187E-2</v>
      </c>
      <c r="G1384" s="2">
        <f t="shared" si="195"/>
        <v>1.8532939673744721E-2</v>
      </c>
      <c r="H1384" s="2">
        <f t="shared" si="193"/>
        <v>1.9491167085911789</v>
      </c>
      <c r="I1384" s="2">
        <f t="shared" si="194"/>
        <v>66.091542017077046</v>
      </c>
    </row>
    <row r="1385" spans="1:9" ht="13.5" x14ac:dyDescent="0.25">
      <c r="A1385" s="3">
        <f>TITRES_STAT!B1388</f>
        <v>44027</v>
      </c>
      <c r="B1385" s="6">
        <f>TITRES_STAT!D1388</f>
        <v>2.6585999999999999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3.3542657921879028E-2</v>
      </c>
      <c r="G1385" s="2">
        <f t="shared" si="195"/>
        <v>1.7209158268477239E-2</v>
      </c>
      <c r="H1385" s="2">
        <f t="shared" si="193"/>
        <v>1.9491167085911789</v>
      </c>
      <c r="I1385" s="2">
        <f t="shared" si="194"/>
        <v>66.091542017077046</v>
      </c>
    </row>
    <row r="1386" spans="1:9" ht="13.5" x14ac:dyDescent="0.25">
      <c r="A1386" s="3">
        <f>TITRES_STAT!B1389</f>
        <v>44028</v>
      </c>
      <c r="B1386" s="6">
        <f>TITRES_STAT!D1389</f>
        <v>2.6585999999999999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3.1146753784601956E-2</v>
      </c>
      <c r="G1386" s="2">
        <f t="shared" si="195"/>
        <v>1.5979932677871723E-2</v>
      </c>
      <c r="H1386" s="2">
        <f t="shared" si="193"/>
        <v>1.9491167085911789</v>
      </c>
      <c r="I1386" s="2">
        <f t="shared" si="194"/>
        <v>66.091542017077046</v>
      </c>
    </row>
    <row r="1387" spans="1:9" ht="13.5" x14ac:dyDescent="0.25">
      <c r="A1387" s="3">
        <f>TITRES_STAT!B1390</f>
        <v>44029</v>
      </c>
      <c r="B1387" s="6">
        <f>TITRES_STAT!D1390</f>
        <v>2.6585999999999999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2.8921985657130389E-2</v>
      </c>
      <c r="G1387" s="2">
        <f t="shared" si="195"/>
        <v>1.4838508915166599E-2</v>
      </c>
      <c r="H1387" s="2">
        <f t="shared" si="193"/>
        <v>1.9491167085911791</v>
      </c>
      <c r="I1387" s="2">
        <f t="shared" si="194"/>
        <v>66.09154201707706</v>
      </c>
    </row>
    <row r="1388" spans="1:9" ht="13.5" x14ac:dyDescent="0.25">
      <c r="A1388" s="3">
        <f>TITRES_STAT!B1391</f>
        <v>44032</v>
      </c>
      <c r="B1388" s="6">
        <f>TITRES_STAT!D1391</f>
        <v>2.6585999999999999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2.6856129538763932E-2</v>
      </c>
      <c r="G1388" s="2">
        <f t="shared" si="195"/>
        <v>1.3778615421226128E-2</v>
      </c>
      <c r="H1388" s="2">
        <f t="shared" si="193"/>
        <v>1.9491167085911791</v>
      </c>
      <c r="I1388" s="2">
        <f t="shared" si="194"/>
        <v>66.09154201707706</v>
      </c>
    </row>
    <row r="1389" spans="1:9" ht="13.5" x14ac:dyDescent="0.25">
      <c r="A1389" s="3">
        <f>TITRES_STAT!B1392</f>
        <v>44033</v>
      </c>
      <c r="B1389" s="6">
        <f>TITRES_STAT!D1392</f>
        <v>2.6585999999999999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2.4937834571709366E-2</v>
      </c>
      <c r="G1389" s="2">
        <f t="shared" si="196"/>
        <v>1.2794428605424261E-2</v>
      </c>
      <c r="H1389" s="2">
        <f t="shared" si="193"/>
        <v>1.9491167085911791</v>
      </c>
      <c r="I1389" s="2">
        <f t="shared" si="194"/>
        <v>66.09154201707706</v>
      </c>
    </row>
    <row r="1390" spans="1:9" ht="13.5" x14ac:dyDescent="0.25">
      <c r="A1390" s="3">
        <f>TITRES_STAT!B1393</f>
        <v>44034</v>
      </c>
      <c r="B1390" s="6">
        <f>TITRES_STAT!D1393</f>
        <v>2.6585999999999999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2.3156560673730127E-2</v>
      </c>
      <c r="G1390" s="2">
        <f t="shared" si="196"/>
        <v>1.1880540847893957E-2</v>
      </c>
      <c r="H1390" s="2">
        <f t="shared" si="193"/>
        <v>1.9491167085911794</v>
      </c>
      <c r="I1390" s="2">
        <f t="shared" si="194"/>
        <v>66.09154201707706</v>
      </c>
    </row>
    <row r="1391" spans="1:9" ht="13.5" x14ac:dyDescent="0.25">
      <c r="A1391" s="3">
        <f>TITRES_STAT!B1394</f>
        <v>44035</v>
      </c>
      <c r="B1391" s="6">
        <f>TITRES_STAT!D1394</f>
        <v>2.6585999999999999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2.1502520625606546E-2</v>
      </c>
      <c r="G1391" s="2">
        <f t="shared" si="196"/>
        <v>1.1031930787330103E-2</v>
      </c>
      <c r="H1391" s="2">
        <f t="shared" si="193"/>
        <v>1.9491167085911791</v>
      </c>
      <c r="I1391" s="2">
        <f t="shared" si="194"/>
        <v>66.09154201707706</v>
      </c>
    </row>
    <row r="1392" spans="1:9" ht="13.5" x14ac:dyDescent="0.25">
      <c r="A1392" s="3">
        <f>TITRES_STAT!B1395</f>
        <v>44036</v>
      </c>
      <c r="B1392" s="6">
        <f>TITRES_STAT!D1395</f>
        <v>2.6585999999999999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1.9966626295206076E-2</v>
      </c>
      <c r="G1392" s="2">
        <f t="shared" si="196"/>
        <v>1.0243935731092238E-2</v>
      </c>
      <c r="H1392" s="2">
        <f t="shared" si="193"/>
        <v>1.9491167085911789</v>
      </c>
      <c r="I1392" s="2">
        <f t="shared" si="194"/>
        <v>66.091542017077046</v>
      </c>
    </row>
    <row r="1393" spans="1:9" ht="13.5" x14ac:dyDescent="0.25">
      <c r="A1393" s="3">
        <f>TITRES_STAT!B1396</f>
        <v>44039</v>
      </c>
      <c r="B1393" s="6">
        <f>TITRES_STAT!D1396</f>
        <v>2.6585999999999999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1.8540438702691359E-2</v>
      </c>
      <c r="G1393" s="2">
        <f t="shared" si="196"/>
        <v>9.5122260360142197E-3</v>
      </c>
      <c r="H1393" s="2">
        <f t="shared" si="193"/>
        <v>1.9491167085911796</v>
      </c>
      <c r="I1393" s="2">
        <f t="shared" si="194"/>
        <v>66.09154201707706</v>
      </c>
    </row>
    <row r="1394" spans="1:9" ht="13.5" x14ac:dyDescent="0.25">
      <c r="A1394" s="3">
        <f>TITRES_STAT!B1397</f>
        <v>44040</v>
      </c>
      <c r="B1394" s="6">
        <f>TITRES_STAT!D1397</f>
        <v>2.6585999999999999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1.7216121652499118E-2</v>
      </c>
      <c r="G1394" s="2">
        <f t="shared" si="196"/>
        <v>8.8327813191560623E-3</v>
      </c>
      <c r="H1394" s="2">
        <f t="shared" si="193"/>
        <v>1.9491167085911791</v>
      </c>
      <c r="I1394" s="2">
        <f t="shared" si="194"/>
        <v>66.09154201707706</v>
      </c>
    </row>
    <row r="1395" spans="1:9" ht="13.5" x14ac:dyDescent="0.25">
      <c r="A1395" s="3">
        <f>TITRES_STAT!B1398</f>
        <v>44041</v>
      </c>
      <c r="B1395" s="6">
        <f>TITRES_STAT!D1398</f>
        <v>2.7946</v>
      </c>
      <c r="C1395" s="2">
        <f t="shared" si="189"/>
        <v>0.13600000000000012</v>
      </c>
      <c r="D1395" s="2">
        <f t="shared" si="190"/>
        <v>0.13600000000000012</v>
      </c>
      <c r="E1395" s="2">
        <f t="shared" si="191"/>
        <v>0</v>
      </c>
      <c r="F1395" s="2">
        <f t="shared" si="196"/>
        <v>2.5700684391606332E-2</v>
      </c>
      <c r="G1395" s="2">
        <f t="shared" si="196"/>
        <v>8.2018683677877718E-3</v>
      </c>
      <c r="H1395" s="2">
        <f t="shared" si="193"/>
        <v>3.1335158331172273</v>
      </c>
      <c r="I1395" s="2">
        <f t="shared" si="194"/>
        <v>75.807519787679993</v>
      </c>
    </row>
    <row r="1396" spans="1:9" ht="13.5" x14ac:dyDescent="0.25">
      <c r="A1396" s="3">
        <f>TITRES_STAT!B1399</f>
        <v>44042</v>
      </c>
      <c r="B1396" s="6">
        <f>TITRES_STAT!D1399</f>
        <v>2.8039999999999998</v>
      </c>
      <c r="C1396" s="2">
        <f t="shared" si="189"/>
        <v>9.3999999999998529E-3</v>
      </c>
      <c r="D1396" s="2">
        <f t="shared" si="190"/>
        <v>9.3999999999998529E-3</v>
      </c>
      <c r="E1396" s="2">
        <f t="shared" si="191"/>
        <v>0</v>
      </c>
      <c r="F1396" s="2">
        <f t="shared" si="196"/>
        <v>2.4536349792205869E-2</v>
      </c>
      <c r="G1396" s="2">
        <f t="shared" si="196"/>
        <v>7.6160206272315022E-3</v>
      </c>
      <c r="H1396" s="2">
        <f t="shared" si="193"/>
        <v>3.2216758584495944</v>
      </c>
      <c r="I1396" s="2">
        <f t="shared" si="194"/>
        <v>76.312724294108904</v>
      </c>
    </row>
    <row r="1397" spans="1:9" ht="13.5" x14ac:dyDescent="0.25">
      <c r="A1397" s="3">
        <f>TITRES_STAT!B1400</f>
        <v>44046</v>
      </c>
      <c r="B1397" s="6">
        <f>TITRES_STAT!D1400</f>
        <v>2.8039999999999998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2.2783753378476879E-2</v>
      </c>
      <c r="G1397" s="2">
        <f t="shared" si="196"/>
        <v>7.0720191538578229E-3</v>
      </c>
      <c r="H1397" s="2">
        <f t="shared" si="193"/>
        <v>3.2216758584495948</v>
      </c>
      <c r="I1397" s="2">
        <f t="shared" si="194"/>
        <v>76.312724294108904</v>
      </c>
    </row>
    <row r="1398" spans="1:9" ht="13.5" x14ac:dyDescent="0.25">
      <c r="A1398" s="3">
        <f>TITRES_STAT!B1401</f>
        <v>44047</v>
      </c>
      <c r="B1398" s="6">
        <f>TITRES_STAT!D1401</f>
        <v>2.8039999999999998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2.1156342422871389E-2</v>
      </c>
      <c r="G1398" s="2">
        <f t="shared" si="196"/>
        <v>6.5668749285822644E-3</v>
      </c>
      <c r="H1398" s="2">
        <f t="shared" si="193"/>
        <v>3.2216758584495948</v>
      </c>
      <c r="I1398" s="2">
        <f t="shared" si="194"/>
        <v>76.312724294108904</v>
      </c>
    </row>
    <row r="1399" spans="1:9" ht="13.5" x14ac:dyDescent="0.25">
      <c r="A1399" s="3">
        <f>TITRES_STAT!B1402</f>
        <v>44048</v>
      </c>
      <c r="B1399" s="6">
        <f>TITRES_STAT!D1402</f>
        <v>2.8039999999999998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1.9645175106952007E-2</v>
      </c>
      <c r="G1399" s="2">
        <f t="shared" si="196"/>
        <v>6.097812433683532E-3</v>
      </c>
      <c r="H1399" s="2">
        <f t="shared" si="193"/>
        <v>3.2216758584495948</v>
      </c>
      <c r="I1399" s="2">
        <f t="shared" si="194"/>
        <v>76.312724294108904</v>
      </c>
    </row>
    <row r="1400" spans="1:9" ht="13.5" x14ac:dyDescent="0.25">
      <c r="A1400" s="3">
        <f>TITRES_STAT!B1403</f>
        <v>44049</v>
      </c>
      <c r="B1400" s="6">
        <f>TITRES_STAT!D1403</f>
        <v>2.8039999999999998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1.8241948313598294E-2</v>
      </c>
      <c r="G1400" s="2">
        <f t="shared" si="196"/>
        <v>5.6622544027061369E-3</v>
      </c>
      <c r="H1400" s="2">
        <f t="shared" si="193"/>
        <v>3.2216758584495953</v>
      </c>
      <c r="I1400" s="2">
        <f t="shared" si="194"/>
        <v>76.312724294108904</v>
      </c>
    </row>
    <row r="1401" spans="1:9" ht="13.5" x14ac:dyDescent="0.25">
      <c r="A1401" s="3">
        <f>TITRES_STAT!B1404</f>
        <v>44050</v>
      </c>
      <c r="B1401" s="6">
        <f>TITRES_STAT!D1404</f>
        <v>2.8039999999999998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1.6938952005484131E-2</v>
      </c>
      <c r="G1401" s="2">
        <f t="shared" si="196"/>
        <v>5.2578076596556987E-3</v>
      </c>
      <c r="H1401" s="2">
        <f t="shared" si="193"/>
        <v>3.2216758584495953</v>
      </c>
      <c r="I1401" s="2">
        <f t="shared" si="194"/>
        <v>76.312724294108904</v>
      </c>
    </row>
    <row r="1402" spans="1:9" ht="13.5" x14ac:dyDescent="0.25">
      <c r="A1402" s="3">
        <f>TITRES_STAT!B1405</f>
        <v>44053</v>
      </c>
      <c r="B1402" s="6">
        <f>TITRES_STAT!D1405</f>
        <v>2.8039999999999998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1.5729026862235266E-2</v>
      </c>
      <c r="G1402" s="2">
        <f t="shared" si="196"/>
        <v>4.8822499696802918E-3</v>
      </c>
      <c r="H1402" s="2">
        <f t="shared" si="193"/>
        <v>3.2216758584495957</v>
      </c>
      <c r="I1402" s="2">
        <f t="shared" si="194"/>
        <v>76.312724294108904</v>
      </c>
    </row>
    <row r="1403" spans="1:9" ht="13.5" x14ac:dyDescent="0.25">
      <c r="A1403" s="3">
        <f>TITRES_STAT!B1406</f>
        <v>44054</v>
      </c>
      <c r="B1403" s="6">
        <f>TITRES_STAT!D1406</f>
        <v>2.7852999999999999</v>
      </c>
      <c r="C1403" s="2">
        <f t="shared" si="189"/>
        <v>-1.8699999999999939E-2</v>
      </c>
      <c r="D1403" s="2">
        <f t="shared" si="190"/>
        <v>0</v>
      </c>
      <c r="E1403" s="2">
        <f t="shared" si="191"/>
        <v>1.8699999999999939E-2</v>
      </c>
      <c r="F1403" s="2">
        <f t="shared" si="196"/>
        <v>1.4605524943504176E-2</v>
      </c>
      <c r="G1403" s="2">
        <f t="shared" si="196"/>
        <v>5.869232114703124E-3</v>
      </c>
      <c r="H1403" s="2">
        <f t="shared" si="193"/>
        <v>2.4884899179426898</v>
      </c>
      <c r="I1403" s="2">
        <f t="shared" si="194"/>
        <v>71.334301559634653</v>
      </c>
    </row>
    <row r="1404" spans="1:9" ht="13.5" x14ac:dyDescent="0.25">
      <c r="A1404" s="3">
        <f>TITRES_STAT!B1407</f>
        <v>44055</v>
      </c>
      <c r="B1404" s="6">
        <f>TITRES_STAT!D1407</f>
        <v>2.7946</v>
      </c>
      <c r="C1404" s="2">
        <f t="shared" si="189"/>
        <v>9.300000000000086E-3</v>
      </c>
      <c r="D1404" s="2">
        <f t="shared" si="190"/>
        <v>9.300000000000086E-3</v>
      </c>
      <c r="E1404" s="2">
        <f t="shared" si="191"/>
        <v>0</v>
      </c>
      <c r="F1404" s="2">
        <f t="shared" si="196"/>
        <v>1.4226558876111028E-2</v>
      </c>
      <c r="G1404" s="2">
        <f t="shared" si="196"/>
        <v>5.4500012493671869E-3</v>
      </c>
      <c r="H1404" s="2">
        <f t="shared" si="193"/>
        <v>2.6103771770259518</v>
      </c>
      <c r="I1404" s="2">
        <f t="shared" si="194"/>
        <v>72.302062887962578</v>
      </c>
    </row>
    <row r="1405" spans="1:9" ht="13.5" x14ac:dyDescent="0.25">
      <c r="A1405" s="3">
        <f>TITRES_STAT!B1408</f>
        <v>44057</v>
      </c>
      <c r="B1405" s="6">
        <f>TITRES_STAT!D1408</f>
        <v>2.7946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1.3210376099245955E-2</v>
      </c>
      <c r="G1405" s="2">
        <f t="shared" si="197"/>
        <v>5.06071544584096E-3</v>
      </c>
      <c r="H1405" s="2">
        <f t="shared" si="193"/>
        <v>2.6103771770259514</v>
      </c>
      <c r="I1405" s="2">
        <f t="shared" si="194"/>
        <v>72.302062887962578</v>
      </c>
    </row>
    <row r="1406" spans="1:9" ht="13.5" x14ac:dyDescent="0.25">
      <c r="A1406" s="3">
        <f>TITRES_STAT!B1409</f>
        <v>44060</v>
      </c>
      <c r="B1406" s="6">
        <f>TITRES_STAT!D1409</f>
        <v>2.7195999999999998</v>
      </c>
      <c r="C1406" s="2">
        <f t="shared" si="189"/>
        <v>-7.5000000000000178E-2</v>
      </c>
      <c r="D1406" s="2">
        <f t="shared" si="190"/>
        <v>0</v>
      </c>
      <c r="E1406" s="2">
        <f t="shared" si="191"/>
        <v>7.5000000000000178E-2</v>
      </c>
      <c r="F1406" s="2">
        <f t="shared" si="197"/>
        <v>1.2266777806442673E-2</v>
      </c>
      <c r="G1406" s="2">
        <f t="shared" si="197"/>
        <v>1.0056378628280904E-2</v>
      </c>
      <c r="H1406" s="2">
        <f t="shared" si="193"/>
        <v>1.2198007115549137</v>
      </c>
      <c r="I1406" s="2">
        <f t="shared" si="194"/>
        <v>54.950910917605505</v>
      </c>
    </row>
    <row r="1407" spans="1:9" ht="13.5" x14ac:dyDescent="0.25">
      <c r="A1407" s="3">
        <f>TITRES_STAT!B1410</f>
        <v>44061</v>
      </c>
      <c r="B1407" s="6">
        <f>TITRES_STAT!D1410</f>
        <v>2.7946</v>
      </c>
      <c r="C1407" s="2">
        <f t="shared" si="189"/>
        <v>7.5000000000000178E-2</v>
      </c>
      <c r="D1407" s="2">
        <f t="shared" si="190"/>
        <v>7.5000000000000178E-2</v>
      </c>
      <c r="E1407" s="2">
        <f t="shared" si="191"/>
        <v>0</v>
      </c>
      <c r="F1407" s="2">
        <f t="shared" si="197"/>
        <v>1.6747722248839639E-2</v>
      </c>
      <c r="G1407" s="2">
        <f t="shared" si="197"/>
        <v>9.338065869117982E-3</v>
      </c>
      <c r="H1407" s="2">
        <f t="shared" si="193"/>
        <v>1.7934894102885064</v>
      </c>
      <c r="I1407" s="2">
        <f t="shared" si="194"/>
        <v>64.20247750655615</v>
      </c>
    </row>
    <row r="1408" spans="1:9" ht="13.5" x14ac:dyDescent="0.25">
      <c r="A1408" s="3">
        <f>TITRES_STAT!B1411</f>
        <v>44062</v>
      </c>
      <c r="B1408" s="6">
        <f>TITRES_STAT!D1411</f>
        <v>2.7946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1.5551456373922523E-2</v>
      </c>
      <c r="G1408" s="2">
        <f t="shared" si="197"/>
        <v>8.6710611641809838E-3</v>
      </c>
      <c r="H1408" s="2">
        <f t="shared" si="193"/>
        <v>1.7934894102885064</v>
      </c>
      <c r="I1408" s="2">
        <f t="shared" si="194"/>
        <v>64.20247750655615</v>
      </c>
    </row>
    <row r="1409" spans="1:9" ht="13.5" x14ac:dyDescent="0.25">
      <c r="A1409" s="3">
        <f>TITRES_STAT!B1412</f>
        <v>44064</v>
      </c>
      <c r="B1409" s="6">
        <f>TITRES_STAT!D1412</f>
        <v>2.7946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1.4440638061499486E-2</v>
      </c>
      <c r="G1409" s="2">
        <f t="shared" si="197"/>
        <v>8.0516996524537705E-3</v>
      </c>
      <c r="H1409" s="2">
        <f t="shared" si="193"/>
        <v>1.7934894102885066</v>
      </c>
      <c r="I1409" s="2">
        <f t="shared" si="194"/>
        <v>64.20247750655615</v>
      </c>
    </row>
    <row r="1410" spans="1:9" ht="13.5" x14ac:dyDescent="0.25">
      <c r="A1410" s="3">
        <f>TITRES_STAT!B1413</f>
        <v>44067</v>
      </c>
      <c r="B1410" s="6">
        <f>TITRES_STAT!D1413</f>
        <v>2.7946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1.3409163914249523E-2</v>
      </c>
      <c r="G1410" s="2">
        <f t="shared" si="197"/>
        <v>7.4765782487070725E-3</v>
      </c>
      <c r="H1410" s="2">
        <f t="shared" si="193"/>
        <v>1.7934894102885066</v>
      </c>
      <c r="I1410" s="2">
        <f t="shared" si="194"/>
        <v>64.20247750655615</v>
      </c>
    </row>
    <row r="1411" spans="1:9" ht="13.5" x14ac:dyDescent="0.25">
      <c r="A1411" s="3">
        <f>TITRES_STAT!B1414</f>
        <v>44068</v>
      </c>
      <c r="B1411" s="6">
        <f>TITRES_STAT!D1414</f>
        <v>2.7195999999999998</v>
      </c>
      <c r="C1411" s="2">
        <f t="shared" ref="C1411:C1474" si="198">B1411-B1410</f>
        <v>-7.5000000000000178E-2</v>
      </c>
      <c r="D1411" s="2">
        <f t="shared" ref="D1411:D1474" si="199">IF(C1411&gt;0,C1411,0)</f>
        <v>0</v>
      </c>
      <c r="E1411" s="2">
        <f t="shared" ref="E1411:E1474" si="200">IF(C1411&lt;0,-C1411,0)</f>
        <v>7.5000000000000178E-2</v>
      </c>
      <c r="F1411" s="2">
        <f t="shared" si="197"/>
        <v>1.245136649180313E-2</v>
      </c>
      <c r="G1411" s="2">
        <f t="shared" si="197"/>
        <v>1.2299679802370867E-2</v>
      </c>
      <c r="H1411" s="2">
        <f t="shared" si="193"/>
        <v>1.0123325722189145</v>
      </c>
      <c r="I1411" s="2">
        <f t="shared" si="194"/>
        <v>50.306424802469806</v>
      </c>
    </row>
    <row r="1412" spans="1:9" ht="13.5" x14ac:dyDescent="0.25">
      <c r="A1412" s="3">
        <f>TITRES_STAT!B1415</f>
        <v>44069</v>
      </c>
      <c r="B1412" s="6">
        <f>TITRES_STAT!D1415</f>
        <v>2.7946</v>
      </c>
      <c r="C1412" s="2">
        <f t="shared" si="198"/>
        <v>7.5000000000000178E-2</v>
      </c>
      <c r="D1412" s="2">
        <f t="shared" si="199"/>
        <v>7.5000000000000178E-2</v>
      </c>
      <c r="E1412" s="2">
        <f t="shared" si="200"/>
        <v>0</v>
      </c>
      <c r="F1412" s="2">
        <f t="shared" si="197"/>
        <v>1.6919126028102919E-2</v>
      </c>
      <c r="G1412" s="2">
        <f t="shared" si="197"/>
        <v>1.1421131245058664E-2</v>
      </c>
      <c r="H1412" s="2">
        <f t="shared" si="193"/>
        <v>1.4813879347917445</v>
      </c>
      <c r="I1412" s="2">
        <f t="shared" si="194"/>
        <v>59.699973310141566</v>
      </c>
    </row>
    <row r="1413" spans="1:9" ht="13.5" x14ac:dyDescent="0.25">
      <c r="A1413" s="3">
        <f>TITRES_STAT!B1416</f>
        <v>44070</v>
      </c>
      <c r="B1413" s="6">
        <f>TITRES_STAT!D1416</f>
        <v>2.7946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1.571061702609557E-2</v>
      </c>
      <c r="G1413" s="2">
        <f t="shared" si="197"/>
        <v>1.0605336156125902E-2</v>
      </c>
      <c r="H1413" s="2">
        <f t="shared" si="193"/>
        <v>1.4813879347917447</v>
      </c>
      <c r="I1413" s="2">
        <f t="shared" si="194"/>
        <v>59.699973310141573</v>
      </c>
    </row>
    <row r="1414" spans="1:9" ht="13.5" x14ac:dyDescent="0.25">
      <c r="A1414" s="3">
        <f>TITRES_STAT!B1417</f>
        <v>44071</v>
      </c>
      <c r="B1414" s="6">
        <f>TITRES_STAT!D1417</f>
        <v>2.7946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1.4588430095660172E-2</v>
      </c>
      <c r="G1414" s="2">
        <f t="shared" si="197"/>
        <v>9.8478121449740528E-3</v>
      </c>
      <c r="H1414" s="2">
        <f t="shared" si="193"/>
        <v>1.4813879347917445</v>
      </c>
      <c r="I1414" s="2">
        <f t="shared" si="194"/>
        <v>59.699973310141566</v>
      </c>
    </row>
    <row r="1415" spans="1:9" ht="13.5" x14ac:dyDescent="0.25">
      <c r="A1415" s="3">
        <f>TITRES_STAT!B1418</f>
        <v>44074</v>
      </c>
      <c r="B1415" s="6">
        <f>TITRES_STAT!D1418</f>
        <v>2.7946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1.3546399374541589E-2</v>
      </c>
      <c r="G1415" s="2">
        <f t="shared" si="197"/>
        <v>9.1443969917616198E-3</v>
      </c>
      <c r="H1415" s="2">
        <f t="shared" si="193"/>
        <v>1.4813879347917447</v>
      </c>
      <c r="I1415" s="2">
        <f t="shared" si="194"/>
        <v>59.699973310141573</v>
      </c>
    </row>
    <row r="1416" spans="1:9" ht="13.5" x14ac:dyDescent="0.25">
      <c r="A1416" s="3">
        <f>TITRES_STAT!B1419</f>
        <v>44075</v>
      </c>
      <c r="B1416" s="6">
        <f>TITRES_STAT!D1419</f>
        <v>2.7946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1.257879941921719E-2</v>
      </c>
      <c r="G1416" s="2">
        <f t="shared" si="197"/>
        <v>8.491225778064361E-3</v>
      </c>
      <c r="H1416" s="2">
        <f t="shared" si="193"/>
        <v>1.4813879347917449</v>
      </c>
      <c r="I1416" s="2">
        <f t="shared" si="194"/>
        <v>59.69997331014158</v>
      </c>
    </row>
    <row r="1417" spans="1:9" ht="13.5" x14ac:dyDescent="0.25">
      <c r="A1417" s="3">
        <f>TITRES_STAT!B1420</f>
        <v>44076</v>
      </c>
      <c r="B1417" s="6">
        <f>TITRES_STAT!D1420</f>
        <v>2.7946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1.1680313746415963E-2</v>
      </c>
      <c r="G1417" s="2">
        <f t="shared" si="197"/>
        <v>7.8847096510597636E-3</v>
      </c>
      <c r="H1417" s="2">
        <f t="shared" si="193"/>
        <v>1.4813879347917449</v>
      </c>
      <c r="I1417" s="2">
        <f t="shared" si="194"/>
        <v>59.69997331014158</v>
      </c>
    </row>
    <row r="1418" spans="1:9" ht="13.5" x14ac:dyDescent="0.25">
      <c r="A1418" s="3">
        <f>TITRES_STAT!B1421</f>
        <v>44077</v>
      </c>
      <c r="B1418" s="6">
        <f>TITRES_STAT!D1421</f>
        <v>2.7946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1.0846005621671966E-2</v>
      </c>
      <c r="G1418" s="2">
        <f t="shared" si="197"/>
        <v>7.3215161045554946E-3</v>
      </c>
      <c r="H1418" s="2">
        <f t="shared" si="193"/>
        <v>1.4813879347917451</v>
      </c>
      <c r="I1418" s="2">
        <f t="shared" si="194"/>
        <v>59.69997331014158</v>
      </c>
    </row>
    <row r="1419" spans="1:9" ht="13.5" x14ac:dyDescent="0.25">
      <c r="A1419" s="3">
        <f>TITRES_STAT!B1422</f>
        <v>44078</v>
      </c>
      <c r="B1419" s="6">
        <f>TITRES_STAT!D1422</f>
        <v>2.7946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1.0071290934409683E-2</v>
      </c>
      <c r="G1419" s="2">
        <f t="shared" si="197"/>
        <v>6.7985506685158169E-3</v>
      </c>
      <c r="H1419" s="2">
        <f t="shared" si="193"/>
        <v>1.4813879347917449</v>
      </c>
      <c r="I1419" s="2">
        <f t="shared" si="194"/>
        <v>59.69997331014158</v>
      </c>
    </row>
    <row r="1420" spans="1:9" ht="13.5" x14ac:dyDescent="0.25">
      <c r="A1420" s="3">
        <f>TITRES_STAT!B1423</f>
        <v>44081</v>
      </c>
      <c r="B1420" s="6">
        <f>TITRES_STAT!D1423</f>
        <v>2.7946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9.3519130105232783E-3</v>
      </c>
      <c r="G1420" s="2">
        <f t="shared" si="197"/>
        <v>6.3129399064789727E-3</v>
      </c>
      <c r="H1420" s="2">
        <f t="shared" si="193"/>
        <v>1.4813879347917451</v>
      </c>
      <c r="I1420" s="2">
        <f t="shared" si="194"/>
        <v>59.69997331014158</v>
      </c>
    </row>
    <row r="1421" spans="1:9" ht="13.5" x14ac:dyDescent="0.25">
      <c r="A1421" s="3">
        <f>TITRES_STAT!B1424</f>
        <v>44082</v>
      </c>
      <c r="B1421" s="6">
        <f>TITRES_STAT!D1424</f>
        <v>2.7195999999999998</v>
      </c>
      <c r="C1421" s="2">
        <f t="shared" si="198"/>
        <v>-7.5000000000000178E-2</v>
      </c>
      <c r="D1421" s="2">
        <f t="shared" si="199"/>
        <v>0</v>
      </c>
      <c r="E1421" s="2">
        <f t="shared" si="200"/>
        <v>7.5000000000000178E-2</v>
      </c>
      <c r="F1421" s="2">
        <f t="shared" ref="F1421:G1436" si="201">((F1420*13)+D1421)/14</f>
        <v>8.68391922405733E-3</v>
      </c>
      <c r="G1421" s="2">
        <f t="shared" si="201"/>
        <v>1.121915848458763E-2</v>
      </c>
      <c r="H1421" s="2">
        <f t="shared" si="193"/>
        <v>0.77402589828701529</v>
      </c>
      <c r="I1421" s="2">
        <f t="shared" si="194"/>
        <v>43.631037124903777</v>
      </c>
    </row>
    <row r="1422" spans="1:9" ht="13.5" x14ac:dyDescent="0.25">
      <c r="A1422" s="3">
        <f>TITRES_STAT!B1425</f>
        <v>44083</v>
      </c>
      <c r="B1422" s="6">
        <f>TITRES_STAT!D1425</f>
        <v>2.7195999999999998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8.0636392794818067E-3</v>
      </c>
      <c r="G1422" s="2">
        <f t="shared" si="201"/>
        <v>1.0417790021402801E-2</v>
      </c>
      <c r="H1422" s="2">
        <f t="shared" si="193"/>
        <v>0.77402589828701518</v>
      </c>
      <c r="I1422" s="2">
        <f t="shared" si="194"/>
        <v>43.63103712490377</v>
      </c>
    </row>
    <row r="1423" spans="1:9" ht="13.5" x14ac:dyDescent="0.25">
      <c r="A1423" s="3">
        <f>TITRES_STAT!B1426</f>
        <v>44084</v>
      </c>
      <c r="B1423" s="6">
        <f>TITRES_STAT!D1426</f>
        <v>2.7195999999999998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7.4876650452331064E-3</v>
      </c>
      <c r="G1423" s="2">
        <f t="shared" si="201"/>
        <v>9.6736621627311736E-3</v>
      </c>
      <c r="H1423" s="2">
        <f t="shared" si="193"/>
        <v>0.77402589828701518</v>
      </c>
      <c r="I1423" s="2">
        <f t="shared" si="194"/>
        <v>43.63103712490377</v>
      </c>
    </row>
    <row r="1424" spans="1:9" ht="13.5" x14ac:dyDescent="0.25">
      <c r="A1424" s="3">
        <f>TITRES_STAT!B1427</f>
        <v>44085</v>
      </c>
      <c r="B1424" s="6">
        <f>TITRES_STAT!D1427</f>
        <v>2.7195999999999998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6.9528318277164557E-3</v>
      </c>
      <c r="G1424" s="2">
        <f t="shared" si="201"/>
        <v>8.9826862939646618E-3</v>
      </c>
      <c r="H1424" s="2">
        <f t="shared" si="193"/>
        <v>0.77402589828701507</v>
      </c>
      <c r="I1424" s="2">
        <f t="shared" si="194"/>
        <v>43.631037124903763</v>
      </c>
    </row>
    <row r="1425" spans="1:9" ht="13.5" x14ac:dyDescent="0.25">
      <c r="A1425" s="3">
        <f>TITRES_STAT!B1428</f>
        <v>44088</v>
      </c>
      <c r="B1425" s="6">
        <f>TITRES_STAT!D1428</f>
        <v>2.7195999999999998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6.4562009828795655E-3</v>
      </c>
      <c r="G1425" s="2">
        <f t="shared" si="201"/>
        <v>8.3410658443957581E-3</v>
      </c>
      <c r="H1425" s="2">
        <f t="shared" ref="H1425:H1488" si="202">F1425/G1425</f>
        <v>0.77402589828701496</v>
      </c>
      <c r="I1425" s="2">
        <f t="shared" ref="I1425:I1488" si="203">IF(G1425=0,100,100-(100/(1+H1425)))</f>
        <v>43.631037124903763</v>
      </c>
    </row>
    <row r="1426" spans="1:9" ht="13.5" x14ac:dyDescent="0.25">
      <c r="A1426" s="3">
        <f>TITRES_STAT!B1429</f>
        <v>44089</v>
      </c>
      <c r="B1426" s="6">
        <f>TITRES_STAT!D1429</f>
        <v>2.7195999999999998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5.9950437698167392E-3</v>
      </c>
      <c r="G1426" s="2">
        <f t="shared" si="201"/>
        <v>7.7452754269389185E-3</v>
      </c>
      <c r="H1426" s="2">
        <f t="shared" si="202"/>
        <v>0.77402589828701496</v>
      </c>
      <c r="I1426" s="2">
        <f t="shared" si="203"/>
        <v>43.631037124903763</v>
      </c>
    </row>
    <row r="1427" spans="1:9" ht="13.5" x14ac:dyDescent="0.25">
      <c r="A1427" s="3">
        <f>TITRES_STAT!B1430</f>
        <v>44090</v>
      </c>
      <c r="B1427" s="6">
        <f>TITRES_STAT!D1430</f>
        <v>2.7101999999999999</v>
      </c>
      <c r="C1427" s="2">
        <f t="shared" si="198"/>
        <v>-9.3999999999998529E-3</v>
      </c>
      <c r="D1427" s="2">
        <f t="shared" si="199"/>
        <v>0</v>
      </c>
      <c r="E1427" s="2">
        <f t="shared" si="200"/>
        <v>9.3999999999998529E-3</v>
      </c>
      <c r="F1427" s="2">
        <f t="shared" si="201"/>
        <v>5.5668263576869725E-3</v>
      </c>
      <c r="G1427" s="2">
        <f t="shared" si="201"/>
        <v>7.8634700393004128E-3</v>
      </c>
      <c r="H1427" s="2">
        <f t="shared" si="202"/>
        <v>0.70793508843612696</v>
      </c>
      <c r="I1427" s="2">
        <f t="shared" si="203"/>
        <v>41.449765464116588</v>
      </c>
    </row>
    <row r="1428" spans="1:9" ht="13.5" x14ac:dyDescent="0.25">
      <c r="A1428" s="3">
        <f>TITRES_STAT!B1431</f>
        <v>44091</v>
      </c>
      <c r="B1428" s="6">
        <f>TITRES_STAT!D1431</f>
        <v>2.6352000000000002</v>
      </c>
      <c r="C1428" s="2">
        <f t="shared" si="198"/>
        <v>-7.4999999999999734E-2</v>
      </c>
      <c r="D1428" s="2">
        <f t="shared" si="199"/>
        <v>0</v>
      </c>
      <c r="E1428" s="2">
        <f t="shared" si="200"/>
        <v>7.4999999999999734E-2</v>
      </c>
      <c r="F1428" s="2">
        <f t="shared" si="201"/>
        <v>5.1691959035664739E-3</v>
      </c>
      <c r="G1428" s="2">
        <f t="shared" si="201"/>
        <v>1.2658936465064651E-2</v>
      </c>
      <c r="H1428" s="2">
        <f t="shared" si="202"/>
        <v>0.40834361700385341</v>
      </c>
      <c r="I1428" s="2">
        <f t="shared" si="203"/>
        <v>28.994601322692418</v>
      </c>
    </row>
    <row r="1429" spans="1:9" ht="13.5" x14ac:dyDescent="0.25">
      <c r="A1429" s="3">
        <f>TITRES_STAT!B1432</f>
        <v>44092</v>
      </c>
      <c r="B1429" s="6">
        <f>TITRES_STAT!D1432</f>
        <v>2.7008999999999999</v>
      </c>
      <c r="C1429" s="2">
        <f t="shared" si="198"/>
        <v>6.5699999999999648E-2</v>
      </c>
      <c r="D1429" s="2">
        <f t="shared" si="199"/>
        <v>6.5699999999999648E-2</v>
      </c>
      <c r="E1429" s="2">
        <f t="shared" si="200"/>
        <v>0</v>
      </c>
      <c r="F1429" s="2">
        <f t="shared" si="201"/>
        <v>9.4928247675974149E-3</v>
      </c>
      <c r="G1429" s="2">
        <f t="shared" si="201"/>
        <v>1.1754726717560032E-2</v>
      </c>
      <c r="H1429" s="2">
        <f t="shared" si="202"/>
        <v>0.80757511388302794</v>
      </c>
      <c r="I1429" s="2">
        <f t="shared" si="203"/>
        <v>44.677264456700627</v>
      </c>
    </row>
    <row r="1430" spans="1:9" ht="13.5" x14ac:dyDescent="0.25">
      <c r="A1430" s="3">
        <f>TITRES_STAT!B1433</f>
        <v>44095</v>
      </c>
      <c r="B1430" s="6">
        <f>TITRES_STAT!D1433</f>
        <v>2.7008999999999999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8.8147658556261711E-3</v>
      </c>
      <c r="G1430" s="2">
        <f t="shared" si="201"/>
        <v>1.0915103380591458E-2</v>
      </c>
      <c r="H1430" s="2">
        <f t="shared" si="202"/>
        <v>0.80757511388302805</v>
      </c>
      <c r="I1430" s="2">
        <f t="shared" si="203"/>
        <v>44.677264456700634</v>
      </c>
    </row>
    <row r="1431" spans="1:9" ht="13.5" x14ac:dyDescent="0.25">
      <c r="A1431" s="3">
        <f>TITRES_STAT!B1434</f>
        <v>44096</v>
      </c>
      <c r="B1431" s="6">
        <f>TITRES_STAT!D1434</f>
        <v>2.7195999999999998</v>
      </c>
      <c r="C1431" s="2">
        <f t="shared" si="198"/>
        <v>1.8699999999999939E-2</v>
      </c>
      <c r="D1431" s="2">
        <f t="shared" si="199"/>
        <v>1.8699999999999939E-2</v>
      </c>
      <c r="E1431" s="2">
        <f t="shared" si="200"/>
        <v>0</v>
      </c>
      <c r="F1431" s="2">
        <f t="shared" si="201"/>
        <v>9.520854008795725E-3</v>
      </c>
      <c r="G1431" s="2">
        <f t="shared" si="201"/>
        <v>1.0135453139120639E-2</v>
      </c>
      <c r="H1431" s="2">
        <f t="shared" si="202"/>
        <v>0.93936145509343871</v>
      </c>
      <c r="I1431" s="2">
        <f t="shared" si="203"/>
        <v>48.436636328227955</v>
      </c>
    </row>
    <row r="1432" spans="1:9" ht="13.5" x14ac:dyDescent="0.25">
      <c r="A1432" s="3">
        <f>TITRES_STAT!B1435</f>
        <v>44097</v>
      </c>
      <c r="B1432" s="6">
        <f>TITRES_STAT!D1435</f>
        <v>2.7195999999999998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8.8407930081674593E-3</v>
      </c>
      <c r="G1432" s="2">
        <f t="shared" si="201"/>
        <v>9.4114922006120223E-3</v>
      </c>
      <c r="H1432" s="2">
        <f t="shared" si="202"/>
        <v>0.93936145509343871</v>
      </c>
      <c r="I1432" s="2">
        <f t="shared" si="203"/>
        <v>48.436636328227955</v>
      </c>
    </row>
    <row r="1433" spans="1:9" ht="13.5" x14ac:dyDescent="0.25">
      <c r="A1433" s="3">
        <f>TITRES_STAT!B1436</f>
        <v>44098</v>
      </c>
      <c r="B1433" s="6">
        <f>TITRES_STAT!D1436</f>
        <v>2.6446000000000001</v>
      </c>
      <c r="C1433" s="2">
        <f t="shared" si="198"/>
        <v>-7.4999999999999734E-2</v>
      </c>
      <c r="D1433" s="2">
        <f t="shared" si="199"/>
        <v>0</v>
      </c>
      <c r="E1433" s="2">
        <f t="shared" si="200"/>
        <v>7.4999999999999734E-2</v>
      </c>
      <c r="F1433" s="2">
        <f t="shared" si="201"/>
        <v>8.2093077932983548E-3</v>
      </c>
      <c r="G1433" s="2">
        <f t="shared" si="201"/>
        <v>1.4096385614854002E-2</v>
      </c>
      <c r="H1433" s="2">
        <f t="shared" si="202"/>
        <v>0.58236969515418435</v>
      </c>
      <c r="I1433" s="2">
        <f t="shared" si="203"/>
        <v>36.80364310171138</v>
      </c>
    </row>
    <row r="1434" spans="1:9" ht="13.5" x14ac:dyDescent="0.25">
      <c r="A1434" s="3">
        <f>TITRES_STAT!B1437</f>
        <v>44099</v>
      </c>
      <c r="B1434" s="6">
        <f>TITRES_STAT!D1437</f>
        <v>2.7008999999999999</v>
      </c>
      <c r="C1434" s="2">
        <f t="shared" si="198"/>
        <v>5.6299999999999795E-2</v>
      </c>
      <c r="D1434" s="2">
        <f t="shared" si="199"/>
        <v>5.6299999999999795E-2</v>
      </c>
      <c r="E1434" s="2">
        <f t="shared" si="200"/>
        <v>0</v>
      </c>
      <c r="F1434" s="2">
        <f t="shared" si="201"/>
        <v>1.164435723663417E-2</v>
      </c>
      <c r="G1434" s="2">
        <f t="shared" si="201"/>
        <v>1.3089500928078717E-2</v>
      </c>
      <c r="H1434" s="2">
        <f t="shared" si="202"/>
        <v>0.88959520310323503</v>
      </c>
      <c r="I1434" s="2">
        <f t="shared" si="203"/>
        <v>47.07861247966099</v>
      </c>
    </row>
    <row r="1435" spans="1:9" ht="13.5" x14ac:dyDescent="0.25">
      <c r="A1435" s="3">
        <f>TITRES_STAT!B1438</f>
        <v>44102</v>
      </c>
      <c r="B1435" s="6">
        <f>TITRES_STAT!D1438</f>
        <v>2.7008999999999999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1.0812617434017444E-2</v>
      </c>
      <c r="G1435" s="2">
        <f t="shared" si="201"/>
        <v>1.2154536576073094E-2</v>
      </c>
      <c r="H1435" s="2">
        <f t="shared" si="202"/>
        <v>0.88959520310323503</v>
      </c>
      <c r="I1435" s="2">
        <f t="shared" si="203"/>
        <v>47.07861247966099</v>
      </c>
    </row>
    <row r="1436" spans="1:9" ht="13.5" x14ac:dyDescent="0.25">
      <c r="A1436" s="3">
        <f>TITRES_STAT!B1439</f>
        <v>44103</v>
      </c>
      <c r="B1436" s="6">
        <f>TITRES_STAT!D1439</f>
        <v>2.7008999999999999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1.0040287617301913E-2</v>
      </c>
      <c r="G1436" s="2">
        <f t="shared" si="201"/>
        <v>1.1286355392067874E-2</v>
      </c>
      <c r="H1436" s="2">
        <f t="shared" si="202"/>
        <v>0.88959520310323503</v>
      </c>
      <c r="I1436" s="2">
        <f t="shared" si="203"/>
        <v>47.07861247966099</v>
      </c>
    </row>
    <row r="1437" spans="1:9" ht="13.5" x14ac:dyDescent="0.25">
      <c r="A1437" s="3">
        <f>TITRES_STAT!B1440</f>
        <v>44104</v>
      </c>
      <c r="B1437" s="6">
        <f>TITRES_STAT!D1440</f>
        <v>2.7008999999999999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9.3231242160660612E-3</v>
      </c>
      <c r="G1437" s="2">
        <f t="shared" si="204"/>
        <v>1.0480187149777312E-2</v>
      </c>
      <c r="H1437" s="2">
        <f t="shared" si="202"/>
        <v>0.88959520310323492</v>
      </c>
      <c r="I1437" s="2">
        <f t="shared" si="203"/>
        <v>47.07861247966099</v>
      </c>
    </row>
    <row r="1438" spans="1:9" ht="13.5" x14ac:dyDescent="0.25">
      <c r="A1438" s="3">
        <f>TITRES_STAT!B1441</f>
        <v>44105</v>
      </c>
      <c r="B1438" s="6">
        <f>TITRES_STAT!D1441</f>
        <v>2.7008999999999999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8.6571867720613427E-3</v>
      </c>
      <c r="G1438" s="2">
        <f t="shared" si="204"/>
        <v>9.7316023533646472E-3</v>
      </c>
      <c r="H1438" s="2">
        <f t="shared" si="202"/>
        <v>0.88959520310323492</v>
      </c>
      <c r="I1438" s="2">
        <f t="shared" si="203"/>
        <v>47.07861247966099</v>
      </c>
    </row>
    <row r="1439" spans="1:9" ht="13.5" x14ac:dyDescent="0.25">
      <c r="A1439" s="3">
        <f>TITRES_STAT!B1442</f>
        <v>44106</v>
      </c>
      <c r="B1439" s="6">
        <f>TITRES_STAT!D1442</f>
        <v>2.7008999999999999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8.0388162883426751E-3</v>
      </c>
      <c r="G1439" s="2">
        <f t="shared" si="204"/>
        <v>9.0364878995528863E-3</v>
      </c>
      <c r="H1439" s="2">
        <f t="shared" si="202"/>
        <v>0.88959520310323492</v>
      </c>
      <c r="I1439" s="2">
        <f t="shared" si="203"/>
        <v>47.07861247966099</v>
      </c>
    </row>
    <row r="1440" spans="1:9" ht="13.5" x14ac:dyDescent="0.25">
      <c r="A1440" s="3">
        <f>TITRES_STAT!B1443</f>
        <v>44109</v>
      </c>
      <c r="B1440" s="6">
        <f>TITRES_STAT!D1443</f>
        <v>2.7195999999999998</v>
      </c>
      <c r="C1440" s="2">
        <f t="shared" si="198"/>
        <v>1.8699999999999939E-2</v>
      </c>
      <c r="D1440" s="2">
        <f t="shared" si="199"/>
        <v>1.8699999999999939E-2</v>
      </c>
      <c r="E1440" s="2">
        <f t="shared" si="200"/>
        <v>0</v>
      </c>
      <c r="F1440" s="2">
        <f t="shared" si="204"/>
        <v>8.8003294106039093E-3</v>
      </c>
      <c r="G1440" s="2">
        <f t="shared" si="204"/>
        <v>8.3910244781562511E-3</v>
      </c>
      <c r="H1440" s="2">
        <f t="shared" si="202"/>
        <v>1.0487788986330777</v>
      </c>
      <c r="I1440" s="2">
        <f t="shared" si="203"/>
        <v>51.190438330500733</v>
      </c>
    </row>
    <row r="1441" spans="1:9" ht="13.5" x14ac:dyDescent="0.25">
      <c r="A1441" s="3">
        <f>TITRES_STAT!B1444</f>
        <v>44110</v>
      </c>
      <c r="B1441" s="6">
        <f>TITRES_STAT!D1444</f>
        <v>2.7195999999999998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8.1717344527036297E-3</v>
      </c>
      <c r="G1441" s="2">
        <f t="shared" si="204"/>
        <v>7.7916655868593759E-3</v>
      </c>
      <c r="H1441" s="2">
        <f t="shared" si="202"/>
        <v>1.0487788986330777</v>
      </c>
      <c r="I1441" s="2">
        <f t="shared" si="203"/>
        <v>51.190438330500733</v>
      </c>
    </row>
    <row r="1442" spans="1:9" ht="13.5" x14ac:dyDescent="0.25">
      <c r="A1442" s="3">
        <f>TITRES_STAT!B1445</f>
        <v>44111</v>
      </c>
      <c r="B1442" s="6">
        <f>TITRES_STAT!D1445</f>
        <v>2.5977000000000001</v>
      </c>
      <c r="C1442" s="2">
        <f t="shared" si="198"/>
        <v>-0.12189999999999968</v>
      </c>
      <c r="D1442" s="2">
        <f t="shared" si="199"/>
        <v>0</v>
      </c>
      <c r="E1442" s="2">
        <f t="shared" si="200"/>
        <v>0.12189999999999968</v>
      </c>
      <c r="F1442" s="2">
        <f t="shared" si="204"/>
        <v>7.5880391346533705E-3</v>
      </c>
      <c r="G1442" s="2">
        <f t="shared" si="204"/>
        <v>1.5942260902083682E-2</v>
      </c>
      <c r="H1442" s="2">
        <f t="shared" si="202"/>
        <v>0.47597007609263253</v>
      </c>
      <c r="I1442" s="2">
        <f t="shared" si="203"/>
        <v>32.247948911855872</v>
      </c>
    </row>
    <row r="1443" spans="1:9" ht="13.5" x14ac:dyDescent="0.25">
      <c r="A1443" s="3">
        <f>TITRES_STAT!B1446</f>
        <v>44112</v>
      </c>
      <c r="B1443" s="6">
        <f>TITRES_STAT!D1446</f>
        <v>2.4477000000000002</v>
      </c>
      <c r="C1443" s="2">
        <f t="shared" si="198"/>
        <v>-0.14999999999999991</v>
      </c>
      <c r="D1443" s="2">
        <f t="shared" si="199"/>
        <v>0</v>
      </c>
      <c r="E1443" s="2">
        <f t="shared" si="200"/>
        <v>0.14999999999999991</v>
      </c>
      <c r="F1443" s="2">
        <f t="shared" si="204"/>
        <v>7.0460363393209866E-3</v>
      </c>
      <c r="G1443" s="2">
        <f t="shared" si="204"/>
        <v>2.5517813694791985E-2</v>
      </c>
      <c r="H1443" s="2">
        <f t="shared" si="202"/>
        <v>0.27612225810548319</v>
      </c>
      <c r="I1443" s="2">
        <f t="shared" si="203"/>
        <v>21.637602224367683</v>
      </c>
    </row>
    <row r="1444" spans="1:9" ht="13.5" x14ac:dyDescent="0.25">
      <c r="A1444" s="3">
        <f>TITRES_STAT!B1447</f>
        <v>44113</v>
      </c>
      <c r="B1444" s="6">
        <f>TITRES_STAT!D1447</f>
        <v>2.3633000000000002</v>
      </c>
      <c r="C1444" s="2">
        <f t="shared" si="198"/>
        <v>-8.4400000000000031E-2</v>
      </c>
      <c r="D1444" s="2">
        <f t="shared" si="199"/>
        <v>0</v>
      </c>
      <c r="E1444" s="2">
        <f t="shared" si="200"/>
        <v>8.4400000000000031E-2</v>
      </c>
      <c r="F1444" s="2">
        <f t="shared" si="204"/>
        <v>6.5427480293694879E-3</v>
      </c>
      <c r="G1444" s="2">
        <f t="shared" si="204"/>
        <v>2.9723684145163989E-2</v>
      </c>
      <c r="H1444" s="2">
        <f t="shared" si="202"/>
        <v>0.22011901342431625</v>
      </c>
      <c r="I1444" s="2">
        <f t="shared" si="203"/>
        <v>18.040782169810043</v>
      </c>
    </row>
    <row r="1445" spans="1:9" ht="13.5" x14ac:dyDescent="0.25">
      <c r="A1445" s="3">
        <f>TITRES_STAT!B1448</f>
        <v>44116</v>
      </c>
      <c r="B1445" s="6">
        <f>TITRES_STAT!D1448</f>
        <v>2.3256999999999999</v>
      </c>
      <c r="C1445" s="2">
        <f t="shared" si="198"/>
        <v>-3.76000000000003E-2</v>
      </c>
      <c r="D1445" s="2">
        <f t="shared" si="199"/>
        <v>0</v>
      </c>
      <c r="E1445" s="2">
        <f t="shared" si="200"/>
        <v>3.76000000000003E-2</v>
      </c>
      <c r="F1445" s="2">
        <f t="shared" si="204"/>
        <v>6.0754088844145243E-3</v>
      </c>
      <c r="G1445" s="2">
        <f t="shared" si="204"/>
        <v>3.0286278134795154E-2</v>
      </c>
      <c r="H1445" s="2">
        <f t="shared" si="202"/>
        <v>0.20059938885110606</v>
      </c>
      <c r="I1445" s="2">
        <f t="shared" si="203"/>
        <v>16.708270111903545</v>
      </c>
    </row>
    <row r="1446" spans="1:9" ht="13.5" x14ac:dyDescent="0.25">
      <c r="A1446" s="3">
        <f>TITRES_STAT!B1449</f>
        <v>44117</v>
      </c>
      <c r="B1446" s="6">
        <f>TITRES_STAT!D1449</f>
        <v>2.3914</v>
      </c>
      <c r="C1446" s="2">
        <f t="shared" si="198"/>
        <v>6.5700000000000092E-2</v>
      </c>
      <c r="D1446" s="2">
        <f t="shared" si="199"/>
        <v>6.5700000000000092E-2</v>
      </c>
      <c r="E1446" s="2">
        <f t="shared" si="200"/>
        <v>0</v>
      </c>
      <c r="F1446" s="2">
        <f t="shared" si="204"/>
        <v>1.0334308249813493E-2</v>
      </c>
      <c r="G1446" s="2">
        <f t="shared" si="204"/>
        <v>2.8122972553738357E-2</v>
      </c>
      <c r="H1446" s="2">
        <f t="shared" si="202"/>
        <v>0.36746856080260848</v>
      </c>
      <c r="I1446" s="2">
        <f t="shared" si="203"/>
        <v>26.872176175438369</v>
      </c>
    </row>
    <row r="1447" spans="1:9" ht="13.5" x14ac:dyDescent="0.25">
      <c r="A1447" s="3">
        <f>TITRES_STAT!B1450</f>
        <v>44118</v>
      </c>
      <c r="B1447" s="6">
        <f>TITRES_STAT!D1450</f>
        <v>2.3914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9.5961433748268151E-3</v>
      </c>
      <c r="G1447" s="2">
        <f t="shared" si="204"/>
        <v>2.6114188799899903E-2</v>
      </c>
      <c r="H1447" s="2">
        <f t="shared" si="202"/>
        <v>0.36746856080260848</v>
      </c>
      <c r="I1447" s="2">
        <f t="shared" si="203"/>
        <v>26.872176175438369</v>
      </c>
    </row>
    <row r="1448" spans="1:9" ht="13.5" x14ac:dyDescent="0.25">
      <c r="A1448" s="3">
        <f>TITRES_STAT!B1451</f>
        <v>44120</v>
      </c>
      <c r="B1448" s="6">
        <f>TITRES_STAT!D1451</f>
        <v>2.4569999999999999</v>
      </c>
      <c r="C1448" s="2">
        <f t="shared" si="198"/>
        <v>6.5599999999999881E-2</v>
      </c>
      <c r="D1448" s="2">
        <f t="shared" si="199"/>
        <v>6.5599999999999881E-2</v>
      </c>
      <c r="E1448" s="2">
        <f t="shared" si="200"/>
        <v>0</v>
      </c>
      <c r="F1448" s="2">
        <f t="shared" si="204"/>
        <v>1.3596418848053463E-2</v>
      </c>
      <c r="G1448" s="2">
        <f t="shared" si="204"/>
        <v>2.4248889599907054E-2</v>
      </c>
      <c r="H1448" s="2">
        <f t="shared" si="202"/>
        <v>0.56070274030632639</v>
      </c>
      <c r="I1448" s="2">
        <f t="shared" si="203"/>
        <v>35.926299469191335</v>
      </c>
    </row>
    <row r="1449" spans="1:9" ht="13.5" x14ac:dyDescent="0.25">
      <c r="A1449" s="3">
        <f>TITRES_STAT!B1452</f>
        <v>44123</v>
      </c>
      <c r="B1449" s="6">
        <f>TITRES_STAT!D1452</f>
        <v>2.5226999999999999</v>
      </c>
      <c r="C1449" s="2">
        <f t="shared" si="198"/>
        <v>6.5700000000000092E-2</v>
      </c>
      <c r="D1449" s="2">
        <f t="shared" si="199"/>
        <v>6.5700000000000092E-2</v>
      </c>
      <c r="E1449" s="2">
        <f t="shared" si="200"/>
        <v>0</v>
      </c>
      <c r="F1449" s="2">
        <f t="shared" si="204"/>
        <v>1.7318103216049652E-2</v>
      </c>
      <c r="G1449" s="2">
        <f t="shared" si="204"/>
        <v>2.2516826057056551E-2</v>
      </c>
      <c r="H1449" s="2">
        <f t="shared" si="202"/>
        <v>0.76911831055435675</v>
      </c>
      <c r="I1449" s="2">
        <f t="shared" si="203"/>
        <v>43.474667915983069</v>
      </c>
    </row>
    <row r="1450" spans="1:9" ht="13.5" x14ac:dyDescent="0.25">
      <c r="A1450" s="3">
        <f>TITRES_STAT!B1453</f>
        <v>44124</v>
      </c>
      <c r="B1450" s="6">
        <f>TITRES_STAT!D1453</f>
        <v>2.5226999999999999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1.6081095843474676E-2</v>
      </c>
      <c r="G1450" s="2">
        <f t="shared" si="204"/>
        <v>2.0908481338695366E-2</v>
      </c>
      <c r="H1450" s="2">
        <f t="shared" si="202"/>
        <v>0.76911831055435675</v>
      </c>
      <c r="I1450" s="2">
        <f t="shared" si="203"/>
        <v>43.474667915983069</v>
      </c>
    </row>
    <row r="1451" spans="1:9" ht="13.5" x14ac:dyDescent="0.25">
      <c r="A1451" s="3">
        <f>TITRES_STAT!B1454</f>
        <v>44125</v>
      </c>
      <c r="B1451" s="6">
        <f>TITRES_STAT!D1454</f>
        <v>2.6164999999999998</v>
      </c>
      <c r="C1451" s="2">
        <f t="shared" si="198"/>
        <v>9.3799999999999883E-2</v>
      </c>
      <c r="D1451" s="2">
        <f t="shared" si="199"/>
        <v>9.3799999999999883E-2</v>
      </c>
      <c r="E1451" s="2">
        <f t="shared" si="200"/>
        <v>0</v>
      </c>
      <c r="F1451" s="2">
        <f t="shared" si="204"/>
        <v>2.163244614036933E-2</v>
      </c>
      <c r="G1451" s="2">
        <f t="shared" si="204"/>
        <v>1.9415018385931411E-2</v>
      </c>
      <c r="H1451" s="2">
        <f t="shared" si="202"/>
        <v>1.1142119832368904</v>
      </c>
      <c r="I1451" s="2">
        <f t="shared" si="203"/>
        <v>52.701053256306636</v>
      </c>
    </row>
    <row r="1452" spans="1:9" ht="13.5" x14ac:dyDescent="0.25">
      <c r="A1452" s="3">
        <f>TITRES_STAT!B1455</f>
        <v>44126</v>
      </c>
      <c r="B1452" s="6">
        <f>TITRES_STAT!D1455</f>
        <v>2.6164999999999998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2.0087271416057234E-2</v>
      </c>
      <c r="G1452" s="2">
        <f t="shared" si="204"/>
        <v>1.8028231358364882E-2</v>
      </c>
      <c r="H1452" s="2">
        <f t="shared" si="202"/>
        <v>1.1142119832368904</v>
      </c>
      <c r="I1452" s="2">
        <f t="shared" si="203"/>
        <v>52.701053256306636</v>
      </c>
    </row>
    <row r="1453" spans="1:9" ht="13.5" x14ac:dyDescent="0.25">
      <c r="A1453" s="3">
        <f>TITRES_STAT!B1456</f>
        <v>44127</v>
      </c>
      <c r="B1453" s="6">
        <f>TITRES_STAT!D1456</f>
        <v>2.6164999999999998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1.8652466314910292E-2</v>
      </c>
      <c r="G1453" s="2">
        <f t="shared" si="205"/>
        <v>1.6740500547053106E-2</v>
      </c>
      <c r="H1453" s="2">
        <f t="shared" si="202"/>
        <v>1.1142119832368904</v>
      </c>
      <c r="I1453" s="2">
        <f t="shared" si="203"/>
        <v>52.701053256306636</v>
      </c>
    </row>
    <row r="1454" spans="1:9" ht="13.5" x14ac:dyDescent="0.25">
      <c r="A1454" s="3">
        <f>TITRES_STAT!B1457</f>
        <v>44130</v>
      </c>
      <c r="B1454" s="6">
        <f>TITRES_STAT!D1457</f>
        <v>2.6164999999999998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1.73201472924167E-2</v>
      </c>
      <c r="G1454" s="2">
        <f t="shared" si="205"/>
        <v>1.5544750507977883E-2</v>
      </c>
      <c r="H1454" s="2">
        <f t="shared" si="202"/>
        <v>1.1142119832368906</v>
      </c>
      <c r="I1454" s="2">
        <f t="shared" si="203"/>
        <v>52.701053256306643</v>
      </c>
    </row>
    <row r="1455" spans="1:9" ht="13.5" x14ac:dyDescent="0.25">
      <c r="A1455" s="3">
        <f>TITRES_STAT!B1458</f>
        <v>44131</v>
      </c>
      <c r="B1455" s="6">
        <f>TITRES_STAT!D1458</f>
        <v>2.6071</v>
      </c>
      <c r="C1455" s="2">
        <f t="shared" si="198"/>
        <v>-9.3999999999998529E-3</v>
      </c>
      <c r="D1455" s="2">
        <f t="shared" si="199"/>
        <v>0</v>
      </c>
      <c r="E1455" s="2">
        <f t="shared" si="200"/>
        <v>9.3999999999998529E-3</v>
      </c>
      <c r="F1455" s="2">
        <f t="shared" si="205"/>
        <v>1.6082993914386935E-2</v>
      </c>
      <c r="G1455" s="2">
        <f t="shared" si="205"/>
        <v>1.5105839757408023E-2</v>
      </c>
      <c r="H1455" s="2">
        <f t="shared" si="202"/>
        <v>1.0646871787779761</v>
      </c>
      <c r="I1455" s="2">
        <f t="shared" si="203"/>
        <v>51.566512821963236</v>
      </c>
    </row>
    <row r="1456" spans="1:9" ht="13.5" x14ac:dyDescent="0.25">
      <c r="A1456" s="3">
        <f>TITRES_STAT!B1459</f>
        <v>44132</v>
      </c>
      <c r="B1456" s="6">
        <f>TITRES_STAT!D1459</f>
        <v>2.5508000000000002</v>
      </c>
      <c r="C1456" s="2">
        <f t="shared" si="198"/>
        <v>-5.6299999999999795E-2</v>
      </c>
      <c r="D1456" s="2">
        <f t="shared" si="199"/>
        <v>0</v>
      </c>
      <c r="E1456" s="2">
        <f t="shared" si="200"/>
        <v>5.6299999999999795E-2</v>
      </c>
      <c r="F1456" s="2">
        <f t="shared" si="205"/>
        <v>1.4934208634787867E-2</v>
      </c>
      <c r="G1456" s="2">
        <f t="shared" si="205"/>
        <v>1.8048279774736005E-2</v>
      </c>
      <c r="H1456" s="2">
        <f t="shared" si="202"/>
        <v>0.8274588393566894</v>
      </c>
      <c r="I1456" s="2">
        <f t="shared" si="203"/>
        <v>45.279205284206313</v>
      </c>
    </row>
    <row r="1457" spans="1:9" ht="13.5" x14ac:dyDescent="0.25">
      <c r="A1457" s="3">
        <f>TITRES_STAT!B1460</f>
        <v>44134</v>
      </c>
      <c r="B1457" s="6">
        <f>TITRES_STAT!D1460</f>
        <v>2.5320999999999998</v>
      </c>
      <c r="C1457" s="2">
        <f t="shared" si="198"/>
        <v>-1.8700000000000383E-2</v>
      </c>
      <c r="D1457" s="2">
        <f t="shared" si="199"/>
        <v>0</v>
      </c>
      <c r="E1457" s="2">
        <f t="shared" si="200"/>
        <v>1.8700000000000383E-2</v>
      </c>
      <c r="F1457" s="2">
        <f t="shared" si="205"/>
        <v>1.3867479446588735E-2</v>
      </c>
      <c r="G1457" s="2">
        <f t="shared" si="205"/>
        <v>1.8094831219397749E-2</v>
      </c>
      <c r="H1457" s="2">
        <f t="shared" si="202"/>
        <v>0.76637793845364688</v>
      </c>
      <c r="I1457" s="2">
        <f t="shared" si="203"/>
        <v>43.38697408803479</v>
      </c>
    </row>
    <row r="1458" spans="1:9" ht="13.5" x14ac:dyDescent="0.25">
      <c r="A1458" s="3">
        <f>TITRES_STAT!B1461</f>
        <v>44137</v>
      </c>
      <c r="B1458" s="6">
        <f>TITRES_STAT!D1461</f>
        <v>2.5320999999999998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1.2876945200403824E-2</v>
      </c>
      <c r="G1458" s="2">
        <f t="shared" si="205"/>
        <v>1.6802343275155052E-2</v>
      </c>
      <c r="H1458" s="2">
        <f t="shared" si="202"/>
        <v>0.76637793845364677</v>
      </c>
      <c r="I1458" s="2">
        <f t="shared" si="203"/>
        <v>43.386974088034783</v>
      </c>
    </row>
    <row r="1459" spans="1:9" ht="13.5" x14ac:dyDescent="0.25">
      <c r="A1459" s="3">
        <f>TITRES_STAT!B1462</f>
        <v>44138</v>
      </c>
      <c r="B1459" s="6">
        <f>TITRES_STAT!D1462</f>
        <v>2.4758</v>
      </c>
      <c r="C1459" s="2">
        <f t="shared" si="198"/>
        <v>-5.6299999999999795E-2</v>
      </c>
      <c r="D1459" s="2">
        <f t="shared" si="199"/>
        <v>0</v>
      </c>
      <c r="E1459" s="2">
        <f t="shared" si="200"/>
        <v>5.6299999999999795E-2</v>
      </c>
      <c r="F1459" s="2">
        <f t="shared" si="205"/>
        <v>1.195716340037498E-2</v>
      </c>
      <c r="G1459" s="2">
        <f t="shared" si="205"/>
        <v>1.962360446978682E-2</v>
      </c>
      <c r="H1459" s="2">
        <f t="shared" si="202"/>
        <v>0.60932554051344856</v>
      </c>
      <c r="I1459" s="2">
        <f t="shared" si="203"/>
        <v>37.86216804333111</v>
      </c>
    </row>
    <row r="1460" spans="1:9" ht="13.5" x14ac:dyDescent="0.25">
      <c r="A1460" s="3">
        <f>TITRES_STAT!B1463</f>
        <v>44139</v>
      </c>
      <c r="B1460" s="6">
        <f>TITRES_STAT!D1463</f>
        <v>2.4195000000000002</v>
      </c>
      <c r="C1460" s="2">
        <f t="shared" si="198"/>
        <v>-5.6299999999999795E-2</v>
      </c>
      <c r="D1460" s="2">
        <f t="shared" si="199"/>
        <v>0</v>
      </c>
      <c r="E1460" s="2">
        <f t="shared" si="200"/>
        <v>5.6299999999999795E-2</v>
      </c>
      <c r="F1460" s="2">
        <f t="shared" si="205"/>
        <v>1.1103080300348196E-2</v>
      </c>
      <c r="G1460" s="2">
        <f t="shared" si="205"/>
        <v>2.2243347007659175E-2</v>
      </c>
      <c r="H1460" s="2">
        <f t="shared" si="202"/>
        <v>0.4991641004622645</v>
      </c>
      <c r="I1460" s="2">
        <f t="shared" si="203"/>
        <v>33.296161528170813</v>
      </c>
    </row>
    <row r="1461" spans="1:9" ht="13.5" x14ac:dyDescent="0.25">
      <c r="A1461" s="3">
        <f>TITRES_STAT!B1464</f>
        <v>44140</v>
      </c>
      <c r="B1461" s="6">
        <f>TITRES_STAT!D1464</f>
        <v>2.4195000000000002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1.031000313603761E-2</v>
      </c>
      <c r="G1461" s="2">
        <f t="shared" si="205"/>
        <v>2.0654536507112093E-2</v>
      </c>
      <c r="H1461" s="2">
        <f t="shared" si="202"/>
        <v>0.49916410046226445</v>
      </c>
      <c r="I1461" s="2">
        <f t="shared" si="203"/>
        <v>33.296161528170813</v>
      </c>
    </row>
    <row r="1462" spans="1:9" ht="13.5" x14ac:dyDescent="0.25">
      <c r="A1462" s="3">
        <f>TITRES_STAT!B1465</f>
        <v>44141</v>
      </c>
      <c r="B1462" s="6">
        <f>TITRES_STAT!D1465</f>
        <v>2.4195000000000002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9.5735743406063518E-3</v>
      </c>
      <c r="G1462" s="2">
        <f t="shared" si="205"/>
        <v>1.91792124708898E-2</v>
      </c>
      <c r="H1462" s="2">
        <f t="shared" si="202"/>
        <v>0.49916410046226445</v>
      </c>
      <c r="I1462" s="2">
        <f t="shared" si="203"/>
        <v>33.296161528170813</v>
      </c>
    </row>
    <row r="1463" spans="1:9" ht="13.5" x14ac:dyDescent="0.25">
      <c r="A1463" s="3">
        <f>TITRES_STAT!B1466</f>
        <v>44144</v>
      </c>
      <c r="B1463" s="6">
        <f>TITRES_STAT!D1466</f>
        <v>2.4851999999999999</v>
      </c>
      <c r="C1463" s="2">
        <f t="shared" si="198"/>
        <v>6.5699999999999648E-2</v>
      </c>
      <c r="D1463" s="2">
        <f t="shared" si="199"/>
        <v>6.5699999999999648E-2</v>
      </c>
      <c r="E1463" s="2">
        <f t="shared" si="200"/>
        <v>0</v>
      </c>
      <c r="F1463" s="2">
        <f t="shared" si="205"/>
        <v>1.3582604744848731E-2</v>
      </c>
      <c r="G1463" s="2">
        <f t="shared" si="205"/>
        <v>1.7809268722969101E-2</v>
      </c>
      <c r="H1463" s="2">
        <f t="shared" si="202"/>
        <v>0.76267054847293503</v>
      </c>
      <c r="I1463" s="2">
        <f t="shared" si="203"/>
        <v>43.267901034238307</v>
      </c>
    </row>
    <row r="1464" spans="1:9" ht="13.5" x14ac:dyDescent="0.25">
      <c r="A1464" s="3">
        <f>TITRES_STAT!B1467</f>
        <v>44145</v>
      </c>
      <c r="B1464" s="6">
        <f>TITRES_STAT!D1467</f>
        <v>2.4851999999999999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1.2612418691645252E-2</v>
      </c>
      <c r="G1464" s="2">
        <f t="shared" si="205"/>
        <v>1.653717809989988E-2</v>
      </c>
      <c r="H1464" s="2">
        <f t="shared" si="202"/>
        <v>0.76267054847293514</v>
      </c>
      <c r="I1464" s="2">
        <f t="shared" si="203"/>
        <v>43.267901034238307</v>
      </c>
    </row>
    <row r="1465" spans="1:9" ht="13.5" x14ac:dyDescent="0.25">
      <c r="A1465" s="3">
        <f>TITRES_STAT!B1468</f>
        <v>44146</v>
      </c>
      <c r="B1465" s="6">
        <f>TITRES_STAT!D1468</f>
        <v>2.4851999999999999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1.1711531642242019E-2</v>
      </c>
      <c r="G1465" s="2">
        <f t="shared" si="205"/>
        <v>1.5355951092764174E-2</v>
      </c>
      <c r="H1465" s="2">
        <f t="shared" si="202"/>
        <v>0.76267054847293503</v>
      </c>
      <c r="I1465" s="2">
        <f t="shared" si="203"/>
        <v>43.267901034238307</v>
      </c>
    </row>
    <row r="1466" spans="1:9" ht="13.5" x14ac:dyDescent="0.25">
      <c r="A1466" s="3">
        <f>TITRES_STAT!B1469</f>
        <v>44147</v>
      </c>
      <c r="B1466" s="6">
        <f>TITRES_STAT!D1469</f>
        <v>2.5320999999999998</v>
      </c>
      <c r="C1466" s="2">
        <f t="shared" si="198"/>
        <v>4.6899999999999942E-2</v>
      </c>
      <c r="D1466" s="2">
        <f t="shared" si="199"/>
        <v>4.6899999999999942E-2</v>
      </c>
      <c r="E1466" s="2">
        <f t="shared" si="200"/>
        <v>0</v>
      </c>
      <c r="F1466" s="2">
        <f t="shared" si="205"/>
        <v>1.4224993667796157E-2</v>
      </c>
      <c r="G1466" s="2">
        <f t="shared" si="205"/>
        <v>1.425909744328102E-2</v>
      </c>
      <c r="H1466" s="2">
        <f t="shared" si="202"/>
        <v>0.99760827951274489</v>
      </c>
      <c r="I1466" s="2">
        <f t="shared" si="203"/>
        <v>49.940135398121235</v>
      </c>
    </row>
    <row r="1467" spans="1:9" ht="13.5" x14ac:dyDescent="0.25">
      <c r="A1467" s="3">
        <f>TITRES_STAT!B1470</f>
        <v>44148</v>
      </c>
      <c r="B1467" s="6">
        <f>TITRES_STAT!D1470</f>
        <v>2.5320999999999998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1.3208922691525004E-2</v>
      </c>
      <c r="G1467" s="2">
        <f t="shared" si="205"/>
        <v>1.324059048304666E-2</v>
      </c>
      <c r="H1467" s="2">
        <f t="shared" si="202"/>
        <v>0.997608279512745</v>
      </c>
      <c r="I1467" s="2">
        <f t="shared" si="203"/>
        <v>49.940135398121235</v>
      </c>
    </row>
    <row r="1468" spans="1:9" ht="13.5" x14ac:dyDescent="0.25">
      <c r="A1468" s="3">
        <f>TITRES_STAT!B1471</f>
        <v>44151</v>
      </c>
      <c r="B1468" s="6">
        <f>TITRES_STAT!D1471</f>
        <v>2.6821000000000002</v>
      </c>
      <c r="C1468" s="2">
        <f t="shared" si="198"/>
        <v>0.15000000000000036</v>
      </c>
      <c r="D1468" s="2">
        <f t="shared" si="199"/>
        <v>0.15000000000000036</v>
      </c>
      <c r="E1468" s="2">
        <f t="shared" si="200"/>
        <v>0</v>
      </c>
      <c r="F1468" s="2">
        <f t="shared" si="205"/>
        <v>2.2979713927844671E-2</v>
      </c>
      <c r="G1468" s="2">
        <f t="shared" si="205"/>
        <v>1.2294834019971898E-2</v>
      </c>
      <c r="H1468" s="2">
        <f t="shared" si="202"/>
        <v>1.869054424851617</v>
      </c>
      <c r="I1468" s="2">
        <f t="shared" si="203"/>
        <v>65.145310896229574</v>
      </c>
    </row>
    <row r="1469" spans="1:9" ht="13.5" x14ac:dyDescent="0.25">
      <c r="A1469" s="3">
        <f>TITRES_STAT!B1472</f>
        <v>44152</v>
      </c>
      <c r="B1469" s="6">
        <f>TITRES_STAT!D1472</f>
        <v>2.7101999999999999</v>
      </c>
      <c r="C1469" s="2">
        <f t="shared" si="198"/>
        <v>2.8099999999999792E-2</v>
      </c>
      <c r="D1469" s="2">
        <f t="shared" si="199"/>
        <v>2.8099999999999792E-2</v>
      </c>
      <c r="E1469" s="2">
        <f t="shared" si="200"/>
        <v>0</v>
      </c>
      <c r="F1469" s="2">
        <f t="shared" ref="F1469:G1484" si="206">((F1468*13)+D1469)/14</f>
        <v>2.3345448647284325E-2</v>
      </c>
      <c r="G1469" s="2">
        <f t="shared" si="206"/>
        <v>1.1416631589973905E-2</v>
      </c>
      <c r="H1469" s="2">
        <f t="shared" si="202"/>
        <v>2.0448630984804939</v>
      </c>
      <c r="I1469" s="2">
        <f t="shared" si="203"/>
        <v>67.157800936960371</v>
      </c>
    </row>
    <row r="1470" spans="1:9" ht="13.5" x14ac:dyDescent="0.25">
      <c r="A1470" s="3">
        <f>TITRES_STAT!B1473</f>
        <v>44153</v>
      </c>
      <c r="B1470" s="6">
        <f>TITRES_STAT!D1473</f>
        <v>2.7195999999999998</v>
      </c>
      <c r="C1470" s="2">
        <f t="shared" si="198"/>
        <v>9.3999999999998529E-3</v>
      </c>
      <c r="D1470" s="2">
        <f t="shared" si="199"/>
        <v>9.3999999999998529E-3</v>
      </c>
      <c r="E1470" s="2">
        <f t="shared" si="200"/>
        <v>0</v>
      </c>
      <c r="F1470" s="2">
        <f t="shared" si="206"/>
        <v>2.2349345172478292E-2</v>
      </c>
      <c r="G1470" s="2">
        <f t="shared" si="206"/>
        <v>1.060115790497577E-2</v>
      </c>
      <c r="H1470" s="2">
        <f t="shared" si="202"/>
        <v>2.1081984980139179</v>
      </c>
      <c r="I1470" s="2">
        <f t="shared" si="203"/>
        <v>67.827022610075204</v>
      </c>
    </row>
    <row r="1471" spans="1:9" ht="13.5" x14ac:dyDescent="0.25">
      <c r="A1471" s="3">
        <f>TITRES_STAT!B1474</f>
        <v>44154</v>
      </c>
      <c r="B1471" s="6">
        <f>TITRES_STAT!D1474</f>
        <v>2.6446000000000001</v>
      </c>
      <c r="C1471" s="2">
        <f t="shared" si="198"/>
        <v>-7.4999999999999734E-2</v>
      </c>
      <c r="D1471" s="2">
        <f t="shared" si="199"/>
        <v>0</v>
      </c>
      <c r="E1471" s="2">
        <f t="shared" si="200"/>
        <v>7.4999999999999734E-2</v>
      </c>
      <c r="F1471" s="2">
        <f t="shared" si="206"/>
        <v>2.0752963374444128E-2</v>
      </c>
      <c r="G1471" s="2">
        <f t="shared" si="206"/>
        <v>1.5201075197477482E-2</v>
      </c>
      <c r="H1471" s="2">
        <f t="shared" si="202"/>
        <v>1.3652299659624041</v>
      </c>
      <c r="I1471" s="2">
        <f t="shared" si="203"/>
        <v>57.720813012230572</v>
      </c>
    </row>
    <row r="1472" spans="1:9" ht="13.5" x14ac:dyDescent="0.25">
      <c r="A1472" s="3">
        <f>TITRES_STAT!B1475</f>
        <v>44155</v>
      </c>
      <c r="B1472" s="6">
        <f>TITRES_STAT!D1475</f>
        <v>2.5695999999999999</v>
      </c>
      <c r="C1472" s="2">
        <f t="shared" si="198"/>
        <v>-7.5000000000000178E-2</v>
      </c>
      <c r="D1472" s="2">
        <f t="shared" si="199"/>
        <v>0</v>
      </c>
      <c r="E1472" s="2">
        <f t="shared" si="200"/>
        <v>7.5000000000000178E-2</v>
      </c>
      <c r="F1472" s="2">
        <f t="shared" si="206"/>
        <v>1.9270608847698118E-2</v>
      </c>
      <c r="G1472" s="2">
        <f t="shared" si="206"/>
        <v>1.9472426969086246E-2</v>
      </c>
      <c r="H1472" s="2">
        <f t="shared" si="202"/>
        <v>0.98963569760931558</v>
      </c>
      <c r="I1472" s="2">
        <f t="shared" si="203"/>
        <v>49.739542711182303</v>
      </c>
    </row>
    <row r="1473" spans="1:9" ht="13.5" x14ac:dyDescent="0.25">
      <c r="A1473" s="3">
        <f>TITRES_STAT!B1476</f>
        <v>44158</v>
      </c>
      <c r="B1473" s="6">
        <f>TITRES_STAT!D1476</f>
        <v>2.5038999999999998</v>
      </c>
      <c r="C1473" s="2">
        <f t="shared" si="198"/>
        <v>-6.5700000000000092E-2</v>
      </c>
      <c r="D1473" s="2">
        <f t="shared" si="199"/>
        <v>0</v>
      </c>
      <c r="E1473" s="2">
        <f t="shared" si="200"/>
        <v>6.5700000000000092E-2</v>
      </c>
      <c r="F1473" s="2">
        <f t="shared" si="206"/>
        <v>1.7894136787148251E-2</v>
      </c>
      <c r="G1473" s="2">
        <f t="shared" si="206"/>
        <v>2.2774396471294377E-2</v>
      </c>
      <c r="H1473" s="2">
        <f t="shared" si="202"/>
        <v>0.78571288638549119</v>
      </c>
      <c r="I1473" s="2">
        <f t="shared" si="203"/>
        <v>43.999956117014619</v>
      </c>
    </row>
    <row r="1474" spans="1:9" ht="13.5" x14ac:dyDescent="0.25">
      <c r="A1474" s="3">
        <f>TITRES_STAT!B1477</f>
        <v>44159</v>
      </c>
      <c r="B1474" s="6">
        <f>TITRES_STAT!D1477</f>
        <v>2.4851999999999999</v>
      </c>
      <c r="C1474" s="2">
        <f t="shared" si="198"/>
        <v>-1.8699999999999939E-2</v>
      </c>
      <c r="D1474" s="2">
        <f t="shared" si="199"/>
        <v>0</v>
      </c>
      <c r="E1474" s="2">
        <f t="shared" si="200"/>
        <v>1.8699999999999939E-2</v>
      </c>
      <c r="F1474" s="2">
        <f t="shared" si="206"/>
        <v>1.6615984159494803E-2</v>
      </c>
      <c r="G1474" s="2">
        <f t="shared" si="206"/>
        <v>2.2483368151916202E-2</v>
      </c>
      <c r="H1474" s="2">
        <f t="shared" si="202"/>
        <v>0.73903447415989865</v>
      </c>
      <c r="I1474" s="2">
        <f t="shared" si="203"/>
        <v>42.496827126840891</v>
      </c>
    </row>
    <row r="1475" spans="1:9" ht="13.5" x14ac:dyDescent="0.25">
      <c r="A1475" s="3">
        <f>TITRES_STAT!B1478</f>
        <v>44160</v>
      </c>
      <c r="B1475" s="6">
        <f>TITRES_STAT!D1478</f>
        <v>2.4851999999999999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1.5429128148102317E-2</v>
      </c>
      <c r="G1475" s="2">
        <f t="shared" si="206"/>
        <v>2.0877413283922185E-2</v>
      </c>
      <c r="H1475" s="2">
        <f t="shared" si="202"/>
        <v>0.73903447415989876</v>
      </c>
      <c r="I1475" s="2">
        <f t="shared" si="203"/>
        <v>42.496827126840891</v>
      </c>
    </row>
    <row r="1476" spans="1:9" ht="13.5" x14ac:dyDescent="0.25">
      <c r="A1476" s="3">
        <f>TITRES_STAT!B1479</f>
        <v>44161</v>
      </c>
      <c r="B1476" s="6">
        <f>TITRES_STAT!D1479</f>
        <v>2.5413999999999999</v>
      </c>
      <c r="C1476" s="2">
        <f t="shared" si="207"/>
        <v>5.6200000000000028E-2</v>
      </c>
      <c r="D1476" s="2">
        <f t="shared" si="208"/>
        <v>5.6200000000000028E-2</v>
      </c>
      <c r="E1476" s="2">
        <f t="shared" si="209"/>
        <v>0</v>
      </c>
      <c r="F1476" s="2">
        <f t="shared" si="206"/>
        <v>1.8341333280380727E-2</v>
      </c>
      <c r="G1476" s="2">
        <f t="shared" si="206"/>
        <v>1.9386169477927741E-2</v>
      </c>
      <c r="H1476" s="2">
        <f t="shared" si="202"/>
        <v>0.94610404088664246</v>
      </c>
      <c r="I1476" s="2">
        <f t="shared" si="203"/>
        <v>48.61528577144307</v>
      </c>
    </row>
    <row r="1477" spans="1:9" ht="13.5" x14ac:dyDescent="0.25">
      <c r="A1477" s="3">
        <f>TITRES_STAT!B1480</f>
        <v>44162</v>
      </c>
      <c r="B1477" s="6">
        <f>TITRES_STAT!D1480</f>
        <v>2.5413999999999999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1.7031238046067817E-2</v>
      </c>
      <c r="G1477" s="2">
        <f t="shared" si="206"/>
        <v>1.8001443086647188E-2</v>
      </c>
      <c r="H1477" s="2">
        <f t="shared" si="202"/>
        <v>0.94610404088664235</v>
      </c>
      <c r="I1477" s="2">
        <f t="shared" si="203"/>
        <v>48.615285771443062</v>
      </c>
    </row>
    <row r="1478" spans="1:9" ht="13.5" x14ac:dyDescent="0.25">
      <c r="A1478" s="3">
        <f>TITRES_STAT!B1481</f>
        <v>44165</v>
      </c>
      <c r="B1478" s="6">
        <f>TITRES_STAT!D1481</f>
        <v>2.5413999999999999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1.5814721042777258E-2</v>
      </c>
      <c r="G1478" s="2">
        <f t="shared" si="206"/>
        <v>1.6715625723315246E-2</v>
      </c>
      <c r="H1478" s="2">
        <f t="shared" si="202"/>
        <v>0.94610404088664235</v>
      </c>
      <c r="I1478" s="2">
        <f t="shared" si="203"/>
        <v>48.615285771443062</v>
      </c>
    </row>
    <row r="1479" spans="1:9" ht="13.5" x14ac:dyDescent="0.25">
      <c r="A1479" s="3">
        <f>TITRES_STAT!B1482</f>
        <v>44166</v>
      </c>
      <c r="B1479" s="6">
        <f>TITRES_STAT!D1482</f>
        <v>2.4944999999999999</v>
      </c>
      <c r="C1479" s="2">
        <f t="shared" si="207"/>
        <v>-4.6899999999999942E-2</v>
      </c>
      <c r="D1479" s="2">
        <f t="shared" si="208"/>
        <v>0</v>
      </c>
      <c r="E1479" s="2">
        <f t="shared" si="209"/>
        <v>4.6899999999999942E-2</v>
      </c>
      <c r="F1479" s="2">
        <f t="shared" si="206"/>
        <v>1.468509811115031E-2</v>
      </c>
      <c r="G1479" s="2">
        <f t="shared" si="206"/>
        <v>1.8871652457364156E-2</v>
      </c>
      <c r="H1479" s="2">
        <f t="shared" si="202"/>
        <v>0.77815645155227753</v>
      </c>
      <c r="I1479" s="2">
        <f t="shared" si="203"/>
        <v>43.761978923337715</v>
      </c>
    </row>
    <row r="1480" spans="1:9" ht="13.5" x14ac:dyDescent="0.25">
      <c r="A1480" s="3">
        <f>TITRES_STAT!B1483</f>
        <v>44167</v>
      </c>
      <c r="B1480" s="6">
        <f>TITRES_STAT!D1483</f>
        <v>2.5320999999999998</v>
      </c>
      <c r="C1480" s="2">
        <f t="shared" si="207"/>
        <v>3.7599999999999856E-2</v>
      </c>
      <c r="D1480" s="2">
        <f t="shared" si="208"/>
        <v>3.7599999999999856E-2</v>
      </c>
      <c r="E1480" s="2">
        <f t="shared" si="209"/>
        <v>0</v>
      </c>
      <c r="F1480" s="2">
        <f t="shared" si="206"/>
        <v>1.6321876817496705E-2</v>
      </c>
      <c r="G1480" s="2">
        <f t="shared" si="206"/>
        <v>1.7523677281838144E-2</v>
      </c>
      <c r="H1480" s="2">
        <f t="shared" si="202"/>
        <v>0.93141847769663011</v>
      </c>
      <c r="I1480" s="2">
        <f t="shared" si="203"/>
        <v>48.224581490357316</v>
      </c>
    </row>
    <row r="1481" spans="1:9" ht="13.5" x14ac:dyDescent="0.25">
      <c r="A1481" s="3">
        <f>TITRES_STAT!B1484</f>
        <v>44168</v>
      </c>
      <c r="B1481" s="6">
        <f>TITRES_STAT!D1484</f>
        <v>2.5320999999999998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1.5156028473389798E-2</v>
      </c>
      <c r="G1481" s="2">
        <f t="shared" si="206"/>
        <v>1.6271986047421135E-2</v>
      </c>
      <c r="H1481" s="2">
        <f t="shared" si="202"/>
        <v>0.93141847769663011</v>
      </c>
      <c r="I1481" s="2">
        <f t="shared" si="203"/>
        <v>48.224581490357316</v>
      </c>
    </row>
    <row r="1482" spans="1:9" ht="13.5" x14ac:dyDescent="0.25">
      <c r="A1482" s="3">
        <f>TITRES_STAT!B1485</f>
        <v>44169</v>
      </c>
      <c r="B1482" s="6">
        <f>TITRES_STAT!D1485</f>
        <v>2.5695999999999999</v>
      </c>
      <c r="C1482" s="2">
        <f t="shared" si="207"/>
        <v>3.7500000000000089E-2</v>
      </c>
      <c r="D1482" s="2">
        <f t="shared" si="208"/>
        <v>3.7500000000000089E-2</v>
      </c>
      <c r="E1482" s="2">
        <f t="shared" si="209"/>
        <v>0</v>
      </c>
      <c r="F1482" s="2">
        <f t="shared" si="206"/>
        <v>1.6752026439576247E-2</v>
      </c>
      <c r="G1482" s="2">
        <f t="shared" si="206"/>
        <v>1.5109701329748195E-2</v>
      </c>
      <c r="H1482" s="2">
        <f t="shared" si="202"/>
        <v>1.1086934198093392</v>
      </c>
      <c r="I1482" s="2">
        <f t="shared" si="203"/>
        <v>52.577269383691792</v>
      </c>
    </row>
    <row r="1483" spans="1:9" ht="13.5" x14ac:dyDescent="0.25">
      <c r="A1483" s="3">
        <f>TITRES_STAT!B1486</f>
        <v>44172</v>
      </c>
      <c r="B1483" s="6">
        <f>TITRES_STAT!D1486</f>
        <v>2.5226999999999999</v>
      </c>
      <c r="C1483" s="2">
        <f t="shared" si="207"/>
        <v>-4.6899999999999942E-2</v>
      </c>
      <c r="D1483" s="2">
        <f t="shared" si="208"/>
        <v>0</v>
      </c>
      <c r="E1483" s="2">
        <f t="shared" si="209"/>
        <v>4.6899999999999942E-2</v>
      </c>
      <c r="F1483" s="2">
        <f t="shared" si="206"/>
        <v>1.5555453122463658E-2</v>
      </c>
      <c r="G1483" s="2">
        <f t="shared" si="206"/>
        <v>1.7380436949051892E-2</v>
      </c>
      <c r="H1483" s="2">
        <f t="shared" si="202"/>
        <v>0.89499781668677858</v>
      </c>
      <c r="I1483" s="2">
        <f t="shared" si="203"/>
        <v>47.229490651952105</v>
      </c>
    </row>
    <row r="1484" spans="1:9" ht="13.5" x14ac:dyDescent="0.25">
      <c r="A1484" s="3">
        <f>TITRES_STAT!B1487</f>
        <v>44173</v>
      </c>
      <c r="B1484" s="6">
        <f>TITRES_STAT!D1487</f>
        <v>2.4477000000000002</v>
      </c>
      <c r="C1484" s="2">
        <f t="shared" si="207"/>
        <v>-7.4999999999999734E-2</v>
      </c>
      <c r="D1484" s="2">
        <f t="shared" si="208"/>
        <v>0</v>
      </c>
      <c r="E1484" s="2">
        <f t="shared" si="209"/>
        <v>7.4999999999999734E-2</v>
      </c>
      <c r="F1484" s="2">
        <f t="shared" si="206"/>
        <v>1.4444349328001968E-2</v>
      </c>
      <c r="G1484" s="2">
        <f t="shared" si="206"/>
        <v>2.1496120024119596E-2</v>
      </c>
      <c r="H1484" s="2">
        <f t="shared" si="202"/>
        <v>0.67195146434774133</v>
      </c>
      <c r="I1484" s="2">
        <f t="shared" si="203"/>
        <v>40.189651355093723</v>
      </c>
    </row>
    <row r="1485" spans="1:9" ht="13.5" x14ac:dyDescent="0.25">
      <c r="A1485" s="3">
        <f>TITRES_STAT!B1488</f>
        <v>44174</v>
      </c>
      <c r="B1485" s="6">
        <f>TITRES_STAT!D1488</f>
        <v>2.3820000000000001</v>
      </c>
      <c r="C1485" s="2">
        <f t="shared" si="207"/>
        <v>-6.5700000000000092E-2</v>
      </c>
      <c r="D1485" s="2">
        <f t="shared" si="208"/>
        <v>0</v>
      </c>
      <c r="E1485" s="2">
        <f t="shared" si="209"/>
        <v>6.5700000000000092E-2</v>
      </c>
      <c r="F1485" s="2">
        <f t="shared" ref="F1485:G1500" si="210">((F1484*13)+D1485)/14</f>
        <v>1.3412610090287543E-2</v>
      </c>
      <c r="G1485" s="2">
        <f t="shared" si="210"/>
        <v>2.4653540022396774E-2</v>
      </c>
      <c r="H1485" s="2">
        <f t="shared" si="202"/>
        <v>0.54404398224768991</v>
      </c>
      <c r="I1485" s="2">
        <f t="shared" si="203"/>
        <v>35.23500551167696</v>
      </c>
    </row>
    <row r="1486" spans="1:9" ht="13.5" x14ac:dyDescent="0.25">
      <c r="A1486" s="3">
        <f>TITRES_STAT!B1489</f>
        <v>44175</v>
      </c>
      <c r="B1486" s="6">
        <f>TITRES_STAT!D1489</f>
        <v>2.3538999999999999</v>
      </c>
      <c r="C1486" s="2">
        <f t="shared" si="207"/>
        <v>-2.8100000000000236E-2</v>
      </c>
      <c r="D1486" s="2">
        <f t="shared" si="208"/>
        <v>0</v>
      </c>
      <c r="E1486" s="2">
        <f t="shared" si="209"/>
        <v>2.8100000000000236E-2</v>
      </c>
      <c r="F1486" s="2">
        <f t="shared" si="210"/>
        <v>1.2454566512409861E-2</v>
      </c>
      <c r="G1486" s="2">
        <f t="shared" si="210"/>
        <v>2.4899715735082734E-2</v>
      </c>
      <c r="H1486" s="2">
        <f t="shared" si="202"/>
        <v>0.50018910436241892</v>
      </c>
      <c r="I1486" s="2">
        <f t="shared" si="203"/>
        <v>33.341736912227447</v>
      </c>
    </row>
    <row r="1487" spans="1:9" ht="13.5" x14ac:dyDescent="0.25">
      <c r="A1487" s="3">
        <f>TITRES_STAT!B1490</f>
        <v>44176</v>
      </c>
      <c r="B1487" s="6">
        <f>TITRES_STAT!D1490</f>
        <v>2.4569999999999999</v>
      </c>
      <c r="C1487" s="2">
        <f t="shared" si="207"/>
        <v>0.10309999999999997</v>
      </c>
      <c r="D1487" s="2">
        <f t="shared" si="208"/>
        <v>0.10309999999999997</v>
      </c>
      <c r="E1487" s="2">
        <f t="shared" si="209"/>
        <v>0</v>
      </c>
      <c r="F1487" s="2">
        <f t="shared" si="210"/>
        <v>1.8929240332952013E-2</v>
      </c>
      <c r="G1487" s="2">
        <f t="shared" si="210"/>
        <v>2.3121164611148253E-2</v>
      </c>
      <c r="H1487" s="2">
        <f t="shared" si="202"/>
        <v>0.81869752892226566</v>
      </c>
      <c r="I1487" s="2">
        <f t="shared" si="203"/>
        <v>45.015595826284226</v>
      </c>
    </row>
    <row r="1488" spans="1:9" ht="13.5" x14ac:dyDescent="0.25">
      <c r="A1488" s="3">
        <f>TITRES_STAT!B1491</f>
        <v>44179</v>
      </c>
      <c r="B1488" s="6">
        <f>TITRES_STAT!D1491</f>
        <v>2.4569999999999999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1.7577151737741156E-2</v>
      </c>
      <c r="G1488" s="2">
        <f t="shared" si="210"/>
        <v>2.1469652853209092E-2</v>
      </c>
      <c r="H1488" s="2">
        <f t="shared" si="202"/>
        <v>0.81869752892226566</v>
      </c>
      <c r="I1488" s="2">
        <f t="shared" si="203"/>
        <v>45.015595826284226</v>
      </c>
    </row>
    <row r="1489" spans="1:9" ht="13.5" x14ac:dyDescent="0.25">
      <c r="A1489" s="3">
        <f>TITRES_STAT!B1492</f>
        <v>44180</v>
      </c>
      <c r="B1489" s="6">
        <f>TITRES_STAT!D1492</f>
        <v>2.4944999999999999</v>
      </c>
      <c r="C1489" s="2">
        <f t="shared" si="207"/>
        <v>3.7500000000000089E-2</v>
      </c>
      <c r="D1489" s="2">
        <f t="shared" si="208"/>
        <v>3.7500000000000089E-2</v>
      </c>
      <c r="E1489" s="2">
        <f t="shared" si="209"/>
        <v>0</v>
      </c>
      <c r="F1489" s="2">
        <f t="shared" si="210"/>
        <v>1.9000212327902506E-2</v>
      </c>
      <c r="G1489" s="2">
        <f t="shared" si="210"/>
        <v>1.9936106220837017E-2</v>
      </c>
      <c r="H1489" s="2">
        <f t="shared" ref="H1489:H1552" si="211">F1489/G1489</f>
        <v>0.95305533173994006</v>
      </c>
      <c r="I1489" s="2">
        <f t="shared" ref="I1489:I1552" si="212">IF(G1489=0,100,100-(100/(1+H1489)))</f>
        <v>48.79817362321635</v>
      </c>
    </row>
    <row r="1490" spans="1:9" ht="13.5" x14ac:dyDescent="0.25">
      <c r="A1490" s="3">
        <f>TITRES_STAT!B1493</f>
        <v>44181</v>
      </c>
      <c r="B1490" s="6">
        <f>TITRES_STAT!D1493</f>
        <v>2.5602</v>
      </c>
      <c r="C1490" s="2">
        <f t="shared" si="207"/>
        <v>6.5700000000000092E-2</v>
      </c>
      <c r="D1490" s="2">
        <f t="shared" si="208"/>
        <v>6.5700000000000092E-2</v>
      </c>
      <c r="E1490" s="2">
        <f t="shared" si="209"/>
        <v>0</v>
      </c>
      <c r="F1490" s="2">
        <f t="shared" si="210"/>
        <v>2.2335911447338049E-2</v>
      </c>
      <c r="G1490" s="2">
        <f t="shared" si="210"/>
        <v>1.8512098633634372E-2</v>
      </c>
      <c r="H1490" s="2">
        <f t="shared" si="211"/>
        <v>1.2065575000100877</v>
      </c>
      <c r="I1490" s="2">
        <f t="shared" si="212"/>
        <v>54.680537443713646</v>
      </c>
    </row>
    <row r="1491" spans="1:9" ht="13.5" x14ac:dyDescent="0.25">
      <c r="A1491" s="3">
        <f>TITRES_STAT!B1494</f>
        <v>44182</v>
      </c>
      <c r="B1491" s="6">
        <f>TITRES_STAT!D1494</f>
        <v>2.5508000000000002</v>
      </c>
      <c r="C1491" s="2">
        <f t="shared" si="207"/>
        <v>-9.3999999999998529E-3</v>
      </c>
      <c r="D1491" s="2">
        <f t="shared" si="208"/>
        <v>0</v>
      </c>
      <c r="E1491" s="2">
        <f t="shared" si="209"/>
        <v>9.3999999999998529E-3</v>
      </c>
      <c r="F1491" s="2">
        <f t="shared" si="210"/>
        <v>2.0740489201099617E-2</v>
      </c>
      <c r="G1491" s="2">
        <f t="shared" si="210"/>
        <v>1.7861234445517619E-2</v>
      </c>
      <c r="H1491" s="2">
        <f t="shared" si="211"/>
        <v>1.1612013304211772</v>
      </c>
      <c r="I1491" s="2">
        <f t="shared" si="212"/>
        <v>53.729438071134311</v>
      </c>
    </row>
    <row r="1492" spans="1:9" ht="13.5" x14ac:dyDescent="0.25">
      <c r="A1492" s="3">
        <f>TITRES_STAT!B1495</f>
        <v>44183</v>
      </c>
      <c r="B1492" s="6">
        <f>TITRES_STAT!D1495</f>
        <v>2.5508000000000002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1.9259025686735359E-2</v>
      </c>
      <c r="G1492" s="2">
        <f t="shared" si="210"/>
        <v>1.6585431985123505E-2</v>
      </c>
      <c r="H1492" s="2">
        <f t="shared" si="211"/>
        <v>1.1612013304211772</v>
      </c>
      <c r="I1492" s="2">
        <f t="shared" si="212"/>
        <v>53.729438071134311</v>
      </c>
    </row>
    <row r="1493" spans="1:9" ht="13.5" x14ac:dyDescent="0.25">
      <c r="A1493" s="3">
        <f>TITRES_STAT!B1496</f>
        <v>44186</v>
      </c>
      <c r="B1493" s="6">
        <f>TITRES_STAT!D1496</f>
        <v>2.5508000000000002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1.7883380994825691E-2</v>
      </c>
      <c r="G1493" s="2">
        <f t="shared" si="210"/>
        <v>1.5400758271900397E-2</v>
      </c>
      <c r="H1493" s="2">
        <f t="shared" si="211"/>
        <v>1.1612013304211772</v>
      </c>
      <c r="I1493" s="2">
        <f t="shared" si="212"/>
        <v>53.729438071134311</v>
      </c>
    </row>
    <row r="1494" spans="1:9" ht="13.5" x14ac:dyDescent="0.25">
      <c r="A1494" s="3">
        <f>TITRES_STAT!B1497</f>
        <v>44187</v>
      </c>
      <c r="B1494" s="6">
        <f>TITRES_STAT!D1497</f>
        <v>2.5790000000000002</v>
      </c>
      <c r="C1494" s="2">
        <f t="shared" si="207"/>
        <v>2.8200000000000003E-2</v>
      </c>
      <c r="D1494" s="2">
        <f t="shared" si="208"/>
        <v>2.8200000000000003E-2</v>
      </c>
      <c r="E1494" s="2">
        <f t="shared" si="209"/>
        <v>0</v>
      </c>
      <c r="F1494" s="2">
        <f t="shared" si="210"/>
        <v>1.8620282352338143E-2</v>
      </c>
      <c r="G1494" s="2">
        <f t="shared" si="210"/>
        <v>1.4300704109621797E-2</v>
      </c>
      <c r="H1494" s="2">
        <f t="shared" si="211"/>
        <v>1.3020535359381396</v>
      </c>
      <c r="I1494" s="2">
        <f t="shared" si="212"/>
        <v>56.560523706826956</v>
      </c>
    </row>
    <row r="1495" spans="1:9" ht="13.5" x14ac:dyDescent="0.25">
      <c r="A1495" s="3">
        <f>TITRES_STAT!B1498</f>
        <v>44188</v>
      </c>
      <c r="B1495" s="6">
        <f>TITRES_STAT!D1498</f>
        <v>2.5790000000000002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1.7290262184313988E-2</v>
      </c>
      <c r="G1495" s="2">
        <f t="shared" si="210"/>
        <v>1.327922524464881E-2</v>
      </c>
      <c r="H1495" s="2">
        <f t="shared" si="211"/>
        <v>1.3020535359381396</v>
      </c>
      <c r="I1495" s="2">
        <f t="shared" si="212"/>
        <v>56.560523706826956</v>
      </c>
    </row>
    <row r="1496" spans="1:9" ht="13.5" x14ac:dyDescent="0.25">
      <c r="A1496" s="3">
        <f>TITRES_STAT!B1499</f>
        <v>44189</v>
      </c>
      <c r="B1496" s="6">
        <f>TITRES_STAT!D1499</f>
        <v>2.5790000000000002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1.6055243456862989E-2</v>
      </c>
      <c r="G1496" s="2">
        <f t="shared" si="210"/>
        <v>1.2330709155745325E-2</v>
      </c>
      <c r="H1496" s="2">
        <f t="shared" si="211"/>
        <v>1.3020535359381393</v>
      </c>
      <c r="I1496" s="2">
        <f t="shared" si="212"/>
        <v>56.560523706826942</v>
      </c>
    </row>
    <row r="1497" spans="1:9" ht="13.5" x14ac:dyDescent="0.25">
      <c r="A1497" s="3">
        <f>TITRES_STAT!B1500</f>
        <v>44190</v>
      </c>
      <c r="B1497" s="6">
        <f>TITRES_STAT!D1500</f>
        <v>2.6257999999999999</v>
      </c>
      <c r="C1497" s="2">
        <f t="shared" si="207"/>
        <v>4.6799999999999731E-2</v>
      </c>
      <c r="D1497" s="2">
        <f t="shared" si="208"/>
        <v>4.6799999999999731E-2</v>
      </c>
      <c r="E1497" s="2">
        <f t="shared" si="209"/>
        <v>0</v>
      </c>
      <c r="F1497" s="2">
        <f t="shared" si="210"/>
        <v>1.8251297495658469E-2</v>
      </c>
      <c r="G1497" s="2">
        <f t="shared" si="210"/>
        <v>1.1449944216049229E-2</v>
      </c>
      <c r="H1497" s="2">
        <f t="shared" si="211"/>
        <v>1.5940075472224464</v>
      </c>
      <c r="I1497" s="2">
        <f t="shared" si="212"/>
        <v>61.449611005536291</v>
      </c>
    </row>
    <row r="1498" spans="1:9" ht="13.5" x14ac:dyDescent="0.25">
      <c r="A1498" s="3">
        <f>TITRES_STAT!B1501</f>
        <v>44193</v>
      </c>
      <c r="B1498" s="6">
        <f>TITRES_STAT!D1501</f>
        <v>2.7008999999999999</v>
      </c>
      <c r="C1498" s="2">
        <f t="shared" si="207"/>
        <v>7.5099999999999945E-2</v>
      </c>
      <c r="D1498" s="2">
        <f t="shared" si="208"/>
        <v>7.5099999999999945E-2</v>
      </c>
      <c r="E1498" s="2">
        <f t="shared" si="209"/>
        <v>0</v>
      </c>
      <c r="F1498" s="2">
        <f t="shared" si="210"/>
        <v>2.2311919103111429E-2</v>
      </c>
      <c r="G1498" s="2">
        <f t="shared" si="210"/>
        <v>1.0632091057759998E-2</v>
      </c>
      <c r="H1498" s="2">
        <f t="shared" si="211"/>
        <v>2.0985447718515093</v>
      </c>
      <c r="I1498" s="2">
        <f t="shared" si="212"/>
        <v>67.726785519304968</v>
      </c>
    </row>
    <row r="1499" spans="1:9" ht="13.5" x14ac:dyDescent="0.25">
      <c r="A1499" s="3">
        <f>TITRES_STAT!B1502</f>
        <v>44194</v>
      </c>
      <c r="B1499" s="6">
        <f>TITRES_STAT!D1502</f>
        <v>2.7008999999999999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2.0718210595746328E-2</v>
      </c>
      <c r="G1499" s="2">
        <f t="shared" si="210"/>
        <v>9.8726559822057119E-3</v>
      </c>
      <c r="H1499" s="2">
        <f t="shared" si="211"/>
        <v>2.0985447718515098</v>
      </c>
      <c r="I1499" s="2">
        <f t="shared" si="212"/>
        <v>67.726785519304968</v>
      </c>
    </row>
    <row r="1500" spans="1:9" ht="13.5" x14ac:dyDescent="0.25">
      <c r="A1500" s="3">
        <f>TITRES_STAT!B1503</f>
        <v>44195</v>
      </c>
      <c r="B1500" s="6">
        <f>TITRES_STAT!D1503</f>
        <v>2.7008999999999999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1.9238338410335874E-2</v>
      </c>
      <c r="G1500" s="2">
        <f t="shared" si="210"/>
        <v>9.1674662691910175E-3</v>
      </c>
      <c r="H1500" s="2">
        <f t="shared" si="211"/>
        <v>2.0985447718515098</v>
      </c>
      <c r="I1500" s="2">
        <f t="shared" si="212"/>
        <v>67.726785519304968</v>
      </c>
    </row>
    <row r="1501" spans="1:9" ht="13.5" x14ac:dyDescent="0.25">
      <c r="A1501" s="3">
        <f>TITRES_STAT!B1504</f>
        <v>44196</v>
      </c>
      <c r="B1501" s="6">
        <f>TITRES_STAT!D1504</f>
        <v>2.6821000000000002</v>
      </c>
      <c r="C1501" s="2">
        <f t="shared" si="207"/>
        <v>-1.8799999999999706E-2</v>
      </c>
      <c r="D1501" s="2">
        <f t="shared" si="208"/>
        <v>0</v>
      </c>
      <c r="E1501" s="2">
        <f t="shared" si="209"/>
        <v>1.8799999999999706E-2</v>
      </c>
      <c r="F1501" s="2">
        <f t="shared" ref="F1501:G1516" si="213">((F1500*13)+D1501)/14</f>
        <v>1.7864171381026167E-2</v>
      </c>
      <c r="G1501" s="2">
        <f t="shared" si="213"/>
        <v>9.8555043928202097E-3</v>
      </c>
      <c r="H1501" s="2">
        <f t="shared" si="211"/>
        <v>1.8126085351897683</v>
      </c>
      <c r="I1501" s="2">
        <f t="shared" si="212"/>
        <v>64.445816490685957</v>
      </c>
    </row>
    <row r="1502" spans="1:9" ht="13.5" x14ac:dyDescent="0.25">
      <c r="A1502" s="3">
        <f>TITRES_STAT!B1505</f>
        <v>44200</v>
      </c>
      <c r="B1502" s="6">
        <f>TITRES_STAT!D1505</f>
        <v>2.6821000000000002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1.6588159139524297E-2</v>
      </c>
      <c r="G1502" s="2">
        <f t="shared" si="213"/>
        <v>9.1515397933330522E-3</v>
      </c>
      <c r="H1502" s="2">
        <f t="shared" si="211"/>
        <v>1.8126085351897681</v>
      </c>
      <c r="I1502" s="2">
        <f t="shared" si="212"/>
        <v>64.445816490685957</v>
      </c>
    </row>
    <row r="1503" spans="1:9" ht="13.5" x14ac:dyDescent="0.25">
      <c r="A1503" s="3">
        <f>TITRES_STAT!B1506</f>
        <v>44201</v>
      </c>
      <c r="B1503" s="6">
        <f>TITRES_STAT!D1506</f>
        <v>2.6726999999999999</v>
      </c>
      <c r="C1503" s="2">
        <f t="shared" si="207"/>
        <v>-9.400000000000297E-3</v>
      </c>
      <c r="D1503" s="2">
        <f t="shared" si="208"/>
        <v>0</v>
      </c>
      <c r="E1503" s="2">
        <f t="shared" si="209"/>
        <v>9.400000000000297E-3</v>
      </c>
      <c r="F1503" s="2">
        <f t="shared" si="213"/>
        <v>1.5403290629558275E-2</v>
      </c>
      <c r="G1503" s="2">
        <f t="shared" si="213"/>
        <v>9.1692869509521404E-3</v>
      </c>
      <c r="H1503" s="2">
        <f t="shared" si="211"/>
        <v>1.6798787857717545</v>
      </c>
      <c r="I1503" s="2">
        <f t="shared" si="212"/>
        <v>62.684879431514332</v>
      </c>
    </row>
    <row r="1504" spans="1:9" ht="13.5" x14ac:dyDescent="0.25">
      <c r="A1504" s="3">
        <f>TITRES_STAT!B1507</f>
        <v>44202</v>
      </c>
      <c r="B1504" s="6">
        <f>TITRES_STAT!D1507</f>
        <v>2.5977000000000001</v>
      </c>
      <c r="C1504" s="2">
        <f t="shared" si="207"/>
        <v>-7.4999999999999734E-2</v>
      </c>
      <c r="D1504" s="2">
        <f t="shared" si="208"/>
        <v>0</v>
      </c>
      <c r="E1504" s="2">
        <f t="shared" si="209"/>
        <v>7.4999999999999734E-2</v>
      </c>
      <c r="F1504" s="2">
        <f t="shared" si="213"/>
        <v>1.4303055584589828E-2</v>
      </c>
      <c r="G1504" s="2">
        <f t="shared" si="213"/>
        <v>1.3871480740169825E-2</v>
      </c>
      <c r="H1504" s="2">
        <f t="shared" si="211"/>
        <v>1.0311123846476047</v>
      </c>
      <c r="I1504" s="2">
        <f t="shared" si="212"/>
        <v>50.765895203110652</v>
      </c>
    </row>
    <row r="1505" spans="1:9" ht="13.5" x14ac:dyDescent="0.25">
      <c r="A1505" s="3">
        <f>TITRES_STAT!B1508</f>
        <v>44203</v>
      </c>
      <c r="B1505" s="6">
        <f>TITRES_STAT!D1508</f>
        <v>2.5508000000000002</v>
      </c>
      <c r="C1505" s="2">
        <f t="shared" si="207"/>
        <v>-4.6899999999999942E-2</v>
      </c>
      <c r="D1505" s="2">
        <f t="shared" si="208"/>
        <v>0</v>
      </c>
      <c r="E1505" s="2">
        <f t="shared" si="209"/>
        <v>4.6899999999999942E-2</v>
      </c>
      <c r="F1505" s="2">
        <f t="shared" si="213"/>
        <v>1.3281408757119126E-2</v>
      </c>
      <c r="G1505" s="2">
        <f t="shared" si="213"/>
        <v>1.6230660687300547E-2</v>
      </c>
      <c r="H1505" s="2">
        <f t="shared" si="211"/>
        <v>0.81829131992827486</v>
      </c>
      <c r="I1505" s="2">
        <f t="shared" si="212"/>
        <v>45.003312228348179</v>
      </c>
    </row>
    <row r="1506" spans="1:9" ht="13.5" x14ac:dyDescent="0.25">
      <c r="A1506" s="3">
        <f>TITRES_STAT!B1509</f>
        <v>44204</v>
      </c>
      <c r="B1506" s="6">
        <f>TITRES_STAT!D1509</f>
        <v>2.5508000000000002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1.233273670303919E-2</v>
      </c>
      <c r="G1506" s="2">
        <f t="shared" si="213"/>
        <v>1.5071327781064793E-2</v>
      </c>
      <c r="H1506" s="2">
        <f t="shared" si="211"/>
        <v>0.81829131992827497</v>
      </c>
      <c r="I1506" s="2">
        <f t="shared" si="212"/>
        <v>45.003312228348179</v>
      </c>
    </row>
    <row r="1507" spans="1:9" ht="13.5" x14ac:dyDescent="0.25">
      <c r="A1507" s="3">
        <f>TITRES_STAT!B1510</f>
        <v>44207</v>
      </c>
      <c r="B1507" s="6">
        <f>TITRES_STAT!D1510</f>
        <v>2.5508000000000002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1.1451826938536389E-2</v>
      </c>
      <c r="G1507" s="2">
        <f t="shared" si="213"/>
        <v>1.3994804368131594E-2</v>
      </c>
      <c r="H1507" s="2">
        <f t="shared" si="211"/>
        <v>0.81829131992827486</v>
      </c>
      <c r="I1507" s="2">
        <f t="shared" si="212"/>
        <v>45.003312228348179</v>
      </c>
    </row>
    <row r="1508" spans="1:9" ht="13.5" x14ac:dyDescent="0.25">
      <c r="A1508" s="3">
        <f>TITRES_STAT!B1511</f>
        <v>44208</v>
      </c>
      <c r="B1508" s="6">
        <f>TITRES_STAT!D1511</f>
        <v>2.4758</v>
      </c>
      <c r="C1508" s="2">
        <f t="shared" si="207"/>
        <v>-7.5000000000000178E-2</v>
      </c>
      <c r="D1508" s="2">
        <f t="shared" si="208"/>
        <v>0</v>
      </c>
      <c r="E1508" s="2">
        <f t="shared" si="209"/>
        <v>7.5000000000000178E-2</v>
      </c>
      <c r="F1508" s="2">
        <f t="shared" si="213"/>
        <v>1.0633839300069505E-2</v>
      </c>
      <c r="G1508" s="2">
        <f t="shared" si="213"/>
        <v>1.8352318341836493E-2</v>
      </c>
      <c r="H1508" s="2">
        <f t="shared" si="211"/>
        <v>0.5794275743260342</v>
      </c>
      <c r="I1508" s="2">
        <f t="shared" si="212"/>
        <v>36.685922402822733</v>
      </c>
    </row>
    <row r="1509" spans="1:9" ht="13.5" x14ac:dyDescent="0.25">
      <c r="A1509" s="3">
        <f>TITRES_STAT!B1512</f>
        <v>44209</v>
      </c>
      <c r="B1509" s="6">
        <f>TITRES_STAT!D1512</f>
        <v>2.4758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9.8742793500645413E-3</v>
      </c>
      <c r="G1509" s="2">
        <f t="shared" si="213"/>
        <v>1.7041438460276743E-2</v>
      </c>
      <c r="H1509" s="2">
        <f t="shared" si="211"/>
        <v>0.57942757432603431</v>
      </c>
      <c r="I1509" s="2">
        <f t="shared" si="212"/>
        <v>36.685922402822733</v>
      </c>
    </row>
    <row r="1510" spans="1:9" ht="13.5" x14ac:dyDescent="0.25">
      <c r="A1510" s="3">
        <f>TITRES_STAT!B1513</f>
        <v>44211</v>
      </c>
      <c r="B1510" s="6">
        <f>TITRES_STAT!D1513</f>
        <v>2.4382999999999999</v>
      </c>
      <c r="C1510" s="2">
        <f t="shared" si="207"/>
        <v>-3.7500000000000089E-2</v>
      </c>
      <c r="D1510" s="2">
        <f t="shared" si="208"/>
        <v>0</v>
      </c>
      <c r="E1510" s="2">
        <f t="shared" si="209"/>
        <v>3.7500000000000089E-2</v>
      </c>
      <c r="F1510" s="2">
        <f t="shared" si="213"/>
        <v>9.1689736822027895E-3</v>
      </c>
      <c r="G1510" s="2">
        <f t="shared" si="213"/>
        <v>1.8502764284542696E-2</v>
      </c>
      <c r="H1510" s="2">
        <f t="shared" si="211"/>
        <v>0.49554615414209197</v>
      </c>
      <c r="I1510" s="2">
        <f t="shared" si="212"/>
        <v>33.134795122813046</v>
      </c>
    </row>
    <row r="1511" spans="1:9" ht="13.5" x14ac:dyDescent="0.25">
      <c r="A1511" s="3">
        <f>TITRES_STAT!B1514</f>
        <v>44214</v>
      </c>
      <c r="B1511" s="6">
        <f>TITRES_STAT!D1514</f>
        <v>2.4100999999999999</v>
      </c>
      <c r="C1511" s="2">
        <f t="shared" si="207"/>
        <v>-2.8200000000000003E-2</v>
      </c>
      <c r="D1511" s="2">
        <f t="shared" si="208"/>
        <v>0</v>
      </c>
      <c r="E1511" s="2">
        <f t="shared" si="209"/>
        <v>2.8200000000000003E-2</v>
      </c>
      <c r="F1511" s="2">
        <f t="shared" si="213"/>
        <v>8.5140469906168758E-3</v>
      </c>
      <c r="G1511" s="2">
        <f t="shared" si="213"/>
        <v>1.9195423978503934E-2</v>
      </c>
      <c r="H1511" s="2">
        <f t="shared" si="211"/>
        <v>0.44354565964009768</v>
      </c>
      <c r="I1511" s="2">
        <f t="shared" si="212"/>
        <v>30.726126096398076</v>
      </c>
    </row>
    <row r="1512" spans="1:9" ht="13.5" x14ac:dyDescent="0.25">
      <c r="A1512" s="3">
        <f>TITRES_STAT!B1515</f>
        <v>44215</v>
      </c>
      <c r="B1512" s="6">
        <f>TITRES_STAT!D1515</f>
        <v>2.4100999999999999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7.9059007770013838E-3</v>
      </c>
      <c r="G1512" s="2">
        <f t="shared" si="213"/>
        <v>1.7824322265753652E-2</v>
      </c>
      <c r="H1512" s="2">
        <f t="shared" si="211"/>
        <v>0.44354565964009768</v>
      </c>
      <c r="I1512" s="2">
        <f t="shared" si="212"/>
        <v>30.726126096398076</v>
      </c>
    </row>
    <row r="1513" spans="1:9" ht="13.5" x14ac:dyDescent="0.25">
      <c r="A1513" s="3">
        <f>TITRES_STAT!B1516</f>
        <v>44216</v>
      </c>
      <c r="B1513" s="6">
        <f>TITRES_STAT!D1516</f>
        <v>2.4100999999999999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7.3411935786441423E-3</v>
      </c>
      <c r="G1513" s="2">
        <f t="shared" si="213"/>
        <v>1.6551156389628389E-2</v>
      </c>
      <c r="H1513" s="2">
        <f t="shared" si="211"/>
        <v>0.44354565964009773</v>
      </c>
      <c r="I1513" s="2">
        <f t="shared" si="212"/>
        <v>30.726126096398076</v>
      </c>
    </row>
    <row r="1514" spans="1:9" ht="13.5" x14ac:dyDescent="0.25">
      <c r="A1514" s="3">
        <f>TITRES_STAT!B1517</f>
        <v>44217</v>
      </c>
      <c r="B1514" s="6">
        <f>TITRES_STAT!D1517</f>
        <v>2.4100999999999999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6.8168226087409892E-3</v>
      </c>
      <c r="G1514" s="2">
        <f t="shared" si="213"/>
        <v>1.5368930933226362E-2</v>
      </c>
      <c r="H1514" s="2">
        <f t="shared" si="211"/>
        <v>0.44354565964009773</v>
      </c>
      <c r="I1514" s="2">
        <f t="shared" si="212"/>
        <v>30.726126096398076</v>
      </c>
    </row>
    <row r="1515" spans="1:9" ht="13.5" x14ac:dyDescent="0.25">
      <c r="A1515" s="3">
        <f>TITRES_STAT!B1518</f>
        <v>44218</v>
      </c>
      <c r="B1515" s="6">
        <f>TITRES_STAT!D1518</f>
        <v>2.4758</v>
      </c>
      <c r="C1515" s="2">
        <f t="shared" si="207"/>
        <v>6.5700000000000092E-2</v>
      </c>
      <c r="D1515" s="2">
        <f t="shared" si="208"/>
        <v>6.5700000000000092E-2</v>
      </c>
      <c r="E1515" s="2">
        <f t="shared" si="209"/>
        <v>0</v>
      </c>
      <c r="F1515" s="2">
        <f t="shared" si="213"/>
        <v>1.1022763850973782E-2</v>
      </c>
      <c r="G1515" s="2">
        <f t="shared" si="213"/>
        <v>1.4271150152281623E-2</v>
      </c>
      <c r="H1515" s="2">
        <f t="shared" si="211"/>
        <v>0.77238090366609313</v>
      </c>
      <c r="I1515" s="2">
        <f t="shared" si="212"/>
        <v>43.578719566908937</v>
      </c>
    </row>
    <row r="1516" spans="1:9" ht="13.5" x14ac:dyDescent="0.25">
      <c r="A1516" s="3">
        <f>TITRES_STAT!B1519</f>
        <v>44221</v>
      </c>
      <c r="B1516" s="6">
        <f>TITRES_STAT!D1519</f>
        <v>2.4758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1.0235423575904226E-2</v>
      </c>
      <c r="G1516" s="2">
        <f t="shared" si="213"/>
        <v>1.3251782284261507E-2</v>
      </c>
      <c r="H1516" s="2">
        <f t="shared" si="211"/>
        <v>0.77238090366609313</v>
      </c>
      <c r="I1516" s="2">
        <f t="shared" si="212"/>
        <v>43.578719566908937</v>
      </c>
    </row>
    <row r="1517" spans="1:9" ht="13.5" x14ac:dyDescent="0.25">
      <c r="A1517" s="3">
        <f>TITRES_STAT!B1520</f>
        <v>44222</v>
      </c>
      <c r="B1517" s="6">
        <f>TITRES_STAT!D1520</f>
        <v>2.5320999999999998</v>
      </c>
      <c r="C1517" s="2">
        <f t="shared" si="207"/>
        <v>5.6299999999999795E-2</v>
      </c>
      <c r="D1517" s="2">
        <f t="shared" si="208"/>
        <v>5.6299999999999795E-2</v>
      </c>
      <c r="E1517" s="2">
        <f t="shared" si="209"/>
        <v>0</v>
      </c>
      <c r="F1517" s="2">
        <f t="shared" ref="F1517:G1532" si="214">((F1516*13)+D1517)/14</f>
        <v>1.3525750463339623E-2</v>
      </c>
      <c r="G1517" s="2">
        <f t="shared" si="214"/>
        <v>1.2305226406814255E-2</v>
      </c>
      <c r="H1517" s="2">
        <f t="shared" si="211"/>
        <v>1.0991874522397638</v>
      </c>
      <c r="I1517" s="2">
        <f t="shared" si="212"/>
        <v>52.36252012972767</v>
      </c>
    </row>
    <row r="1518" spans="1:9" ht="13.5" x14ac:dyDescent="0.25">
      <c r="A1518" s="3">
        <f>TITRES_STAT!B1521</f>
        <v>44223</v>
      </c>
      <c r="B1518" s="6">
        <f>TITRES_STAT!D1521</f>
        <v>2.5882999999999998</v>
      </c>
      <c r="C1518" s="2">
        <f t="shared" si="207"/>
        <v>5.6200000000000028E-2</v>
      </c>
      <c r="D1518" s="2">
        <f t="shared" si="208"/>
        <v>5.6200000000000028E-2</v>
      </c>
      <c r="E1518" s="2">
        <f t="shared" si="209"/>
        <v>0</v>
      </c>
      <c r="F1518" s="2">
        <f t="shared" si="214"/>
        <v>1.6573911144529652E-2</v>
      </c>
      <c r="G1518" s="2">
        <f t="shared" si="214"/>
        <v>1.1426281663470381E-2</v>
      </c>
      <c r="H1518" s="2">
        <f t="shared" si="211"/>
        <v>1.4505078408417107</v>
      </c>
      <c r="I1518" s="2">
        <f t="shared" si="212"/>
        <v>59.192132204869189</v>
      </c>
    </row>
    <row r="1519" spans="1:9" ht="13.5" x14ac:dyDescent="0.25">
      <c r="A1519" s="3">
        <f>TITRES_STAT!B1522</f>
        <v>44224</v>
      </c>
      <c r="B1519" s="6">
        <f>TITRES_STAT!D1522</f>
        <v>2.5882999999999998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1.5390060348491819E-2</v>
      </c>
      <c r="G1519" s="2">
        <f t="shared" si="214"/>
        <v>1.061011868750821E-2</v>
      </c>
      <c r="H1519" s="2">
        <f t="shared" si="211"/>
        <v>1.4505078408417107</v>
      </c>
      <c r="I1519" s="2">
        <f t="shared" si="212"/>
        <v>59.192132204869189</v>
      </c>
    </row>
    <row r="1520" spans="1:9" ht="13.5" x14ac:dyDescent="0.25">
      <c r="A1520" s="3">
        <f>TITRES_STAT!B1523</f>
        <v>44225</v>
      </c>
      <c r="B1520" s="6">
        <f>TITRES_STAT!D1523</f>
        <v>2.5977000000000001</v>
      </c>
      <c r="C1520" s="2">
        <f t="shared" si="207"/>
        <v>9.400000000000297E-3</v>
      </c>
      <c r="D1520" s="2">
        <f t="shared" si="208"/>
        <v>9.400000000000297E-3</v>
      </c>
      <c r="E1520" s="2">
        <f t="shared" si="209"/>
        <v>0</v>
      </c>
      <c r="F1520" s="2">
        <f t="shared" si="214"/>
        <v>1.496219889502814E-2</v>
      </c>
      <c r="G1520" s="2">
        <f t="shared" si="214"/>
        <v>9.852253066971909E-3</v>
      </c>
      <c r="H1520" s="2">
        <f t="shared" si="211"/>
        <v>1.5186575896214543</v>
      </c>
      <c r="I1520" s="2">
        <f t="shared" si="212"/>
        <v>60.296310061333237</v>
      </c>
    </row>
    <row r="1521" spans="1:9" ht="13.5" x14ac:dyDescent="0.25">
      <c r="A1521" s="3">
        <f>TITRES_STAT!B1524</f>
        <v>44228</v>
      </c>
      <c r="B1521" s="6">
        <f>TITRES_STAT!D1524</f>
        <v>2.7383999999999999</v>
      </c>
      <c r="C1521" s="2">
        <f t="shared" si="207"/>
        <v>0.14069999999999983</v>
      </c>
      <c r="D1521" s="2">
        <f t="shared" si="208"/>
        <v>0.14069999999999983</v>
      </c>
      <c r="E1521" s="2">
        <f t="shared" si="209"/>
        <v>0</v>
      </c>
      <c r="F1521" s="2">
        <f t="shared" si="214"/>
        <v>2.3943470402526118E-2</v>
      </c>
      <c r="G1521" s="2">
        <f t="shared" si="214"/>
        <v>9.1485207050453453E-3</v>
      </c>
      <c r="H1521" s="2">
        <f t="shared" si="211"/>
        <v>2.6171958477747621</v>
      </c>
      <c r="I1521" s="2">
        <f t="shared" si="212"/>
        <v>72.35427546409511</v>
      </c>
    </row>
    <row r="1522" spans="1:9" ht="13.5" x14ac:dyDescent="0.25">
      <c r="A1522" s="3">
        <f>TITRES_STAT!B1525</f>
        <v>44229</v>
      </c>
      <c r="B1522" s="6">
        <f>TITRES_STAT!D1525</f>
        <v>2.7008999999999999</v>
      </c>
      <c r="C1522" s="2">
        <f t="shared" si="207"/>
        <v>-3.7500000000000089E-2</v>
      </c>
      <c r="D1522" s="2">
        <f t="shared" si="208"/>
        <v>0</v>
      </c>
      <c r="E1522" s="2">
        <f t="shared" si="209"/>
        <v>3.7500000000000089E-2</v>
      </c>
      <c r="F1522" s="2">
        <f t="shared" si="214"/>
        <v>2.2233222516631394E-2</v>
      </c>
      <c r="G1522" s="2">
        <f t="shared" si="214"/>
        <v>1.1173626368970683E-2</v>
      </c>
      <c r="H1522" s="2">
        <f t="shared" si="211"/>
        <v>1.989794698914702</v>
      </c>
      <c r="I1522" s="2">
        <f t="shared" si="212"/>
        <v>66.552887381765686</v>
      </c>
    </row>
    <row r="1523" spans="1:9" ht="13.5" x14ac:dyDescent="0.25">
      <c r="A1523" s="3">
        <f>TITRES_STAT!B1526</f>
        <v>44230</v>
      </c>
      <c r="B1523" s="6">
        <f>TITRES_STAT!D1526</f>
        <v>2.7008999999999999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2.0645135194014865E-2</v>
      </c>
      <c r="G1523" s="2">
        <f t="shared" si="214"/>
        <v>1.0375510199758492E-2</v>
      </c>
      <c r="H1523" s="2">
        <f t="shared" si="211"/>
        <v>1.9897946989147017</v>
      </c>
      <c r="I1523" s="2">
        <f t="shared" si="212"/>
        <v>66.552887381765686</v>
      </c>
    </row>
    <row r="1524" spans="1:9" ht="13.5" x14ac:dyDescent="0.25">
      <c r="A1524" s="3">
        <f>TITRES_STAT!B1527</f>
        <v>44231</v>
      </c>
      <c r="B1524" s="6">
        <f>TITRES_STAT!D1527</f>
        <v>2.7008999999999999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1.9170482680156663E-2</v>
      </c>
      <c r="G1524" s="2">
        <f t="shared" si="214"/>
        <v>9.6344023283471709E-3</v>
      </c>
      <c r="H1524" s="2">
        <f t="shared" si="211"/>
        <v>1.989794698914702</v>
      </c>
      <c r="I1524" s="2">
        <f t="shared" si="212"/>
        <v>66.552887381765686</v>
      </c>
    </row>
    <row r="1525" spans="1:9" ht="13.5" x14ac:dyDescent="0.25">
      <c r="A1525" s="3">
        <f>TITRES_STAT!B1528</f>
        <v>44232</v>
      </c>
      <c r="B1525" s="6">
        <f>TITRES_STAT!D1528</f>
        <v>2.7008999999999999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1.7801162488716903E-2</v>
      </c>
      <c r="G1525" s="2">
        <f t="shared" si="214"/>
        <v>8.9462307334652307E-3</v>
      </c>
      <c r="H1525" s="2">
        <f t="shared" si="211"/>
        <v>1.989794698914702</v>
      </c>
      <c r="I1525" s="2">
        <f t="shared" si="212"/>
        <v>66.552887381765686</v>
      </c>
    </row>
    <row r="1526" spans="1:9" ht="13.5" x14ac:dyDescent="0.25">
      <c r="A1526" s="3">
        <f>TITRES_STAT!B1529</f>
        <v>44235</v>
      </c>
      <c r="B1526" s="6">
        <f>TITRES_STAT!D1529</f>
        <v>2.7477999999999998</v>
      </c>
      <c r="C1526" s="2">
        <f t="shared" si="207"/>
        <v>4.6899999999999942E-2</v>
      </c>
      <c r="D1526" s="2">
        <f t="shared" si="208"/>
        <v>4.6899999999999942E-2</v>
      </c>
      <c r="E1526" s="2">
        <f t="shared" si="209"/>
        <v>0</v>
      </c>
      <c r="F1526" s="2">
        <f t="shared" si="214"/>
        <v>1.9879650882379977E-2</v>
      </c>
      <c r="G1526" s="2">
        <f t="shared" si="214"/>
        <v>8.3072142525034282E-3</v>
      </c>
      <c r="H1526" s="2">
        <f t="shared" si="211"/>
        <v>2.393058644946966</v>
      </c>
      <c r="I1526" s="2">
        <f t="shared" si="212"/>
        <v>70.528066130267831</v>
      </c>
    </row>
    <row r="1527" spans="1:9" ht="13.5" x14ac:dyDescent="0.25">
      <c r="A1527" s="3">
        <f>TITRES_STAT!B1530</f>
        <v>44236</v>
      </c>
      <c r="B1527" s="6">
        <f>TITRES_STAT!D1530</f>
        <v>2.8134000000000001</v>
      </c>
      <c r="C1527" s="2">
        <f t="shared" si="207"/>
        <v>6.5600000000000325E-2</v>
      </c>
      <c r="D1527" s="2">
        <f t="shared" si="208"/>
        <v>6.5600000000000325E-2</v>
      </c>
      <c r="E1527" s="2">
        <f t="shared" si="209"/>
        <v>0</v>
      </c>
      <c r="F1527" s="2">
        <f t="shared" si="214"/>
        <v>2.3145390105067144E-2</v>
      </c>
      <c r="G1527" s="2">
        <f t="shared" si="214"/>
        <v>7.7138418058960408E-3</v>
      </c>
      <c r="H1527" s="2">
        <f t="shared" si="211"/>
        <v>3.0005010068233533</v>
      </c>
      <c r="I1527" s="2">
        <f t="shared" si="212"/>
        <v>75.003130900495336</v>
      </c>
    </row>
    <row r="1528" spans="1:9" ht="13.5" x14ac:dyDescent="0.25">
      <c r="A1528" s="3">
        <f>TITRES_STAT!B1531</f>
        <v>44237</v>
      </c>
      <c r="B1528" s="6">
        <f>TITRES_STAT!D1531</f>
        <v>2.8039999999999998</v>
      </c>
      <c r="C1528" s="2">
        <f t="shared" si="207"/>
        <v>-9.400000000000297E-3</v>
      </c>
      <c r="D1528" s="2">
        <f t="shared" si="208"/>
        <v>0</v>
      </c>
      <c r="E1528" s="2">
        <f t="shared" si="209"/>
        <v>9.400000000000297E-3</v>
      </c>
      <c r="F1528" s="2">
        <f t="shared" si="214"/>
        <v>2.1492147954705203E-2</v>
      </c>
      <c r="G1528" s="2">
        <f t="shared" si="214"/>
        <v>7.8342816769034884E-3</v>
      </c>
      <c r="H1528" s="2">
        <f t="shared" si="211"/>
        <v>2.7433463387035131</v>
      </c>
      <c r="I1528" s="2">
        <f t="shared" si="212"/>
        <v>73.285934308008905</v>
      </c>
    </row>
    <row r="1529" spans="1:9" ht="13.5" x14ac:dyDescent="0.25">
      <c r="A1529" s="3">
        <f>TITRES_STAT!B1532</f>
        <v>44238</v>
      </c>
      <c r="B1529" s="6">
        <f>TITRES_STAT!D1532</f>
        <v>2.879</v>
      </c>
      <c r="C1529" s="2">
        <f t="shared" si="207"/>
        <v>7.5000000000000178E-2</v>
      </c>
      <c r="D1529" s="2">
        <f t="shared" si="208"/>
        <v>7.5000000000000178E-2</v>
      </c>
      <c r="E1529" s="2">
        <f t="shared" si="209"/>
        <v>0</v>
      </c>
      <c r="F1529" s="2">
        <f t="shared" si="214"/>
        <v>2.5314137386511986E-2</v>
      </c>
      <c r="G1529" s="2">
        <f t="shared" si="214"/>
        <v>7.2746901285532387E-3</v>
      </c>
      <c r="H1529" s="2">
        <f t="shared" si="211"/>
        <v>3.4797547303291614</v>
      </c>
      <c r="I1529" s="2">
        <f t="shared" si="212"/>
        <v>77.677349314913897</v>
      </c>
    </row>
    <row r="1530" spans="1:9" ht="13.5" x14ac:dyDescent="0.25">
      <c r="A1530" s="3">
        <f>TITRES_STAT!B1533</f>
        <v>44239</v>
      </c>
      <c r="B1530" s="6">
        <f>TITRES_STAT!D1533</f>
        <v>2.8883999999999999</v>
      </c>
      <c r="C1530" s="2">
        <f t="shared" si="207"/>
        <v>9.3999999999998529E-3</v>
      </c>
      <c r="D1530" s="2">
        <f t="shared" si="208"/>
        <v>9.3999999999998529E-3</v>
      </c>
      <c r="E1530" s="2">
        <f t="shared" si="209"/>
        <v>0</v>
      </c>
      <c r="F1530" s="2">
        <f t="shared" si="214"/>
        <v>2.4177413287475406E-2</v>
      </c>
      <c r="G1530" s="2">
        <f t="shared" si="214"/>
        <v>6.7550694050851501E-3</v>
      </c>
      <c r="H1530" s="2">
        <f t="shared" si="211"/>
        <v>3.57915098093217</v>
      </c>
      <c r="I1530" s="2">
        <f t="shared" si="212"/>
        <v>78.161890617626426</v>
      </c>
    </row>
    <row r="1531" spans="1:9" ht="13.5" x14ac:dyDescent="0.25">
      <c r="A1531" s="3">
        <f>TITRES_STAT!B1534</f>
        <v>44242</v>
      </c>
      <c r="B1531" s="6">
        <f>TITRES_STAT!D1534</f>
        <v>2.9072</v>
      </c>
      <c r="C1531" s="2">
        <f t="shared" si="207"/>
        <v>1.880000000000015E-2</v>
      </c>
      <c r="D1531" s="2">
        <f t="shared" si="208"/>
        <v>1.880000000000015E-2</v>
      </c>
      <c r="E1531" s="2">
        <f t="shared" si="209"/>
        <v>0</v>
      </c>
      <c r="F1531" s="2">
        <f t="shared" si="214"/>
        <v>2.379331233837003E-2</v>
      </c>
      <c r="G1531" s="2">
        <f t="shared" si="214"/>
        <v>6.272564447579068E-3</v>
      </c>
      <c r="H1531" s="2">
        <f t="shared" si="211"/>
        <v>3.7932352130001941</v>
      </c>
      <c r="I1531" s="2">
        <f t="shared" si="212"/>
        <v>79.13726417414685</v>
      </c>
    </row>
    <row r="1532" spans="1:9" ht="13.5" x14ac:dyDescent="0.25">
      <c r="A1532" s="3">
        <f>TITRES_STAT!B1535</f>
        <v>44243</v>
      </c>
      <c r="B1532" s="6">
        <f>TITRES_STAT!D1535</f>
        <v>2.9072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2.2093790028486458E-2</v>
      </c>
      <c r="G1532" s="2">
        <f t="shared" si="214"/>
        <v>5.8245241298948485E-3</v>
      </c>
      <c r="H1532" s="2">
        <f t="shared" si="211"/>
        <v>3.7932352130001945</v>
      </c>
      <c r="I1532" s="2">
        <f t="shared" si="212"/>
        <v>79.13726417414685</v>
      </c>
    </row>
    <row r="1533" spans="1:9" ht="13.5" x14ac:dyDescent="0.25">
      <c r="A1533" s="3">
        <f>TITRES_STAT!B1536</f>
        <v>44244</v>
      </c>
      <c r="B1533" s="6">
        <f>TITRES_STAT!D1536</f>
        <v>2.9072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2.0515662169308856E-2</v>
      </c>
      <c r="G1533" s="2">
        <f t="shared" si="215"/>
        <v>5.4084866920452168E-3</v>
      </c>
      <c r="H1533" s="2">
        <f t="shared" si="211"/>
        <v>3.7932352130001945</v>
      </c>
      <c r="I1533" s="2">
        <f t="shared" si="212"/>
        <v>79.13726417414685</v>
      </c>
    </row>
    <row r="1534" spans="1:9" ht="13.5" x14ac:dyDescent="0.25">
      <c r="A1534" s="3">
        <f>TITRES_STAT!B1537</f>
        <v>44245</v>
      </c>
      <c r="B1534" s="6">
        <f>TITRES_STAT!D1537</f>
        <v>2.8509000000000002</v>
      </c>
      <c r="C1534" s="2">
        <f t="shared" si="207"/>
        <v>-5.6299999999999795E-2</v>
      </c>
      <c r="D1534" s="2">
        <f t="shared" si="208"/>
        <v>0</v>
      </c>
      <c r="E1534" s="2">
        <f t="shared" si="209"/>
        <v>5.6299999999999795E-2</v>
      </c>
      <c r="F1534" s="2">
        <f t="shared" si="215"/>
        <v>1.9050257728643938E-2</v>
      </c>
      <c r="G1534" s="2">
        <f t="shared" si="215"/>
        <v>9.0435947854705431E-3</v>
      </c>
      <c r="H1534" s="2">
        <f t="shared" si="211"/>
        <v>2.1064917414533122</v>
      </c>
      <c r="I1534" s="2">
        <f t="shared" si="212"/>
        <v>67.809346258484851</v>
      </c>
    </row>
    <row r="1535" spans="1:9" ht="13.5" x14ac:dyDescent="0.25">
      <c r="A1535" s="3">
        <f>TITRES_STAT!B1538</f>
        <v>44246</v>
      </c>
      <c r="B1535" s="6">
        <f>TITRES_STAT!D1538</f>
        <v>2.8509000000000002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1.7689525033740799E-2</v>
      </c>
      <c r="G1535" s="2">
        <f t="shared" si="215"/>
        <v>8.3976237293655037E-3</v>
      </c>
      <c r="H1535" s="2">
        <f t="shared" si="211"/>
        <v>2.1064917414533122</v>
      </c>
      <c r="I1535" s="2">
        <f t="shared" si="212"/>
        <v>67.809346258484851</v>
      </c>
    </row>
    <row r="1536" spans="1:9" ht="13.5" x14ac:dyDescent="0.25">
      <c r="A1536" s="3">
        <f>TITRES_STAT!B1539</f>
        <v>44249</v>
      </c>
      <c r="B1536" s="6">
        <f>TITRES_STAT!D1539</f>
        <v>2.9072</v>
      </c>
      <c r="C1536" s="2">
        <f t="shared" si="207"/>
        <v>5.6299999999999795E-2</v>
      </c>
      <c r="D1536" s="2">
        <f t="shared" si="208"/>
        <v>5.6299999999999795E-2</v>
      </c>
      <c r="E1536" s="2">
        <f t="shared" si="209"/>
        <v>0</v>
      </c>
      <c r="F1536" s="2">
        <f t="shared" si="215"/>
        <v>2.0447416102759297E-2</v>
      </c>
      <c r="G1536" s="2">
        <f t="shared" si="215"/>
        <v>7.7977934629822531E-3</v>
      </c>
      <c r="H1536" s="2">
        <f t="shared" si="211"/>
        <v>2.6222053969276606</v>
      </c>
      <c r="I1536" s="2">
        <f t="shared" si="212"/>
        <v>72.392509799466481</v>
      </c>
    </row>
    <row r="1537" spans="1:9" ht="13.5" x14ac:dyDescent="0.25">
      <c r="A1537" s="3">
        <f>TITRES_STAT!B1540</f>
        <v>44250</v>
      </c>
      <c r="B1537" s="6">
        <f>TITRES_STAT!D1540</f>
        <v>2.9072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1.8986886381133633E-2</v>
      </c>
      <c r="G1537" s="2">
        <f t="shared" si="215"/>
        <v>7.2408082156263784E-3</v>
      </c>
      <c r="H1537" s="2">
        <f t="shared" si="211"/>
        <v>2.6222053969276606</v>
      </c>
      <c r="I1537" s="2">
        <f t="shared" si="212"/>
        <v>72.392509799466481</v>
      </c>
    </row>
    <row r="1538" spans="1:9" ht="13.5" x14ac:dyDescent="0.25">
      <c r="A1538" s="3">
        <f>TITRES_STAT!B1541</f>
        <v>44251</v>
      </c>
      <c r="B1538" s="6">
        <f>TITRES_STAT!D1541</f>
        <v>2.9072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1.7630680211052661E-2</v>
      </c>
      <c r="G1538" s="2">
        <f t="shared" si="215"/>
        <v>6.7236076287959228E-3</v>
      </c>
      <c r="H1538" s="2">
        <f t="shared" si="211"/>
        <v>2.6222053969276606</v>
      </c>
      <c r="I1538" s="2">
        <f t="shared" si="212"/>
        <v>72.392509799466481</v>
      </c>
    </row>
    <row r="1539" spans="1:9" ht="13.5" x14ac:dyDescent="0.25">
      <c r="A1539" s="3">
        <f>TITRES_STAT!B1542</f>
        <v>44252</v>
      </c>
      <c r="B1539" s="6">
        <f>TITRES_STAT!D1542</f>
        <v>2.9072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1.6371345910263187E-2</v>
      </c>
      <c r="G1539" s="2">
        <f t="shared" si="215"/>
        <v>6.2433499410247855E-3</v>
      </c>
      <c r="H1539" s="2">
        <f t="shared" si="211"/>
        <v>2.6222053969276611</v>
      </c>
      <c r="I1539" s="2">
        <f t="shared" si="212"/>
        <v>72.392509799466495</v>
      </c>
    </row>
    <row r="1540" spans="1:9" ht="13.5" x14ac:dyDescent="0.25">
      <c r="A1540" s="3">
        <f>TITRES_STAT!B1543</f>
        <v>44253</v>
      </c>
      <c r="B1540" s="6">
        <f>TITRES_STAT!D1543</f>
        <v>2.9072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1.5201964059530101E-2</v>
      </c>
      <c r="G1540" s="2">
        <f t="shared" si="215"/>
        <v>5.7973963738087294E-3</v>
      </c>
      <c r="H1540" s="2">
        <f t="shared" si="211"/>
        <v>2.6222053969276611</v>
      </c>
      <c r="I1540" s="2">
        <f t="shared" si="212"/>
        <v>72.392509799466495</v>
      </c>
    </row>
    <row r="1541" spans="1:9" ht="13.5" x14ac:dyDescent="0.25">
      <c r="A1541" s="3">
        <f>TITRES_STAT!B1544</f>
        <v>44256</v>
      </c>
      <c r="B1541" s="6">
        <f>TITRES_STAT!D1544</f>
        <v>2.9165999999999999</v>
      </c>
      <c r="C1541" s="2">
        <f t="shared" si="216"/>
        <v>9.3999999999998529E-3</v>
      </c>
      <c r="D1541" s="2">
        <f t="shared" si="217"/>
        <v>9.3999999999998529E-3</v>
      </c>
      <c r="E1541" s="2">
        <f t="shared" si="218"/>
        <v>0</v>
      </c>
      <c r="F1541" s="2">
        <f t="shared" si="215"/>
        <v>1.4787538055277941E-2</v>
      </c>
      <c r="G1541" s="2">
        <f t="shared" si="215"/>
        <v>5.3832966328223918E-3</v>
      </c>
      <c r="H1541" s="2">
        <f t="shared" si="211"/>
        <v>2.7469298208679667</v>
      </c>
      <c r="I1541" s="2">
        <f t="shared" si="212"/>
        <v>73.311483059259629</v>
      </c>
    </row>
    <row r="1542" spans="1:9" ht="13.5" x14ac:dyDescent="0.25">
      <c r="A1542" s="3">
        <f>TITRES_STAT!B1545</f>
        <v>44257</v>
      </c>
      <c r="B1542" s="6">
        <f>TITRES_STAT!D1545</f>
        <v>2.9165999999999999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1.3731285337043804E-2</v>
      </c>
      <c r="G1542" s="2">
        <f t="shared" si="215"/>
        <v>4.9987754447636491E-3</v>
      </c>
      <c r="H1542" s="2">
        <f t="shared" si="211"/>
        <v>2.7469298208679671</v>
      </c>
      <c r="I1542" s="2">
        <f t="shared" si="212"/>
        <v>73.311483059259643</v>
      </c>
    </row>
    <row r="1543" spans="1:9" ht="13.5" x14ac:dyDescent="0.25">
      <c r="A1543" s="3">
        <f>TITRES_STAT!B1546</f>
        <v>44258</v>
      </c>
      <c r="B1543" s="6">
        <f>TITRES_STAT!D1546</f>
        <v>2.8509000000000002</v>
      </c>
      <c r="C1543" s="2">
        <f t="shared" si="216"/>
        <v>-6.5699999999999648E-2</v>
      </c>
      <c r="D1543" s="2">
        <f t="shared" si="217"/>
        <v>0</v>
      </c>
      <c r="E1543" s="2">
        <f t="shared" si="218"/>
        <v>6.5699999999999648E-2</v>
      </c>
      <c r="F1543" s="2">
        <f t="shared" si="215"/>
        <v>1.2750479241540675E-2</v>
      </c>
      <c r="G1543" s="2">
        <f t="shared" si="215"/>
        <v>9.3345771987090771E-3</v>
      </c>
      <c r="H1543" s="2">
        <f t="shared" si="211"/>
        <v>1.3659407351951622</v>
      </c>
      <c r="I1543" s="2">
        <f t="shared" si="212"/>
        <v>57.733514406162342</v>
      </c>
    </row>
    <row r="1544" spans="1:9" ht="13.5" x14ac:dyDescent="0.25">
      <c r="A1544" s="3">
        <f>TITRES_STAT!B1547</f>
        <v>44259</v>
      </c>
      <c r="B1544" s="6">
        <f>TITRES_STAT!D1547</f>
        <v>2.8509000000000002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1.183973072428777E-2</v>
      </c>
      <c r="G1544" s="2">
        <f t="shared" si="215"/>
        <v>8.6678216845155719E-3</v>
      </c>
      <c r="H1544" s="2">
        <f t="shared" si="211"/>
        <v>1.3659407351951622</v>
      </c>
      <c r="I1544" s="2">
        <f t="shared" si="212"/>
        <v>57.733514406162342</v>
      </c>
    </row>
    <row r="1545" spans="1:9" ht="13.5" x14ac:dyDescent="0.25">
      <c r="A1545" s="3">
        <f>TITRES_STAT!B1548</f>
        <v>44260</v>
      </c>
      <c r="B1545" s="6">
        <f>TITRES_STAT!D1548</f>
        <v>2.8509000000000002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1.0994035672552929E-2</v>
      </c>
      <c r="G1545" s="2">
        <f t="shared" si="215"/>
        <v>8.048691564193031E-3</v>
      </c>
      <c r="H1545" s="2">
        <f t="shared" si="211"/>
        <v>1.3659407351951622</v>
      </c>
      <c r="I1545" s="2">
        <f t="shared" si="212"/>
        <v>57.733514406162342</v>
      </c>
    </row>
    <row r="1546" spans="1:9" ht="13.5" x14ac:dyDescent="0.25">
      <c r="A1546" s="3">
        <f>TITRES_STAT!B1549</f>
        <v>44263</v>
      </c>
      <c r="B1546" s="6">
        <f>TITRES_STAT!D1549</f>
        <v>2.8509000000000002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1.0208747410227719E-2</v>
      </c>
      <c r="G1546" s="2">
        <f t="shared" si="215"/>
        <v>7.4737850238935288E-3</v>
      </c>
      <c r="H1546" s="2">
        <f t="shared" si="211"/>
        <v>1.365940735195162</v>
      </c>
      <c r="I1546" s="2">
        <f t="shared" si="212"/>
        <v>57.733514406162335</v>
      </c>
    </row>
    <row r="1547" spans="1:9" ht="13.5" x14ac:dyDescent="0.25">
      <c r="A1547" s="3">
        <f>TITRES_STAT!B1550</f>
        <v>44264</v>
      </c>
      <c r="B1547" s="6">
        <f>TITRES_STAT!D1550</f>
        <v>2.8509000000000002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9.479551166640024E-3</v>
      </c>
      <c r="G1547" s="2">
        <f t="shared" si="215"/>
        <v>6.9399432364725625E-3</v>
      </c>
      <c r="H1547" s="2">
        <f t="shared" si="211"/>
        <v>1.365940735195162</v>
      </c>
      <c r="I1547" s="2">
        <f t="shared" si="212"/>
        <v>57.733514406162335</v>
      </c>
    </row>
    <row r="1548" spans="1:9" ht="13.5" x14ac:dyDescent="0.25">
      <c r="A1548" s="3">
        <f>TITRES_STAT!B1551</f>
        <v>44265</v>
      </c>
      <c r="B1548" s="6">
        <f>TITRES_STAT!D1551</f>
        <v>2.8509000000000002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8.8024403690228799E-3</v>
      </c>
      <c r="G1548" s="2">
        <f t="shared" si="215"/>
        <v>6.4442330052959509E-3</v>
      </c>
      <c r="H1548" s="2">
        <f t="shared" si="211"/>
        <v>1.365940735195162</v>
      </c>
      <c r="I1548" s="2">
        <f t="shared" si="212"/>
        <v>57.733514406162335</v>
      </c>
    </row>
    <row r="1549" spans="1:9" ht="13.5" x14ac:dyDescent="0.25">
      <c r="A1549" s="3">
        <f>TITRES_STAT!B1552</f>
        <v>44266</v>
      </c>
      <c r="B1549" s="6">
        <f>TITRES_STAT!D1552</f>
        <v>2.8509000000000002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8.173694628378388E-3</v>
      </c>
      <c r="G1549" s="2">
        <f t="shared" si="219"/>
        <v>5.9839306477748114E-3</v>
      </c>
      <c r="H1549" s="2">
        <f t="shared" si="211"/>
        <v>1.365940735195162</v>
      </c>
      <c r="I1549" s="2">
        <f t="shared" si="212"/>
        <v>57.733514406162335</v>
      </c>
    </row>
    <row r="1550" spans="1:9" ht="13.5" x14ac:dyDescent="0.25">
      <c r="A1550" s="3">
        <f>TITRES_STAT!B1553</f>
        <v>44267</v>
      </c>
      <c r="B1550" s="6">
        <f>TITRES_STAT!D1553</f>
        <v>2.7665000000000002</v>
      </c>
      <c r="C1550" s="2">
        <f t="shared" si="216"/>
        <v>-8.4400000000000031E-2</v>
      </c>
      <c r="D1550" s="2">
        <f t="shared" si="217"/>
        <v>0</v>
      </c>
      <c r="E1550" s="2">
        <f t="shared" si="218"/>
        <v>8.4400000000000031E-2</v>
      </c>
      <c r="F1550" s="2">
        <f t="shared" si="219"/>
        <v>7.5898592977799318E-3</v>
      </c>
      <c r="G1550" s="2">
        <f t="shared" si="219"/>
        <v>1.158507845864804E-2</v>
      </c>
      <c r="H1550" s="2">
        <f t="shared" si="211"/>
        <v>0.65514094918487553</v>
      </c>
      <c r="I1550" s="2">
        <f t="shared" si="212"/>
        <v>39.58218479867346</v>
      </c>
    </row>
    <row r="1551" spans="1:9" ht="13.5" x14ac:dyDescent="0.25">
      <c r="A1551" s="3">
        <f>TITRES_STAT!B1554</f>
        <v>44270</v>
      </c>
      <c r="B1551" s="6">
        <f>TITRES_STAT!D1554</f>
        <v>2.8134000000000001</v>
      </c>
      <c r="C1551" s="2">
        <f t="shared" si="216"/>
        <v>4.6899999999999942E-2</v>
      </c>
      <c r="D1551" s="2">
        <f t="shared" si="217"/>
        <v>4.6899999999999942E-2</v>
      </c>
      <c r="E1551" s="2">
        <f t="shared" si="218"/>
        <v>0</v>
      </c>
      <c r="F1551" s="2">
        <f t="shared" si="219"/>
        <v>1.0397726490795647E-2</v>
      </c>
      <c r="G1551" s="2">
        <f t="shared" si="219"/>
        <v>1.0757572854458894E-2</v>
      </c>
      <c r="H1551" s="2">
        <f t="shared" si="211"/>
        <v>0.96654948392805029</v>
      </c>
      <c r="I1551" s="2">
        <f t="shared" si="212"/>
        <v>49.149512474887366</v>
      </c>
    </row>
    <row r="1552" spans="1:9" ht="13.5" x14ac:dyDescent="0.25">
      <c r="A1552" s="3">
        <f>TITRES_STAT!B1555</f>
        <v>44271</v>
      </c>
      <c r="B1552" s="6">
        <f>TITRES_STAT!D1555</f>
        <v>2.8134000000000001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9.6550317414531E-3</v>
      </c>
      <c r="G1552" s="2">
        <f t="shared" si="219"/>
        <v>9.9891747934261164E-3</v>
      </c>
      <c r="H1552" s="2">
        <f t="shared" si="211"/>
        <v>0.96654948392805018</v>
      </c>
      <c r="I1552" s="2">
        <f t="shared" si="212"/>
        <v>49.149512474887366</v>
      </c>
    </row>
    <row r="1553" spans="1:9" ht="13.5" x14ac:dyDescent="0.25">
      <c r="A1553" s="3">
        <f>TITRES_STAT!B1556</f>
        <v>44272</v>
      </c>
      <c r="B1553" s="6">
        <f>TITRES_STAT!D1556</f>
        <v>2.8134000000000001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8.9653866170635917E-3</v>
      </c>
      <c r="G1553" s="2">
        <f t="shared" si="219"/>
        <v>9.2756623081813924E-3</v>
      </c>
      <c r="H1553" s="2">
        <f t="shared" ref="H1553:H1616" si="220">F1553/G1553</f>
        <v>0.96654948392805018</v>
      </c>
      <c r="I1553" s="2">
        <f t="shared" ref="I1553:I1616" si="221">IF(G1553=0,100,100-(100/(1+H1553)))</f>
        <v>49.149512474887366</v>
      </c>
    </row>
    <row r="1554" spans="1:9" ht="13.5" x14ac:dyDescent="0.25">
      <c r="A1554" s="3">
        <f>TITRES_STAT!B1557</f>
        <v>44273</v>
      </c>
      <c r="B1554" s="6">
        <f>TITRES_STAT!D1557</f>
        <v>2.8134000000000001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8.3250018587019067E-3</v>
      </c>
      <c r="G1554" s="2">
        <f t="shared" si="219"/>
        <v>8.6131150004541499E-3</v>
      </c>
      <c r="H1554" s="2">
        <f t="shared" si="220"/>
        <v>0.96654948392805018</v>
      </c>
      <c r="I1554" s="2">
        <f t="shared" si="221"/>
        <v>49.149512474887366</v>
      </c>
    </row>
    <row r="1555" spans="1:9" ht="13.5" x14ac:dyDescent="0.25">
      <c r="A1555" s="3">
        <f>TITRES_STAT!B1558</f>
        <v>44274</v>
      </c>
      <c r="B1555" s="6">
        <f>TITRES_STAT!D1558</f>
        <v>2.8134000000000001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7.7303588687946279E-3</v>
      </c>
      <c r="G1555" s="2">
        <f t="shared" si="219"/>
        <v>7.9978925004217105E-3</v>
      </c>
      <c r="H1555" s="2">
        <f t="shared" si="220"/>
        <v>0.96654948392805029</v>
      </c>
      <c r="I1555" s="2">
        <f t="shared" si="221"/>
        <v>49.149512474887366</v>
      </c>
    </row>
    <row r="1556" spans="1:9" ht="13.5" x14ac:dyDescent="0.25">
      <c r="A1556" s="3">
        <f>TITRES_STAT!B1559</f>
        <v>44277</v>
      </c>
      <c r="B1556" s="6">
        <f>TITRES_STAT!D1559</f>
        <v>2.8134000000000001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7.178190378166441E-3</v>
      </c>
      <c r="G1556" s="2">
        <f t="shared" si="219"/>
        <v>7.4266144646773025E-3</v>
      </c>
      <c r="H1556" s="2">
        <f t="shared" si="220"/>
        <v>0.9665494839280504</v>
      </c>
      <c r="I1556" s="2">
        <f t="shared" si="221"/>
        <v>49.149512474887374</v>
      </c>
    </row>
    <row r="1557" spans="1:9" ht="13.5" x14ac:dyDescent="0.25">
      <c r="A1557" s="3">
        <f>TITRES_STAT!B1560</f>
        <v>44278</v>
      </c>
      <c r="B1557" s="6">
        <f>TITRES_STAT!D1560</f>
        <v>2.8134000000000001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6.6654624940116957E-3</v>
      </c>
      <c r="G1557" s="2">
        <f t="shared" si="219"/>
        <v>6.8961420029146374E-3</v>
      </c>
      <c r="H1557" s="2">
        <f t="shared" si="220"/>
        <v>0.96654948392805062</v>
      </c>
      <c r="I1557" s="2">
        <f t="shared" si="221"/>
        <v>49.149512474887381</v>
      </c>
    </row>
    <row r="1558" spans="1:9" ht="13.5" x14ac:dyDescent="0.25">
      <c r="A1558" s="3">
        <f>TITRES_STAT!B1561</f>
        <v>44279</v>
      </c>
      <c r="B1558" s="6">
        <f>TITRES_STAT!D1561</f>
        <v>2.8134000000000001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6.1893580301537179E-3</v>
      </c>
      <c r="G1558" s="2">
        <f t="shared" si="219"/>
        <v>6.4035604312778771E-3</v>
      </c>
      <c r="H1558" s="2">
        <f t="shared" si="220"/>
        <v>0.96654948392805073</v>
      </c>
      <c r="I1558" s="2">
        <f t="shared" si="221"/>
        <v>49.149512474887381</v>
      </c>
    </row>
    <row r="1559" spans="1:9" ht="13.5" x14ac:dyDescent="0.25">
      <c r="A1559" s="3">
        <f>TITRES_STAT!B1562</f>
        <v>44280</v>
      </c>
      <c r="B1559" s="6">
        <f>TITRES_STAT!D1562</f>
        <v>2.8134000000000001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5.7472610279998811E-3</v>
      </c>
      <c r="G1559" s="2">
        <f t="shared" si="219"/>
        <v>5.9461632576151714E-3</v>
      </c>
      <c r="H1559" s="2">
        <f t="shared" si="220"/>
        <v>0.96654948392805073</v>
      </c>
      <c r="I1559" s="2">
        <f t="shared" si="221"/>
        <v>49.149512474887381</v>
      </c>
    </row>
    <row r="1560" spans="1:9" ht="13.5" x14ac:dyDescent="0.25">
      <c r="A1560" s="3">
        <f>TITRES_STAT!B1563</f>
        <v>44281</v>
      </c>
      <c r="B1560" s="6">
        <f>TITRES_STAT!D1563</f>
        <v>2.6915</v>
      </c>
      <c r="C1560" s="2">
        <f t="shared" si="216"/>
        <v>-0.12190000000000012</v>
      </c>
      <c r="D1560" s="2">
        <f t="shared" si="217"/>
        <v>0</v>
      </c>
      <c r="E1560" s="2">
        <f t="shared" si="218"/>
        <v>0.12190000000000012</v>
      </c>
      <c r="F1560" s="2">
        <f t="shared" si="219"/>
        <v>5.3367423831427469E-3</v>
      </c>
      <c r="G1560" s="2">
        <f t="shared" si="219"/>
        <v>1.4228580167785526E-2</v>
      </c>
      <c r="H1560" s="2">
        <f t="shared" si="220"/>
        <v>0.37507202547345481</v>
      </c>
      <c r="I1560" s="2">
        <f t="shared" si="221"/>
        <v>27.276536685001119</v>
      </c>
    </row>
    <row r="1561" spans="1:9" ht="13.5" x14ac:dyDescent="0.25">
      <c r="A1561" s="3">
        <f>TITRES_STAT!B1564</f>
        <v>44284</v>
      </c>
      <c r="B1561" s="6">
        <f>TITRES_STAT!D1564</f>
        <v>2.6164999999999998</v>
      </c>
      <c r="C1561" s="2">
        <f t="shared" si="216"/>
        <v>-7.5000000000000178E-2</v>
      </c>
      <c r="D1561" s="2">
        <f t="shared" si="217"/>
        <v>0</v>
      </c>
      <c r="E1561" s="2">
        <f t="shared" si="218"/>
        <v>7.5000000000000178E-2</v>
      </c>
      <c r="F1561" s="2">
        <f t="shared" si="219"/>
        <v>4.955546498632551E-3</v>
      </c>
      <c r="G1561" s="2">
        <f t="shared" si="219"/>
        <v>1.8569395870086571E-2</v>
      </c>
      <c r="H1561" s="2">
        <f t="shared" si="220"/>
        <v>0.26686632851720493</v>
      </c>
      <c r="I1561" s="2">
        <f t="shared" si="221"/>
        <v>21.065073915853205</v>
      </c>
    </row>
    <row r="1562" spans="1:9" ht="13.5" x14ac:dyDescent="0.25">
      <c r="A1562" s="3">
        <f>TITRES_STAT!B1565</f>
        <v>44285</v>
      </c>
      <c r="B1562" s="6">
        <f>TITRES_STAT!D1565</f>
        <v>2.5413999999999999</v>
      </c>
      <c r="C1562" s="2">
        <f t="shared" si="216"/>
        <v>-7.5099999999999945E-2</v>
      </c>
      <c r="D1562" s="2">
        <f t="shared" si="217"/>
        <v>0</v>
      </c>
      <c r="E1562" s="2">
        <f t="shared" si="218"/>
        <v>7.5099999999999945E-2</v>
      </c>
      <c r="F1562" s="2">
        <f t="shared" si="219"/>
        <v>4.6015788915873684E-3</v>
      </c>
      <c r="G1562" s="2">
        <f t="shared" si="219"/>
        <v>2.2607296165080386E-2</v>
      </c>
      <c r="H1562" s="2">
        <f t="shared" si="220"/>
        <v>0.20354397350245915</v>
      </c>
      <c r="I1562" s="2">
        <f t="shared" si="221"/>
        <v>16.912051240647358</v>
      </c>
    </row>
    <row r="1563" spans="1:9" ht="13.5" x14ac:dyDescent="0.25">
      <c r="A1563" s="3">
        <f>TITRES_STAT!B1566</f>
        <v>44286</v>
      </c>
      <c r="B1563" s="6">
        <f>TITRES_STAT!D1566</f>
        <v>2.4664000000000001</v>
      </c>
      <c r="C1563" s="2">
        <f t="shared" si="216"/>
        <v>-7.4999999999999734E-2</v>
      </c>
      <c r="D1563" s="2">
        <f t="shared" si="217"/>
        <v>0</v>
      </c>
      <c r="E1563" s="2">
        <f t="shared" si="218"/>
        <v>7.4999999999999734E-2</v>
      </c>
      <c r="F1563" s="2">
        <f t="shared" si="219"/>
        <v>4.2728946850454138E-3</v>
      </c>
      <c r="G1563" s="2">
        <f t="shared" si="219"/>
        <v>2.6349632153288911E-2</v>
      </c>
      <c r="H1563" s="2">
        <f t="shared" si="220"/>
        <v>0.16216145486160341</v>
      </c>
      <c r="I1563" s="2">
        <f t="shared" si="221"/>
        <v>13.953436003512493</v>
      </c>
    </row>
    <row r="1564" spans="1:9" ht="13.5" x14ac:dyDescent="0.25">
      <c r="A1564" s="3">
        <f>TITRES_STAT!B1567</f>
        <v>44287</v>
      </c>
      <c r="B1564" s="6">
        <f>TITRES_STAT!D1567</f>
        <v>2.3445</v>
      </c>
      <c r="C1564" s="2">
        <f t="shared" si="216"/>
        <v>-0.12190000000000012</v>
      </c>
      <c r="D1564" s="2">
        <f t="shared" si="217"/>
        <v>0</v>
      </c>
      <c r="E1564" s="2">
        <f t="shared" si="218"/>
        <v>0.12190000000000012</v>
      </c>
      <c r="F1564" s="2">
        <f t="shared" si="219"/>
        <v>3.9676879218278841E-3</v>
      </c>
      <c r="G1564" s="2">
        <f t="shared" si="219"/>
        <v>3.3174658428053998E-2</v>
      </c>
      <c r="H1564" s="2">
        <f t="shared" si="220"/>
        <v>0.11959996303903546</v>
      </c>
      <c r="I1564" s="2">
        <f t="shared" si="221"/>
        <v>10.6823836180196</v>
      </c>
    </row>
    <row r="1565" spans="1:9" ht="13.5" x14ac:dyDescent="0.25">
      <c r="A1565" s="3">
        <f>TITRES_STAT!B1568</f>
        <v>44288</v>
      </c>
      <c r="B1565" s="6">
        <f>TITRES_STAT!D1568</f>
        <v>2.4477000000000002</v>
      </c>
      <c r="C1565" s="2">
        <f t="shared" si="216"/>
        <v>0.10320000000000018</v>
      </c>
      <c r="D1565" s="2">
        <f t="shared" si="217"/>
        <v>0.10320000000000018</v>
      </c>
      <c r="E1565" s="2">
        <f t="shared" si="218"/>
        <v>0</v>
      </c>
      <c r="F1565" s="2">
        <f t="shared" ref="F1565:G1580" si="222">((F1564*13)+D1565)/14</f>
        <v>1.1055710213125906E-2</v>
      </c>
      <c r="G1565" s="2">
        <f t="shared" si="222"/>
        <v>3.0805039968907284E-2</v>
      </c>
      <c r="H1565" s="2">
        <f t="shared" si="220"/>
        <v>0.35889290272906188</v>
      </c>
      <c r="I1565" s="2">
        <f t="shared" si="221"/>
        <v>26.410683432689808</v>
      </c>
    </row>
    <row r="1566" spans="1:9" ht="13.5" x14ac:dyDescent="0.25">
      <c r="A1566" s="3">
        <f>TITRES_STAT!B1569</f>
        <v>44291</v>
      </c>
      <c r="B1566" s="6">
        <f>TITRES_STAT!D1569</f>
        <v>2.4758</v>
      </c>
      <c r="C1566" s="2">
        <f t="shared" si="216"/>
        <v>2.8099999999999792E-2</v>
      </c>
      <c r="D1566" s="2">
        <f t="shared" si="217"/>
        <v>2.8099999999999792E-2</v>
      </c>
      <c r="E1566" s="2">
        <f t="shared" si="218"/>
        <v>0</v>
      </c>
      <c r="F1566" s="2">
        <f t="shared" si="222"/>
        <v>1.2273159483616899E-2</v>
      </c>
      <c r="G1566" s="2">
        <f t="shared" si="222"/>
        <v>2.8604679971128193E-2</v>
      </c>
      <c r="H1566" s="2">
        <f t="shared" si="220"/>
        <v>0.42906124088801806</v>
      </c>
      <c r="I1566" s="2">
        <f t="shared" si="221"/>
        <v>30.023992577211004</v>
      </c>
    </row>
    <row r="1567" spans="1:9" ht="13.5" x14ac:dyDescent="0.25">
      <c r="A1567" s="3">
        <f>TITRES_STAT!B1570</f>
        <v>44292</v>
      </c>
      <c r="B1567" s="6">
        <f>TITRES_STAT!D1570</f>
        <v>2.4758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1.139650523478712E-2</v>
      </c>
      <c r="G1567" s="2">
        <f t="shared" si="222"/>
        <v>2.6561488544619035E-2</v>
      </c>
      <c r="H1567" s="2">
        <f t="shared" si="220"/>
        <v>0.42906124088801806</v>
      </c>
      <c r="I1567" s="2">
        <f t="shared" si="221"/>
        <v>30.023992577211004</v>
      </c>
    </row>
    <row r="1568" spans="1:9" ht="13.5" x14ac:dyDescent="0.25">
      <c r="A1568" s="3">
        <f>TITRES_STAT!B1571</f>
        <v>44293</v>
      </c>
      <c r="B1568" s="6">
        <f>TITRES_STAT!D1571</f>
        <v>2.4100999999999999</v>
      </c>
      <c r="C1568" s="2">
        <f t="shared" si="216"/>
        <v>-6.5700000000000092E-2</v>
      </c>
      <c r="D1568" s="2">
        <f t="shared" si="217"/>
        <v>0</v>
      </c>
      <c r="E1568" s="2">
        <f t="shared" si="218"/>
        <v>6.5700000000000092E-2</v>
      </c>
      <c r="F1568" s="2">
        <f t="shared" si="222"/>
        <v>1.0582469146588041E-2</v>
      </c>
      <c r="G1568" s="2">
        <f t="shared" si="222"/>
        <v>2.9357096505717682E-2</v>
      </c>
      <c r="H1568" s="2">
        <f t="shared" si="220"/>
        <v>0.36047397073232246</v>
      </c>
      <c r="I1568" s="2">
        <f t="shared" si="221"/>
        <v>26.496204887939513</v>
      </c>
    </row>
    <row r="1569" spans="1:9" ht="13.5" x14ac:dyDescent="0.25">
      <c r="A1569" s="3">
        <f>TITRES_STAT!B1572</f>
        <v>44294</v>
      </c>
      <c r="B1569" s="6">
        <f>TITRES_STAT!D1572</f>
        <v>2.3445</v>
      </c>
      <c r="C1569" s="2">
        <f t="shared" si="216"/>
        <v>-6.5599999999999881E-2</v>
      </c>
      <c r="D1569" s="2">
        <f t="shared" si="217"/>
        <v>0</v>
      </c>
      <c r="E1569" s="2">
        <f t="shared" si="218"/>
        <v>6.5599999999999881E-2</v>
      </c>
      <c r="F1569" s="2">
        <f t="shared" si="222"/>
        <v>9.826578493260324E-3</v>
      </c>
      <c r="G1569" s="2">
        <f t="shared" si="222"/>
        <v>3.1945875326737837E-2</v>
      </c>
      <c r="H1569" s="2">
        <f t="shared" si="220"/>
        <v>0.30760085277850385</v>
      </c>
      <c r="I1569" s="2">
        <f t="shared" si="221"/>
        <v>23.524063335144433</v>
      </c>
    </row>
    <row r="1570" spans="1:9" ht="13.5" x14ac:dyDescent="0.25">
      <c r="A1570" s="3">
        <f>TITRES_STAT!B1573</f>
        <v>44298</v>
      </c>
      <c r="B1570" s="6">
        <f>TITRES_STAT!D1573</f>
        <v>2.4100999999999999</v>
      </c>
      <c r="C1570" s="2">
        <f t="shared" si="216"/>
        <v>6.5599999999999881E-2</v>
      </c>
      <c r="D1570" s="2">
        <f t="shared" si="217"/>
        <v>6.5599999999999881E-2</v>
      </c>
      <c r="E1570" s="2">
        <f t="shared" si="218"/>
        <v>0</v>
      </c>
      <c r="F1570" s="2">
        <f t="shared" si="222"/>
        <v>1.3810394315170293E-2</v>
      </c>
      <c r="G1570" s="2">
        <f t="shared" si="222"/>
        <v>2.9664027089113705E-2</v>
      </c>
      <c r="H1570" s="2">
        <f t="shared" si="220"/>
        <v>0.46556033250922024</v>
      </c>
      <c r="I1570" s="2">
        <f t="shared" si="221"/>
        <v>31.766712170226626</v>
      </c>
    </row>
    <row r="1571" spans="1:9" ht="13.5" x14ac:dyDescent="0.25">
      <c r="A1571" s="3">
        <f>TITRES_STAT!B1574</f>
        <v>44299</v>
      </c>
      <c r="B1571" s="6">
        <f>TITRES_STAT!D1574</f>
        <v>2.4100999999999999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1.2823937578372415E-2</v>
      </c>
      <c r="G1571" s="2">
        <f t="shared" si="222"/>
        <v>2.754516801131987E-2</v>
      </c>
      <c r="H1571" s="2">
        <f t="shared" si="220"/>
        <v>0.46556033250922019</v>
      </c>
      <c r="I1571" s="2">
        <f t="shared" si="221"/>
        <v>31.766712170226626</v>
      </c>
    </row>
    <row r="1572" spans="1:9" ht="13.5" x14ac:dyDescent="0.25">
      <c r="A1572" s="3">
        <f>TITRES_STAT!B1575</f>
        <v>44300</v>
      </c>
      <c r="B1572" s="6">
        <f>TITRES_STAT!D1575</f>
        <v>2.4100999999999999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1.1907942037060099E-2</v>
      </c>
      <c r="G1572" s="2">
        <f t="shared" si="222"/>
        <v>2.5577656010511311E-2</v>
      </c>
      <c r="H1572" s="2">
        <f t="shared" si="220"/>
        <v>0.46556033250922013</v>
      </c>
      <c r="I1572" s="2">
        <f t="shared" si="221"/>
        <v>31.766712170226626</v>
      </c>
    </row>
    <row r="1573" spans="1:9" ht="13.5" x14ac:dyDescent="0.25">
      <c r="A1573" s="3">
        <f>TITRES_STAT!B1576</f>
        <v>44301</v>
      </c>
      <c r="B1573" s="6">
        <f>TITRES_STAT!D1576</f>
        <v>2.4100999999999999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1.1057374748698664E-2</v>
      </c>
      <c r="G1573" s="2">
        <f t="shared" si="222"/>
        <v>2.3750680581189072E-2</v>
      </c>
      <c r="H1573" s="2">
        <f t="shared" si="220"/>
        <v>0.46556033250922019</v>
      </c>
      <c r="I1573" s="2">
        <f t="shared" si="221"/>
        <v>31.766712170226626</v>
      </c>
    </row>
    <row r="1574" spans="1:9" ht="13.5" x14ac:dyDescent="0.25">
      <c r="A1574" s="3">
        <f>TITRES_STAT!B1577</f>
        <v>44302</v>
      </c>
      <c r="B1574" s="6">
        <f>TITRES_STAT!D1577</f>
        <v>2.4100999999999999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1.0267562266648758E-2</v>
      </c>
      <c r="G1574" s="2">
        <f t="shared" si="222"/>
        <v>2.2054203396818427E-2</v>
      </c>
      <c r="H1574" s="2">
        <f t="shared" si="220"/>
        <v>0.46556033250922008</v>
      </c>
      <c r="I1574" s="2">
        <f t="shared" si="221"/>
        <v>31.766712170226626</v>
      </c>
    </row>
    <row r="1575" spans="1:9" ht="13.5" x14ac:dyDescent="0.25">
      <c r="A1575" s="3">
        <f>TITRES_STAT!B1578</f>
        <v>44305</v>
      </c>
      <c r="B1575" s="6">
        <f>TITRES_STAT!D1578</f>
        <v>2.4100999999999999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9.5341649618881329E-3</v>
      </c>
      <c r="G1575" s="2">
        <f t="shared" si="222"/>
        <v>2.047890315418854E-2</v>
      </c>
      <c r="H1575" s="2">
        <f t="shared" si="220"/>
        <v>0.46556033250922008</v>
      </c>
      <c r="I1575" s="2">
        <f t="shared" si="221"/>
        <v>31.766712170226626</v>
      </c>
    </row>
    <row r="1576" spans="1:9" ht="13.5" x14ac:dyDescent="0.25">
      <c r="A1576" s="3">
        <f>TITRES_STAT!B1579</f>
        <v>44306</v>
      </c>
      <c r="B1576" s="6">
        <f>TITRES_STAT!D1579</f>
        <v>2.4100999999999999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8.8531531788961244E-3</v>
      </c>
      <c r="G1576" s="2">
        <f t="shared" si="222"/>
        <v>1.9016124357460785E-2</v>
      </c>
      <c r="H1576" s="2">
        <f t="shared" si="220"/>
        <v>0.46556033250922019</v>
      </c>
      <c r="I1576" s="2">
        <f t="shared" si="221"/>
        <v>31.766712170226626</v>
      </c>
    </row>
    <row r="1577" spans="1:9" ht="13.5" x14ac:dyDescent="0.25">
      <c r="A1577" s="3">
        <f>TITRES_STAT!B1580</f>
        <v>44307</v>
      </c>
      <c r="B1577" s="6">
        <f>TITRES_STAT!D1580</f>
        <v>2.4100999999999999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8.2207850946892595E-3</v>
      </c>
      <c r="G1577" s="2">
        <f t="shared" si="222"/>
        <v>1.7657829760499299E-2</v>
      </c>
      <c r="H1577" s="2">
        <f t="shared" si="220"/>
        <v>0.4655603325092203</v>
      </c>
      <c r="I1577" s="2">
        <f t="shared" si="221"/>
        <v>31.766712170226626</v>
      </c>
    </row>
    <row r="1578" spans="1:9" ht="13.5" x14ac:dyDescent="0.25">
      <c r="A1578" s="3">
        <f>TITRES_STAT!B1581</f>
        <v>44308</v>
      </c>
      <c r="B1578" s="6">
        <f>TITRES_STAT!D1581</f>
        <v>2.4100999999999999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7.6335861593543122E-3</v>
      </c>
      <c r="G1578" s="2">
        <f t="shared" si="222"/>
        <v>1.6396556206177922E-2</v>
      </c>
      <c r="H1578" s="2">
        <f t="shared" si="220"/>
        <v>0.46556033250922024</v>
      </c>
      <c r="I1578" s="2">
        <f t="shared" si="221"/>
        <v>31.766712170226626</v>
      </c>
    </row>
    <row r="1579" spans="1:9" ht="13.5" x14ac:dyDescent="0.25">
      <c r="A1579" s="3">
        <f>TITRES_STAT!B1582</f>
        <v>44309</v>
      </c>
      <c r="B1579" s="6">
        <f>TITRES_STAT!D1582</f>
        <v>2.4100999999999999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7.088330005114718E-3</v>
      </c>
      <c r="G1579" s="2">
        <f t="shared" si="222"/>
        <v>1.5225373620022355E-2</v>
      </c>
      <c r="H1579" s="2">
        <f t="shared" si="220"/>
        <v>0.46556033250922024</v>
      </c>
      <c r="I1579" s="2">
        <f t="shared" si="221"/>
        <v>31.766712170226626</v>
      </c>
    </row>
    <row r="1580" spans="1:9" ht="13.5" x14ac:dyDescent="0.25">
      <c r="A1580" s="3">
        <f>TITRES_STAT!B1583</f>
        <v>44312</v>
      </c>
      <c r="B1580" s="6">
        <f>TITRES_STAT!D1583</f>
        <v>2.4100999999999999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6.5820207190350954E-3</v>
      </c>
      <c r="G1580" s="2">
        <f t="shared" si="222"/>
        <v>1.4137846932877901E-2</v>
      </c>
      <c r="H1580" s="2">
        <f t="shared" si="220"/>
        <v>0.46556033250922024</v>
      </c>
      <c r="I1580" s="2">
        <f t="shared" si="221"/>
        <v>31.766712170226626</v>
      </c>
    </row>
    <row r="1581" spans="1:9" ht="13.5" x14ac:dyDescent="0.25">
      <c r="A1581" s="3">
        <f>TITRES_STAT!B1584</f>
        <v>44313</v>
      </c>
      <c r="B1581" s="6">
        <f>TITRES_STAT!D1584</f>
        <v>2.4100999999999999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6.1118763819611602E-3</v>
      </c>
      <c r="G1581" s="2">
        <f t="shared" si="223"/>
        <v>1.312800072338662E-2</v>
      </c>
      <c r="H1581" s="2">
        <f t="shared" si="220"/>
        <v>0.46556033250922035</v>
      </c>
      <c r="I1581" s="2">
        <f t="shared" si="221"/>
        <v>31.766712170226626</v>
      </c>
    </row>
    <row r="1582" spans="1:9" ht="13.5" x14ac:dyDescent="0.25">
      <c r="A1582" s="3">
        <f>TITRES_STAT!B1585</f>
        <v>44314</v>
      </c>
      <c r="B1582" s="6">
        <f>TITRES_STAT!D1585</f>
        <v>2.4100999999999999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5.6753137832496487E-3</v>
      </c>
      <c r="G1582" s="2">
        <f t="shared" si="223"/>
        <v>1.2190286386001862E-2</v>
      </c>
      <c r="H1582" s="2">
        <f t="shared" si="220"/>
        <v>0.4655603325092203</v>
      </c>
      <c r="I1582" s="2">
        <f t="shared" si="221"/>
        <v>31.766712170226626</v>
      </c>
    </row>
    <row r="1583" spans="1:9" ht="13.5" x14ac:dyDescent="0.25">
      <c r="A1583" s="3">
        <f>TITRES_STAT!B1586</f>
        <v>44315</v>
      </c>
      <c r="B1583" s="6">
        <f>TITRES_STAT!D1586</f>
        <v>2.4100999999999999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5.2699342273032452E-3</v>
      </c>
      <c r="G1583" s="2">
        <f t="shared" si="223"/>
        <v>1.1319551644144586E-2</v>
      </c>
      <c r="H1583" s="2">
        <f t="shared" si="220"/>
        <v>0.46556033250922035</v>
      </c>
      <c r="I1583" s="2">
        <f t="shared" si="221"/>
        <v>31.766712170226626</v>
      </c>
    </row>
    <row r="1584" spans="1:9" ht="13.5" x14ac:dyDescent="0.25">
      <c r="A1584" s="3">
        <f>TITRES_STAT!B1587</f>
        <v>44316</v>
      </c>
      <c r="B1584" s="6">
        <f>TITRES_STAT!D1587</f>
        <v>2.4100999999999999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4.8935103539244421E-3</v>
      </c>
      <c r="G1584" s="2">
        <f t="shared" si="223"/>
        <v>1.0511012240991402E-2</v>
      </c>
      <c r="H1584" s="2">
        <f t="shared" si="220"/>
        <v>0.4655603325092203</v>
      </c>
      <c r="I1584" s="2">
        <f t="shared" si="221"/>
        <v>31.766712170226626</v>
      </c>
    </row>
    <row r="1585" spans="1:9" ht="13.5" x14ac:dyDescent="0.25">
      <c r="A1585" s="3">
        <f>TITRES_STAT!B1588</f>
        <v>44319</v>
      </c>
      <c r="B1585" s="6">
        <f>TITRES_STAT!D1588</f>
        <v>2.4100999999999999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4.5439739000726958E-3</v>
      </c>
      <c r="G1585" s="2">
        <f t="shared" si="223"/>
        <v>9.7602256523491599E-3</v>
      </c>
      <c r="H1585" s="2">
        <f t="shared" si="220"/>
        <v>0.46556033250922024</v>
      </c>
      <c r="I1585" s="2">
        <f t="shared" si="221"/>
        <v>31.766712170226626</v>
      </c>
    </row>
    <row r="1586" spans="1:9" ht="13.5" x14ac:dyDescent="0.25">
      <c r="A1586" s="3">
        <f>TITRES_STAT!B1589</f>
        <v>44320</v>
      </c>
      <c r="B1586" s="6">
        <f>TITRES_STAT!D1589</f>
        <v>2.3445</v>
      </c>
      <c r="C1586" s="2">
        <f t="shared" si="216"/>
        <v>-6.5599999999999881E-2</v>
      </c>
      <c r="D1586" s="2">
        <f t="shared" si="217"/>
        <v>0</v>
      </c>
      <c r="E1586" s="2">
        <f t="shared" si="218"/>
        <v>6.5599999999999881E-2</v>
      </c>
      <c r="F1586" s="2">
        <f t="shared" si="223"/>
        <v>4.219404335781789E-3</v>
      </c>
      <c r="G1586" s="2">
        <f t="shared" si="223"/>
        <v>1.374878096289564E-2</v>
      </c>
      <c r="H1586" s="2">
        <f t="shared" si="220"/>
        <v>0.30689297816067157</v>
      </c>
      <c r="I1586" s="2">
        <f t="shared" si="221"/>
        <v>23.482640376000361</v>
      </c>
    </row>
    <row r="1587" spans="1:9" ht="13.5" x14ac:dyDescent="0.25">
      <c r="A1587" s="3">
        <f>TITRES_STAT!B1590</f>
        <v>44321</v>
      </c>
      <c r="B1587" s="6">
        <f>TITRES_STAT!D1590</f>
        <v>2.4100999999999999</v>
      </c>
      <c r="C1587" s="2">
        <f t="shared" si="216"/>
        <v>6.5599999999999881E-2</v>
      </c>
      <c r="D1587" s="2">
        <f t="shared" si="217"/>
        <v>6.5599999999999881E-2</v>
      </c>
      <c r="E1587" s="2">
        <f t="shared" si="218"/>
        <v>0</v>
      </c>
      <c r="F1587" s="2">
        <f t="shared" si="223"/>
        <v>8.6037325975116524E-3</v>
      </c>
      <c r="G1587" s="2">
        <f t="shared" si="223"/>
        <v>1.2766725179831667E-2</v>
      </c>
      <c r="H1587" s="2">
        <f t="shared" si="220"/>
        <v>0.67391852462708812</v>
      </c>
      <c r="I1587" s="2">
        <f t="shared" si="221"/>
        <v>40.259935875745334</v>
      </c>
    </row>
    <row r="1588" spans="1:9" ht="13.5" x14ac:dyDescent="0.25">
      <c r="A1588" s="3">
        <f>TITRES_STAT!B1591</f>
        <v>44322</v>
      </c>
      <c r="B1588" s="6">
        <f>TITRES_STAT!D1591</f>
        <v>2.4100999999999999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7.9891802691179625E-3</v>
      </c>
      <c r="G1588" s="2">
        <f t="shared" si="223"/>
        <v>1.185481623841512E-2</v>
      </c>
      <c r="H1588" s="2">
        <f t="shared" si="220"/>
        <v>0.67391852462708801</v>
      </c>
      <c r="I1588" s="2">
        <f t="shared" si="221"/>
        <v>40.259935875745334</v>
      </c>
    </row>
    <row r="1589" spans="1:9" ht="13.5" x14ac:dyDescent="0.25">
      <c r="A1589" s="3">
        <f>TITRES_STAT!B1592</f>
        <v>44323</v>
      </c>
      <c r="B1589" s="6">
        <f>TITRES_STAT!D1592</f>
        <v>2.3351000000000002</v>
      </c>
      <c r="C1589" s="2">
        <f t="shared" si="216"/>
        <v>-7.4999999999999734E-2</v>
      </c>
      <c r="D1589" s="2">
        <f t="shared" si="217"/>
        <v>0</v>
      </c>
      <c r="E1589" s="2">
        <f t="shared" si="218"/>
        <v>7.4999999999999734E-2</v>
      </c>
      <c r="F1589" s="2">
        <f t="shared" si="223"/>
        <v>7.4185245356095369E-3</v>
      </c>
      <c r="G1589" s="2">
        <f t="shared" si="223"/>
        <v>1.6365186507099734E-2</v>
      </c>
      <c r="H1589" s="2">
        <f t="shared" si="220"/>
        <v>0.45331133454489791</v>
      </c>
      <c r="I1589" s="2">
        <f t="shared" si="221"/>
        <v>31.191619013062436</v>
      </c>
    </row>
    <row r="1590" spans="1:9" ht="13.5" x14ac:dyDescent="0.25">
      <c r="A1590" s="3">
        <f>TITRES_STAT!B1593</f>
        <v>44326</v>
      </c>
      <c r="B1590" s="6">
        <f>TITRES_STAT!D1593</f>
        <v>2.4100999999999999</v>
      </c>
      <c r="C1590" s="2">
        <f t="shared" si="216"/>
        <v>7.4999999999999734E-2</v>
      </c>
      <c r="D1590" s="2">
        <f t="shared" si="217"/>
        <v>7.4999999999999734E-2</v>
      </c>
      <c r="E1590" s="2">
        <f t="shared" si="218"/>
        <v>0</v>
      </c>
      <c r="F1590" s="2">
        <f t="shared" si="223"/>
        <v>1.2245772783065979E-2</v>
      </c>
      <c r="G1590" s="2">
        <f t="shared" si="223"/>
        <v>1.5196244613735466E-2</v>
      </c>
      <c r="H1590" s="2">
        <f t="shared" si="220"/>
        <v>0.80584204152632299</v>
      </c>
      <c r="I1590" s="2">
        <f t="shared" si="221"/>
        <v>44.62417105126282</v>
      </c>
    </row>
    <row r="1591" spans="1:9" ht="13.5" x14ac:dyDescent="0.25">
      <c r="A1591" s="3">
        <f>TITRES_STAT!B1594</f>
        <v>44327</v>
      </c>
      <c r="B1591" s="6">
        <f>TITRES_STAT!D1594</f>
        <v>2.4100999999999999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1.1371074727132694E-2</v>
      </c>
      <c r="G1591" s="2">
        <f t="shared" si="223"/>
        <v>1.4110798569897219E-2</v>
      </c>
      <c r="H1591" s="2">
        <f t="shared" si="220"/>
        <v>0.80584204152632299</v>
      </c>
      <c r="I1591" s="2">
        <f t="shared" si="221"/>
        <v>44.62417105126282</v>
      </c>
    </row>
    <row r="1592" spans="1:9" ht="13.5" x14ac:dyDescent="0.25">
      <c r="A1592" s="3">
        <f>TITRES_STAT!B1595</f>
        <v>44333</v>
      </c>
      <c r="B1592" s="6">
        <f>TITRES_STAT!D1595</f>
        <v>2.4100999999999999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1.0558855103766073E-2</v>
      </c>
      <c r="G1592" s="2">
        <f t="shared" si="223"/>
        <v>1.3102884386333131E-2</v>
      </c>
      <c r="H1592" s="2">
        <f t="shared" si="220"/>
        <v>0.80584204152632311</v>
      </c>
      <c r="I1592" s="2">
        <f t="shared" si="221"/>
        <v>44.62417105126282</v>
      </c>
    </row>
    <row r="1593" spans="1:9" ht="13.5" x14ac:dyDescent="0.25">
      <c r="A1593" s="3">
        <f>TITRES_STAT!B1596</f>
        <v>44334</v>
      </c>
      <c r="B1593" s="6">
        <f>TITRES_STAT!D1596</f>
        <v>2.4100999999999999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9.8046511677827818E-3</v>
      </c>
      <c r="G1593" s="2">
        <f t="shared" si="223"/>
        <v>1.2166964073023621E-2</v>
      </c>
      <c r="H1593" s="2">
        <f t="shared" si="220"/>
        <v>0.80584204152632311</v>
      </c>
      <c r="I1593" s="2">
        <f t="shared" si="221"/>
        <v>44.62417105126282</v>
      </c>
    </row>
    <row r="1594" spans="1:9" ht="13.5" x14ac:dyDescent="0.25">
      <c r="A1594" s="3">
        <f>TITRES_STAT!B1597</f>
        <v>44335</v>
      </c>
      <c r="B1594" s="6">
        <f>TITRES_STAT!D1597</f>
        <v>2.4100999999999999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9.1043189415125816E-3</v>
      </c>
      <c r="G1594" s="2">
        <f t="shared" si="223"/>
        <v>1.1297895210664792E-2</v>
      </c>
      <c r="H1594" s="2">
        <f t="shared" si="220"/>
        <v>0.80584204152632288</v>
      </c>
      <c r="I1594" s="2">
        <f t="shared" si="221"/>
        <v>44.62417105126282</v>
      </c>
    </row>
    <row r="1595" spans="1:9" ht="13.5" x14ac:dyDescent="0.25">
      <c r="A1595" s="3">
        <f>TITRES_STAT!B1598</f>
        <v>44336</v>
      </c>
      <c r="B1595" s="6">
        <f>TITRES_STAT!D1598</f>
        <v>2.4100999999999999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8.4540104456902552E-3</v>
      </c>
      <c r="G1595" s="2">
        <f t="shared" si="223"/>
        <v>1.0490902695617307E-2</v>
      </c>
      <c r="H1595" s="2">
        <f t="shared" si="220"/>
        <v>0.80584204152632299</v>
      </c>
      <c r="I1595" s="2">
        <f t="shared" si="221"/>
        <v>44.62417105126282</v>
      </c>
    </row>
    <row r="1596" spans="1:9" ht="13.5" x14ac:dyDescent="0.25">
      <c r="A1596" s="3">
        <f>TITRES_STAT!B1599</f>
        <v>44337</v>
      </c>
      <c r="B1596" s="6">
        <f>TITRES_STAT!D1599</f>
        <v>2.4100999999999999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7.8501525567123802E-3</v>
      </c>
      <c r="G1596" s="2">
        <f t="shared" si="223"/>
        <v>9.7415525030732121E-3</v>
      </c>
      <c r="H1596" s="2">
        <f t="shared" si="220"/>
        <v>0.80584204152632311</v>
      </c>
      <c r="I1596" s="2">
        <f t="shared" si="221"/>
        <v>44.62417105126282</v>
      </c>
    </row>
    <row r="1597" spans="1:9" ht="13.5" x14ac:dyDescent="0.25">
      <c r="A1597" s="3">
        <f>TITRES_STAT!B1600</f>
        <v>44340</v>
      </c>
      <c r="B1597" s="6">
        <f>TITRES_STAT!D1600</f>
        <v>2.4100999999999999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7.2894273740900673E-3</v>
      </c>
      <c r="G1597" s="2">
        <f t="shared" si="224"/>
        <v>9.0457273242822694E-3</v>
      </c>
      <c r="H1597" s="2">
        <f t="shared" si="220"/>
        <v>0.80584204152632299</v>
      </c>
      <c r="I1597" s="2">
        <f t="shared" si="221"/>
        <v>44.62417105126282</v>
      </c>
    </row>
    <row r="1598" spans="1:9" ht="13.5" x14ac:dyDescent="0.25">
      <c r="A1598" s="3">
        <f>TITRES_STAT!B1601</f>
        <v>44341</v>
      </c>
      <c r="B1598" s="6">
        <f>TITRES_STAT!D1601</f>
        <v>2.4100999999999999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6.7687539902264917E-3</v>
      </c>
      <c r="G1598" s="2">
        <f t="shared" si="224"/>
        <v>8.3996039439763921E-3</v>
      </c>
      <c r="H1598" s="2">
        <f t="shared" si="220"/>
        <v>0.80584204152632322</v>
      </c>
      <c r="I1598" s="2">
        <f t="shared" si="221"/>
        <v>44.624171051262827</v>
      </c>
    </row>
    <row r="1599" spans="1:9" ht="13.5" x14ac:dyDescent="0.25">
      <c r="A1599" s="3">
        <f>TITRES_STAT!B1602</f>
        <v>44342</v>
      </c>
      <c r="B1599" s="6">
        <f>TITRES_STAT!D1602</f>
        <v>2.4100999999999999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6.2852715623531712E-3</v>
      </c>
      <c r="G1599" s="2">
        <f t="shared" si="224"/>
        <v>7.799632233692364E-3</v>
      </c>
      <c r="H1599" s="2">
        <f t="shared" si="220"/>
        <v>0.80584204152632322</v>
      </c>
      <c r="I1599" s="2">
        <f t="shared" si="221"/>
        <v>44.624171051262827</v>
      </c>
    </row>
    <row r="1600" spans="1:9" ht="13.5" x14ac:dyDescent="0.25">
      <c r="A1600" s="3">
        <f>TITRES_STAT!B1603</f>
        <v>44343</v>
      </c>
      <c r="B1600" s="6">
        <f>TITRES_STAT!D1603</f>
        <v>2.4100999999999999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5.8363235936136583E-3</v>
      </c>
      <c r="G1600" s="2">
        <f t="shared" si="224"/>
        <v>7.2425156455714814E-3</v>
      </c>
      <c r="H1600" s="2">
        <f t="shared" si="220"/>
        <v>0.80584204152632311</v>
      </c>
      <c r="I1600" s="2">
        <f t="shared" si="221"/>
        <v>44.62417105126282</v>
      </c>
    </row>
    <row r="1601" spans="1:9" ht="13.5" x14ac:dyDescent="0.25">
      <c r="A1601" s="3">
        <f>TITRES_STAT!B1604</f>
        <v>44344</v>
      </c>
      <c r="B1601" s="6">
        <f>TITRES_STAT!D1604</f>
        <v>2.3914</v>
      </c>
      <c r="C1601" s="2">
        <f t="shared" si="216"/>
        <v>-1.8699999999999939E-2</v>
      </c>
      <c r="D1601" s="2">
        <f t="shared" si="217"/>
        <v>0</v>
      </c>
      <c r="E1601" s="2">
        <f t="shared" si="218"/>
        <v>1.8699999999999939E-2</v>
      </c>
      <c r="F1601" s="2">
        <f t="shared" si="224"/>
        <v>5.4194433369269684E-3</v>
      </c>
      <c r="G1601" s="2">
        <f t="shared" si="224"/>
        <v>8.0609073851735137E-3</v>
      </c>
      <c r="H1601" s="2">
        <f t="shared" si="220"/>
        <v>0.67231182272295931</v>
      </c>
      <c r="I1601" s="2">
        <f t="shared" si="221"/>
        <v>40.202539597445437</v>
      </c>
    </row>
    <row r="1602" spans="1:9" ht="13.5" x14ac:dyDescent="0.25">
      <c r="A1602" s="3">
        <f>TITRES_STAT!B1605</f>
        <v>44347</v>
      </c>
      <c r="B1602" s="6">
        <f>TITRES_STAT!D1605</f>
        <v>2.4100999999999999</v>
      </c>
      <c r="C1602" s="2">
        <f t="shared" si="216"/>
        <v>1.8699999999999939E-2</v>
      </c>
      <c r="D1602" s="2">
        <f t="shared" si="217"/>
        <v>1.8699999999999939E-2</v>
      </c>
      <c r="E1602" s="2">
        <f t="shared" si="218"/>
        <v>0</v>
      </c>
      <c r="F1602" s="2">
        <f t="shared" si="224"/>
        <v>6.368054527146466E-3</v>
      </c>
      <c r="G1602" s="2">
        <f t="shared" si="224"/>
        <v>7.4851282862325478E-3</v>
      </c>
      <c r="H1602" s="2">
        <f t="shared" si="220"/>
        <v>0.85076090664461634</v>
      </c>
      <c r="I1602" s="2">
        <f t="shared" si="221"/>
        <v>45.968169285951952</v>
      </c>
    </row>
    <row r="1603" spans="1:9" ht="13.5" x14ac:dyDescent="0.25">
      <c r="A1603" s="3">
        <f>TITRES_STAT!B1606</f>
        <v>44348</v>
      </c>
      <c r="B1603" s="6">
        <f>TITRES_STAT!D1606</f>
        <v>2.4382999999999999</v>
      </c>
      <c r="C1603" s="2">
        <f t="shared" ref="C1603:C1666" si="225">B1603-B1602</f>
        <v>2.8200000000000003E-2</v>
      </c>
      <c r="D1603" s="2">
        <f t="shared" ref="D1603:D1666" si="226">IF(C1603&gt;0,C1603,0)</f>
        <v>2.8200000000000003E-2</v>
      </c>
      <c r="E1603" s="2">
        <f t="shared" ref="E1603:E1666" si="227">IF(C1603&lt;0,-C1603,0)</f>
        <v>0</v>
      </c>
      <c r="F1603" s="2">
        <f t="shared" si="224"/>
        <v>7.9274792037788613E-3</v>
      </c>
      <c r="G1603" s="2">
        <f t="shared" si="224"/>
        <v>6.9504762657873658E-3</v>
      </c>
      <c r="H1603" s="2">
        <f t="shared" si="220"/>
        <v>1.1405663296486084</v>
      </c>
      <c r="I1603" s="2">
        <f t="shared" si="221"/>
        <v>53.283391121817836</v>
      </c>
    </row>
    <row r="1604" spans="1:9" ht="13.5" x14ac:dyDescent="0.25">
      <c r="A1604" s="3">
        <f>TITRES_STAT!B1607</f>
        <v>44349</v>
      </c>
      <c r="B1604" s="6">
        <f>TITRES_STAT!D1607</f>
        <v>2.4851999999999999</v>
      </c>
      <c r="C1604" s="2">
        <f t="shared" si="225"/>
        <v>4.6899999999999942E-2</v>
      </c>
      <c r="D1604" s="2">
        <f t="shared" si="226"/>
        <v>4.6899999999999942E-2</v>
      </c>
      <c r="E1604" s="2">
        <f t="shared" si="227"/>
        <v>0</v>
      </c>
      <c r="F1604" s="2">
        <f t="shared" si="224"/>
        <v>1.0711230689223224E-2</v>
      </c>
      <c r="G1604" s="2">
        <f t="shared" si="224"/>
        <v>6.4540136753739822E-3</v>
      </c>
      <c r="H1604" s="2">
        <f t="shared" si="220"/>
        <v>1.6596231783786164</v>
      </c>
      <c r="I1604" s="2">
        <f t="shared" si="221"/>
        <v>62.400688634033152</v>
      </c>
    </row>
    <row r="1605" spans="1:9" ht="13.5" x14ac:dyDescent="0.25">
      <c r="A1605" s="3">
        <f>TITRES_STAT!B1608</f>
        <v>44350</v>
      </c>
      <c r="B1605" s="6">
        <f>TITRES_STAT!D1608</f>
        <v>2.5038999999999998</v>
      </c>
      <c r="C1605" s="2">
        <f t="shared" si="225"/>
        <v>1.8699999999999939E-2</v>
      </c>
      <c r="D1605" s="2">
        <f t="shared" si="226"/>
        <v>1.8699999999999939E-2</v>
      </c>
      <c r="E1605" s="2">
        <f t="shared" si="227"/>
        <v>0</v>
      </c>
      <c r="F1605" s="2">
        <f t="shared" si="224"/>
        <v>1.1281857068564419E-2</v>
      </c>
      <c r="G1605" s="2">
        <f t="shared" si="224"/>
        <v>5.9930126985615548E-3</v>
      </c>
      <c r="H1605" s="2">
        <f t="shared" si="220"/>
        <v>1.8825017793258296</v>
      </c>
      <c r="I1605" s="2">
        <f t="shared" si="221"/>
        <v>65.307913869392863</v>
      </c>
    </row>
    <row r="1606" spans="1:9" ht="13.5" x14ac:dyDescent="0.25">
      <c r="A1606" s="3">
        <f>TITRES_STAT!B1609</f>
        <v>44351</v>
      </c>
      <c r="B1606" s="6">
        <f>TITRES_STAT!D1609</f>
        <v>2.4289000000000001</v>
      </c>
      <c r="C1606" s="2">
        <f t="shared" si="225"/>
        <v>-7.4999999999999734E-2</v>
      </c>
      <c r="D1606" s="2">
        <f t="shared" si="226"/>
        <v>0</v>
      </c>
      <c r="E1606" s="2">
        <f t="shared" si="227"/>
        <v>7.4999999999999734E-2</v>
      </c>
      <c r="F1606" s="2">
        <f t="shared" si="224"/>
        <v>1.0476010135095531E-2</v>
      </c>
      <c r="G1606" s="2">
        <f t="shared" si="224"/>
        <v>1.0922083220092854E-2</v>
      </c>
      <c r="H1606" s="2">
        <f t="shared" si="220"/>
        <v>0.95915860774831829</v>
      </c>
      <c r="I1606" s="2">
        <f t="shared" si="221"/>
        <v>48.957680299845116</v>
      </c>
    </row>
    <row r="1607" spans="1:9" ht="13.5" x14ac:dyDescent="0.25">
      <c r="A1607" s="3">
        <f>TITRES_STAT!B1610</f>
        <v>44354</v>
      </c>
      <c r="B1607" s="6">
        <f>TITRES_STAT!D1610</f>
        <v>2.4944999999999999</v>
      </c>
      <c r="C1607" s="2">
        <f t="shared" si="225"/>
        <v>6.5599999999999881E-2</v>
      </c>
      <c r="D1607" s="2">
        <f t="shared" si="226"/>
        <v>6.5599999999999881E-2</v>
      </c>
      <c r="E1607" s="2">
        <f t="shared" si="227"/>
        <v>0</v>
      </c>
      <c r="F1607" s="2">
        <f t="shared" si="224"/>
        <v>1.4413437982588697E-2</v>
      </c>
      <c r="G1607" s="2">
        <f t="shared" si="224"/>
        <v>1.0141934418657652E-2</v>
      </c>
      <c r="H1607" s="2">
        <f t="shared" si="220"/>
        <v>1.4211724694327501</v>
      </c>
      <c r="I1607" s="2">
        <f t="shared" si="221"/>
        <v>58.697696565404641</v>
      </c>
    </row>
    <row r="1608" spans="1:9" ht="13.5" x14ac:dyDescent="0.25">
      <c r="A1608" s="3">
        <f>TITRES_STAT!B1611</f>
        <v>44355</v>
      </c>
      <c r="B1608" s="6">
        <f>TITRES_STAT!D1611</f>
        <v>2.4944999999999999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1.3383906698118076E-2</v>
      </c>
      <c r="G1608" s="2">
        <f t="shared" si="224"/>
        <v>9.4175105316106761E-3</v>
      </c>
      <c r="H1608" s="2">
        <f t="shared" si="220"/>
        <v>1.4211724694327501</v>
      </c>
      <c r="I1608" s="2">
        <f t="shared" si="221"/>
        <v>58.697696565404641</v>
      </c>
    </row>
    <row r="1609" spans="1:9" ht="13.5" x14ac:dyDescent="0.25">
      <c r="A1609" s="3">
        <f>TITRES_STAT!B1612</f>
        <v>44356</v>
      </c>
      <c r="B1609" s="6">
        <f>TITRES_STAT!D1612</f>
        <v>2.4944999999999999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1.2427913362538215E-2</v>
      </c>
      <c r="G1609" s="2">
        <f t="shared" si="224"/>
        <v>8.7448312079241985E-3</v>
      </c>
      <c r="H1609" s="2">
        <f t="shared" si="220"/>
        <v>1.4211724694327506</v>
      </c>
      <c r="I1609" s="2">
        <f t="shared" si="221"/>
        <v>58.697696565404655</v>
      </c>
    </row>
    <row r="1610" spans="1:9" ht="13.5" x14ac:dyDescent="0.25">
      <c r="A1610" s="3">
        <f>TITRES_STAT!B1613</f>
        <v>44357</v>
      </c>
      <c r="B1610" s="6">
        <f>TITRES_STAT!D1613</f>
        <v>2.4944999999999999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1.1540205265214057E-2</v>
      </c>
      <c r="G1610" s="2">
        <f t="shared" si="224"/>
        <v>8.1202004073581847E-3</v>
      </c>
      <c r="H1610" s="2">
        <f t="shared" si="220"/>
        <v>1.4211724694327503</v>
      </c>
      <c r="I1610" s="2">
        <f t="shared" si="221"/>
        <v>58.697696565404648</v>
      </c>
    </row>
    <row r="1611" spans="1:9" ht="13.5" x14ac:dyDescent="0.25">
      <c r="A1611" s="3">
        <f>TITRES_STAT!B1614</f>
        <v>44358</v>
      </c>
      <c r="B1611" s="6">
        <f>TITRES_STAT!D1614</f>
        <v>2.4851999999999999</v>
      </c>
      <c r="C1611" s="2">
        <f t="shared" si="225"/>
        <v>-9.300000000000086E-3</v>
      </c>
      <c r="D1611" s="2">
        <f t="shared" si="226"/>
        <v>0</v>
      </c>
      <c r="E1611" s="2">
        <f t="shared" si="227"/>
        <v>9.300000000000086E-3</v>
      </c>
      <c r="F1611" s="2">
        <f t="shared" si="224"/>
        <v>1.0715904889127338E-2</v>
      </c>
      <c r="G1611" s="2">
        <f t="shared" si="224"/>
        <v>8.2044718068326073E-3</v>
      </c>
      <c r="H1611" s="2">
        <f t="shared" si="220"/>
        <v>1.3061053948900443</v>
      </c>
      <c r="I1611" s="2">
        <f t="shared" si="221"/>
        <v>56.636847465174924</v>
      </c>
    </row>
    <row r="1612" spans="1:9" ht="13.5" x14ac:dyDescent="0.25">
      <c r="A1612" s="3">
        <f>TITRES_STAT!B1615</f>
        <v>44361</v>
      </c>
      <c r="B1612" s="6">
        <f>TITRES_STAT!D1615</f>
        <v>2.4851999999999999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9.9504831113325278E-3</v>
      </c>
      <c r="G1612" s="2">
        <f t="shared" si="224"/>
        <v>7.6184381063445642E-3</v>
      </c>
      <c r="H1612" s="2">
        <f t="shared" si="220"/>
        <v>1.3061053948900443</v>
      </c>
      <c r="I1612" s="2">
        <f t="shared" si="221"/>
        <v>56.636847465174924</v>
      </c>
    </row>
    <row r="1613" spans="1:9" ht="13.5" x14ac:dyDescent="0.25">
      <c r="A1613" s="3">
        <f>TITRES_STAT!B1616</f>
        <v>44362</v>
      </c>
      <c r="B1613" s="6">
        <f>TITRES_STAT!D1616</f>
        <v>2.4758</v>
      </c>
      <c r="C1613" s="2">
        <f t="shared" si="225"/>
        <v>-9.3999999999998529E-3</v>
      </c>
      <c r="D1613" s="2">
        <f t="shared" si="226"/>
        <v>0</v>
      </c>
      <c r="E1613" s="2">
        <f t="shared" si="227"/>
        <v>9.3999999999998529E-3</v>
      </c>
      <c r="F1613" s="2">
        <f t="shared" ref="F1613:G1628" si="228">((F1612*13)+D1613)/14</f>
        <v>9.2397343176659191E-3</v>
      </c>
      <c r="G1613" s="2">
        <f t="shared" si="228"/>
        <v>7.7456925273199423E-3</v>
      </c>
      <c r="H1613" s="2">
        <f t="shared" si="220"/>
        <v>1.1928867928950602</v>
      </c>
      <c r="I1613" s="2">
        <f t="shared" si="221"/>
        <v>54.398010729965918</v>
      </c>
    </row>
    <row r="1614" spans="1:9" ht="13.5" x14ac:dyDescent="0.25">
      <c r="A1614" s="3">
        <f>TITRES_STAT!B1617</f>
        <v>44363</v>
      </c>
      <c r="B1614" s="6">
        <f>TITRES_STAT!D1617</f>
        <v>2.4758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8.5797532949754961E-3</v>
      </c>
      <c r="G1614" s="2">
        <f t="shared" si="228"/>
        <v>7.1924287753685184E-3</v>
      </c>
      <c r="H1614" s="2">
        <f t="shared" si="220"/>
        <v>1.1928867928950599</v>
      </c>
      <c r="I1614" s="2">
        <f t="shared" si="221"/>
        <v>54.398010729965904</v>
      </c>
    </row>
    <row r="1615" spans="1:9" ht="13.5" x14ac:dyDescent="0.25">
      <c r="A1615" s="3">
        <f>TITRES_STAT!B1618</f>
        <v>44364</v>
      </c>
      <c r="B1615" s="6">
        <f>TITRES_STAT!D1618</f>
        <v>2.4758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7.966913773905817E-3</v>
      </c>
      <c r="G1615" s="2">
        <f t="shared" si="228"/>
        <v>6.6786838628421956E-3</v>
      </c>
      <c r="H1615" s="2">
        <f t="shared" si="220"/>
        <v>1.1928867928950599</v>
      </c>
      <c r="I1615" s="2">
        <f t="shared" si="221"/>
        <v>54.398010729965904</v>
      </c>
    </row>
    <row r="1616" spans="1:9" ht="13.5" x14ac:dyDescent="0.25">
      <c r="A1616" s="3">
        <f>TITRES_STAT!B1619</f>
        <v>44365</v>
      </c>
      <c r="B1616" s="6">
        <f>TITRES_STAT!D1619</f>
        <v>2.4758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7.397848504341116E-3</v>
      </c>
      <c r="G1616" s="2">
        <f t="shared" si="228"/>
        <v>6.2016350154963243E-3</v>
      </c>
      <c r="H1616" s="2">
        <f t="shared" si="220"/>
        <v>1.1928867928950599</v>
      </c>
      <c r="I1616" s="2">
        <f t="shared" si="221"/>
        <v>54.398010729965904</v>
      </c>
    </row>
    <row r="1617" spans="1:9" ht="13.5" x14ac:dyDescent="0.25">
      <c r="A1617" s="3">
        <f>TITRES_STAT!B1620</f>
        <v>44368</v>
      </c>
      <c r="B1617" s="6">
        <f>TITRES_STAT!D1620</f>
        <v>2.4758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6.8694307540310357E-3</v>
      </c>
      <c r="G1617" s="2">
        <f t="shared" si="228"/>
        <v>5.7586610858180159E-3</v>
      </c>
      <c r="H1617" s="2">
        <f t="shared" ref="H1617:H1680" si="229">F1617/G1617</f>
        <v>1.1928867928950597</v>
      </c>
      <c r="I1617" s="2">
        <f t="shared" ref="I1617:I1680" si="230">IF(G1617=0,100,100-(100/(1+H1617)))</f>
        <v>54.398010729965897</v>
      </c>
    </row>
    <row r="1618" spans="1:9" ht="13.5" x14ac:dyDescent="0.25">
      <c r="A1618" s="3">
        <f>TITRES_STAT!B1621</f>
        <v>44369</v>
      </c>
      <c r="B1618" s="6">
        <f>TITRES_STAT!D1621</f>
        <v>2.4758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6.3787571287431044E-3</v>
      </c>
      <c r="G1618" s="2">
        <f t="shared" si="228"/>
        <v>5.3473281511167287E-3</v>
      </c>
      <c r="H1618" s="2">
        <f t="shared" si="229"/>
        <v>1.1928867928950599</v>
      </c>
      <c r="I1618" s="2">
        <f t="shared" si="230"/>
        <v>54.398010729965904</v>
      </c>
    </row>
    <row r="1619" spans="1:9" ht="13.5" x14ac:dyDescent="0.25">
      <c r="A1619" s="3">
        <f>TITRES_STAT!B1622</f>
        <v>44370</v>
      </c>
      <c r="B1619" s="6">
        <f>TITRES_STAT!D1622</f>
        <v>2.4758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5.9231316195471687E-3</v>
      </c>
      <c r="G1619" s="2">
        <f t="shared" si="228"/>
        <v>4.9653761403226767E-3</v>
      </c>
      <c r="H1619" s="2">
        <f t="shared" si="229"/>
        <v>1.1928867928950599</v>
      </c>
      <c r="I1619" s="2">
        <f t="shared" si="230"/>
        <v>54.398010729965904</v>
      </c>
    </row>
    <row r="1620" spans="1:9" ht="13.5" x14ac:dyDescent="0.25">
      <c r="A1620" s="3">
        <f>TITRES_STAT!B1623</f>
        <v>44371</v>
      </c>
      <c r="B1620" s="6">
        <f>TITRES_STAT!D1623</f>
        <v>2.4758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5.5000507895795131E-3</v>
      </c>
      <c r="G1620" s="2">
        <f t="shared" si="228"/>
        <v>4.6107064160139143E-3</v>
      </c>
      <c r="H1620" s="2">
        <f t="shared" si="229"/>
        <v>1.1928867928950597</v>
      </c>
      <c r="I1620" s="2">
        <f t="shared" si="230"/>
        <v>54.398010729965897</v>
      </c>
    </row>
    <row r="1621" spans="1:9" ht="13.5" x14ac:dyDescent="0.25">
      <c r="A1621" s="3">
        <f>TITRES_STAT!B1624</f>
        <v>44372</v>
      </c>
      <c r="B1621" s="6">
        <f>TITRES_STAT!D1624</f>
        <v>2.4758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5.1071900188952623E-3</v>
      </c>
      <c r="G1621" s="2">
        <f t="shared" si="228"/>
        <v>4.2813702434414914E-3</v>
      </c>
      <c r="H1621" s="2">
        <f t="shared" si="229"/>
        <v>1.1928867928950597</v>
      </c>
      <c r="I1621" s="2">
        <f t="shared" si="230"/>
        <v>54.398010729965897</v>
      </c>
    </row>
    <row r="1622" spans="1:9" ht="13.5" x14ac:dyDescent="0.25">
      <c r="A1622" s="3">
        <f>TITRES_STAT!B1625</f>
        <v>44375</v>
      </c>
      <c r="B1622" s="6">
        <f>TITRES_STAT!D1625</f>
        <v>2.4758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4.7423907318313151E-3</v>
      </c>
      <c r="G1622" s="2">
        <f t="shared" si="228"/>
        <v>3.9755580831956705E-3</v>
      </c>
      <c r="H1622" s="2">
        <f t="shared" si="229"/>
        <v>1.1928867928950599</v>
      </c>
      <c r="I1622" s="2">
        <f t="shared" si="230"/>
        <v>54.398010729965904</v>
      </c>
    </row>
    <row r="1623" spans="1:9" ht="13.5" x14ac:dyDescent="0.25">
      <c r="A1623" s="3">
        <f>TITRES_STAT!B1626</f>
        <v>44376</v>
      </c>
      <c r="B1623" s="6">
        <f>TITRES_STAT!D1626</f>
        <v>2.4758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4.4036485367005074E-3</v>
      </c>
      <c r="G1623" s="2">
        <f t="shared" si="228"/>
        <v>3.6915896486816942E-3</v>
      </c>
      <c r="H1623" s="2">
        <f t="shared" si="229"/>
        <v>1.1928867928950599</v>
      </c>
      <c r="I1623" s="2">
        <f t="shared" si="230"/>
        <v>54.398010729965904</v>
      </c>
    </row>
    <row r="1624" spans="1:9" ht="13.5" x14ac:dyDescent="0.25">
      <c r="A1624" s="3">
        <f>TITRES_STAT!B1627</f>
        <v>44377</v>
      </c>
      <c r="B1624" s="6">
        <f>TITRES_STAT!D1627</f>
        <v>2.4758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4.0891022126504717E-3</v>
      </c>
      <c r="G1624" s="2">
        <f t="shared" si="228"/>
        <v>3.4279046737758592E-3</v>
      </c>
      <c r="H1624" s="2">
        <f t="shared" si="229"/>
        <v>1.1928867928950602</v>
      </c>
      <c r="I1624" s="2">
        <f t="shared" si="230"/>
        <v>54.398010729965918</v>
      </c>
    </row>
    <row r="1625" spans="1:9" ht="13.5" x14ac:dyDescent="0.25">
      <c r="A1625" s="3">
        <f>TITRES_STAT!B1628</f>
        <v>44378</v>
      </c>
      <c r="B1625" s="6">
        <f>TITRES_STAT!D1628</f>
        <v>2.5038999999999998</v>
      </c>
      <c r="C1625" s="2">
        <f t="shared" si="225"/>
        <v>2.8099999999999792E-2</v>
      </c>
      <c r="D1625" s="2">
        <f t="shared" si="226"/>
        <v>2.8099999999999792E-2</v>
      </c>
      <c r="E1625" s="2">
        <f t="shared" si="227"/>
        <v>0</v>
      </c>
      <c r="F1625" s="2">
        <f t="shared" si="228"/>
        <v>5.8041663403182809E-3</v>
      </c>
      <c r="G1625" s="2">
        <f t="shared" si="228"/>
        <v>3.1830543399347265E-3</v>
      </c>
      <c r="H1625" s="2">
        <f t="shared" si="229"/>
        <v>1.8234581381470554</v>
      </c>
      <c r="I1625" s="2">
        <f t="shared" si="230"/>
        <v>64.582439297071787</v>
      </c>
    </row>
    <row r="1626" spans="1:9" ht="13.5" x14ac:dyDescent="0.25">
      <c r="A1626" s="3">
        <f>TITRES_STAT!B1629</f>
        <v>44379</v>
      </c>
      <c r="B1626" s="6">
        <f>TITRES_STAT!D1629</f>
        <v>2.5038999999999998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5.3895830302955463E-3</v>
      </c>
      <c r="G1626" s="2">
        <f t="shared" si="228"/>
        <v>2.9556933156536748E-3</v>
      </c>
      <c r="H1626" s="2">
        <f t="shared" si="229"/>
        <v>1.8234581381470554</v>
      </c>
      <c r="I1626" s="2">
        <f t="shared" si="230"/>
        <v>64.582439297071787</v>
      </c>
    </row>
    <row r="1627" spans="1:9" ht="13.5" x14ac:dyDescent="0.25">
      <c r="A1627" s="3">
        <f>TITRES_STAT!B1630</f>
        <v>44382</v>
      </c>
      <c r="B1627" s="6">
        <f>TITRES_STAT!D1630</f>
        <v>2.5038999999999998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5.0046128138458643E-3</v>
      </c>
      <c r="G1627" s="2">
        <f t="shared" si="228"/>
        <v>2.7445723645355552E-3</v>
      </c>
      <c r="H1627" s="2">
        <f t="shared" si="229"/>
        <v>1.8234581381470552</v>
      </c>
      <c r="I1627" s="2">
        <f t="shared" si="230"/>
        <v>64.582439297071787</v>
      </c>
    </row>
    <row r="1628" spans="1:9" ht="13.5" x14ac:dyDescent="0.25">
      <c r="A1628" s="3">
        <f>TITRES_STAT!B1631</f>
        <v>44383</v>
      </c>
      <c r="B1628" s="6">
        <f>TITRES_STAT!D1631</f>
        <v>2.5038999999999998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4.647140469999732E-3</v>
      </c>
      <c r="G1628" s="2">
        <f t="shared" si="228"/>
        <v>2.5485314813544443E-3</v>
      </c>
      <c r="H1628" s="2">
        <f t="shared" si="229"/>
        <v>1.8234581381470554</v>
      </c>
      <c r="I1628" s="2">
        <f t="shared" si="230"/>
        <v>64.582439297071787</v>
      </c>
    </row>
    <row r="1629" spans="1:9" ht="13.5" x14ac:dyDescent="0.25">
      <c r="A1629" s="3">
        <f>TITRES_STAT!B1632</f>
        <v>44384</v>
      </c>
      <c r="B1629" s="6">
        <f>TITRES_STAT!D1632</f>
        <v>2.5038999999999998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4.3152018649997509E-3</v>
      </c>
      <c r="G1629" s="2">
        <f t="shared" si="231"/>
        <v>2.3664935184005555E-3</v>
      </c>
      <c r="H1629" s="2">
        <f t="shared" si="229"/>
        <v>1.8234581381470554</v>
      </c>
      <c r="I1629" s="2">
        <f t="shared" si="230"/>
        <v>64.582439297071787</v>
      </c>
    </row>
    <row r="1630" spans="1:9" ht="13.5" x14ac:dyDescent="0.25">
      <c r="A1630" s="3">
        <f>TITRES_STAT!B1633</f>
        <v>44385</v>
      </c>
      <c r="B1630" s="6">
        <f>TITRES_STAT!D1633</f>
        <v>2.5038999999999998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4.0069731603569114E-3</v>
      </c>
      <c r="G1630" s="2">
        <f t="shared" si="231"/>
        <v>2.1974582670862301E-3</v>
      </c>
      <c r="H1630" s="2">
        <f t="shared" si="229"/>
        <v>1.8234581381470552</v>
      </c>
      <c r="I1630" s="2">
        <f t="shared" si="230"/>
        <v>64.582439297071787</v>
      </c>
    </row>
    <row r="1631" spans="1:9" ht="13.5" x14ac:dyDescent="0.25">
      <c r="A1631" s="3">
        <f>TITRES_STAT!B1634</f>
        <v>44386</v>
      </c>
      <c r="B1631" s="6">
        <f>TITRES_STAT!D1634</f>
        <v>2.5038999999999998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3.7207607917599888E-3</v>
      </c>
      <c r="G1631" s="2">
        <f t="shared" si="231"/>
        <v>2.0404969622943568E-3</v>
      </c>
      <c r="H1631" s="2">
        <f t="shared" si="229"/>
        <v>1.8234581381470547</v>
      </c>
      <c r="I1631" s="2">
        <f t="shared" si="230"/>
        <v>64.582439297071772</v>
      </c>
    </row>
    <row r="1632" spans="1:9" ht="13.5" x14ac:dyDescent="0.25">
      <c r="A1632" s="3">
        <f>TITRES_STAT!B1635</f>
        <v>44389</v>
      </c>
      <c r="B1632" s="6">
        <f>TITRES_STAT!D1635</f>
        <v>2.5038999999999998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3.4549921637771321E-3</v>
      </c>
      <c r="G1632" s="2">
        <f t="shared" si="231"/>
        <v>1.8947471792733312E-3</v>
      </c>
      <c r="H1632" s="2">
        <f t="shared" si="229"/>
        <v>1.8234581381470547</v>
      </c>
      <c r="I1632" s="2">
        <f t="shared" si="230"/>
        <v>64.582439297071772</v>
      </c>
    </row>
    <row r="1633" spans="1:9" ht="13.5" x14ac:dyDescent="0.25">
      <c r="A1633" s="3">
        <f>TITRES_STAT!B1636</f>
        <v>44390</v>
      </c>
      <c r="B1633" s="6">
        <f>TITRES_STAT!D1636</f>
        <v>2.5038999999999998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3.2082070092216224E-3</v>
      </c>
      <c r="G1633" s="2">
        <f t="shared" si="231"/>
        <v>1.7594080950395219E-3</v>
      </c>
      <c r="H1633" s="2">
        <f t="shared" si="229"/>
        <v>1.8234581381470545</v>
      </c>
      <c r="I1633" s="2">
        <f t="shared" si="230"/>
        <v>64.582439297071772</v>
      </c>
    </row>
    <row r="1634" spans="1:9" ht="13.5" x14ac:dyDescent="0.25">
      <c r="A1634" s="3">
        <f>TITRES_STAT!B1637</f>
        <v>44391</v>
      </c>
      <c r="B1634" s="6">
        <f>TITRES_STAT!D1637</f>
        <v>2.4758</v>
      </c>
      <c r="C1634" s="2">
        <f t="shared" si="225"/>
        <v>-2.8099999999999792E-2</v>
      </c>
      <c r="D1634" s="2">
        <f t="shared" si="226"/>
        <v>0</v>
      </c>
      <c r="E1634" s="2">
        <f t="shared" si="227"/>
        <v>2.8099999999999792E-2</v>
      </c>
      <c r="F1634" s="2">
        <f t="shared" si="231"/>
        <v>2.9790493657057921E-3</v>
      </c>
      <c r="G1634" s="2">
        <f t="shared" si="231"/>
        <v>3.6408789453938268E-3</v>
      </c>
      <c r="H1634" s="2">
        <f t="shared" si="229"/>
        <v>0.81822258042241891</v>
      </c>
      <c r="I1634" s="2">
        <f t="shared" si="230"/>
        <v>45.001233030134586</v>
      </c>
    </row>
    <row r="1635" spans="1:9" ht="13.5" x14ac:dyDescent="0.25">
      <c r="A1635" s="3">
        <f>TITRES_STAT!B1638</f>
        <v>44392</v>
      </c>
      <c r="B1635" s="6">
        <f>TITRES_STAT!D1638</f>
        <v>2.4758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2.7662601252982357E-3</v>
      </c>
      <c r="G1635" s="2">
        <f t="shared" si="231"/>
        <v>3.3808161635799821E-3</v>
      </c>
      <c r="H1635" s="2">
        <f t="shared" si="229"/>
        <v>0.81822258042241891</v>
      </c>
      <c r="I1635" s="2">
        <f t="shared" si="230"/>
        <v>45.001233030134586</v>
      </c>
    </row>
    <row r="1636" spans="1:9" ht="13.5" x14ac:dyDescent="0.25">
      <c r="A1636" s="3">
        <f>TITRES_STAT!B1639</f>
        <v>44393</v>
      </c>
      <c r="B1636" s="6">
        <f>TITRES_STAT!D1639</f>
        <v>2.4758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2.5686701163483614E-3</v>
      </c>
      <c r="G1636" s="2">
        <f t="shared" si="231"/>
        <v>3.1393292947528404E-3</v>
      </c>
      <c r="H1636" s="2">
        <f t="shared" si="229"/>
        <v>0.81822258042241891</v>
      </c>
      <c r="I1636" s="2">
        <f t="shared" si="230"/>
        <v>45.001233030134586</v>
      </c>
    </row>
    <row r="1637" spans="1:9" ht="13.5" x14ac:dyDescent="0.25">
      <c r="A1637" s="3">
        <f>TITRES_STAT!B1640</f>
        <v>44396</v>
      </c>
      <c r="B1637" s="6">
        <f>TITRES_STAT!D1640</f>
        <v>2.4758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2.3851936794663355E-3</v>
      </c>
      <c r="G1637" s="2">
        <f t="shared" si="231"/>
        <v>2.9150914879847801E-3</v>
      </c>
      <c r="H1637" s="2">
        <f t="shared" si="229"/>
        <v>0.81822258042241891</v>
      </c>
      <c r="I1637" s="2">
        <f t="shared" si="230"/>
        <v>45.001233030134586</v>
      </c>
    </row>
    <row r="1638" spans="1:9" ht="13.5" x14ac:dyDescent="0.25">
      <c r="A1638" s="3">
        <f>TITRES_STAT!B1641</f>
        <v>44399</v>
      </c>
      <c r="B1638" s="6">
        <f>TITRES_STAT!D1641</f>
        <v>2.4758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2.2148227023615972E-3</v>
      </c>
      <c r="G1638" s="2">
        <f t="shared" si="231"/>
        <v>2.7068706674144389E-3</v>
      </c>
      <c r="H1638" s="2">
        <f t="shared" si="229"/>
        <v>0.8182225804224188</v>
      </c>
      <c r="I1638" s="2">
        <f t="shared" si="230"/>
        <v>45.001233030134578</v>
      </c>
    </row>
    <row r="1639" spans="1:9" ht="13.5" x14ac:dyDescent="0.25">
      <c r="A1639" s="3">
        <f>TITRES_STAT!B1642</f>
        <v>44400</v>
      </c>
      <c r="B1639" s="6">
        <f>TITRES_STAT!D1642</f>
        <v>2.4758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2.0566210807643403E-3</v>
      </c>
      <c r="G1639" s="2">
        <f t="shared" si="231"/>
        <v>2.5135227625991221E-3</v>
      </c>
      <c r="H1639" s="2">
        <f t="shared" si="229"/>
        <v>0.81822258042241869</v>
      </c>
      <c r="I1639" s="2">
        <f t="shared" si="230"/>
        <v>45.001233030134571</v>
      </c>
    </row>
    <row r="1640" spans="1:9" ht="13.5" x14ac:dyDescent="0.25">
      <c r="A1640" s="3">
        <f>TITRES_STAT!B1643</f>
        <v>44403</v>
      </c>
      <c r="B1640" s="6">
        <f>TITRES_STAT!D1643</f>
        <v>2.4758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1.9097195749954588E-3</v>
      </c>
      <c r="G1640" s="2">
        <f t="shared" si="231"/>
        <v>2.3339854224134703E-3</v>
      </c>
      <c r="H1640" s="2">
        <f t="shared" si="229"/>
        <v>0.8182225804224188</v>
      </c>
      <c r="I1640" s="2">
        <f t="shared" si="230"/>
        <v>45.001233030134578</v>
      </c>
    </row>
    <row r="1641" spans="1:9" ht="13.5" x14ac:dyDescent="0.25">
      <c r="A1641" s="3">
        <f>TITRES_STAT!B1644</f>
        <v>44404</v>
      </c>
      <c r="B1641" s="6">
        <f>TITRES_STAT!D1644</f>
        <v>2.4758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1.7733110339243545E-3</v>
      </c>
      <c r="G1641" s="2">
        <f t="shared" si="231"/>
        <v>2.1672721779553653E-3</v>
      </c>
      <c r="H1641" s="2">
        <f t="shared" si="229"/>
        <v>0.81822258042241869</v>
      </c>
      <c r="I1641" s="2">
        <f t="shared" si="230"/>
        <v>45.001233030134571</v>
      </c>
    </row>
    <row r="1642" spans="1:9" ht="13.5" x14ac:dyDescent="0.25">
      <c r="A1642" s="3">
        <f>TITRES_STAT!B1645</f>
        <v>44405</v>
      </c>
      <c r="B1642" s="6">
        <f>TITRES_STAT!D1645</f>
        <v>2.4758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1.6466459600726149E-3</v>
      </c>
      <c r="G1642" s="2">
        <f t="shared" si="231"/>
        <v>2.0124670223871247E-3</v>
      </c>
      <c r="H1642" s="2">
        <f t="shared" si="229"/>
        <v>0.8182225804224188</v>
      </c>
      <c r="I1642" s="2">
        <f t="shared" si="230"/>
        <v>45.001233030134578</v>
      </c>
    </row>
    <row r="1643" spans="1:9" ht="13.5" x14ac:dyDescent="0.25">
      <c r="A1643" s="3">
        <f>TITRES_STAT!B1646</f>
        <v>44406</v>
      </c>
      <c r="B1643" s="6">
        <f>TITRES_STAT!D1646</f>
        <v>2.4758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1.5290283914959994E-3</v>
      </c>
      <c r="G1643" s="2">
        <f t="shared" si="231"/>
        <v>1.8687193779309014E-3</v>
      </c>
      <c r="H1643" s="2">
        <f t="shared" si="229"/>
        <v>0.8182225804224188</v>
      </c>
      <c r="I1643" s="2">
        <f t="shared" si="230"/>
        <v>45.001233030134578</v>
      </c>
    </row>
    <row r="1644" spans="1:9" ht="13.5" x14ac:dyDescent="0.25">
      <c r="A1644" s="3">
        <f>TITRES_STAT!B1647</f>
        <v>44407</v>
      </c>
      <c r="B1644" s="6">
        <f>TITRES_STAT!D1647</f>
        <v>2.4758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1.4198120778177138E-3</v>
      </c>
      <c r="G1644" s="2">
        <f t="shared" si="231"/>
        <v>1.7352394223644084E-3</v>
      </c>
      <c r="H1644" s="2">
        <f t="shared" si="229"/>
        <v>0.8182225804224188</v>
      </c>
      <c r="I1644" s="2">
        <f t="shared" si="230"/>
        <v>45.001233030134578</v>
      </c>
    </row>
    <row r="1645" spans="1:9" ht="13.5" x14ac:dyDescent="0.25">
      <c r="A1645" s="3">
        <f>TITRES_STAT!B1648</f>
        <v>44410</v>
      </c>
      <c r="B1645" s="6">
        <f>TITRES_STAT!D1648</f>
        <v>2.5038999999999998</v>
      </c>
      <c r="C1645" s="2">
        <f t="shared" si="225"/>
        <v>2.8099999999999792E-2</v>
      </c>
      <c r="D1645" s="2">
        <f t="shared" si="226"/>
        <v>2.8099999999999792E-2</v>
      </c>
      <c r="E1645" s="2">
        <f t="shared" si="227"/>
        <v>0</v>
      </c>
      <c r="F1645" s="2">
        <f t="shared" ref="F1645:G1660" si="232">((F1644*13)+D1645)/14</f>
        <v>3.3255397865450051E-3</v>
      </c>
      <c r="G1645" s="2">
        <f t="shared" si="232"/>
        <v>1.6112937493383793E-3</v>
      </c>
      <c r="H1645" s="2">
        <f t="shared" si="229"/>
        <v>2.0638941769063028</v>
      </c>
      <c r="I1645" s="2">
        <f t="shared" si="230"/>
        <v>67.361797037986236</v>
      </c>
    </row>
    <row r="1646" spans="1:9" ht="13.5" x14ac:dyDescent="0.25">
      <c r="A1646" s="3">
        <f>TITRES_STAT!B1649</f>
        <v>44411</v>
      </c>
      <c r="B1646" s="6">
        <f>TITRES_STAT!D1649</f>
        <v>2.5038999999999998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3.0880012303632189E-3</v>
      </c>
      <c r="G1646" s="2">
        <f t="shared" si="232"/>
        <v>1.4962013386713522E-3</v>
      </c>
      <c r="H1646" s="2">
        <f t="shared" si="229"/>
        <v>2.0638941769063028</v>
      </c>
      <c r="I1646" s="2">
        <f t="shared" si="230"/>
        <v>67.361797037986236</v>
      </c>
    </row>
    <row r="1647" spans="1:9" ht="13.5" x14ac:dyDescent="0.25">
      <c r="A1647" s="3">
        <f>TITRES_STAT!B1650</f>
        <v>44412</v>
      </c>
      <c r="B1647" s="6">
        <f>TITRES_STAT!D1650</f>
        <v>2.5038999999999998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2.8674297139087033E-3</v>
      </c>
      <c r="G1647" s="2">
        <f t="shared" si="232"/>
        <v>1.3893298144805413E-3</v>
      </c>
      <c r="H1647" s="2">
        <f t="shared" si="229"/>
        <v>2.0638941769063028</v>
      </c>
      <c r="I1647" s="2">
        <f t="shared" si="230"/>
        <v>67.361797037986236</v>
      </c>
    </row>
    <row r="1648" spans="1:9" ht="13.5" x14ac:dyDescent="0.25">
      <c r="A1648" s="3">
        <f>TITRES_STAT!B1651</f>
        <v>44413</v>
      </c>
      <c r="B1648" s="6">
        <f>TITRES_STAT!D1651</f>
        <v>2.5038999999999998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2.6626133057723674E-3</v>
      </c>
      <c r="G1648" s="2">
        <f t="shared" si="232"/>
        <v>1.2900919705890741E-3</v>
      </c>
      <c r="H1648" s="2">
        <f t="shared" si="229"/>
        <v>2.0638941769063028</v>
      </c>
      <c r="I1648" s="2">
        <f t="shared" si="230"/>
        <v>67.361797037986236</v>
      </c>
    </row>
    <row r="1649" spans="1:9" ht="13.5" x14ac:dyDescent="0.25">
      <c r="A1649" s="3">
        <f>TITRES_STAT!B1652</f>
        <v>44414</v>
      </c>
      <c r="B1649" s="6">
        <f>TITRES_STAT!D1652</f>
        <v>2.5038999999999998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2.4724266410743414E-3</v>
      </c>
      <c r="G1649" s="2">
        <f t="shared" si="232"/>
        <v>1.1979425441184259E-3</v>
      </c>
      <c r="H1649" s="2">
        <f t="shared" si="229"/>
        <v>2.0638941769063033</v>
      </c>
      <c r="I1649" s="2">
        <f t="shared" si="230"/>
        <v>67.361797037986236</v>
      </c>
    </row>
    <row r="1650" spans="1:9" ht="13.5" x14ac:dyDescent="0.25">
      <c r="A1650" s="3">
        <f>TITRES_STAT!B1653</f>
        <v>44417</v>
      </c>
      <c r="B1650" s="6">
        <f>TITRES_STAT!D1653</f>
        <v>2.5038999999999998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2.2958247381404599E-3</v>
      </c>
      <c r="G1650" s="2">
        <f t="shared" si="232"/>
        <v>1.1123752195385383E-3</v>
      </c>
      <c r="H1650" s="2">
        <f t="shared" si="229"/>
        <v>2.0638941769063033</v>
      </c>
      <c r="I1650" s="2">
        <f t="shared" si="230"/>
        <v>67.361797037986236</v>
      </c>
    </row>
    <row r="1651" spans="1:9" ht="13.5" x14ac:dyDescent="0.25">
      <c r="A1651" s="3">
        <f>TITRES_STAT!B1654</f>
        <v>44419</v>
      </c>
      <c r="B1651" s="6">
        <f>TITRES_STAT!D1654</f>
        <v>2.5038999999999998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2.1318372568447127E-3</v>
      </c>
      <c r="G1651" s="2">
        <f t="shared" si="232"/>
        <v>1.032919846714357E-3</v>
      </c>
      <c r="H1651" s="2">
        <f t="shared" si="229"/>
        <v>2.0638941769063033</v>
      </c>
      <c r="I1651" s="2">
        <f t="shared" si="230"/>
        <v>67.361797037986236</v>
      </c>
    </row>
    <row r="1652" spans="1:9" ht="13.5" x14ac:dyDescent="0.25">
      <c r="A1652" s="3">
        <f>TITRES_STAT!B1655</f>
        <v>44420</v>
      </c>
      <c r="B1652" s="6">
        <f>TITRES_STAT!D1655</f>
        <v>2.5038999999999998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1.9795631670700901E-3</v>
      </c>
      <c r="G1652" s="2">
        <f t="shared" si="232"/>
        <v>9.5913985766333154E-4</v>
      </c>
      <c r="H1652" s="2">
        <f t="shared" si="229"/>
        <v>2.0638941769063028</v>
      </c>
      <c r="I1652" s="2">
        <f t="shared" si="230"/>
        <v>67.361797037986236</v>
      </c>
    </row>
    <row r="1653" spans="1:9" ht="13.5" x14ac:dyDescent="0.25">
      <c r="A1653" s="3">
        <f>TITRES_STAT!B1656</f>
        <v>44424</v>
      </c>
      <c r="B1653" s="6">
        <f>TITRES_STAT!D1656</f>
        <v>2.5038999999999998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1.838165797993655E-3</v>
      </c>
      <c r="G1653" s="2">
        <f t="shared" si="232"/>
        <v>8.9062986783023637E-4</v>
      </c>
      <c r="H1653" s="2">
        <f t="shared" si="229"/>
        <v>2.0638941769063028</v>
      </c>
      <c r="I1653" s="2">
        <f t="shared" si="230"/>
        <v>67.361797037986236</v>
      </c>
    </row>
    <row r="1654" spans="1:9" ht="13.5" x14ac:dyDescent="0.25">
      <c r="A1654" s="3">
        <f>TITRES_STAT!B1657</f>
        <v>44425</v>
      </c>
      <c r="B1654" s="6">
        <f>TITRES_STAT!D1657</f>
        <v>2.5038999999999998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1.7068682409941082E-3</v>
      </c>
      <c r="G1654" s="2">
        <f t="shared" si="232"/>
        <v>8.2701344869950521E-4</v>
      </c>
      <c r="H1654" s="2">
        <f t="shared" si="229"/>
        <v>2.0638941769063028</v>
      </c>
      <c r="I1654" s="2">
        <f t="shared" si="230"/>
        <v>67.361797037986236</v>
      </c>
    </row>
    <row r="1655" spans="1:9" ht="13.5" x14ac:dyDescent="0.25">
      <c r="A1655" s="3">
        <f>TITRES_STAT!B1658</f>
        <v>44426</v>
      </c>
      <c r="B1655" s="6">
        <f>TITRES_STAT!D1658</f>
        <v>2.5038999999999998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1.5849490809231005E-3</v>
      </c>
      <c r="G1655" s="2">
        <f t="shared" si="232"/>
        <v>7.679410595066835E-4</v>
      </c>
      <c r="H1655" s="2">
        <f t="shared" si="229"/>
        <v>2.0638941769063024</v>
      </c>
      <c r="I1655" s="2">
        <f t="shared" si="230"/>
        <v>67.361797037986236</v>
      </c>
    </row>
    <row r="1656" spans="1:9" ht="13.5" x14ac:dyDescent="0.25">
      <c r="A1656" s="3">
        <f>TITRES_STAT!B1659</f>
        <v>44427</v>
      </c>
      <c r="B1656" s="6">
        <f>TITRES_STAT!D1659</f>
        <v>2.5038999999999998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1.4717384322857363E-3</v>
      </c>
      <c r="G1656" s="2">
        <f t="shared" si="232"/>
        <v>7.1308812668477754E-4</v>
      </c>
      <c r="H1656" s="2">
        <f t="shared" si="229"/>
        <v>2.0638941769063028</v>
      </c>
      <c r="I1656" s="2">
        <f t="shared" si="230"/>
        <v>67.361797037986236</v>
      </c>
    </row>
    <row r="1657" spans="1:9" ht="13.5" x14ac:dyDescent="0.25">
      <c r="A1657" s="3">
        <f>TITRES_STAT!B1660</f>
        <v>44428</v>
      </c>
      <c r="B1657" s="6">
        <f>TITRES_STAT!D1660</f>
        <v>2.5038999999999998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1.3666142585510408E-3</v>
      </c>
      <c r="G1657" s="2">
        <f t="shared" si="232"/>
        <v>6.6215326049300777E-4</v>
      </c>
      <c r="H1657" s="2">
        <f t="shared" si="229"/>
        <v>2.0638941769063024</v>
      </c>
      <c r="I1657" s="2">
        <f t="shared" si="230"/>
        <v>67.361797037986236</v>
      </c>
    </row>
    <row r="1658" spans="1:9" ht="13.5" x14ac:dyDescent="0.25">
      <c r="A1658" s="3">
        <f>TITRES_STAT!B1661</f>
        <v>44431</v>
      </c>
      <c r="B1658" s="6">
        <f>TITRES_STAT!D1661</f>
        <v>2.5038999999999998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1.2689989543688237E-3</v>
      </c>
      <c r="G1658" s="2">
        <f t="shared" si="232"/>
        <v>6.1485659902922151E-4</v>
      </c>
      <c r="H1658" s="2">
        <f t="shared" si="229"/>
        <v>2.0638941769063028</v>
      </c>
      <c r="I1658" s="2">
        <f t="shared" si="230"/>
        <v>67.361797037986236</v>
      </c>
    </row>
    <row r="1659" spans="1:9" ht="13.5" x14ac:dyDescent="0.25">
      <c r="A1659" s="3">
        <f>TITRES_STAT!B1662</f>
        <v>44432</v>
      </c>
      <c r="B1659" s="6">
        <f>TITRES_STAT!D1662</f>
        <v>2.5038999999999998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1.1783561719139076E-3</v>
      </c>
      <c r="G1659" s="2">
        <f t="shared" si="232"/>
        <v>5.7093827052713433E-4</v>
      </c>
      <c r="H1659" s="2">
        <f t="shared" si="229"/>
        <v>2.0638941769063019</v>
      </c>
      <c r="I1659" s="2">
        <f t="shared" si="230"/>
        <v>67.361797037986236</v>
      </c>
    </row>
    <row r="1660" spans="1:9" ht="13.5" x14ac:dyDescent="0.25">
      <c r="A1660" s="3">
        <f>TITRES_STAT!B1663</f>
        <v>44433</v>
      </c>
      <c r="B1660" s="6">
        <f>TITRES_STAT!D1663</f>
        <v>2.5038999999999998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1.0941878739200571E-3</v>
      </c>
      <c r="G1660" s="2">
        <f t="shared" si="232"/>
        <v>5.3015696548948193E-4</v>
      </c>
      <c r="H1660" s="2">
        <f t="shared" si="229"/>
        <v>2.0638941769063019</v>
      </c>
      <c r="I1660" s="2">
        <f t="shared" si="230"/>
        <v>67.361797037986236</v>
      </c>
    </row>
    <row r="1661" spans="1:9" ht="13.5" x14ac:dyDescent="0.25">
      <c r="A1661" s="3">
        <f>TITRES_STAT!B1664</f>
        <v>44434</v>
      </c>
      <c r="B1661" s="6">
        <f>TITRES_STAT!D1664</f>
        <v>2.5038999999999998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1.0160315972114816E-3</v>
      </c>
      <c r="G1661" s="2">
        <f t="shared" si="233"/>
        <v>4.9228861081166179E-4</v>
      </c>
      <c r="H1661" s="2">
        <f t="shared" si="229"/>
        <v>2.0638941769063019</v>
      </c>
      <c r="I1661" s="2">
        <f t="shared" si="230"/>
        <v>67.361797037986236</v>
      </c>
    </row>
    <row r="1662" spans="1:9" ht="13.5" x14ac:dyDescent="0.25">
      <c r="A1662" s="3">
        <f>TITRES_STAT!B1665</f>
        <v>44435</v>
      </c>
      <c r="B1662" s="6">
        <f>TITRES_STAT!D1665</f>
        <v>2.5038999999999998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9.4345791169637571E-4</v>
      </c>
      <c r="G1662" s="2">
        <f t="shared" si="233"/>
        <v>4.5712513861082877E-4</v>
      </c>
      <c r="H1662" s="2">
        <f t="shared" si="229"/>
        <v>2.0638941769063019</v>
      </c>
      <c r="I1662" s="2">
        <f t="shared" si="230"/>
        <v>67.361797037986236</v>
      </c>
    </row>
    <row r="1663" spans="1:9" ht="13.5" x14ac:dyDescent="0.25">
      <c r="A1663" s="3">
        <f>TITRES_STAT!B1666</f>
        <v>44438</v>
      </c>
      <c r="B1663" s="6">
        <f>TITRES_STAT!D1666</f>
        <v>2.5038999999999998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8.7606806086092028E-4</v>
      </c>
      <c r="G1663" s="2">
        <f t="shared" si="233"/>
        <v>4.2447334299576956E-4</v>
      </c>
      <c r="H1663" s="2">
        <f t="shared" si="229"/>
        <v>2.0638941769063019</v>
      </c>
      <c r="I1663" s="2">
        <f t="shared" si="230"/>
        <v>67.361797037986236</v>
      </c>
    </row>
    <row r="1664" spans="1:9" ht="13.5" x14ac:dyDescent="0.25">
      <c r="A1664" s="3">
        <f>TITRES_STAT!B1667</f>
        <v>44439</v>
      </c>
      <c r="B1664" s="6">
        <f>TITRES_STAT!D1667</f>
        <v>2.5038999999999998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8.1349177079942608E-4</v>
      </c>
      <c r="G1664" s="2">
        <f t="shared" si="233"/>
        <v>3.9415381849607171E-4</v>
      </c>
      <c r="H1664" s="2">
        <f t="shared" si="229"/>
        <v>2.0638941769063024</v>
      </c>
      <c r="I1664" s="2">
        <f t="shared" si="230"/>
        <v>67.361797037986236</v>
      </c>
    </row>
    <row r="1665" spans="1:9" ht="13.5" x14ac:dyDescent="0.25">
      <c r="A1665" s="3">
        <f>TITRES_STAT!B1668</f>
        <v>44440</v>
      </c>
      <c r="B1665" s="6">
        <f>TITRES_STAT!D1668</f>
        <v>2.5038999999999998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7.553852157423242E-4</v>
      </c>
      <c r="G1665" s="2">
        <f t="shared" si="233"/>
        <v>3.659999743177809E-4</v>
      </c>
      <c r="H1665" s="2">
        <f t="shared" si="229"/>
        <v>2.0638941769063024</v>
      </c>
      <c r="I1665" s="2">
        <f t="shared" si="230"/>
        <v>67.361797037986236</v>
      </c>
    </row>
    <row r="1666" spans="1:9" ht="13.5" x14ac:dyDescent="0.25">
      <c r="A1666" s="3">
        <f>TITRES_STAT!B1669</f>
        <v>44441</v>
      </c>
      <c r="B1666" s="6">
        <f>TITRES_STAT!D1669</f>
        <v>2.5226999999999999</v>
      </c>
      <c r="C1666" s="2">
        <f t="shared" si="225"/>
        <v>1.880000000000015E-2</v>
      </c>
      <c r="D1666" s="2">
        <f t="shared" si="226"/>
        <v>1.880000000000015E-2</v>
      </c>
      <c r="E1666" s="2">
        <f t="shared" si="227"/>
        <v>0</v>
      </c>
      <c r="F1666" s="2">
        <f t="shared" si="233"/>
        <v>2.0442862717607404E-3</v>
      </c>
      <c r="G1666" s="2">
        <f t="shared" si="233"/>
        <v>3.39857119009368E-4</v>
      </c>
      <c r="H1666" s="2">
        <f t="shared" si="229"/>
        <v>6.0151344709786425</v>
      </c>
      <c r="I1666" s="2">
        <f t="shared" si="230"/>
        <v>85.745105754751194</v>
      </c>
    </row>
    <row r="1667" spans="1:9" ht="13.5" x14ac:dyDescent="0.25">
      <c r="A1667" s="3">
        <f>TITRES_STAT!B1670</f>
        <v>44442</v>
      </c>
      <c r="B1667" s="6">
        <f>TITRES_STAT!D1670</f>
        <v>2.5226999999999999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1.8982658237778303E-3</v>
      </c>
      <c r="G1667" s="2">
        <f t="shared" si="233"/>
        <v>3.1558161050869888E-4</v>
      </c>
      <c r="H1667" s="2">
        <f t="shared" si="229"/>
        <v>6.0151344709786425</v>
      </c>
      <c r="I1667" s="2">
        <f t="shared" si="230"/>
        <v>85.745105754751194</v>
      </c>
    </row>
    <row r="1668" spans="1:9" ht="13.5" x14ac:dyDescent="0.25">
      <c r="A1668" s="3">
        <f>TITRES_STAT!B1671</f>
        <v>44445</v>
      </c>
      <c r="B1668" s="6">
        <f>TITRES_STAT!D1671</f>
        <v>2.5226999999999999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1.7626754077936996E-3</v>
      </c>
      <c r="G1668" s="2">
        <f t="shared" si="233"/>
        <v>2.9304006690093466E-4</v>
      </c>
      <c r="H1668" s="2">
        <f t="shared" si="229"/>
        <v>6.0151344709786425</v>
      </c>
      <c r="I1668" s="2">
        <f t="shared" si="230"/>
        <v>85.745105754751194</v>
      </c>
    </row>
    <row r="1669" spans="1:9" ht="13.5" x14ac:dyDescent="0.25">
      <c r="A1669" s="3">
        <f>TITRES_STAT!B1672</f>
        <v>44446</v>
      </c>
      <c r="B1669" s="6">
        <f>TITRES_STAT!D1672</f>
        <v>2.5226999999999999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1.636770021522721E-3</v>
      </c>
      <c r="G1669" s="2">
        <f t="shared" si="233"/>
        <v>2.7210863355086793E-4</v>
      </c>
      <c r="H1669" s="2">
        <f t="shared" si="229"/>
        <v>6.0151344709786416</v>
      </c>
      <c r="I1669" s="2">
        <f t="shared" si="230"/>
        <v>85.745105754751194</v>
      </c>
    </row>
    <row r="1670" spans="1:9" ht="13.5" x14ac:dyDescent="0.25">
      <c r="A1670" s="3">
        <f>TITRES_STAT!B1673</f>
        <v>44447</v>
      </c>
      <c r="B1670" s="6">
        <f>TITRES_STAT!D1673</f>
        <v>2.5226999999999999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1.5198578771282408E-3</v>
      </c>
      <c r="G1670" s="2">
        <f t="shared" si="233"/>
        <v>2.5267230258294878E-4</v>
      </c>
      <c r="H1670" s="2">
        <f t="shared" si="229"/>
        <v>6.0151344709786416</v>
      </c>
      <c r="I1670" s="2">
        <f t="shared" si="230"/>
        <v>85.745105754751194</v>
      </c>
    </row>
    <row r="1671" spans="1:9" ht="13.5" x14ac:dyDescent="0.25">
      <c r="A1671" s="3">
        <f>TITRES_STAT!B1674</f>
        <v>44448</v>
      </c>
      <c r="B1671" s="6">
        <f>TITRES_STAT!D1674</f>
        <v>2.5226999999999999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1.4112966001905093E-3</v>
      </c>
      <c r="G1671" s="2">
        <f t="shared" si="233"/>
        <v>2.34624280969881E-4</v>
      </c>
      <c r="H1671" s="2">
        <f t="shared" si="229"/>
        <v>6.0151344709786416</v>
      </c>
      <c r="I1671" s="2">
        <f t="shared" si="230"/>
        <v>85.745105754751194</v>
      </c>
    </row>
    <row r="1672" spans="1:9" ht="13.5" x14ac:dyDescent="0.25">
      <c r="A1672" s="3">
        <f>TITRES_STAT!B1675</f>
        <v>44449</v>
      </c>
      <c r="B1672" s="6">
        <f>TITRES_STAT!D1675</f>
        <v>2.3725999999999998</v>
      </c>
      <c r="C1672" s="2">
        <f t="shared" si="234"/>
        <v>-0.15010000000000012</v>
      </c>
      <c r="D1672" s="2">
        <f t="shared" si="235"/>
        <v>0</v>
      </c>
      <c r="E1672" s="2">
        <f t="shared" si="236"/>
        <v>0.15010000000000012</v>
      </c>
      <c r="F1672" s="2">
        <f t="shared" si="233"/>
        <v>1.3104897001769017E-3</v>
      </c>
      <c r="G1672" s="2">
        <f t="shared" si="233"/>
        <v>1.0939293975186327E-2</v>
      </c>
      <c r="H1672" s="2">
        <f t="shared" si="229"/>
        <v>0.11979655205806647</v>
      </c>
      <c r="I1672" s="2">
        <f t="shared" si="230"/>
        <v>10.698064022245219</v>
      </c>
    </row>
    <row r="1673" spans="1:9" ht="13.5" x14ac:dyDescent="0.25">
      <c r="A1673" s="3">
        <f>TITRES_STAT!B1676</f>
        <v>44452</v>
      </c>
      <c r="B1673" s="6">
        <f>TITRES_STAT!D1676</f>
        <v>2.3351000000000002</v>
      </c>
      <c r="C1673" s="2">
        <f t="shared" si="234"/>
        <v>-3.7499999999999645E-2</v>
      </c>
      <c r="D1673" s="2">
        <f t="shared" si="235"/>
        <v>0</v>
      </c>
      <c r="E1673" s="2">
        <f t="shared" si="236"/>
        <v>3.7499999999999645E-2</v>
      </c>
      <c r="F1673" s="2">
        <f t="shared" si="233"/>
        <v>1.2168832930214088E-3</v>
      </c>
      <c r="G1673" s="2">
        <f t="shared" si="233"/>
        <v>1.2836487262672992E-2</v>
      </c>
      <c r="H1673" s="2">
        <f t="shared" si="229"/>
        <v>9.4798776964470921E-2</v>
      </c>
      <c r="I1673" s="2">
        <f t="shared" si="230"/>
        <v>8.6590137803512874</v>
      </c>
    </row>
    <row r="1674" spans="1:9" ht="13.5" x14ac:dyDescent="0.25">
      <c r="A1674" s="3">
        <f>TITRES_STAT!B1677</f>
        <v>44453</v>
      </c>
      <c r="B1674" s="6">
        <f>TITRES_STAT!D1677</f>
        <v>2.4195000000000002</v>
      </c>
      <c r="C1674" s="2">
        <f t="shared" si="234"/>
        <v>8.4400000000000031E-2</v>
      </c>
      <c r="D1674" s="2">
        <f t="shared" si="235"/>
        <v>8.4400000000000031E-2</v>
      </c>
      <c r="E1674" s="2">
        <f t="shared" si="236"/>
        <v>0</v>
      </c>
      <c r="F1674" s="2">
        <f t="shared" si="233"/>
        <v>7.158534486377024E-3</v>
      </c>
      <c r="G1674" s="2">
        <f t="shared" si="233"/>
        <v>1.1919595315339206E-2</v>
      </c>
      <c r="H1674" s="2">
        <f t="shared" si="229"/>
        <v>0.60056858450259454</v>
      </c>
      <c r="I1674" s="2">
        <f t="shared" si="230"/>
        <v>37.522202442154772</v>
      </c>
    </row>
    <row r="1675" spans="1:9" ht="13.5" x14ac:dyDescent="0.25">
      <c r="A1675" s="3">
        <f>TITRES_STAT!B1678</f>
        <v>44454</v>
      </c>
      <c r="B1675" s="6">
        <f>TITRES_STAT!D1678</f>
        <v>2.4195000000000002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6.6472105944929503E-3</v>
      </c>
      <c r="G1675" s="2">
        <f t="shared" si="233"/>
        <v>1.1068195649957835E-2</v>
      </c>
      <c r="H1675" s="2">
        <f t="shared" si="229"/>
        <v>0.60056858450259443</v>
      </c>
      <c r="I1675" s="2">
        <f t="shared" si="230"/>
        <v>37.522202442154757</v>
      </c>
    </row>
    <row r="1676" spans="1:9" ht="13.5" x14ac:dyDescent="0.25">
      <c r="A1676" s="3">
        <f>TITRES_STAT!B1679</f>
        <v>44455</v>
      </c>
      <c r="B1676" s="6">
        <f>TITRES_STAT!D1679</f>
        <v>2.4195000000000002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6.1724098377434538E-3</v>
      </c>
      <c r="G1676" s="2">
        <f t="shared" si="233"/>
        <v>1.0277610246389419E-2</v>
      </c>
      <c r="H1676" s="2">
        <f t="shared" si="229"/>
        <v>0.60056858450259443</v>
      </c>
      <c r="I1676" s="2">
        <f t="shared" si="230"/>
        <v>37.522202442154757</v>
      </c>
    </row>
    <row r="1677" spans="1:9" ht="13.5" x14ac:dyDescent="0.25">
      <c r="A1677" s="3">
        <f>TITRES_STAT!B1680</f>
        <v>44456</v>
      </c>
      <c r="B1677" s="6">
        <f>TITRES_STAT!D1680</f>
        <v>2.4195000000000002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5.7315234207617792E-3</v>
      </c>
      <c r="G1677" s="2">
        <f t="shared" si="237"/>
        <v>9.5434952287901751E-3</v>
      </c>
      <c r="H1677" s="2">
        <f t="shared" si="229"/>
        <v>0.60056858450259443</v>
      </c>
      <c r="I1677" s="2">
        <f t="shared" si="230"/>
        <v>37.522202442154757</v>
      </c>
    </row>
    <row r="1678" spans="1:9" ht="13.5" x14ac:dyDescent="0.25">
      <c r="A1678" s="3">
        <f>TITRES_STAT!B1681</f>
        <v>44459</v>
      </c>
      <c r="B1678" s="6">
        <f>TITRES_STAT!D1681</f>
        <v>2.4195000000000002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5.3221288907073661E-3</v>
      </c>
      <c r="G1678" s="2">
        <f t="shared" si="237"/>
        <v>8.8618169981623061E-3</v>
      </c>
      <c r="H1678" s="2">
        <f t="shared" si="229"/>
        <v>0.60056858450259443</v>
      </c>
      <c r="I1678" s="2">
        <f t="shared" si="230"/>
        <v>37.522202442154757</v>
      </c>
    </row>
    <row r="1679" spans="1:9" ht="13.5" x14ac:dyDescent="0.25">
      <c r="A1679" s="3">
        <f>TITRES_STAT!B1682</f>
        <v>44460</v>
      </c>
      <c r="B1679" s="6">
        <f>TITRES_STAT!D1682</f>
        <v>2.4195000000000002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4.9419768270854121E-3</v>
      </c>
      <c r="G1679" s="2">
        <f t="shared" si="237"/>
        <v>8.2288300697221407E-3</v>
      </c>
      <c r="H1679" s="2">
        <f t="shared" si="229"/>
        <v>0.60056858450259454</v>
      </c>
      <c r="I1679" s="2">
        <f t="shared" si="230"/>
        <v>37.522202442154772</v>
      </c>
    </row>
    <row r="1680" spans="1:9" ht="13.5" x14ac:dyDescent="0.25">
      <c r="A1680" s="3">
        <f>TITRES_STAT!B1683</f>
        <v>44461</v>
      </c>
      <c r="B1680" s="6">
        <f>TITRES_STAT!D1683</f>
        <v>2.4195000000000002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4.5889784822935971E-3</v>
      </c>
      <c r="G1680" s="2">
        <f t="shared" si="237"/>
        <v>7.6410564933134164E-3</v>
      </c>
      <c r="H1680" s="2">
        <f t="shared" si="229"/>
        <v>0.60056858450259454</v>
      </c>
      <c r="I1680" s="2">
        <f t="shared" si="230"/>
        <v>37.522202442154772</v>
      </c>
    </row>
    <row r="1681" spans="1:9" ht="13.5" x14ac:dyDescent="0.25">
      <c r="A1681" s="3">
        <f>TITRES_STAT!B1684</f>
        <v>44462</v>
      </c>
      <c r="B1681" s="6">
        <f>TITRES_STAT!D1684</f>
        <v>2.4195000000000002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4.2611943049869119E-3</v>
      </c>
      <c r="G1681" s="2">
        <f t="shared" si="237"/>
        <v>7.0952667437910299E-3</v>
      </c>
      <c r="H1681" s="2">
        <f t="shared" ref="H1681:H1744" si="238">F1681/G1681</f>
        <v>0.60056858450259454</v>
      </c>
      <c r="I1681" s="2">
        <f t="shared" ref="I1681:I1744" si="239">IF(G1681=0,100,100-(100/(1+H1681)))</f>
        <v>37.522202442154772</v>
      </c>
    </row>
    <row r="1682" spans="1:9" ht="13.5" x14ac:dyDescent="0.25">
      <c r="A1682" s="3">
        <f>TITRES_STAT!B1685</f>
        <v>44463</v>
      </c>
      <c r="B1682" s="6">
        <f>TITRES_STAT!D1685</f>
        <v>2.4195000000000002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3.9568232832021327E-3</v>
      </c>
      <c r="G1682" s="2">
        <f t="shared" si="237"/>
        <v>6.5884619763773846E-3</v>
      </c>
      <c r="H1682" s="2">
        <f t="shared" si="238"/>
        <v>0.60056858450259454</v>
      </c>
      <c r="I1682" s="2">
        <f t="shared" si="239"/>
        <v>37.522202442154772</v>
      </c>
    </row>
    <row r="1683" spans="1:9" ht="13.5" x14ac:dyDescent="0.25">
      <c r="A1683" s="3">
        <f>TITRES_STAT!B1686</f>
        <v>44466</v>
      </c>
      <c r="B1683" s="6">
        <f>TITRES_STAT!D1686</f>
        <v>2.4195000000000002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3.6741930486876946E-3</v>
      </c>
      <c r="G1683" s="2">
        <f t="shared" si="237"/>
        <v>6.1178575494932859E-3</v>
      </c>
      <c r="H1683" s="2">
        <f t="shared" si="238"/>
        <v>0.60056858450259454</v>
      </c>
      <c r="I1683" s="2">
        <f t="shared" si="239"/>
        <v>37.522202442154772</v>
      </c>
    </row>
    <row r="1684" spans="1:9" ht="13.5" x14ac:dyDescent="0.25">
      <c r="A1684" s="3">
        <f>TITRES_STAT!B1687</f>
        <v>44467</v>
      </c>
      <c r="B1684" s="6">
        <f>TITRES_STAT!D1687</f>
        <v>2.4195000000000002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3.4117506880671452E-3</v>
      </c>
      <c r="G1684" s="2">
        <f t="shared" si="237"/>
        <v>5.6808677245294798E-3</v>
      </c>
      <c r="H1684" s="2">
        <f t="shared" si="238"/>
        <v>0.60056858450259465</v>
      </c>
      <c r="I1684" s="2">
        <f t="shared" si="239"/>
        <v>37.522202442154779</v>
      </c>
    </row>
    <row r="1685" spans="1:9" ht="13.5" x14ac:dyDescent="0.25">
      <c r="A1685" s="3">
        <f>TITRES_STAT!B1688</f>
        <v>44468</v>
      </c>
      <c r="B1685" s="6">
        <f>TITRES_STAT!D1688</f>
        <v>2.3445</v>
      </c>
      <c r="C1685" s="2">
        <f t="shared" si="234"/>
        <v>-7.5000000000000178E-2</v>
      </c>
      <c r="D1685" s="2">
        <f t="shared" si="235"/>
        <v>0</v>
      </c>
      <c r="E1685" s="2">
        <f t="shared" si="236"/>
        <v>7.5000000000000178E-2</v>
      </c>
      <c r="F1685" s="2">
        <f t="shared" si="237"/>
        <v>3.1680542103480632E-3</v>
      </c>
      <c r="G1685" s="2">
        <f t="shared" si="237"/>
        <v>1.0632234315634528E-2</v>
      </c>
      <c r="H1685" s="2">
        <f t="shared" si="238"/>
        <v>0.29796692927369844</v>
      </c>
      <c r="I1685" s="2">
        <f t="shared" si="239"/>
        <v>22.956434601953333</v>
      </c>
    </row>
    <row r="1686" spans="1:9" ht="13.5" x14ac:dyDescent="0.25">
      <c r="A1686" s="3">
        <f>TITRES_STAT!B1689</f>
        <v>44469</v>
      </c>
      <c r="B1686" s="6">
        <f>TITRES_STAT!D1689</f>
        <v>2.3445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2.9417646238946299E-3</v>
      </c>
      <c r="G1686" s="2">
        <f t="shared" si="237"/>
        <v>9.8727890073749183E-3</v>
      </c>
      <c r="H1686" s="2">
        <f t="shared" si="238"/>
        <v>0.29796692927369844</v>
      </c>
      <c r="I1686" s="2">
        <f t="shared" si="239"/>
        <v>22.956434601953333</v>
      </c>
    </row>
    <row r="1687" spans="1:9" ht="13.5" x14ac:dyDescent="0.25">
      <c r="A1687" s="3">
        <f>TITRES_STAT!B1690</f>
        <v>44470</v>
      </c>
      <c r="B1687" s="6">
        <f>TITRES_STAT!D1690</f>
        <v>2.3445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2.7316385793307277E-3</v>
      </c>
      <c r="G1687" s="2">
        <f t="shared" si="237"/>
        <v>9.167589792562424E-3</v>
      </c>
      <c r="H1687" s="2">
        <f t="shared" si="238"/>
        <v>0.29796692927369844</v>
      </c>
      <c r="I1687" s="2">
        <f t="shared" si="239"/>
        <v>22.956434601953333</v>
      </c>
    </row>
    <row r="1688" spans="1:9" ht="13.5" x14ac:dyDescent="0.25">
      <c r="A1688" s="3">
        <f>TITRES_STAT!B1691</f>
        <v>44473</v>
      </c>
      <c r="B1688" s="6">
        <f>TITRES_STAT!D1691</f>
        <v>2.3445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2.5365215379499614E-3</v>
      </c>
      <c r="G1688" s="2">
        <f t="shared" si="237"/>
        <v>8.5127619502365377E-3</v>
      </c>
      <c r="H1688" s="2">
        <f t="shared" si="238"/>
        <v>0.29796692927369839</v>
      </c>
      <c r="I1688" s="2">
        <f t="shared" si="239"/>
        <v>22.956434601953333</v>
      </c>
    </row>
    <row r="1689" spans="1:9" ht="13.5" x14ac:dyDescent="0.25">
      <c r="A1689" s="3">
        <f>TITRES_STAT!B1692</f>
        <v>44474</v>
      </c>
      <c r="B1689" s="6">
        <f>TITRES_STAT!D1692</f>
        <v>2.2507000000000001</v>
      </c>
      <c r="C1689" s="2">
        <f t="shared" si="234"/>
        <v>-9.3799999999999883E-2</v>
      </c>
      <c r="D1689" s="2">
        <f t="shared" si="235"/>
        <v>0</v>
      </c>
      <c r="E1689" s="2">
        <f t="shared" si="236"/>
        <v>9.3799999999999883E-2</v>
      </c>
      <c r="F1689" s="2">
        <f t="shared" si="237"/>
        <v>2.3553414280963925E-3</v>
      </c>
      <c r="G1689" s="2">
        <f t="shared" si="237"/>
        <v>1.4604707525219635E-2</v>
      </c>
      <c r="H1689" s="2">
        <f t="shared" si="238"/>
        <v>0.161272755652871</v>
      </c>
      <c r="I1689" s="2">
        <f t="shared" si="239"/>
        <v>13.887586259801907</v>
      </c>
    </row>
    <row r="1690" spans="1:9" ht="13.5" x14ac:dyDescent="0.25">
      <c r="A1690" s="3">
        <f>TITRES_STAT!B1693</f>
        <v>44475</v>
      </c>
      <c r="B1690" s="6">
        <f>TITRES_STAT!D1693</f>
        <v>2.1194000000000002</v>
      </c>
      <c r="C1690" s="2">
        <f t="shared" si="234"/>
        <v>-0.13129999999999997</v>
      </c>
      <c r="D1690" s="2">
        <f t="shared" si="235"/>
        <v>0</v>
      </c>
      <c r="E1690" s="2">
        <f t="shared" si="236"/>
        <v>0.13129999999999997</v>
      </c>
      <c r="F1690" s="2">
        <f t="shared" si="237"/>
        <v>2.187102754660936E-3</v>
      </c>
      <c r="G1690" s="2">
        <f t="shared" si="237"/>
        <v>2.2940085559132517E-2</v>
      </c>
      <c r="H1690" s="2">
        <f t="shared" si="238"/>
        <v>9.5339781929899725E-2</v>
      </c>
      <c r="I1690" s="2">
        <f t="shared" si="239"/>
        <v>8.7041284816587989</v>
      </c>
    </row>
    <row r="1691" spans="1:9" ht="13.5" x14ac:dyDescent="0.25">
      <c r="A1691" s="3">
        <f>TITRES_STAT!B1694</f>
        <v>44476</v>
      </c>
      <c r="B1691" s="6">
        <f>TITRES_STAT!D1694</f>
        <v>2.0537999999999998</v>
      </c>
      <c r="C1691" s="2">
        <f t="shared" si="234"/>
        <v>-6.5600000000000325E-2</v>
      </c>
      <c r="D1691" s="2">
        <f t="shared" si="235"/>
        <v>0</v>
      </c>
      <c r="E1691" s="2">
        <f t="shared" si="236"/>
        <v>6.5600000000000325E-2</v>
      </c>
      <c r="F1691" s="2">
        <f t="shared" si="237"/>
        <v>2.0308811293280118E-3</v>
      </c>
      <c r="G1691" s="2">
        <f t="shared" si="237"/>
        <v>2.598722230490879E-2</v>
      </c>
      <c r="H1691" s="2">
        <f t="shared" si="238"/>
        <v>7.8149219085426991E-2</v>
      </c>
      <c r="I1691" s="2">
        <f t="shared" si="239"/>
        <v>7.2484603895293276</v>
      </c>
    </row>
    <row r="1692" spans="1:9" ht="13.5" x14ac:dyDescent="0.25">
      <c r="A1692" s="3">
        <f>TITRES_STAT!B1695</f>
        <v>44477</v>
      </c>
      <c r="B1692" s="6">
        <f>TITRES_STAT!D1695</f>
        <v>2.0632000000000001</v>
      </c>
      <c r="C1692" s="2">
        <f t="shared" si="234"/>
        <v>9.400000000000297E-3</v>
      </c>
      <c r="D1692" s="2">
        <f t="shared" si="235"/>
        <v>9.400000000000297E-3</v>
      </c>
      <c r="E1692" s="2">
        <f t="shared" si="236"/>
        <v>0</v>
      </c>
      <c r="F1692" s="2">
        <f t="shared" si="237"/>
        <v>2.5572467629474608E-3</v>
      </c>
      <c r="G1692" s="2">
        <f t="shared" si="237"/>
        <v>2.4130992140272447E-2</v>
      </c>
      <c r="H1692" s="2">
        <f t="shared" si="238"/>
        <v>0.10597354423234207</v>
      </c>
      <c r="I1692" s="2">
        <f t="shared" si="239"/>
        <v>9.5819239786516164</v>
      </c>
    </row>
    <row r="1693" spans="1:9" ht="13.5" x14ac:dyDescent="0.25">
      <c r="A1693" s="3">
        <f>TITRES_STAT!B1696</f>
        <v>44480</v>
      </c>
      <c r="B1693" s="6">
        <f>TITRES_STAT!D1696</f>
        <v>2.0632000000000001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2.3745862798797849E-3</v>
      </c>
      <c r="G1693" s="2">
        <f t="shared" si="240"/>
        <v>2.2407349844538703E-2</v>
      </c>
      <c r="H1693" s="2">
        <f t="shared" si="238"/>
        <v>0.10597354423234204</v>
      </c>
      <c r="I1693" s="2">
        <f t="shared" si="239"/>
        <v>9.5819239786516164</v>
      </c>
    </row>
    <row r="1694" spans="1:9" ht="13.5" x14ac:dyDescent="0.25">
      <c r="A1694" s="3">
        <f>TITRES_STAT!B1697</f>
        <v>44481</v>
      </c>
      <c r="B1694" s="6">
        <f>TITRES_STAT!D1697</f>
        <v>2.0632000000000001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2.2049729741740859E-3</v>
      </c>
      <c r="G1694" s="2">
        <f t="shared" si="240"/>
        <v>2.0806824855643082E-2</v>
      </c>
      <c r="H1694" s="2">
        <f t="shared" si="238"/>
        <v>0.10597354423234204</v>
      </c>
      <c r="I1694" s="2">
        <f t="shared" si="239"/>
        <v>9.5819239786516164</v>
      </c>
    </row>
    <row r="1695" spans="1:9" ht="13.5" x14ac:dyDescent="0.25">
      <c r="A1695" s="3">
        <f>TITRES_STAT!B1698</f>
        <v>44482</v>
      </c>
      <c r="B1695" s="6">
        <f>TITRES_STAT!D1698</f>
        <v>2.0912999999999999</v>
      </c>
      <c r="C1695" s="2">
        <f t="shared" si="234"/>
        <v>2.8099999999999792E-2</v>
      </c>
      <c r="D1695" s="2">
        <f t="shared" si="235"/>
        <v>2.8099999999999792E-2</v>
      </c>
      <c r="E1695" s="2">
        <f t="shared" si="236"/>
        <v>0</v>
      </c>
      <c r="F1695" s="2">
        <f t="shared" si="240"/>
        <v>4.0546177617330646E-3</v>
      </c>
      <c r="G1695" s="2">
        <f t="shared" si="240"/>
        <v>1.9320623080240008E-2</v>
      </c>
      <c r="H1695" s="2">
        <f t="shared" si="238"/>
        <v>0.20985957569245725</v>
      </c>
      <c r="I1695" s="2">
        <f t="shared" si="239"/>
        <v>17.345779618460696</v>
      </c>
    </row>
    <row r="1696" spans="1:9" ht="13.5" x14ac:dyDescent="0.25">
      <c r="A1696" s="3">
        <f>TITRES_STAT!B1699</f>
        <v>44483</v>
      </c>
      <c r="B1696" s="6">
        <f>TITRES_STAT!D1699</f>
        <v>2.0537999999999998</v>
      </c>
      <c r="C1696" s="2">
        <f t="shared" si="234"/>
        <v>-3.7500000000000089E-2</v>
      </c>
      <c r="D1696" s="2">
        <f t="shared" si="235"/>
        <v>0</v>
      </c>
      <c r="E1696" s="2">
        <f t="shared" si="236"/>
        <v>3.7500000000000089E-2</v>
      </c>
      <c r="F1696" s="2">
        <f t="shared" si="240"/>
        <v>3.7650022073235602E-3</v>
      </c>
      <c r="G1696" s="2">
        <f t="shared" si="240"/>
        <v>2.0619150003080015E-2</v>
      </c>
      <c r="H1696" s="2">
        <f t="shared" si="238"/>
        <v>0.18259735278908965</v>
      </c>
      <c r="I1696" s="2">
        <f t="shared" si="239"/>
        <v>15.440365426021287</v>
      </c>
    </row>
    <row r="1697" spans="1:9" ht="13.5" x14ac:dyDescent="0.25">
      <c r="A1697" s="3">
        <f>TITRES_STAT!B1700</f>
        <v>44488</v>
      </c>
      <c r="B1697" s="6">
        <f>TITRES_STAT!D1700</f>
        <v>2.1006999999999998</v>
      </c>
      <c r="C1697" s="2">
        <f t="shared" si="234"/>
        <v>4.6899999999999942E-2</v>
      </c>
      <c r="D1697" s="2">
        <f t="shared" si="235"/>
        <v>4.6899999999999942E-2</v>
      </c>
      <c r="E1697" s="2">
        <f t="shared" si="236"/>
        <v>0</v>
      </c>
      <c r="F1697" s="2">
        <f t="shared" si="240"/>
        <v>6.8460734782290157E-3</v>
      </c>
      <c r="G1697" s="2">
        <f t="shared" si="240"/>
        <v>1.9146353574288587E-2</v>
      </c>
      <c r="H1697" s="2">
        <f t="shared" si="238"/>
        <v>0.3575653949806154</v>
      </c>
      <c r="I1697" s="2">
        <f t="shared" si="239"/>
        <v>26.338723445858093</v>
      </c>
    </row>
    <row r="1698" spans="1:9" ht="13.5" x14ac:dyDescent="0.25">
      <c r="A1698" s="3">
        <f>TITRES_STAT!B1701</f>
        <v>44489</v>
      </c>
      <c r="B1698" s="6">
        <f>TITRES_STAT!D1701</f>
        <v>2.0255999999999998</v>
      </c>
      <c r="C1698" s="2">
        <f t="shared" si="234"/>
        <v>-7.5099999999999945E-2</v>
      </c>
      <c r="D1698" s="2">
        <f t="shared" si="235"/>
        <v>0</v>
      </c>
      <c r="E1698" s="2">
        <f t="shared" si="236"/>
        <v>7.5099999999999945E-2</v>
      </c>
      <c r="F1698" s="2">
        <f t="shared" si="240"/>
        <v>6.3570682297840863E-3</v>
      </c>
      <c r="G1698" s="2">
        <f t="shared" si="240"/>
        <v>2.3143042604696542E-2</v>
      </c>
      <c r="H1698" s="2">
        <f t="shared" si="238"/>
        <v>0.27468593211222853</v>
      </c>
      <c r="I1698" s="2">
        <f t="shared" si="239"/>
        <v>21.549302866868388</v>
      </c>
    </row>
    <row r="1699" spans="1:9" ht="13.5" x14ac:dyDescent="0.25">
      <c r="A1699" s="3">
        <f>TITRES_STAT!B1702</f>
        <v>44490</v>
      </c>
      <c r="B1699" s="6">
        <f>TITRES_STAT!D1702</f>
        <v>2.0255999999999998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5.9029919276566509E-3</v>
      </c>
      <c r="G1699" s="2">
        <f t="shared" si="240"/>
        <v>2.1489968132932503E-2</v>
      </c>
      <c r="H1699" s="2">
        <f t="shared" si="238"/>
        <v>0.27468593211222847</v>
      </c>
      <c r="I1699" s="2">
        <f t="shared" si="239"/>
        <v>21.549302866868388</v>
      </c>
    </row>
    <row r="1700" spans="1:9" ht="13.5" x14ac:dyDescent="0.25">
      <c r="A1700" s="3">
        <f>TITRES_STAT!B1703</f>
        <v>44491</v>
      </c>
      <c r="B1700" s="6">
        <f>TITRES_STAT!D1703</f>
        <v>2.0255999999999998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5.4813496471097468E-3</v>
      </c>
      <c r="G1700" s="2">
        <f t="shared" si="240"/>
        <v>1.9954970409151611E-2</v>
      </c>
      <c r="H1700" s="2">
        <f t="shared" si="238"/>
        <v>0.27468593211222847</v>
      </c>
      <c r="I1700" s="2">
        <f t="shared" si="239"/>
        <v>21.549302866868388</v>
      </c>
    </row>
    <row r="1701" spans="1:9" ht="13.5" x14ac:dyDescent="0.25">
      <c r="A1701" s="3">
        <f>TITRES_STAT!B1704</f>
        <v>44494</v>
      </c>
      <c r="B1701" s="6">
        <f>TITRES_STAT!D1704</f>
        <v>2.0255999999999998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5.0898246723161938E-3</v>
      </c>
      <c r="G1701" s="2">
        <f t="shared" si="240"/>
        <v>1.8529615379926496E-2</v>
      </c>
      <c r="H1701" s="2">
        <f t="shared" si="238"/>
        <v>0.27468593211222847</v>
      </c>
      <c r="I1701" s="2">
        <f t="shared" si="239"/>
        <v>21.549302866868388</v>
      </c>
    </row>
    <row r="1702" spans="1:9" ht="13.5" x14ac:dyDescent="0.25">
      <c r="A1702" s="3">
        <f>TITRES_STAT!B1705</f>
        <v>44495</v>
      </c>
      <c r="B1702" s="6">
        <f>TITRES_STAT!D1705</f>
        <v>2.0255999999999998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4.7262657671507512E-3</v>
      </c>
      <c r="G1702" s="2">
        <f t="shared" si="240"/>
        <v>1.720607142421746E-2</v>
      </c>
      <c r="H1702" s="2">
        <f t="shared" si="238"/>
        <v>0.27468593211222847</v>
      </c>
      <c r="I1702" s="2">
        <f t="shared" si="239"/>
        <v>21.549302866868388</v>
      </c>
    </row>
    <row r="1703" spans="1:9" ht="13.5" x14ac:dyDescent="0.25">
      <c r="A1703" s="3">
        <f>TITRES_STAT!B1706</f>
        <v>44496</v>
      </c>
      <c r="B1703" s="6">
        <f>TITRES_STAT!D1706</f>
        <v>2.0255999999999998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4.3886753552114122E-3</v>
      </c>
      <c r="G1703" s="2">
        <f t="shared" si="240"/>
        <v>1.5977066322487642E-2</v>
      </c>
      <c r="H1703" s="2">
        <f t="shared" si="238"/>
        <v>0.27468593211222847</v>
      </c>
      <c r="I1703" s="2">
        <f t="shared" si="239"/>
        <v>21.549302866868388</v>
      </c>
    </row>
    <row r="1704" spans="1:9" ht="13.5" x14ac:dyDescent="0.25">
      <c r="A1704" s="3">
        <f>TITRES_STAT!B1707</f>
        <v>44497</v>
      </c>
      <c r="B1704" s="6">
        <f>TITRES_STAT!D1707</f>
        <v>2.0255999999999998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4.0751985441248827E-3</v>
      </c>
      <c r="G1704" s="2">
        <f t="shared" si="240"/>
        <v>1.4835847299452811E-2</v>
      </c>
      <c r="H1704" s="2">
        <f t="shared" si="238"/>
        <v>0.27468593211222847</v>
      </c>
      <c r="I1704" s="2">
        <f t="shared" si="239"/>
        <v>21.549302866868388</v>
      </c>
    </row>
    <row r="1705" spans="1:9" ht="13.5" x14ac:dyDescent="0.25">
      <c r="A1705" s="3">
        <f>TITRES_STAT!B1708</f>
        <v>44498</v>
      </c>
      <c r="B1705" s="6">
        <f>TITRES_STAT!D1708</f>
        <v>2.0255999999999998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3.7841129338302484E-3</v>
      </c>
      <c r="G1705" s="2">
        <f t="shared" si="240"/>
        <v>1.3776143920920468E-2</v>
      </c>
      <c r="H1705" s="2">
        <f t="shared" si="238"/>
        <v>0.27468593211222847</v>
      </c>
      <c r="I1705" s="2">
        <f t="shared" si="239"/>
        <v>21.549302866868388</v>
      </c>
    </row>
    <row r="1706" spans="1:9" ht="13.5" x14ac:dyDescent="0.25">
      <c r="A1706" s="3">
        <f>TITRES_STAT!B1709</f>
        <v>44501</v>
      </c>
      <c r="B1706" s="6">
        <f>TITRES_STAT!D1709</f>
        <v>2.0255999999999998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3.5138191528423734E-3</v>
      </c>
      <c r="G1706" s="2">
        <f t="shared" si="240"/>
        <v>1.2792133640854719E-2</v>
      </c>
      <c r="H1706" s="2">
        <f t="shared" si="238"/>
        <v>0.27468593211222847</v>
      </c>
      <c r="I1706" s="2">
        <f t="shared" si="239"/>
        <v>21.549302866868388</v>
      </c>
    </row>
    <row r="1707" spans="1:9" ht="13.5" x14ac:dyDescent="0.25">
      <c r="A1707" s="3">
        <f>TITRES_STAT!B1710</f>
        <v>44502</v>
      </c>
      <c r="B1707" s="6">
        <f>TITRES_STAT!D1710</f>
        <v>2.0724999999999998</v>
      </c>
      <c r="C1707" s="2">
        <f t="shared" si="234"/>
        <v>4.6899999999999942E-2</v>
      </c>
      <c r="D1707" s="2">
        <f t="shared" si="235"/>
        <v>4.6899999999999942E-2</v>
      </c>
      <c r="E1707" s="2">
        <f t="shared" si="236"/>
        <v>0</v>
      </c>
      <c r="F1707" s="2">
        <f t="shared" si="240"/>
        <v>6.6128320704964844E-3</v>
      </c>
      <c r="G1707" s="2">
        <f t="shared" si="240"/>
        <v>1.1878409809365095E-2</v>
      </c>
      <c r="H1707" s="2">
        <f t="shared" si="238"/>
        <v>0.55671021429845269</v>
      </c>
      <c r="I1707" s="2">
        <f t="shared" si="239"/>
        <v>35.761968360266707</v>
      </c>
    </row>
    <row r="1708" spans="1:9" ht="13.5" x14ac:dyDescent="0.25">
      <c r="A1708" s="3">
        <f>TITRES_STAT!B1711</f>
        <v>44503</v>
      </c>
      <c r="B1708" s="6">
        <f>TITRES_STAT!D1711</f>
        <v>2.0724999999999998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6.1404869226038784E-3</v>
      </c>
      <c r="G1708" s="2">
        <f t="shared" si="240"/>
        <v>1.1029951965839018E-2</v>
      </c>
      <c r="H1708" s="2">
        <f t="shared" si="238"/>
        <v>0.55671021429845258</v>
      </c>
      <c r="I1708" s="2">
        <f t="shared" si="239"/>
        <v>35.761968360266707</v>
      </c>
    </row>
    <row r="1709" spans="1:9" ht="13.5" x14ac:dyDescent="0.25">
      <c r="A1709" s="3">
        <f>TITRES_STAT!B1712</f>
        <v>44504</v>
      </c>
      <c r="B1709" s="6">
        <f>TITRES_STAT!D1712</f>
        <v>2.0724999999999998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5.7018807138464588E-3</v>
      </c>
      <c r="G1709" s="2">
        <f t="shared" si="241"/>
        <v>1.0242098253993373E-2</v>
      </c>
      <c r="H1709" s="2">
        <f t="shared" si="238"/>
        <v>0.55671021429845269</v>
      </c>
      <c r="I1709" s="2">
        <f t="shared" si="239"/>
        <v>35.761968360266707</v>
      </c>
    </row>
    <row r="1710" spans="1:9" ht="13.5" x14ac:dyDescent="0.25">
      <c r="A1710" s="3">
        <f>TITRES_STAT!B1713</f>
        <v>44505</v>
      </c>
      <c r="B1710" s="6">
        <f>TITRES_STAT!D1713</f>
        <v>2.0350000000000001</v>
      </c>
      <c r="C1710" s="2">
        <f t="shared" si="234"/>
        <v>-3.7499999999999645E-2</v>
      </c>
      <c r="D1710" s="2">
        <f t="shared" si="235"/>
        <v>0</v>
      </c>
      <c r="E1710" s="2">
        <f t="shared" si="236"/>
        <v>3.7499999999999645E-2</v>
      </c>
      <c r="F1710" s="2">
        <f t="shared" si="241"/>
        <v>5.2946035200002826E-3</v>
      </c>
      <c r="G1710" s="2">
        <f t="shared" si="241"/>
        <v>1.2189091235850963E-2</v>
      </c>
      <c r="H1710" s="2">
        <f t="shared" si="238"/>
        <v>0.43437229384481246</v>
      </c>
      <c r="I1710" s="2">
        <f t="shared" si="239"/>
        <v>30.283092869877208</v>
      </c>
    </row>
    <row r="1711" spans="1:9" ht="13.5" x14ac:dyDescent="0.25">
      <c r="A1711" s="3">
        <f>TITRES_STAT!B1714</f>
        <v>44508</v>
      </c>
      <c r="B1711" s="6">
        <f>TITRES_STAT!D1714</f>
        <v>2.0255999999999998</v>
      </c>
      <c r="C1711" s="2">
        <f t="shared" si="234"/>
        <v>-9.400000000000297E-3</v>
      </c>
      <c r="D1711" s="2">
        <f t="shared" si="235"/>
        <v>0</v>
      </c>
      <c r="E1711" s="2">
        <f t="shared" si="236"/>
        <v>9.400000000000297E-3</v>
      </c>
      <c r="F1711" s="2">
        <f t="shared" si="241"/>
        <v>4.9164175542859767E-3</v>
      </c>
      <c r="G1711" s="2">
        <f t="shared" si="241"/>
        <v>1.19898704332902E-2</v>
      </c>
      <c r="H1711" s="2">
        <f t="shared" si="238"/>
        <v>0.41004759656413048</v>
      </c>
      <c r="I1711" s="2">
        <f t="shared" si="239"/>
        <v>29.080408176525069</v>
      </c>
    </row>
    <row r="1712" spans="1:9" ht="13.5" x14ac:dyDescent="0.25">
      <c r="A1712" s="3">
        <f>TITRES_STAT!B1715</f>
        <v>44509</v>
      </c>
      <c r="B1712" s="6">
        <f>TITRES_STAT!D1715</f>
        <v>2.0255999999999998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4.5652448718369789E-3</v>
      </c>
      <c r="G1712" s="2">
        <f t="shared" si="241"/>
        <v>1.1133451116626614E-2</v>
      </c>
      <c r="H1712" s="2">
        <f t="shared" si="238"/>
        <v>0.41004759656413059</v>
      </c>
      <c r="I1712" s="2">
        <f t="shared" si="239"/>
        <v>29.080408176525069</v>
      </c>
    </row>
    <row r="1713" spans="1:9" ht="13.5" x14ac:dyDescent="0.25">
      <c r="A1713" s="3">
        <f>TITRES_STAT!B1716</f>
        <v>44510</v>
      </c>
      <c r="B1713" s="6">
        <f>TITRES_STAT!D1716</f>
        <v>1.9975000000000001</v>
      </c>
      <c r="C1713" s="2">
        <f t="shared" si="234"/>
        <v>-2.8099999999999792E-2</v>
      </c>
      <c r="D1713" s="2">
        <f t="shared" si="235"/>
        <v>0</v>
      </c>
      <c r="E1713" s="2">
        <f t="shared" si="236"/>
        <v>2.8099999999999792E-2</v>
      </c>
      <c r="F1713" s="2">
        <f t="shared" si="241"/>
        <v>4.2391559524200522E-3</v>
      </c>
      <c r="G1713" s="2">
        <f t="shared" si="241"/>
        <v>1.2345347465438984E-2</v>
      </c>
      <c r="H1713" s="2">
        <f t="shared" si="238"/>
        <v>0.34338085374167421</v>
      </c>
      <c r="I1713" s="2">
        <f t="shared" si="239"/>
        <v>25.560945936162994</v>
      </c>
    </row>
    <row r="1714" spans="1:9" ht="13.5" x14ac:dyDescent="0.25">
      <c r="A1714" s="3">
        <f>TITRES_STAT!B1717</f>
        <v>44511</v>
      </c>
      <c r="B1714" s="6">
        <f>TITRES_STAT!D1717</f>
        <v>2.0632000000000001</v>
      </c>
      <c r="C1714" s="2">
        <f t="shared" si="234"/>
        <v>6.5700000000000092E-2</v>
      </c>
      <c r="D1714" s="2">
        <f t="shared" si="235"/>
        <v>6.5700000000000092E-2</v>
      </c>
      <c r="E1714" s="2">
        <f t="shared" si="236"/>
        <v>0</v>
      </c>
      <c r="F1714" s="2">
        <f t="shared" si="241"/>
        <v>8.629216241532912E-3</v>
      </c>
      <c r="G1714" s="2">
        <f t="shared" si="241"/>
        <v>1.1463536932193343E-2</v>
      </c>
      <c r="H1714" s="2">
        <f t="shared" si="238"/>
        <v>0.75275338602515107</v>
      </c>
      <c r="I1714" s="2">
        <f t="shared" si="239"/>
        <v>42.946908106235405</v>
      </c>
    </row>
    <row r="1715" spans="1:9" ht="13.5" x14ac:dyDescent="0.25">
      <c r="A1715" s="3">
        <f>TITRES_STAT!B1718</f>
        <v>44512</v>
      </c>
      <c r="B1715" s="6">
        <f>TITRES_STAT!D1718</f>
        <v>1.96</v>
      </c>
      <c r="C1715" s="2">
        <f t="shared" si="234"/>
        <v>-0.10320000000000018</v>
      </c>
      <c r="D1715" s="2">
        <f t="shared" si="235"/>
        <v>0</v>
      </c>
      <c r="E1715" s="2">
        <f t="shared" si="236"/>
        <v>0.10320000000000018</v>
      </c>
      <c r="F1715" s="2">
        <f t="shared" si="241"/>
        <v>8.0128436528519899E-3</v>
      </c>
      <c r="G1715" s="2">
        <f t="shared" si="241"/>
        <v>1.8016141437036687E-2</v>
      </c>
      <c r="H1715" s="2">
        <f t="shared" si="238"/>
        <v>0.44475914450691334</v>
      </c>
      <c r="I1715" s="2">
        <f t="shared" si="239"/>
        <v>30.784310741200173</v>
      </c>
    </row>
    <row r="1716" spans="1:9" ht="13.5" x14ac:dyDescent="0.25">
      <c r="A1716" s="3">
        <f>TITRES_STAT!B1719</f>
        <v>44515</v>
      </c>
      <c r="B1716" s="6">
        <f>TITRES_STAT!D1719</f>
        <v>1.9975000000000001</v>
      </c>
      <c r="C1716" s="2">
        <f t="shared" si="234"/>
        <v>3.7500000000000089E-2</v>
      </c>
      <c r="D1716" s="2">
        <f t="shared" si="235"/>
        <v>3.7500000000000089E-2</v>
      </c>
      <c r="E1716" s="2">
        <f t="shared" si="236"/>
        <v>0</v>
      </c>
      <c r="F1716" s="2">
        <f t="shared" si="241"/>
        <v>1.0119069106219711E-2</v>
      </c>
      <c r="G1716" s="2">
        <f t="shared" si="241"/>
        <v>1.6729274191534065E-2</v>
      </c>
      <c r="H1716" s="2">
        <f t="shared" si="238"/>
        <v>0.60487197414341609</v>
      </c>
      <c r="I1716" s="2">
        <f t="shared" si="239"/>
        <v>37.68973375376315</v>
      </c>
    </row>
    <row r="1717" spans="1:9" ht="13.5" x14ac:dyDescent="0.25">
      <c r="A1717" s="3">
        <f>TITRES_STAT!B1720</f>
        <v>44516</v>
      </c>
      <c r="B1717" s="6">
        <f>TITRES_STAT!D1720</f>
        <v>1.9975000000000001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9.3962784557754479E-3</v>
      </c>
      <c r="G1717" s="2">
        <f t="shared" si="241"/>
        <v>1.5534326034995919E-2</v>
      </c>
      <c r="H1717" s="2">
        <f t="shared" si="238"/>
        <v>0.6048719741434162</v>
      </c>
      <c r="I1717" s="2">
        <f t="shared" si="239"/>
        <v>37.689733753763157</v>
      </c>
    </row>
    <row r="1718" spans="1:9" ht="13.5" x14ac:dyDescent="0.25">
      <c r="A1718" s="3">
        <f>TITRES_STAT!B1721</f>
        <v>44517</v>
      </c>
      <c r="B1718" s="6">
        <f>TITRES_STAT!D1721</f>
        <v>1.9412</v>
      </c>
      <c r="C1718" s="2">
        <f t="shared" si="234"/>
        <v>-5.6300000000000017E-2</v>
      </c>
      <c r="D1718" s="2">
        <f t="shared" si="235"/>
        <v>0</v>
      </c>
      <c r="E1718" s="2">
        <f t="shared" si="236"/>
        <v>5.6300000000000017E-2</v>
      </c>
      <c r="F1718" s="2">
        <f t="shared" si="241"/>
        <v>8.7251157089343438E-3</v>
      </c>
      <c r="G1718" s="2">
        <f t="shared" si="241"/>
        <v>1.8446159889639071E-2</v>
      </c>
      <c r="H1718" s="2">
        <f t="shared" si="238"/>
        <v>0.47300444976816608</v>
      </c>
      <c r="I1718" s="2">
        <f t="shared" si="239"/>
        <v>32.111542490086265</v>
      </c>
    </row>
    <row r="1719" spans="1:9" ht="13.5" x14ac:dyDescent="0.25">
      <c r="A1719" s="3">
        <f>TITRES_STAT!B1722</f>
        <v>44518</v>
      </c>
      <c r="B1719" s="6">
        <f>TITRES_STAT!D1722</f>
        <v>1.9975000000000001</v>
      </c>
      <c r="C1719" s="2">
        <f t="shared" si="234"/>
        <v>5.6300000000000017E-2</v>
      </c>
      <c r="D1719" s="2">
        <f t="shared" si="235"/>
        <v>5.6300000000000017E-2</v>
      </c>
      <c r="E1719" s="2">
        <f t="shared" si="236"/>
        <v>0</v>
      </c>
      <c r="F1719" s="2">
        <f t="shared" si="241"/>
        <v>1.2123321729724749E-2</v>
      </c>
      <c r="G1719" s="2">
        <f t="shared" si="241"/>
        <v>1.7128577040379137E-2</v>
      </c>
      <c r="H1719" s="2">
        <f t="shared" si="238"/>
        <v>0.70778335533331627</v>
      </c>
      <c r="I1719" s="2">
        <f t="shared" si="239"/>
        <v>41.44456339400115</v>
      </c>
    </row>
    <row r="1720" spans="1:9" ht="13.5" x14ac:dyDescent="0.25">
      <c r="A1720" s="3">
        <f>TITRES_STAT!B1723</f>
        <v>44519</v>
      </c>
      <c r="B1720" s="6">
        <f>TITRES_STAT!D1723</f>
        <v>1.9975000000000001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1.1257370177601552E-2</v>
      </c>
      <c r="G1720" s="2">
        <f t="shared" si="241"/>
        <v>1.5905107251780626E-2</v>
      </c>
      <c r="H1720" s="2">
        <f t="shared" si="238"/>
        <v>0.70778335533331627</v>
      </c>
      <c r="I1720" s="2">
        <f t="shared" si="239"/>
        <v>41.44456339400115</v>
      </c>
    </row>
    <row r="1721" spans="1:9" ht="13.5" x14ac:dyDescent="0.25">
      <c r="A1721" s="3">
        <f>TITRES_STAT!B1724</f>
        <v>44522</v>
      </c>
      <c r="B1721" s="6">
        <f>TITRES_STAT!D1724</f>
        <v>1.9975000000000001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1.0453272307772871E-2</v>
      </c>
      <c r="G1721" s="2">
        <f t="shared" si="241"/>
        <v>1.4769028162367723E-2</v>
      </c>
      <c r="H1721" s="2">
        <f t="shared" si="238"/>
        <v>0.70778335533331638</v>
      </c>
      <c r="I1721" s="2">
        <f t="shared" si="239"/>
        <v>41.444563394001158</v>
      </c>
    </row>
    <row r="1722" spans="1:9" ht="13.5" x14ac:dyDescent="0.25">
      <c r="A1722" s="3">
        <f>TITRES_STAT!B1725</f>
        <v>44523</v>
      </c>
      <c r="B1722" s="6">
        <f>TITRES_STAT!D1725</f>
        <v>1.96</v>
      </c>
      <c r="C1722" s="2">
        <f t="shared" si="234"/>
        <v>-3.7500000000000089E-2</v>
      </c>
      <c r="D1722" s="2">
        <f t="shared" si="235"/>
        <v>0</v>
      </c>
      <c r="E1722" s="2">
        <f t="shared" si="236"/>
        <v>3.7500000000000089E-2</v>
      </c>
      <c r="F1722" s="2">
        <f t="shared" si="241"/>
        <v>9.7066100000748091E-3</v>
      </c>
      <c r="G1722" s="2">
        <f t="shared" si="241"/>
        <v>1.6392669007912895E-2</v>
      </c>
      <c r="H1722" s="2">
        <f t="shared" si="238"/>
        <v>0.59213115297998986</v>
      </c>
      <c r="I1722" s="2">
        <f t="shared" si="239"/>
        <v>37.191104003693333</v>
      </c>
    </row>
    <row r="1723" spans="1:9" ht="13.5" x14ac:dyDescent="0.25">
      <c r="A1723" s="3">
        <f>TITRES_STAT!B1726</f>
        <v>44524</v>
      </c>
      <c r="B1723" s="6">
        <f>TITRES_STAT!D1726</f>
        <v>1.885</v>
      </c>
      <c r="C1723" s="2">
        <f t="shared" si="234"/>
        <v>-7.4999999999999956E-2</v>
      </c>
      <c r="D1723" s="2">
        <f t="shared" si="235"/>
        <v>0</v>
      </c>
      <c r="E1723" s="2">
        <f t="shared" si="236"/>
        <v>7.4999999999999956E-2</v>
      </c>
      <c r="F1723" s="2">
        <f t="shared" si="241"/>
        <v>9.0132807143551812E-3</v>
      </c>
      <c r="G1723" s="2">
        <f t="shared" si="241"/>
        <v>2.0578906935919111E-2</v>
      </c>
      <c r="H1723" s="2">
        <f t="shared" si="238"/>
        <v>0.43798636839273036</v>
      </c>
      <c r="I1723" s="2">
        <f t="shared" si="239"/>
        <v>30.458311568160241</v>
      </c>
    </row>
    <row r="1724" spans="1:9" ht="13.5" x14ac:dyDescent="0.25">
      <c r="A1724" s="3">
        <f>TITRES_STAT!B1727</f>
        <v>44525</v>
      </c>
      <c r="B1724" s="6">
        <f>TITRES_STAT!D1727</f>
        <v>1.885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8.3694749490440968E-3</v>
      </c>
      <c r="G1724" s="2">
        <f t="shared" si="241"/>
        <v>1.910898501192489E-2</v>
      </c>
      <c r="H1724" s="2">
        <f t="shared" si="238"/>
        <v>0.43798636839273031</v>
      </c>
      <c r="I1724" s="2">
        <f t="shared" si="239"/>
        <v>30.458311568160241</v>
      </c>
    </row>
    <row r="1725" spans="1:9" ht="13.5" x14ac:dyDescent="0.25">
      <c r="A1725" s="3">
        <f>TITRES_STAT!B1728</f>
        <v>44526</v>
      </c>
      <c r="B1725" s="6">
        <f>TITRES_STAT!D1728</f>
        <v>1.9225000000000001</v>
      </c>
      <c r="C1725" s="2">
        <f t="shared" si="234"/>
        <v>3.7500000000000089E-2</v>
      </c>
      <c r="D1725" s="2">
        <f t="shared" si="235"/>
        <v>3.7500000000000089E-2</v>
      </c>
      <c r="E1725" s="2">
        <f t="shared" si="236"/>
        <v>0</v>
      </c>
      <c r="F1725" s="2">
        <f t="shared" ref="F1725:G1740" si="242">((F1724*13)+D1725)/14</f>
        <v>1.0450226738398096E-2</v>
      </c>
      <c r="G1725" s="2">
        <f t="shared" si="242"/>
        <v>1.7744057511073111E-2</v>
      </c>
      <c r="H1725" s="2">
        <f t="shared" si="238"/>
        <v>0.58894233925226358</v>
      </c>
      <c r="I1725" s="2">
        <f t="shared" si="239"/>
        <v>37.065054200104733</v>
      </c>
    </row>
    <row r="1726" spans="1:9" ht="13.5" x14ac:dyDescent="0.25">
      <c r="A1726" s="3">
        <f>TITRES_STAT!B1729</f>
        <v>44529</v>
      </c>
      <c r="B1726" s="6">
        <f>TITRES_STAT!D1729</f>
        <v>1.9225000000000001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9.7037819713696599E-3</v>
      </c>
      <c r="G1726" s="2">
        <f t="shared" si="242"/>
        <v>1.6476624831710748E-2</v>
      </c>
      <c r="H1726" s="2">
        <f t="shared" si="238"/>
        <v>0.58894233925226347</v>
      </c>
      <c r="I1726" s="2">
        <f t="shared" si="239"/>
        <v>37.065054200104733</v>
      </c>
    </row>
    <row r="1727" spans="1:9" ht="13.5" x14ac:dyDescent="0.25">
      <c r="A1727" s="3">
        <f>TITRES_STAT!B1730</f>
        <v>44530</v>
      </c>
      <c r="B1727" s="6">
        <f>TITRES_STAT!D1730</f>
        <v>1.9225000000000001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9.0106546877004E-3</v>
      </c>
      <c r="G1727" s="2">
        <f t="shared" si="242"/>
        <v>1.5299723058017122E-2</v>
      </c>
      <c r="H1727" s="2">
        <f t="shared" si="238"/>
        <v>0.58894233925226358</v>
      </c>
      <c r="I1727" s="2">
        <f t="shared" si="239"/>
        <v>37.065054200104733</v>
      </c>
    </row>
    <row r="1728" spans="1:9" ht="13.5" x14ac:dyDescent="0.25">
      <c r="A1728" s="3">
        <f>TITRES_STAT!B1731</f>
        <v>44531</v>
      </c>
      <c r="B1728" s="6">
        <f>TITRES_STAT!D1731</f>
        <v>1.9225000000000001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8.3670364957218E-3</v>
      </c>
      <c r="G1728" s="2">
        <f t="shared" si="242"/>
        <v>1.4206885696730185E-2</v>
      </c>
      <c r="H1728" s="2">
        <f t="shared" si="238"/>
        <v>0.58894233925226358</v>
      </c>
      <c r="I1728" s="2">
        <f t="shared" si="239"/>
        <v>37.065054200104733</v>
      </c>
    </row>
    <row r="1729" spans="1:9" ht="13.5" x14ac:dyDescent="0.25">
      <c r="A1729" s="3">
        <f>TITRES_STAT!B1732</f>
        <v>44532</v>
      </c>
      <c r="B1729" s="6">
        <f>TITRES_STAT!D1732</f>
        <v>1.9225000000000001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7.7693910317416714E-3</v>
      </c>
      <c r="G1729" s="2">
        <f t="shared" si="242"/>
        <v>1.3192108146963743E-2</v>
      </c>
      <c r="H1729" s="2">
        <f t="shared" si="238"/>
        <v>0.58894233925226358</v>
      </c>
      <c r="I1729" s="2">
        <f t="shared" si="239"/>
        <v>37.065054200104733</v>
      </c>
    </row>
    <row r="1730" spans="1:9" ht="13.5" x14ac:dyDescent="0.25">
      <c r="A1730" s="3">
        <f>TITRES_STAT!B1733</f>
        <v>44533</v>
      </c>
      <c r="B1730" s="6">
        <f>TITRES_STAT!D1733</f>
        <v>1.8192999999999999</v>
      </c>
      <c r="C1730" s="2">
        <f t="shared" si="234"/>
        <v>-0.10320000000000018</v>
      </c>
      <c r="D1730" s="2">
        <f t="shared" si="235"/>
        <v>0</v>
      </c>
      <c r="E1730" s="2">
        <f t="shared" si="236"/>
        <v>0.10320000000000018</v>
      </c>
      <c r="F1730" s="2">
        <f t="shared" si="242"/>
        <v>7.2144345294744092E-3</v>
      </c>
      <c r="G1730" s="2">
        <f t="shared" si="242"/>
        <v>1.9621243279323488E-2</v>
      </c>
      <c r="H1730" s="2">
        <f t="shared" si="238"/>
        <v>0.36768488249044085</v>
      </c>
      <c r="I1730" s="2">
        <f t="shared" si="239"/>
        <v>26.883742534385348</v>
      </c>
    </row>
    <row r="1731" spans="1:9" ht="13.5" x14ac:dyDescent="0.25">
      <c r="A1731" s="3">
        <f>TITRES_STAT!B1734</f>
        <v>44536</v>
      </c>
      <c r="B1731" s="6">
        <f>TITRES_STAT!D1734</f>
        <v>1.8192999999999999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6.6991177773690945E-3</v>
      </c>
      <c r="G1731" s="2">
        <f t="shared" si="242"/>
        <v>1.8219725902228954E-2</v>
      </c>
      <c r="H1731" s="2">
        <f t="shared" si="238"/>
        <v>0.36768488249044085</v>
      </c>
      <c r="I1731" s="2">
        <f t="shared" si="239"/>
        <v>26.883742534385348</v>
      </c>
    </row>
    <row r="1732" spans="1:9" ht="13.5" x14ac:dyDescent="0.25">
      <c r="A1732" s="3">
        <f>TITRES_STAT!B1735</f>
        <v>44537</v>
      </c>
      <c r="B1732" s="6">
        <f>TITRES_STAT!D1735</f>
        <v>1.8192999999999999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6.2206093646998738E-3</v>
      </c>
      <c r="G1732" s="2">
        <f t="shared" si="242"/>
        <v>1.69183169092126E-2</v>
      </c>
      <c r="H1732" s="2">
        <f t="shared" si="238"/>
        <v>0.3676848824904409</v>
      </c>
      <c r="I1732" s="2">
        <f t="shared" si="239"/>
        <v>26.883742534385348</v>
      </c>
    </row>
    <row r="1733" spans="1:9" ht="13.5" x14ac:dyDescent="0.25">
      <c r="A1733" s="3">
        <f>TITRES_STAT!B1736</f>
        <v>44538</v>
      </c>
      <c r="B1733" s="6">
        <f>TITRES_STAT!D1736</f>
        <v>1.8755999999999999</v>
      </c>
      <c r="C1733" s="2">
        <f t="shared" si="243"/>
        <v>5.6300000000000017E-2</v>
      </c>
      <c r="D1733" s="2">
        <f t="shared" si="244"/>
        <v>5.6300000000000017E-2</v>
      </c>
      <c r="E1733" s="2">
        <f t="shared" si="245"/>
        <v>0</v>
      </c>
      <c r="F1733" s="2">
        <f t="shared" si="242"/>
        <v>9.7977086957927416E-3</v>
      </c>
      <c r="G1733" s="2">
        <f t="shared" si="242"/>
        <v>1.5709865701411699E-2</v>
      </c>
      <c r="H1733" s="2">
        <f t="shared" si="238"/>
        <v>0.62366597410901559</v>
      </c>
      <c r="I1733" s="2">
        <f t="shared" si="239"/>
        <v>38.410977630497641</v>
      </c>
    </row>
    <row r="1734" spans="1:9" ht="13.5" x14ac:dyDescent="0.25">
      <c r="A1734" s="3">
        <f>TITRES_STAT!B1737</f>
        <v>44539</v>
      </c>
      <c r="B1734" s="6">
        <f>TITRES_STAT!D1737</f>
        <v>1.9036999999999999</v>
      </c>
      <c r="C1734" s="2">
        <f t="shared" si="243"/>
        <v>2.8100000000000014E-2</v>
      </c>
      <c r="D1734" s="2">
        <f t="shared" si="244"/>
        <v>2.8100000000000014E-2</v>
      </c>
      <c r="E1734" s="2">
        <f t="shared" si="245"/>
        <v>0</v>
      </c>
      <c r="F1734" s="2">
        <f t="shared" si="242"/>
        <v>1.1105015217521831E-2</v>
      </c>
      <c r="G1734" s="2">
        <f t="shared" si="242"/>
        <v>1.458773243702515E-2</v>
      </c>
      <c r="H1734" s="2">
        <f t="shared" si="238"/>
        <v>0.76125712241171717</v>
      </c>
      <c r="I1734" s="2">
        <f t="shared" si="239"/>
        <v>43.222372970126919</v>
      </c>
    </row>
    <row r="1735" spans="1:9" ht="13.5" x14ac:dyDescent="0.25">
      <c r="A1735" s="3">
        <f>TITRES_STAT!B1738</f>
        <v>44540</v>
      </c>
      <c r="B1735" s="6">
        <f>TITRES_STAT!D1738</f>
        <v>1.9036999999999999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1.0311799844841702E-2</v>
      </c>
      <c r="G1735" s="2">
        <f t="shared" si="242"/>
        <v>1.354575154866621E-2</v>
      </c>
      <c r="H1735" s="2">
        <f t="shared" si="238"/>
        <v>0.76125712241171728</v>
      </c>
      <c r="I1735" s="2">
        <f t="shared" si="239"/>
        <v>43.222372970126919</v>
      </c>
    </row>
    <row r="1736" spans="1:9" ht="13.5" x14ac:dyDescent="0.25">
      <c r="A1736" s="3">
        <f>TITRES_STAT!B1739</f>
        <v>44543</v>
      </c>
      <c r="B1736" s="6">
        <f>TITRES_STAT!D1739</f>
        <v>1.9225000000000001</v>
      </c>
      <c r="C1736" s="2">
        <f t="shared" si="243"/>
        <v>1.880000000000015E-2</v>
      </c>
      <c r="D1736" s="2">
        <f t="shared" si="244"/>
        <v>1.880000000000015E-2</v>
      </c>
      <c r="E1736" s="2">
        <f t="shared" si="245"/>
        <v>0</v>
      </c>
      <c r="F1736" s="2">
        <f t="shared" si="242"/>
        <v>1.0918099855924448E-2</v>
      </c>
      <c r="G1736" s="2">
        <f t="shared" si="242"/>
        <v>1.2578197866618623E-2</v>
      </c>
      <c r="H1736" s="2">
        <f t="shared" si="238"/>
        <v>0.86801781715487858</v>
      </c>
      <c r="I1736" s="2">
        <f t="shared" si="239"/>
        <v>46.467320021440173</v>
      </c>
    </row>
    <row r="1737" spans="1:9" ht="13.5" x14ac:dyDescent="0.25">
      <c r="A1737" s="3">
        <f>TITRES_STAT!B1740</f>
        <v>44544</v>
      </c>
      <c r="B1737" s="6">
        <f>TITRES_STAT!D1740</f>
        <v>1.8755999999999999</v>
      </c>
      <c r="C1737" s="2">
        <f t="shared" si="243"/>
        <v>-4.6900000000000164E-2</v>
      </c>
      <c r="D1737" s="2">
        <f t="shared" si="244"/>
        <v>0</v>
      </c>
      <c r="E1737" s="2">
        <f t="shared" si="245"/>
        <v>4.6900000000000164E-2</v>
      </c>
      <c r="F1737" s="2">
        <f t="shared" si="242"/>
        <v>1.0138235580501273E-2</v>
      </c>
      <c r="G1737" s="2">
        <f t="shared" si="242"/>
        <v>1.5029755161860161E-2</v>
      </c>
      <c r="H1737" s="2">
        <f t="shared" si="238"/>
        <v>0.67454429372397784</v>
      </c>
      <c r="I1737" s="2">
        <f t="shared" si="239"/>
        <v>40.282260448535247</v>
      </c>
    </row>
    <row r="1738" spans="1:9" ht="13.5" x14ac:dyDescent="0.25">
      <c r="A1738" s="3">
        <f>TITRES_STAT!B1741</f>
        <v>44545</v>
      </c>
      <c r="B1738" s="6">
        <f>TITRES_STAT!D1741</f>
        <v>1.9225000000000001</v>
      </c>
      <c r="C1738" s="2">
        <f t="shared" si="243"/>
        <v>4.6900000000000164E-2</v>
      </c>
      <c r="D1738" s="2">
        <f t="shared" si="244"/>
        <v>4.6900000000000164E-2</v>
      </c>
      <c r="E1738" s="2">
        <f t="shared" si="245"/>
        <v>0</v>
      </c>
      <c r="F1738" s="2">
        <f t="shared" si="242"/>
        <v>1.2764075896179766E-2</v>
      </c>
      <c r="G1738" s="2">
        <f t="shared" si="242"/>
        <v>1.3956201221727292E-2</v>
      </c>
      <c r="H1738" s="2">
        <f t="shared" si="238"/>
        <v>0.91458095891512348</v>
      </c>
      <c r="I1738" s="2">
        <f t="shared" si="239"/>
        <v>47.769249696986478</v>
      </c>
    </row>
    <row r="1739" spans="1:9" ht="13.5" x14ac:dyDescent="0.25">
      <c r="A1739" s="3">
        <f>TITRES_STAT!B1742</f>
        <v>44546</v>
      </c>
      <c r="B1739" s="6">
        <f>TITRES_STAT!D1742</f>
        <v>1.9225000000000001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1.1852356189309783E-2</v>
      </c>
      <c r="G1739" s="2">
        <f t="shared" si="242"/>
        <v>1.2959329705889628E-2</v>
      </c>
      <c r="H1739" s="2">
        <f t="shared" si="238"/>
        <v>0.91458095891512359</v>
      </c>
      <c r="I1739" s="2">
        <f t="shared" si="239"/>
        <v>47.769249696986485</v>
      </c>
    </row>
    <row r="1740" spans="1:9" ht="13.5" x14ac:dyDescent="0.25">
      <c r="A1740" s="3">
        <f>TITRES_STAT!B1743</f>
        <v>44550</v>
      </c>
      <c r="B1740" s="6">
        <f>TITRES_STAT!D1743</f>
        <v>1.9225000000000001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1.1005759318644798E-2</v>
      </c>
      <c r="G1740" s="2">
        <f t="shared" si="242"/>
        <v>1.2033663298326084E-2</v>
      </c>
      <c r="H1740" s="2">
        <f t="shared" si="238"/>
        <v>0.91458095891512348</v>
      </c>
      <c r="I1740" s="2">
        <f t="shared" si="239"/>
        <v>47.769249696986478</v>
      </c>
    </row>
    <row r="1741" spans="1:9" ht="13.5" x14ac:dyDescent="0.25">
      <c r="A1741" s="3">
        <f>TITRES_STAT!B1744</f>
        <v>44551</v>
      </c>
      <c r="B1741" s="6">
        <f>TITRES_STAT!D1744</f>
        <v>1.9225000000000001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1.0219633653027313E-2</v>
      </c>
      <c r="G1741" s="2">
        <f t="shared" si="246"/>
        <v>1.117411591987422E-2</v>
      </c>
      <c r="H1741" s="2">
        <f t="shared" si="238"/>
        <v>0.9145809589151237</v>
      </c>
      <c r="I1741" s="2">
        <f t="shared" si="239"/>
        <v>47.769249696986485</v>
      </c>
    </row>
    <row r="1742" spans="1:9" ht="13.5" x14ac:dyDescent="0.25">
      <c r="A1742" s="3">
        <f>TITRES_STAT!B1745</f>
        <v>44552</v>
      </c>
      <c r="B1742" s="6">
        <f>TITRES_STAT!D1745</f>
        <v>1.9225000000000001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9.4896598206682201E-3</v>
      </c>
      <c r="G1742" s="2">
        <f t="shared" si="246"/>
        <v>1.0375964782740348E-2</v>
      </c>
      <c r="H1742" s="2">
        <f t="shared" si="238"/>
        <v>0.9145809589151237</v>
      </c>
      <c r="I1742" s="2">
        <f t="shared" si="239"/>
        <v>47.769249696986485</v>
      </c>
    </row>
    <row r="1743" spans="1:9" ht="13.5" x14ac:dyDescent="0.25">
      <c r="A1743" s="3">
        <f>TITRES_STAT!B1746</f>
        <v>44553</v>
      </c>
      <c r="B1743" s="6">
        <f>TITRES_STAT!D1746</f>
        <v>1.9225000000000001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8.8118269763347752E-3</v>
      </c>
      <c r="G1743" s="2">
        <f t="shared" si="246"/>
        <v>9.6348244411160362E-3</v>
      </c>
      <c r="H1743" s="2">
        <f t="shared" si="238"/>
        <v>0.9145809589151237</v>
      </c>
      <c r="I1743" s="2">
        <f t="shared" si="239"/>
        <v>47.769249696986485</v>
      </c>
    </row>
    <row r="1744" spans="1:9" ht="13.5" x14ac:dyDescent="0.25">
      <c r="A1744" s="3">
        <f>TITRES_STAT!B1747</f>
        <v>44554</v>
      </c>
      <c r="B1744" s="6">
        <f>TITRES_STAT!D1747</f>
        <v>1.9787999999999999</v>
      </c>
      <c r="C1744" s="2">
        <f t="shared" si="243"/>
        <v>5.6299999999999795E-2</v>
      </c>
      <c r="D1744" s="2">
        <f t="shared" si="244"/>
        <v>5.6299999999999795E-2</v>
      </c>
      <c r="E1744" s="2">
        <f t="shared" si="245"/>
        <v>0</v>
      </c>
      <c r="F1744" s="2">
        <f t="shared" si="246"/>
        <v>1.220383933516799E-2</v>
      </c>
      <c r="G1744" s="2">
        <f t="shared" si="246"/>
        <v>8.9466226953220339E-3</v>
      </c>
      <c r="H1744" s="2">
        <f t="shared" si="238"/>
        <v>1.3640722036427302</v>
      </c>
      <c r="I1744" s="2">
        <f t="shared" si="239"/>
        <v>57.700107532285649</v>
      </c>
    </row>
    <row r="1745" spans="1:9" ht="13.5" x14ac:dyDescent="0.25">
      <c r="A1745" s="3">
        <f>TITRES_STAT!B1748</f>
        <v>44557</v>
      </c>
      <c r="B1745" s="6">
        <f>TITRES_STAT!D1748</f>
        <v>1.9881</v>
      </c>
      <c r="C1745" s="2">
        <f t="shared" si="243"/>
        <v>9.300000000000086E-3</v>
      </c>
      <c r="D1745" s="2">
        <f t="shared" si="244"/>
        <v>9.300000000000086E-3</v>
      </c>
      <c r="E1745" s="2">
        <f t="shared" si="245"/>
        <v>0</v>
      </c>
      <c r="F1745" s="2">
        <f t="shared" si="246"/>
        <v>1.1996422239798854E-2</v>
      </c>
      <c r="G1745" s="2">
        <f t="shared" si="246"/>
        <v>8.3075782170847455E-3</v>
      </c>
      <c r="H1745" s="2">
        <f t="shared" ref="H1745:H1808" si="247">F1745/G1745</f>
        <v>1.4440336192234589</v>
      </c>
      <c r="I1745" s="2">
        <f t="shared" ref="I1745:I1808" si="248">IF(G1745=0,100,100-(100/(1+H1745)))</f>
        <v>59.084032554440505</v>
      </c>
    </row>
    <row r="1746" spans="1:9" ht="13.5" x14ac:dyDescent="0.25">
      <c r="A1746" s="3">
        <f>TITRES_STAT!B1749</f>
        <v>44558</v>
      </c>
      <c r="B1746" s="6">
        <f>TITRES_STAT!D1749</f>
        <v>1.9412</v>
      </c>
      <c r="C1746" s="2">
        <f t="shared" si="243"/>
        <v>-4.6899999999999942E-2</v>
      </c>
      <c r="D1746" s="2">
        <f t="shared" si="244"/>
        <v>0</v>
      </c>
      <c r="E1746" s="2">
        <f t="shared" si="245"/>
        <v>4.6899999999999942E-2</v>
      </c>
      <c r="F1746" s="2">
        <f t="shared" si="246"/>
        <v>1.1139534936956078E-2</v>
      </c>
      <c r="G1746" s="2">
        <f t="shared" si="246"/>
        <v>1.1064179773007261E-2</v>
      </c>
      <c r="H1746" s="2">
        <f t="shared" si="247"/>
        <v>1.0068107320646269</v>
      </c>
      <c r="I1746" s="2">
        <f t="shared" si="248"/>
        <v>50.169690443543224</v>
      </c>
    </row>
    <row r="1747" spans="1:9" ht="13.5" x14ac:dyDescent="0.25">
      <c r="A1747" s="3">
        <f>TITRES_STAT!B1750</f>
        <v>44559</v>
      </c>
      <c r="B1747" s="6">
        <f>TITRES_STAT!D1750</f>
        <v>1.9412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1.0343853870030645E-2</v>
      </c>
      <c r="G1747" s="2">
        <f t="shared" si="246"/>
        <v>1.0273881217792458E-2</v>
      </c>
      <c r="H1747" s="2">
        <f t="shared" si="247"/>
        <v>1.0068107320646269</v>
      </c>
      <c r="I1747" s="2">
        <f t="shared" si="248"/>
        <v>50.169690443543224</v>
      </c>
    </row>
    <row r="1748" spans="1:9" ht="13.5" x14ac:dyDescent="0.25">
      <c r="A1748" s="3">
        <f>TITRES_STAT!B1751</f>
        <v>44560</v>
      </c>
      <c r="B1748" s="6">
        <f>TITRES_STAT!D1751</f>
        <v>1.8287</v>
      </c>
      <c r="C1748" s="2">
        <f t="shared" si="243"/>
        <v>-0.11250000000000004</v>
      </c>
      <c r="D1748" s="2">
        <f t="shared" si="244"/>
        <v>0</v>
      </c>
      <c r="E1748" s="2">
        <f t="shared" si="245"/>
        <v>0.11250000000000004</v>
      </c>
      <c r="F1748" s="2">
        <f t="shared" si="246"/>
        <v>9.6050071650284567E-3</v>
      </c>
      <c r="G1748" s="2">
        <f t="shared" si="246"/>
        <v>1.7575746845093002E-2</v>
      </c>
      <c r="H1748" s="2">
        <f t="shared" si="247"/>
        <v>0.54649212062986063</v>
      </c>
      <c r="I1748" s="2">
        <f t="shared" si="248"/>
        <v>35.337530229852277</v>
      </c>
    </row>
    <row r="1749" spans="1:9" ht="13.5" x14ac:dyDescent="0.25">
      <c r="A1749" s="3">
        <f>TITRES_STAT!B1752</f>
        <v>44561</v>
      </c>
      <c r="B1749" s="6">
        <f>TITRES_STAT!D1752</f>
        <v>1.9319</v>
      </c>
      <c r="C1749" s="2">
        <f t="shared" si="243"/>
        <v>0.10319999999999996</v>
      </c>
      <c r="D1749" s="2">
        <f t="shared" si="244"/>
        <v>0.10319999999999996</v>
      </c>
      <c r="E1749" s="2">
        <f t="shared" si="245"/>
        <v>0</v>
      </c>
      <c r="F1749" s="2">
        <f t="shared" si="246"/>
        <v>1.629036379609785E-2</v>
      </c>
      <c r="G1749" s="2">
        <f t="shared" si="246"/>
        <v>1.6320336356157789E-2</v>
      </c>
      <c r="H1749" s="2">
        <f t="shared" si="247"/>
        <v>0.99816348392546272</v>
      </c>
      <c r="I1749" s="2">
        <f t="shared" si="248"/>
        <v>49.954044899496175</v>
      </c>
    </row>
    <row r="1750" spans="1:9" ht="13.5" x14ac:dyDescent="0.25">
      <c r="A1750" s="3">
        <f>TITRES_STAT!B1753</f>
        <v>44564</v>
      </c>
      <c r="B1750" s="6">
        <f>TITRES_STAT!D1753</f>
        <v>1.8474999999999999</v>
      </c>
      <c r="C1750" s="2">
        <f t="shared" si="243"/>
        <v>-8.4400000000000031E-2</v>
      </c>
      <c r="D1750" s="2">
        <f t="shared" si="244"/>
        <v>0</v>
      </c>
      <c r="E1750" s="2">
        <f t="shared" si="245"/>
        <v>8.4400000000000031E-2</v>
      </c>
      <c r="F1750" s="2">
        <f t="shared" si="246"/>
        <v>1.5126766382090861E-2</v>
      </c>
      <c r="G1750" s="2">
        <f t="shared" si="246"/>
        <v>2.1183169473575094E-2</v>
      </c>
      <c r="H1750" s="2">
        <f t="shared" si="247"/>
        <v>0.71409362989616443</v>
      </c>
      <c r="I1750" s="2">
        <f t="shared" si="248"/>
        <v>41.6601297292857</v>
      </c>
    </row>
    <row r="1751" spans="1:9" ht="13.5" x14ac:dyDescent="0.25">
      <c r="A1751" s="3">
        <f>TITRES_STAT!B1754</f>
        <v>44565</v>
      </c>
      <c r="B1751" s="6">
        <f>TITRES_STAT!D1754</f>
        <v>1.8944000000000001</v>
      </c>
      <c r="C1751" s="2">
        <f t="shared" si="243"/>
        <v>4.6900000000000164E-2</v>
      </c>
      <c r="D1751" s="2">
        <f t="shared" si="244"/>
        <v>4.6900000000000164E-2</v>
      </c>
      <c r="E1751" s="2">
        <f t="shared" si="245"/>
        <v>0</v>
      </c>
      <c r="F1751" s="2">
        <f t="shared" si="246"/>
        <v>1.7396283069084383E-2</v>
      </c>
      <c r="G1751" s="2">
        <f t="shared" si="246"/>
        <v>1.9670085939748304E-2</v>
      </c>
      <c r="H1751" s="2">
        <f t="shared" si="247"/>
        <v>0.88440300273070305</v>
      </c>
      <c r="I1751" s="2">
        <f t="shared" si="248"/>
        <v>46.932795238020091</v>
      </c>
    </row>
    <row r="1752" spans="1:9" ht="13.5" x14ac:dyDescent="0.25">
      <c r="A1752" s="3">
        <f>TITRES_STAT!B1755</f>
        <v>44566</v>
      </c>
      <c r="B1752" s="6">
        <f>TITRES_STAT!D1755</f>
        <v>1.8944000000000001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1.6153691421292641E-2</v>
      </c>
      <c r="G1752" s="2">
        <f t="shared" si="246"/>
        <v>1.8265079801194854E-2</v>
      </c>
      <c r="H1752" s="2">
        <f t="shared" si="247"/>
        <v>0.88440300273070305</v>
      </c>
      <c r="I1752" s="2">
        <f t="shared" si="248"/>
        <v>46.932795238020091</v>
      </c>
    </row>
    <row r="1753" spans="1:9" ht="13.5" x14ac:dyDescent="0.25">
      <c r="A1753" s="3">
        <f>TITRES_STAT!B1756</f>
        <v>44567</v>
      </c>
      <c r="B1753" s="6">
        <f>TITRES_STAT!D1756</f>
        <v>1.8755999999999999</v>
      </c>
      <c r="C1753" s="2">
        <f t="shared" si="243"/>
        <v>-1.880000000000015E-2</v>
      </c>
      <c r="D1753" s="2">
        <f t="shared" si="244"/>
        <v>0</v>
      </c>
      <c r="E1753" s="2">
        <f t="shared" si="245"/>
        <v>1.880000000000015E-2</v>
      </c>
      <c r="F1753" s="2">
        <f t="shared" si="246"/>
        <v>1.4999856319771739E-2</v>
      </c>
      <c r="G1753" s="2">
        <f t="shared" si="246"/>
        <v>1.8303288386823803E-2</v>
      </c>
      <c r="H1753" s="2">
        <f t="shared" si="247"/>
        <v>0.81951701807691868</v>
      </c>
      <c r="I1753" s="2">
        <f t="shared" si="248"/>
        <v>45.040360157943532</v>
      </c>
    </row>
    <row r="1754" spans="1:9" ht="13.5" x14ac:dyDescent="0.25">
      <c r="A1754" s="3">
        <f>TITRES_STAT!B1757</f>
        <v>44568</v>
      </c>
      <c r="B1754" s="6">
        <f>TITRES_STAT!D1757</f>
        <v>1.8287</v>
      </c>
      <c r="C1754" s="2">
        <f t="shared" si="243"/>
        <v>-4.6899999999999942E-2</v>
      </c>
      <c r="D1754" s="2">
        <f t="shared" si="244"/>
        <v>0</v>
      </c>
      <c r="E1754" s="2">
        <f t="shared" si="245"/>
        <v>4.6899999999999942E-2</v>
      </c>
      <c r="F1754" s="2">
        <f t="shared" si="246"/>
        <v>1.3928438011216614E-2</v>
      </c>
      <c r="G1754" s="2">
        <f t="shared" si="246"/>
        <v>2.0345910644907813E-2</v>
      </c>
      <c r="H1754" s="2">
        <f t="shared" si="247"/>
        <v>0.68458169576708683</v>
      </c>
      <c r="I1754" s="2">
        <f t="shared" si="248"/>
        <v>40.638082289939483</v>
      </c>
    </row>
    <row r="1755" spans="1:9" ht="13.5" x14ac:dyDescent="0.25">
      <c r="A1755" s="3">
        <f>TITRES_STAT!B1758</f>
        <v>44571</v>
      </c>
      <c r="B1755" s="6">
        <f>TITRES_STAT!D1758</f>
        <v>1.7818000000000001</v>
      </c>
      <c r="C1755" s="2">
        <f t="shared" si="243"/>
        <v>-4.6899999999999942E-2</v>
      </c>
      <c r="D1755" s="2">
        <f t="shared" si="244"/>
        <v>0</v>
      </c>
      <c r="E1755" s="2">
        <f t="shared" si="245"/>
        <v>4.6899999999999942E-2</v>
      </c>
      <c r="F1755" s="2">
        <f t="shared" si="246"/>
        <v>1.2933549581843997E-2</v>
      </c>
      <c r="G1755" s="2">
        <f t="shared" si="246"/>
        <v>2.2242631313128678E-2</v>
      </c>
      <c r="H1755" s="2">
        <f t="shared" si="247"/>
        <v>0.5814756986152978</v>
      </c>
      <c r="I1755" s="2">
        <f t="shared" si="248"/>
        <v>36.767918667635804</v>
      </c>
    </row>
    <row r="1756" spans="1:9" ht="13.5" x14ac:dyDescent="0.25">
      <c r="A1756" s="3">
        <f>TITRES_STAT!B1759</f>
        <v>44572</v>
      </c>
      <c r="B1756" s="6">
        <f>TITRES_STAT!D1759</f>
        <v>1.7724</v>
      </c>
      <c r="C1756" s="2">
        <f t="shared" si="243"/>
        <v>-9.400000000000075E-3</v>
      </c>
      <c r="D1756" s="2">
        <f t="shared" si="244"/>
        <v>0</v>
      </c>
      <c r="E1756" s="2">
        <f t="shared" si="245"/>
        <v>9.400000000000075E-3</v>
      </c>
      <c r="F1756" s="2">
        <f t="shared" si="246"/>
        <v>1.2009724611712283E-2</v>
      </c>
      <c r="G1756" s="2">
        <f t="shared" si="246"/>
        <v>2.1325300505048061E-2</v>
      </c>
      <c r="H1756" s="2">
        <f t="shared" si="247"/>
        <v>0.56316789575224868</v>
      </c>
      <c r="I1756" s="2">
        <f t="shared" si="248"/>
        <v>36.027345321164844</v>
      </c>
    </row>
    <row r="1757" spans="1:9" ht="13.5" x14ac:dyDescent="0.25">
      <c r="A1757" s="3">
        <f>TITRES_STAT!B1760</f>
        <v>44573</v>
      </c>
      <c r="B1757" s="6">
        <f>TITRES_STAT!D1760</f>
        <v>1.7256</v>
      </c>
      <c r="C1757" s="2">
        <f t="shared" si="243"/>
        <v>-4.6799999999999953E-2</v>
      </c>
      <c r="D1757" s="2">
        <f t="shared" si="244"/>
        <v>0</v>
      </c>
      <c r="E1757" s="2">
        <f t="shared" si="245"/>
        <v>4.6799999999999953E-2</v>
      </c>
      <c r="F1757" s="2">
        <f t="shared" ref="F1757:G1772" si="249">((F1756*13)+D1757)/14</f>
        <v>1.115188713944712E-2</v>
      </c>
      <c r="G1757" s="2">
        <f t="shared" si="249"/>
        <v>2.3144921897544624E-2</v>
      </c>
      <c r="H1757" s="2">
        <f t="shared" si="247"/>
        <v>0.48182867882696073</v>
      </c>
      <c r="I1757" s="2">
        <f t="shared" si="248"/>
        <v>32.515815472567581</v>
      </c>
    </row>
    <row r="1758" spans="1:9" ht="13.5" x14ac:dyDescent="0.25">
      <c r="A1758" s="3">
        <f>TITRES_STAT!B1761</f>
        <v>44574</v>
      </c>
      <c r="B1758" s="6">
        <f>TITRES_STAT!D1761</f>
        <v>1.7443</v>
      </c>
      <c r="C1758" s="2">
        <f t="shared" si="243"/>
        <v>1.8699999999999939E-2</v>
      </c>
      <c r="D1758" s="2">
        <f t="shared" si="244"/>
        <v>1.8699999999999939E-2</v>
      </c>
      <c r="E1758" s="2">
        <f t="shared" si="245"/>
        <v>0</v>
      </c>
      <c r="F1758" s="2">
        <f t="shared" si="249"/>
        <v>1.1691038058058035E-2</v>
      </c>
      <c r="G1758" s="2">
        <f t="shared" si="249"/>
        <v>2.1491713190577154E-2</v>
      </c>
      <c r="H1758" s="2">
        <f t="shared" si="247"/>
        <v>0.54397887941217571</v>
      </c>
      <c r="I1758" s="2">
        <f t="shared" si="248"/>
        <v>35.232274655161049</v>
      </c>
    </row>
    <row r="1759" spans="1:9" ht="13.5" x14ac:dyDescent="0.25">
      <c r="A1759" s="3">
        <f>TITRES_STAT!B1762</f>
        <v>44575</v>
      </c>
      <c r="B1759" s="6">
        <f>TITRES_STAT!D1762</f>
        <v>1.81</v>
      </c>
      <c r="C1759" s="2">
        <f t="shared" si="243"/>
        <v>6.5700000000000092E-2</v>
      </c>
      <c r="D1759" s="2">
        <f t="shared" si="244"/>
        <v>6.5700000000000092E-2</v>
      </c>
      <c r="E1759" s="2">
        <f t="shared" si="245"/>
        <v>0</v>
      </c>
      <c r="F1759" s="2">
        <f t="shared" si="249"/>
        <v>1.5548821053911038E-2</v>
      </c>
      <c r="G1759" s="2">
        <f t="shared" si="249"/>
        <v>1.9956590819821644E-2</v>
      </c>
      <c r="H1759" s="2">
        <f t="shared" si="247"/>
        <v>0.77913212703982271</v>
      </c>
      <c r="I1759" s="2">
        <f t="shared" si="248"/>
        <v>43.792819836049382</v>
      </c>
    </row>
    <row r="1760" spans="1:9" ht="13.5" x14ac:dyDescent="0.25">
      <c r="A1760" s="3">
        <f>TITRES_STAT!B1763</f>
        <v>44578</v>
      </c>
      <c r="B1760" s="6">
        <f>TITRES_STAT!D1763</f>
        <v>1.81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1.4438190978631677E-2</v>
      </c>
      <c r="G1760" s="2">
        <f t="shared" si="249"/>
        <v>1.853112004697724E-2</v>
      </c>
      <c r="H1760" s="2">
        <f t="shared" si="247"/>
        <v>0.77913212703982282</v>
      </c>
      <c r="I1760" s="2">
        <f t="shared" si="248"/>
        <v>43.792819836049382</v>
      </c>
    </row>
    <row r="1761" spans="1:9" ht="13.5" x14ac:dyDescent="0.25">
      <c r="A1761" s="3">
        <f>TITRES_STAT!B1764</f>
        <v>44579</v>
      </c>
      <c r="B1761" s="6">
        <f>TITRES_STAT!D1764</f>
        <v>1.81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1.340689162301513E-2</v>
      </c>
      <c r="G1761" s="2">
        <f t="shared" si="249"/>
        <v>1.7207468615050295E-2</v>
      </c>
      <c r="H1761" s="2">
        <f t="shared" si="247"/>
        <v>0.77913212703982271</v>
      </c>
      <c r="I1761" s="2">
        <f t="shared" si="248"/>
        <v>43.792819836049382</v>
      </c>
    </row>
    <row r="1762" spans="1:9" ht="13.5" x14ac:dyDescent="0.25">
      <c r="A1762" s="3">
        <f>TITRES_STAT!B1765</f>
        <v>44580</v>
      </c>
      <c r="B1762" s="6">
        <f>TITRES_STAT!D1765</f>
        <v>1.7349000000000001</v>
      </c>
      <c r="C1762" s="2">
        <f t="shared" si="243"/>
        <v>-7.5099999999999945E-2</v>
      </c>
      <c r="D1762" s="2">
        <f t="shared" si="244"/>
        <v>0</v>
      </c>
      <c r="E1762" s="2">
        <f t="shared" si="245"/>
        <v>7.5099999999999945E-2</v>
      </c>
      <c r="F1762" s="2">
        <f t="shared" si="249"/>
        <v>1.2449256507085477E-2</v>
      </c>
      <c r="G1762" s="2">
        <f t="shared" si="249"/>
        <v>2.1342649428260984E-2</v>
      </c>
      <c r="H1762" s="2">
        <f t="shared" si="247"/>
        <v>0.58330417453236738</v>
      </c>
      <c r="I1762" s="2">
        <f t="shared" si="248"/>
        <v>36.840942120590796</v>
      </c>
    </row>
    <row r="1763" spans="1:9" ht="13.5" x14ac:dyDescent="0.25">
      <c r="A1763" s="3">
        <f>TITRES_STAT!B1766</f>
        <v>44581</v>
      </c>
      <c r="B1763" s="6">
        <f>TITRES_STAT!D1766</f>
        <v>1.7349000000000001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1.1560023899436514E-2</v>
      </c>
      <c r="G1763" s="2">
        <f t="shared" si="249"/>
        <v>1.9818174469099482E-2</v>
      </c>
      <c r="H1763" s="2">
        <f t="shared" si="247"/>
        <v>0.58330417453236749</v>
      </c>
      <c r="I1763" s="2">
        <f t="shared" si="248"/>
        <v>36.840942120590803</v>
      </c>
    </row>
    <row r="1764" spans="1:9" ht="13.5" x14ac:dyDescent="0.25">
      <c r="A1764" s="3">
        <f>TITRES_STAT!B1767</f>
        <v>44582</v>
      </c>
      <c r="B1764" s="6">
        <f>TITRES_STAT!D1767</f>
        <v>1.7349000000000001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1.073430790661962E-2</v>
      </c>
      <c r="G1764" s="2">
        <f t="shared" si="249"/>
        <v>1.8402590578449517E-2</v>
      </c>
      <c r="H1764" s="2">
        <f t="shared" si="247"/>
        <v>0.58330417453236749</v>
      </c>
      <c r="I1764" s="2">
        <f t="shared" si="248"/>
        <v>36.840942120590803</v>
      </c>
    </row>
    <row r="1765" spans="1:9" ht="13.5" x14ac:dyDescent="0.25">
      <c r="A1765" s="3">
        <f>TITRES_STAT!B1768</f>
        <v>44585</v>
      </c>
      <c r="B1765" s="6">
        <f>TITRES_STAT!D1768</f>
        <v>1.7349000000000001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9.9675716275753612E-3</v>
      </c>
      <c r="G1765" s="2">
        <f t="shared" si="249"/>
        <v>1.7088119822845981E-2</v>
      </c>
      <c r="H1765" s="2">
        <f t="shared" si="247"/>
        <v>0.58330417453236749</v>
      </c>
      <c r="I1765" s="2">
        <f t="shared" si="248"/>
        <v>36.840942120590803</v>
      </c>
    </row>
    <row r="1766" spans="1:9" ht="13.5" x14ac:dyDescent="0.25">
      <c r="A1766" s="3">
        <f>TITRES_STAT!B1769</f>
        <v>44586</v>
      </c>
      <c r="B1766" s="6">
        <f>TITRES_STAT!D1769</f>
        <v>1.7256</v>
      </c>
      <c r="C1766" s="2">
        <f t="shared" si="243"/>
        <v>-9.300000000000086E-3</v>
      </c>
      <c r="D1766" s="2">
        <f t="shared" si="244"/>
        <v>0</v>
      </c>
      <c r="E1766" s="2">
        <f t="shared" si="245"/>
        <v>9.300000000000086E-3</v>
      </c>
      <c r="F1766" s="2">
        <f t="shared" si="249"/>
        <v>9.255602225605692E-3</v>
      </c>
      <c r="G1766" s="2">
        <f t="shared" si="249"/>
        <v>1.6531825549785561E-2</v>
      </c>
      <c r="H1766" s="2">
        <f t="shared" si="247"/>
        <v>0.55986570858326956</v>
      </c>
      <c r="I1766" s="2">
        <f t="shared" si="248"/>
        <v>35.891917201754595</v>
      </c>
    </row>
    <row r="1767" spans="1:9" ht="13.5" x14ac:dyDescent="0.25">
      <c r="A1767" s="3">
        <f>TITRES_STAT!B1770</f>
        <v>44587</v>
      </c>
      <c r="B1767" s="6">
        <f>TITRES_STAT!D1770</f>
        <v>1.7256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8.5944877809195717E-3</v>
      </c>
      <c r="G1767" s="2">
        <f t="shared" si="249"/>
        <v>1.535098086765802E-2</v>
      </c>
      <c r="H1767" s="2">
        <f t="shared" si="247"/>
        <v>0.55986570858326956</v>
      </c>
      <c r="I1767" s="2">
        <f t="shared" si="248"/>
        <v>35.891917201754595</v>
      </c>
    </row>
    <row r="1768" spans="1:9" ht="13.5" x14ac:dyDescent="0.25">
      <c r="A1768" s="3">
        <f>TITRES_STAT!B1771</f>
        <v>44588</v>
      </c>
      <c r="B1768" s="6">
        <f>TITRES_STAT!D1771</f>
        <v>1.7349000000000001</v>
      </c>
      <c r="C1768" s="2">
        <f t="shared" si="243"/>
        <v>9.300000000000086E-3</v>
      </c>
      <c r="D1768" s="2">
        <f t="shared" si="244"/>
        <v>9.300000000000086E-3</v>
      </c>
      <c r="E1768" s="2">
        <f t="shared" si="245"/>
        <v>0</v>
      </c>
      <c r="F1768" s="2">
        <f t="shared" si="249"/>
        <v>8.644881510853894E-3</v>
      </c>
      <c r="G1768" s="2">
        <f t="shared" si="249"/>
        <v>1.4254482234253876E-2</v>
      </c>
      <c r="H1768" s="2">
        <f t="shared" si="247"/>
        <v>0.60646759165198083</v>
      </c>
      <c r="I1768" s="2">
        <f t="shared" si="248"/>
        <v>37.751623176433412</v>
      </c>
    </row>
    <row r="1769" spans="1:9" ht="13.5" x14ac:dyDescent="0.25">
      <c r="A1769" s="3">
        <f>TITRES_STAT!B1772</f>
        <v>44589</v>
      </c>
      <c r="B1769" s="6">
        <f>TITRES_STAT!D1772</f>
        <v>1.7349000000000001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8.0273899743643299E-3</v>
      </c>
      <c r="G1769" s="2">
        <f t="shared" si="249"/>
        <v>1.3236304931807169E-2</v>
      </c>
      <c r="H1769" s="2">
        <f t="shared" si="247"/>
        <v>0.60646759165198083</v>
      </c>
      <c r="I1769" s="2">
        <f t="shared" si="248"/>
        <v>37.751623176433412</v>
      </c>
    </row>
    <row r="1770" spans="1:9" ht="13.5" x14ac:dyDescent="0.25">
      <c r="A1770" s="3">
        <f>TITRES_STAT!B1773</f>
        <v>44592</v>
      </c>
      <c r="B1770" s="6">
        <f>TITRES_STAT!D1773</f>
        <v>1.7818000000000001</v>
      </c>
      <c r="C1770" s="2">
        <f t="shared" si="243"/>
        <v>4.6899999999999942E-2</v>
      </c>
      <c r="D1770" s="2">
        <f t="shared" si="244"/>
        <v>4.6899999999999942E-2</v>
      </c>
      <c r="E1770" s="2">
        <f t="shared" si="245"/>
        <v>0</v>
      </c>
      <c r="F1770" s="2">
        <f t="shared" si="249"/>
        <v>1.0804004976195445E-2</v>
      </c>
      <c r="G1770" s="2">
        <f t="shared" si="249"/>
        <v>1.2290854579535227E-2</v>
      </c>
      <c r="H1770" s="2">
        <f t="shared" si="247"/>
        <v>0.87902797208133532</v>
      </c>
      <c r="I1770" s="2">
        <f t="shared" si="248"/>
        <v>46.780994489808783</v>
      </c>
    </row>
    <row r="1771" spans="1:9" ht="13.5" x14ac:dyDescent="0.25">
      <c r="A1771" s="3">
        <f>TITRES_STAT!B1774</f>
        <v>44593</v>
      </c>
      <c r="B1771" s="6">
        <f>TITRES_STAT!D1774</f>
        <v>1.7818000000000001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1.0032290335038626E-2</v>
      </c>
      <c r="G1771" s="2">
        <f t="shared" si="249"/>
        <v>1.1412936395282711E-2</v>
      </c>
      <c r="H1771" s="2">
        <f t="shared" si="247"/>
        <v>0.87902797208133532</v>
      </c>
      <c r="I1771" s="2">
        <f t="shared" si="248"/>
        <v>46.780994489808783</v>
      </c>
    </row>
    <row r="1772" spans="1:9" ht="13.5" x14ac:dyDescent="0.25">
      <c r="A1772" s="3">
        <f>TITRES_STAT!B1775</f>
        <v>44594</v>
      </c>
      <c r="B1772" s="6">
        <f>TITRES_STAT!D1775</f>
        <v>1.7818000000000001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9.3156981682501524E-3</v>
      </c>
      <c r="G1772" s="2">
        <f t="shared" si="249"/>
        <v>1.0597726652762518E-2</v>
      </c>
      <c r="H1772" s="2">
        <f t="shared" si="247"/>
        <v>0.87902797208133521</v>
      </c>
      <c r="I1772" s="2">
        <f t="shared" si="248"/>
        <v>46.780994489808783</v>
      </c>
    </row>
    <row r="1773" spans="1:9" ht="13.5" x14ac:dyDescent="0.25">
      <c r="A1773" s="3">
        <f>TITRES_STAT!B1776</f>
        <v>44595</v>
      </c>
      <c r="B1773" s="6">
        <f>TITRES_STAT!D1776</f>
        <v>1.7818000000000001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8.650291156232285E-3</v>
      </c>
      <c r="G1773" s="2">
        <f t="shared" si="250"/>
        <v>9.8407461775651944E-3</v>
      </c>
      <c r="H1773" s="2">
        <f t="shared" si="247"/>
        <v>0.87902797208133532</v>
      </c>
      <c r="I1773" s="2">
        <f t="shared" si="248"/>
        <v>46.780994489808783</v>
      </c>
    </row>
    <row r="1774" spans="1:9" ht="13.5" x14ac:dyDescent="0.25">
      <c r="A1774" s="3">
        <f>TITRES_STAT!B1777</f>
        <v>44596</v>
      </c>
      <c r="B1774" s="6">
        <f>TITRES_STAT!D1777</f>
        <v>1.8568</v>
      </c>
      <c r="C1774" s="2">
        <f t="shared" si="243"/>
        <v>7.4999999999999956E-2</v>
      </c>
      <c r="D1774" s="2">
        <f t="shared" si="244"/>
        <v>7.4999999999999956E-2</v>
      </c>
      <c r="E1774" s="2">
        <f t="shared" si="245"/>
        <v>0</v>
      </c>
      <c r="F1774" s="2">
        <f t="shared" si="250"/>
        <v>1.3389556073644263E-2</v>
      </c>
      <c r="G1774" s="2">
        <f t="shared" si="250"/>
        <v>9.1378357363105372E-3</v>
      </c>
      <c r="H1774" s="2">
        <f t="shared" si="247"/>
        <v>1.4652874553696438</v>
      </c>
      <c r="I1774" s="2">
        <f t="shared" si="248"/>
        <v>59.436778951602598</v>
      </c>
    </row>
    <row r="1775" spans="1:9" ht="13.5" x14ac:dyDescent="0.25">
      <c r="A1775" s="3">
        <f>TITRES_STAT!B1778</f>
        <v>44599</v>
      </c>
      <c r="B1775" s="6">
        <f>TITRES_STAT!D1778</f>
        <v>1.9225000000000001</v>
      </c>
      <c r="C1775" s="2">
        <f t="shared" si="243"/>
        <v>6.5700000000000092E-2</v>
      </c>
      <c r="D1775" s="2">
        <f t="shared" si="244"/>
        <v>6.5700000000000092E-2</v>
      </c>
      <c r="E1775" s="2">
        <f t="shared" si="245"/>
        <v>0</v>
      </c>
      <c r="F1775" s="2">
        <f t="shared" si="250"/>
        <v>1.7126016354098252E-2</v>
      </c>
      <c r="G1775" s="2">
        <f t="shared" si="250"/>
        <v>8.4851331837169277E-3</v>
      </c>
      <c r="H1775" s="2">
        <f t="shared" si="247"/>
        <v>2.018355632527169</v>
      </c>
      <c r="I1775" s="2">
        <f t="shared" si="248"/>
        <v>66.869377841910136</v>
      </c>
    </row>
    <row r="1776" spans="1:9" ht="13.5" x14ac:dyDescent="0.25">
      <c r="A1776" s="3">
        <f>TITRES_STAT!B1779</f>
        <v>44600</v>
      </c>
      <c r="B1776" s="6">
        <f>TITRES_STAT!D1779</f>
        <v>1.9225000000000001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1.5902729471662661E-2</v>
      </c>
      <c r="G1776" s="2">
        <f t="shared" si="250"/>
        <v>7.8790522420228611E-3</v>
      </c>
      <c r="H1776" s="2">
        <f t="shared" si="247"/>
        <v>2.018355632527169</v>
      </c>
      <c r="I1776" s="2">
        <f t="shared" si="248"/>
        <v>66.869377841910136</v>
      </c>
    </row>
    <row r="1777" spans="1:9" ht="13.5" x14ac:dyDescent="0.25">
      <c r="A1777" s="3">
        <f>TITRES_STAT!B1780</f>
        <v>44601</v>
      </c>
      <c r="B1777" s="6">
        <f>TITRES_STAT!D1780</f>
        <v>1.96</v>
      </c>
      <c r="C1777" s="2">
        <f t="shared" si="243"/>
        <v>3.7499999999999867E-2</v>
      </c>
      <c r="D1777" s="2">
        <f t="shared" si="244"/>
        <v>3.7499999999999867E-2</v>
      </c>
      <c r="E1777" s="2">
        <f t="shared" si="245"/>
        <v>0</v>
      </c>
      <c r="F1777" s="2">
        <f t="shared" si="250"/>
        <v>1.7445391652258176E-2</v>
      </c>
      <c r="G1777" s="2">
        <f t="shared" si="250"/>
        <v>7.3162627961640848E-3</v>
      </c>
      <c r="H1777" s="2">
        <f t="shared" si="247"/>
        <v>2.384467608435934</v>
      </c>
      <c r="I1777" s="2">
        <f t="shared" si="248"/>
        <v>70.453255409877286</v>
      </c>
    </row>
    <row r="1778" spans="1:9" ht="13.5" x14ac:dyDescent="0.25">
      <c r="A1778" s="3">
        <f>TITRES_STAT!B1781</f>
        <v>44602</v>
      </c>
      <c r="B1778" s="6">
        <f>TITRES_STAT!D1781</f>
        <v>2.0163000000000002</v>
      </c>
      <c r="C1778" s="2">
        <f t="shared" si="243"/>
        <v>5.6300000000000239E-2</v>
      </c>
      <c r="D1778" s="2">
        <f t="shared" si="244"/>
        <v>5.6300000000000239E-2</v>
      </c>
      <c r="E1778" s="2">
        <f t="shared" si="245"/>
        <v>0</v>
      </c>
      <c r="F1778" s="2">
        <f t="shared" si="250"/>
        <v>2.0220720819954036E-2</v>
      </c>
      <c r="G1778" s="2">
        <f t="shared" si="250"/>
        <v>6.7936725964380792E-3</v>
      </c>
      <c r="H1778" s="2">
        <f t="shared" si="247"/>
        <v>2.9764049610744792</v>
      </c>
      <c r="I1778" s="2">
        <f t="shared" si="248"/>
        <v>74.851655960871085</v>
      </c>
    </row>
    <row r="1779" spans="1:9" ht="13.5" x14ac:dyDescent="0.25">
      <c r="A1779" s="3">
        <f>TITRES_STAT!B1782</f>
        <v>44603</v>
      </c>
      <c r="B1779" s="6">
        <f>TITRES_STAT!D1782</f>
        <v>2.1006999999999998</v>
      </c>
      <c r="C1779" s="2">
        <f t="shared" si="243"/>
        <v>8.4399999999999586E-2</v>
      </c>
      <c r="D1779" s="2">
        <f t="shared" si="244"/>
        <v>8.4399999999999586E-2</v>
      </c>
      <c r="E1779" s="2">
        <f t="shared" si="245"/>
        <v>0</v>
      </c>
      <c r="F1779" s="2">
        <f t="shared" si="250"/>
        <v>2.4804955047100147E-2</v>
      </c>
      <c r="G1779" s="2">
        <f t="shared" si="250"/>
        <v>6.3084102681210735E-3</v>
      </c>
      <c r="H1779" s="2">
        <f t="shared" si="247"/>
        <v>3.9320453161471649</v>
      </c>
      <c r="I1779" s="2">
        <f t="shared" si="248"/>
        <v>79.72443609295172</v>
      </c>
    </row>
    <row r="1780" spans="1:9" ht="13.5" x14ac:dyDescent="0.25">
      <c r="A1780" s="3">
        <f>TITRES_STAT!B1783</f>
        <v>44606</v>
      </c>
      <c r="B1780" s="6">
        <f>TITRES_STAT!D1783</f>
        <v>2.1945000000000001</v>
      </c>
      <c r="C1780" s="2">
        <f t="shared" si="243"/>
        <v>9.3800000000000328E-2</v>
      </c>
      <c r="D1780" s="2">
        <f t="shared" si="244"/>
        <v>9.3800000000000328E-2</v>
      </c>
      <c r="E1780" s="2">
        <f t="shared" si="245"/>
        <v>0</v>
      </c>
      <c r="F1780" s="2">
        <f t="shared" si="250"/>
        <v>2.9733172543735871E-2</v>
      </c>
      <c r="G1780" s="2">
        <f t="shared" si="250"/>
        <v>5.8578095346838539E-3</v>
      </c>
      <c r="H1780" s="2">
        <f t="shared" si="247"/>
        <v>5.0758175675885253</v>
      </c>
      <c r="I1780" s="2">
        <f t="shared" si="248"/>
        <v>83.541309644738106</v>
      </c>
    </row>
    <row r="1781" spans="1:9" ht="13.5" x14ac:dyDescent="0.25">
      <c r="A1781" s="3">
        <f>TITRES_STAT!B1784</f>
        <v>44607</v>
      </c>
      <c r="B1781" s="6">
        <f>TITRES_STAT!D1784</f>
        <v>2.2694999999999999</v>
      </c>
      <c r="C1781" s="2">
        <f t="shared" si="243"/>
        <v>7.4999999999999734E-2</v>
      </c>
      <c r="D1781" s="2">
        <f t="shared" si="244"/>
        <v>7.4999999999999734E-2</v>
      </c>
      <c r="E1781" s="2">
        <f t="shared" si="245"/>
        <v>0</v>
      </c>
      <c r="F1781" s="2">
        <f t="shared" si="250"/>
        <v>3.2966517362040433E-2</v>
      </c>
      <c r="G1781" s="2">
        <f t="shared" si="250"/>
        <v>5.4393945679207219E-3</v>
      </c>
      <c r="H1781" s="2">
        <f t="shared" si="247"/>
        <v>6.0606960849031228</v>
      </c>
      <c r="I1781" s="2">
        <f t="shared" si="248"/>
        <v>85.837090451490226</v>
      </c>
    </row>
    <row r="1782" spans="1:9" ht="13.5" x14ac:dyDescent="0.25">
      <c r="A1782" s="3">
        <f>TITRES_STAT!B1785</f>
        <v>44608</v>
      </c>
      <c r="B1782" s="6">
        <f>TITRES_STAT!D1785</f>
        <v>2.3633000000000002</v>
      </c>
      <c r="C1782" s="2">
        <f t="shared" si="243"/>
        <v>9.3800000000000328E-2</v>
      </c>
      <c r="D1782" s="2">
        <f t="shared" si="244"/>
        <v>9.3800000000000328E-2</v>
      </c>
      <c r="E1782" s="2">
        <f t="shared" si="245"/>
        <v>0</v>
      </c>
      <c r="F1782" s="2">
        <f t="shared" si="250"/>
        <v>3.731176612189472E-2</v>
      </c>
      <c r="G1782" s="2">
        <f t="shared" si="250"/>
        <v>5.050866384497814E-3</v>
      </c>
      <c r="H1782" s="2">
        <f t="shared" si="247"/>
        <v>7.387201181249317</v>
      </c>
      <c r="I1782" s="2">
        <f t="shared" si="248"/>
        <v>88.077071499898793</v>
      </c>
    </row>
    <row r="1783" spans="1:9" ht="13.5" x14ac:dyDescent="0.25">
      <c r="A1783" s="3">
        <f>TITRES_STAT!B1786</f>
        <v>44609</v>
      </c>
      <c r="B1783" s="6">
        <f>TITRES_STAT!D1786</f>
        <v>2.3633000000000002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3.4646639970330809E-2</v>
      </c>
      <c r="G1783" s="2">
        <f t="shared" si="250"/>
        <v>4.6900902141765411E-3</v>
      </c>
      <c r="H1783" s="2">
        <f t="shared" si="247"/>
        <v>7.387201181249317</v>
      </c>
      <c r="I1783" s="2">
        <f t="shared" si="248"/>
        <v>88.077071499898793</v>
      </c>
    </row>
    <row r="1784" spans="1:9" ht="13.5" x14ac:dyDescent="0.25">
      <c r="A1784" s="3">
        <f>TITRES_STAT!B1787</f>
        <v>44610</v>
      </c>
      <c r="B1784" s="6">
        <f>TITRES_STAT!D1787</f>
        <v>2.3633000000000002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3.2171879972450038E-2</v>
      </c>
      <c r="G1784" s="2">
        <f t="shared" si="250"/>
        <v>4.355083770306788E-3</v>
      </c>
      <c r="H1784" s="2">
        <f t="shared" si="247"/>
        <v>7.3872011812493179</v>
      </c>
      <c r="I1784" s="2">
        <f t="shared" si="248"/>
        <v>88.077071499898793</v>
      </c>
    </row>
    <row r="1785" spans="1:9" ht="13.5" x14ac:dyDescent="0.25">
      <c r="A1785" s="3">
        <f>TITRES_STAT!B1788</f>
        <v>44613</v>
      </c>
      <c r="B1785" s="6">
        <f>TITRES_STAT!D1788</f>
        <v>2.4007999999999998</v>
      </c>
      <c r="C1785" s="2">
        <f t="shared" si="243"/>
        <v>3.7499999999999645E-2</v>
      </c>
      <c r="D1785" s="2">
        <f t="shared" si="244"/>
        <v>3.7499999999999645E-2</v>
      </c>
      <c r="E1785" s="2">
        <f t="shared" si="245"/>
        <v>0</v>
      </c>
      <c r="F1785" s="2">
        <f t="shared" si="250"/>
        <v>3.2552459974417865E-2</v>
      </c>
      <c r="G1785" s="2">
        <f t="shared" si="250"/>
        <v>4.0440063581420171E-3</v>
      </c>
      <c r="H1785" s="2">
        <f t="shared" si="247"/>
        <v>8.0495570707692465</v>
      </c>
      <c r="I1785" s="2">
        <f t="shared" si="248"/>
        <v>88.949735416000905</v>
      </c>
    </row>
    <row r="1786" spans="1:9" ht="13.5" x14ac:dyDescent="0.25">
      <c r="A1786" s="3">
        <f>TITRES_STAT!B1789</f>
        <v>44614</v>
      </c>
      <c r="B1786" s="6">
        <f>TITRES_STAT!D1789</f>
        <v>2.4007999999999998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3.0227284261959447E-2</v>
      </c>
      <c r="G1786" s="2">
        <f t="shared" si="250"/>
        <v>3.7551487611318731E-3</v>
      </c>
      <c r="H1786" s="2">
        <f t="shared" si="247"/>
        <v>8.0495570707692465</v>
      </c>
      <c r="I1786" s="2">
        <f t="shared" si="248"/>
        <v>88.949735416000905</v>
      </c>
    </row>
    <row r="1787" spans="1:9" ht="13.5" x14ac:dyDescent="0.25">
      <c r="A1787" s="3">
        <f>TITRES_STAT!B1790</f>
        <v>44615</v>
      </c>
      <c r="B1787" s="6">
        <f>TITRES_STAT!D1790</f>
        <v>2.3256999999999999</v>
      </c>
      <c r="C1787" s="2">
        <f t="shared" si="243"/>
        <v>-7.5099999999999945E-2</v>
      </c>
      <c r="D1787" s="2">
        <f t="shared" si="244"/>
        <v>0</v>
      </c>
      <c r="E1787" s="2">
        <f t="shared" si="245"/>
        <v>7.5099999999999945E-2</v>
      </c>
      <c r="F1787" s="2">
        <f t="shared" si="250"/>
        <v>2.8068192528962341E-2</v>
      </c>
      <c r="G1787" s="2">
        <f t="shared" si="250"/>
        <v>8.8512095639081637E-3</v>
      </c>
      <c r="H1787" s="2">
        <f t="shared" si="247"/>
        <v>3.1711137699658205</v>
      </c>
      <c r="I1787" s="2">
        <f t="shared" si="248"/>
        <v>76.025588004802984</v>
      </c>
    </row>
    <row r="1788" spans="1:9" ht="13.5" x14ac:dyDescent="0.25">
      <c r="A1788" s="3">
        <f>TITRES_STAT!B1791</f>
        <v>44616</v>
      </c>
      <c r="B1788" s="6">
        <f>TITRES_STAT!D1791</f>
        <v>2.3069999999999999</v>
      </c>
      <c r="C1788" s="2">
        <f t="shared" si="243"/>
        <v>-1.8699999999999939E-2</v>
      </c>
      <c r="D1788" s="2">
        <f t="shared" si="244"/>
        <v>0</v>
      </c>
      <c r="E1788" s="2">
        <f t="shared" si="245"/>
        <v>1.8699999999999939E-2</v>
      </c>
      <c r="F1788" s="2">
        <f t="shared" si="250"/>
        <v>2.6063321634036459E-2</v>
      </c>
      <c r="G1788" s="2">
        <f t="shared" si="250"/>
        <v>9.5546945950575769E-3</v>
      </c>
      <c r="H1788" s="2">
        <f t="shared" si="247"/>
        <v>2.7278026916232796</v>
      </c>
      <c r="I1788" s="2">
        <f t="shared" si="248"/>
        <v>73.174545899462615</v>
      </c>
    </row>
    <row r="1789" spans="1:9" ht="13.5" x14ac:dyDescent="0.25">
      <c r="A1789" s="3">
        <f>TITRES_STAT!B1792</f>
        <v>44617</v>
      </c>
      <c r="B1789" s="6">
        <f>TITRES_STAT!D1792</f>
        <v>2.2038000000000002</v>
      </c>
      <c r="C1789" s="2">
        <f t="shared" si="243"/>
        <v>-0.10319999999999974</v>
      </c>
      <c r="D1789" s="2">
        <f t="shared" si="244"/>
        <v>0</v>
      </c>
      <c r="E1789" s="2">
        <f t="shared" si="245"/>
        <v>0.10319999999999974</v>
      </c>
      <c r="F1789" s="2">
        <f t="shared" ref="F1789:G1804" si="251">((F1788*13)+D1789)/14</f>
        <v>2.4201655803033854E-2</v>
      </c>
      <c r="G1789" s="2">
        <f t="shared" si="251"/>
        <v>1.6243644981124874E-2</v>
      </c>
      <c r="H1789" s="2">
        <f t="shared" si="247"/>
        <v>1.4899153380387342</v>
      </c>
      <c r="I1789" s="2">
        <f t="shared" si="248"/>
        <v>59.837991889809246</v>
      </c>
    </row>
    <row r="1790" spans="1:9" ht="13.5" x14ac:dyDescent="0.25">
      <c r="A1790" s="3">
        <f>TITRES_STAT!B1793</f>
        <v>44620</v>
      </c>
      <c r="B1790" s="6">
        <f>TITRES_STAT!D1793</f>
        <v>2.2976000000000001</v>
      </c>
      <c r="C1790" s="2">
        <f t="shared" si="243"/>
        <v>9.3799999999999883E-2</v>
      </c>
      <c r="D1790" s="2">
        <f t="shared" si="244"/>
        <v>9.3799999999999883E-2</v>
      </c>
      <c r="E1790" s="2">
        <f t="shared" si="245"/>
        <v>0</v>
      </c>
      <c r="F1790" s="2">
        <f t="shared" si="251"/>
        <v>2.9172966102817142E-2</v>
      </c>
      <c r="G1790" s="2">
        <f t="shared" si="251"/>
        <v>1.5083384625330239E-2</v>
      </c>
      <c r="H1790" s="2">
        <f t="shared" si="247"/>
        <v>1.9341127225401125</v>
      </c>
      <c r="I1790" s="2">
        <f t="shared" si="248"/>
        <v>65.918146487082382</v>
      </c>
    </row>
    <row r="1791" spans="1:9" ht="13.5" x14ac:dyDescent="0.25">
      <c r="A1791" s="3">
        <f>TITRES_STAT!B1794</f>
        <v>44621</v>
      </c>
      <c r="B1791" s="6">
        <f>TITRES_STAT!D1794</f>
        <v>2.3069999999999999</v>
      </c>
      <c r="C1791" s="2">
        <f t="shared" si="243"/>
        <v>9.3999999999998529E-3</v>
      </c>
      <c r="D1791" s="2">
        <f t="shared" si="244"/>
        <v>9.3999999999998529E-3</v>
      </c>
      <c r="E1791" s="2">
        <f t="shared" si="245"/>
        <v>0</v>
      </c>
      <c r="F1791" s="2">
        <f t="shared" si="251"/>
        <v>2.7760611381187333E-2</v>
      </c>
      <c r="G1791" s="2">
        <f t="shared" si="251"/>
        <v>1.4006000009235223E-2</v>
      </c>
      <c r="H1791" s="2">
        <f t="shared" si="247"/>
        <v>1.9820513610511672</v>
      </c>
      <c r="I1791" s="2">
        <f t="shared" si="248"/>
        <v>66.466037001874369</v>
      </c>
    </row>
    <row r="1792" spans="1:9" ht="13.5" x14ac:dyDescent="0.25">
      <c r="A1792" s="3">
        <f>TITRES_STAT!B1795</f>
        <v>44622</v>
      </c>
      <c r="B1792" s="6">
        <f>TITRES_STAT!D1795</f>
        <v>2.3069999999999999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2.577771056824538E-2</v>
      </c>
      <c r="G1792" s="2">
        <f t="shared" si="251"/>
        <v>1.3005571437146993E-2</v>
      </c>
      <c r="H1792" s="2">
        <f t="shared" si="247"/>
        <v>1.9820513610511672</v>
      </c>
      <c r="I1792" s="2">
        <f t="shared" si="248"/>
        <v>66.466037001874369</v>
      </c>
    </row>
    <row r="1793" spans="1:9" ht="13.5" x14ac:dyDescent="0.25">
      <c r="A1793" s="3">
        <f>TITRES_STAT!B1796</f>
        <v>44623</v>
      </c>
      <c r="B1793" s="6">
        <f>TITRES_STAT!D1796</f>
        <v>2.3069999999999999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2.3936445527656423E-2</v>
      </c>
      <c r="G1793" s="2">
        <f t="shared" si="251"/>
        <v>1.2076602048779349E-2</v>
      </c>
      <c r="H1793" s="2">
        <f t="shared" si="247"/>
        <v>1.9820513610511672</v>
      </c>
      <c r="I1793" s="2">
        <f t="shared" si="248"/>
        <v>66.466037001874369</v>
      </c>
    </row>
    <row r="1794" spans="1:9" ht="13.5" x14ac:dyDescent="0.25">
      <c r="A1794" s="3">
        <f>TITRES_STAT!B1797</f>
        <v>44624</v>
      </c>
      <c r="B1794" s="6">
        <f>TITRES_STAT!D1797</f>
        <v>2.3069999999999999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2.2226699418538106E-2</v>
      </c>
      <c r="G1794" s="2">
        <f t="shared" si="251"/>
        <v>1.1213987616723681E-2</v>
      </c>
      <c r="H1794" s="2">
        <f t="shared" si="247"/>
        <v>1.9820513610511672</v>
      </c>
      <c r="I1794" s="2">
        <f t="shared" si="248"/>
        <v>66.466037001874369</v>
      </c>
    </row>
    <row r="1795" spans="1:9" ht="13.5" x14ac:dyDescent="0.25">
      <c r="A1795" s="3">
        <f>TITRES_STAT!B1798</f>
        <v>44627</v>
      </c>
      <c r="B1795" s="6">
        <f>TITRES_STAT!D1798</f>
        <v>2.3069999999999999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2.0639078031499669E-2</v>
      </c>
      <c r="G1795" s="2">
        <f t="shared" si="251"/>
        <v>1.0412988501243418E-2</v>
      </c>
      <c r="H1795" s="2">
        <f t="shared" si="247"/>
        <v>1.982051361051167</v>
      </c>
      <c r="I1795" s="2">
        <f t="shared" si="248"/>
        <v>66.466037001874369</v>
      </c>
    </row>
    <row r="1796" spans="1:9" ht="13.5" x14ac:dyDescent="0.25">
      <c r="A1796" s="3">
        <f>TITRES_STAT!B1799</f>
        <v>44628</v>
      </c>
      <c r="B1796" s="6">
        <f>TITRES_STAT!D1799</f>
        <v>2.3069999999999999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1.9164858172106836E-2</v>
      </c>
      <c r="G1796" s="2">
        <f t="shared" si="251"/>
        <v>9.6692036082974588E-3</v>
      </c>
      <c r="H1796" s="2">
        <f t="shared" si="247"/>
        <v>1.9820513610511672</v>
      </c>
      <c r="I1796" s="2">
        <f t="shared" si="248"/>
        <v>66.466037001874369</v>
      </c>
    </row>
    <row r="1797" spans="1:9" ht="13.5" x14ac:dyDescent="0.25">
      <c r="A1797" s="3">
        <f>TITRES_STAT!B1800</f>
        <v>44629</v>
      </c>
      <c r="B1797" s="6">
        <f>TITRES_STAT!D1800</f>
        <v>2.2038000000000002</v>
      </c>
      <c r="C1797" s="2">
        <f t="shared" si="252"/>
        <v>-0.10319999999999974</v>
      </c>
      <c r="D1797" s="2">
        <f t="shared" si="253"/>
        <v>0</v>
      </c>
      <c r="E1797" s="2">
        <f t="shared" si="254"/>
        <v>0.10319999999999974</v>
      </c>
      <c r="F1797" s="2">
        <f t="shared" si="251"/>
        <v>1.779593973124206E-2</v>
      </c>
      <c r="G1797" s="2">
        <f t="shared" si="251"/>
        <v>1.6349974779133337E-2</v>
      </c>
      <c r="H1797" s="2">
        <f t="shared" si="247"/>
        <v>1.0884383597920981</v>
      </c>
      <c r="I1797" s="2">
        <f t="shared" si="248"/>
        <v>52.117332297059086</v>
      </c>
    </row>
    <row r="1798" spans="1:9" ht="13.5" x14ac:dyDescent="0.25">
      <c r="A1798" s="3">
        <f>TITRES_STAT!B1801</f>
        <v>44630</v>
      </c>
      <c r="B1798" s="6">
        <f>TITRES_STAT!D1801</f>
        <v>2.2881999999999998</v>
      </c>
      <c r="C1798" s="2">
        <f t="shared" si="252"/>
        <v>8.4399999999999586E-2</v>
      </c>
      <c r="D1798" s="2">
        <f t="shared" si="253"/>
        <v>8.4399999999999586E-2</v>
      </c>
      <c r="E1798" s="2">
        <f t="shared" si="254"/>
        <v>0</v>
      </c>
      <c r="F1798" s="2">
        <f t="shared" si="251"/>
        <v>2.2553372607581883E-2</v>
      </c>
      <c r="G1798" s="2">
        <f t="shared" si="251"/>
        <v>1.5182119437766669E-2</v>
      </c>
      <c r="H1798" s="2">
        <f t="shared" si="247"/>
        <v>1.4855220116025871</v>
      </c>
      <c r="I1798" s="2">
        <f t="shared" si="248"/>
        <v>59.767002853648791</v>
      </c>
    </row>
    <row r="1799" spans="1:9" ht="13.5" x14ac:dyDescent="0.25">
      <c r="A1799" s="3">
        <f>TITRES_STAT!B1802</f>
        <v>44631</v>
      </c>
      <c r="B1799" s="6">
        <f>TITRES_STAT!D1802</f>
        <v>2.2881999999999998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2.0942417421326031E-2</v>
      </c>
      <c r="G1799" s="2">
        <f t="shared" si="251"/>
        <v>1.4097682335069051E-2</v>
      </c>
      <c r="H1799" s="2">
        <f t="shared" si="247"/>
        <v>1.4855220116025869</v>
      </c>
      <c r="I1799" s="2">
        <f t="shared" si="248"/>
        <v>59.767002853648791</v>
      </c>
    </row>
    <row r="1800" spans="1:9" ht="13.5" x14ac:dyDescent="0.25">
      <c r="A1800" s="3">
        <f>TITRES_STAT!B1803</f>
        <v>44634</v>
      </c>
      <c r="B1800" s="6">
        <f>TITRES_STAT!D1803</f>
        <v>2.2881999999999998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1.9446530462659883E-2</v>
      </c>
      <c r="G1800" s="2">
        <f t="shared" si="251"/>
        <v>1.3090705025421262E-2</v>
      </c>
      <c r="H1800" s="2">
        <f t="shared" si="247"/>
        <v>1.4855220116025867</v>
      </c>
      <c r="I1800" s="2">
        <f t="shared" si="248"/>
        <v>59.767002853648791</v>
      </c>
    </row>
    <row r="1801" spans="1:9" ht="13.5" x14ac:dyDescent="0.25">
      <c r="A1801" s="3">
        <f>TITRES_STAT!B1804</f>
        <v>44635</v>
      </c>
      <c r="B1801" s="6">
        <f>TITRES_STAT!D1804</f>
        <v>2.2881999999999998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1.8057492572469889E-2</v>
      </c>
      <c r="G1801" s="2">
        <f t="shared" si="251"/>
        <v>1.2155654666462599E-2</v>
      </c>
      <c r="H1801" s="2">
        <f t="shared" si="247"/>
        <v>1.4855220116025867</v>
      </c>
      <c r="I1801" s="2">
        <f t="shared" si="248"/>
        <v>59.767002853648791</v>
      </c>
    </row>
    <row r="1802" spans="1:9" ht="13.5" x14ac:dyDescent="0.25">
      <c r="A1802" s="3">
        <f>TITRES_STAT!B1805</f>
        <v>44636</v>
      </c>
      <c r="B1802" s="6">
        <f>TITRES_STAT!D1805</f>
        <v>2.1945000000000001</v>
      </c>
      <c r="C1802" s="2">
        <f t="shared" si="252"/>
        <v>-9.3699999999999672E-2</v>
      </c>
      <c r="D1802" s="2">
        <f t="shared" si="253"/>
        <v>0</v>
      </c>
      <c r="E1802" s="2">
        <f t="shared" si="254"/>
        <v>9.3699999999999672E-2</v>
      </c>
      <c r="F1802" s="2">
        <f t="shared" si="251"/>
        <v>1.6767671674436328E-2</v>
      </c>
      <c r="G1802" s="2">
        <f t="shared" si="251"/>
        <v>1.7980250761715246E-2</v>
      </c>
      <c r="H1802" s="2">
        <f t="shared" si="247"/>
        <v>0.93256050188906026</v>
      </c>
      <c r="I1802" s="2">
        <f t="shared" si="248"/>
        <v>48.255177572836182</v>
      </c>
    </row>
    <row r="1803" spans="1:9" ht="13.5" x14ac:dyDescent="0.25">
      <c r="A1803" s="3">
        <f>TITRES_STAT!B1806</f>
        <v>44637</v>
      </c>
      <c r="B1803" s="6">
        <f>TITRES_STAT!D1806</f>
        <v>2.1945000000000001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1.5569980840548019E-2</v>
      </c>
      <c r="G1803" s="2">
        <f t="shared" si="251"/>
        <v>1.6695947135878443E-2</v>
      </c>
      <c r="H1803" s="2">
        <f t="shared" si="247"/>
        <v>0.93256050188906026</v>
      </c>
      <c r="I1803" s="2">
        <f t="shared" si="248"/>
        <v>48.255177572836182</v>
      </c>
    </row>
    <row r="1804" spans="1:9" ht="13.5" x14ac:dyDescent="0.25">
      <c r="A1804" s="3">
        <f>TITRES_STAT!B1807</f>
        <v>44638</v>
      </c>
      <c r="B1804" s="6">
        <f>TITRES_STAT!D1807</f>
        <v>2.2881999999999998</v>
      </c>
      <c r="C1804" s="2">
        <f t="shared" si="252"/>
        <v>9.3699999999999672E-2</v>
      </c>
      <c r="D1804" s="2">
        <f t="shared" si="253"/>
        <v>9.3699999999999672E-2</v>
      </c>
      <c r="E1804" s="2">
        <f t="shared" si="254"/>
        <v>0</v>
      </c>
      <c r="F1804" s="2">
        <f t="shared" si="251"/>
        <v>2.1150696494794563E-2</v>
      </c>
      <c r="G1804" s="2">
        <f t="shared" si="251"/>
        <v>1.5503379483315696E-2</v>
      </c>
      <c r="H1804" s="2">
        <f t="shared" si="247"/>
        <v>1.3642636121728395</v>
      </c>
      <c r="I1804" s="2">
        <f t="shared" si="248"/>
        <v>57.703532091289702</v>
      </c>
    </row>
    <row r="1805" spans="1:9" ht="13.5" x14ac:dyDescent="0.25">
      <c r="A1805" s="3">
        <f>TITRES_STAT!B1808</f>
        <v>44641</v>
      </c>
      <c r="B1805" s="6">
        <f>TITRES_STAT!D1808</f>
        <v>2.2881999999999998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1.9639932459452093E-2</v>
      </c>
      <c r="G1805" s="2">
        <f t="shared" si="255"/>
        <v>1.4395995234507433E-2</v>
      </c>
      <c r="H1805" s="2">
        <f t="shared" si="247"/>
        <v>1.3642636121728395</v>
      </c>
      <c r="I1805" s="2">
        <f t="shared" si="248"/>
        <v>57.703532091289702</v>
      </c>
    </row>
    <row r="1806" spans="1:9" ht="13.5" x14ac:dyDescent="0.25">
      <c r="A1806" s="3">
        <f>TITRES_STAT!B1809</f>
        <v>44642</v>
      </c>
      <c r="B1806" s="6">
        <f>TITRES_STAT!D1809</f>
        <v>2.1945000000000001</v>
      </c>
      <c r="C1806" s="2">
        <f t="shared" si="252"/>
        <v>-9.3699999999999672E-2</v>
      </c>
      <c r="D1806" s="2">
        <f t="shared" si="253"/>
        <v>0</v>
      </c>
      <c r="E1806" s="2">
        <f t="shared" si="254"/>
        <v>9.3699999999999672E-2</v>
      </c>
      <c r="F1806" s="2">
        <f t="shared" si="255"/>
        <v>1.8237080140919799E-2</v>
      </c>
      <c r="G1806" s="2">
        <f t="shared" si="255"/>
        <v>2.0060567003471166E-2</v>
      </c>
      <c r="H1806" s="2">
        <f t="shared" si="247"/>
        <v>0.90910093108356105</v>
      </c>
      <c r="I1806" s="2">
        <f t="shared" si="248"/>
        <v>47.619322597447827</v>
      </c>
    </row>
    <row r="1807" spans="1:9" ht="13.5" x14ac:dyDescent="0.25">
      <c r="A1807" s="3">
        <f>TITRES_STAT!B1810</f>
        <v>44643</v>
      </c>
      <c r="B1807" s="6">
        <f>TITRES_STAT!D1810</f>
        <v>2.1006999999999998</v>
      </c>
      <c r="C1807" s="2">
        <f t="shared" si="252"/>
        <v>-9.3800000000000328E-2</v>
      </c>
      <c r="D1807" s="2">
        <f t="shared" si="253"/>
        <v>0</v>
      </c>
      <c r="E1807" s="2">
        <f t="shared" si="254"/>
        <v>9.3800000000000328E-2</v>
      </c>
      <c r="F1807" s="2">
        <f t="shared" si="255"/>
        <v>1.6934431559425527E-2</v>
      </c>
      <c r="G1807" s="2">
        <f t="shared" si="255"/>
        <v>2.5327669360366106E-2</v>
      </c>
      <c r="H1807" s="2">
        <f t="shared" si="247"/>
        <v>0.66861389093799917</v>
      </c>
      <c r="I1807" s="2">
        <f t="shared" si="248"/>
        <v>40.070018269004258</v>
      </c>
    </row>
    <row r="1808" spans="1:9" ht="13.5" x14ac:dyDescent="0.25">
      <c r="A1808" s="3">
        <f>TITRES_STAT!B1811</f>
        <v>44644</v>
      </c>
      <c r="B1808" s="6">
        <f>TITRES_STAT!D1811</f>
        <v>2.1006999999999998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1.5724829305180845E-2</v>
      </c>
      <c r="G1808" s="2">
        <f t="shared" si="255"/>
        <v>2.3518550120339956E-2</v>
      </c>
      <c r="H1808" s="2">
        <f t="shared" si="247"/>
        <v>0.66861389093799906</v>
      </c>
      <c r="I1808" s="2">
        <f t="shared" si="248"/>
        <v>40.070018269004258</v>
      </c>
    </row>
    <row r="1809" spans="1:9" ht="13.5" x14ac:dyDescent="0.25">
      <c r="A1809" s="3">
        <f>TITRES_STAT!B1812</f>
        <v>44645</v>
      </c>
      <c r="B1809" s="6">
        <f>TITRES_STAT!D1812</f>
        <v>2.1945000000000001</v>
      </c>
      <c r="C1809" s="2">
        <f t="shared" si="252"/>
        <v>9.3800000000000328E-2</v>
      </c>
      <c r="D1809" s="2">
        <f t="shared" si="253"/>
        <v>9.3800000000000328E-2</v>
      </c>
      <c r="E1809" s="2">
        <f t="shared" si="254"/>
        <v>0</v>
      </c>
      <c r="F1809" s="2">
        <f t="shared" si="255"/>
        <v>2.1301627211953666E-2</v>
      </c>
      <c r="G1809" s="2">
        <f t="shared" si="255"/>
        <v>2.1838653683172816E-2</v>
      </c>
      <c r="H1809" s="2">
        <f t="shared" ref="H1809:H1872" si="256">F1809/G1809</f>
        <v>0.97540935998115397</v>
      </c>
      <c r="I1809" s="2">
        <f t="shared" ref="I1809:I1872" si="257">IF(G1809=0,100,100-(100/(1+H1809)))</f>
        <v>49.377581160720005</v>
      </c>
    </row>
    <row r="1810" spans="1:9" ht="13.5" x14ac:dyDescent="0.25">
      <c r="A1810" s="3">
        <f>TITRES_STAT!B1813</f>
        <v>44648</v>
      </c>
      <c r="B1810" s="6">
        <f>TITRES_STAT!D1813</f>
        <v>2.2225999999999999</v>
      </c>
      <c r="C1810" s="2">
        <f t="shared" si="252"/>
        <v>2.8099999999999792E-2</v>
      </c>
      <c r="D1810" s="2">
        <f t="shared" si="253"/>
        <v>2.8099999999999792E-2</v>
      </c>
      <c r="E1810" s="2">
        <f t="shared" si="254"/>
        <v>0</v>
      </c>
      <c r="F1810" s="2">
        <f t="shared" si="255"/>
        <v>2.1787225268242675E-2</v>
      </c>
      <c r="G1810" s="2">
        <f t="shared" si="255"/>
        <v>2.027874984866047E-2</v>
      </c>
      <c r="H1810" s="2">
        <f t="shared" si="256"/>
        <v>1.0743870026919755</v>
      </c>
      <c r="I1810" s="2">
        <f t="shared" si="257"/>
        <v>51.792987581281643</v>
      </c>
    </row>
    <row r="1811" spans="1:9" ht="13.5" x14ac:dyDescent="0.25">
      <c r="A1811" s="3">
        <f>TITRES_STAT!B1814</f>
        <v>44649</v>
      </c>
      <c r="B1811" s="6">
        <f>TITRES_STAT!D1814</f>
        <v>2.2225999999999999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2.0230994891939628E-2</v>
      </c>
      <c r="G1811" s="2">
        <f t="shared" si="255"/>
        <v>1.8830267716613291E-2</v>
      </c>
      <c r="H1811" s="2">
        <f t="shared" si="256"/>
        <v>1.0743870026919757</v>
      </c>
      <c r="I1811" s="2">
        <f t="shared" si="257"/>
        <v>51.792987581281658</v>
      </c>
    </row>
    <row r="1812" spans="1:9" ht="13.5" x14ac:dyDescent="0.25">
      <c r="A1812" s="3">
        <f>TITRES_STAT!B1815</f>
        <v>44650</v>
      </c>
      <c r="B1812" s="6">
        <f>TITRES_STAT!D1815</f>
        <v>2.2225999999999999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1.8785923828229655E-2</v>
      </c>
      <c r="G1812" s="2">
        <f t="shared" si="255"/>
        <v>1.7485248593998057E-2</v>
      </c>
      <c r="H1812" s="2">
        <f t="shared" si="256"/>
        <v>1.0743870026919757</v>
      </c>
      <c r="I1812" s="2">
        <f t="shared" si="257"/>
        <v>51.792987581281658</v>
      </c>
    </row>
    <row r="1813" spans="1:9" ht="13.5" x14ac:dyDescent="0.25">
      <c r="A1813" s="3">
        <f>TITRES_STAT!B1816</f>
        <v>44651</v>
      </c>
      <c r="B1813" s="6">
        <f>TITRES_STAT!D1816</f>
        <v>2.2225999999999999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1.744407212621325E-2</v>
      </c>
      <c r="G1813" s="2">
        <f t="shared" si="255"/>
        <v>1.6236302265855339E-2</v>
      </c>
      <c r="H1813" s="2">
        <f t="shared" si="256"/>
        <v>1.0743870026919755</v>
      </c>
      <c r="I1813" s="2">
        <f t="shared" si="257"/>
        <v>51.792987581281643</v>
      </c>
    </row>
    <row r="1814" spans="1:9" ht="13.5" x14ac:dyDescent="0.25">
      <c r="A1814" s="3">
        <f>TITRES_STAT!B1817</f>
        <v>44652</v>
      </c>
      <c r="B1814" s="6">
        <f>TITRES_STAT!D1817</f>
        <v>2.2225999999999999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1.6198066974340876E-2</v>
      </c>
      <c r="G1814" s="2">
        <f t="shared" si="255"/>
        <v>1.5076566389722814E-2</v>
      </c>
      <c r="H1814" s="2">
        <f t="shared" si="256"/>
        <v>1.0743870026919757</v>
      </c>
      <c r="I1814" s="2">
        <f t="shared" si="257"/>
        <v>51.792987581281658</v>
      </c>
    </row>
    <row r="1815" spans="1:9" ht="13.5" x14ac:dyDescent="0.25">
      <c r="A1815" s="3">
        <f>TITRES_STAT!B1818</f>
        <v>44655</v>
      </c>
      <c r="B1815" s="6">
        <f>TITRES_STAT!D1818</f>
        <v>2.2225999999999999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1.5041062190459384E-2</v>
      </c>
      <c r="G1815" s="2">
        <f t="shared" si="255"/>
        <v>1.3999668790456899E-2</v>
      </c>
      <c r="H1815" s="2">
        <f t="shared" si="256"/>
        <v>1.0743870026919755</v>
      </c>
      <c r="I1815" s="2">
        <f t="shared" si="257"/>
        <v>51.792987581281643</v>
      </c>
    </row>
    <row r="1816" spans="1:9" ht="13.5" x14ac:dyDescent="0.25">
      <c r="A1816" s="3">
        <f>TITRES_STAT!B1819</f>
        <v>44656</v>
      </c>
      <c r="B1816" s="6">
        <f>TITRES_STAT!D1819</f>
        <v>2.2225999999999999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1.396670060542657E-2</v>
      </c>
      <c r="G1816" s="2">
        <f t="shared" si="255"/>
        <v>1.2999692448281407E-2</v>
      </c>
      <c r="H1816" s="2">
        <f t="shared" si="256"/>
        <v>1.0743870026919755</v>
      </c>
      <c r="I1816" s="2">
        <f t="shared" si="257"/>
        <v>51.792987581281643</v>
      </c>
    </row>
    <row r="1817" spans="1:9" ht="13.5" x14ac:dyDescent="0.25">
      <c r="A1817" s="3">
        <f>TITRES_STAT!B1820</f>
        <v>44657</v>
      </c>
      <c r="B1817" s="6">
        <f>TITRES_STAT!D1820</f>
        <v>2.2225999999999999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1.2969079133610386E-2</v>
      </c>
      <c r="G1817" s="2">
        <f t="shared" si="255"/>
        <v>1.2071142987689878E-2</v>
      </c>
      <c r="H1817" s="2">
        <f t="shared" si="256"/>
        <v>1.0743870026919755</v>
      </c>
      <c r="I1817" s="2">
        <f t="shared" si="257"/>
        <v>51.792987581281643</v>
      </c>
    </row>
    <row r="1818" spans="1:9" ht="13.5" x14ac:dyDescent="0.25">
      <c r="A1818" s="3">
        <f>TITRES_STAT!B1821</f>
        <v>44658</v>
      </c>
      <c r="B1818" s="6">
        <f>TITRES_STAT!D1821</f>
        <v>2.2225999999999999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1.2042716338352502E-2</v>
      </c>
      <c r="G1818" s="2">
        <f t="shared" si="255"/>
        <v>1.1208918488569171E-2</v>
      </c>
      <c r="H1818" s="2">
        <f t="shared" si="256"/>
        <v>1.0743870026919757</v>
      </c>
      <c r="I1818" s="2">
        <f t="shared" si="257"/>
        <v>51.792987581281658</v>
      </c>
    </row>
    <row r="1819" spans="1:9" ht="13.5" x14ac:dyDescent="0.25">
      <c r="A1819" s="3">
        <f>TITRES_STAT!B1822</f>
        <v>44659</v>
      </c>
      <c r="B1819" s="6">
        <f>TITRES_STAT!D1822</f>
        <v>2.2225999999999999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1.1182522314184467E-2</v>
      </c>
      <c r="G1819" s="2">
        <f t="shared" si="255"/>
        <v>1.0408281453671373E-2</v>
      </c>
      <c r="H1819" s="2">
        <f t="shared" si="256"/>
        <v>1.0743870026919757</v>
      </c>
      <c r="I1819" s="2">
        <f t="shared" si="257"/>
        <v>51.792987581281658</v>
      </c>
    </row>
    <row r="1820" spans="1:9" ht="13.5" x14ac:dyDescent="0.25">
      <c r="A1820" s="3">
        <f>TITRES_STAT!B1823</f>
        <v>44662</v>
      </c>
      <c r="B1820" s="6">
        <f>TITRES_STAT!D1823</f>
        <v>2.2225999999999999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1.0383770720314147E-2</v>
      </c>
      <c r="G1820" s="2">
        <f t="shared" si="255"/>
        <v>9.6648327784091322E-3</v>
      </c>
      <c r="H1820" s="2">
        <f t="shared" si="256"/>
        <v>1.0743870026919757</v>
      </c>
      <c r="I1820" s="2">
        <f t="shared" si="257"/>
        <v>51.792987581281658</v>
      </c>
    </row>
    <row r="1821" spans="1:9" ht="13.5" x14ac:dyDescent="0.25">
      <c r="A1821" s="3">
        <f>TITRES_STAT!B1824</f>
        <v>44663</v>
      </c>
      <c r="B1821" s="6">
        <f>TITRES_STAT!D1824</f>
        <v>2.2225999999999999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9.6420728117202793E-3</v>
      </c>
      <c r="G1821" s="2">
        <f t="shared" si="258"/>
        <v>8.9744875799513367E-3</v>
      </c>
      <c r="H1821" s="2">
        <f t="shared" si="256"/>
        <v>1.0743870026919757</v>
      </c>
      <c r="I1821" s="2">
        <f t="shared" si="257"/>
        <v>51.792987581281658</v>
      </c>
    </row>
    <row r="1822" spans="1:9" ht="13.5" x14ac:dyDescent="0.25">
      <c r="A1822" s="3">
        <f>TITRES_STAT!B1825</f>
        <v>44664</v>
      </c>
      <c r="B1822" s="6">
        <f>TITRES_STAT!D1825</f>
        <v>2.2225999999999999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8.9533533251688318E-3</v>
      </c>
      <c r="G1822" s="2">
        <f t="shared" si="258"/>
        <v>8.333452752811955E-3</v>
      </c>
      <c r="H1822" s="2">
        <f t="shared" si="256"/>
        <v>1.074387002691976</v>
      </c>
      <c r="I1822" s="2">
        <f t="shared" si="257"/>
        <v>51.792987581281665</v>
      </c>
    </row>
    <row r="1823" spans="1:9" ht="13.5" x14ac:dyDescent="0.25">
      <c r="A1823" s="3">
        <f>TITRES_STAT!B1826</f>
        <v>44665</v>
      </c>
      <c r="B1823" s="6">
        <f>TITRES_STAT!D1826</f>
        <v>2.2225999999999999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8.3138280876567713E-3</v>
      </c>
      <c r="G1823" s="2">
        <f t="shared" si="258"/>
        <v>7.7382061276111006E-3</v>
      </c>
      <c r="H1823" s="2">
        <f t="shared" si="256"/>
        <v>1.0743870026919757</v>
      </c>
      <c r="I1823" s="2">
        <f t="shared" si="257"/>
        <v>51.792987581281658</v>
      </c>
    </row>
    <row r="1824" spans="1:9" ht="13.5" x14ac:dyDescent="0.25">
      <c r="A1824" s="3">
        <f>TITRES_STAT!B1827</f>
        <v>44666</v>
      </c>
      <c r="B1824" s="6">
        <f>TITRES_STAT!D1827</f>
        <v>2.1288</v>
      </c>
      <c r="C1824" s="2">
        <f t="shared" si="252"/>
        <v>-9.3799999999999883E-2</v>
      </c>
      <c r="D1824" s="2">
        <f t="shared" si="253"/>
        <v>0</v>
      </c>
      <c r="E1824" s="2">
        <f t="shared" si="254"/>
        <v>9.3799999999999883E-2</v>
      </c>
      <c r="F1824" s="2">
        <f t="shared" si="258"/>
        <v>7.7199832242527159E-3</v>
      </c>
      <c r="G1824" s="2">
        <f t="shared" si="258"/>
        <v>1.3885477118496014E-2</v>
      </c>
      <c r="H1824" s="2">
        <f t="shared" si="256"/>
        <v>0.5559753660873048</v>
      </c>
      <c r="I1824" s="2">
        <f t="shared" si="257"/>
        <v>35.731630346139383</v>
      </c>
    </row>
    <row r="1825" spans="1:9" ht="13.5" x14ac:dyDescent="0.25">
      <c r="A1825" s="3">
        <f>TITRES_STAT!B1828</f>
        <v>44669</v>
      </c>
      <c r="B1825" s="6">
        <f>TITRES_STAT!D1828</f>
        <v>2.1568999999999998</v>
      </c>
      <c r="C1825" s="2">
        <f t="shared" si="252"/>
        <v>2.8099999999999792E-2</v>
      </c>
      <c r="D1825" s="2">
        <f t="shared" si="253"/>
        <v>2.8099999999999792E-2</v>
      </c>
      <c r="E1825" s="2">
        <f t="shared" si="254"/>
        <v>0</v>
      </c>
      <c r="F1825" s="2">
        <f t="shared" si="258"/>
        <v>9.1756987082346492E-3</v>
      </c>
      <c r="G1825" s="2">
        <f t="shared" si="258"/>
        <v>1.2893657324317727E-2</v>
      </c>
      <c r="H1825" s="2">
        <f t="shared" si="256"/>
        <v>0.71164437501600697</v>
      </c>
      <c r="I1825" s="2">
        <f t="shared" si="257"/>
        <v>41.5766490635271</v>
      </c>
    </row>
    <row r="1826" spans="1:9" ht="13.5" x14ac:dyDescent="0.25">
      <c r="A1826" s="3">
        <f>TITRES_STAT!B1829</f>
        <v>44670</v>
      </c>
      <c r="B1826" s="6">
        <f>TITRES_STAT!D1829</f>
        <v>2.2038000000000002</v>
      </c>
      <c r="C1826" s="2">
        <f t="shared" si="252"/>
        <v>4.6900000000000386E-2</v>
      </c>
      <c r="D1826" s="2">
        <f t="shared" si="253"/>
        <v>4.6900000000000386E-2</v>
      </c>
      <c r="E1826" s="2">
        <f t="shared" si="254"/>
        <v>0</v>
      </c>
      <c r="F1826" s="2">
        <f t="shared" si="258"/>
        <v>1.1870291657646487E-2</v>
      </c>
      <c r="G1826" s="2">
        <f t="shared" si="258"/>
        <v>1.1972681801152175E-2</v>
      </c>
      <c r="H1826" s="2">
        <f t="shared" si="256"/>
        <v>0.99144801931545246</v>
      </c>
      <c r="I1826" s="2">
        <f t="shared" si="257"/>
        <v>49.785282352298424</v>
      </c>
    </row>
    <row r="1827" spans="1:9" ht="13.5" x14ac:dyDescent="0.25">
      <c r="A1827" s="3">
        <f>TITRES_STAT!B1830</f>
        <v>44671</v>
      </c>
      <c r="B1827" s="6">
        <f>TITRES_STAT!D1830</f>
        <v>2.2225999999999999</v>
      </c>
      <c r="C1827" s="2">
        <f t="shared" si="252"/>
        <v>1.8799999999999706E-2</v>
      </c>
      <c r="D1827" s="2">
        <f t="shared" si="253"/>
        <v>1.8799999999999706E-2</v>
      </c>
      <c r="E1827" s="2">
        <f t="shared" si="254"/>
        <v>0</v>
      </c>
      <c r="F1827" s="2">
        <f t="shared" si="258"/>
        <v>1.2365270824957432E-2</v>
      </c>
      <c r="G1827" s="2">
        <f t="shared" si="258"/>
        <v>1.111749024392702E-2</v>
      </c>
      <c r="H1827" s="2">
        <f t="shared" si="256"/>
        <v>1.1122358152472422</v>
      </c>
      <c r="I1827" s="2">
        <f t="shared" si="257"/>
        <v>52.656801253843547</v>
      </c>
    </row>
    <row r="1828" spans="1:9" ht="13.5" x14ac:dyDescent="0.25">
      <c r="A1828" s="3">
        <f>TITRES_STAT!B1831</f>
        <v>44672</v>
      </c>
      <c r="B1828" s="6">
        <f>TITRES_STAT!D1831</f>
        <v>2.2601</v>
      </c>
      <c r="C1828" s="2">
        <f t="shared" si="252"/>
        <v>3.7500000000000089E-2</v>
      </c>
      <c r="D1828" s="2">
        <f t="shared" si="253"/>
        <v>3.7500000000000089E-2</v>
      </c>
      <c r="E1828" s="2">
        <f t="shared" si="254"/>
        <v>0</v>
      </c>
      <c r="F1828" s="2">
        <f t="shared" si="258"/>
        <v>1.4160608623174765E-2</v>
      </c>
      <c r="G1828" s="2">
        <f t="shared" si="258"/>
        <v>1.0323383797932234E-2</v>
      </c>
      <c r="H1828" s="2">
        <f t="shared" si="256"/>
        <v>1.3717022344951588</v>
      </c>
      <c r="I1828" s="2">
        <f t="shared" si="257"/>
        <v>57.836191008486345</v>
      </c>
    </row>
    <row r="1829" spans="1:9" ht="13.5" x14ac:dyDescent="0.25">
      <c r="A1829" s="3">
        <f>TITRES_STAT!B1832</f>
        <v>44673</v>
      </c>
      <c r="B1829" s="6">
        <f>TITRES_STAT!D1832</f>
        <v>2.2881999999999998</v>
      </c>
      <c r="C1829" s="2">
        <f t="shared" si="252"/>
        <v>2.8099999999999792E-2</v>
      </c>
      <c r="D1829" s="2">
        <f t="shared" si="253"/>
        <v>2.8099999999999792E-2</v>
      </c>
      <c r="E1829" s="2">
        <f t="shared" si="254"/>
        <v>0</v>
      </c>
      <c r="F1829" s="2">
        <f t="shared" si="258"/>
        <v>1.5156279435805125E-2</v>
      </c>
      <c r="G1829" s="2">
        <f t="shared" si="258"/>
        <v>9.5859992409370754E-3</v>
      </c>
      <c r="H1829" s="2">
        <f t="shared" si="256"/>
        <v>1.5810849818431165</v>
      </c>
      <c r="I1829" s="2">
        <f t="shared" si="257"/>
        <v>61.256603055126298</v>
      </c>
    </row>
    <row r="1830" spans="1:9" ht="13.5" x14ac:dyDescent="0.25">
      <c r="A1830" s="3">
        <f>TITRES_STAT!B1833</f>
        <v>44676</v>
      </c>
      <c r="B1830" s="6">
        <f>TITRES_STAT!D1833</f>
        <v>2.2881999999999998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1.4073688047533329E-2</v>
      </c>
      <c r="G1830" s="2">
        <f t="shared" si="258"/>
        <v>8.9012850094415709E-3</v>
      </c>
      <c r="H1830" s="2">
        <f t="shared" si="256"/>
        <v>1.5810849818431163</v>
      </c>
      <c r="I1830" s="2">
        <f t="shared" si="257"/>
        <v>61.256603055126291</v>
      </c>
    </row>
    <row r="1831" spans="1:9" ht="13.5" x14ac:dyDescent="0.25">
      <c r="A1831" s="3">
        <f>TITRES_STAT!B1834</f>
        <v>44677</v>
      </c>
      <c r="B1831" s="6">
        <f>TITRES_STAT!D1834</f>
        <v>2.2694999999999999</v>
      </c>
      <c r="C1831" s="2">
        <f t="shared" si="252"/>
        <v>-1.8699999999999939E-2</v>
      </c>
      <c r="D1831" s="2">
        <f t="shared" si="253"/>
        <v>0</v>
      </c>
      <c r="E1831" s="2">
        <f t="shared" si="254"/>
        <v>1.8699999999999939E-2</v>
      </c>
      <c r="F1831" s="2">
        <f t="shared" si="258"/>
        <v>1.3068424615566662E-2</v>
      </c>
      <c r="G1831" s="2">
        <f t="shared" si="258"/>
        <v>9.6011932230528809E-3</v>
      </c>
      <c r="H1831" s="2">
        <f t="shared" si="256"/>
        <v>1.3611250510185346</v>
      </c>
      <c r="I1831" s="2">
        <f t="shared" si="257"/>
        <v>57.647308872157232</v>
      </c>
    </row>
    <row r="1832" spans="1:9" ht="13.5" x14ac:dyDescent="0.25">
      <c r="A1832" s="3">
        <f>TITRES_STAT!B1835</f>
        <v>44678</v>
      </c>
      <c r="B1832" s="6">
        <f>TITRES_STAT!D1835</f>
        <v>2.1757</v>
      </c>
      <c r="C1832" s="2">
        <f t="shared" si="252"/>
        <v>-9.3799999999999883E-2</v>
      </c>
      <c r="D1832" s="2">
        <f t="shared" si="253"/>
        <v>0</v>
      </c>
      <c r="E1832" s="2">
        <f t="shared" si="254"/>
        <v>9.3799999999999883E-2</v>
      </c>
      <c r="F1832" s="2">
        <f t="shared" si="258"/>
        <v>1.2134965714454759E-2</v>
      </c>
      <c r="G1832" s="2">
        <f t="shared" si="258"/>
        <v>1.5615393707120524E-2</v>
      </c>
      <c r="H1832" s="2">
        <f t="shared" si="256"/>
        <v>0.77711557851540358</v>
      </c>
      <c r="I1832" s="2">
        <f t="shared" si="257"/>
        <v>43.729039794057925</v>
      </c>
    </row>
    <row r="1833" spans="1:9" ht="13.5" x14ac:dyDescent="0.25">
      <c r="A1833" s="3">
        <f>TITRES_STAT!B1836</f>
        <v>44679</v>
      </c>
      <c r="B1833" s="6">
        <f>TITRES_STAT!D1836</f>
        <v>2.2601</v>
      </c>
      <c r="C1833" s="2">
        <f t="shared" si="252"/>
        <v>8.4400000000000031E-2</v>
      </c>
      <c r="D1833" s="2">
        <f t="shared" si="253"/>
        <v>8.4400000000000031E-2</v>
      </c>
      <c r="E1833" s="2">
        <f t="shared" si="254"/>
        <v>0</v>
      </c>
      <c r="F1833" s="2">
        <f t="shared" si="258"/>
        <v>1.7296753877707991E-2</v>
      </c>
      <c r="G1833" s="2">
        <f t="shared" si="258"/>
        <v>1.45000084423262E-2</v>
      </c>
      <c r="H1833" s="2">
        <f t="shared" si="256"/>
        <v>1.1928788832438166</v>
      </c>
      <c r="I1833" s="2">
        <f t="shared" si="257"/>
        <v>54.39784624489841</v>
      </c>
    </row>
    <row r="1834" spans="1:9" ht="13.5" x14ac:dyDescent="0.25">
      <c r="A1834" s="3">
        <f>TITRES_STAT!B1837</f>
        <v>44680</v>
      </c>
      <c r="B1834" s="6">
        <f>TITRES_STAT!D1837</f>
        <v>2.2694999999999999</v>
      </c>
      <c r="C1834" s="2">
        <f t="shared" si="252"/>
        <v>9.3999999999998529E-3</v>
      </c>
      <c r="D1834" s="2">
        <f t="shared" si="253"/>
        <v>9.3999999999998529E-3</v>
      </c>
      <c r="E1834" s="2">
        <f t="shared" si="254"/>
        <v>0</v>
      </c>
      <c r="F1834" s="2">
        <f t="shared" si="258"/>
        <v>1.6732700029300267E-2</v>
      </c>
      <c r="G1834" s="2">
        <f t="shared" si="258"/>
        <v>1.3464293553588613E-2</v>
      </c>
      <c r="H1834" s="2">
        <f t="shared" si="256"/>
        <v>1.2427462282148871</v>
      </c>
      <c r="I1834" s="2">
        <f t="shared" si="257"/>
        <v>55.411807746258056</v>
      </c>
    </row>
    <row r="1835" spans="1:9" ht="13.5" x14ac:dyDescent="0.25">
      <c r="A1835" s="3">
        <f>TITRES_STAT!B1838</f>
        <v>44685</v>
      </c>
      <c r="B1835" s="6">
        <f>TITRES_STAT!D1838</f>
        <v>2.1757</v>
      </c>
      <c r="C1835" s="2">
        <f t="shared" si="252"/>
        <v>-9.3799999999999883E-2</v>
      </c>
      <c r="D1835" s="2">
        <f t="shared" si="253"/>
        <v>0</v>
      </c>
      <c r="E1835" s="2">
        <f t="shared" si="254"/>
        <v>9.3799999999999883E-2</v>
      </c>
      <c r="F1835" s="2">
        <f t="shared" si="258"/>
        <v>1.5537507170064534E-2</v>
      </c>
      <c r="G1835" s="2">
        <f t="shared" si="258"/>
        <v>1.9202558299760846E-2</v>
      </c>
      <c r="H1835" s="2">
        <f t="shared" si="256"/>
        <v>0.80913735177973878</v>
      </c>
      <c r="I1835" s="2">
        <f t="shared" si="257"/>
        <v>44.725037100347855</v>
      </c>
    </row>
    <row r="1836" spans="1:9" ht="13.5" x14ac:dyDescent="0.25">
      <c r="A1836" s="3">
        <f>TITRES_STAT!B1839</f>
        <v>44686</v>
      </c>
      <c r="B1836" s="6">
        <f>TITRES_STAT!D1839</f>
        <v>2.0819000000000001</v>
      </c>
      <c r="C1836" s="2">
        <f t="shared" si="252"/>
        <v>-9.3799999999999883E-2</v>
      </c>
      <c r="D1836" s="2">
        <f t="shared" si="253"/>
        <v>0</v>
      </c>
      <c r="E1836" s="2">
        <f t="shared" si="254"/>
        <v>9.3799999999999883E-2</v>
      </c>
      <c r="F1836" s="2">
        <f t="shared" si="258"/>
        <v>1.4427685229345639E-2</v>
      </c>
      <c r="G1836" s="2">
        <f t="shared" si="258"/>
        <v>2.4530946992635062E-2</v>
      </c>
      <c r="H1836" s="2">
        <f t="shared" si="256"/>
        <v>0.58814220395475436</v>
      </c>
      <c r="I1836" s="2">
        <f t="shared" si="257"/>
        <v>37.033346415086541</v>
      </c>
    </row>
    <row r="1837" spans="1:9" ht="13.5" x14ac:dyDescent="0.25">
      <c r="A1837" s="3">
        <f>TITRES_STAT!B1840</f>
        <v>44687</v>
      </c>
      <c r="B1837" s="6">
        <f>TITRES_STAT!D1840</f>
        <v>2.1663000000000001</v>
      </c>
      <c r="C1837" s="2">
        <f t="shared" si="252"/>
        <v>8.4400000000000031E-2</v>
      </c>
      <c r="D1837" s="2">
        <f t="shared" si="253"/>
        <v>8.4400000000000031E-2</v>
      </c>
      <c r="E1837" s="2">
        <f t="shared" si="254"/>
        <v>0</v>
      </c>
      <c r="F1837" s="2">
        <f t="shared" ref="F1837:G1852" si="259">((F1836*13)+D1837)/14</f>
        <v>1.942570771296381E-2</v>
      </c>
      <c r="G1837" s="2">
        <f t="shared" si="259"/>
        <v>2.2778736493161127E-2</v>
      </c>
      <c r="H1837" s="2">
        <f t="shared" si="256"/>
        <v>0.85280005406779258</v>
      </c>
      <c r="I1837" s="2">
        <f t="shared" si="257"/>
        <v>46.027635426471619</v>
      </c>
    </row>
    <row r="1838" spans="1:9" ht="13.5" x14ac:dyDescent="0.25">
      <c r="A1838" s="3">
        <f>TITRES_STAT!B1841</f>
        <v>44690</v>
      </c>
      <c r="B1838" s="6">
        <f>TITRES_STAT!D1841</f>
        <v>2.1663000000000001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1.8038157162037823E-2</v>
      </c>
      <c r="G1838" s="2">
        <f t="shared" si="259"/>
        <v>2.1151683886506761E-2</v>
      </c>
      <c r="H1838" s="2">
        <f t="shared" si="256"/>
        <v>0.85280005406779258</v>
      </c>
      <c r="I1838" s="2">
        <f t="shared" si="257"/>
        <v>46.027635426471619</v>
      </c>
    </row>
    <row r="1839" spans="1:9" ht="13.5" x14ac:dyDescent="0.25">
      <c r="A1839" s="3">
        <f>TITRES_STAT!B1842</f>
        <v>44691</v>
      </c>
      <c r="B1839" s="6">
        <f>TITRES_STAT!D1842</f>
        <v>2.1663000000000001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1.6749717364749405E-2</v>
      </c>
      <c r="G1839" s="2">
        <f t="shared" si="259"/>
        <v>1.9640849323184852E-2</v>
      </c>
      <c r="H1839" s="2">
        <f t="shared" si="256"/>
        <v>0.85280005406779236</v>
      </c>
      <c r="I1839" s="2">
        <f t="shared" si="257"/>
        <v>46.027635426471605</v>
      </c>
    </row>
    <row r="1840" spans="1:9" ht="13.5" x14ac:dyDescent="0.25">
      <c r="A1840" s="3">
        <f>TITRES_STAT!B1843</f>
        <v>44692</v>
      </c>
      <c r="B1840" s="6">
        <f>TITRES_STAT!D1843</f>
        <v>2.1663000000000001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1.5553308981553019E-2</v>
      </c>
      <c r="G1840" s="2">
        <f t="shared" si="259"/>
        <v>1.8237931514385936E-2</v>
      </c>
      <c r="H1840" s="2">
        <f t="shared" si="256"/>
        <v>0.85280005406779236</v>
      </c>
      <c r="I1840" s="2">
        <f t="shared" si="257"/>
        <v>46.027635426471605</v>
      </c>
    </row>
    <row r="1841" spans="1:9" ht="13.5" x14ac:dyDescent="0.25">
      <c r="A1841" s="3">
        <f>TITRES_STAT!B1844</f>
        <v>44693</v>
      </c>
      <c r="B1841" s="6">
        <f>TITRES_STAT!D1844</f>
        <v>2.2412999999999998</v>
      </c>
      <c r="C1841" s="2">
        <f t="shared" si="252"/>
        <v>7.4999999999999734E-2</v>
      </c>
      <c r="D1841" s="2">
        <f t="shared" si="253"/>
        <v>7.4999999999999734E-2</v>
      </c>
      <c r="E1841" s="2">
        <f t="shared" si="254"/>
        <v>0</v>
      </c>
      <c r="F1841" s="2">
        <f t="shared" si="259"/>
        <v>1.9799501197156354E-2</v>
      </c>
      <c r="G1841" s="2">
        <f t="shared" si="259"/>
        <v>1.6935222120501227E-2</v>
      </c>
      <c r="H1841" s="2">
        <f t="shared" si="256"/>
        <v>1.1691314738167931</v>
      </c>
      <c r="I1841" s="2">
        <f t="shared" si="257"/>
        <v>53.898598952123223</v>
      </c>
    </row>
    <row r="1842" spans="1:9" ht="13.5" x14ac:dyDescent="0.25">
      <c r="A1842" s="3">
        <f>TITRES_STAT!B1845</f>
        <v>44694</v>
      </c>
      <c r="B1842" s="6">
        <f>TITRES_STAT!D1845</f>
        <v>2.2507000000000001</v>
      </c>
      <c r="C1842" s="2">
        <f t="shared" si="252"/>
        <v>9.400000000000297E-3</v>
      </c>
      <c r="D1842" s="2">
        <f t="shared" si="253"/>
        <v>9.400000000000297E-3</v>
      </c>
      <c r="E1842" s="2">
        <f t="shared" si="254"/>
        <v>0</v>
      </c>
      <c r="F1842" s="2">
        <f t="shared" si="259"/>
        <v>1.9056679683073778E-2</v>
      </c>
      <c r="G1842" s="2">
        <f t="shared" si="259"/>
        <v>1.5725563397608281E-2</v>
      </c>
      <c r="H1842" s="2">
        <f t="shared" si="256"/>
        <v>1.2118281044208647</v>
      </c>
      <c r="I1842" s="2">
        <f t="shared" si="257"/>
        <v>54.788529994656358</v>
      </c>
    </row>
    <row r="1843" spans="1:9" ht="13.5" x14ac:dyDescent="0.25">
      <c r="A1843" s="3">
        <f>TITRES_STAT!B1846</f>
        <v>44697</v>
      </c>
      <c r="B1843" s="6">
        <f>TITRES_STAT!D1846</f>
        <v>2.2507000000000001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1.7695488277139938E-2</v>
      </c>
      <c r="G1843" s="2">
        <f t="shared" si="259"/>
        <v>1.460230886920769E-2</v>
      </c>
      <c r="H1843" s="2">
        <f t="shared" si="256"/>
        <v>1.211828104420865</v>
      </c>
      <c r="I1843" s="2">
        <f t="shared" si="257"/>
        <v>54.788529994656365</v>
      </c>
    </row>
    <row r="1844" spans="1:9" ht="13.5" x14ac:dyDescent="0.25">
      <c r="A1844" s="3">
        <f>TITRES_STAT!B1847</f>
        <v>44698</v>
      </c>
      <c r="B1844" s="6">
        <f>TITRES_STAT!D1847</f>
        <v>2.2507000000000001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1.64315248287728E-2</v>
      </c>
      <c r="G1844" s="2">
        <f t="shared" si="259"/>
        <v>1.3559286807121427E-2</v>
      </c>
      <c r="H1844" s="2">
        <f t="shared" si="256"/>
        <v>1.2118281044208647</v>
      </c>
      <c r="I1844" s="2">
        <f t="shared" si="257"/>
        <v>54.788529994656358</v>
      </c>
    </row>
    <row r="1845" spans="1:9" ht="13.5" x14ac:dyDescent="0.25">
      <c r="A1845" s="3">
        <f>TITRES_STAT!B1848</f>
        <v>44699</v>
      </c>
      <c r="B1845" s="6">
        <f>TITRES_STAT!D1848</f>
        <v>2.2038000000000002</v>
      </c>
      <c r="C1845" s="2">
        <f t="shared" si="252"/>
        <v>-4.6899999999999942E-2</v>
      </c>
      <c r="D1845" s="2">
        <f t="shared" si="253"/>
        <v>0</v>
      </c>
      <c r="E1845" s="2">
        <f t="shared" si="254"/>
        <v>4.6899999999999942E-2</v>
      </c>
      <c r="F1845" s="2">
        <f t="shared" si="259"/>
        <v>1.5257844483860456E-2</v>
      </c>
      <c r="G1845" s="2">
        <f t="shared" si="259"/>
        <v>1.5940766320898463E-2</v>
      </c>
      <c r="H1845" s="2">
        <f t="shared" si="256"/>
        <v>0.95715878250202502</v>
      </c>
      <c r="I1845" s="2">
        <f t="shared" si="257"/>
        <v>48.905525247082743</v>
      </c>
    </row>
    <row r="1846" spans="1:9" ht="13.5" x14ac:dyDescent="0.25">
      <c r="A1846" s="3">
        <f>TITRES_STAT!B1849</f>
        <v>44700</v>
      </c>
      <c r="B1846" s="6">
        <f>TITRES_STAT!D1849</f>
        <v>2.11</v>
      </c>
      <c r="C1846" s="2">
        <f t="shared" si="252"/>
        <v>-9.3800000000000328E-2</v>
      </c>
      <c r="D1846" s="2">
        <f t="shared" si="253"/>
        <v>0</v>
      </c>
      <c r="E1846" s="2">
        <f t="shared" si="254"/>
        <v>9.3800000000000328E-2</v>
      </c>
      <c r="F1846" s="2">
        <f t="shared" si="259"/>
        <v>1.4167998449298997E-2</v>
      </c>
      <c r="G1846" s="2">
        <f t="shared" si="259"/>
        <v>2.1502140155120024E-2</v>
      </c>
      <c r="H1846" s="2">
        <f t="shared" si="256"/>
        <v>0.65891108266845499</v>
      </c>
      <c r="I1846" s="2">
        <f t="shared" si="257"/>
        <v>39.71949368187704</v>
      </c>
    </row>
    <row r="1847" spans="1:9" ht="13.5" x14ac:dyDescent="0.25">
      <c r="A1847" s="3">
        <f>TITRES_STAT!B1850</f>
        <v>44701</v>
      </c>
      <c r="B1847" s="6">
        <f>TITRES_STAT!D1850</f>
        <v>2.2038000000000002</v>
      </c>
      <c r="C1847" s="2">
        <f t="shared" si="252"/>
        <v>9.3800000000000328E-2</v>
      </c>
      <c r="D1847" s="2">
        <f t="shared" si="253"/>
        <v>9.3800000000000328E-2</v>
      </c>
      <c r="E1847" s="2">
        <f t="shared" si="254"/>
        <v>0</v>
      </c>
      <c r="F1847" s="2">
        <f t="shared" si="259"/>
        <v>1.9855998560063377E-2</v>
      </c>
      <c r="G1847" s="2">
        <f t="shared" si="259"/>
        <v>1.9966273001182876E-2</v>
      </c>
      <c r="H1847" s="2">
        <f t="shared" si="256"/>
        <v>0.99447696417288467</v>
      </c>
      <c r="I1847" s="2">
        <f t="shared" si="257"/>
        <v>49.861541749382759</v>
      </c>
    </row>
    <row r="1848" spans="1:9" ht="13.5" x14ac:dyDescent="0.25">
      <c r="A1848" s="3">
        <f>TITRES_STAT!B1851</f>
        <v>44704</v>
      </c>
      <c r="B1848" s="6">
        <f>TITRES_STAT!D1851</f>
        <v>2.2320000000000002</v>
      </c>
      <c r="C1848" s="2">
        <f t="shared" si="252"/>
        <v>2.8200000000000003E-2</v>
      </c>
      <c r="D1848" s="2">
        <f t="shared" si="253"/>
        <v>2.8200000000000003E-2</v>
      </c>
      <c r="E1848" s="2">
        <f t="shared" si="254"/>
        <v>0</v>
      </c>
      <c r="F1848" s="2">
        <f t="shared" si="259"/>
        <v>2.0451998662915995E-2</v>
      </c>
      <c r="G1848" s="2">
        <f t="shared" si="259"/>
        <v>1.8540110643955526E-2</v>
      </c>
      <c r="H1848" s="2">
        <f t="shared" si="256"/>
        <v>1.1031217157047435</v>
      </c>
      <c r="I1848" s="2">
        <f t="shared" si="257"/>
        <v>52.451634513939382</v>
      </c>
    </row>
    <row r="1849" spans="1:9" ht="13.5" x14ac:dyDescent="0.25">
      <c r="A1849" s="3">
        <f>TITRES_STAT!B1852</f>
        <v>44705</v>
      </c>
      <c r="B1849" s="6">
        <f>TITRES_STAT!D1852</f>
        <v>2.2320000000000002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1.8991141615564856E-2</v>
      </c>
      <c r="G1849" s="2">
        <f t="shared" si="259"/>
        <v>1.721581702653013E-2</v>
      </c>
      <c r="H1849" s="2">
        <f t="shared" si="256"/>
        <v>1.1031217157047437</v>
      </c>
      <c r="I1849" s="2">
        <f t="shared" si="257"/>
        <v>52.451634513939396</v>
      </c>
    </row>
    <row r="1850" spans="1:9" ht="13.5" x14ac:dyDescent="0.25">
      <c r="A1850" s="3">
        <f>TITRES_STAT!B1853</f>
        <v>44706</v>
      </c>
      <c r="B1850" s="6">
        <f>TITRES_STAT!D1853</f>
        <v>2.1381999999999999</v>
      </c>
      <c r="C1850" s="2">
        <f t="shared" si="252"/>
        <v>-9.3800000000000328E-2</v>
      </c>
      <c r="D1850" s="2">
        <f t="shared" si="253"/>
        <v>0</v>
      </c>
      <c r="E1850" s="2">
        <f t="shared" si="254"/>
        <v>9.3800000000000328E-2</v>
      </c>
      <c r="F1850" s="2">
        <f t="shared" si="259"/>
        <v>1.7634631500167367E-2</v>
      </c>
      <c r="G1850" s="2">
        <f t="shared" si="259"/>
        <v>2.268611581034943E-2</v>
      </c>
      <c r="H1850" s="2">
        <f t="shared" si="256"/>
        <v>0.77733145892354261</v>
      </c>
      <c r="I1850" s="2">
        <f t="shared" si="257"/>
        <v>43.735874646271135</v>
      </c>
    </row>
    <row r="1851" spans="1:9" ht="13.5" x14ac:dyDescent="0.25">
      <c r="A1851" s="3">
        <f>TITRES_STAT!B1854</f>
        <v>44707</v>
      </c>
      <c r="B1851" s="6">
        <f>TITRES_STAT!D1854</f>
        <v>2.0444</v>
      </c>
      <c r="C1851" s="2">
        <f t="shared" si="252"/>
        <v>-9.3799999999999883E-2</v>
      </c>
      <c r="D1851" s="2">
        <f t="shared" si="253"/>
        <v>0</v>
      </c>
      <c r="E1851" s="2">
        <f t="shared" si="254"/>
        <v>9.3799999999999883E-2</v>
      </c>
      <c r="F1851" s="2">
        <f t="shared" si="259"/>
        <v>1.6375014964441128E-2</v>
      </c>
      <c r="G1851" s="2">
        <f t="shared" si="259"/>
        <v>2.7765678966753034E-2</v>
      </c>
      <c r="H1851" s="2">
        <f t="shared" si="256"/>
        <v>0.58975741180501196</v>
      </c>
      <c r="I1851" s="2">
        <f t="shared" si="257"/>
        <v>37.097321102305848</v>
      </c>
    </row>
    <row r="1852" spans="1:9" ht="13.5" x14ac:dyDescent="0.25">
      <c r="A1852" s="3">
        <f>TITRES_STAT!B1855</f>
        <v>44708</v>
      </c>
      <c r="B1852" s="6">
        <f>TITRES_STAT!D1855</f>
        <v>2.0632000000000001</v>
      </c>
      <c r="C1852" s="2">
        <f t="shared" si="252"/>
        <v>1.880000000000015E-2</v>
      </c>
      <c r="D1852" s="2">
        <f t="shared" si="253"/>
        <v>1.880000000000015E-2</v>
      </c>
      <c r="E1852" s="2">
        <f t="shared" si="254"/>
        <v>0</v>
      </c>
      <c r="F1852" s="2">
        <f t="shared" si="259"/>
        <v>1.6548228181266771E-2</v>
      </c>
      <c r="G1852" s="2">
        <f t="shared" si="259"/>
        <v>2.5782416183413533E-2</v>
      </c>
      <c r="H1852" s="2">
        <f t="shared" si="256"/>
        <v>0.64184163592521071</v>
      </c>
      <c r="I1852" s="2">
        <f t="shared" si="257"/>
        <v>39.092785922895665</v>
      </c>
    </row>
    <row r="1853" spans="1:9" ht="13.5" x14ac:dyDescent="0.25">
      <c r="A1853" s="3">
        <f>TITRES_STAT!B1856</f>
        <v>44711</v>
      </c>
      <c r="B1853" s="6">
        <f>TITRES_STAT!D1856</f>
        <v>2.1476000000000002</v>
      </c>
      <c r="C1853" s="2">
        <f t="shared" si="252"/>
        <v>8.4400000000000031E-2</v>
      </c>
      <c r="D1853" s="2">
        <f t="shared" si="253"/>
        <v>8.4400000000000031E-2</v>
      </c>
      <c r="E1853" s="2">
        <f t="shared" si="254"/>
        <v>0</v>
      </c>
      <c r="F1853" s="2">
        <f t="shared" ref="F1853:G1868" si="260">((F1852*13)+D1853)/14</f>
        <v>2.1394783311176287E-2</v>
      </c>
      <c r="G1853" s="2">
        <f t="shared" si="260"/>
        <v>2.3940815027455424E-2</v>
      </c>
      <c r="H1853" s="2">
        <f t="shared" si="256"/>
        <v>0.8936530893639445</v>
      </c>
      <c r="I1853" s="2">
        <f t="shared" si="257"/>
        <v>47.192017079755189</v>
      </c>
    </row>
    <row r="1854" spans="1:9" ht="13.5" x14ac:dyDescent="0.25">
      <c r="A1854" s="3">
        <f>TITRES_STAT!B1857</f>
        <v>44712</v>
      </c>
      <c r="B1854" s="6">
        <f>TITRES_STAT!D1857</f>
        <v>2.0537999999999998</v>
      </c>
      <c r="C1854" s="2">
        <f t="shared" si="252"/>
        <v>-9.3800000000000328E-2</v>
      </c>
      <c r="D1854" s="2">
        <f t="shared" si="253"/>
        <v>0</v>
      </c>
      <c r="E1854" s="2">
        <f t="shared" si="254"/>
        <v>9.3800000000000328E-2</v>
      </c>
      <c r="F1854" s="2">
        <f t="shared" si="260"/>
        <v>1.9866584503235123E-2</v>
      </c>
      <c r="G1854" s="2">
        <f t="shared" si="260"/>
        <v>2.893075681120863E-2</v>
      </c>
      <c r="H1854" s="2">
        <f t="shared" si="256"/>
        <v>0.68669425528260708</v>
      </c>
      <c r="I1854" s="2">
        <f t="shared" si="257"/>
        <v>40.71243221063505</v>
      </c>
    </row>
    <row r="1855" spans="1:9" ht="13.5" x14ac:dyDescent="0.25">
      <c r="A1855" s="3">
        <f>TITRES_STAT!B1858</f>
        <v>44713</v>
      </c>
      <c r="B1855" s="6">
        <f>TITRES_STAT!D1858</f>
        <v>2.1381999999999999</v>
      </c>
      <c r="C1855" s="2">
        <f t="shared" si="252"/>
        <v>8.4400000000000031E-2</v>
      </c>
      <c r="D1855" s="2">
        <f t="shared" si="253"/>
        <v>8.4400000000000031E-2</v>
      </c>
      <c r="E1855" s="2">
        <f t="shared" si="254"/>
        <v>0</v>
      </c>
      <c r="F1855" s="2">
        <f t="shared" si="260"/>
        <v>2.4476114181575474E-2</v>
      </c>
      <c r="G1855" s="2">
        <f t="shared" si="260"/>
        <v>2.6864274181836584E-2</v>
      </c>
      <c r="H1855" s="2">
        <f t="shared" si="256"/>
        <v>0.91110275363866755</v>
      </c>
      <c r="I1855" s="2">
        <f t="shared" si="257"/>
        <v>47.674189778857375</v>
      </c>
    </row>
    <row r="1856" spans="1:9" ht="13.5" x14ac:dyDescent="0.25">
      <c r="A1856" s="3">
        <f>TITRES_STAT!B1859</f>
        <v>44714</v>
      </c>
      <c r="B1856" s="6">
        <f>TITRES_STAT!D1859</f>
        <v>2.2225999999999999</v>
      </c>
      <c r="C1856" s="2">
        <f t="shared" si="252"/>
        <v>8.4400000000000031E-2</v>
      </c>
      <c r="D1856" s="2">
        <f t="shared" si="253"/>
        <v>8.4400000000000031E-2</v>
      </c>
      <c r="E1856" s="2">
        <f t="shared" si="254"/>
        <v>0</v>
      </c>
      <c r="F1856" s="2">
        <f t="shared" si="260"/>
        <v>2.875639174003437E-2</v>
      </c>
      <c r="G1856" s="2">
        <f t="shared" si="260"/>
        <v>2.4945397454562541E-2</v>
      </c>
      <c r="H1856" s="2">
        <f t="shared" si="256"/>
        <v>1.1527734441759634</v>
      </c>
      <c r="I1856" s="2">
        <f t="shared" si="257"/>
        <v>53.548293588191342</v>
      </c>
    </row>
    <row r="1857" spans="1:9" ht="13.5" x14ac:dyDescent="0.25">
      <c r="A1857" s="3">
        <f>TITRES_STAT!B1860</f>
        <v>44715</v>
      </c>
      <c r="B1857" s="6">
        <f>TITRES_STAT!D1860</f>
        <v>2.1288</v>
      </c>
      <c r="C1857" s="2">
        <f t="shared" si="252"/>
        <v>-9.3799999999999883E-2</v>
      </c>
      <c r="D1857" s="2">
        <f t="shared" si="253"/>
        <v>0</v>
      </c>
      <c r="E1857" s="2">
        <f t="shared" si="254"/>
        <v>9.3799999999999883E-2</v>
      </c>
      <c r="F1857" s="2">
        <f t="shared" si="260"/>
        <v>2.6702363758603343E-2</v>
      </c>
      <c r="G1857" s="2">
        <f t="shared" si="260"/>
        <v>2.9863583350665211E-2</v>
      </c>
      <c r="H1857" s="2">
        <f t="shared" si="256"/>
        <v>0.89414466593167719</v>
      </c>
      <c r="I1857" s="2">
        <f t="shared" si="257"/>
        <v>47.205722034534901</v>
      </c>
    </row>
    <row r="1858" spans="1:9" ht="13.5" x14ac:dyDescent="0.25">
      <c r="A1858" s="3">
        <f>TITRES_STAT!B1861</f>
        <v>44718</v>
      </c>
      <c r="B1858" s="6">
        <f>TITRES_STAT!D1861</f>
        <v>2.0724999999999998</v>
      </c>
      <c r="C1858" s="2">
        <f t="shared" si="252"/>
        <v>-5.6300000000000239E-2</v>
      </c>
      <c r="D1858" s="2">
        <f t="shared" si="253"/>
        <v>0</v>
      </c>
      <c r="E1858" s="2">
        <f t="shared" si="254"/>
        <v>5.6300000000000239E-2</v>
      </c>
      <c r="F1858" s="2">
        <f t="shared" si="260"/>
        <v>2.4795052061560248E-2</v>
      </c>
      <c r="G1858" s="2">
        <f t="shared" si="260"/>
        <v>3.1751898825617714E-2</v>
      </c>
      <c r="H1858" s="2">
        <f t="shared" si="256"/>
        <v>0.7808998194953739</v>
      </c>
      <c r="I1858" s="2">
        <f t="shared" si="257"/>
        <v>43.848610177109542</v>
      </c>
    </row>
    <row r="1859" spans="1:9" ht="13.5" x14ac:dyDescent="0.25">
      <c r="A1859" s="3">
        <f>TITRES_STAT!B1862</f>
        <v>44719</v>
      </c>
      <c r="B1859" s="6">
        <f>TITRES_STAT!D1862</f>
        <v>2.1288</v>
      </c>
      <c r="C1859" s="2">
        <f t="shared" ref="C1859:C1922" si="261">B1859-B1858</f>
        <v>5.6300000000000239E-2</v>
      </c>
      <c r="D1859" s="2">
        <f t="shared" ref="D1859:D1922" si="262">IF(C1859&gt;0,C1859,0)</f>
        <v>5.6300000000000239E-2</v>
      </c>
      <c r="E1859" s="2">
        <f t="shared" ref="E1859:E1922" si="263">IF(C1859&lt;0,-C1859,0)</f>
        <v>0</v>
      </c>
      <c r="F1859" s="2">
        <f t="shared" si="260"/>
        <v>2.7045405485734534E-2</v>
      </c>
      <c r="G1859" s="2">
        <f t="shared" si="260"/>
        <v>2.9483906052359305E-2</v>
      </c>
      <c r="H1859" s="2">
        <f t="shared" si="256"/>
        <v>0.91729384287501348</v>
      </c>
      <c r="I1859" s="2">
        <f t="shared" si="257"/>
        <v>47.843153843310546</v>
      </c>
    </row>
    <row r="1860" spans="1:9" ht="13.5" x14ac:dyDescent="0.25">
      <c r="A1860" s="3">
        <f>TITRES_STAT!B1863</f>
        <v>44720</v>
      </c>
      <c r="B1860" s="6">
        <f>TITRES_STAT!D1863</f>
        <v>2.1288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2.5113590808182068E-2</v>
      </c>
      <c r="G1860" s="2">
        <f t="shared" si="260"/>
        <v>2.737791276290507E-2</v>
      </c>
      <c r="H1860" s="2">
        <f t="shared" si="256"/>
        <v>0.91729384287501348</v>
      </c>
      <c r="I1860" s="2">
        <f t="shared" si="257"/>
        <v>47.843153843310546</v>
      </c>
    </row>
    <row r="1861" spans="1:9" ht="13.5" x14ac:dyDescent="0.25">
      <c r="A1861" s="3">
        <f>TITRES_STAT!B1864</f>
        <v>44721</v>
      </c>
      <c r="B1861" s="6">
        <f>TITRES_STAT!D1864</f>
        <v>2.1288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2.3319762893311922E-2</v>
      </c>
      <c r="G1861" s="2">
        <f t="shared" si="260"/>
        <v>2.5422347565554705E-2</v>
      </c>
      <c r="H1861" s="2">
        <f t="shared" si="256"/>
        <v>0.91729384287501359</v>
      </c>
      <c r="I1861" s="2">
        <f t="shared" si="257"/>
        <v>47.843153843310553</v>
      </c>
    </row>
    <row r="1862" spans="1:9" ht="13.5" x14ac:dyDescent="0.25">
      <c r="A1862" s="3">
        <f>TITRES_STAT!B1865</f>
        <v>44722</v>
      </c>
      <c r="B1862" s="6">
        <f>TITRES_STAT!D1865</f>
        <v>2.1288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2.1654065543789642E-2</v>
      </c>
      <c r="G1862" s="2">
        <f t="shared" si="260"/>
        <v>2.3606465596586513E-2</v>
      </c>
      <c r="H1862" s="2">
        <f t="shared" si="256"/>
        <v>0.91729384287501359</v>
      </c>
      <c r="I1862" s="2">
        <f t="shared" si="257"/>
        <v>47.843153843310553</v>
      </c>
    </row>
    <row r="1863" spans="1:9" ht="13.5" x14ac:dyDescent="0.25">
      <c r="A1863" s="3">
        <f>TITRES_STAT!B1866</f>
        <v>44725</v>
      </c>
      <c r="B1863" s="6">
        <f>TITRES_STAT!D1866</f>
        <v>2.1288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2.0107346576376094E-2</v>
      </c>
      <c r="G1863" s="2">
        <f t="shared" si="260"/>
        <v>2.1920289482544621E-2</v>
      </c>
      <c r="H1863" s="2">
        <f t="shared" si="256"/>
        <v>0.91729384287501337</v>
      </c>
      <c r="I1863" s="2">
        <f t="shared" si="257"/>
        <v>47.843153843310539</v>
      </c>
    </row>
    <row r="1864" spans="1:9" ht="13.5" x14ac:dyDescent="0.25">
      <c r="A1864" s="3">
        <f>TITRES_STAT!B1867</f>
        <v>44726</v>
      </c>
      <c r="B1864" s="6">
        <f>TITRES_STAT!D1867</f>
        <v>2.1288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1.8671107535206372E-2</v>
      </c>
      <c r="G1864" s="2">
        <f t="shared" si="260"/>
        <v>2.035455451950572E-2</v>
      </c>
      <c r="H1864" s="2">
        <f t="shared" si="256"/>
        <v>0.91729384287501325</v>
      </c>
      <c r="I1864" s="2">
        <f t="shared" si="257"/>
        <v>47.843153843310539</v>
      </c>
    </row>
    <row r="1865" spans="1:9" ht="13.5" x14ac:dyDescent="0.25">
      <c r="A1865" s="3">
        <f>TITRES_STAT!B1868</f>
        <v>44727</v>
      </c>
      <c r="B1865" s="6">
        <f>TITRES_STAT!D1868</f>
        <v>2.1288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1.7337456996977346E-2</v>
      </c>
      <c r="G1865" s="2">
        <f t="shared" si="260"/>
        <v>1.8900657768112453E-2</v>
      </c>
      <c r="H1865" s="2">
        <f t="shared" si="256"/>
        <v>0.91729384287501337</v>
      </c>
      <c r="I1865" s="2">
        <f t="shared" si="257"/>
        <v>47.843153843310539</v>
      </c>
    </row>
    <row r="1866" spans="1:9" ht="13.5" x14ac:dyDescent="0.25">
      <c r="A1866" s="3">
        <f>TITRES_STAT!B1869</f>
        <v>44728</v>
      </c>
      <c r="B1866" s="6">
        <f>TITRES_STAT!D1869</f>
        <v>2.0350000000000001</v>
      </c>
      <c r="C1866" s="2">
        <f t="shared" si="261"/>
        <v>-9.3799999999999883E-2</v>
      </c>
      <c r="D1866" s="2">
        <f t="shared" si="262"/>
        <v>0</v>
      </c>
      <c r="E1866" s="2">
        <f t="shared" si="263"/>
        <v>9.3799999999999883E-2</v>
      </c>
      <c r="F1866" s="2">
        <f t="shared" si="260"/>
        <v>1.6099067211478964E-2</v>
      </c>
      <c r="G1866" s="2">
        <f t="shared" si="260"/>
        <v>2.425061078467584E-2</v>
      </c>
      <c r="H1866" s="2">
        <f t="shared" si="256"/>
        <v>0.6638623395684573</v>
      </c>
      <c r="I1866" s="2">
        <f t="shared" si="257"/>
        <v>39.898874070353557</v>
      </c>
    </row>
    <row r="1867" spans="1:9" ht="13.5" x14ac:dyDescent="0.25">
      <c r="A1867" s="3">
        <f>TITRES_STAT!B1870</f>
        <v>44729</v>
      </c>
      <c r="B1867" s="6">
        <f>TITRES_STAT!D1870</f>
        <v>1.9505999999999999</v>
      </c>
      <c r="C1867" s="2">
        <f t="shared" si="261"/>
        <v>-8.4400000000000253E-2</v>
      </c>
      <c r="D1867" s="2">
        <f t="shared" si="262"/>
        <v>0</v>
      </c>
      <c r="E1867" s="2">
        <f t="shared" si="263"/>
        <v>8.4400000000000253E-2</v>
      </c>
      <c r="F1867" s="2">
        <f t="shared" si="260"/>
        <v>1.4949133839230466E-2</v>
      </c>
      <c r="G1867" s="2">
        <f t="shared" si="260"/>
        <v>2.8546995728627584E-2</v>
      </c>
      <c r="H1867" s="2">
        <f t="shared" si="256"/>
        <v>0.52366749837143567</v>
      </c>
      <c r="I1867" s="2">
        <f t="shared" si="257"/>
        <v>34.368882904646526</v>
      </c>
    </row>
    <row r="1868" spans="1:9" ht="13.5" x14ac:dyDescent="0.25">
      <c r="A1868" s="3">
        <f>TITRES_STAT!B1871</f>
        <v>44732</v>
      </c>
      <c r="B1868" s="6">
        <f>TITRES_STAT!D1871</f>
        <v>2.0350000000000001</v>
      </c>
      <c r="C1868" s="2">
        <f t="shared" si="261"/>
        <v>8.4400000000000253E-2</v>
      </c>
      <c r="D1868" s="2">
        <f t="shared" si="262"/>
        <v>8.4400000000000253E-2</v>
      </c>
      <c r="E1868" s="2">
        <f t="shared" si="263"/>
        <v>0</v>
      </c>
      <c r="F1868" s="2">
        <f t="shared" si="260"/>
        <v>1.9909909993571166E-2</v>
      </c>
      <c r="G1868" s="2">
        <f t="shared" si="260"/>
        <v>2.6507924605154186E-2</v>
      </c>
      <c r="H1868" s="2">
        <f t="shared" si="256"/>
        <v>0.7510927501921405</v>
      </c>
      <c r="I1868" s="2">
        <f t="shared" si="257"/>
        <v>42.892802229335146</v>
      </c>
    </row>
    <row r="1869" spans="1:9" ht="13.5" x14ac:dyDescent="0.25">
      <c r="A1869" s="3">
        <f>TITRES_STAT!B1872</f>
        <v>44733</v>
      </c>
      <c r="B1869" s="6">
        <f>TITRES_STAT!D1872</f>
        <v>2.0632000000000001</v>
      </c>
      <c r="C1869" s="2">
        <f t="shared" si="261"/>
        <v>2.8200000000000003E-2</v>
      </c>
      <c r="D1869" s="2">
        <f t="shared" si="262"/>
        <v>2.8200000000000003E-2</v>
      </c>
      <c r="E1869" s="2">
        <f t="shared" si="263"/>
        <v>0</v>
      </c>
      <c r="F1869" s="2">
        <f t="shared" ref="F1869:G1884" si="264">((F1868*13)+D1869)/14</f>
        <v>2.0502059279744654E-2</v>
      </c>
      <c r="G1869" s="2">
        <f t="shared" si="264"/>
        <v>2.4614501419071743E-2</v>
      </c>
      <c r="H1869" s="2">
        <f t="shared" si="256"/>
        <v>0.83292604350130373</v>
      </c>
      <c r="I1869" s="2">
        <f t="shared" si="257"/>
        <v>45.442425047888264</v>
      </c>
    </row>
    <row r="1870" spans="1:9" ht="13.5" x14ac:dyDescent="0.25">
      <c r="A1870" s="3">
        <f>TITRES_STAT!B1873</f>
        <v>44734</v>
      </c>
      <c r="B1870" s="6">
        <f>TITRES_STAT!D1873</f>
        <v>2.0632000000000001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1.9037626474048608E-2</v>
      </c>
      <c r="G1870" s="2">
        <f t="shared" si="264"/>
        <v>2.2856322746280903E-2</v>
      </c>
      <c r="H1870" s="2">
        <f t="shared" si="256"/>
        <v>0.83292604350130384</v>
      </c>
      <c r="I1870" s="2">
        <f t="shared" si="257"/>
        <v>45.442425047888264</v>
      </c>
    </row>
    <row r="1871" spans="1:9" ht="13.5" x14ac:dyDescent="0.25">
      <c r="A1871" s="3">
        <f>TITRES_STAT!B1874</f>
        <v>44735</v>
      </c>
      <c r="B1871" s="6">
        <f>TITRES_STAT!D1874</f>
        <v>1.9787999999999999</v>
      </c>
      <c r="C1871" s="2">
        <f t="shared" si="261"/>
        <v>-8.4400000000000253E-2</v>
      </c>
      <c r="D1871" s="2">
        <f t="shared" si="262"/>
        <v>0</v>
      </c>
      <c r="E1871" s="2">
        <f t="shared" si="263"/>
        <v>8.4400000000000253E-2</v>
      </c>
      <c r="F1871" s="2">
        <f t="shared" si="264"/>
        <v>1.7677796011616564E-2</v>
      </c>
      <c r="G1871" s="2">
        <f t="shared" si="264"/>
        <v>2.725229969297514E-2</v>
      </c>
      <c r="H1871" s="2">
        <f t="shared" si="256"/>
        <v>0.64867171617716335</v>
      </c>
      <c r="I1871" s="2">
        <f t="shared" si="257"/>
        <v>39.345110964920458</v>
      </c>
    </row>
    <row r="1872" spans="1:9" ht="13.5" x14ac:dyDescent="0.25">
      <c r="A1872" s="3">
        <f>TITRES_STAT!B1875</f>
        <v>44736</v>
      </c>
      <c r="B1872" s="6">
        <f>TITRES_STAT!D1875</f>
        <v>1.9412</v>
      </c>
      <c r="C1872" s="2">
        <f t="shared" si="261"/>
        <v>-3.7599999999999856E-2</v>
      </c>
      <c r="D1872" s="2">
        <f t="shared" si="262"/>
        <v>0</v>
      </c>
      <c r="E1872" s="2">
        <f t="shared" si="263"/>
        <v>3.7599999999999856E-2</v>
      </c>
      <c r="F1872" s="2">
        <f t="shared" si="264"/>
        <v>1.6415096296501095E-2</v>
      </c>
      <c r="G1872" s="2">
        <f t="shared" si="264"/>
        <v>2.7991421143476906E-2</v>
      </c>
      <c r="H1872" s="2">
        <f t="shared" si="256"/>
        <v>0.58643311507341789</v>
      </c>
      <c r="I1872" s="2">
        <f t="shared" si="257"/>
        <v>36.965511467294263</v>
      </c>
    </row>
    <row r="1873" spans="1:9" ht="13.5" x14ac:dyDescent="0.25">
      <c r="A1873" s="3">
        <f>TITRES_STAT!B1876</f>
        <v>44739</v>
      </c>
      <c r="B1873" s="6">
        <f>TITRES_STAT!D1876</f>
        <v>1.8662000000000001</v>
      </c>
      <c r="C1873" s="2">
        <f t="shared" si="261"/>
        <v>-7.4999999999999956E-2</v>
      </c>
      <c r="D1873" s="2">
        <f t="shared" si="262"/>
        <v>0</v>
      </c>
      <c r="E1873" s="2">
        <f t="shared" si="263"/>
        <v>7.4999999999999956E-2</v>
      </c>
      <c r="F1873" s="2">
        <f t="shared" si="264"/>
        <v>1.5242589418179589E-2</v>
      </c>
      <c r="G1873" s="2">
        <f t="shared" si="264"/>
        <v>3.1349176776085695E-2</v>
      </c>
      <c r="H1873" s="2">
        <f t="shared" ref="H1873:H1936" si="265">F1873/G1873</f>
        <v>0.48621976669598538</v>
      </c>
      <c r="I1873" s="2">
        <f t="shared" ref="I1873:I1936" si="266">IF(G1873=0,100,100-(100/(1+H1873)))</f>
        <v>32.715199837295955</v>
      </c>
    </row>
    <row r="1874" spans="1:9" ht="13.5" x14ac:dyDescent="0.25">
      <c r="A1874" s="3">
        <f>TITRES_STAT!B1877</f>
        <v>44740</v>
      </c>
      <c r="B1874" s="6">
        <f>TITRES_STAT!D1877</f>
        <v>1.9319</v>
      </c>
      <c r="C1874" s="2">
        <f t="shared" si="261"/>
        <v>6.569999999999987E-2</v>
      </c>
      <c r="D1874" s="2">
        <f t="shared" si="262"/>
        <v>6.569999999999987E-2</v>
      </c>
      <c r="E1874" s="2">
        <f t="shared" si="263"/>
        <v>0</v>
      </c>
      <c r="F1874" s="2">
        <f t="shared" si="264"/>
        <v>1.8846690174023895E-2</v>
      </c>
      <c r="G1874" s="2">
        <f t="shared" si="264"/>
        <v>2.9109949863508146E-2</v>
      </c>
      <c r="H1874" s="2">
        <f t="shared" si="265"/>
        <v>0.64743121380809587</v>
      </c>
      <c r="I1874" s="2">
        <f t="shared" si="266"/>
        <v>39.299438324440601</v>
      </c>
    </row>
    <row r="1875" spans="1:9" ht="13.5" x14ac:dyDescent="0.25">
      <c r="A1875" s="3">
        <f>TITRES_STAT!B1878</f>
        <v>44741</v>
      </c>
      <c r="B1875" s="6">
        <f>TITRES_STAT!D1878</f>
        <v>2.0163000000000002</v>
      </c>
      <c r="C1875" s="2">
        <f t="shared" si="261"/>
        <v>8.4400000000000253E-2</v>
      </c>
      <c r="D1875" s="2">
        <f t="shared" si="262"/>
        <v>8.4400000000000253E-2</v>
      </c>
      <c r="E1875" s="2">
        <f t="shared" si="263"/>
        <v>0</v>
      </c>
      <c r="F1875" s="2">
        <f t="shared" si="264"/>
        <v>2.352906944730792E-2</v>
      </c>
      <c r="G1875" s="2">
        <f t="shared" si="264"/>
        <v>2.7030667730400422E-2</v>
      </c>
      <c r="H1875" s="2">
        <f t="shared" si="265"/>
        <v>0.87045831357120418</v>
      </c>
      <c r="I1875" s="2">
        <f t="shared" si="266"/>
        <v>46.537167241608664</v>
      </c>
    </row>
    <row r="1876" spans="1:9" ht="13.5" x14ac:dyDescent="0.25">
      <c r="A1876" s="3">
        <f>TITRES_STAT!B1879</f>
        <v>44742</v>
      </c>
      <c r="B1876" s="6">
        <f>TITRES_STAT!D1879</f>
        <v>2.0163000000000002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2.1848421629643067E-2</v>
      </c>
      <c r="G1876" s="2">
        <f t="shared" si="264"/>
        <v>2.5099905749657536E-2</v>
      </c>
      <c r="H1876" s="2">
        <f t="shared" si="265"/>
        <v>0.87045831357120407</v>
      </c>
      <c r="I1876" s="2">
        <f t="shared" si="266"/>
        <v>46.537167241608657</v>
      </c>
    </row>
    <row r="1877" spans="1:9" ht="13.5" x14ac:dyDescent="0.25">
      <c r="A1877" s="3">
        <f>TITRES_STAT!B1880</f>
        <v>44743</v>
      </c>
      <c r="B1877" s="6">
        <f>TITRES_STAT!D1880</f>
        <v>2.0163000000000002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2.0287820084668562E-2</v>
      </c>
      <c r="G1877" s="2">
        <f t="shared" si="264"/>
        <v>2.3307055338967712E-2</v>
      </c>
      <c r="H1877" s="2">
        <f t="shared" si="265"/>
        <v>0.87045831357120407</v>
      </c>
      <c r="I1877" s="2">
        <f t="shared" si="266"/>
        <v>46.537167241608657</v>
      </c>
    </row>
    <row r="1878" spans="1:9" ht="13.5" x14ac:dyDescent="0.25">
      <c r="A1878" s="3">
        <f>TITRES_STAT!B1881</f>
        <v>44746</v>
      </c>
      <c r="B1878" s="6">
        <f>TITRES_STAT!D1881</f>
        <v>2.0819000000000001</v>
      </c>
      <c r="C1878" s="2">
        <f t="shared" si="261"/>
        <v>6.5599999999999881E-2</v>
      </c>
      <c r="D1878" s="2">
        <f t="shared" si="262"/>
        <v>6.5599999999999881E-2</v>
      </c>
      <c r="E1878" s="2">
        <f t="shared" si="263"/>
        <v>0</v>
      </c>
      <c r="F1878" s="2">
        <f t="shared" si="264"/>
        <v>2.3524404364335085E-2</v>
      </c>
      <c r="G1878" s="2">
        <f t="shared" si="264"/>
        <v>2.164226567189859E-2</v>
      </c>
      <c r="H1878" s="2">
        <f t="shared" si="265"/>
        <v>1.0869658806046523</v>
      </c>
      <c r="I1878" s="2">
        <f t="shared" si="266"/>
        <v>52.083548212572026</v>
      </c>
    </row>
    <row r="1879" spans="1:9" ht="13.5" x14ac:dyDescent="0.25">
      <c r="A1879" s="3">
        <f>TITRES_STAT!B1882</f>
        <v>44747</v>
      </c>
      <c r="B1879" s="6">
        <f>TITRES_STAT!D1882</f>
        <v>1.9975000000000001</v>
      </c>
      <c r="C1879" s="2">
        <f t="shared" si="261"/>
        <v>-8.4400000000000031E-2</v>
      </c>
      <c r="D1879" s="2">
        <f t="shared" si="262"/>
        <v>0</v>
      </c>
      <c r="E1879" s="2">
        <f t="shared" si="263"/>
        <v>8.4400000000000031E-2</v>
      </c>
      <c r="F1879" s="2">
        <f t="shared" si="264"/>
        <v>2.1844089766882579E-2</v>
      </c>
      <c r="G1879" s="2">
        <f t="shared" si="264"/>
        <v>2.6124960981048693E-2</v>
      </c>
      <c r="H1879" s="2">
        <f t="shared" si="265"/>
        <v>0.83613865615831917</v>
      </c>
      <c r="I1879" s="2">
        <f t="shared" si="266"/>
        <v>45.537882084991303</v>
      </c>
    </row>
    <row r="1880" spans="1:9" ht="13.5" x14ac:dyDescent="0.25">
      <c r="A1880" s="3">
        <f>TITRES_STAT!B1883</f>
        <v>44748</v>
      </c>
      <c r="B1880" s="6">
        <f>TITRES_STAT!D1883</f>
        <v>2.0819000000000001</v>
      </c>
      <c r="C1880" s="2">
        <f t="shared" si="261"/>
        <v>8.4400000000000031E-2</v>
      </c>
      <c r="D1880" s="2">
        <f t="shared" si="262"/>
        <v>8.4400000000000031E-2</v>
      </c>
      <c r="E1880" s="2">
        <f t="shared" si="263"/>
        <v>0</v>
      </c>
      <c r="F1880" s="2">
        <f t="shared" si="264"/>
        <v>2.6312369069248109E-2</v>
      </c>
      <c r="G1880" s="2">
        <f t="shared" si="264"/>
        <v>2.4258892339545212E-2</v>
      </c>
      <c r="H1880" s="2">
        <f t="shared" si="265"/>
        <v>1.0846484126711531</v>
      </c>
      <c r="I1880" s="2">
        <f t="shared" si="266"/>
        <v>52.030280313856117</v>
      </c>
    </row>
    <row r="1881" spans="1:9" ht="13.5" x14ac:dyDescent="0.25">
      <c r="A1881" s="3">
        <f>TITRES_STAT!B1884</f>
        <v>44749</v>
      </c>
      <c r="B1881" s="6">
        <f>TITRES_STAT!D1884</f>
        <v>2.0819000000000001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2.4432914135730389E-2</v>
      </c>
      <c r="G1881" s="2">
        <f t="shared" si="264"/>
        <v>2.252611431529198E-2</v>
      </c>
      <c r="H1881" s="2">
        <f t="shared" si="265"/>
        <v>1.0846484126711533</v>
      </c>
      <c r="I1881" s="2">
        <f t="shared" si="266"/>
        <v>52.030280313856125</v>
      </c>
    </row>
    <row r="1882" spans="1:9" ht="13.5" x14ac:dyDescent="0.25">
      <c r="A1882" s="3">
        <f>TITRES_STAT!B1885</f>
        <v>44750</v>
      </c>
      <c r="B1882" s="6">
        <f>TITRES_STAT!D1885</f>
        <v>2.0819000000000001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2.2687705983178218E-2</v>
      </c>
      <c r="G1882" s="2">
        <f t="shared" si="264"/>
        <v>2.0917106149913982E-2</v>
      </c>
      <c r="H1882" s="2">
        <f t="shared" si="265"/>
        <v>1.0846484126711533</v>
      </c>
      <c r="I1882" s="2">
        <f t="shared" si="266"/>
        <v>52.030280313856125</v>
      </c>
    </row>
    <row r="1883" spans="1:9" ht="13.5" x14ac:dyDescent="0.25">
      <c r="A1883" s="3">
        <f>TITRES_STAT!B1886</f>
        <v>44753</v>
      </c>
      <c r="B1883" s="6">
        <f>TITRES_STAT!D1886</f>
        <v>2.0819000000000001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2.1067155555808344E-2</v>
      </c>
      <c r="G1883" s="2">
        <f t="shared" si="264"/>
        <v>1.942302713920584E-2</v>
      </c>
      <c r="H1883" s="2">
        <f t="shared" si="265"/>
        <v>1.0846484126711533</v>
      </c>
      <c r="I1883" s="2">
        <f t="shared" si="266"/>
        <v>52.030280313856125</v>
      </c>
    </row>
    <row r="1884" spans="1:9" ht="13.5" x14ac:dyDescent="0.25">
      <c r="A1884" s="3">
        <f>TITRES_STAT!B1887</f>
        <v>44754</v>
      </c>
      <c r="B1884" s="6">
        <f>TITRES_STAT!D1887</f>
        <v>2.0819000000000001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1.9562358730393463E-2</v>
      </c>
      <c r="G1884" s="2">
        <f t="shared" si="264"/>
        <v>1.8035668057833996E-2</v>
      </c>
      <c r="H1884" s="2">
        <f t="shared" si="265"/>
        <v>1.0846484126711531</v>
      </c>
      <c r="I1884" s="2">
        <f t="shared" si="266"/>
        <v>52.030280313856117</v>
      </c>
    </row>
    <row r="1885" spans="1:9" ht="13.5" x14ac:dyDescent="0.25">
      <c r="A1885" s="3">
        <f>TITRES_STAT!B1888</f>
        <v>44755</v>
      </c>
      <c r="B1885" s="6">
        <f>TITRES_STAT!D1888</f>
        <v>1.9975000000000001</v>
      </c>
      <c r="C1885" s="2">
        <f t="shared" si="261"/>
        <v>-8.4400000000000031E-2</v>
      </c>
      <c r="D1885" s="2">
        <f t="shared" si="262"/>
        <v>0</v>
      </c>
      <c r="E1885" s="2">
        <f t="shared" si="263"/>
        <v>8.4400000000000031E-2</v>
      </c>
      <c r="F1885" s="2">
        <f t="shared" ref="F1885:G1900" si="267">((F1884*13)+D1885)/14</f>
        <v>1.8165047392508214E-2</v>
      </c>
      <c r="G1885" s="2">
        <f t="shared" si="267"/>
        <v>2.2775977482274428E-2</v>
      </c>
      <c r="H1885" s="2">
        <f t="shared" si="265"/>
        <v>0.79755292200500705</v>
      </c>
      <c r="I1885" s="2">
        <f t="shared" si="266"/>
        <v>44.368814527886563</v>
      </c>
    </row>
    <row r="1886" spans="1:9" ht="13.5" x14ac:dyDescent="0.25">
      <c r="A1886" s="3">
        <f>TITRES_STAT!B1889</f>
        <v>44756</v>
      </c>
      <c r="B1886" s="6">
        <f>TITRES_STAT!D1889</f>
        <v>2.0819000000000001</v>
      </c>
      <c r="C1886" s="2">
        <f t="shared" si="261"/>
        <v>8.4400000000000031E-2</v>
      </c>
      <c r="D1886" s="2">
        <f t="shared" si="262"/>
        <v>8.4400000000000031E-2</v>
      </c>
      <c r="E1886" s="2">
        <f t="shared" si="263"/>
        <v>0</v>
      </c>
      <c r="F1886" s="2">
        <f t="shared" si="267"/>
        <v>2.2896115435900484E-2</v>
      </c>
      <c r="G1886" s="2">
        <f t="shared" si="267"/>
        <v>2.1149121947826255E-2</v>
      </c>
      <c r="H1886" s="2">
        <f t="shared" si="265"/>
        <v>1.0826035942477408</v>
      </c>
      <c r="I1886" s="2">
        <f t="shared" si="266"/>
        <v>51.98318092016877</v>
      </c>
    </row>
    <row r="1887" spans="1:9" ht="13.5" x14ac:dyDescent="0.25">
      <c r="A1887" s="3">
        <f>TITRES_STAT!B1890</f>
        <v>44757</v>
      </c>
      <c r="B1887" s="6">
        <f>TITRES_STAT!D1890</f>
        <v>2.0819000000000001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2.1260678619050451E-2</v>
      </c>
      <c r="G1887" s="2">
        <f t="shared" si="267"/>
        <v>1.9638470380124378E-2</v>
      </c>
      <c r="H1887" s="2">
        <f t="shared" si="265"/>
        <v>1.082603594247741</v>
      </c>
      <c r="I1887" s="2">
        <f t="shared" si="266"/>
        <v>51.983180920168785</v>
      </c>
    </row>
    <row r="1888" spans="1:9" ht="13.5" x14ac:dyDescent="0.25">
      <c r="A1888" s="3">
        <f>TITRES_STAT!B1891</f>
        <v>44760</v>
      </c>
      <c r="B1888" s="6">
        <f>TITRES_STAT!D1891</f>
        <v>2.1663000000000001</v>
      </c>
      <c r="C1888" s="2">
        <f t="shared" si="261"/>
        <v>8.4400000000000031E-2</v>
      </c>
      <c r="D1888" s="2">
        <f t="shared" si="262"/>
        <v>8.4400000000000031E-2</v>
      </c>
      <c r="E1888" s="2">
        <f t="shared" si="263"/>
        <v>0</v>
      </c>
      <c r="F1888" s="2">
        <f t="shared" si="267"/>
        <v>2.5770630146261134E-2</v>
      </c>
      <c r="G1888" s="2">
        <f t="shared" si="267"/>
        <v>1.8235722495829779E-2</v>
      </c>
      <c r="H1888" s="2">
        <f t="shared" si="265"/>
        <v>1.4131949064345801</v>
      </c>
      <c r="I1888" s="2">
        <f t="shared" si="266"/>
        <v>58.561159012329064</v>
      </c>
    </row>
    <row r="1889" spans="1:9" ht="13.5" x14ac:dyDescent="0.25">
      <c r="A1889" s="3">
        <f>TITRES_STAT!B1892</f>
        <v>44761</v>
      </c>
      <c r="B1889" s="6">
        <f>TITRES_STAT!D1892</f>
        <v>2.1663000000000001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2.3929870850099625E-2</v>
      </c>
      <c r="G1889" s="2">
        <f t="shared" si="267"/>
        <v>1.6933170888984796E-2</v>
      </c>
      <c r="H1889" s="2">
        <f t="shared" si="265"/>
        <v>1.4131949064345801</v>
      </c>
      <c r="I1889" s="2">
        <f t="shared" si="266"/>
        <v>58.561159012329064</v>
      </c>
    </row>
    <row r="1890" spans="1:9" ht="13.5" x14ac:dyDescent="0.25">
      <c r="A1890" s="3">
        <f>TITRES_STAT!B1893</f>
        <v>44762</v>
      </c>
      <c r="B1890" s="6">
        <f>TITRES_STAT!D1893</f>
        <v>2.1476000000000002</v>
      </c>
      <c r="C1890" s="2">
        <f t="shared" si="261"/>
        <v>-1.8699999999999939E-2</v>
      </c>
      <c r="D1890" s="2">
        <f t="shared" si="262"/>
        <v>0</v>
      </c>
      <c r="E1890" s="2">
        <f t="shared" si="263"/>
        <v>1.8699999999999939E-2</v>
      </c>
      <c r="F1890" s="2">
        <f t="shared" si="267"/>
        <v>2.2220594360806794E-2</v>
      </c>
      <c r="G1890" s="2">
        <f t="shared" si="267"/>
        <v>1.705937296834302E-2</v>
      </c>
      <c r="H1890" s="2">
        <f t="shared" si="265"/>
        <v>1.3025446129843941</v>
      </c>
      <c r="I1890" s="2">
        <f t="shared" si="266"/>
        <v>56.569788295920517</v>
      </c>
    </row>
    <row r="1891" spans="1:9" ht="13.5" x14ac:dyDescent="0.25">
      <c r="A1891" s="3">
        <f>TITRES_STAT!B1894</f>
        <v>44763</v>
      </c>
      <c r="B1891" s="6">
        <f>TITRES_STAT!D1894</f>
        <v>2.1568999999999998</v>
      </c>
      <c r="C1891" s="2">
        <f t="shared" si="261"/>
        <v>9.2999999999996419E-3</v>
      </c>
      <c r="D1891" s="2">
        <f t="shared" si="262"/>
        <v>9.2999999999996419E-3</v>
      </c>
      <c r="E1891" s="2">
        <f t="shared" si="263"/>
        <v>0</v>
      </c>
      <c r="F1891" s="2">
        <f t="shared" si="267"/>
        <v>2.1297694763606285E-2</v>
      </c>
      <c r="G1891" s="2">
        <f t="shared" si="267"/>
        <v>1.5840846327747092E-2</v>
      </c>
      <c r="H1891" s="2">
        <f t="shared" si="265"/>
        <v>1.3444796018443084</v>
      </c>
      <c r="I1891" s="2">
        <f t="shared" si="266"/>
        <v>57.346611196218554</v>
      </c>
    </row>
    <row r="1892" spans="1:9" ht="13.5" x14ac:dyDescent="0.25">
      <c r="A1892" s="3">
        <f>TITRES_STAT!B1895</f>
        <v>44764</v>
      </c>
      <c r="B1892" s="6">
        <f>TITRES_STAT!D1895</f>
        <v>2.1568999999999998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1.9776430851920122E-2</v>
      </c>
      <c r="G1892" s="2">
        <f t="shared" si="267"/>
        <v>1.4709357304336586E-2</v>
      </c>
      <c r="H1892" s="2">
        <f t="shared" si="265"/>
        <v>1.3444796018443084</v>
      </c>
      <c r="I1892" s="2">
        <f t="shared" si="266"/>
        <v>57.346611196218554</v>
      </c>
    </row>
    <row r="1893" spans="1:9" ht="13.5" x14ac:dyDescent="0.25">
      <c r="A1893" s="3">
        <f>TITRES_STAT!B1896</f>
        <v>44768</v>
      </c>
      <c r="B1893" s="6">
        <f>TITRES_STAT!D1896</f>
        <v>2.1568999999999998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1.8363828648211542E-2</v>
      </c>
      <c r="G1893" s="2">
        <f t="shared" si="267"/>
        <v>1.36586889254554E-2</v>
      </c>
      <c r="H1893" s="2">
        <f t="shared" si="265"/>
        <v>1.3444796018443086</v>
      </c>
      <c r="I1893" s="2">
        <f t="shared" si="266"/>
        <v>57.346611196218554</v>
      </c>
    </row>
    <row r="1894" spans="1:9" ht="13.5" x14ac:dyDescent="0.25">
      <c r="A1894" s="3">
        <f>TITRES_STAT!B1897</f>
        <v>44769</v>
      </c>
      <c r="B1894" s="6">
        <f>TITRES_STAT!D1897</f>
        <v>2.1568999999999998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1.705212660191072E-2</v>
      </c>
      <c r="G1894" s="2">
        <f t="shared" si="267"/>
        <v>1.2683068287922872E-2</v>
      </c>
      <c r="H1894" s="2">
        <f t="shared" si="265"/>
        <v>1.3444796018443086</v>
      </c>
      <c r="I1894" s="2">
        <f t="shared" si="266"/>
        <v>57.346611196218554</v>
      </c>
    </row>
    <row r="1895" spans="1:9" ht="13.5" x14ac:dyDescent="0.25">
      <c r="A1895" s="3">
        <f>TITRES_STAT!B1898</f>
        <v>44770</v>
      </c>
      <c r="B1895" s="6">
        <f>TITRES_STAT!D1898</f>
        <v>2.1568999999999998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1.5834117558917098E-2</v>
      </c>
      <c r="G1895" s="2">
        <f t="shared" si="267"/>
        <v>1.1777134838785524E-2</v>
      </c>
      <c r="H1895" s="2">
        <f t="shared" si="265"/>
        <v>1.3444796018443088</v>
      </c>
      <c r="I1895" s="2">
        <f t="shared" si="266"/>
        <v>57.346611196218561</v>
      </c>
    </row>
    <row r="1896" spans="1:9" ht="13.5" x14ac:dyDescent="0.25">
      <c r="A1896" s="3">
        <f>TITRES_STAT!B1899</f>
        <v>44771</v>
      </c>
      <c r="B1896" s="6">
        <f>TITRES_STAT!D1899</f>
        <v>2.1568999999999998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1.4703109161851592E-2</v>
      </c>
      <c r="G1896" s="2">
        <f t="shared" si="267"/>
        <v>1.0935910921729413E-2</v>
      </c>
      <c r="H1896" s="2">
        <f t="shared" si="265"/>
        <v>1.344479601844309</v>
      </c>
      <c r="I1896" s="2">
        <f t="shared" si="266"/>
        <v>57.346611196218575</v>
      </c>
    </row>
    <row r="1897" spans="1:9" ht="13.5" x14ac:dyDescent="0.25">
      <c r="A1897" s="3">
        <f>TITRES_STAT!B1900</f>
        <v>44774</v>
      </c>
      <c r="B1897" s="6">
        <f>TITRES_STAT!D1900</f>
        <v>2.1568999999999998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1.3652887078862194E-2</v>
      </c>
      <c r="G1897" s="2">
        <f t="shared" si="267"/>
        <v>1.0154774427320169E-2</v>
      </c>
      <c r="H1897" s="2">
        <f t="shared" si="265"/>
        <v>1.3444796018443093</v>
      </c>
      <c r="I1897" s="2">
        <f t="shared" si="266"/>
        <v>57.346611196218575</v>
      </c>
    </row>
    <row r="1898" spans="1:9" ht="13.5" x14ac:dyDescent="0.25">
      <c r="A1898" s="3">
        <f>TITRES_STAT!B1901</f>
        <v>44775</v>
      </c>
      <c r="B1898" s="6">
        <f>TITRES_STAT!D1901</f>
        <v>2.1568999999999998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1.2677680858943465E-2</v>
      </c>
      <c r="G1898" s="2">
        <f t="shared" si="267"/>
        <v>9.4294333967973008E-3</v>
      </c>
      <c r="H1898" s="2">
        <f t="shared" si="265"/>
        <v>1.344479601844309</v>
      </c>
      <c r="I1898" s="2">
        <f t="shared" si="266"/>
        <v>57.346611196218575</v>
      </c>
    </row>
    <row r="1899" spans="1:9" ht="13.5" x14ac:dyDescent="0.25">
      <c r="A1899" s="3">
        <f>TITRES_STAT!B1902</f>
        <v>44776</v>
      </c>
      <c r="B1899" s="6">
        <f>TITRES_STAT!D1902</f>
        <v>2.1568999999999998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1.1772132226161788E-2</v>
      </c>
      <c r="G1899" s="2">
        <f t="shared" si="267"/>
        <v>8.7559024398832074E-3</v>
      </c>
      <c r="H1899" s="2">
        <f t="shared" si="265"/>
        <v>1.344479601844309</v>
      </c>
      <c r="I1899" s="2">
        <f t="shared" si="266"/>
        <v>57.346611196218575</v>
      </c>
    </row>
    <row r="1900" spans="1:9" ht="13.5" x14ac:dyDescent="0.25">
      <c r="A1900" s="3">
        <f>TITRES_STAT!B1903</f>
        <v>44777</v>
      </c>
      <c r="B1900" s="6">
        <f>TITRES_STAT!D1903</f>
        <v>2.1568999999999998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1.0931265638578805E-2</v>
      </c>
      <c r="G1900" s="2">
        <f t="shared" si="267"/>
        <v>8.130480837034406E-3</v>
      </c>
      <c r="H1900" s="2">
        <f t="shared" si="265"/>
        <v>1.3444796018443093</v>
      </c>
      <c r="I1900" s="2">
        <f t="shared" si="266"/>
        <v>57.346611196218575</v>
      </c>
    </row>
    <row r="1901" spans="1:9" ht="13.5" x14ac:dyDescent="0.25">
      <c r="A1901" s="3">
        <f>TITRES_STAT!B1904</f>
        <v>44778</v>
      </c>
      <c r="B1901" s="6">
        <f>TITRES_STAT!D1904</f>
        <v>2.1568999999999998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1.0150460950108891E-2</v>
      </c>
      <c r="G1901" s="2">
        <f t="shared" si="268"/>
        <v>7.5497322058176632E-3</v>
      </c>
      <c r="H1901" s="2">
        <f t="shared" si="265"/>
        <v>1.3444796018443093</v>
      </c>
      <c r="I1901" s="2">
        <f t="shared" si="266"/>
        <v>57.346611196218575</v>
      </c>
    </row>
    <row r="1902" spans="1:9" ht="13.5" x14ac:dyDescent="0.25">
      <c r="A1902" s="3">
        <f>TITRES_STAT!B1905</f>
        <v>44781</v>
      </c>
      <c r="B1902" s="6">
        <f>TITRES_STAT!D1905</f>
        <v>2.1568999999999998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9.4254280251011135E-3</v>
      </c>
      <c r="G1902" s="2">
        <f t="shared" si="268"/>
        <v>7.0104656196878301E-3</v>
      </c>
      <c r="H1902" s="2">
        <f t="shared" si="265"/>
        <v>1.3444796018443095</v>
      </c>
      <c r="I1902" s="2">
        <f t="shared" si="266"/>
        <v>57.346611196218575</v>
      </c>
    </row>
    <row r="1903" spans="1:9" ht="13.5" x14ac:dyDescent="0.25">
      <c r="A1903" s="3">
        <f>TITRES_STAT!B1906</f>
        <v>44782</v>
      </c>
      <c r="B1903" s="6">
        <f>TITRES_STAT!D1906</f>
        <v>2.1568999999999998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8.7521831661653195E-3</v>
      </c>
      <c r="G1903" s="2">
        <f t="shared" si="268"/>
        <v>6.5097180754244135E-3</v>
      </c>
      <c r="H1903" s="2">
        <f t="shared" si="265"/>
        <v>1.3444796018443095</v>
      </c>
      <c r="I1903" s="2">
        <f t="shared" si="266"/>
        <v>57.346611196218575</v>
      </c>
    </row>
    <row r="1904" spans="1:9" ht="13.5" x14ac:dyDescent="0.25">
      <c r="A1904" s="3">
        <f>TITRES_STAT!B1907</f>
        <v>44783</v>
      </c>
      <c r="B1904" s="6">
        <f>TITRES_STAT!D1907</f>
        <v>2.1568999999999998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8.1270272257249389E-3</v>
      </c>
      <c r="G1904" s="2">
        <f t="shared" si="268"/>
        <v>6.0447382128940982E-3</v>
      </c>
      <c r="H1904" s="2">
        <f t="shared" si="265"/>
        <v>1.3444796018443093</v>
      </c>
      <c r="I1904" s="2">
        <f t="shared" si="266"/>
        <v>57.346611196218575</v>
      </c>
    </row>
    <row r="1905" spans="1:9" ht="13.5" x14ac:dyDescent="0.25">
      <c r="A1905" s="3">
        <f>TITRES_STAT!B1908</f>
        <v>44784</v>
      </c>
      <c r="B1905" s="6">
        <f>TITRES_STAT!D1908</f>
        <v>2.1568999999999998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7.5465252810303007E-3</v>
      </c>
      <c r="G1905" s="2">
        <f t="shared" si="268"/>
        <v>5.6129711976873765E-3</v>
      </c>
      <c r="H1905" s="2">
        <f t="shared" si="265"/>
        <v>1.3444796018443095</v>
      </c>
      <c r="I1905" s="2">
        <f t="shared" si="266"/>
        <v>57.346611196218575</v>
      </c>
    </row>
    <row r="1906" spans="1:9" ht="13.5" x14ac:dyDescent="0.25">
      <c r="A1906" s="3">
        <f>TITRES_STAT!B1909</f>
        <v>44785</v>
      </c>
      <c r="B1906" s="6">
        <f>TITRES_STAT!D1909</f>
        <v>2.1568999999999998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7.007487760956708E-3</v>
      </c>
      <c r="G1906" s="2">
        <f t="shared" si="268"/>
        <v>5.2120446835668497E-3</v>
      </c>
      <c r="H1906" s="2">
        <f t="shared" si="265"/>
        <v>1.3444796018443095</v>
      </c>
      <c r="I1906" s="2">
        <f t="shared" si="266"/>
        <v>57.346611196218575</v>
      </c>
    </row>
    <row r="1907" spans="1:9" ht="13.5" x14ac:dyDescent="0.25">
      <c r="A1907" s="3">
        <f>TITRES_STAT!B1910</f>
        <v>44788</v>
      </c>
      <c r="B1907" s="6">
        <f>TITRES_STAT!D1910</f>
        <v>2.1568999999999998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6.5069529208883715E-3</v>
      </c>
      <c r="G1907" s="2">
        <f t="shared" si="268"/>
        <v>4.8397557775977885E-3</v>
      </c>
      <c r="H1907" s="2">
        <f t="shared" si="265"/>
        <v>1.3444796018443095</v>
      </c>
      <c r="I1907" s="2">
        <f t="shared" si="266"/>
        <v>57.346611196218575</v>
      </c>
    </row>
    <row r="1908" spans="1:9" ht="13.5" x14ac:dyDescent="0.25">
      <c r="A1908" s="3">
        <f>TITRES_STAT!B1911</f>
        <v>44789</v>
      </c>
      <c r="B1908" s="6">
        <f>TITRES_STAT!D1911</f>
        <v>2.1568999999999998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6.0421705693963447E-3</v>
      </c>
      <c r="G1908" s="2">
        <f t="shared" si="268"/>
        <v>4.4940589363408039E-3</v>
      </c>
      <c r="H1908" s="2">
        <f t="shared" si="265"/>
        <v>1.3444796018443095</v>
      </c>
      <c r="I1908" s="2">
        <f t="shared" si="266"/>
        <v>57.346611196218575</v>
      </c>
    </row>
    <row r="1909" spans="1:9" ht="13.5" x14ac:dyDescent="0.25">
      <c r="A1909" s="3">
        <f>TITRES_STAT!B1912</f>
        <v>44790</v>
      </c>
      <c r="B1909" s="6">
        <f>TITRES_STAT!D1912</f>
        <v>2.2320000000000002</v>
      </c>
      <c r="C1909" s="2">
        <f t="shared" si="261"/>
        <v>7.5100000000000389E-2</v>
      </c>
      <c r="D1909" s="2">
        <f t="shared" si="262"/>
        <v>7.5100000000000389E-2</v>
      </c>
      <c r="E1909" s="2">
        <f t="shared" si="263"/>
        <v>0</v>
      </c>
      <c r="F1909" s="2">
        <f t="shared" si="268"/>
        <v>1.0974872671582347E-2</v>
      </c>
      <c r="G1909" s="2">
        <f t="shared" si="268"/>
        <v>4.173054726602175E-3</v>
      </c>
      <c r="H1909" s="2">
        <f t="shared" si="265"/>
        <v>2.6299373937322921</v>
      </c>
      <c r="I1909" s="2">
        <f t="shared" si="266"/>
        <v>72.451315504045027</v>
      </c>
    </row>
    <row r="1910" spans="1:9" ht="13.5" x14ac:dyDescent="0.25">
      <c r="A1910" s="3">
        <f>TITRES_STAT!B1913</f>
        <v>44791</v>
      </c>
      <c r="B1910" s="6">
        <f>TITRES_STAT!D1913</f>
        <v>2.2507000000000001</v>
      </c>
      <c r="C1910" s="2">
        <f t="shared" si="261"/>
        <v>1.8699999999999939E-2</v>
      </c>
      <c r="D1910" s="2">
        <f t="shared" si="262"/>
        <v>1.8699999999999939E-2</v>
      </c>
      <c r="E1910" s="2">
        <f t="shared" si="263"/>
        <v>0</v>
      </c>
      <c r="F1910" s="2">
        <f t="shared" si="268"/>
        <v>1.1526667480755032E-2</v>
      </c>
      <c r="G1910" s="2">
        <f t="shared" si="268"/>
        <v>3.8749793889877341E-3</v>
      </c>
      <c r="H1910" s="2">
        <f t="shared" si="265"/>
        <v>2.9746396880232591</v>
      </c>
      <c r="I1910" s="2">
        <f t="shared" si="266"/>
        <v>74.840486723531455</v>
      </c>
    </row>
    <row r="1911" spans="1:9" ht="13.5" x14ac:dyDescent="0.25">
      <c r="A1911" s="3">
        <f>TITRES_STAT!B1914</f>
        <v>44792</v>
      </c>
      <c r="B1911" s="6">
        <f>TITRES_STAT!D1914</f>
        <v>2.2507000000000001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1.070333408927253E-2</v>
      </c>
      <c r="G1911" s="2">
        <f t="shared" si="268"/>
        <v>3.5981951469171818E-3</v>
      </c>
      <c r="H1911" s="2">
        <f t="shared" si="265"/>
        <v>2.9746396880232591</v>
      </c>
      <c r="I1911" s="2">
        <f t="shared" si="266"/>
        <v>74.840486723531455</v>
      </c>
    </row>
    <row r="1912" spans="1:9" ht="13.5" x14ac:dyDescent="0.25">
      <c r="A1912" s="3">
        <f>TITRES_STAT!B1915</f>
        <v>44795</v>
      </c>
      <c r="B1912" s="6">
        <f>TITRES_STAT!D1915</f>
        <v>2.2507000000000001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9.9388102257530631E-3</v>
      </c>
      <c r="G1912" s="2">
        <f t="shared" si="268"/>
        <v>3.341181207851669E-3</v>
      </c>
      <c r="H1912" s="2">
        <f t="shared" si="265"/>
        <v>2.9746396880232586</v>
      </c>
      <c r="I1912" s="2">
        <f t="shared" si="266"/>
        <v>74.840486723531455</v>
      </c>
    </row>
    <row r="1913" spans="1:9" ht="13.5" x14ac:dyDescent="0.25">
      <c r="A1913" s="3">
        <f>TITRES_STAT!B1916</f>
        <v>44796</v>
      </c>
      <c r="B1913" s="6">
        <f>TITRES_STAT!D1916</f>
        <v>2.3445</v>
      </c>
      <c r="C1913" s="2">
        <f t="shared" si="261"/>
        <v>9.3799999999999883E-2</v>
      </c>
      <c r="D1913" s="2">
        <f t="shared" si="262"/>
        <v>9.3799999999999883E-2</v>
      </c>
      <c r="E1913" s="2">
        <f t="shared" si="263"/>
        <v>0</v>
      </c>
      <c r="F1913" s="2">
        <f t="shared" si="268"/>
        <v>1.5928895209627834E-2</v>
      </c>
      <c r="G1913" s="2">
        <f t="shared" si="268"/>
        <v>3.1025254072908352E-3</v>
      </c>
      <c r="H1913" s="2">
        <f t="shared" si="265"/>
        <v>5.1341707539913912</v>
      </c>
      <c r="I1913" s="2">
        <f t="shared" si="266"/>
        <v>83.697878000065145</v>
      </c>
    </row>
    <row r="1914" spans="1:9" ht="13.5" x14ac:dyDescent="0.25">
      <c r="A1914" s="3">
        <f>TITRES_STAT!B1917</f>
        <v>44797</v>
      </c>
      <c r="B1914" s="6">
        <f>TITRES_STAT!D1917</f>
        <v>2.3445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1.4791116980368705E-2</v>
      </c>
      <c r="G1914" s="2">
        <f t="shared" si="268"/>
        <v>2.8809164496272043E-3</v>
      </c>
      <c r="H1914" s="2">
        <f t="shared" si="265"/>
        <v>5.1341707539913912</v>
      </c>
      <c r="I1914" s="2">
        <f t="shared" si="266"/>
        <v>83.697878000065145</v>
      </c>
    </row>
    <row r="1915" spans="1:9" ht="13.5" x14ac:dyDescent="0.25">
      <c r="A1915" s="3">
        <f>TITRES_STAT!B1918</f>
        <v>44798</v>
      </c>
      <c r="B1915" s="6">
        <f>TITRES_STAT!D1918</f>
        <v>2.3820000000000001</v>
      </c>
      <c r="C1915" s="2">
        <f t="shared" si="261"/>
        <v>3.7500000000000089E-2</v>
      </c>
      <c r="D1915" s="2">
        <f t="shared" si="262"/>
        <v>3.7500000000000089E-2</v>
      </c>
      <c r="E1915" s="2">
        <f t="shared" si="263"/>
        <v>0</v>
      </c>
      <c r="F1915" s="2">
        <f t="shared" si="268"/>
        <v>1.6413180053199517E-2</v>
      </c>
      <c r="G1915" s="2">
        <f t="shared" si="268"/>
        <v>2.6751367032252613E-3</v>
      </c>
      <c r="H1915" s="2">
        <f t="shared" si="265"/>
        <v>6.135454697851916</v>
      </c>
      <c r="I1915" s="2">
        <f t="shared" si="266"/>
        <v>85.985476156115965</v>
      </c>
    </row>
    <row r="1916" spans="1:9" ht="13.5" x14ac:dyDescent="0.25">
      <c r="A1916" s="3">
        <f>TITRES_STAT!B1919</f>
        <v>44799</v>
      </c>
      <c r="B1916" s="6">
        <f>TITRES_STAT!D1919</f>
        <v>2.4758</v>
      </c>
      <c r="C1916" s="2">
        <f t="shared" si="261"/>
        <v>9.3799999999999883E-2</v>
      </c>
      <c r="D1916" s="2">
        <f t="shared" si="262"/>
        <v>9.3799999999999883E-2</v>
      </c>
      <c r="E1916" s="2">
        <f t="shared" si="263"/>
        <v>0</v>
      </c>
      <c r="F1916" s="2">
        <f t="shared" si="268"/>
        <v>2.1940810049399542E-2</v>
      </c>
      <c r="G1916" s="2">
        <f t="shared" si="268"/>
        <v>2.4840555101377426E-3</v>
      </c>
      <c r="H1916" s="2">
        <f t="shared" si="265"/>
        <v>8.8326569031393785</v>
      </c>
      <c r="I1916" s="2">
        <f t="shared" si="266"/>
        <v>89.829808872099264</v>
      </c>
    </row>
    <row r="1917" spans="1:9" ht="13.5" x14ac:dyDescent="0.25">
      <c r="A1917" s="3">
        <f>TITRES_STAT!B1920</f>
        <v>44802</v>
      </c>
      <c r="B1917" s="6">
        <f>TITRES_STAT!D1920</f>
        <v>2.5695999999999999</v>
      </c>
      <c r="C1917" s="2">
        <f t="shared" si="261"/>
        <v>9.3799999999999883E-2</v>
      </c>
      <c r="D1917" s="2">
        <f t="shared" si="262"/>
        <v>9.3799999999999883E-2</v>
      </c>
      <c r="E1917" s="2">
        <f t="shared" si="263"/>
        <v>0</v>
      </c>
      <c r="F1917" s="2">
        <f t="shared" ref="F1917:G1932" si="269">((F1916*13)+D1917)/14</f>
        <v>2.7073609331585282E-2</v>
      </c>
      <c r="G1917" s="2">
        <f t="shared" si="269"/>
        <v>2.306622973699332E-3</v>
      </c>
      <c r="H1917" s="2">
        <f t="shared" si="265"/>
        <v>11.737336201141263</v>
      </c>
      <c r="I1917" s="2">
        <f t="shared" si="266"/>
        <v>92.149064889168898</v>
      </c>
    </row>
    <row r="1918" spans="1:9" ht="13.5" x14ac:dyDescent="0.25">
      <c r="A1918" s="3">
        <f>TITRES_STAT!B1921</f>
        <v>44803</v>
      </c>
      <c r="B1918" s="6">
        <f>TITRES_STAT!D1921</f>
        <v>2.6257999999999999</v>
      </c>
      <c r="C1918" s="2">
        <f t="shared" si="261"/>
        <v>5.6200000000000028E-2</v>
      </c>
      <c r="D1918" s="2">
        <f t="shared" si="262"/>
        <v>5.6200000000000028E-2</v>
      </c>
      <c r="E1918" s="2">
        <f t="shared" si="263"/>
        <v>0</v>
      </c>
      <c r="F1918" s="2">
        <f t="shared" si="269"/>
        <v>2.9154065807900621E-2</v>
      </c>
      <c r="G1918" s="2">
        <f t="shared" si="269"/>
        <v>2.1418641898636654E-3</v>
      </c>
      <c r="H1918" s="2">
        <f t="shared" si="265"/>
        <v>13.611537998474285</v>
      </c>
      <c r="I1918" s="2">
        <f t="shared" si="266"/>
        <v>93.156093491975867</v>
      </c>
    </row>
    <row r="1919" spans="1:9" ht="13.5" x14ac:dyDescent="0.25">
      <c r="A1919" s="3">
        <f>TITRES_STAT!B1922</f>
        <v>44804</v>
      </c>
      <c r="B1919" s="6">
        <f>TITRES_STAT!D1922</f>
        <v>2.7195999999999998</v>
      </c>
      <c r="C1919" s="2">
        <f t="shared" si="261"/>
        <v>9.3799999999999883E-2</v>
      </c>
      <c r="D1919" s="2">
        <f t="shared" si="262"/>
        <v>9.3799999999999883E-2</v>
      </c>
      <c r="E1919" s="2">
        <f t="shared" si="263"/>
        <v>0</v>
      </c>
      <c r="F1919" s="2">
        <f t="shared" si="269"/>
        <v>3.377163253590771E-2</v>
      </c>
      <c r="G1919" s="2">
        <f t="shared" si="269"/>
        <v>1.9888738905876895E-3</v>
      </c>
      <c r="H1919" s="2">
        <f t="shared" si="265"/>
        <v>16.980278486097767</v>
      </c>
      <c r="I1919" s="2">
        <f t="shared" si="266"/>
        <v>94.438350881087885</v>
      </c>
    </row>
    <row r="1920" spans="1:9" ht="13.5" x14ac:dyDescent="0.25">
      <c r="A1920" s="3">
        <f>TITRES_STAT!B1923</f>
        <v>44805</v>
      </c>
      <c r="B1920" s="6">
        <f>TITRES_STAT!D1923</f>
        <v>2.8414999999999999</v>
      </c>
      <c r="C1920" s="2">
        <f t="shared" si="261"/>
        <v>0.12190000000000012</v>
      </c>
      <c r="D1920" s="2">
        <f t="shared" si="262"/>
        <v>0.12190000000000012</v>
      </c>
      <c r="E1920" s="2">
        <f t="shared" si="263"/>
        <v>0</v>
      </c>
      <c r="F1920" s="2">
        <f t="shared" si="269"/>
        <v>4.006651592620003E-2</v>
      </c>
      <c r="G1920" s="2">
        <f t="shared" si="269"/>
        <v>1.846811469831426E-3</v>
      </c>
      <c r="H1920" s="2">
        <f t="shared" si="265"/>
        <v>21.694968100808492</v>
      </c>
      <c r="I1920" s="2">
        <f t="shared" si="266"/>
        <v>95.59373692195507</v>
      </c>
    </row>
    <row r="1921" spans="1:9" ht="13.5" x14ac:dyDescent="0.25">
      <c r="A1921" s="3">
        <f>TITRES_STAT!B1924</f>
        <v>44806</v>
      </c>
      <c r="B1921" s="6">
        <f>TITRES_STAT!D1924</f>
        <v>2.8134000000000001</v>
      </c>
      <c r="C1921" s="2">
        <f t="shared" si="261"/>
        <v>-2.8099999999999792E-2</v>
      </c>
      <c r="D1921" s="2">
        <f t="shared" si="262"/>
        <v>0</v>
      </c>
      <c r="E1921" s="2">
        <f t="shared" si="263"/>
        <v>2.8099999999999792E-2</v>
      </c>
      <c r="F1921" s="2">
        <f t="shared" si="269"/>
        <v>3.7204621931471456E-2</v>
      </c>
      <c r="G1921" s="2">
        <f t="shared" si="269"/>
        <v>3.722039221986309E-3</v>
      </c>
      <c r="H1921" s="2">
        <f t="shared" si="265"/>
        <v>9.9957629977947366</v>
      </c>
      <c r="I1921" s="2">
        <f t="shared" si="266"/>
        <v>90.90558790508166</v>
      </c>
    </row>
    <row r="1922" spans="1:9" ht="13.5" x14ac:dyDescent="0.25">
      <c r="A1922" s="3">
        <f>TITRES_STAT!B1925</f>
        <v>44809</v>
      </c>
      <c r="B1922" s="6">
        <f>TITRES_STAT!D1925</f>
        <v>2.8134000000000001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3.4547148936366352E-2</v>
      </c>
      <c r="G1922" s="2">
        <f t="shared" si="269"/>
        <v>3.4561792775587154E-3</v>
      </c>
      <c r="H1922" s="2">
        <f t="shared" si="265"/>
        <v>9.9957629977947366</v>
      </c>
      <c r="I1922" s="2">
        <f t="shared" si="266"/>
        <v>90.90558790508166</v>
      </c>
    </row>
    <row r="1923" spans="1:9" ht="13.5" x14ac:dyDescent="0.25">
      <c r="A1923" s="3">
        <f>TITRES_STAT!B1926</f>
        <v>44810</v>
      </c>
      <c r="B1923" s="6">
        <f>TITRES_STAT!D1926</f>
        <v>2.8134000000000001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3.2079495440911612E-2</v>
      </c>
      <c r="G1923" s="2">
        <f t="shared" si="269"/>
        <v>3.2093093291616641E-3</v>
      </c>
      <c r="H1923" s="2">
        <f t="shared" si="265"/>
        <v>9.9957629977947366</v>
      </c>
      <c r="I1923" s="2">
        <f t="shared" si="266"/>
        <v>90.90558790508166</v>
      </c>
    </row>
    <row r="1924" spans="1:9" ht="13.5" x14ac:dyDescent="0.25">
      <c r="A1924" s="3">
        <f>TITRES_STAT!B1927</f>
        <v>44811</v>
      </c>
      <c r="B1924" s="6">
        <f>TITRES_STAT!D1927</f>
        <v>2.8134000000000001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2.9788102909417923E-2</v>
      </c>
      <c r="G1924" s="2">
        <f t="shared" si="269"/>
        <v>2.9800729485072596E-3</v>
      </c>
      <c r="H1924" s="2">
        <f t="shared" si="265"/>
        <v>9.9957629977947366</v>
      </c>
      <c r="I1924" s="2">
        <f t="shared" si="266"/>
        <v>90.90558790508166</v>
      </c>
    </row>
    <row r="1925" spans="1:9" ht="13.5" x14ac:dyDescent="0.25">
      <c r="A1925" s="3">
        <f>TITRES_STAT!B1928</f>
        <v>44812</v>
      </c>
      <c r="B1925" s="6">
        <f>TITRES_STAT!D1928</f>
        <v>2.8134000000000001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2.7660381273030926E-2</v>
      </c>
      <c r="G1925" s="2">
        <f t="shared" si="269"/>
        <v>2.7672105950424554E-3</v>
      </c>
      <c r="H1925" s="2">
        <f t="shared" si="265"/>
        <v>9.9957629977947349</v>
      </c>
      <c r="I1925" s="2">
        <f t="shared" si="266"/>
        <v>90.90558790508166</v>
      </c>
    </row>
    <row r="1926" spans="1:9" ht="13.5" x14ac:dyDescent="0.25">
      <c r="A1926" s="3">
        <f>TITRES_STAT!B1929</f>
        <v>44813</v>
      </c>
      <c r="B1926" s="6">
        <f>TITRES_STAT!D1929</f>
        <v>2.8134000000000001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2.5684639753528717E-2</v>
      </c>
      <c r="G1926" s="2">
        <f t="shared" si="269"/>
        <v>2.5695526953965655E-3</v>
      </c>
      <c r="H1926" s="2">
        <f t="shared" si="265"/>
        <v>9.9957629977947349</v>
      </c>
      <c r="I1926" s="2">
        <f t="shared" si="266"/>
        <v>90.90558790508166</v>
      </c>
    </row>
    <row r="1927" spans="1:9" ht="13.5" x14ac:dyDescent="0.25">
      <c r="A1927" s="3">
        <f>TITRES_STAT!B1930</f>
        <v>44816</v>
      </c>
      <c r="B1927" s="6">
        <f>TITRES_STAT!D1930</f>
        <v>2.6915</v>
      </c>
      <c r="C1927" s="2">
        <f t="shared" si="270"/>
        <v>-0.12190000000000012</v>
      </c>
      <c r="D1927" s="2">
        <f t="shared" si="271"/>
        <v>0</v>
      </c>
      <c r="E1927" s="2">
        <f t="shared" si="272"/>
        <v>0.12190000000000012</v>
      </c>
      <c r="F1927" s="2">
        <f t="shared" si="269"/>
        <v>2.3850022628276669E-2</v>
      </c>
      <c r="G1927" s="2">
        <f t="shared" si="269"/>
        <v>1.109315607429682E-2</v>
      </c>
      <c r="H1927" s="2">
        <f t="shared" si="265"/>
        <v>2.149976297866925</v>
      </c>
      <c r="I1927" s="2">
        <f t="shared" si="266"/>
        <v>68.253729379577493</v>
      </c>
    </row>
    <row r="1928" spans="1:9" ht="13.5" x14ac:dyDescent="0.25">
      <c r="A1928" s="3">
        <f>TITRES_STAT!B1931</f>
        <v>44817</v>
      </c>
      <c r="B1928" s="6">
        <f>TITRES_STAT!D1931</f>
        <v>2.6257999999999999</v>
      </c>
      <c r="C1928" s="2">
        <f t="shared" si="270"/>
        <v>-6.5700000000000092E-2</v>
      </c>
      <c r="D1928" s="2">
        <f t="shared" si="271"/>
        <v>0</v>
      </c>
      <c r="E1928" s="2">
        <f t="shared" si="272"/>
        <v>6.5700000000000092E-2</v>
      </c>
      <c r="F1928" s="2">
        <f t="shared" si="269"/>
        <v>2.2146449583399765E-2</v>
      </c>
      <c r="G1928" s="2">
        <f t="shared" si="269"/>
        <v>1.4993644926132768E-2</v>
      </c>
      <c r="H1928" s="2">
        <f t="shared" si="265"/>
        <v>1.4770557587901931</v>
      </c>
      <c r="I1928" s="2">
        <f t="shared" si="266"/>
        <v>59.629491728179545</v>
      </c>
    </row>
    <row r="1929" spans="1:9" ht="13.5" x14ac:dyDescent="0.25">
      <c r="A1929" s="3">
        <f>TITRES_STAT!B1932</f>
        <v>44818</v>
      </c>
      <c r="B1929" s="6">
        <f>TITRES_STAT!D1932</f>
        <v>2.6257999999999999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2.0564560327442638E-2</v>
      </c>
      <c r="G1929" s="2">
        <f t="shared" si="269"/>
        <v>1.3922670288551856E-2</v>
      </c>
      <c r="H1929" s="2">
        <f t="shared" si="265"/>
        <v>1.4770557587901931</v>
      </c>
      <c r="I1929" s="2">
        <f t="shared" si="266"/>
        <v>59.629491728179545</v>
      </c>
    </row>
    <row r="1930" spans="1:9" ht="13.5" x14ac:dyDescent="0.25">
      <c r="A1930" s="3">
        <f>TITRES_STAT!B1933</f>
        <v>44819</v>
      </c>
      <c r="B1930" s="6">
        <f>TITRES_STAT!D1933</f>
        <v>2.5790000000000002</v>
      </c>
      <c r="C1930" s="2">
        <f t="shared" si="270"/>
        <v>-4.6799999999999731E-2</v>
      </c>
      <c r="D1930" s="2">
        <f t="shared" si="271"/>
        <v>0</v>
      </c>
      <c r="E1930" s="2">
        <f t="shared" si="272"/>
        <v>4.6799999999999731E-2</v>
      </c>
      <c r="F1930" s="2">
        <f t="shared" si="269"/>
        <v>1.9095663161196735E-2</v>
      </c>
      <c r="G1930" s="2">
        <f t="shared" si="269"/>
        <v>1.6271050982226705E-2</v>
      </c>
      <c r="H1930" s="2">
        <f t="shared" si="265"/>
        <v>1.173597402039698</v>
      </c>
      <c r="I1930" s="2">
        <f t="shared" si="266"/>
        <v>53.993320057265315</v>
      </c>
    </row>
    <row r="1931" spans="1:9" ht="13.5" x14ac:dyDescent="0.25">
      <c r="A1931" s="3">
        <f>TITRES_STAT!B1934</f>
        <v>44820</v>
      </c>
      <c r="B1931" s="6">
        <f>TITRES_STAT!D1934</f>
        <v>2.6257999999999999</v>
      </c>
      <c r="C1931" s="2">
        <f t="shared" si="270"/>
        <v>4.6799999999999731E-2</v>
      </c>
      <c r="D1931" s="2">
        <f t="shared" si="271"/>
        <v>4.6799999999999731E-2</v>
      </c>
      <c r="E1931" s="2">
        <f t="shared" si="272"/>
        <v>0</v>
      </c>
      <c r="F1931" s="2">
        <f t="shared" si="269"/>
        <v>2.1074544363968377E-2</v>
      </c>
      <c r="G1931" s="2">
        <f t="shared" si="269"/>
        <v>1.5108833054924798E-2</v>
      </c>
      <c r="H1931" s="2">
        <f t="shared" si="265"/>
        <v>1.3948492439724871</v>
      </c>
      <c r="I1931" s="2">
        <f t="shared" si="266"/>
        <v>58.243718158173621</v>
      </c>
    </row>
    <row r="1932" spans="1:9" ht="13.5" x14ac:dyDescent="0.25">
      <c r="A1932" s="3">
        <f>TITRES_STAT!B1935</f>
        <v>44823</v>
      </c>
      <c r="B1932" s="6">
        <f>TITRES_STAT!D1935</f>
        <v>2.6257999999999999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1.9569219766542061E-2</v>
      </c>
      <c r="G1932" s="2">
        <f t="shared" si="269"/>
        <v>1.4029630693858741E-2</v>
      </c>
      <c r="H1932" s="2">
        <f t="shared" si="265"/>
        <v>1.3948492439724869</v>
      </c>
      <c r="I1932" s="2">
        <f t="shared" si="266"/>
        <v>58.243718158173614</v>
      </c>
    </row>
    <row r="1933" spans="1:9" ht="13.5" x14ac:dyDescent="0.25">
      <c r="A1933" s="3">
        <f>TITRES_STAT!B1936</f>
        <v>44824</v>
      </c>
      <c r="B1933" s="6">
        <f>TITRES_STAT!D1936</f>
        <v>2.6257999999999999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1.81714183546462E-2</v>
      </c>
      <c r="G1933" s="2">
        <f t="shared" si="273"/>
        <v>1.3027514215725972E-2</v>
      </c>
      <c r="H1933" s="2">
        <f t="shared" si="265"/>
        <v>1.3948492439724871</v>
      </c>
      <c r="I1933" s="2">
        <f t="shared" si="266"/>
        <v>58.243718158173621</v>
      </c>
    </row>
    <row r="1934" spans="1:9" ht="13.5" x14ac:dyDescent="0.25">
      <c r="A1934" s="3">
        <f>TITRES_STAT!B1937</f>
        <v>44825</v>
      </c>
      <c r="B1934" s="6">
        <f>TITRES_STAT!D1937</f>
        <v>2.6257999999999999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1.6873459900742901E-2</v>
      </c>
      <c r="G1934" s="2">
        <f t="shared" si="273"/>
        <v>1.209697748603126E-2</v>
      </c>
      <c r="H1934" s="2">
        <f t="shared" si="265"/>
        <v>1.3948492439724871</v>
      </c>
      <c r="I1934" s="2">
        <f t="shared" si="266"/>
        <v>58.243718158173621</v>
      </c>
    </row>
    <row r="1935" spans="1:9" ht="13.5" x14ac:dyDescent="0.25">
      <c r="A1935" s="3">
        <f>TITRES_STAT!B1938</f>
        <v>44826</v>
      </c>
      <c r="B1935" s="6">
        <f>TITRES_STAT!D1938</f>
        <v>2.6257999999999999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1.5668212764975549E-2</v>
      </c>
      <c r="G1935" s="2">
        <f t="shared" si="273"/>
        <v>1.1232907665600455E-2</v>
      </c>
      <c r="H1935" s="2">
        <f t="shared" si="265"/>
        <v>1.3948492439724871</v>
      </c>
      <c r="I1935" s="2">
        <f t="shared" si="266"/>
        <v>58.243718158173621</v>
      </c>
    </row>
    <row r="1936" spans="1:9" ht="13.5" x14ac:dyDescent="0.25">
      <c r="A1936" s="3">
        <f>TITRES_STAT!B1939</f>
        <v>44827</v>
      </c>
      <c r="B1936" s="6">
        <f>TITRES_STAT!D1939</f>
        <v>2.5133000000000001</v>
      </c>
      <c r="C1936" s="2">
        <f t="shared" si="270"/>
        <v>-0.11249999999999982</v>
      </c>
      <c r="D1936" s="2">
        <f t="shared" si="271"/>
        <v>0</v>
      </c>
      <c r="E1936" s="2">
        <f t="shared" si="272"/>
        <v>0.11249999999999982</v>
      </c>
      <c r="F1936" s="2">
        <f t="shared" si="273"/>
        <v>1.4549054710334438E-2</v>
      </c>
      <c r="G1936" s="2">
        <f t="shared" si="273"/>
        <v>1.8466271403771835E-2</v>
      </c>
      <c r="H1936" s="2">
        <f t="shared" si="265"/>
        <v>0.78787181192207079</v>
      </c>
      <c r="I1936" s="2">
        <f t="shared" si="266"/>
        <v>44.067578372694449</v>
      </c>
    </row>
    <row r="1937" spans="1:9" ht="13.5" x14ac:dyDescent="0.25">
      <c r="A1937" s="3">
        <f>TITRES_STAT!B1940</f>
        <v>44830</v>
      </c>
      <c r="B1937" s="6">
        <f>TITRES_STAT!D1940</f>
        <v>2.4382999999999999</v>
      </c>
      <c r="C1937" s="2">
        <f t="shared" si="270"/>
        <v>-7.5000000000000178E-2</v>
      </c>
      <c r="D1937" s="2">
        <f t="shared" si="271"/>
        <v>0</v>
      </c>
      <c r="E1937" s="2">
        <f t="shared" si="272"/>
        <v>7.5000000000000178E-2</v>
      </c>
      <c r="F1937" s="2">
        <f t="shared" si="273"/>
        <v>1.3509836516739121E-2</v>
      </c>
      <c r="G1937" s="2">
        <f t="shared" si="273"/>
        <v>2.2504394874931E-2</v>
      </c>
      <c r="H1937" s="2">
        <f t="shared" ref="H1937:H2000" si="274">F1937/G1937</f>
        <v>0.60031991936777385</v>
      </c>
      <c r="I1937" s="2">
        <f t="shared" ref="I1937:I2000" si="275">IF(G1937=0,100,100-(100/(1+H1937)))</f>
        <v>37.512494352062902</v>
      </c>
    </row>
    <row r="1938" spans="1:9" ht="13.5" x14ac:dyDescent="0.25">
      <c r="A1938" s="3">
        <f>TITRES_STAT!B1941</f>
        <v>44831</v>
      </c>
      <c r="B1938" s="6">
        <f>TITRES_STAT!D1941</f>
        <v>2.5038999999999998</v>
      </c>
      <c r="C1938" s="2">
        <f t="shared" si="270"/>
        <v>6.5599999999999881E-2</v>
      </c>
      <c r="D1938" s="2">
        <f t="shared" si="271"/>
        <v>6.5599999999999881E-2</v>
      </c>
      <c r="E1938" s="2">
        <f t="shared" si="272"/>
        <v>0</v>
      </c>
      <c r="F1938" s="2">
        <f t="shared" si="273"/>
        <v>1.7230562479829174E-2</v>
      </c>
      <c r="G1938" s="2">
        <f t="shared" si="273"/>
        <v>2.0896938098150214E-2</v>
      </c>
      <c r="H1938" s="2">
        <f t="shared" si="274"/>
        <v>0.82454962535178367</v>
      </c>
      <c r="I1938" s="2">
        <f t="shared" si="275"/>
        <v>45.191953887952252</v>
      </c>
    </row>
    <row r="1939" spans="1:9" ht="13.5" x14ac:dyDescent="0.25">
      <c r="A1939" s="3">
        <f>TITRES_STAT!B1942</f>
        <v>44832</v>
      </c>
      <c r="B1939" s="6">
        <f>TITRES_STAT!D1942</f>
        <v>2.5133000000000001</v>
      </c>
      <c r="C1939" s="2">
        <f t="shared" si="270"/>
        <v>9.400000000000297E-3</v>
      </c>
      <c r="D1939" s="2">
        <f t="shared" si="271"/>
        <v>9.400000000000297E-3</v>
      </c>
      <c r="E1939" s="2">
        <f t="shared" si="272"/>
        <v>0</v>
      </c>
      <c r="F1939" s="2">
        <f t="shared" si="273"/>
        <v>1.6671236588412828E-2</v>
      </c>
      <c r="G1939" s="2">
        <f t="shared" si="273"/>
        <v>1.9404299662568052E-2</v>
      </c>
      <c r="H1939" s="2">
        <f t="shared" si="274"/>
        <v>0.85915167660353897</v>
      </c>
      <c r="I1939" s="2">
        <f t="shared" si="275"/>
        <v>46.212027098999933</v>
      </c>
    </row>
    <row r="1940" spans="1:9" ht="13.5" x14ac:dyDescent="0.25">
      <c r="A1940" s="3">
        <f>TITRES_STAT!B1943</f>
        <v>44833</v>
      </c>
      <c r="B1940" s="6">
        <f>TITRES_STAT!D1943</f>
        <v>2.4007999999999998</v>
      </c>
      <c r="C1940" s="2">
        <f t="shared" si="270"/>
        <v>-0.11250000000000027</v>
      </c>
      <c r="D1940" s="2">
        <f t="shared" si="271"/>
        <v>0</v>
      </c>
      <c r="E1940" s="2">
        <f t="shared" si="272"/>
        <v>0.11250000000000027</v>
      </c>
      <c r="F1940" s="2">
        <f t="shared" si="273"/>
        <v>1.548043397495477E-2</v>
      </c>
      <c r="G1940" s="2">
        <f t="shared" si="273"/>
        <v>2.6053992543813211E-2</v>
      </c>
      <c r="H1940" s="2">
        <f t="shared" si="274"/>
        <v>0.59416743706064956</v>
      </c>
      <c r="I1940" s="2">
        <f t="shared" si="275"/>
        <v>37.271331934629437</v>
      </c>
    </row>
    <row r="1941" spans="1:9" ht="13.5" x14ac:dyDescent="0.25">
      <c r="A1941" s="3">
        <f>TITRES_STAT!B1944</f>
        <v>44834</v>
      </c>
      <c r="B1941" s="6">
        <f>TITRES_STAT!D1944</f>
        <v>2.4664000000000001</v>
      </c>
      <c r="C1941" s="2">
        <f t="shared" si="270"/>
        <v>6.5600000000000325E-2</v>
      </c>
      <c r="D1941" s="2">
        <f t="shared" si="271"/>
        <v>6.5600000000000325E-2</v>
      </c>
      <c r="E1941" s="2">
        <f t="shared" si="272"/>
        <v>0</v>
      </c>
      <c r="F1941" s="2">
        <f t="shared" si="273"/>
        <v>1.9060402976743739E-2</v>
      </c>
      <c r="G1941" s="2">
        <f t="shared" si="273"/>
        <v>2.4192993076397985E-2</v>
      </c>
      <c r="H1941" s="2">
        <f t="shared" si="274"/>
        <v>0.78784807305791948</v>
      </c>
      <c r="I1941" s="2">
        <f t="shared" si="275"/>
        <v>44.066835707711519</v>
      </c>
    </row>
    <row r="1942" spans="1:9" ht="13.5" x14ac:dyDescent="0.25">
      <c r="A1942" s="3">
        <f>TITRES_STAT!B1945</f>
        <v>44837</v>
      </c>
      <c r="B1942" s="6">
        <f>TITRES_STAT!D1945</f>
        <v>2.4007999999999998</v>
      </c>
      <c r="C1942" s="2">
        <f t="shared" si="270"/>
        <v>-6.5600000000000325E-2</v>
      </c>
      <c r="D1942" s="2">
        <f t="shared" si="271"/>
        <v>0</v>
      </c>
      <c r="E1942" s="2">
        <f t="shared" si="272"/>
        <v>6.5600000000000325E-2</v>
      </c>
      <c r="F1942" s="2">
        <f t="shared" si="273"/>
        <v>1.7698945621262042E-2</v>
      </c>
      <c r="G1942" s="2">
        <f t="shared" si="273"/>
        <v>2.7150636428083869E-2</v>
      </c>
      <c r="H1942" s="2">
        <f t="shared" si="274"/>
        <v>0.65187958551699887</v>
      </c>
      <c r="I1942" s="2">
        <f t="shared" si="275"/>
        <v>39.462899791995198</v>
      </c>
    </row>
    <row r="1943" spans="1:9" ht="13.5" x14ac:dyDescent="0.25">
      <c r="A1943" s="3">
        <f>TITRES_STAT!B1946</f>
        <v>44838</v>
      </c>
      <c r="B1943" s="6">
        <f>TITRES_STAT!D1946</f>
        <v>2.4007999999999998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1.6434735219743323E-2</v>
      </c>
      <c r="G1943" s="2">
        <f t="shared" si="273"/>
        <v>2.5211305254649308E-2</v>
      </c>
      <c r="H1943" s="2">
        <f t="shared" si="274"/>
        <v>0.65187958551699876</v>
      </c>
      <c r="I1943" s="2">
        <f t="shared" si="275"/>
        <v>39.462899791995191</v>
      </c>
    </row>
    <row r="1944" spans="1:9" ht="13.5" x14ac:dyDescent="0.25">
      <c r="A1944" s="3">
        <f>TITRES_STAT!B1947</f>
        <v>44839</v>
      </c>
      <c r="B1944" s="6">
        <f>TITRES_STAT!D1947</f>
        <v>2.5038999999999998</v>
      </c>
      <c r="C1944" s="2">
        <f t="shared" si="270"/>
        <v>0.10309999999999997</v>
      </c>
      <c r="D1944" s="2">
        <f t="shared" si="271"/>
        <v>0.10309999999999997</v>
      </c>
      <c r="E1944" s="2">
        <f t="shared" si="272"/>
        <v>0</v>
      </c>
      <c r="F1944" s="2">
        <f t="shared" si="273"/>
        <v>2.2625111275475944E-2</v>
      </c>
      <c r="G1944" s="2">
        <f t="shared" si="273"/>
        <v>2.3410497736460072E-2</v>
      </c>
      <c r="H1944" s="2">
        <f t="shared" si="274"/>
        <v>0.96645152658326661</v>
      </c>
      <c r="I1944" s="2">
        <f t="shared" si="275"/>
        <v>49.146979395036894</v>
      </c>
    </row>
    <row r="1945" spans="1:9" ht="13.5" x14ac:dyDescent="0.25">
      <c r="A1945" s="3">
        <f>TITRES_STAT!B1948</f>
        <v>44840</v>
      </c>
      <c r="B1945" s="6">
        <f>TITRES_STAT!D1948</f>
        <v>2.5602</v>
      </c>
      <c r="C1945" s="2">
        <f t="shared" si="270"/>
        <v>5.6300000000000239E-2</v>
      </c>
      <c r="D1945" s="2">
        <f t="shared" si="271"/>
        <v>5.6300000000000239E-2</v>
      </c>
      <c r="E1945" s="2">
        <f t="shared" si="272"/>
        <v>0</v>
      </c>
      <c r="F1945" s="2">
        <f t="shared" si="273"/>
        <v>2.5030460470084819E-2</v>
      </c>
      <c r="G1945" s="2">
        <f t="shared" si="273"/>
        <v>2.1738319326712923E-2</v>
      </c>
      <c r="H1945" s="2">
        <f t="shared" si="274"/>
        <v>1.1514441431231706</v>
      </c>
      <c r="I1945" s="2">
        <f t="shared" si="275"/>
        <v>53.519592725826591</v>
      </c>
    </row>
    <row r="1946" spans="1:9" ht="13.5" x14ac:dyDescent="0.25">
      <c r="A1946" s="3">
        <f>TITRES_STAT!B1949</f>
        <v>44841</v>
      </c>
      <c r="B1946" s="6">
        <f>TITRES_STAT!D1949</f>
        <v>2.6726999999999999</v>
      </c>
      <c r="C1946" s="2">
        <f t="shared" si="270"/>
        <v>0.11249999999999982</v>
      </c>
      <c r="D1946" s="2">
        <f t="shared" si="271"/>
        <v>0.11249999999999982</v>
      </c>
      <c r="E1946" s="2">
        <f t="shared" si="272"/>
        <v>0</v>
      </c>
      <c r="F1946" s="2">
        <f t="shared" si="273"/>
        <v>3.1278284722221605E-2</v>
      </c>
      <c r="G1946" s="2">
        <f t="shared" si="273"/>
        <v>2.0185582231947715E-2</v>
      </c>
      <c r="H1946" s="2">
        <f t="shared" si="274"/>
        <v>1.5495359193908944</v>
      </c>
      <c r="I1946" s="2">
        <f t="shared" si="275"/>
        <v>60.777175469686725</v>
      </c>
    </row>
    <row r="1947" spans="1:9" ht="13.5" x14ac:dyDescent="0.25">
      <c r="A1947" s="3">
        <f>TITRES_STAT!B1950</f>
        <v>44844</v>
      </c>
      <c r="B1947" s="6">
        <f>TITRES_STAT!D1950</f>
        <v>2.6634000000000002</v>
      </c>
      <c r="C1947" s="2">
        <f t="shared" si="270"/>
        <v>-9.2999999999996419E-3</v>
      </c>
      <c r="D1947" s="2">
        <f t="shared" si="271"/>
        <v>0</v>
      </c>
      <c r="E1947" s="2">
        <f t="shared" si="272"/>
        <v>9.2999999999996419E-3</v>
      </c>
      <c r="F1947" s="2">
        <f t="shared" si="273"/>
        <v>2.9044121527777206E-2</v>
      </c>
      <c r="G1947" s="2">
        <f t="shared" si="273"/>
        <v>1.9408040643951425E-2</v>
      </c>
      <c r="H1947" s="2">
        <f t="shared" si="274"/>
        <v>1.4964994179785427</v>
      </c>
      <c r="I1947" s="2">
        <f t="shared" si="275"/>
        <v>59.943912151611201</v>
      </c>
    </row>
    <row r="1948" spans="1:9" ht="13.5" x14ac:dyDescent="0.25">
      <c r="A1948" s="3">
        <f>TITRES_STAT!B1951</f>
        <v>44845</v>
      </c>
      <c r="B1948" s="6">
        <f>TITRES_STAT!D1951</f>
        <v>2.6539999999999999</v>
      </c>
      <c r="C1948" s="2">
        <f t="shared" si="270"/>
        <v>-9.400000000000297E-3</v>
      </c>
      <c r="D1948" s="2">
        <f t="shared" si="271"/>
        <v>0</v>
      </c>
      <c r="E1948" s="2">
        <f t="shared" si="272"/>
        <v>9.400000000000297E-3</v>
      </c>
      <c r="F1948" s="2">
        <f t="shared" si="273"/>
        <v>2.6969541418650263E-2</v>
      </c>
      <c r="G1948" s="2">
        <f t="shared" si="273"/>
        <v>1.8693180597954915E-2</v>
      </c>
      <c r="H1948" s="2">
        <f t="shared" si="274"/>
        <v>1.4427475986403728</v>
      </c>
      <c r="I1948" s="2">
        <f t="shared" si="275"/>
        <v>59.06249173854075</v>
      </c>
    </row>
    <row r="1949" spans="1:9" ht="13.5" x14ac:dyDescent="0.25">
      <c r="A1949" s="3">
        <f>TITRES_STAT!B1952</f>
        <v>44846</v>
      </c>
      <c r="B1949" s="6">
        <f>TITRES_STAT!D1952</f>
        <v>2.6539999999999999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2.5043145603032387E-2</v>
      </c>
      <c r="G1949" s="2">
        <f t="shared" si="276"/>
        <v>1.7357953412386707E-2</v>
      </c>
      <c r="H1949" s="2">
        <f t="shared" si="274"/>
        <v>1.4427475986403728</v>
      </c>
      <c r="I1949" s="2">
        <f t="shared" si="275"/>
        <v>59.06249173854075</v>
      </c>
    </row>
    <row r="1950" spans="1:9" ht="13.5" x14ac:dyDescent="0.25">
      <c r="A1950" s="3">
        <f>TITRES_STAT!B1953</f>
        <v>44847</v>
      </c>
      <c r="B1950" s="6">
        <f>TITRES_STAT!D1953</f>
        <v>2.5413999999999999</v>
      </c>
      <c r="C1950" s="2">
        <f t="shared" si="270"/>
        <v>-0.11260000000000003</v>
      </c>
      <c r="D1950" s="2">
        <f t="shared" si="271"/>
        <v>0</v>
      </c>
      <c r="E1950" s="2">
        <f t="shared" si="272"/>
        <v>0.11260000000000003</v>
      </c>
      <c r="F1950" s="2">
        <f t="shared" si="276"/>
        <v>2.3254349488530075E-2</v>
      </c>
      <c r="G1950" s="2">
        <f t="shared" si="276"/>
        <v>2.4160956740073371E-2</v>
      </c>
      <c r="H1950" s="2">
        <f t="shared" si="274"/>
        <v>0.96247635135906695</v>
      </c>
      <c r="I1950" s="2">
        <f t="shared" si="275"/>
        <v>49.043971953727059</v>
      </c>
    </row>
    <row r="1951" spans="1:9" ht="13.5" x14ac:dyDescent="0.25">
      <c r="A1951" s="3">
        <f>TITRES_STAT!B1954</f>
        <v>44848</v>
      </c>
      <c r="B1951" s="6">
        <f>TITRES_STAT!D1954</f>
        <v>2.4851999999999999</v>
      </c>
      <c r="C1951" s="2">
        <f t="shared" si="270"/>
        <v>-5.6200000000000028E-2</v>
      </c>
      <c r="D1951" s="2">
        <f t="shared" si="271"/>
        <v>0</v>
      </c>
      <c r="E1951" s="2">
        <f t="shared" si="272"/>
        <v>5.6200000000000028E-2</v>
      </c>
      <c r="F1951" s="2">
        <f t="shared" si="276"/>
        <v>2.1593324525063639E-2</v>
      </c>
      <c r="G1951" s="2">
        <f t="shared" si="276"/>
        <v>2.6449459830068134E-2</v>
      </c>
      <c r="H1951" s="2">
        <f t="shared" si="274"/>
        <v>0.81639945253309221</v>
      </c>
      <c r="I1951" s="2">
        <f t="shared" si="275"/>
        <v>44.946030532797607</v>
      </c>
    </row>
    <row r="1952" spans="1:9" ht="13.5" x14ac:dyDescent="0.25">
      <c r="A1952" s="3">
        <f>TITRES_STAT!B1955</f>
        <v>44851</v>
      </c>
      <c r="B1952" s="6">
        <f>TITRES_STAT!D1955</f>
        <v>2.5882999999999998</v>
      </c>
      <c r="C1952" s="2">
        <f t="shared" si="270"/>
        <v>0.10309999999999997</v>
      </c>
      <c r="D1952" s="2">
        <f t="shared" si="271"/>
        <v>0.10309999999999997</v>
      </c>
      <c r="E1952" s="2">
        <f t="shared" si="272"/>
        <v>0</v>
      </c>
      <c r="F1952" s="2">
        <f t="shared" si="276"/>
        <v>2.7415229916130518E-2</v>
      </c>
      <c r="G1952" s="2">
        <f t="shared" si="276"/>
        <v>2.4560212699348983E-2</v>
      </c>
      <c r="H1952" s="2">
        <f t="shared" si="274"/>
        <v>1.1162456226145474</v>
      </c>
      <c r="I1952" s="2">
        <f t="shared" si="275"/>
        <v>52.746505920020056</v>
      </c>
    </row>
    <row r="1953" spans="1:9" ht="13.5" x14ac:dyDescent="0.25">
      <c r="A1953" s="3">
        <f>TITRES_STAT!B1956</f>
        <v>44852</v>
      </c>
      <c r="B1953" s="6">
        <f>TITRES_STAT!D1956</f>
        <v>2.5882999999999998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2.5456999207835482E-2</v>
      </c>
      <c r="G1953" s="2">
        <f t="shared" si="276"/>
        <v>2.280591179225263E-2</v>
      </c>
      <c r="H1953" s="2">
        <f t="shared" si="274"/>
        <v>1.1162456226145472</v>
      </c>
      <c r="I1953" s="2">
        <f t="shared" si="275"/>
        <v>52.746505920020041</v>
      </c>
    </row>
    <row r="1954" spans="1:9" ht="13.5" x14ac:dyDescent="0.25">
      <c r="A1954" s="3">
        <f>TITRES_STAT!B1957</f>
        <v>44853</v>
      </c>
      <c r="B1954" s="6">
        <f>TITRES_STAT!D1957</f>
        <v>2.4758</v>
      </c>
      <c r="C1954" s="2">
        <f t="shared" si="270"/>
        <v>-0.11249999999999982</v>
      </c>
      <c r="D1954" s="2">
        <f t="shared" si="271"/>
        <v>0</v>
      </c>
      <c r="E1954" s="2">
        <f t="shared" si="272"/>
        <v>0.11249999999999982</v>
      </c>
      <c r="F1954" s="2">
        <f t="shared" si="276"/>
        <v>2.3638642121561519E-2</v>
      </c>
      <c r="G1954" s="2">
        <f t="shared" si="276"/>
        <v>2.9212632378520287E-2</v>
      </c>
      <c r="H1954" s="2">
        <f t="shared" si="274"/>
        <v>0.80919246904098729</v>
      </c>
      <c r="I1954" s="2">
        <f t="shared" si="275"/>
        <v>44.726721058590421</v>
      </c>
    </row>
    <row r="1955" spans="1:9" ht="13.5" x14ac:dyDescent="0.25">
      <c r="A1955" s="3">
        <f>TITRES_STAT!B1958</f>
        <v>44854</v>
      </c>
      <c r="B1955" s="6">
        <f>TITRES_STAT!D1958</f>
        <v>2.5320999999999998</v>
      </c>
      <c r="C1955" s="2">
        <f t="shared" si="270"/>
        <v>5.6299999999999795E-2</v>
      </c>
      <c r="D1955" s="2">
        <f t="shared" si="271"/>
        <v>5.6299999999999795E-2</v>
      </c>
      <c r="E1955" s="2">
        <f t="shared" si="272"/>
        <v>0</v>
      </c>
      <c r="F1955" s="2">
        <f t="shared" si="276"/>
        <v>2.5971596255735679E-2</v>
      </c>
      <c r="G1955" s="2">
        <f t="shared" si="276"/>
        <v>2.7126015780054552E-2</v>
      </c>
      <c r="H1955" s="2">
        <f t="shared" si="274"/>
        <v>0.95744234856754362</v>
      </c>
      <c r="I1955" s="2">
        <f t="shared" si="275"/>
        <v>48.912927078960969</v>
      </c>
    </row>
    <row r="1956" spans="1:9" ht="13.5" x14ac:dyDescent="0.25">
      <c r="A1956" s="3">
        <f>TITRES_STAT!B1959</f>
        <v>44855</v>
      </c>
      <c r="B1956" s="6">
        <f>TITRES_STAT!D1959</f>
        <v>2.5695999999999999</v>
      </c>
      <c r="C1956" s="2">
        <f t="shared" si="270"/>
        <v>3.7500000000000089E-2</v>
      </c>
      <c r="D1956" s="2">
        <f t="shared" si="271"/>
        <v>3.7500000000000089E-2</v>
      </c>
      <c r="E1956" s="2">
        <f t="shared" si="272"/>
        <v>0</v>
      </c>
      <c r="F1956" s="2">
        <f t="shared" si="276"/>
        <v>2.6795053666040281E-2</v>
      </c>
      <c r="G1956" s="2">
        <f t="shared" si="276"/>
        <v>2.518844322433637E-2</v>
      </c>
      <c r="H1956" s="2">
        <f t="shared" si="274"/>
        <v>1.0637836339227049</v>
      </c>
      <c r="I1956" s="2">
        <f t="shared" si="275"/>
        <v>51.545308162984824</v>
      </c>
    </row>
    <row r="1957" spans="1:9" ht="13.5" x14ac:dyDescent="0.25">
      <c r="A1957" s="3">
        <f>TITRES_STAT!B1960</f>
        <v>44858</v>
      </c>
      <c r="B1957" s="6">
        <f>TITRES_STAT!D1960</f>
        <v>2.4569999999999999</v>
      </c>
      <c r="C1957" s="2">
        <f t="shared" si="270"/>
        <v>-0.11260000000000003</v>
      </c>
      <c r="D1957" s="2">
        <f t="shared" si="271"/>
        <v>0</v>
      </c>
      <c r="E1957" s="2">
        <f t="shared" si="272"/>
        <v>0.11260000000000003</v>
      </c>
      <c r="F1957" s="2">
        <f t="shared" si="276"/>
        <v>2.4881121261323118E-2</v>
      </c>
      <c r="G1957" s="2">
        <f t="shared" si="276"/>
        <v>3.1432125851169487E-2</v>
      </c>
      <c r="H1957" s="2">
        <f t="shared" si="274"/>
        <v>0.79158251589901207</v>
      </c>
      <c r="I1957" s="2">
        <f t="shared" si="275"/>
        <v>44.183424925968183</v>
      </c>
    </row>
    <row r="1958" spans="1:9" ht="13.5" x14ac:dyDescent="0.25">
      <c r="A1958" s="3">
        <f>TITRES_STAT!B1961</f>
        <v>44859</v>
      </c>
      <c r="B1958" s="6">
        <f>TITRES_STAT!D1961</f>
        <v>2.5602</v>
      </c>
      <c r="C1958" s="2">
        <f t="shared" si="270"/>
        <v>0.10320000000000018</v>
      </c>
      <c r="D1958" s="2">
        <f t="shared" si="271"/>
        <v>0.10320000000000018</v>
      </c>
      <c r="E1958" s="2">
        <f t="shared" si="272"/>
        <v>0</v>
      </c>
      <c r="F1958" s="2">
        <f t="shared" si="276"/>
        <v>3.0475326885514336E-2</v>
      </c>
      <c r="G1958" s="2">
        <f t="shared" si="276"/>
        <v>2.9186974004657383E-2</v>
      </c>
      <c r="H1958" s="2">
        <f t="shared" si="274"/>
        <v>1.044141365276557</v>
      </c>
      <c r="I1958" s="2">
        <f t="shared" si="275"/>
        <v>51.079704320512718</v>
      </c>
    </row>
    <row r="1959" spans="1:9" ht="13.5" x14ac:dyDescent="0.25">
      <c r="A1959" s="3">
        <f>TITRES_STAT!B1962</f>
        <v>44860</v>
      </c>
      <c r="B1959" s="6">
        <f>TITRES_STAT!D1962</f>
        <v>2.5602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2.8298517822263312E-2</v>
      </c>
      <c r="G1959" s="2">
        <f t="shared" si="276"/>
        <v>2.7102190147181855E-2</v>
      </c>
      <c r="H1959" s="2">
        <f t="shared" si="274"/>
        <v>1.044141365276557</v>
      </c>
      <c r="I1959" s="2">
        <f t="shared" si="275"/>
        <v>51.079704320512718</v>
      </c>
    </row>
    <row r="1960" spans="1:9" ht="13.5" x14ac:dyDescent="0.25">
      <c r="A1960" s="3">
        <f>TITRES_STAT!B1963</f>
        <v>44861</v>
      </c>
      <c r="B1960" s="6">
        <f>TITRES_STAT!D1963</f>
        <v>2.5602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2.6277195120673075E-2</v>
      </c>
      <c r="G1960" s="2">
        <f t="shared" si="276"/>
        <v>2.5166319422383152E-2</v>
      </c>
      <c r="H1960" s="2">
        <f t="shared" si="274"/>
        <v>1.044141365276557</v>
      </c>
      <c r="I1960" s="2">
        <f t="shared" si="275"/>
        <v>51.079704320512718</v>
      </c>
    </row>
    <row r="1961" spans="1:9" ht="13.5" x14ac:dyDescent="0.25">
      <c r="A1961" s="3">
        <f>TITRES_STAT!B1964</f>
        <v>44862</v>
      </c>
      <c r="B1961" s="6">
        <f>TITRES_STAT!D1964</f>
        <v>2.5602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2.4400252612053568E-2</v>
      </c>
      <c r="G1961" s="2">
        <f t="shared" si="276"/>
        <v>2.3368725177927211E-2</v>
      </c>
      <c r="H1961" s="2">
        <f t="shared" si="274"/>
        <v>1.044141365276557</v>
      </c>
      <c r="I1961" s="2">
        <f t="shared" si="275"/>
        <v>51.079704320512718</v>
      </c>
    </row>
    <row r="1962" spans="1:9" ht="13.5" x14ac:dyDescent="0.25">
      <c r="A1962" s="3">
        <f>TITRES_STAT!B1965</f>
        <v>44865</v>
      </c>
      <c r="B1962" s="6">
        <f>TITRES_STAT!D1965</f>
        <v>2.5602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2.2657377425478315E-2</v>
      </c>
      <c r="G1962" s="2">
        <f t="shared" si="276"/>
        <v>2.1699530522360982E-2</v>
      </c>
      <c r="H1962" s="2">
        <f t="shared" si="274"/>
        <v>1.044141365276557</v>
      </c>
      <c r="I1962" s="2">
        <f t="shared" si="275"/>
        <v>51.079704320512718</v>
      </c>
    </row>
    <row r="1963" spans="1:9" ht="13.5" x14ac:dyDescent="0.25">
      <c r="A1963" s="3">
        <f>TITRES_STAT!B1966</f>
        <v>44866</v>
      </c>
      <c r="B1963" s="6">
        <f>TITRES_STAT!D1966</f>
        <v>2.4477000000000002</v>
      </c>
      <c r="C1963" s="2">
        <f t="shared" si="270"/>
        <v>-0.11249999999999982</v>
      </c>
      <c r="D1963" s="2">
        <f t="shared" si="271"/>
        <v>0</v>
      </c>
      <c r="E1963" s="2">
        <f t="shared" si="272"/>
        <v>0.11249999999999982</v>
      </c>
      <c r="F1963" s="2">
        <f t="shared" si="276"/>
        <v>2.1038993323658436E-2</v>
      </c>
      <c r="G1963" s="2">
        <f t="shared" si="276"/>
        <v>2.8185278342192328E-2</v>
      </c>
      <c r="H1963" s="2">
        <f t="shared" si="274"/>
        <v>0.74645327494118918</v>
      </c>
      <c r="I1963" s="2">
        <f t="shared" si="275"/>
        <v>42.741096234957993</v>
      </c>
    </row>
    <row r="1964" spans="1:9" ht="13.5" x14ac:dyDescent="0.25">
      <c r="A1964" s="3">
        <f>TITRES_STAT!B1967</f>
        <v>44867</v>
      </c>
      <c r="B1964" s="6">
        <f>TITRES_STAT!D1967</f>
        <v>2.4289000000000001</v>
      </c>
      <c r="C1964" s="2">
        <f t="shared" si="270"/>
        <v>-1.880000000000015E-2</v>
      </c>
      <c r="D1964" s="2">
        <f t="shared" si="271"/>
        <v>0</v>
      </c>
      <c r="E1964" s="2">
        <f t="shared" si="272"/>
        <v>1.880000000000015E-2</v>
      </c>
      <c r="F1964" s="2">
        <f t="shared" si="276"/>
        <v>1.953620808625426E-2</v>
      </c>
      <c r="G1964" s="2">
        <f t="shared" si="276"/>
        <v>2.7514901317750029E-2</v>
      </c>
      <c r="H1964" s="2">
        <f t="shared" si="274"/>
        <v>0.71002282947136486</v>
      </c>
      <c r="I1964" s="2">
        <f t="shared" si="275"/>
        <v>41.521248560807855</v>
      </c>
    </row>
    <row r="1965" spans="1:9" ht="13.5" x14ac:dyDescent="0.25">
      <c r="A1965" s="3">
        <f>TITRES_STAT!B1968</f>
        <v>44868</v>
      </c>
      <c r="B1965" s="6">
        <f>TITRES_STAT!D1968</f>
        <v>2.4382999999999999</v>
      </c>
      <c r="C1965" s="2">
        <f t="shared" si="270"/>
        <v>9.3999999999998529E-3</v>
      </c>
      <c r="D1965" s="2">
        <f t="shared" si="271"/>
        <v>9.3999999999998529E-3</v>
      </c>
      <c r="E1965" s="2">
        <f t="shared" si="272"/>
        <v>0</v>
      </c>
      <c r="F1965" s="2">
        <f t="shared" ref="F1965:G1980" si="277">((F1964*13)+D1965)/14</f>
        <v>1.8812193222950375E-2</v>
      </c>
      <c r="G1965" s="2">
        <f t="shared" si="277"/>
        <v>2.5549551223625028E-2</v>
      </c>
      <c r="H1965" s="2">
        <f t="shared" si="274"/>
        <v>0.736302295813134</v>
      </c>
      <c r="I1965" s="2">
        <f t="shared" si="275"/>
        <v>42.406342351134981</v>
      </c>
    </row>
    <row r="1966" spans="1:9" ht="13.5" x14ac:dyDescent="0.25">
      <c r="A1966" s="3">
        <f>TITRES_STAT!B1969</f>
        <v>44869</v>
      </c>
      <c r="B1966" s="6">
        <f>TITRES_STAT!D1969</f>
        <v>2.4477000000000002</v>
      </c>
      <c r="C1966" s="2">
        <f t="shared" si="270"/>
        <v>9.400000000000297E-3</v>
      </c>
      <c r="D1966" s="2">
        <f t="shared" si="271"/>
        <v>9.400000000000297E-3</v>
      </c>
      <c r="E1966" s="2">
        <f t="shared" si="272"/>
        <v>0</v>
      </c>
      <c r="F1966" s="2">
        <f t="shared" si="277"/>
        <v>1.8139893707025369E-2</v>
      </c>
      <c r="G1966" s="2">
        <f t="shared" si="277"/>
        <v>2.3724583279080384E-2</v>
      </c>
      <c r="H1966" s="2">
        <f t="shared" si="274"/>
        <v>0.76460325956580977</v>
      </c>
      <c r="I1966" s="2">
        <f t="shared" si="275"/>
        <v>43.330037809968942</v>
      </c>
    </row>
    <row r="1967" spans="1:9" ht="13.5" x14ac:dyDescent="0.25">
      <c r="A1967" s="3">
        <f>TITRES_STAT!B1970</f>
        <v>44872</v>
      </c>
      <c r="B1967" s="6">
        <f>TITRES_STAT!D1970</f>
        <v>2.3445</v>
      </c>
      <c r="C1967" s="2">
        <f t="shared" si="270"/>
        <v>-0.10320000000000018</v>
      </c>
      <c r="D1967" s="2">
        <f t="shared" si="271"/>
        <v>0</v>
      </c>
      <c r="E1967" s="2">
        <f t="shared" si="272"/>
        <v>0.10320000000000018</v>
      </c>
      <c r="F1967" s="2">
        <f t="shared" si="277"/>
        <v>1.6844187013666415E-2</v>
      </c>
      <c r="G1967" s="2">
        <f t="shared" si="277"/>
        <v>2.9401398759146082E-2</v>
      </c>
      <c r="H1967" s="2">
        <f t="shared" si="274"/>
        <v>0.57290427410112876</v>
      </c>
      <c r="I1967" s="2">
        <f t="shared" si="275"/>
        <v>36.423340157081569</v>
      </c>
    </row>
    <row r="1968" spans="1:9" ht="13.5" x14ac:dyDescent="0.25">
      <c r="A1968" s="3">
        <f>TITRES_STAT!B1971</f>
        <v>44873</v>
      </c>
      <c r="B1968" s="6">
        <f>TITRES_STAT!D1971</f>
        <v>2.4477000000000002</v>
      </c>
      <c r="C1968" s="2">
        <f t="shared" si="270"/>
        <v>0.10320000000000018</v>
      </c>
      <c r="D1968" s="2">
        <f t="shared" si="271"/>
        <v>0.10320000000000018</v>
      </c>
      <c r="E1968" s="2">
        <f t="shared" si="272"/>
        <v>0</v>
      </c>
      <c r="F1968" s="2">
        <f t="shared" si="277"/>
        <v>2.3012459369833115E-2</v>
      </c>
      <c r="G1968" s="2">
        <f t="shared" si="277"/>
        <v>2.7301298847778505E-2</v>
      </c>
      <c r="H1968" s="2">
        <f t="shared" si="274"/>
        <v>0.84290712680527391</v>
      </c>
      <c r="I1968" s="2">
        <f t="shared" si="275"/>
        <v>45.73790586324742</v>
      </c>
    </row>
    <row r="1969" spans="1:9" ht="13.5" x14ac:dyDescent="0.25">
      <c r="A1969" s="3">
        <f>TITRES_STAT!B1972</f>
        <v>44874</v>
      </c>
      <c r="B1969" s="6">
        <f>TITRES_STAT!D1972</f>
        <v>2.4477000000000002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2.1368712271987892E-2</v>
      </c>
      <c r="G1969" s="2">
        <f t="shared" si="277"/>
        <v>2.5351206072937182E-2</v>
      </c>
      <c r="H1969" s="2">
        <f t="shared" si="274"/>
        <v>0.84290712680527391</v>
      </c>
      <c r="I1969" s="2">
        <f t="shared" si="275"/>
        <v>45.73790586324742</v>
      </c>
    </row>
    <row r="1970" spans="1:9" ht="13.5" x14ac:dyDescent="0.25">
      <c r="A1970" s="3">
        <f>TITRES_STAT!B1973</f>
        <v>44875</v>
      </c>
      <c r="B1970" s="6">
        <f>TITRES_STAT!D1973</f>
        <v>2.4477000000000002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1.9842375681131615E-2</v>
      </c>
      <c r="G1970" s="2">
        <f t="shared" si="277"/>
        <v>2.3540405639155954E-2</v>
      </c>
      <c r="H1970" s="2">
        <f t="shared" si="274"/>
        <v>0.84290712680527402</v>
      </c>
      <c r="I1970" s="2">
        <f t="shared" si="275"/>
        <v>45.737905863247427</v>
      </c>
    </row>
    <row r="1971" spans="1:9" ht="13.5" x14ac:dyDescent="0.25">
      <c r="A1971" s="3">
        <f>TITRES_STAT!B1974</f>
        <v>44876</v>
      </c>
      <c r="B1971" s="6">
        <f>TITRES_STAT!D1974</f>
        <v>2.4477000000000002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1.8425063132479356E-2</v>
      </c>
      <c r="G1971" s="2">
        <f t="shared" si="277"/>
        <v>2.1858948093501956E-2</v>
      </c>
      <c r="H1971" s="2">
        <f t="shared" si="274"/>
        <v>0.84290712680527402</v>
      </c>
      <c r="I1971" s="2">
        <f t="shared" si="275"/>
        <v>45.737905863247427</v>
      </c>
    </row>
    <row r="1972" spans="1:9" ht="13.5" x14ac:dyDescent="0.25">
      <c r="A1972" s="3">
        <f>TITRES_STAT!B1975</f>
        <v>44879</v>
      </c>
      <c r="B1972" s="6">
        <f>TITRES_STAT!D1975</f>
        <v>2.3445</v>
      </c>
      <c r="C1972" s="2">
        <f t="shared" si="270"/>
        <v>-0.10320000000000018</v>
      </c>
      <c r="D1972" s="2">
        <f t="shared" si="271"/>
        <v>0</v>
      </c>
      <c r="E1972" s="2">
        <f t="shared" si="272"/>
        <v>0.10320000000000018</v>
      </c>
      <c r="F1972" s="2">
        <f t="shared" si="277"/>
        <v>1.7108987194445115E-2</v>
      </c>
      <c r="G1972" s="2">
        <f t="shared" si="277"/>
        <v>2.7669023229680401E-2</v>
      </c>
      <c r="H1972" s="2">
        <f t="shared" si="274"/>
        <v>0.61834445879869027</v>
      </c>
      <c r="I1972" s="2">
        <f t="shared" si="275"/>
        <v>38.208457750563937</v>
      </c>
    </row>
    <row r="1973" spans="1:9" ht="13.5" x14ac:dyDescent="0.25">
      <c r="A1973" s="3">
        <f>TITRES_STAT!B1976</f>
        <v>44880</v>
      </c>
      <c r="B1973" s="6">
        <f>TITRES_STAT!D1976</f>
        <v>2.3445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1.5886916680556178E-2</v>
      </c>
      <c r="G1973" s="2">
        <f t="shared" si="277"/>
        <v>2.5692664427560373E-2</v>
      </c>
      <c r="H1973" s="2">
        <f t="shared" si="274"/>
        <v>0.61834445879869016</v>
      </c>
      <c r="I1973" s="2">
        <f t="shared" si="275"/>
        <v>38.208457750563937</v>
      </c>
    </row>
    <row r="1974" spans="1:9" ht="13.5" x14ac:dyDescent="0.25">
      <c r="A1974" s="3">
        <f>TITRES_STAT!B1977</f>
        <v>44881</v>
      </c>
      <c r="B1974" s="6">
        <f>TITRES_STAT!D1977</f>
        <v>2.4477000000000002</v>
      </c>
      <c r="C1974" s="2">
        <f t="shared" si="270"/>
        <v>0.10320000000000018</v>
      </c>
      <c r="D1974" s="2">
        <f t="shared" si="271"/>
        <v>0.10320000000000018</v>
      </c>
      <c r="E1974" s="2">
        <f t="shared" si="272"/>
        <v>0</v>
      </c>
      <c r="F1974" s="2">
        <f t="shared" si="277"/>
        <v>2.2123565489087893E-2</v>
      </c>
      <c r="G1974" s="2">
        <f t="shared" si="277"/>
        <v>2.3857474111306062E-2</v>
      </c>
      <c r="H1974" s="2">
        <f t="shared" si="274"/>
        <v>0.92732220460017312</v>
      </c>
      <c r="I1974" s="2">
        <f t="shared" si="275"/>
        <v>48.114539560994054</v>
      </c>
    </row>
    <row r="1975" spans="1:9" ht="13.5" x14ac:dyDescent="0.25">
      <c r="A1975" s="3">
        <f>TITRES_STAT!B1978</f>
        <v>44882</v>
      </c>
      <c r="B1975" s="6">
        <f>TITRES_STAT!D1978</f>
        <v>2.4477000000000002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2.0543310811295901E-2</v>
      </c>
      <c r="G1975" s="2">
        <f t="shared" si="277"/>
        <v>2.2153368817641343E-2</v>
      </c>
      <c r="H1975" s="2">
        <f t="shared" si="274"/>
        <v>0.92732220460017312</v>
      </c>
      <c r="I1975" s="2">
        <f t="shared" si="275"/>
        <v>48.114539560994054</v>
      </c>
    </row>
    <row r="1976" spans="1:9" ht="13.5" x14ac:dyDescent="0.25">
      <c r="A1976" s="3">
        <f>TITRES_STAT!B1979</f>
        <v>44883</v>
      </c>
      <c r="B1976" s="6">
        <f>TITRES_STAT!D1979</f>
        <v>2.4477000000000002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1.9075931467631906E-2</v>
      </c>
      <c r="G1976" s="2">
        <f t="shared" si="277"/>
        <v>2.0570985330666959E-2</v>
      </c>
      <c r="H1976" s="2">
        <f t="shared" si="274"/>
        <v>0.92732220460017312</v>
      </c>
      <c r="I1976" s="2">
        <f t="shared" si="275"/>
        <v>48.114539560994054</v>
      </c>
    </row>
    <row r="1977" spans="1:9" ht="13.5" x14ac:dyDescent="0.25">
      <c r="A1977" s="3">
        <f>TITRES_STAT!B1980</f>
        <v>44886</v>
      </c>
      <c r="B1977" s="6">
        <f>TITRES_STAT!D1980</f>
        <v>2.3445</v>
      </c>
      <c r="C1977" s="2">
        <f t="shared" si="270"/>
        <v>-0.10320000000000018</v>
      </c>
      <c r="D1977" s="2">
        <f t="shared" si="271"/>
        <v>0</v>
      </c>
      <c r="E1977" s="2">
        <f t="shared" si="272"/>
        <v>0.10320000000000018</v>
      </c>
      <c r="F1977" s="2">
        <f t="shared" si="277"/>
        <v>1.7713364934229626E-2</v>
      </c>
      <c r="G1977" s="2">
        <f t="shared" si="277"/>
        <v>2.6473057807047902E-2</v>
      </c>
      <c r="H1977" s="2">
        <f t="shared" si="274"/>
        <v>0.66910913968970409</v>
      </c>
      <c r="I1977" s="2">
        <f t="shared" si="275"/>
        <v>40.087800358824637</v>
      </c>
    </row>
    <row r="1978" spans="1:9" ht="13.5" x14ac:dyDescent="0.25">
      <c r="A1978" s="3">
        <f>TITRES_STAT!B1981</f>
        <v>44887</v>
      </c>
      <c r="B1978" s="6">
        <f>TITRES_STAT!D1981</f>
        <v>2.2412999999999998</v>
      </c>
      <c r="C1978" s="2">
        <f t="shared" si="270"/>
        <v>-0.10320000000000018</v>
      </c>
      <c r="D1978" s="2">
        <f t="shared" si="271"/>
        <v>0</v>
      </c>
      <c r="E1978" s="2">
        <f t="shared" si="272"/>
        <v>0.10320000000000018</v>
      </c>
      <c r="F1978" s="2">
        <f t="shared" si="277"/>
        <v>1.6448124581784653E-2</v>
      </c>
      <c r="G1978" s="2">
        <f t="shared" si="277"/>
        <v>3.1953553677973069E-2</v>
      </c>
      <c r="H1978" s="2">
        <f t="shared" si="274"/>
        <v>0.51475102730507993</v>
      </c>
      <c r="I1978" s="2">
        <f t="shared" si="275"/>
        <v>33.982550137026976</v>
      </c>
    </row>
    <row r="1979" spans="1:9" ht="13.5" x14ac:dyDescent="0.25">
      <c r="A1979" s="3">
        <f>TITRES_STAT!B1982</f>
        <v>44888</v>
      </c>
      <c r="B1979" s="6">
        <f>TITRES_STAT!D1982</f>
        <v>2.1476000000000002</v>
      </c>
      <c r="C1979" s="2">
        <f t="shared" si="270"/>
        <v>-9.3699999999999672E-2</v>
      </c>
      <c r="D1979" s="2">
        <f t="shared" si="271"/>
        <v>0</v>
      </c>
      <c r="E1979" s="2">
        <f t="shared" si="272"/>
        <v>9.3699999999999672E-2</v>
      </c>
      <c r="F1979" s="2">
        <f t="shared" si="277"/>
        <v>1.5273258540228606E-2</v>
      </c>
      <c r="G1979" s="2">
        <f t="shared" si="277"/>
        <v>3.6364014129546395E-2</v>
      </c>
      <c r="H1979" s="2">
        <f t="shared" si="274"/>
        <v>0.42001024655357888</v>
      </c>
      <c r="I1979" s="2">
        <f t="shared" si="275"/>
        <v>29.577972945826303</v>
      </c>
    </row>
    <row r="1980" spans="1:9" ht="13.5" x14ac:dyDescent="0.25">
      <c r="A1980" s="3">
        <f>TITRES_STAT!B1983</f>
        <v>44889</v>
      </c>
      <c r="B1980" s="6">
        <f>TITRES_STAT!D1983</f>
        <v>2.0537999999999998</v>
      </c>
      <c r="C1980" s="2">
        <f t="shared" si="270"/>
        <v>-9.3800000000000328E-2</v>
      </c>
      <c r="D1980" s="2">
        <f t="shared" si="271"/>
        <v>0</v>
      </c>
      <c r="E1980" s="2">
        <f t="shared" si="272"/>
        <v>9.3800000000000328E-2</v>
      </c>
      <c r="F1980" s="2">
        <f t="shared" si="277"/>
        <v>1.4182311501640848E-2</v>
      </c>
      <c r="G1980" s="2">
        <f t="shared" si="277"/>
        <v>4.0466584548864537E-2</v>
      </c>
      <c r="H1980" s="2">
        <f t="shared" si="274"/>
        <v>0.3504696939400781</v>
      </c>
      <c r="I1980" s="2">
        <f t="shared" si="275"/>
        <v>25.951688920731087</v>
      </c>
    </row>
    <row r="1981" spans="1:9" ht="13.5" x14ac:dyDescent="0.25">
      <c r="A1981" s="3">
        <f>TITRES_STAT!B1984</f>
        <v>44890</v>
      </c>
      <c r="B1981" s="6">
        <f>TITRES_STAT!D1984</f>
        <v>2.0537999999999998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1.3169289251523645E-2</v>
      </c>
      <c r="G1981" s="2">
        <f t="shared" si="278"/>
        <v>3.7576114223945641E-2</v>
      </c>
      <c r="H1981" s="2">
        <f t="shared" si="274"/>
        <v>0.3504696939400781</v>
      </c>
      <c r="I1981" s="2">
        <f t="shared" si="275"/>
        <v>25.951688920731087</v>
      </c>
    </row>
    <row r="1982" spans="1:9" ht="13.5" x14ac:dyDescent="0.25">
      <c r="A1982" s="3">
        <f>TITRES_STAT!B1985</f>
        <v>44893</v>
      </c>
      <c r="B1982" s="6">
        <f>TITRES_STAT!D1985</f>
        <v>2.0537999999999998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1.2228625733557669E-2</v>
      </c>
      <c r="G1982" s="2">
        <f t="shared" si="278"/>
        <v>3.4892106065092382E-2</v>
      </c>
      <c r="H1982" s="2">
        <f t="shared" si="274"/>
        <v>0.3504696939400781</v>
      </c>
      <c r="I1982" s="2">
        <f t="shared" si="275"/>
        <v>25.951688920731087</v>
      </c>
    </row>
    <row r="1983" spans="1:9" ht="13.5" x14ac:dyDescent="0.25">
      <c r="A1983" s="3">
        <f>TITRES_STAT!B1986</f>
        <v>44894</v>
      </c>
      <c r="B1983" s="6">
        <f>TITRES_STAT!D1986</f>
        <v>2.0537999999999998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1.1355152466874978E-2</v>
      </c>
      <c r="G1983" s="2">
        <f t="shared" si="278"/>
        <v>3.2399812774728642E-2</v>
      </c>
      <c r="H1983" s="2">
        <f t="shared" si="274"/>
        <v>0.35046969394007804</v>
      </c>
      <c r="I1983" s="2">
        <f t="shared" si="275"/>
        <v>25.951688920731073</v>
      </c>
    </row>
    <row r="1984" spans="1:9" ht="13.5" x14ac:dyDescent="0.25">
      <c r="A1984" s="3">
        <f>TITRES_STAT!B1987</f>
        <v>44895</v>
      </c>
      <c r="B1984" s="6">
        <f>TITRES_STAT!D1987</f>
        <v>2.0537999999999998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1.0544070147812478E-2</v>
      </c>
      <c r="G1984" s="2">
        <f t="shared" si="278"/>
        <v>3.0085540433676596E-2</v>
      </c>
      <c r="H1984" s="2">
        <f t="shared" si="274"/>
        <v>0.35046969394007804</v>
      </c>
      <c r="I1984" s="2">
        <f t="shared" si="275"/>
        <v>25.951688920731073</v>
      </c>
    </row>
    <row r="1985" spans="1:9" ht="13.5" x14ac:dyDescent="0.25">
      <c r="A1985" s="3">
        <f>TITRES_STAT!B1988</f>
        <v>44896</v>
      </c>
      <c r="B1985" s="6">
        <f>TITRES_STAT!D1988</f>
        <v>2.0537999999999998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9.7909222801115855E-3</v>
      </c>
      <c r="G1985" s="2">
        <f t="shared" si="278"/>
        <v>2.7936573259842553E-2</v>
      </c>
      <c r="H1985" s="2">
        <f t="shared" si="274"/>
        <v>0.35046969394007793</v>
      </c>
      <c r="I1985" s="2">
        <f t="shared" si="275"/>
        <v>25.951688920731073</v>
      </c>
    </row>
    <row r="1986" spans="1:9" ht="13.5" x14ac:dyDescent="0.25">
      <c r="A1986" s="3">
        <f>TITRES_STAT!B1989</f>
        <v>44897</v>
      </c>
      <c r="B1986" s="6">
        <f>TITRES_STAT!D1989</f>
        <v>2.0444</v>
      </c>
      <c r="C1986" s="2">
        <f t="shared" si="270"/>
        <v>-9.3999999999998529E-3</v>
      </c>
      <c r="D1986" s="2">
        <f t="shared" si="271"/>
        <v>0</v>
      </c>
      <c r="E1986" s="2">
        <f t="shared" si="272"/>
        <v>9.3999999999998529E-3</v>
      </c>
      <c r="F1986" s="2">
        <f t="shared" si="278"/>
        <v>9.0915706886750425E-3</v>
      </c>
      <c r="G1986" s="2">
        <f t="shared" si="278"/>
        <v>2.6612532312710931E-2</v>
      </c>
      <c r="H1986" s="2">
        <f t="shared" si="274"/>
        <v>0.34162741755817955</v>
      </c>
      <c r="I1986" s="2">
        <f t="shared" si="275"/>
        <v>25.463658023623012</v>
      </c>
    </row>
    <row r="1987" spans="1:9" ht="13.5" x14ac:dyDescent="0.25">
      <c r="A1987" s="3">
        <f>TITRES_STAT!B1990</f>
        <v>44900</v>
      </c>
      <c r="B1987" s="6">
        <f>TITRES_STAT!D1990</f>
        <v>2.0537999999999998</v>
      </c>
      <c r="C1987" s="2">
        <f t="shared" ref="C1987:C2050" si="279">B1987-B1986</f>
        <v>9.3999999999998529E-3</v>
      </c>
      <c r="D1987" s="2">
        <f t="shared" ref="D1987:D2050" si="280">IF(C1987&gt;0,C1987,0)</f>
        <v>9.3999999999998529E-3</v>
      </c>
      <c r="E1987" s="2">
        <f t="shared" ref="E1987:E2050" si="281">IF(C1987&lt;0,-C1987,0)</f>
        <v>0</v>
      </c>
      <c r="F1987" s="2">
        <f t="shared" si="278"/>
        <v>9.1136013537696705E-3</v>
      </c>
      <c r="G1987" s="2">
        <f t="shared" si="278"/>
        <v>2.4711637147517292E-2</v>
      </c>
      <c r="H1987" s="2">
        <f t="shared" si="274"/>
        <v>0.36879795941343724</v>
      </c>
      <c r="I1987" s="2">
        <f t="shared" si="275"/>
        <v>26.94319909502758</v>
      </c>
    </row>
    <row r="1988" spans="1:9" ht="13.5" x14ac:dyDescent="0.25">
      <c r="A1988" s="3">
        <f>TITRES_STAT!B1991</f>
        <v>44901</v>
      </c>
      <c r="B1988" s="6">
        <f>TITRES_STAT!D1991</f>
        <v>2.0537999999999998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8.4626298285004082E-3</v>
      </c>
      <c r="G1988" s="2">
        <f t="shared" si="278"/>
        <v>2.2946520208408917E-2</v>
      </c>
      <c r="H1988" s="2">
        <f t="shared" si="274"/>
        <v>0.36879795941343718</v>
      </c>
      <c r="I1988" s="2">
        <f t="shared" si="275"/>
        <v>26.94319909502758</v>
      </c>
    </row>
    <row r="1989" spans="1:9" ht="13.5" x14ac:dyDescent="0.25">
      <c r="A1989" s="3">
        <f>TITRES_STAT!B1992</f>
        <v>44902</v>
      </c>
      <c r="B1989" s="6">
        <f>TITRES_STAT!D1992</f>
        <v>2.0537999999999998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7.8581562693218077E-3</v>
      </c>
      <c r="G1989" s="2">
        <f t="shared" si="278"/>
        <v>2.1307483050665425E-2</v>
      </c>
      <c r="H1989" s="2">
        <f t="shared" si="274"/>
        <v>0.36879795941343718</v>
      </c>
      <c r="I1989" s="2">
        <f t="shared" si="275"/>
        <v>26.94319909502758</v>
      </c>
    </row>
    <row r="1990" spans="1:9" ht="13.5" x14ac:dyDescent="0.25">
      <c r="A1990" s="3">
        <f>TITRES_STAT!B1993</f>
        <v>44903</v>
      </c>
      <c r="B1990" s="6">
        <f>TITRES_STAT!D1993</f>
        <v>2.1194000000000002</v>
      </c>
      <c r="C1990" s="2">
        <f t="shared" si="279"/>
        <v>6.5600000000000325E-2</v>
      </c>
      <c r="D1990" s="2">
        <f t="shared" si="280"/>
        <v>6.5600000000000325E-2</v>
      </c>
      <c r="E1990" s="2">
        <f t="shared" si="281"/>
        <v>0</v>
      </c>
      <c r="F1990" s="2">
        <f t="shared" si="278"/>
        <v>1.1982573678655989E-2</v>
      </c>
      <c r="G1990" s="2">
        <f t="shared" si="278"/>
        <v>1.9785519975617893E-2</v>
      </c>
      <c r="H1990" s="2">
        <f t="shared" si="274"/>
        <v>0.60562338990445352</v>
      </c>
      <c r="I1990" s="2">
        <f t="shared" si="275"/>
        <v>37.718894338011147</v>
      </c>
    </row>
    <row r="1991" spans="1:9" ht="13.5" x14ac:dyDescent="0.25">
      <c r="A1991" s="3">
        <f>TITRES_STAT!B1994</f>
        <v>44904</v>
      </c>
      <c r="B1991" s="6">
        <f>TITRES_STAT!D1994</f>
        <v>2.1381999999999999</v>
      </c>
      <c r="C1991" s="2">
        <f t="shared" si="279"/>
        <v>1.8799999999999706E-2</v>
      </c>
      <c r="D1991" s="2">
        <f t="shared" si="280"/>
        <v>1.8799999999999706E-2</v>
      </c>
      <c r="E1991" s="2">
        <f t="shared" si="281"/>
        <v>0</v>
      </c>
      <c r="F1991" s="2">
        <f t="shared" si="278"/>
        <v>1.2469532701609111E-2</v>
      </c>
      <c r="G1991" s="2">
        <f t="shared" si="278"/>
        <v>1.8372268548788043E-2</v>
      </c>
      <c r="H1991" s="2">
        <f t="shared" si="274"/>
        <v>0.67871491582522536</v>
      </c>
      <c r="I1991" s="2">
        <f t="shared" si="275"/>
        <v>40.430624010484919</v>
      </c>
    </row>
    <row r="1992" spans="1:9" ht="13.5" x14ac:dyDescent="0.25">
      <c r="A1992" s="3">
        <f>TITRES_STAT!B1995</f>
        <v>44907</v>
      </c>
      <c r="B1992" s="6">
        <f>TITRES_STAT!D1995</f>
        <v>2.1381999999999999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1.1578851794351318E-2</v>
      </c>
      <c r="G1992" s="2">
        <f t="shared" si="278"/>
        <v>1.7059963652446043E-2</v>
      </c>
      <c r="H1992" s="2">
        <f t="shared" si="274"/>
        <v>0.67871491582522525</v>
      </c>
      <c r="I1992" s="2">
        <f t="shared" si="275"/>
        <v>40.430624010484919</v>
      </c>
    </row>
    <row r="1993" spans="1:9" ht="13.5" x14ac:dyDescent="0.25">
      <c r="A1993" s="3">
        <f>TITRES_STAT!B1996</f>
        <v>44908</v>
      </c>
      <c r="B1993" s="6">
        <f>TITRES_STAT!D1996</f>
        <v>2.1381999999999999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1.0751790951897653E-2</v>
      </c>
      <c r="G1993" s="2">
        <f t="shared" si="278"/>
        <v>1.5841394820128467E-2</v>
      </c>
      <c r="H1993" s="2">
        <f t="shared" si="274"/>
        <v>0.67871491582522536</v>
      </c>
      <c r="I1993" s="2">
        <f t="shared" si="275"/>
        <v>40.430624010484919</v>
      </c>
    </row>
    <row r="1994" spans="1:9" ht="13.5" x14ac:dyDescent="0.25">
      <c r="A1994" s="3">
        <f>TITRES_STAT!B1997</f>
        <v>44909</v>
      </c>
      <c r="B1994" s="6">
        <f>TITRES_STAT!D1997</f>
        <v>2.1381999999999999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9.9838058839049632E-3</v>
      </c>
      <c r="G1994" s="2">
        <f t="shared" si="278"/>
        <v>1.470986661869072E-2</v>
      </c>
      <c r="H1994" s="2">
        <f t="shared" si="274"/>
        <v>0.67871491582522525</v>
      </c>
      <c r="I1994" s="2">
        <f t="shared" si="275"/>
        <v>40.430624010484919</v>
      </c>
    </row>
    <row r="1995" spans="1:9" ht="13.5" x14ac:dyDescent="0.25">
      <c r="A1995" s="3">
        <f>TITRES_STAT!B1998</f>
        <v>44910</v>
      </c>
      <c r="B1995" s="6">
        <f>TITRES_STAT!D1998</f>
        <v>2.1381999999999999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9.2706768921974655E-3</v>
      </c>
      <c r="G1995" s="2">
        <f t="shared" si="278"/>
        <v>1.3659161860212812E-2</v>
      </c>
      <c r="H1995" s="2">
        <f t="shared" si="274"/>
        <v>0.67871491582522525</v>
      </c>
      <c r="I1995" s="2">
        <f t="shared" si="275"/>
        <v>40.430624010484919</v>
      </c>
    </row>
    <row r="1996" spans="1:9" ht="13.5" x14ac:dyDescent="0.25">
      <c r="A1996" s="3">
        <f>TITRES_STAT!B1999</f>
        <v>44911</v>
      </c>
      <c r="B1996" s="6">
        <f>TITRES_STAT!D1999</f>
        <v>2.1381999999999999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8.6084856856119326E-3</v>
      </c>
      <c r="G1996" s="2">
        <f t="shared" si="278"/>
        <v>1.2683507441626182E-2</v>
      </c>
      <c r="H1996" s="2">
        <f t="shared" si="274"/>
        <v>0.67871491582522525</v>
      </c>
      <c r="I1996" s="2">
        <f t="shared" si="275"/>
        <v>40.430624010484919</v>
      </c>
    </row>
    <row r="1997" spans="1:9" ht="13.5" x14ac:dyDescent="0.25">
      <c r="A1997" s="3">
        <f>TITRES_STAT!B2000</f>
        <v>44914</v>
      </c>
      <c r="B1997" s="6">
        <f>TITRES_STAT!D2000</f>
        <v>2.1381999999999999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7.9935938509253669E-3</v>
      </c>
      <c r="G1997" s="2">
        <f t="shared" si="282"/>
        <v>1.1777542624367169E-2</v>
      </c>
      <c r="H1997" s="2">
        <f t="shared" si="274"/>
        <v>0.67871491582522536</v>
      </c>
      <c r="I1997" s="2">
        <f t="shared" si="275"/>
        <v>40.430624010484919</v>
      </c>
    </row>
    <row r="1998" spans="1:9" ht="13.5" x14ac:dyDescent="0.25">
      <c r="A1998" s="3">
        <f>TITRES_STAT!B2001</f>
        <v>44915</v>
      </c>
      <c r="B1998" s="6">
        <f>TITRES_STAT!D2001</f>
        <v>2.1381999999999999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7.4226228615735549E-3</v>
      </c>
      <c r="G1998" s="2">
        <f t="shared" si="282"/>
        <v>1.0936289579769514E-2</v>
      </c>
      <c r="H1998" s="2">
        <f t="shared" si="274"/>
        <v>0.67871491582522536</v>
      </c>
      <c r="I1998" s="2">
        <f t="shared" si="275"/>
        <v>40.430624010484919</v>
      </c>
    </row>
    <row r="1999" spans="1:9" ht="13.5" x14ac:dyDescent="0.25">
      <c r="A1999" s="3">
        <f>TITRES_STAT!B2002</f>
        <v>44916</v>
      </c>
      <c r="B1999" s="6">
        <f>TITRES_STAT!D2002</f>
        <v>2.1381999999999999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6.8924355143183003E-3</v>
      </c>
      <c r="G1999" s="2">
        <f t="shared" si="282"/>
        <v>1.0155126038357404E-2</v>
      </c>
      <c r="H1999" s="2">
        <f t="shared" si="274"/>
        <v>0.67871491582522536</v>
      </c>
      <c r="I1999" s="2">
        <f t="shared" si="275"/>
        <v>40.430624010484919</v>
      </c>
    </row>
    <row r="2000" spans="1:9" ht="13.5" x14ac:dyDescent="0.25">
      <c r="A2000" s="3">
        <f>TITRES_STAT!B2003</f>
        <v>44917</v>
      </c>
      <c r="B2000" s="6">
        <f>TITRES_STAT!D2003</f>
        <v>2.1381999999999999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6.4001186918669932E-3</v>
      </c>
      <c r="G2000" s="2">
        <f t="shared" si="282"/>
        <v>9.4297598927604465E-3</v>
      </c>
      <c r="H2000" s="2">
        <f t="shared" si="274"/>
        <v>0.67871491582522547</v>
      </c>
      <c r="I2000" s="2">
        <f t="shared" si="275"/>
        <v>40.430624010484927</v>
      </c>
    </row>
    <row r="2001" spans="1:9" ht="13.5" x14ac:dyDescent="0.25">
      <c r="A2001" s="3">
        <f>TITRES_STAT!B2004</f>
        <v>44918</v>
      </c>
      <c r="B2001" s="6">
        <f>TITRES_STAT!D2004</f>
        <v>2.1381999999999999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5.9429673567336361E-3</v>
      </c>
      <c r="G2001" s="2">
        <f t="shared" si="282"/>
        <v>8.7562056147061293E-3</v>
      </c>
      <c r="H2001" s="2">
        <f t="shared" ref="H2001:H2064" si="283">F2001/G2001</f>
        <v>0.67871491582522536</v>
      </c>
      <c r="I2001" s="2">
        <f t="shared" ref="I2001:I2064" si="284">IF(G2001=0,100,100-(100/(1+H2001)))</f>
        <v>40.430624010484919</v>
      </c>
    </row>
    <row r="2002" spans="1:9" ht="13.5" x14ac:dyDescent="0.25">
      <c r="A2002" s="3">
        <f>TITRES_STAT!B2005</f>
        <v>44921</v>
      </c>
      <c r="B2002" s="6">
        <f>TITRES_STAT!D2005</f>
        <v>2.1381999999999999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5.5184696883955192E-3</v>
      </c>
      <c r="G2002" s="2">
        <f t="shared" si="282"/>
        <v>8.1307623565128346E-3</v>
      </c>
      <c r="H2002" s="2">
        <f t="shared" si="283"/>
        <v>0.67871491582522536</v>
      </c>
      <c r="I2002" s="2">
        <f t="shared" si="284"/>
        <v>40.430624010484919</v>
      </c>
    </row>
    <row r="2003" spans="1:9" ht="13.5" x14ac:dyDescent="0.25">
      <c r="A2003" s="3">
        <f>TITRES_STAT!B2006</f>
        <v>44922</v>
      </c>
      <c r="B2003" s="6">
        <f>TITRES_STAT!D2006</f>
        <v>2.1381999999999999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5.1242932820815537E-3</v>
      </c>
      <c r="G2003" s="2">
        <f t="shared" si="282"/>
        <v>7.5499936167619181E-3</v>
      </c>
      <c r="H2003" s="2">
        <f t="shared" si="283"/>
        <v>0.67871491582522536</v>
      </c>
      <c r="I2003" s="2">
        <f t="shared" si="284"/>
        <v>40.430624010484919</v>
      </c>
    </row>
    <row r="2004" spans="1:9" ht="13.5" x14ac:dyDescent="0.25">
      <c r="A2004" s="3">
        <f>TITRES_STAT!B2007</f>
        <v>44923</v>
      </c>
      <c r="B2004" s="6">
        <f>TITRES_STAT!D2007</f>
        <v>2.0444</v>
      </c>
      <c r="C2004" s="2">
        <f t="shared" si="279"/>
        <v>-9.3799999999999883E-2</v>
      </c>
      <c r="D2004" s="2">
        <f t="shared" si="280"/>
        <v>0</v>
      </c>
      <c r="E2004" s="2">
        <f t="shared" si="281"/>
        <v>9.3799999999999883E-2</v>
      </c>
      <c r="F2004" s="2">
        <f t="shared" si="282"/>
        <v>4.7582723333614426E-3</v>
      </c>
      <c r="G2004" s="2">
        <f t="shared" si="282"/>
        <v>1.3710708358421772E-2</v>
      </c>
      <c r="H2004" s="2">
        <f t="shared" si="283"/>
        <v>0.34704788468778747</v>
      </c>
      <c r="I2004" s="2">
        <f t="shared" si="284"/>
        <v>25.763589300184719</v>
      </c>
    </row>
    <row r="2005" spans="1:9" ht="13.5" x14ac:dyDescent="0.25">
      <c r="A2005" s="3">
        <f>TITRES_STAT!B2008</f>
        <v>44924</v>
      </c>
      <c r="B2005" s="6">
        <f>TITRES_STAT!D2008</f>
        <v>1.96</v>
      </c>
      <c r="C2005" s="2">
        <f t="shared" si="279"/>
        <v>-8.4400000000000031E-2</v>
      </c>
      <c r="D2005" s="2">
        <f t="shared" si="280"/>
        <v>0</v>
      </c>
      <c r="E2005" s="2">
        <f t="shared" si="281"/>
        <v>8.4400000000000031E-2</v>
      </c>
      <c r="F2005" s="2">
        <f t="shared" si="282"/>
        <v>4.4183957381213395E-3</v>
      </c>
      <c r="G2005" s="2">
        <f t="shared" si="282"/>
        <v>1.8759943475677363E-2</v>
      </c>
      <c r="H2005" s="2">
        <f t="shared" si="283"/>
        <v>0.23552287051663437</v>
      </c>
      <c r="I2005" s="2">
        <f t="shared" si="284"/>
        <v>19.062607106426967</v>
      </c>
    </row>
    <row r="2006" spans="1:9" ht="13.5" x14ac:dyDescent="0.25">
      <c r="A2006" s="3">
        <f>TITRES_STAT!B2009</f>
        <v>44925</v>
      </c>
      <c r="B2006" s="6">
        <f>TITRES_STAT!D2009</f>
        <v>1.8755999999999999</v>
      </c>
      <c r="C2006" s="2">
        <f t="shared" si="279"/>
        <v>-8.4400000000000031E-2</v>
      </c>
      <c r="D2006" s="2">
        <f t="shared" si="280"/>
        <v>0</v>
      </c>
      <c r="E2006" s="2">
        <f t="shared" si="281"/>
        <v>8.4400000000000031E-2</v>
      </c>
      <c r="F2006" s="2">
        <f t="shared" si="282"/>
        <v>4.1027960425412437E-3</v>
      </c>
      <c r="G2006" s="2">
        <f t="shared" si="282"/>
        <v>2.3448518941700414E-2</v>
      </c>
      <c r="H2006" s="2">
        <f t="shared" si="283"/>
        <v>0.17497037031387541</v>
      </c>
      <c r="I2006" s="2">
        <f t="shared" si="284"/>
        <v>14.891470860421336</v>
      </c>
    </row>
    <row r="2007" spans="1:9" ht="13.5" x14ac:dyDescent="0.25">
      <c r="A2007" s="3">
        <f>TITRES_STAT!B2010</f>
        <v>44928</v>
      </c>
      <c r="B2007" s="6">
        <f>TITRES_STAT!D2010</f>
        <v>1.96</v>
      </c>
      <c r="C2007" s="2">
        <f t="shared" si="279"/>
        <v>8.4400000000000031E-2</v>
      </c>
      <c r="D2007" s="2">
        <f t="shared" si="280"/>
        <v>8.4400000000000031E-2</v>
      </c>
      <c r="E2007" s="2">
        <f t="shared" si="281"/>
        <v>0</v>
      </c>
      <c r="F2007" s="2">
        <f t="shared" si="282"/>
        <v>9.8383106109311558E-3</v>
      </c>
      <c r="G2007" s="2">
        <f t="shared" si="282"/>
        <v>2.1773624731578956E-2</v>
      </c>
      <c r="H2007" s="2">
        <f t="shared" si="283"/>
        <v>0.45184532810755906</v>
      </c>
      <c r="I2007" s="2">
        <f t="shared" si="284"/>
        <v>31.122139484136866</v>
      </c>
    </row>
    <row r="2008" spans="1:9" ht="13.5" x14ac:dyDescent="0.25">
      <c r="A2008" s="3">
        <f>TITRES_STAT!B2011</f>
        <v>44929</v>
      </c>
      <c r="B2008" s="6">
        <f>TITRES_STAT!D2011</f>
        <v>1.8755999999999999</v>
      </c>
      <c r="C2008" s="2">
        <f t="shared" si="279"/>
        <v>-8.4400000000000031E-2</v>
      </c>
      <c r="D2008" s="2">
        <f t="shared" si="280"/>
        <v>0</v>
      </c>
      <c r="E2008" s="2">
        <f t="shared" si="281"/>
        <v>8.4400000000000031E-2</v>
      </c>
      <c r="F2008" s="2">
        <f t="shared" si="282"/>
        <v>9.135574138721788E-3</v>
      </c>
      <c r="G2008" s="2">
        <f t="shared" si="282"/>
        <v>2.6246937250751889E-2</v>
      </c>
      <c r="H2008" s="2">
        <f t="shared" si="283"/>
        <v>0.34806248254584765</v>
      </c>
      <c r="I2008" s="2">
        <f t="shared" si="284"/>
        <v>25.819462157905576</v>
      </c>
    </row>
    <row r="2009" spans="1:9" ht="13.5" x14ac:dyDescent="0.25">
      <c r="A2009" s="3">
        <f>TITRES_STAT!B2012</f>
        <v>44930</v>
      </c>
      <c r="B2009" s="6">
        <f>TITRES_STAT!D2012</f>
        <v>1.7911999999999999</v>
      </c>
      <c r="C2009" s="2">
        <f t="shared" si="279"/>
        <v>-8.4400000000000031E-2</v>
      </c>
      <c r="D2009" s="2">
        <f t="shared" si="280"/>
        <v>0</v>
      </c>
      <c r="E2009" s="2">
        <f t="shared" si="281"/>
        <v>8.4400000000000031E-2</v>
      </c>
      <c r="F2009" s="2">
        <f t="shared" si="282"/>
        <v>8.4830331288130896E-3</v>
      </c>
      <c r="G2009" s="2">
        <f t="shared" si="282"/>
        <v>3.0400727447126758E-2</v>
      </c>
      <c r="H2009" s="2">
        <f t="shared" si="283"/>
        <v>0.27904046518514608</v>
      </c>
      <c r="I2009" s="2">
        <f t="shared" si="284"/>
        <v>21.816390706978453</v>
      </c>
    </row>
    <row r="2010" spans="1:9" ht="13.5" x14ac:dyDescent="0.25">
      <c r="A2010" s="3">
        <f>TITRES_STAT!B2013</f>
        <v>44931</v>
      </c>
      <c r="B2010" s="6">
        <f>TITRES_STAT!D2013</f>
        <v>1.8662000000000001</v>
      </c>
      <c r="C2010" s="2">
        <f t="shared" si="279"/>
        <v>7.5000000000000178E-2</v>
      </c>
      <c r="D2010" s="2">
        <f t="shared" si="280"/>
        <v>7.5000000000000178E-2</v>
      </c>
      <c r="E2010" s="2">
        <f t="shared" si="281"/>
        <v>0</v>
      </c>
      <c r="F2010" s="2">
        <f t="shared" si="282"/>
        <v>1.3234245048183596E-2</v>
      </c>
      <c r="G2010" s="2">
        <f t="shared" si="282"/>
        <v>2.8229246915189132E-2</v>
      </c>
      <c r="H2010" s="2">
        <f t="shared" si="283"/>
        <v>0.46881325201285229</v>
      </c>
      <c r="I2010" s="2">
        <f t="shared" si="284"/>
        <v>31.917825589495024</v>
      </c>
    </row>
    <row r="2011" spans="1:9" ht="13.5" x14ac:dyDescent="0.25">
      <c r="A2011" s="3">
        <f>TITRES_STAT!B2014</f>
        <v>44932</v>
      </c>
      <c r="B2011" s="6">
        <f>TITRES_STAT!D2014</f>
        <v>1.9412</v>
      </c>
      <c r="C2011" s="2">
        <f t="shared" si="279"/>
        <v>7.4999999999999956E-2</v>
      </c>
      <c r="D2011" s="2">
        <f t="shared" si="280"/>
        <v>7.4999999999999956E-2</v>
      </c>
      <c r="E2011" s="2">
        <f t="shared" si="281"/>
        <v>0</v>
      </c>
      <c r="F2011" s="2">
        <f t="shared" si="282"/>
        <v>1.764608468759905E-2</v>
      </c>
      <c r="G2011" s="2">
        <f t="shared" si="282"/>
        <v>2.6212872135532767E-2</v>
      </c>
      <c r="H2011" s="2">
        <f t="shared" si="283"/>
        <v>0.67318394551961214</v>
      </c>
      <c r="I2011" s="2">
        <f t="shared" si="284"/>
        <v>40.233708153980224</v>
      </c>
    </row>
    <row r="2012" spans="1:9" ht="13.5" x14ac:dyDescent="0.25">
      <c r="A2012" s="3">
        <f>TITRES_STAT!B2015</f>
        <v>44935</v>
      </c>
      <c r="B2012" s="6">
        <f>TITRES_STAT!D2015</f>
        <v>1.8568</v>
      </c>
      <c r="C2012" s="2">
        <f t="shared" si="279"/>
        <v>-8.4400000000000031E-2</v>
      </c>
      <c r="D2012" s="2">
        <f t="shared" si="280"/>
        <v>0</v>
      </c>
      <c r="E2012" s="2">
        <f t="shared" si="281"/>
        <v>8.4400000000000031E-2</v>
      </c>
      <c r="F2012" s="2">
        <f t="shared" si="282"/>
        <v>1.6385650067056261E-2</v>
      </c>
      <c r="G2012" s="2">
        <f t="shared" si="282"/>
        <v>3.0369095554423287E-2</v>
      </c>
      <c r="H2012" s="2">
        <f t="shared" si="283"/>
        <v>0.53955015017461316</v>
      </c>
      <c r="I2012" s="2">
        <f t="shared" si="284"/>
        <v>35.045961322755105</v>
      </c>
    </row>
    <row r="2013" spans="1:9" ht="13.5" x14ac:dyDescent="0.25">
      <c r="A2013" s="3">
        <f>TITRES_STAT!B2016</f>
        <v>44936</v>
      </c>
      <c r="B2013" s="6">
        <f>TITRES_STAT!D2016</f>
        <v>1.7911999999999999</v>
      </c>
      <c r="C2013" s="2">
        <f t="shared" si="279"/>
        <v>-6.5600000000000103E-2</v>
      </c>
      <c r="D2013" s="2">
        <f t="shared" si="280"/>
        <v>0</v>
      </c>
      <c r="E2013" s="2">
        <f t="shared" si="281"/>
        <v>6.5600000000000103E-2</v>
      </c>
      <c r="F2013" s="2">
        <f t="shared" ref="F2013:G2028" si="285">((F2012*13)+D2013)/14</f>
        <v>1.5215246490837957E-2</v>
      </c>
      <c r="G2013" s="2">
        <f t="shared" si="285"/>
        <v>3.2885588729107344E-2</v>
      </c>
      <c r="H2013" s="2">
        <f t="shared" si="283"/>
        <v>0.46267216366939479</v>
      </c>
      <c r="I2013" s="2">
        <f t="shared" si="284"/>
        <v>31.631979821691047</v>
      </c>
    </row>
    <row r="2014" spans="1:9" ht="13.5" x14ac:dyDescent="0.25">
      <c r="A2014" s="3">
        <f>TITRES_STAT!B2017</f>
        <v>44937</v>
      </c>
      <c r="B2014" s="6">
        <f>TITRES_STAT!D2017</f>
        <v>1.8662000000000001</v>
      </c>
      <c r="C2014" s="2">
        <f t="shared" si="279"/>
        <v>7.5000000000000178E-2</v>
      </c>
      <c r="D2014" s="2">
        <f t="shared" si="280"/>
        <v>7.5000000000000178E-2</v>
      </c>
      <c r="E2014" s="2">
        <f t="shared" si="281"/>
        <v>0</v>
      </c>
      <c r="F2014" s="2">
        <f t="shared" si="285"/>
        <v>1.9485586027206687E-2</v>
      </c>
      <c r="G2014" s="2">
        <f t="shared" si="285"/>
        <v>3.0536618105599676E-2</v>
      </c>
      <c r="H2014" s="2">
        <f t="shared" si="283"/>
        <v>0.63810556754591963</v>
      </c>
      <c r="I2014" s="2">
        <f t="shared" si="284"/>
        <v>38.95387331488525</v>
      </c>
    </row>
    <row r="2015" spans="1:9" ht="13.5" x14ac:dyDescent="0.25">
      <c r="A2015" s="3">
        <f>TITRES_STAT!B2018</f>
        <v>44938</v>
      </c>
      <c r="B2015" s="6">
        <f>TITRES_STAT!D2018</f>
        <v>1.7911999999999999</v>
      </c>
      <c r="C2015" s="2">
        <f t="shared" si="279"/>
        <v>-7.5000000000000178E-2</v>
      </c>
      <c r="D2015" s="2">
        <f t="shared" si="280"/>
        <v>0</v>
      </c>
      <c r="E2015" s="2">
        <f t="shared" si="281"/>
        <v>7.5000000000000178E-2</v>
      </c>
      <c r="F2015" s="2">
        <f t="shared" si="285"/>
        <v>1.8093758453834784E-2</v>
      </c>
      <c r="G2015" s="2">
        <f t="shared" si="285"/>
        <v>3.3712573955199714E-2</v>
      </c>
      <c r="H2015" s="2">
        <f t="shared" si="283"/>
        <v>0.53670652611335434</v>
      </c>
      <c r="I2015" s="2">
        <f t="shared" si="284"/>
        <v>34.925766045309587</v>
      </c>
    </row>
    <row r="2016" spans="1:9" ht="13.5" x14ac:dyDescent="0.25">
      <c r="A2016" s="3">
        <f>TITRES_STAT!B2019</f>
        <v>44939</v>
      </c>
      <c r="B2016" s="6">
        <f>TITRES_STAT!D2019</f>
        <v>1.8474999999999999</v>
      </c>
      <c r="C2016" s="2">
        <f t="shared" si="279"/>
        <v>5.6300000000000017E-2</v>
      </c>
      <c r="D2016" s="2">
        <f t="shared" si="280"/>
        <v>5.6300000000000017E-2</v>
      </c>
      <c r="E2016" s="2">
        <f t="shared" si="281"/>
        <v>0</v>
      </c>
      <c r="F2016" s="2">
        <f t="shared" si="285"/>
        <v>2.0822775707132302E-2</v>
      </c>
      <c r="G2016" s="2">
        <f t="shared" si="285"/>
        <v>3.1304532958399731E-2</v>
      </c>
      <c r="H2016" s="2">
        <f t="shared" si="283"/>
        <v>0.6651680679856643</v>
      </c>
      <c r="I2016" s="2">
        <f t="shared" si="284"/>
        <v>39.946001894590182</v>
      </c>
    </row>
    <row r="2017" spans="1:9" ht="13.5" x14ac:dyDescent="0.25">
      <c r="A2017" s="3">
        <f>TITRES_STAT!B2020</f>
        <v>44942</v>
      </c>
      <c r="B2017" s="6">
        <f>TITRES_STAT!D2020</f>
        <v>1.7818000000000001</v>
      </c>
      <c r="C2017" s="2">
        <f t="shared" si="279"/>
        <v>-6.569999999999987E-2</v>
      </c>
      <c r="D2017" s="2">
        <f t="shared" si="280"/>
        <v>0</v>
      </c>
      <c r="E2017" s="2">
        <f t="shared" si="281"/>
        <v>6.569999999999987E-2</v>
      </c>
      <c r="F2017" s="2">
        <f t="shared" si="285"/>
        <v>1.9335434585194284E-2</v>
      </c>
      <c r="G2017" s="2">
        <f t="shared" si="285"/>
        <v>3.3761352032799744E-2</v>
      </c>
      <c r="H2017" s="2">
        <f t="shared" si="283"/>
        <v>0.5727091310327137</v>
      </c>
      <c r="I2017" s="2">
        <f t="shared" si="284"/>
        <v>36.415451511790124</v>
      </c>
    </row>
    <row r="2018" spans="1:9" ht="13.5" x14ac:dyDescent="0.25">
      <c r="A2018" s="3">
        <f>TITRES_STAT!B2021</f>
        <v>44943</v>
      </c>
      <c r="B2018" s="6">
        <f>TITRES_STAT!D2021</f>
        <v>1.7161999999999999</v>
      </c>
      <c r="C2018" s="2">
        <f t="shared" si="279"/>
        <v>-6.5600000000000103E-2</v>
      </c>
      <c r="D2018" s="2">
        <f t="shared" si="280"/>
        <v>0</v>
      </c>
      <c r="E2018" s="2">
        <f t="shared" si="281"/>
        <v>6.5600000000000103E-2</v>
      </c>
      <c r="F2018" s="2">
        <f t="shared" si="285"/>
        <v>1.7954332114823262E-2</v>
      </c>
      <c r="G2018" s="2">
        <f t="shared" si="285"/>
        <v>3.6035541173314055E-2</v>
      </c>
      <c r="H2018" s="2">
        <f t="shared" si="283"/>
        <v>0.49823955823145111</v>
      </c>
      <c r="I2018" s="2">
        <f t="shared" si="284"/>
        <v>33.254999542234899</v>
      </c>
    </row>
    <row r="2019" spans="1:9" ht="13.5" x14ac:dyDescent="0.25">
      <c r="A2019" s="3">
        <f>TITRES_STAT!B2022</f>
        <v>44944</v>
      </c>
      <c r="B2019" s="6">
        <f>TITRES_STAT!D2022</f>
        <v>1.6412</v>
      </c>
      <c r="C2019" s="2">
        <f t="shared" si="279"/>
        <v>-7.4999999999999956E-2</v>
      </c>
      <c r="D2019" s="2">
        <f t="shared" si="280"/>
        <v>0</v>
      </c>
      <c r="E2019" s="2">
        <f t="shared" si="281"/>
        <v>7.4999999999999956E-2</v>
      </c>
      <c r="F2019" s="2">
        <f t="shared" si="285"/>
        <v>1.6671879820907315E-2</v>
      </c>
      <c r="G2019" s="2">
        <f t="shared" si="285"/>
        <v>3.881871680379162E-2</v>
      </c>
      <c r="H2019" s="2">
        <f t="shared" si="283"/>
        <v>0.42948044638299038</v>
      </c>
      <c r="I2019" s="2">
        <f t="shared" si="284"/>
        <v>30.044513548240786</v>
      </c>
    </row>
    <row r="2020" spans="1:9" ht="13.5" x14ac:dyDescent="0.25">
      <c r="A2020" s="3">
        <f>TITRES_STAT!B2023</f>
        <v>44945</v>
      </c>
      <c r="B2020" s="6">
        <f>TITRES_STAT!D2023</f>
        <v>1.7068000000000001</v>
      </c>
      <c r="C2020" s="2">
        <f t="shared" si="279"/>
        <v>6.5600000000000103E-2</v>
      </c>
      <c r="D2020" s="2">
        <f t="shared" si="280"/>
        <v>6.5600000000000103E-2</v>
      </c>
      <c r="E2020" s="2">
        <f t="shared" si="281"/>
        <v>0</v>
      </c>
      <c r="F2020" s="2">
        <f t="shared" si="285"/>
        <v>2.0166745547985372E-2</v>
      </c>
      <c r="G2020" s="2">
        <f t="shared" si="285"/>
        <v>3.604595131780651E-2</v>
      </c>
      <c r="H2020" s="2">
        <f t="shared" si="283"/>
        <v>0.55947325041253959</v>
      </c>
      <c r="I2020" s="2">
        <f t="shared" si="284"/>
        <v>35.875783715080573</v>
      </c>
    </row>
    <row r="2021" spans="1:9" ht="13.5" x14ac:dyDescent="0.25">
      <c r="A2021" s="3">
        <f>TITRES_STAT!B2024</f>
        <v>44946</v>
      </c>
      <c r="B2021" s="6">
        <f>TITRES_STAT!D2024</f>
        <v>1.6317999999999999</v>
      </c>
      <c r="C2021" s="2">
        <f t="shared" si="279"/>
        <v>-7.5000000000000178E-2</v>
      </c>
      <c r="D2021" s="2">
        <f t="shared" si="280"/>
        <v>0</v>
      </c>
      <c r="E2021" s="2">
        <f t="shared" si="281"/>
        <v>7.5000000000000178E-2</v>
      </c>
      <c r="F2021" s="2">
        <f t="shared" si="285"/>
        <v>1.8726263723129275E-2</v>
      </c>
      <c r="G2021" s="2">
        <f t="shared" si="285"/>
        <v>3.8828383366534637E-2</v>
      </c>
      <c r="H2021" s="2">
        <f t="shared" si="283"/>
        <v>0.48228285855622427</v>
      </c>
      <c r="I2021" s="2">
        <f t="shared" si="284"/>
        <v>32.536493002825267</v>
      </c>
    </row>
    <row r="2022" spans="1:9" ht="13.5" x14ac:dyDescent="0.25">
      <c r="A2022" s="3">
        <f>TITRES_STAT!B2025</f>
        <v>44949</v>
      </c>
      <c r="B2022" s="6">
        <f>TITRES_STAT!D2025</f>
        <v>1.6317999999999999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1.7388673457191469E-2</v>
      </c>
      <c r="G2022" s="2">
        <f t="shared" si="285"/>
        <v>3.6054927411782164E-2</v>
      </c>
      <c r="H2022" s="2">
        <f t="shared" si="283"/>
        <v>0.48228285855622421</v>
      </c>
      <c r="I2022" s="2">
        <f t="shared" si="284"/>
        <v>32.536493002825267</v>
      </c>
    </row>
    <row r="2023" spans="1:9" ht="13.5" x14ac:dyDescent="0.25">
      <c r="A2023" s="3">
        <f>TITRES_STAT!B2026</f>
        <v>44950</v>
      </c>
      <c r="B2023" s="6">
        <f>TITRES_STAT!D2026</f>
        <v>1.6879999999999999</v>
      </c>
      <c r="C2023" s="2">
        <f t="shared" si="279"/>
        <v>5.6200000000000028E-2</v>
      </c>
      <c r="D2023" s="2">
        <f t="shared" si="280"/>
        <v>5.6200000000000028E-2</v>
      </c>
      <c r="E2023" s="2">
        <f t="shared" si="281"/>
        <v>0</v>
      </c>
      <c r="F2023" s="2">
        <f t="shared" si="285"/>
        <v>2.0160911067392078E-2</v>
      </c>
      <c r="G2023" s="2">
        <f t="shared" si="285"/>
        <v>3.3479575453797726E-2</v>
      </c>
      <c r="H2023" s="2">
        <f t="shared" si="283"/>
        <v>0.60218538598897142</v>
      </c>
      <c r="I2023" s="2">
        <f t="shared" si="284"/>
        <v>37.585250199824038</v>
      </c>
    </row>
    <row r="2024" spans="1:9" ht="13.5" x14ac:dyDescent="0.25">
      <c r="A2024" s="3">
        <f>TITRES_STAT!B2027</f>
        <v>44951</v>
      </c>
      <c r="B2024" s="6">
        <f>TITRES_STAT!D2027</f>
        <v>1.6317999999999999</v>
      </c>
      <c r="C2024" s="2">
        <f t="shared" si="279"/>
        <v>-5.6200000000000028E-2</v>
      </c>
      <c r="D2024" s="2">
        <f t="shared" si="280"/>
        <v>0</v>
      </c>
      <c r="E2024" s="2">
        <f t="shared" si="281"/>
        <v>5.6200000000000028E-2</v>
      </c>
      <c r="F2024" s="2">
        <f t="shared" si="285"/>
        <v>1.8720845991149787E-2</v>
      </c>
      <c r="G2024" s="2">
        <f t="shared" si="285"/>
        <v>3.5102462921383602E-2</v>
      </c>
      <c r="H2024" s="2">
        <f t="shared" si="283"/>
        <v>0.5333200132730711</v>
      </c>
      <c r="I2024" s="2">
        <f t="shared" si="284"/>
        <v>34.782042147524706</v>
      </c>
    </row>
    <row r="2025" spans="1:9" ht="13.5" x14ac:dyDescent="0.25">
      <c r="A2025" s="3">
        <f>TITRES_STAT!B2028</f>
        <v>44952</v>
      </c>
      <c r="B2025" s="6">
        <f>TITRES_STAT!D2028</f>
        <v>1.6879999999999999</v>
      </c>
      <c r="C2025" s="2">
        <f t="shared" si="279"/>
        <v>5.6200000000000028E-2</v>
      </c>
      <c r="D2025" s="2">
        <f t="shared" si="280"/>
        <v>5.6200000000000028E-2</v>
      </c>
      <c r="E2025" s="2">
        <f t="shared" si="281"/>
        <v>0</v>
      </c>
      <c r="F2025" s="2">
        <f t="shared" si="285"/>
        <v>2.1397928420353374E-2</v>
      </c>
      <c r="G2025" s="2">
        <f t="shared" si="285"/>
        <v>3.2595144141284775E-2</v>
      </c>
      <c r="H2025" s="2">
        <f t="shared" si="283"/>
        <v>0.65647595628365119</v>
      </c>
      <c r="I2025" s="2">
        <f t="shared" si="284"/>
        <v>39.630877453631918</v>
      </c>
    </row>
    <row r="2026" spans="1:9" ht="13.5" x14ac:dyDescent="0.25">
      <c r="A2026" s="3">
        <f>TITRES_STAT!B2029</f>
        <v>44953</v>
      </c>
      <c r="B2026" s="6">
        <f>TITRES_STAT!D2029</f>
        <v>1.7630999999999999</v>
      </c>
      <c r="C2026" s="2">
        <f t="shared" si="279"/>
        <v>7.5099999999999945E-2</v>
      </c>
      <c r="D2026" s="2">
        <f t="shared" si="280"/>
        <v>7.5099999999999945E-2</v>
      </c>
      <c r="E2026" s="2">
        <f t="shared" si="281"/>
        <v>0</v>
      </c>
      <c r="F2026" s="2">
        <f t="shared" si="285"/>
        <v>2.5233790676042415E-2</v>
      </c>
      <c r="G2026" s="2">
        <f t="shared" si="285"/>
        <v>3.0266919559764432E-2</v>
      </c>
      <c r="H2026" s="2">
        <f t="shared" si="283"/>
        <v>0.83370858491946287</v>
      </c>
      <c r="I2026" s="2">
        <f t="shared" si="284"/>
        <v>45.465707679831773</v>
      </c>
    </row>
    <row r="2027" spans="1:9" ht="13.5" x14ac:dyDescent="0.25">
      <c r="A2027" s="3">
        <f>TITRES_STAT!B2030</f>
        <v>44956</v>
      </c>
      <c r="B2027" s="6">
        <f>TITRES_STAT!D2030</f>
        <v>1.7818000000000001</v>
      </c>
      <c r="C2027" s="2">
        <f t="shared" si="279"/>
        <v>1.8700000000000161E-2</v>
      </c>
      <c r="D2027" s="2">
        <f t="shared" si="280"/>
        <v>1.8700000000000161E-2</v>
      </c>
      <c r="E2027" s="2">
        <f t="shared" si="281"/>
        <v>0</v>
      </c>
      <c r="F2027" s="2">
        <f t="shared" si="285"/>
        <v>2.4767091342039395E-2</v>
      </c>
      <c r="G2027" s="2">
        <f t="shared" si="285"/>
        <v>2.8104996734066974E-2</v>
      </c>
      <c r="H2027" s="2">
        <f t="shared" si="283"/>
        <v>0.881234450101124</v>
      </c>
      <c r="I2027" s="2">
        <f t="shared" si="284"/>
        <v>46.843414442774744</v>
      </c>
    </row>
    <row r="2028" spans="1:9" ht="13.5" x14ac:dyDescent="0.25">
      <c r="A2028" s="3">
        <f>TITRES_STAT!B2031</f>
        <v>44957</v>
      </c>
      <c r="B2028" s="6">
        <f>TITRES_STAT!D2031</f>
        <v>1.8006</v>
      </c>
      <c r="C2028" s="2">
        <f t="shared" si="279"/>
        <v>1.8799999999999928E-2</v>
      </c>
      <c r="D2028" s="2">
        <f t="shared" si="280"/>
        <v>1.8799999999999928E-2</v>
      </c>
      <c r="E2028" s="2">
        <f t="shared" si="281"/>
        <v>0</v>
      </c>
      <c r="F2028" s="2">
        <f t="shared" si="285"/>
        <v>2.4340870531893717E-2</v>
      </c>
      <c r="G2028" s="2">
        <f t="shared" si="285"/>
        <v>2.6097496967347904E-2</v>
      </c>
      <c r="H2028" s="2">
        <f t="shared" si="283"/>
        <v>0.93268985000163029</v>
      </c>
      <c r="I2028" s="2">
        <f t="shared" si="284"/>
        <v>48.258640671230488</v>
      </c>
    </row>
    <row r="2029" spans="1:9" ht="13.5" x14ac:dyDescent="0.25">
      <c r="A2029" s="3">
        <f>TITRES_STAT!B2032</f>
        <v>44958</v>
      </c>
      <c r="B2029" s="6">
        <f>TITRES_STAT!D2032</f>
        <v>1.8006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2.2602236922472738E-2</v>
      </c>
      <c r="G2029" s="2">
        <f t="shared" si="286"/>
        <v>2.423339004110877E-2</v>
      </c>
      <c r="H2029" s="2">
        <f t="shared" si="283"/>
        <v>0.93268985000163018</v>
      </c>
      <c r="I2029" s="2">
        <f t="shared" si="284"/>
        <v>48.258640671230488</v>
      </c>
    </row>
    <row r="2030" spans="1:9" ht="13.5" x14ac:dyDescent="0.25">
      <c r="A2030" s="3">
        <f>TITRES_STAT!B2033</f>
        <v>44959</v>
      </c>
      <c r="B2030" s="6">
        <f>TITRES_STAT!D2033</f>
        <v>1.8006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2.09877914280104E-2</v>
      </c>
      <c r="G2030" s="2">
        <f t="shared" si="286"/>
        <v>2.2502433609601E-2</v>
      </c>
      <c r="H2030" s="2">
        <f t="shared" si="283"/>
        <v>0.93268985000163029</v>
      </c>
      <c r="I2030" s="2">
        <f t="shared" si="284"/>
        <v>48.258640671230488</v>
      </c>
    </row>
    <row r="2031" spans="1:9" ht="13.5" x14ac:dyDescent="0.25">
      <c r="A2031" s="3">
        <f>TITRES_STAT!B2034</f>
        <v>44960</v>
      </c>
      <c r="B2031" s="6">
        <f>TITRES_STAT!D2034</f>
        <v>1.8006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1.9488663468866799E-2</v>
      </c>
      <c r="G2031" s="2">
        <f t="shared" si="286"/>
        <v>2.0895116923200927E-2</v>
      </c>
      <c r="H2031" s="2">
        <f t="shared" si="283"/>
        <v>0.93268985000163029</v>
      </c>
      <c r="I2031" s="2">
        <f t="shared" si="284"/>
        <v>48.258640671230488</v>
      </c>
    </row>
    <row r="2032" spans="1:9" ht="13.5" x14ac:dyDescent="0.25">
      <c r="A2032" s="3">
        <f>TITRES_STAT!B2035</f>
        <v>44963</v>
      </c>
      <c r="B2032" s="6">
        <f>TITRES_STAT!D2035</f>
        <v>1.81</v>
      </c>
      <c r="C2032" s="2">
        <f t="shared" si="279"/>
        <v>9.400000000000075E-3</v>
      </c>
      <c r="D2032" s="2">
        <f t="shared" si="280"/>
        <v>9.400000000000075E-3</v>
      </c>
      <c r="E2032" s="2">
        <f t="shared" si="281"/>
        <v>0</v>
      </c>
      <c r="F2032" s="2">
        <f t="shared" si="286"/>
        <v>1.8768044649662034E-2</v>
      </c>
      <c r="G2032" s="2">
        <f t="shared" si="286"/>
        <v>1.9402608571543717E-2</v>
      </c>
      <c r="H2032" s="2">
        <f t="shared" si="283"/>
        <v>0.96729491709623272</v>
      </c>
      <c r="I2032" s="2">
        <f t="shared" si="284"/>
        <v>49.168780374016301</v>
      </c>
    </row>
    <row r="2033" spans="1:9" ht="13.5" x14ac:dyDescent="0.25">
      <c r="A2033" s="3">
        <f>TITRES_STAT!B2036</f>
        <v>44964</v>
      </c>
      <c r="B2033" s="6">
        <f>TITRES_STAT!D2036</f>
        <v>1.81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1.7427470031829033E-2</v>
      </c>
      <c r="G2033" s="2">
        <f t="shared" si="286"/>
        <v>1.8016707959290595E-2</v>
      </c>
      <c r="H2033" s="2">
        <f t="shared" si="283"/>
        <v>0.96729491709623272</v>
      </c>
      <c r="I2033" s="2">
        <f t="shared" si="284"/>
        <v>49.168780374016301</v>
      </c>
    </row>
    <row r="2034" spans="1:9" ht="13.5" x14ac:dyDescent="0.25">
      <c r="A2034" s="3">
        <f>TITRES_STAT!B2037</f>
        <v>44965</v>
      </c>
      <c r="B2034" s="6">
        <f>TITRES_STAT!D2037</f>
        <v>1.8006</v>
      </c>
      <c r="C2034" s="2">
        <f t="shared" si="279"/>
        <v>-9.400000000000075E-3</v>
      </c>
      <c r="D2034" s="2">
        <f t="shared" si="280"/>
        <v>0</v>
      </c>
      <c r="E2034" s="2">
        <f t="shared" si="281"/>
        <v>9.400000000000075E-3</v>
      </c>
      <c r="F2034" s="2">
        <f t="shared" si="286"/>
        <v>1.6182650743841245E-2</v>
      </c>
      <c r="G2034" s="2">
        <f t="shared" si="286"/>
        <v>1.7401228819341273E-2</v>
      </c>
      <c r="H2034" s="2">
        <f t="shared" si="283"/>
        <v>0.92997172279318618</v>
      </c>
      <c r="I2034" s="2">
        <f t="shared" si="284"/>
        <v>48.185769346261097</v>
      </c>
    </row>
    <row r="2035" spans="1:9" ht="13.5" x14ac:dyDescent="0.25">
      <c r="A2035" s="3">
        <f>TITRES_STAT!B2038</f>
        <v>44966</v>
      </c>
      <c r="B2035" s="6">
        <f>TITRES_STAT!D2038</f>
        <v>1.81</v>
      </c>
      <c r="C2035" s="2">
        <f t="shared" si="279"/>
        <v>9.400000000000075E-3</v>
      </c>
      <c r="D2035" s="2">
        <f t="shared" si="280"/>
        <v>9.400000000000075E-3</v>
      </c>
      <c r="E2035" s="2">
        <f t="shared" si="281"/>
        <v>0</v>
      </c>
      <c r="F2035" s="2">
        <f t="shared" si="286"/>
        <v>1.5698175690709731E-2</v>
      </c>
      <c r="G2035" s="2">
        <f t="shared" si="286"/>
        <v>1.6158283903674041E-2</v>
      </c>
      <c r="H2035" s="2">
        <f t="shared" si="283"/>
        <v>0.97152493323503919</v>
      </c>
      <c r="I2035" s="2">
        <f t="shared" si="284"/>
        <v>49.277841576209823</v>
      </c>
    </row>
    <row r="2036" spans="1:9" ht="13.5" x14ac:dyDescent="0.25">
      <c r="A2036" s="3">
        <f>TITRES_STAT!B2039</f>
        <v>44967</v>
      </c>
      <c r="B2036" s="6">
        <f>TITRES_STAT!D2039</f>
        <v>1.7349000000000001</v>
      </c>
      <c r="C2036" s="2">
        <f t="shared" si="279"/>
        <v>-7.5099999999999945E-2</v>
      </c>
      <c r="D2036" s="2">
        <f t="shared" si="280"/>
        <v>0</v>
      </c>
      <c r="E2036" s="2">
        <f t="shared" si="281"/>
        <v>7.5099999999999945E-2</v>
      </c>
      <c r="F2036" s="2">
        <f t="shared" si="286"/>
        <v>1.4576877427087607E-2</v>
      </c>
      <c r="G2036" s="2">
        <f t="shared" si="286"/>
        <v>2.0368406481983035E-2</v>
      </c>
      <c r="H2036" s="2">
        <f t="shared" si="283"/>
        <v>0.715661160826776</v>
      </c>
      <c r="I2036" s="2">
        <f t="shared" si="284"/>
        <v>41.713432533607005</v>
      </c>
    </row>
    <row r="2037" spans="1:9" ht="13.5" x14ac:dyDescent="0.25">
      <c r="A2037" s="3">
        <f>TITRES_STAT!B2040</f>
        <v>44970</v>
      </c>
      <c r="B2037" s="6">
        <f>TITRES_STAT!D2040</f>
        <v>1.81</v>
      </c>
      <c r="C2037" s="2">
        <f t="shared" si="279"/>
        <v>7.5099999999999945E-2</v>
      </c>
      <c r="D2037" s="2">
        <f t="shared" si="280"/>
        <v>7.5099999999999945E-2</v>
      </c>
      <c r="E2037" s="2">
        <f t="shared" si="281"/>
        <v>0</v>
      </c>
      <c r="F2037" s="2">
        <f t="shared" si="286"/>
        <v>1.8899957610867064E-2</v>
      </c>
      <c r="G2037" s="2">
        <f t="shared" si="286"/>
        <v>1.8913520304698533E-2</v>
      </c>
      <c r="H2037" s="2">
        <f t="shared" si="283"/>
        <v>0.99928291012921056</v>
      </c>
      <c r="I2037" s="2">
        <f t="shared" si="284"/>
        <v>49.982066323201281</v>
      </c>
    </row>
    <row r="2038" spans="1:9" ht="13.5" x14ac:dyDescent="0.25">
      <c r="A2038" s="3">
        <f>TITRES_STAT!B2041</f>
        <v>44971</v>
      </c>
      <c r="B2038" s="6">
        <f>TITRES_STAT!D2041</f>
        <v>1.8006</v>
      </c>
      <c r="C2038" s="2">
        <f t="shared" si="279"/>
        <v>-9.400000000000075E-3</v>
      </c>
      <c r="D2038" s="2">
        <f t="shared" si="280"/>
        <v>0</v>
      </c>
      <c r="E2038" s="2">
        <f t="shared" si="281"/>
        <v>9.400000000000075E-3</v>
      </c>
      <c r="F2038" s="2">
        <f t="shared" si="286"/>
        <v>1.7549960638662272E-2</v>
      </c>
      <c r="G2038" s="2">
        <f t="shared" si="286"/>
        <v>1.8233983140077212E-2</v>
      </c>
      <c r="H2038" s="2">
        <f t="shared" si="283"/>
        <v>0.96248639169181316</v>
      </c>
      <c r="I2038" s="2">
        <f t="shared" si="284"/>
        <v>49.044232651319248</v>
      </c>
    </row>
    <row r="2039" spans="1:9" ht="13.5" x14ac:dyDescent="0.25">
      <c r="A2039" s="3">
        <f>TITRES_STAT!B2042</f>
        <v>44972</v>
      </c>
      <c r="B2039" s="6">
        <f>TITRES_STAT!D2042</f>
        <v>1.8006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1.6296392021614967E-2</v>
      </c>
      <c r="G2039" s="2">
        <f t="shared" si="286"/>
        <v>1.693155577292884E-2</v>
      </c>
      <c r="H2039" s="2">
        <f t="shared" si="283"/>
        <v>0.96248639169181305</v>
      </c>
      <c r="I2039" s="2">
        <f t="shared" si="284"/>
        <v>49.044232651319241</v>
      </c>
    </row>
    <row r="2040" spans="1:9" ht="13.5" x14ac:dyDescent="0.25">
      <c r="A2040" s="3">
        <f>TITRES_STAT!B2043</f>
        <v>44973</v>
      </c>
      <c r="B2040" s="6">
        <f>TITRES_STAT!D2043</f>
        <v>1.81</v>
      </c>
      <c r="C2040" s="2">
        <f t="shared" si="279"/>
        <v>9.400000000000075E-3</v>
      </c>
      <c r="D2040" s="2">
        <f t="shared" si="280"/>
        <v>9.400000000000075E-3</v>
      </c>
      <c r="E2040" s="2">
        <f t="shared" si="281"/>
        <v>0</v>
      </c>
      <c r="F2040" s="2">
        <f t="shared" si="286"/>
        <v>1.5803792591499617E-2</v>
      </c>
      <c r="G2040" s="2">
        <f t="shared" si="286"/>
        <v>1.5722158932005351E-2</v>
      </c>
      <c r="H2040" s="2">
        <f t="shared" si="283"/>
        <v>1.0051922677952381</v>
      </c>
      <c r="I2040" s="2">
        <f t="shared" si="284"/>
        <v>50.129470571940395</v>
      </c>
    </row>
    <row r="2041" spans="1:9" ht="13.5" x14ac:dyDescent="0.25">
      <c r="A2041" s="3">
        <f>TITRES_STAT!B2044</f>
        <v>44974</v>
      </c>
      <c r="B2041" s="6">
        <f>TITRES_STAT!D2044</f>
        <v>1.81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1.4674950263535358E-2</v>
      </c>
      <c r="G2041" s="2">
        <f t="shared" si="286"/>
        <v>1.4599147579719255E-2</v>
      </c>
      <c r="H2041" s="2">
        <f t="shared" si="283"/>
        <v>1.0051922677952381</v>
      </c>
      <c r="I2041" s="2">
        <f t="shared" si="284"/>
        <v>50.129470571940395</v>
      </c>
    </row>
    <row r="2042" spans="1:9" ht="13.5" x14ac:dyDescent="0.25">
      <c r="A2042" s="3">
        <f>TITRES_STAT!B2045</f>
        <v>44977</v>
      </c>
      <c r="B2042" s="6">
        <f>TITRES_STAT!D2045</f>
        <v>1.81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1.3626739530425688E-2</v>
      </c>
      <c r="G2042" s="2">
        <f t="shared" si="286"/>
        <v>1.3556351324025023E-2</v>
      </c>
      <c r="H2042" s="2">
        <f t="shared" si="283"/>
        <v>1.0051922677952378</v>
      </c>
      <c r="I2042" s="2">
        <f t="shared" si="284"/>
        <v>50.129470571940381</v>
      </c>
    </row>
    <row r="2043" spans="1:9" ht="13.5" x14ac:dyDescent="0.25">
      <c r="A2043" s="3">
        <f>TITRES_STAT!B2046</f>
        <v>44978</v>
      </c>
      <c r="B2043" s="6">
        <f>TITRES_STAT!D2046</f>
        <v>1.81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1.2653400992538141E-2</v>
      </c>
      <c r="G2043" s="2">
        <f t="shared" si="286"/>
        <v>1.2588040515166094E-2</v>
      </c>
      <c r="H2043" s="2">
        <f t="shared" si="283"/>
        <v>1.0051922677952378</v>
      </c>
      <c r="I2043" s="2">
        <f t="shared" si="284"/>
        <v>50.129470571940381</v>
      </c>
    </row>
    <row r="2044" spans="1:9" ht="13.5" x14ac:dyDescent="0.25">
      <c r="A2044" s="3">
        <f>TITRES_STAT!B2047</f>
        <v>44979</v>
      </c>
      <c r="B2044" s="6">
        <f>TITRES_STAT!D2047</f>
        <v>1.81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1.1749586635928273E-2</v>
      </c>
      <c r="G2044" s="2">
        <f t="shared" si="286"/>
        <v>1.1688894764082802E-2</v>
      </c>
      <c r="H2044" s="2">
        <f t="shared" si="283"/>
        <v>1.0051922677952378</v>
      </c>
      <c r="I2044" s="2">
        <f t="shared" si="284"/>
        <v>50.129470571940381</v>
      </c>
    </row>
    <row r="2045" spans="1:9" ht="13.5" x14ac:dyDescent="0.25">
      <c r="A2045" s="3">
        <f>TITRES_STAT!B2048</f>
        <v>44980</v>
      </c>
      <c r="B2045" s="6">
        <f>TITRES_STAT!D2048</f>
        <v>1.7349000000000001</v>
      </c>
      <c r="C2045" s="2">
        <f t="shared" si="279"/>
        <v>-7.5099999999999945E-2</v>
      </c>
      <c r="D2045" s="2">
        <f t="shared" si="280"/>
        <v>0</v>
      </c>
      <c r="E2045" s="2">
        <f t="shared" si="281"/>
        <v>7.5099999999999945E-2</v>
      </c>
      <c r="F2045" s="2">
        <f t="shared" ref="F2045:G2060" si="287">((F2044*13)+D2045)/14</f>
        <v>1.0910330447647682E-2</v>
      </c>
      <c r="G2045" s="2">
        <f t="shared" si="287"/>
        <v>1.6218259423791171E-2</v>
      </c>
      <c r="H2045" s="2">
        <f t="shared" si="283"/>
        <v>0.67271894983027036</v>
      </c>
      <c r="I2045" s="2">
        <f t="shared" si="284"/>
        <v>40.217093845832899</v>
      </c>
    </row>
    <row r="2046" spans="1:9" ht="13.5" x14ac:dyDescent="0.25">
      <c r="A2046" s="3">
        <f>TITRES_STAT!B2049</f>
        <v>44981</v>
      </c>
      <c r="B2046" s="6">
        <f>TITRES_STAT!D2049</f>
        <v>1.7068000000000001</v>
      </c>
      <c r="C2046" s="2">
        <f t="shared" si="279"/>
        <v>-2.8100000000000014E-2</v>
      </c>
      <c r="D2046" s="2">
        <f t="shared" si="280"/>
        <v>0</v>
      </c>
      <c r="E2046" s="2">
        <f t="shared" si="281"/>
        <v>2.8100000000000014E-2</v>
      </c>
      <c r="F2046" s="2">
        <f t="shared" si="287"/>
        <v>1.0131021129958562E-2</v>
      </c>
      <c r="G2046" s="2">
        <f t="shared" si="287"/>
        <v>1.706695517923466E-2</v>
      </c>
      <c r="H2046" s="2">
        <f t="shared" si="283"/>
        <v>0.59360448442994451</v>
      </c>
      <c r="I2046" s="2">
        <f t="shared" si="284"/>
        <v>37.249172566321278</v>
      </c>
    </row>
    <row r="2047" spans="1:9" ht="13.5" x14ac:dyDescent="0.25">
      <c r="A2047" s="3">
        <f>TITRES_STAT!B2050</f>
        <v>44984</v>
      </c>
      <c r="B2047" s="6">
        <f>TITRES_STAT!D2050</f>
        <v>1.7256</v>
      </c>
      <c r="C2047" s="2">
        <f t="shared" si="279"/>
        <v>1.8799999999999928E-2</v>
      </c>
      <c r="D2047" s="2">
        <f t="shared" si="280"/>
        <v>1.8799999999999928E-2</v>
      </c>
      <c r="E2047" s="2">
        <f t="shared" si="281"/>
        <v>0</v>
      </c>
      <c r="F2047" s="2">
        <f t="shared" si="287"/>
        <v>1.0750233906390088E-2</v>
      </c>
      <c r="G2047" s="2">
        <f t="shared" si="287"/>
        <v>1.5847886952146471E-2</v>
      </c>
      <c r="H2047" s="2">
        <f t="shared" si="283"/>
        <v>0.67833862891948837</v>
      </c>
      <c r="I2047" s="2">
        <f t="shared" si="284"/>
        <v>40.417268436239333</v>
      </c>
    </row>
    <row r="2048" spans="1:9" ht="13.5" x14ac:dyDescent="0.25">
      <c r="A2048" s="3">
        <f>TITRES_STAT!B2051</f>
        <v>44985</v>
      </c>
      <c r="B2048" s="6">
        <f>TITRES_STAT!D2051</f>
        <v>1.6879999999999999</v>
      </c>
      <c r="C2048" s="2">
        <f t="shared" si="279"/>
        <v>-3.7600000000000078E-2</v>
      </c>
      <c r="D2048" s="2">
        <f t="shared" si="280"/>
        <v>0</v>
      </c>
      <c r="E2048" s="2">
        <f t="shared" si="281"/>
        <v>3.7600000000000078E-2</v>
      </c>
      <c r="F2048" s="2">
        <f t="shared" si="287"/>
        <v>9.9823600559336527E-3</v>
      </c>
      <c r="G2048" s="2">
        <f t="shared" si="287"/>
        <v>1.7401609312707445E-2</v>
      </c>
      <c r="H2048" s="2">
        <f t="shared" si="283"/>
        <v>0.57364579772768953</v>
      </c>
      <c r="I2048" s="2">
        <f t="shared" si="284"/>
        <v>36.453298356975992</v>
      </c>
    </row>
    <row r="2049" spans="1:9" ht="13.5" x14ac:dyDescent="0.25">
      <c r="A2049" s="3">
        <f>TITRES_STAT!B2052</f>
        <v>44986</v>
      </c>
      <c r="B2049" s="6">
        <f>TITRES_STAT!D2052</f>
        <v>1.6974</v>
      </c>
      <c r="C2049" s="2">
        <f t="shared" si="279"/>
        <v>9.400000000000075E-3</v>
      </c>
      <c r="D2049" s="2">
        <f t="shared" si="280"/>
        <v>9.400000000000075E-3</v>
      </c>
      <c r="E2049" s="2">
        <f t="shared" si="281"/>
        <v>0</v>
      </c>
      <c r="F2049" s="2">
        <f t="shared" si="287"/>
        <v>9.9407629090812553E-3</v>
      </c>
      <c r="G2049" s="2">
        <f t="shared" si="287"/>
        <v>1.6158637218942628E-2</v>
      </c>
      <c r="H2049" s="2">
        <f t="shared" si="283"/>
        <v>0.61519809959145477</v>
      </c>
      <c r="I2049" s="2">
        <f t="shared" si="284"/>
        <v>38.08808961247923</v>
      </c>
    </row>
    <row r="2050" spans="1:9" ht="13.5" x14ac:dyDescent="0.25">
      <c r="A2050" s="3">
        <f>TITRES_STAT!B2053</f>
        <v>44987</v>
      </c>
      <c r="B2050" s="6">
        <f>TITRES_STAT!D2053</f>
        <v>1.6879999999999999</v>
      </c>
      <c r="C2050" s="2">
        <f t="shared" si="279"/>
        <v>-9.400000000000075E-3</v>
      </c>
      <c r="D2050" s="2">
        <f t="shared" si="280"/>
        <v>0</v>
      </c>
      <c r="E2050" s="2">
        <f t="shared" si="281"/>
        <v>9.400000000000075E-3</v>
      </c>
      <c r="F2050" s="2">
        <f t="shared" si="287"/>
        <v>9.2307084155754515E-3</v>
      </c>
      <c r="G2050" s="2">
        <f t="shared" si="287"/>
        <v>1.5675877417589589E-2</v>
      </c>
      <c r="H2050" s="2">
        <f t="shared" si="283"/>
        <v>0.58884795853391003</v>
      </c>
      <c r="I2050" s="2">
        <f t="shared" si="284"/>
        <v>37.06131573956656</v>
      </c>
    </row>
    <row r="2051" spans="1:9" ht="13.5" x14ac:dyDescent="0.25">
      <c r="A2051" s="3">
        <f>TITRES_STAT!B2054</f>
        <v>44988</v>
      </c>
      <c r="B2051" s="6">
        <f>TITRES_STAT!D2054</f>
        <v>1.6879999999999999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8.5713721001772041E-3</v>
      </c>
      <c r="G2051" s="2">
        <f t="shared" si="287"/>
        <v>1.4556171887761761E-2</v>
      </c>
      <c r="H2051" s="2">
        <f t="shared" si="283"/>
        <v>0.58884795853391003</v>
      </c>
      <c r="I2051" s="2">
        <f t="shared" si="284"/>
        <v>37.06131573956656</v>
      </c>
    </row>
    <row r="2052" spans="1:9" ht="13.5" x14ac:dyDescent="0.25">
      <c r="A2052" s="3">
        <f>TITRES_STAT!B2055</f>
        <v>44991</v>
      </c>
      <c r="B2052" s="6">
        <f>TITRES_STAT!D2055</f>
        <v>1.6598999999999999</v>
      </c>
      <c r="C2052" s="2">
        <f t="shared" si="288"/>
        <v>-2.8100000000000014E-2</v>
      </c>
      <c r="D2052" s="2">
        <f t="shared" si="289"/>
        <v>0</v>
      </c>
      <c r="E2052" s="2">
        <f t="shared" si="290"/>
        <v>2.8100000000000014E-2</v>
      </c>
      <c r="F2052" s="2">
        <f t="shared" si="287"/>
        <v>7.9591312358788333E-3</v>
      </c>
      <c r="G2052" s="2">
        <f t="shared" si="287"/>
        <v>1.5523588181493065E-2</v>
      </c>
      <c r="H2052" s="2">
        <f t="shared" si="283"/>
        <v>0.51271208323907758</v>
      </c>
      <c r="I2052" s="2">
        <f t="shared" si="284"/>
        <v>33.893566986074347</v>
      </c>
    </row>
    <row r="2053" spans="1:9" ht="13.5" x14ac:dyDescent="0.25">
      <c r="A2053" s="3">
        <f>TITRES_STAT!B2056</f>
        <v>44992</v>
      </c>
      <c r="B2053" s="6">
        <f>TITRES_STAT!D2056</f>
        <v>1.613</v>
      </c>
      <c r="C2053" s="2">
        <f t="shared" si="288"/>
        <v>-4.6899999999999942E-2</v>
      </c>
      <c r="D2053" s="2">
        <f t="shared" si="289"/>
        <v>0</v>
      </c>
      <c r="E2053" s="2">
        <f t="shared" si="290"/>
        <v>4.6899999999999942E-2</v>
      </c>
      <c r="F2053" s="2">
        <f t="shared" si="287"/>
        <v>7.3906218618874876E-3</v>
      </c>
      <c r="G2053" s="2">
        <f t="shared" si="287"/>
        <v>1.7764760454243557E-2</v>
      </c>
      <c r="H2053" s="2">
        <f t="shared" si="283"/>
        <v>0.41602710494877815</v>
      </c>
      <c r="I2053" s="2">
        <f t="shared" si="284"/>
        <v>29.379882877582858</v>
      </c>
    </row>
    <row r="2054" spans="1:9" ht="13.5" x14ac:dyDescent="0.25">
      <c r="A2054" s="3">
        <f>TITRES_STAT!B2057</f>
        <v>44993</v>
      </c>
      <c r="B2054" s="6">
        <f>TITRES_STAT!D2057</f>
        <v>1.5943000000000001</v>
      </c>
      <c r="C2054" s="2">
        <f t="shared" si="288"/>
        <v>-1.8699999999999939E-2</v>
      </c>
      <c r="D2054" s="2">
        <f t="shared" si="289"/>
        <v>0</v>
      </c>
      <c r="E2054" s="2">
        <f t="shared" si="290"/>
        <v>1.8699999999999939E-2</v>
      </c>
      <c r="F2054" s="2">
        <f t="shared" si="287"/>
        <v>6.8627203003240956E-3</v>
      </c>
      <c r="G2054" s="2">
        <f t="shared" si="287"/>
        <v>1.7831563278940442E-2</v>
      </c>
      <c r="H2054" s="2">
        <f t="shared" si="283"/>
        <v>0.38486363719041694</v>
      </c>
      <c r="I2054" s="2">
        <f t="shared" si="284"/>
        <v>27.79072443343378</v>
      </c>
    </row>
    <row r="2055" spans="1:9" ht="13.5" x14ac:dyDescent="0.25">
      <c r="A2055" s="3">
        <f>TITRES_STAT!B2058</f>
        <v>44994</v>
      </c>
      <c r="B2055" s="6">
        <f>TITRES_STAT!D2058</f>
        <v>1.5943000000000001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6.3725259931580883E-3</v>
      </c>
      <c r="G2055" s="2">
        <f t="shared" si="287"/>
        <v>1.6557880187587554E-2</v>
      </c>
      <c r="H2055" s="2">
        <f t="shared" si="283"/>
        <v>0.38486363719041689</v>
      </c>
      <c r="I2055" s="2">
        <f t="shared" si="284"/>
        <v>27.79072443343378</v>
      </c>
    </row>
    <row r="2056" spans="1:9" ht="13.5" x14ac:dyDescent="0.25">
      <c r="A2056" s="3">
        <f>TITRES_STAT!B2059</f>
        <v>44995</v>
      </c>
      <c r="B2056" s="6">
        <f>TITRES_STAT!D2059</f>
        <v>1.5849</v>
      </c>
      <c r="C2056" s="2">
        <f t="shared" si="288"/>
        <v>-9.400000000000075E-3</v>
      </c>
      <c r="D2056" s="2">
        <f t="shared" si="289"/>
        <v>0</v>
      </c>
      <c r="E2056" s="2">
        <f t="shared" si="290"/>
        <v>9.400000000000075E-3</v>
      </c>
      <c r="F2056" s="2">
        <f t="shared" si="287"/>
        <v>5.9173455650753676E-3</v>
      </c>
      <c r="G2056" s="2">
        <f t="shared" si="287"/>
        <v>1.6046603031331305E-2</v>
      </c>
      <c r="H2056" s="2">
        <f t="shared" si="283"/>
        <v>0.36876001441062856</v>
      </c>
      <c r="I2056" s="2">
        <f t="shared" si="284"/>
        <v>26.94117380170637</v>
      </c>
    </row>
    <row r="2057" spans="1:9" ht="13.5" x14ac:dyDescent="0.25">
      <c r="A2057" s="3">
        <f>TITRES_STAT!B2060</f>
        <v>44998</v>
      </c>
      <c r="B2057" s="6">
        <f>TITRES_STAT!D2060</f>
        <v>1.5192000000000001</v>
      </c>
      <c r="C2057" s="2">
        <f t="shared" si="288"/>
        <v>-6.569999999999987E-2</v>
      </c>
      <c r="D2057" s="2">
        <f t="shared" si="289"/>
        <v>0</v>
      </c>
      <c r="E2057" s="2">
        <f t="shared" si="290"/>
        <v>6.569999999999987E-2</v>
      </c>
      <c r="F2057" s="2">
        <f t="shared" si="287"/>
        <v>5.4946780247128414E-3</v>
      </c>
      <c r="G2057" s="2">
        <f t="shared" si="287"/>
        <v>1.9593274243379061E-2</v>
      </c>
      <c r="H2057" s="2">
        <f t="shared" si="283"/>
        <v>0.28043694772299721</v>
      </c>
      <c r="I2057" s="2">
        <f t="shared" si="284"/>
        <v>21.901660071719945</v>
      </c>
    </row>
    <row r="2058" spans="1:9" ht="13.5" x14ac:dyDescent="0.25">
      <c r="A2058" s="3">
        <f>TITRES_STAT!B2061</f>
        <v>44999</v>
      </c>
      <c r="B2058" s="6">
        <f>TITRES_STAT!D2061</f>
        <v>1.4722999999999999</v>
      </c>
      <c r="C2058" s="2">
        <f t="shared" si="288"/>
        <v>-4.6900000000000164E-2</v>
      </c>
      <c r="D2058" s="2">
        <f t="shared" si="289"/>
        <v>0</v>
      </c>
      <c r="E2058" s="2">
        <f t="shared" si="290"/>
        <v>4.6900000000000164E-2</v>
      </c>
      <c r="F2058" s="2">
        <f t="shared" si="287"/>
        <v>5.1022010229476384E-3</v>
      </c>
      <c r="G2058" s="2">
        <f t="shared" si="287"/>
        <v>2.1543754654566285E-2</v>
      </c>
      <c r="H2058" s="2">
        <f t="shared" si="283"/>
        <v>0.23682970330643857</v>
      </c>
      <c r="I2058" s="2">
        <f t="shared" si="284"/>
        <v>19.148125459254217</v>
      </c>
    </row>
    <row r="2059" spans="1:9" ht="13.5" x14ac:dyDescent="0.25">
      <c r="A2059" s="3">
        <f>TITRES_STAT!B2062</f>
        <v>45000</v>
      </c>
      <c r="B2059" s="6">
        <f>TITRES_STAT!D2062</f>
        <v>1.4348000000000001</v>
      </c>
      <c r="C2059" s="2">
        <f t="shared" si="288"/>
        <v>-3.7499999999999867E-2</v>
      </c>
      <c r="D2059" s="2">
        <f t="shared" si="289"/>
        <v>0</v>
      </c>
      <c r="E2059" s="2">
        <f t="shared" si="290"/>
        <v>3.7499999999999867E-2</v>
      </c>
      <c r="F2059" s="2">
        <f t="shared" si="287"/>
        <v>4.7377580927370922E-3</v>
      </c>
      <c r="G2059" s="2">
        <f t="shared" si="287"/>
        <v>2.2683486464954401E-2</v>
      </c>
      <c r="H2059" s="2">
        <f t="shared" si="283"/>
        <v>0.20886375205402608</v>
      </c>
      <c r="I2059" s="2">
        <f t="shared" si="284"/>
        <v>17.27769169181704</v>
      </c>
    </row>
    <row r="2060" spans="1:9" ht="13.5" x14ac:dyDescent="0.25">
      <c r="A2060" s="3">
        <f>TITRES_STAT!B2063</f>
        <v>45001</v>
      </c>
      <c r="B2060" s="6">
        <f>TITRES_STAT!D2063</f>
        <v>1.4722999999999999</v>
      </c>
      <c r="C2060" s="2">
        <f t="shared" si="288"/>
        <v>3.7499999999999867E-2</v>
      </c>
      <c r="D2060" s="2">
        <f t="shared" si="289"/>
        <v>3.7499999999999867E-2</v>
      </c>
      <c r="E2060" s="2">
        <f t="shared" si="290"/>
        <v>0</v>
      </c>
      <c r="F2060" s="2">
        <f t="shared" si="287"/>
        <v>7.0779182289701465E-3</v>
      </c>
      <c r="G2060" s="2">
        <f t="shared" si="287"/>
        <v>2.1063237431743372E-2</v>
      </c>
      <c r="H2060" s="2">
        <f t="shared" si="283"/>
        <v>0.33603183042998713</v>
      </c>
      <c r="I2060" s="2">
        <f t="shared" si="284"/>
        <v>25.151483877583885</v>
      </c>
    </row>
    <row r="2061" spans="1:9" ht="13.5" x14ac:dyDescent="0.25">
      <c r="A2061" s="3">
        <f>TITRES_STAT!B2064</f>
        <v>45002</v>
      </c>
      <c r="B2061" s="6">
        <f>TITRES_STAT!D2064</f>
        <v>1.538</v>
      </c>
      <c r="C2061" s="2">
        <f t="shared" si="288"/>
        <v>6.5700000000000092E-2</v>
      </c>
      <c r="D2061" s="2">
        <f t="shared" si="289"/>
        <v>6.5700000000000092E-2</v>
      </c>
      <c r="E2061" s="2">
        <f t="shared" si="290"/>
        <v>0</v>
      </c>
      <c r="F2061" s="2">
        <f t="shared" ref="F2061:G2076" si="291">((F2060*13)+D2061)/14</f>
        <v>1.1265209784043714E-2</v>
      </c>
      <c r="G2061" s="2">
        <f t="shared" si="291"/>
        <v>1.9558720472333129E-2</v>
      </c>
      <c r="H2061" s="2">
        <f t="shared" si="283"/>
        <v>0.57596864784580182</v>
      </c>
      <c r="I2061" s="2">
        <f t="shared" si="284"/>
        <v>36.546961047295952</v>
      </c>
    </row>
    <row r="2062" spans="1:9" ht="13.5" x14ac:dyDescent="0.25">
      <c r="A2062" s="3">
        <f>TITRES_STAT!B2065</f>
        <v>45006</v>
      </c>
      <c r="B2062" s="6">
        <f>TITRES_STAT!D2065</f>
        <v>1.5661</v>
      </c>
      <c r="C2062" s="2">
        <f t="shared" si="288"/>
        <v>2.8100000000000014E-2</v>
      </c>
      <c r="D2062" s="2">
        <f t="shared" si="289"/>
        <v>2.8100000000000014E-2</v>
      </c>
      <c r="E2062" s="2">
        <f t="shared" si="290"/>
        <v>0</v>
      </c>
      <c r="F2062" s="2">
        <f t="shared" si="291"/>
        <v>1.2467694799469162E-2</v>
      </c>
      <c r="G2062" s="2">
        <f t="shared" si="291"/>
        <v>1.8161669010023619E-2</v>
      </c>
      <c r="H2062" s="2">
        <f t="shared" si="283"/>
        <v>0.68648397856981691</v>
      </c>
      <c r="I2062" s="2">
        <f t="shared" si="284"/>
        <v>40.705040029610807</v>
      </c>
    </row>
    <row r="2063" spans="1:9" ht="13.5" x14ac:dyDescent="0.25">
      <c r="A2063" s="3">
        <f>TITRES_STAT!B2066</f>
        <v>45007</v>
      </c>
      <c r="B2063" s="6">
        <f>TITRES_STAT!D2066</f>
        <v>1.6317999999999999</v>
      </c>
      <c r="C2063" s="2">
        <f t="shared" si="288"/>
        <v>6.569999999999987E-2</v>
      </c>
      <c r="D2063" s="2">
        <f t="shared" si="289"/>
        <v>6.569999999999987E-2</v>
      </c>
      <c r="E2063" s="2">
        <f t="shared" si="290"/>
        <v>0</v>
      </c>
      <c r="F2063" s="2">
        <f t="shared" si="291"/>
        <v>1.6270002313792786E-2</v>
      </c>
      <c r="G2063" s="2">
        <f t="shared" si="291"/>
        <v>1.6864406937879075E-2</v>
      </c>
      <c r="H2063" s="2">
        <f t="shared" si="283"/>
        <v>0.96475389699289105</v>
      </c>
      <c r="I2063" s="2">
        <f t="shared" si="284"/>
        <v>49.103040257076117</v>
      </c>
    </row>
    <row r="2064" spans="1:9" ht="13.5" x14ac:dyDescent="0.25">
      <c r="A2064" s="3">
        <f>TITRES_STAT!B2067</f>
        <v>45008</v>
      </c>
      <c r="B2064" s="6">
        <f>TITRES_STAT!D2067</f>
        <v>1.6317999999999999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1.5107859291379016E-2</v>
      </c>
      <c r="G2064" s="2">
        <f t="shared" si="291"/>
        <v>1.5659806442316283E-2</v>
      </c>
      <c r="H2064" s="2">
        <f t="shared" si="283"/>
        <v>0.96475389699289116</v>
      </c>
      <c r="I2064" s="2">
        <f t="shared" si="284"/>
        <v>49.103040257076117</v>
      </c>
    </row>
    <row r="2065" spans="1:9" ht="13.5" x14ac:dyDescent="0.25">
      <c r="A2065" s="3">
        <f>TITRES_STAT!B2068</f>
        <v>45009</v>
      </c>
      <c r="B2065" s="6">
        <f>TITRES_STAT!D2068</f>
        <v>1.6317999999999999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1.4028726484851943E-2</v>
      </c>
      <c r="G2065" s="2">
        <f t="shared" si="291"/>
        <v>1.4541248839293692E-2</v>
      </c>
      <c r="H2065" s="2">
        <f t="shared" ref="H2065:H2128" si="292">F2065/G2065</f>
        <v>0.96475389699289105</v>
      </c>
      <c r="I2065" s="2">
        <f t="shared" ref="I2065:I2128" si="293">IF(G2065=0,100,100-(100/(1+H2065)))</f>
        <v>49.103040257076117</v>
      </c>
    </row>
    <row r="2066" spans="1:9" ht="13.5" x14ac:dyDescent="0.25">
      <c r="A2066" s="3">
        <f>TITRES_STAT!B2069</f>
        <v>45012</v>
      </c>
      <c r="B2066" s="6">
        <f>TITRES_STAT!D2069</f>
        <v>1.6317999999999999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1.3026674593076803E-2</v>
      </c>
      <c r="G2066" s="2">
        <f t="shared" si="291"/>
        <v>1.3502588207915571E-2</v>
      </c>
      <c r="H2066" s="2">
        <f t="shared" si="292"/>
        <v>0.96475389699289094</v>
      </c>
      <c r="I2066" s="2">
        <f t="shared" si="293"/>
        <v>49.103040257076117</v>
      </c>
    </row>
    <row r="2067" spans="1:9" ht="13.5" x14ac:dyDescent="0.25">
      <c r="A2067" s="3">
        <f>TITRES_STAT!B2070</f>
        <v>45013</v>
      </c>
      <c r="B2067" s="6">
        <f>TITRES_STAT!D2070</f>
        <v>1.6317999999999999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1.2096197836428459E-2</v>
      </c>
      <c r="G2067" s="2">
        <f t="shared" si="291"/>
        <v>1.2538117621635887E-2</v>
      </c>
      <c r="H2067" s="2">
        <f t="shared" si="292"/>
        <v>0.96475389699289094</v>
      </c>
      <c r="I2067" s="2">
        <f t="shared" si="293"/>
        <v>49.103040257076117</v>
      </c>
    </row>
    <row r="2068" spans="1:9" ht="13.5" x14ac:dyDescent="0.25">
      <c r="A2068" s="3">
        <f>TITRES_STAT!B2071</f>
        <v>45014</v>
      </c>
      <c r="B2068" s="6">
        <f>TITRES_STAT!D2071</f>
        <v>1.6317999999999999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1.1232183705254998E-2</v>
      </c>
      <c r="G2068" s="2">
        <f t="shared" si="291"/>
        <v>1.1642537791519037E-2</v>
      </c>
      <c r="H2068" s="2">
        <f t="shared" si="292"/>
        <v>0.96475389699289105</v>
      </c>
      <c r="I2068" s="2">
        <f t="shared" si="293"/>
        <v>49.103040257076117</v>
      </c>
    </row>
    <row r="2069" spans="1:9" ht="13.5" x14ac:dyDescent="0.25">
      <c r="A2069" s="3">
        <f>TITRES_STAT!B2072</f>
        <v>45015</v>
      </c>
      <c r="B2069" s="6">
        <f>TITRES_STAT!D2072</f>
        <v>1.5661</v>
      </c>
      <c r="C2069" s="2">
        <f t="shared" si="288"/>
        <v>-6.569999999999987E-2</v>
      </c>
      <c r="D2069" s="2">
        <f t="shared" si="289"/>
        <v>0</v>
      </c>
      <c r="E2069" s="2">
        <f t="shared" si="290"/>
        <v>6.569999999999987E-2</v>
      </c>
      <c r="F2069" s="2">
        <f t="shared" si="291"/>
        <v>1.0429884869165355E-2</v>
      </c>
      <c r="G2069" s="2">
        <f t="shared" si="291"/>
        <v>1.5503785092124812E-2</v>
      </c>
      <c r="H2069" s="2">
        <f t="shared" si="292"/>
        <v>0.67273151731593861</v>
      </c>
      <c r="I2069" s="2">
        <f t="shared" si="293"/>
        <v>40.217543003876813</v>
      </c>
    </row>
    <row r="2070" spans="1:9" ht="13.5" x14ac:dyDescent="0.25">
      <c r="A2070" s="3">
        <f>TITRES_STAT!B2073</f>
        <v>45016</v>
      </c>
      <c r="B2070" s="6">
        <f>TITRES_STAT!D2073</f>
        <v>1.5192000000000001</v>
      </c>
      <c r="C2070" s="2">
        <f t="shared" si="288"/>
        <v>-4.6899999999999942E-2</v>
      </c>
      <c r="D2070" s="2">
        <f t="shared" si="289"/>
        <v>0</v>
      </c>
      <c r="E2070" s="2">
        <f t="shared" si="290"/>
        <v>4.6899999999999942E-2</v>
      </c>
      <c r="F2070" s="2">
        <f t="shared" si="291"/>
        <v>9.6848930927964007E-3</v>
      </c>
      <c r="G2070" s="2">
        <f t="shared" si="291"/>
        <v>1.774637187125875E-2</v>
      </c>
      <c r="H2070" s="2">
        <f t="shared" si="292"/>
        <v>0.54573932987855567</v>
      </c>
      <c r="I2070" s="2">
        <f t="shared" si="293"/>
        <v>35.306038950398772</v>
      </c>
    </row>
    <row r="2071" spans="1:9" ht="13.5" x14ac:dyDescent="0.25">
      <c r="A2071" s="3">
        <f>TITRES_STAT!B2074</f>
        <v>45019</v>
      </c>
      <c r="B2071" s="6">
        <f>TITRES_STAT!D2074</f>
        <v>1.4536</v>
      </c>
      <c r="C2071" s="2">
        <f t="shared" si="288"/>
        <v>-6.5600000000000103E-2</v>
      </c>
      <c r="D2071" s="2">
        <f t="shared" si="289"/>
        <v>0</v>
      </c>
      <c r="E2071" s="2">
        <f t="shared" si="290"/>
        <v>6.5600000000000103E-2</v>
      </c>
      <c r="F2071" s="2">
        <f t="shared" si="291"/>
        <v>8.9931150147395146E-3</v>
      </c>
      <c r="G2071" s="2">
        <f t="shared" si="291"/>
        <v>2.1164488166168845E-2</v>
      </c>
      <c r="H2071" s="2">
        <f t="shared" si="292"/>
        <v>0.42491530832835778</v>
      </c>
      <c r="I2071" s="2">
        <f t="shared" si="293"/>
        <v>29.820390436176041</v>
      </c>
    </row>
    <row r="2072" spans="1:9" ht="13.5" x14ac:dyDescent="0.25">
      <c r="A2072" s="3">
        <f>TITRES_STAT!B2075</f>
        <v>45020</v>
      </c>
      <c r="B2072" s="6">
        <f>TITRES_STAT!D2075</f>
        <v>1.4722999999999999</v>
      </c>
      <c r="C2072" s="2">
        <f t="shared" si="288"/>
        <v>1.8699999999999939E-2</v>
      </c>
      <c r="D2072" s="2">
        <f t="shared" si="289"/>
        <v>1.8699999999999939E-2</v>
      </c>
      <c r="E2072" s="2">
        <f t="shared" si="290"/>
        <v>0</v>
      </c>
      <c r="F2072" s="2">
        <f t="shared" si="291"/>
        <v>9.6864639422581146E-3</v>
      </c>
      <c r="G2072" s="2">
        <f t="shared" si="291"/>
        <v>1.9652739011442499E-2</v>
      </c>
      <c r="H2072" s="2">
        <f t="shared" si="292"/>
        <v>0.49288111629724096</v>
      </c>
      <c r="I2072" s="2">
        <f t="shared" si="293"/>
        <v>33.015429756370864</v>
      </c>
    </row>
    <row r="2073" spans="1:9" ht="13.5" x14ac:dyDescent="0.25">
      <c r="A2073" s="3">
        <f>TITRES_STAT!B2076</f>
        <v>45021</v>
      </c>
      <c r="B2073" s="6">
        <f>TITRES_STAT!D2076</f>
        <v>1.5192000000000001</v>
      </c>
      <c r="C2073" s="2">
        <f t="shared" si="288"/>
        <v>4.6900000000000164E-2</v>
      </c>
      <c r="D2073" s="2">
        <f t="shared" si="289"/>
        <v>4.6900000000000164E-2</v>
      </c>
      <c r="E2073" s="2">
        <f t="shared" si="290"/>
        <v>0</v>
      </c>
      <c r="F2073" s="2">
        <f t="shared" si="291"/>
        <v>1.2344573660668262E-2</v>
      </c>
      <c r="G2073" s="2">
        <f t="shared" si="291"/>
        <v>1.8248971939196605E-2</v>
      </c>
      <c r="H2073" s="2">
        <f t="shared" si="292"/>
        <v>0.67645310112804746</v>
      </c>
      <c r="I2073" s="2">
        <f t="shared" si="293"/>
        <v>40.350254992094762</v>
      </c>
    </row>
    <row r="2074" spans="1:9" ht="13.5" x14ac:dyDescent="0.25">
      <c r="A2074" s="3">
        <f>TITRES_STAT!B2077</f>
        <v>45022</v>
      </c>
      <c r="B2074" s="6">
        <f>TITRES_STAT!D2077</f>
        <v>1.4536</v>
      </c>
      <c r="C2074" s="2">
        <f t="shared" si="288"/>
        <v>-6.5600000000000103E-2</v>
      </c>
      <c r="D2074" s="2">
        <f t="shared" si="289"/>
        <v>0</v>
      </c>
      <c r="E2074" s="2">
        <f t="shared" si="290"/>
        <v>6.5600000000000103E-2</v>
      </c>
      <c r="F2074" s="2">
        <f t="shared" si="291"/>
        <v>1.1462818399191959E-2</v>
      </c>
      <c r="G2074" s="2">
        <f t="shared" si="291"/>
        <v>2.1631188229253997E-2</v>
      </c>
      <c r="H2074" s="2">
        <f t="shared" si="292"/>
        <v>0.52992088449813657</v>
      </c>
      <c r="I2074" s="2">
        <f t="shared" si="293"/>
        <v>34.637142996578405</v>
      </c>
    </row>
    <row r="2075" spans="1:9" ht="13.5" x14ac:dyDescent="0.25">
      <c r="A2075" s="3">
        <f>TITRES_STAT!B2078</f>
        <v>45023</v>
      </c>
      <c r="B2075" s="6">
        <f>TITRES_STAT!D2078</f>
        <v>1.3973</v>
      </c>
      <c r="C2075" s="2">
        <f t="shared" si="288"/>
        <v>-5.6300000000000017E-2</v>
      </c>
      <c r="D2075" s="2">
        <f t="shared" si="289"/>
        <v>0</v>
      </c>
      <c r="E2075" s="2">
        <f t="shared" si="290"/>
        <v>5.6300000000000017E-2</v>
      </c>
      <c r="F2075" s="2">
        <f t="shared" si="291"/>
        <v>1.0644045656392532E-2</v>
      </c>
      <c r="G2075" s="2">
        <f t="shared" si="291"/>
        <v>2.4107531927164427E-2</v>
      </c>
      <c r="H2075" s="2">
        <f t="shared" si="292"/>
        <v>0.44152365694469098</v>
      </c>
      <c r="I2075" s="2">
        <f t="shared" si="293"/>
        <v>30.628956716568936</v>
      </c>
    </row>
    <row r="2076" spans="1:9" ht="13.5" x14ac:dyDescent="0.25">
      <c r="A2076" s="3">
        <f>TITRES_STAT!B2079</f>
        <v>45026</v>
      </c>
      <c r="B2076" s="6">
        <f>TITRES_STAT!D2079</f>
        <v>1.3973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9.8837566809359227E-3</v>
      </c>
      <c r="G2076" s="2">
        <f t="shared" si="291"/>
        <v>2.2385565360938393E-2</v>
      </c>
      <c r="H2076" s="2">
        <f t="shared" si="292"/>
        <v>0.44152365694469109</v>
      </c>
      <c r="I2076" s="2">
        <f t="shared" si="293"/>
        <v>30.628956716568936</v>
      </c>
    </row>
    <row r="2077" spans="1:9" ht="13.5" x14ac:dyDescent="0.25">
      <c r="A2077" s="3">
        <f>TITRES_STAT!B2080</f>
        <v>45027</v>
      </c>
      <c r="B2077" s="6">
        <f>TITRES_STAT!D2080</f>
        <v>1.4348000000000001</v>
      </c>
      <c r="C2077" s="2">
        <f t="shared" si="288"/>
        <v>3.7500000000000089E-2</v>
      </c>
      <c r="D2077" s="2">
        <f t="shared" si="289"/>
        <v>3.7500000000000089E-2</v>
      </c>
      <c r="E2077" s="2">
        <f t="shared" si="290"/>
        <v>0</v>
      </c>
      <c r="F2077" s="2">
        <f t="shared" ref="F2077:G2092" si="294">((F2076*13)+D2077)/14</f>
        <v>1.1856345489440506E-2</v>
      </c>
      <c r="G2077" s="2">
        <f t="shared" si="294"/>
        <v>2.0786596406585651E-2</v>
      </c>
      <c r="H2077" s="2">
        <f t="shared" si="292"/>
        <v>0.57038416764007382</v>
      </c>
      <c r="I2077" s="2">
        <f t="shared" si="293"/>
        <v>36.321314197737358</v>
      </c>
    </row>
    <row r="2078" spans="1:9" ht="13.5" x14ac:dyDescent="0.25">
      <c r="A2078" s="3">
        <f>TITRES_STAT!B2081</f>
        <v>45028</v>
      </c>
      <c r="B2078" s="6">
        <f>TITRES_STAT!D2081</f>
        <v>1.4348000000000001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1.1009463668766184E-2</v>
      </c>
      <c r="G2078" s="2">
        <f t="shared" si="294"/>
        <v>1.9301839520400963E-2</v>
      </c>
      <c r="H2078" s="2">
        <f t="shared" si="292"/>
        <v>0.57038416764007371</v>
      </c>
      <c r="I2078" s="2">
        <f t="shared" si="293"/>
        <v>36.321314197737351</v>
      </c>
    </row>
    <row r="2079" spans="1:9" ht="13.5" x14ac:dyDescent="0.25">
      <c r="A2079" s="3">
        <f>TITRES_STAT!B2082</f>
        <v>45029</v>
      </c>
      <c r="B2079" s="6">
        <f>TITRES_STAT!D2082</f>
        <v>1.3786</v>
      </c>
      <c r="C2079" s="2">
        <f t="shared" si="288"/>
        <v>-5.6200000000000028E-2</v>
      </c>
      <c r="D2079" s="2">
        <f t="shared" si="289"/>
        <v>0</v>
      </c>
      <c r="E2079" s="2">
        <f t="shared" si="290"/>
        <v>5.6200000000000028E-2</v>
      </c>
      <c r="F2079" s="2">
        <f t="shared" si="294"/>
        <v>1.0223073406711455E-2</v>
      </c>
      <c r="G2079" s="2">
        <f t="shared" si="294"/>
        <v>2.1937422411800894E-2</v>
      </c>
      <c r="H2079" s="2">
        <f t="shared" si="292"/>
        <v>0.46601069235974196</v>
      </c>
      <c r="I2079" s="2">
        <f t="shared" si="293"/>
        <v>31.787673499818411</v>
      </c>
    </row>
    <row r="2080" spans="1:9" ht="13.5" x14ac:dyDescent="0.25">
      <c r="A2080" s="3">
        <f>TITRES_STAT!B2083</f>
        <v>45030</v>
      </c>
      <c r="B2080" s="6">
        <f>TITRES_STAT!D2083</f>
        <v>1.3786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9.4928538776606376E-3</v>
      </c>
      <c r="G2080" s="2">
        <f t="shared" si="294"/>
        <v>2.037046366810083E-2</v>
      </c>
      <c r="H2080" s="2">
        <f t="shared" si="292"/>
        <v>0.46601069235974202</v>
      </c>
      <c r="I2080" s="2">
        <f t="shared" si="293"/>
        <v>31.787673499818411</v>
      </c>
    </row>
    <row r="2081" spans="1:9" ht="13.5" x14ac:dyDescent="0.25">
      <c r="A2081" s="3">
        <f>TITRES_STAT!B2084</f>
        <v>45033</v>
      </c>
      <c r="B2081" s="6">
        <f>TITRES_STAT!D2084</f>
        <v>1.3786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8.8147928863991625E-3</v>
      </c>
      <c r="G2081" s="2">
        <f t="shared" si="294"/>
        <v>1.8915430548950767E-2</v>
      </c>
      <c r="H2081" s="2">
        <f t="shared" si="292"/>
        <v>0.46601069235974202</v>
      </c>
      <c r="I2081" s="2">
        <f t="shared" si="293"/>
        <v>31.787673499818411</v>
      </c>
    </row>
    <row r="2082" spans="1:9" ht="13.5" x14ac:dyDescent="0.25">
      <c r="A2082" s="3">
        <f>TITRES_STAT!B2085</f>
        <v>45034</v>
      </c>
      <c r="B2082" s="6">
        <f>TITRES_STAT!D2085</f>
        <v>1.3786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8.185164823084937E-3</v>
      </c>
      <c r="G2082" s="2">
        <f t="shared" si="294"/>
        <v>1.7564328366882855E-2</v>
      </c>
      <c r="H2082" s="2">
        <f t="shared" si="292"/>
        <v>0.46601069235974207</v>
      </c>
      <c r="I2082" s="2">
        <f t="shared" si="293"/>
        <v>31.787673499818411</v>
      </c>
    </row>
    <row r="2083" spans="1:9" ht="13.5" x14ac:dyDescent="0.25">
      <c r="A2083" s="3">
        <f>TITRES_STAT!B2086</f>
        <v>45035</v>
      </c>
      <c r="B2083" s="6">
        <f>TITRES_STAT!D2086</f>
        <v>1.3223</v>
      </c>
      <c r="C2083" s="2">
        <f t="shared" si="288"/>
        <v>-5.6300000000000017E-2</v>
      </c>
      <c r="D2083" s="2">
        <f t="shared" si="289"/>
        <v>0</v>
      </c>
      <c r="E2083" s="2">
        <f t="shared" si="290"/>
        <v>5.6300000000000017E-2</v>
      </c>
      <c r="F2083" s="2">
        <f t="shared" si="294"/>
        <v>7.6005101928645841E-3</v>
      </c>
      <c r="G2083" s="2">
        <f t="shared" si="294"/>
        <v>2.0331162054962652E-2</v>
      </c>
      <c r="H2083" s="2">
        <f t="shared" si="292"/>
        <v>0.37383550297408447</v>
      </c>
      <c r="I2083" s="2">
        <f t="shared" si="293"/>
        <v>27.211081833655044</v>
      </c>
    </row>
    <row r="2084" spans="1:9" ht="13.5" x14ac:dyDescent="0.25">
      <c r="A2084" s="3">
        <f>TITRES_STAT!B2087</f>
        <v>45036</v>
      </c>
      <c r="B2084" s="6">
        <f>TITRES_STAT!D2087</f>
        <v>1.266</v>
      </c>
      <c r="C2084" s="2">
        <f t="shared" si="288"/>
        <v>-5.6300000000000017E-2</v>
      </c>
      <c r="D2084" s="2">
        <f t="shared" si="289"/>
        <v>0</v>
      </c>
      <c r="E2084" s="2">
        <f t="shared" si="290"/>
        <v>5.6300000000000017E-2</v>
      </c>
      <c r="F2084" s="2">
        <f t="shared" si="294"/>
        <v>7.057616607659971E-3</v>
      </c>
      <c r="G2084" s="2">
        <f t="shared" si="294"/>
        <v>2.2900364765322461E-2</v>
      </c>
      <c r="H2084" s="2">
        <f t="shared" si="292"/>
        <v>0.30818795595549514</v>
      </c>
      <c r="I2084" s="2">
        <f t="shared" si="293"/>
        <v>23.558385058697169</v>
      </c>
    </row>
    <row r="2085" spans="1:9" ht="13.5" x14ac:dyDescent="0.25">
      <c r="A2085" s="3">
        <f>TITRES_STAT!B2088</f>
        <v>45040</v>
      </c>
      <c r="B2085" s="6">
        <f>TITRES_STAT!D2088</f>
        <v>1.3223</v>
      </c>
      <c r="C2085" s="2">
        <f t="shared" si="288"/>
        <v>5.6300000000000017E-2</v>
      </c>
      <c r="D2085" s="2">
        <f t="shared" si="289"/>
        <v>5.6300000000000017E-2</v>
      </c>
      <c r="E2085" s="2">
        <f t="shared" si="290"/>
        <v>0</v>
      </c>
      <c r="F2085" s="2">
        <f t="shared" si="294"/>
        <v>1.0574929707112832E-2</v>
      </c>
      <c r="G2085" s="2">
        <f t="shared" si="294"/>
        <v>2.1264624424942286E-2</v>
      </c>
      <c r="H2085" s="2">
        <f t="shared" si="292"/>
        <v>0.49730150393387601</v>
      </c>
      <c r="I2085" s="2">
        <f t="shared" si="293"/>
        <v>33.213184026551133</v>
      </c>
    </row>
    <row r="2086" spans="1:9" ht="13.5" x14ac:dyDescent="0.25">
      <c r="A2086" s="3">
        <f>TITRES_STAT!B2089</f>
        <v>45041</v>
      </c>
      <c r="B2086" s="6">
        <f>TITRES_STAT!D2089</f>
        <v>1.3035000000000001</v>
      </c>
      <c r="C2086" s="2">
        <f t="shared" si="288"/>
        <v>-1.8799999999999928E-2</v>
      </c>
      <c r="D2086" s="2">
        <f t="shared" si="289"/>
        <v>0</v>
      </c>
      <c r="E2086" s="2">
        <f t="shared" si="290"/>
        <v>1.8799999999999928E-2</v>
      </c>
      <c r="F2086" s="2">
        <f t="shared" si="294"/>
        <v>9.8195775851762004E-3</v>
      </c>
      <c r="G2086" s="2">
        <f t="shared" si="294"/>
        <v>2.1088579823160685E-2</v>
      </c>
      <c r="H2086" s="2">
        <f t="shared" si="292"/>
        <v>0.46563484442853653</v>
      </c>
      <c r="I2086" s="2">
        <f t="shared" si="293"/>
        <v>31.770181106064754</v>
      </c>
    </row>
    <row r="2087" spans="1:9" ht="13.5" x14ac:dyDescent="0.25">
      <c r="A2087" s="3">
        <f>TITRES_STAT!B2090</f>
        <v>45042</v>
      </c>
      <c r="B2087" s="6">
        <f>TITRES_STAT!D2090</f>
        <v>1.3411</v>
      </c>
      <c r="C2087" s="2">
        <f t="shared" si="288"/>
        <v>3.7599999999999856E-2</v>
      </c>
      <c r="D2087" s="2">
        <f t="shared" si="289"/>
        <v>3.7599999999999856E-2</v>
      </c>
      <c r="E2087" s="2">
        <f t="shared" si="290"/>
        <v>0</v>
      </c>
      <c r="F2087" s="2">
        <f t="shared" si="294"/>
        <v>1.1803893471949319E-2</v>
      </c>
      <c r="G2087" s="2">
        <f t="shared" si="294"/>
        <v>1.9582252692934923E-2</v>
      </c>
      <c r="H2087" s="2">
        <f t="shared" si="292"/>
        <v>0.60278526975642821</v>
      </c>
      <c r="I2087" s="2">
        <f t="shared" si="293"/>
        <v>37.608610531342862</v>
      </c>
    </row>
    <row r="2088" spans="1:9" ht="13.5" x14ac:dyDescent="0.25">
      <c r="A2088" s="3">
        <f>TITRES_STAT!B2091</f>
        <v>45043</v>
      </c>
      <c r="B2088" s="6">
        <f>TITRES_STAT!D2091</f>
        <v>1.3411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1.0960758223952939E-2</v>
      </c>
      <c r="G2088" s="2">
        <f t="shared" si="294"/>
        <v>1.8183520357725285E-2</v>
      </c>
      <c r="H2088" s="2">
        <f t="shared" si="292"/>
        <v>0.6027852697564281</v>
      </c>
      <c r="I2088" s="2">
        <f t="shared" si="293"/>
        <v>37.608610531342862</v>
      </c>
    </row>
    <row r="2089" spans="1:9" ht="13.5" x14ac:dyDescent="0.25">
      <c r="A2089" s="3">
        <f>TITRES_STAT!B2092</f>
        <v>45044</v>
      </c>
      <c r="B2089" s="6">
        <f>TITRES_STAT!D2092</f>
        <v>1.3786</v>
      </c>
      <c r="C2089" s="2">
        <f t="shared" si="288"/>
        <v>3.7500000000000089E-2</v>
      </c>
      <c r="D2089" s="2">
        <f t="shared" si="289"/>
        <v>3.7500000000000089E-2</v>
      </c>
      <c r="E2089" s="2">
        <f t="shared" si="290"/>
        <v>0</v>
      </c>
      <c r="F2089" s="2">
        <f t="shared" si="294"/>
        <v>1.2856418350813451E-2</v>
      </c>
      <c r="G2089" s="2">
        <f t="shared" si="294"/>
        <v>1.6884697475030623E-2</v>
      </c>
      <c r="H2089" s="2">
        <f t="shared" si="292"/>
        <v>0.76142426417919185</v>
      </c>
      <c r="I2089" s="2">
        <f t="shared" si="293"/>
        <v>43.227760606216513</v>
      </c>
    </row>
    <row r="2090" spans="1:9" ht="13.5" x14ac:dyDescent="0.25">
      <c r="A2090" s="3">
        <f>TITRES_STAT!B2093</f>
        <v>45048</v>
      </c>
      <c r="B2090" s="6">
        <f>TITRES_STAT!D2093</f>
        <v>1.3317000000000001</v>
      </c>
      <c r="C2090" s="2">
        <f t="shared" si="288"/>
        <v>-4.6899999999999942E-2</v>
      </c>
      <c r="D2090" s="2">
        <f t="shared" si="289"/>
        <v>0</v>
      </c>
      <c r="E2090" s="2">
        <f t="shared" si="290"/>
        <v>4.6899999999999942E-2</v>
      </c>
      <c r="F2090" s="2">
        <f t="shared" si="294"/>
        <v>1.1938102754326775E-2</v>
      </c>
      <c r="G2090" s="2">
        <f t="shared" si="294"/>
        <v>1.9028647655385571E-2</v>
      </c>
      <c r="H2090" s="2">
        <f t="shared" si="292"/>
        <v>0.62737525916341197</v>
      </c>
      <c r="I2090" s="2">
        <f t="shared" si="293"/>
        <v>38.551357815647755</v>
      </c>
    </row>
    <row r="2091" spans="1:9" ht="13.5" x14ac:dyDescent="0.25">
      <c r="A2091" s="3">
        <f>TITRES_STAT!B2094</f>
        <v>45049</v>
      </c>
      <c r="B2091" s="6">
        <f>TITRES_STAT!D2094</f>
        <v>1.3317000000000001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1.108538112901772E-2</v>
      </c>
      <c r="G2091" s="2">
        <f t="shared" si="294"/>
        <v>1.7669458537143745E-2</v>
      </c>
      <c r="H2091" s="2">
        <f t="shared" si="292"/>
        <v>0.62737525916341197</v>
      </c>
      <c r="I2091" s="2">
        <f t="shared" si="293"/>
        <v>38.551357815647755</v>
      </c>
    </row>
    <row r="2092" spans="1:9" ht="13.5" x14ac:dyDescent="0.25">
      <c r="A2092" s="3">
        <f>TITRES_STAT!B2095</f>
        <v>45050</v>
      </c>
      <c r="B2092" s="6">
        <f>TITRES_STAT!D2095</f>
        <v>1.3411</v>
      </c>
      <c r="C2092" s="2">
        <f t="shared" si="288"/>
        <v>9.3999999999998529E-3</v>
      </c>
      <c r="D2092" s="2">
        <f t="shared" si="289"/>
        <v>9.3999999999998529E-3</v>
      </c>
      <c r="E2092" s="2">
        <f t="shared" si="290"/>
        <v>0</v>
      </c>
      <c r="F2092" s="2">
        <f t="shared" si="294"/>
        <v>1.0964996762659301E-2</v>
      </c>
      <c r="G2092" s="2">
        <f t="shared" si="294"/>
        <v>1.6407354355919192E-2</v>
      </c>
      <c r="H2092" s="2">
        <f t="shared" si="292"/>
        <v>0.66829767461586631</v>
      </c>
      <c r="I2092" s="2">
        <f t="shared" si="293"/>
        <v>40.058658882309182</v>
      </c>
    </row>
    <row r="2093" spans="1:9" ht="13.5" x14ac:dyDescent="0.25">
      <c r="A2093" s="3">
        <f>TITRES_STAT!B2096</f>
        <v>45051</v>
      </c>
      <c r="B2093" s="6">
        <f>TITRES_STAT!D2096</f>
        <v>1.3411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1.0181782708183637E-2</v>
      </c>
      <c r="G2093" s="2">
        <f t="shared" si="295"/>
        <v>1.5235400473353535E-2</v>
      </c>
      <c r="H2093" s="2">
        <f t="shared" si="292"/>
        <v>0.66829767461586642</v>
      </c>
      <c r="I2093" s="2">
        <f t="shared" si="293"/>
        <v>40.058658882309189</v>
      </c>
    </row>
    <row r="2094" spans="1:9" ht="13.5" x14ac:dyDescent="0.25">
      <c r="A2094" s="3">
        <f>TITRES_STAT!B2097</f>
        <v>45054</v>
      </c>
      <c r="B2094" s="6">
        <f>TITRES_STAT!D2097</f>
        <v>1.3129</v>
      </c>
      <c r="C2094" s="2">
        <f t="shared" si="288"/>
        <v>-2.8200000000000003E-2</v>
      </c>
      <c r="D2094" s="2">
        <f t="shared" si="289"/>
        <v>0</v>
      </c>
      <c r="E2094" s="2">
        <f t="shared" si="290"/>
        <v>2.8200000000000003E-2</v>
      </c>
      <c r="F2094" s="2">
        <f t="shared" si="295"/>
        <v>9.4545125147419504E-3</v>
      </c>
      <c r="G2094" s="2">
        <f t="shared" si="295"/>
        <v>1.6161443296685427E-2</v>
      </c>
      <c r="H2094" s="2">
        <f t="shared" si="292"/>
        <v>0.58500421906507505</v>
      </c>
      <c r="I2094" s="2">
        <f t="shared" si="293"/>
        <v>36.908685291080396</v>
      </c>
    </row>
    <row r="2095" spans="1:9" ht="13.5" x14ac:dyDescent="0.25">
      <c r="A2095" s="3">
        <f>TITRES_STAT!B2098</f>
        <v>45055</v>
      </c>
      <c r="B2095" s="6">
        <f>TITRES_STAT!D2098</f>
        <v>1.3035000000000001</v>
      </c>
      <c r="C2095" s="2">
        <f t="shared" si="288"/>
        <v>-9.3999999999998529E-3</v>
      </c>
      <c r="D2095" s="2">
        <f t="shared" si="289"/>
        <v>0</v>
      </c>
      <c r="E2095" s="2">
        <f t="shared" si="290"/>
        <v>9.3999999999998529E-3</v>
      </c>
      <c r="F2095" s="2">
        <f t="shared" si="295"/>
        <v>8.7791901922603822E-3</v>
      </c>
      <c r="G2095" s="2">
        <f t="shared" si="295"/>
        <v>1.5678483061207886E-2</v>
      </c>
      <c r="H2095" s="2">
        <f t="shared" si="292"/>
        <v>0.55995150538396699</v>
      </c>
      <c r="I2095" s="2">
        <f t="shared" si="293"/>
        <v>35.895443124441258</v>
      </c>
    </row>
    <row r="2096" spans="1:9" ht="13.5" x14ac:dyDescent="0.25">
      <c r="A2096" s="3">
        <f>TITRES_STAT!B2099</f>
        <v>45056</v>
      </c>
      <c r="B2096" s="6">
        <f>TITRES_STAT!D2099</f>
        <v>1.3035000000000001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8.1521051785274981E-3</v>
      </c>
      <c r="G2096" s="2">
        <f t="shared" si="295"/>
        <v>1.4558591413978752E-2</v>
      </c>
      <c r="H2096" s="2">
        <f t="shared" si="292"/>
        <v>0.55995150538396699</v>
      </c>
      <c r="I2096" s="2">
        <f t="shared" si="293"/>
        <v>35.895443124441258</v>
      </c>
    </row>
    <row r="2097" spans="1:9" ht="13.5" x14ac:dyDescent="0.25">
      <c r="A2097" s="3">
        <f>TITRES_STAT!B2100</f>
        <v>45057</v>
      </c>
      <c r="B2097" s="6">
        <f>TITRES_STAT!D2100</f>
        <v>1.3035000000000001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7.5698119514898193E-3</v>
      </c>
      <c r="G2097" s="2">
        <f t="shared" si="295"/>
        <v>1.3518692027265983E-2</v>
      </c>
      <c r="H2097" s="2">
        <f t="shared" si="292"/>
        <v>0.55995150538396699</v>
      </c>
      <c r="I2097" s="2">
        <f t="shared" si="293"/>
        <v>35.895443124441258</v>
      </c>
    </row>
    <row r="2098" spans="1:9" ht="13.5" x14ac:dyDescent="0.25">
      <c r="A2098" s="3">
        <f>TITRES_STAT!B2101</f>
        <v>45058</v>
      </c>
      <c r="B2098" s="6">
        <f>TITRES_STAT!D2101</f>
        <v>1.3317000000000001</v>
      </c>
      <c r="C2098" s="2">
        <f t="shared" si="288"/>
        <v>2.8200000000000003E-2</v>
      </c>
      <c r="D2098" s="2">
        <f t="shared" si="289"/>
        <v>2.8200000000000003E-2</v>
      </c>
      <c r="E2098" s="2">
        <f t="shared" si="290"/>
        <v>0</v>
      </c>
      <c r="F2098" s="2">
        <f t="shared" si="295"/>
        <v>9.0433968120976899E-3</v>
      </c>
      <c r="G2098" s="2">
        <f t="shared" si="295"/>
        <v>1.2553071168175556E-2</v>
      </c>
      <c r="H2098" s="2">
        <f t="shared" si="292"/>
        <v>0.72041309181966851</v>
      </c>
      <c r="I2098" s="2">
        <f t="shared" si="293"/>
        <v>41.874425115987279</v>
      </c>
    </row>
    <row r="2099" spans="1:9" ht="13.5" x14ac:dyDescent="0.25">
      <c r="A2099" s="3">
        <f>TITRES_STAT!B2102</f>
        <v>45061</v>
      </c>
      <c r="B2099" s="6">
        <f>TITRES_STAT!D2102</f>
        <v>1.2754000000000001</v>
      </c>
      <c r="C2099" s="2">
        <f t="shared" si="288"/>
        <v>-5.6300000000000017E-2</v>
      </c>
      <c r="D2099" s="2">
        <f t="shared" si="289"/>
        <v>0</v>
      </c>
      <c r="E2099" s="2">
        <f t="shared" si="290"/>
        <v>5.6300000000000017E-2</v>
      </c>
      <c r="F2099" s="2">
        <f t="shared" si="295"/>
        <v>8.3974398969478541E-3</v>
      </c>
      <c r="G2099" s="2">
        <f t="shared" si="295"/>
        <v>1.5677851799020159E-2</v>
      </c>
      <c r="H2099" s="2">
        <f t="shared" si="292"/>
        <v>0.53562439577804155</v>
      </c>
      <c r="I2099" s="2">
        <f t="shared" si="293"/>
        <v>34.879909257150175</v>
      </c>
    </row>
    <row r="2100" spans="1:9" ht="13.5" x14ac:dyDescent="0.25">
      <c r="A2100" s="3">
        <f>TITRES_STAT!B2103</f>
        <v>45062</v>
      </c>
      <c r="B2100" s="6">
        <f>TITRES_STAT!D2103</f>
        <v>1.266</v>
      </c>
      <c r="C2100" s="2">
        <f t="shared" si="288"/>
        <v>-9.400000000000075E-3</v>
      </c>
      <c r="D2100" s="2">
        <f t="shared" si="289"/>
        <v>0</v>
      </c>
      <c r="E2100" s="2">
        <f t="shared" si="290"/>
        <v>9.400000000000075E-3</v>
      </c>
      <c r="F2100" s="2">
        <f t="shared" si="295"/>
        <v>7.7976227614515786E-3</v>
      </c>
      <c r="G2100" s="2">
        <f t="shared" si="295"/>
        <v>1.5229433813375867E-2</v>
      </c>
      <c r="H2100" s="2">
        <f t="shared" si="292"/>
        <v>0.51201002328812784</v>
      </c>
      <c r="I2100" s="2">
        <f t="shared" si="293"/>
        <v>33.862872295956961</v>
      </c>
    </row>
    <row r="2101" spans="1:9" ht="13.5" x14ac:dyDescent="0.25">
      <c r="A2101" s="3">
        <f>TITRES_STAT!B2104</f>
        <v>45063</v>
      </c>
      <c r="B2101" s="6">
        <f>TITRES_STAT!D2104</f>
        <v>1.2098</v>
      </c>
      <c r="C2101" s="2">
        <f t="shared" si="288"/>
        <v>-5.6200000000000028E-2</v>
      </c>
      <c r="D2101" s="2">
        <f t="shared" si="289"/>
        <v>0</v>
      </c>
      <c r="E2101" s="2">
        <f t="shared" si="290"/>
        <v>5.6200000000000028E-2</v>
      </c>
      <c r="F2101" s="2">
        <f t="shared" si="295"/>
        <v>7.2406497070621805E-3</v>
      </c>
      <c r="G2101" s="2">
        <f t="shared" si="295"/>
        <v>1.8155902826706167E-2</v>
      </c>
      <c r="H2101" s="2">
        <f t="shared" si="292"/>
        <v>0.39880416722718132</v>
      </c>
      <c r="I2101" s="2">
        <f t="shared" si="293"/>
        <v>28.51036453642557</v>
      </c>
    </row>
    <row r="2102" spans="1:9" ht="13.5" x14ac:dyDescent="0.25">
      <c r="A2102" s="3">
        <f>TITRES_STAT!B2105</f>
        <v>45064</v>
      </c>
      <c r="B2102" s="6">
        <f>TITRES_STAT!D2105</f>
        <v>1.1629</v>
      </c>
      <c r="C2102" s="2">
        <f t="shared" si="288"/>
        <v>-4.6899999999999942E-2</v>
      </c>
      <c r="D2102" s="2">
        <f t="shared" si="289"/>
        <v>0</v>
      </c>
      <c r="E2102" s="2">
        <f t="shared" si="290"/>
        <v>4.6899999999999942E-2</v>
      </c>
      <c r="F2102" s="2">
        <f t="shared" si="295"/>
        <v>6.7234604422720251E-3</v>
      </c>
      <c r="G2102" s="2">
        <f t="shared" si="295"/>
        <v>2.0209052624798579E-2</v>
      </c>
      <c r="H2102" s="2">
        <f t="shared" si="292"/>
        <v>0.33269547895687351</v>
      </c>
      <c r="I2102" s="2">
        <f t="shared" si="293"/>
        <v>24.964103518778401</v>
      </c>
    </row>
    <row r="2103" spans="1:9" ht="13.5" x14ac:dyDescent="0.25">
      <c r="A2103" s="3">
        <f>TITRES_STAT!B2106</f>
        <v>45065</v>
      </c>
      <c r="B2103" s="6">
        <f>TITRES_STAT!D2106</f>
        <v>1.2098</v>
      </c>
      <c r="C2103" s="2">
        <f t="shared" si="288"/>
        <v>4.6899999999999942E-2</v>
      </c>
      <c r="D2103" s="2">
        <f t="shared" si="289"/>
        <v>4.6899999999999942E-2</v>
      </c>
      <c r="E2103" s="2">
        <f t="shared" si="290"/>
        <v>0</v>
      </c>
      <c r="F2103" s="2">
        <f t="shared" si="295"/>
        <v>9.5932132678240179E-3</v>
      </c>
      <c r="G2103" s="2">
        <f t="shared" si="295"/>
        <v>1.8765548865884392E-2</v>
      </c>
      <c r="H2103" s="2">
        <f t="shared" si="292"/>
        <v>0.51121410497427</v>
      </c>
      <c r="I2103" s="2">
        <f t="shared" si="293"/>
        <v>33.828039540629746</v>
      </c>
    </row>
    <row r="2104" spans="1:9" ht="13.5" x14ac:dyDescent="0.25">
      <c r="A2104" s="3">
        <f>TITRES_STAT!B2107</f>
        <v>45068</v>
      </c>
      <c r="B2104" s="6">
        <f>TITRES_STAT!D2107</f>
        <v>1.2473000000000001</v>
      </c>
      <c r="C2104" s="2">
        <f t="shared" si="288"/>
        <v>3.7500000000000089E-2</v>
      </c>
      <c r="D2104" s="2">
        <f t="shared" si="289"/>
        <v>3.7500000000000089E-2</v>
      </c>
      <c r="E2104" s="2">
        <f t="shared" si="290"/>
        <v>0</v>
      </c>
      <c r="F2104" s="2">
        <f t="shared" si="295"/>
        <v>1.1586555177265164E-2</v>
      </c>
      <c r="G2104" s="2">
        <f t="shared" si="295"/>
        <v>1.7425152518321222E-2</v>
      </c>
      <c r="H2104" s="2">
        <f t="shared" si="292"/>
        <v>0.66493278409372791</v>
      </c>
      <c r="I2104" s="2">
        <f t="shared" si="293"/>
        <v>39.937515222614259</v>
      </c>
    </row>
    <row r="2105" spans="1:9" ht="13.5" x14ac:dyDescent="0.25">
      <c r="A2105" s="3">
        <f>TITRES_STAT!B2108</f>
        <v>45069</v>
      </c>
      <c r="B2105" s="6">
        <f>TITRES_STAT!D2108</f>
        <v>1.2942</v>
      </c>
      <c r="C2105" s="2">
        <f t="shared" si="288"/>
        <v>4.6899999999999942E-2</v>
      </c>
      <c r="D2105" s="2">
        <f t="shared" si="289"/>
        <v>4.6899999999999942E-2</v>
      </c>
      <c r="E2105" s="2">
        <f t="shared" si="290"/>
        <v>0</v>
      </c>
      <c r="F2105" s="2">
        <f t="shared" si="295"/>
        <v>1.4108944093174791E-2</v>
      </c>
      <c r="G2105" s="2">
        <f t="shared" si="295"/>
        <v>1.6180498767012563E-2</v>
      </c>
      <c r="H2105" s="2">
        <f t="shared" si="292"/>
        <v>0.87197213734467305</v>
      </c>
      <c r="I2105" s="2">
        <f t="shared" si="293"/>
        <v>46.580401489390482</v>
      </c>
    </row>
    <row r="2106" spans="1:9" ht="13.5" x14ac:dyDescent="0.25">
      <c r="A2106" s="3">
        <f>TITRES_STAT!B2109</f>
        <v>45070</v>
      </c>
      <c r="B2106" s="6">
        <f>TITRES_STAT!D2109</f>
        <v>1.3317000000000001</v>
      </c>
      <c r="C2106" s="2">
        <f t="shared" si="288"/>
        <v>3.7500000000000089E-2</v>
      </c>
      <c r="D2106" s="2">
        <f t="shared" si="289"/>
        <v>3.7500000000000089E-2</v>
      </c>
      <c r="E2106" s="2">
        <f t="shared" si="290"/>
        <v>0</v>
      </c>
      <c r="F2106" s="2">
        <f t="shared" si="295"/>
        <v>1.5779733800805169E-2</v>
      </c>
      <c r="G2106" s="2">
        <f t="shared" si="295"/>
        <v>1.5024748855083094E-2</v>
      </c>
      <c r="H2106" s="2">
        <f t="shared" si="292"/>
        <v>1.050249422003926</v>
      </c>
      <c r="I2106" s="2">
        <f t="shared" si="293"/>
        <v>51.225446559443775</v>
      </c>
    </row>
    <row r="2107" spans="1:9" ht="13.5" x14ac:dyDescent="0.25">
      <c r="A2107" s="3">
        <f>TITRES_STAT!B2110</f>
        <v>45071</v>
      </c>
      <c r="B2107" s="6">
        <f>TITRES_STAT!D2110</f>
        <v>1.3878999999999999</v>
      </c>
      <c r="C2107" s="2">
        <f t="shared" si="288"/>
        <v>5.6199999999999806E-2</v>
      </c>
      <c r="D2107" s="2">
        <f t="shared" si="289"/>
        <v>5.6199999999999806E-2</v>
      </c>
      <c r="E2107" s="2">
        <f t="shared" si="290"/>
        <v>0</v>
      </c>
      <c r="F2107" s="2">
        <f t="shared" si="295"/>
        <v>1.8666895672176213E-2</v>
      </c>
      <c r="G2107" s="2">
        <f t="shared" si="295"/>
        <v>1.3951552508291444E-2</v>
      </c>
      <c r="H2107" s="2">
        <f t="shared" si="292"/>
        <v>1.3379798170191044</v>
      </c>
      <c r="I2107" s="2">
        <f t="shared" si="293"/>
        <v>57.228031109567588</v>
      </c>
    </row>
    <row r="2108" spans="1:9" ht="13.5" x14ac:dyDescent="0.25">
      <c r="A2108" s="3">
        <f>TITRES_STAT!B2111</f>
        <v>45072</v>
      </c>
      <c r="B2108" s="6">
        <f>TITRES_STAT!D2111</f>
        <v>1.4160999999999999</v>
      </c>
      <c r="C2108" s="2">
        <f t="shared" si="288"/>
        <v>2.8200000000000003E-2</v>
      </c>
      <c r="D2108" s="2">
        <f t="shared" si="289"/>
        <v>2.8200000000000003E-2</v>
      </c>
      <c r="E2108" s="2">
        <f t="shared" si="290"/>
        <v>0</v>
      </c>
      <c r="F2108" s="2">
        <f t="shared" si="295"/>
        <v>1.9347831695592201E-2</v>
      </c>
      <c r="G2108" s="2">
        <f t="shared" si="295"/>
        <v>1.2955013043413484E-2</v>
      </c>
      <c r="H2108" s="2">
        <f t="shared" si="292"/>
        <v>1.4934629267261847</v>
      </c>
      <c r="I2108" s="2">
        <f t="shared" si="293"/>
        <v>59.895132617313095</v>
      </c>
    </row>
    <row r="2109" spans="1:9" ht="13.5" x14ac:dyDescent="0.25">
      <c r="A2109" s="3">
        <f>TITRES_STAT!B2112</f>
        <v>45075</v>
      </c>
      <c r="B2109" s="6">
        <f>TITRES_STAT!D2112</f>
        <v>1.4067000000000001</v>
      </c>
      <c r="C2109" s="2">
        <f t="shared" si="288"/>
        <v>-9.3999999999998529E-3</v>
      </c>
      <c r="D2109" s="2">
        <f t="shared" si="289"/>
        <v>0</v>
      </c>
      <c r="E2109" s="2">
        <f t="shared" si="290"/>
        <v>9.3999999999998529E-3</v>
      </c>
      <c r="F2109" s="2">
        <f t="shared" ref="F2109:G2124" si="296">((F2108*13)+D2109)/14</f>
        <v>1.7965843717335617E-2</v>
      </c>
      <c r="G2109" s="2">
        <f t="shared" si="296"/>
        <v>1.270108354031251E-2</v>
      </c>
      <c r="H2109" s="2">
        <f t="shared" si="292"/>
        <v>1.4145126799861649</v>
      </c>
      <c r="I2109" s="2">
        <f t="shared" si="293"/>
        <v>58.583775173807332</v>
      </c>
    </row>
    <row r="2110" spans="1:9" ht="13.5" x14ac:dyDescent="0.25">
      <c r="A2110" s="3">
        <f>TITRES_STAT!B2113</f>
        <v>45076</v>
      </c>
      <c r="B2110" s="6">
        <f>TITRES_STAT!D2113</f>
        <v>1.4067000000000001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1.6682569166097359E-2</v>
      </c>
      <c r="G2110" s="2">
        <f t="shared" si="296"/>
        <v>1.1793863287433046E-2</v>
      </c>
      <c r="H2110" s="2">
        <f t="shared" si="292"/>
        <v>1.4145126799861649</v>
      </c>
      <c r="I2110" s="2">
        <f t="shared" si="293"/>
        <v>58.583775173807332</v>
      </c>
    </row>
    <row r="2111" spans="1:9" ht="13.5" x14ac:dyDescent="0.25">
      <c r="A2111" s="3">
        <f>TITRES_STAT!B2114</f>
        <v>45077</v>
      </c>
      <c r="B2111" s="6">
        <f>TITRES_STAT!D2114</f>
        <v>1.4630000000000001</v>
      </c>
      <c r="C2111" s="2">
        <f t="shared" si="288"/>
        <v>5.6300000000000017E-2</v>
      </c>
      <c r="D2111" s="2">
        <f t="shared" si="289"/>
        <v>5.6300000000000017E-2</v>
      </c>
      <c r="E2111" s="2">
        <f t="shared" si="290"/>
        <v>0</v>
      </c>
      <c r="F2111" s="2">
        <f t="shared" si="296"/>
        <v>1.9512385654233265E-2</v>
      </c>
      <c r="G2111" s="2">
        <f t="shared" si="296"/>
        <v>1.0951444481187829E-2</v>
      </c>
      <c r="H2111" s="2">
        <f t="shared" si="292"/>
        <v>1.7817179905126899</v>
      </c>
      <c r="I2111" s="2">
        <f t="shared" si="293"/>
        <v>64.050992824916335</v>
      </c>
    </row>
    <row r="2112" spans="1:9" ht="13.5" x14ac:dyDescent="0.25">
      <c r="A2112" s="3">
        <f>TITRES_STAT!B2115</f>
        <v>45078</v>
      </c>
      <c r="B2112" s="6">
        <f>TITRES_STAT!D2115</f>
        <v>1.4441999999999999</v>
      </c>
      <c r="C2112" s="2">
        <f t="shared" si="288"/>
        <v>-1.880000000000015E-2</v>
      </c>
      <c r="D2112" s="2">
        <f t="shared" si="289"/>
        <v>0</v>
      </c>
      <c r="E2112" s="2">
        <f t="shared" si="290"/>
        <v>1.880000000000015E-2</v>
      </c>
      <c r="F2112" s="2">
        <f t="shared" si="296"/>
        <v>1.8118643821788034E-2</v>
      </c>
      <c r="G2112" s="2">
        <f t="shared" si="296"/>
        <v>1.1512055589674424E-2</v>
      </c>
      <c r="H2112" s="2">
        <f t="shared" si="292"/>
        <v>1.5738843233209625</v>
      </c>
      <c r="I2112" s="2">
        <f t="shared" si="293"/>
        <v>61.148215133858585</v>
      </c>
    </row>
    <row r="2113" spans="1:9" ht="13.5" x14ac:dyDescent="0.25">
      <c r="A2113" s="3">
        <f>TITRES_STAT!B2116</f>
        <v>45079</v>
      </c>
      <c r="B2113" s="6">
        <f>TITRES_STAT!D2116</f>
        <v>1.3878999999999999</v>
      </c>
      <c r="C2113" s="2">
        <f t="shared" si="288"/>
        <v>-5.6300000000000017E-2</v>
      </c>
      <c r="D2113" s="2">
        <f t="shared" si="289"/>
        <v>0</v>
      </c>
      <c r="E2113" s="2">
        <f t="shared" si="290"/>
        <v>5.6300000000000017E-2</v>
      </c>
      <c r="F2113" s="2">
        <f t="shared" si="296"/>
        <v>1.6824454977374604E-2</v>
      </c>
      <c r="G2113" s="2">
        <f t="shared" si="296"/>
        <v>1.4711194476126252E-2</v>
      </c>
      <c r="H2113" s="2">
        <f t="shared" si="292"/>
        <v>1.1436498242666706</v>
      </c>
      <c r="I2113" s="2">
        <f t="shared" si="293"/>
        <v>53.350589789445031</v>
      </c>
    </row>
    <row r="2114" spans="1:9" ht="13.5" x14ac:dyDescent="0.25">
      <c r="A2114" s="3">
        <f>TITRES_STAT!B2117</f>
        <v>45082</v>
      </c>
      <c r="B2114" s="6">
        <f>TITRES_STAT!D2117</f>
        <v>1.4441999999999999</v>
      </c>
      <c r="C2114" s="2">
        <f t="shared" si="288"/>
        <v>5.6300000000000017E-2</v>
      </c>
      <c r="D2114" s="2">
        <f t="shared" si="289"/>
        <v>5.6300000000000017E-2</v>
      </c>
      <c r="E2114" s="2">
        <f t="shared" si="290"/>
        <v>0</v>
      </c>
      <c r="F2114" s="2">
        <f t="shared" si="296"/>
        <v>1.9644136764704993E-2</v>
      </c>
      <c r="G2114" s="2">
        <f t="shared" si="296"/>
        <v>1.3660394870688663E-2</v>
      </c>
      <c r="H2114" s="2">
        <f t="shared" si="292"/>
        <v>1.4380357925711025</v>
      </c>
      <c r="I2114" s="2">
        <f t="shared" si="293"/>
        <v>58.983374934564822</v>
      </c>
    </row>
    <row r="2115" spans="1:9" ht="13.5" x14ac:dyDescent="0.25">
      <c r="A2115" s="3">
        <f>TITRES_STAT!B2118</f>
        <v>45083</v>
      </c>
      <c r="B2115" s="6">
        <f>TITRES_STAT!D2118</f>
        <v>1.5004999999999999</v>
      </c>
      <c r="C2115" s="2">
        <f t="shared" ref="C2115:C2178" si="297">B2115-B2114</f>
        <v>5.6300000000000017E-2</v>
      </c>
      <c r="D2115" s="2">
        <f t="shared" ref="D2115:D2178" si="298">IF(C2115&gt;0,C2115,0)</f>
        <v>5.6300000000000017E-2</v>
      </c>
      <c r="E2115" s="2">
        <f t="shared" ref="E2115:E2178" si="299">IF(C2115&lt;0,-C2115,0)</f>
        <v>0</v>
      </c>
      <c r="F2115" s="2">
        <f t="shared" si="296"/>
        <v>2.2262412710083206E-2</v>
      </c>
      <c r="G2115" s="2">
        <f t="shared" si="296"/>
        <v>1.2684652379925188E-2</v>
      </c>
      <c r="H2115" s="2">
        <f t="shared" si="292"/>
        <v>1.7550668353604899</v>
      </c>
      <c r="I2115" s="2">
        <f t="shared" si="293"/>
        <v>63.70323989366473</v>
      </c>
    </row>
    <row r="2116" spans="1:9" ht="13.5" x14ac:dyDescent="0.25">
      <c r="A2116" s="3">
        <f>TITRES_STAT!B2119</f>
        <v>45084</v>
      </c>
      <c r="B2116" s="6">
        <f>TITRES_STAT!D2119</f>
        <v>1.5661</v>
      </c>
      <c r="C2116" s="2">
        <f t="shared" si="297"/>
        <v>6.5600000000000103E-2</v>
      </c>
      <c r="D2116" s="2">
        <f t="shared" si="298"/>
        <v>6.5600000000000103E-2</v>
      </c>
      <c r="E2116" s="2">
        <f t="shared" si="299"/>
        <v>0</v>
      </c>
      <c r="F2116" s="2">
        <f t="shared" si="296"/>
        <v>2.5357954659362986E-2</v>
      </c>
      <c r="G2116" s="2">
        <f t="shared" si="296"/>
        <v>1.1778605781359103E-2</v>
      </c>
      <c r="H2116" s="2">
        <f t="shared" si="292"/>
        <v>2.1528825338135222</v>
      </c>
      <c r="I2116" s="2">
        <f t="shared" si="293"/>
        <v>68.282992173816737</v>
      </c>
    </row>
    <row r="2117" spans="1:9" ht="13.5" x14ac:dyDescent="0.25">
      <c r="A2117" s="3">
        <f>TITRES_STAT!B2120</f>
        <v>45085</v>
      </c>
      <c r="B2117" s="6">
        <f>TITRES_STAT!D2120</f>
        <v>1.613</v>
      </c>
      <c r="C2117" s="2">
        <f t="shared" si="297"/>
        <v>4.6899999999999942E-2</v>
      </c>
      <c r="D2117" s="2">
        <f t="shared" si="298"/>
        <v>4.6899999999999942E-2</v>
      </c>
      <c r="E2117" s="2">
        <f t="shared" si="299"/>
        <v>0</v>
      </c>
      <c r="F2117" s="2">
        <f t="shared" si="296"/>
        <v>2.6896672183694199E-2</v>
      </c>
      <c r="G2117" s="2">
        <f t="shared" si="296"/>
        <v>1.0937276796976311E-2</v>
      </c>
      <c r="H2117" s="2">
        <f t="shared" si="292"/>
        <v>2.459174498640281</v>
      </c>
      <c r="I2117" s="2">
        <f t="shared" si="293"/>
        <v>71.091368753063023</v>
      </c>
    </row>
    <row r="2118" spans="1:9" ht="13.5" x14ac:dyDescent="0.25">
      <c r="A2118" s="3">
        <f>TITRES_STAT!B2121</f>
        <v>45086</v>
      </c>
      <c r="B2118" s="6">
        <f>TITRES_STAT!D2121</f>
        <v>1.6693</v>
      </c>
      <c r="C2118" s="2">
        <f t="shared" si="297"/>
        <v>5.6300000000000017E-2</v>
      </c>
      <c r="D2118" s="2">
        <f t="shared" si="298"/>
        <v>5.6300000000000017E-2</v>
      </c>
      <c r="E2118" s="2">
        <f t="shared" si="299"/>
        <v>0</v>
      </c>
      <c r="F2118" s="2">
        <f t="shared" si="296"/>
        <v>2.8996909884858899E-2</v>
      </c>
      <c r="G2118" s="2">
        <f t="shared" si="296"/>
        <v>1.015604274004943E-2</v>
      </c>
      <c r="H2118" s="2">
        <f t="shared" si="292"/>
        <v>2.8551386230891116</v>
      </c>
      <c r="I2118" s="2">
        <f t="shared" si="293"/>
        <v>74.060595538359578</v>
      </c>
    </row>
    <row r="2119" spans="1:9" ht="13.5" x14ac:dyDescent="0.25">
      <c r="A2119" s="3">
        <f>TITRES_STAT!B2122</f>
        <v>45089</v>
      </c>
      <c r="B2119" s="6">
        <f>TITRES_STAT!D2122</f>
        <v>1.7443</v>
      </c>
      <c r="C2119" s="2">
        <f t="shared" si="297"/>
        <v>7.4999999999999956E-2</v>
      </c>
      <c r="D2119" s="2">
        <f t="shared" si="298"/>
        <v>7.4999999999999956E-2</v>
      </c>
      <c r="E2119" s="2">
        <f t="shared" si="299"/>
        <v>0</v>
      </c>
      <c r="F2119" s="2">
        <f t="shared" si="296"/>
        <v>3.2282844893083258E-2</v>
      </c>
      <c r="G2119" s="2">
        <f t="shared" si="296"/>
        <v>9.4306111157601846E-3</v>
      </c>
      <c r="H2119" s="2">
        <f t="shared" si="292"/>
        <v>3.4231975528216863</v>
      </c>
      <c r="I2119" s="2">
        <f t="shared" si="293"/>
        <v>77.391920933712967</v>
      </c>
    </row>
    <row r="2120" spans="1:9" ht="13.5" x14ac:dyDescent="0.25">
      <c r="A2120" s="3">
        <f>TITRES_STAT!B2123</f>
        <v>45090</v>
      </c>
      <c r="B2120" s="6">
        <f>TITRES_STAT!D2123</f>
        <v>1.8192999999999999</v>
      </c>
      <c r="C2120" s="2">
        <f t="shared" si="297"/>
        <v>7.4999999999999956E-2</v>
      </c>
      <c r="D2120" s="2">
        <f t="shared" si="298"/>
        <v>7.4999999999999956E-2</v>
      </c>
      <c r="E2120" s="2">
        <f t="shared" si="299"/>
        <v>0</v>
      </c>
      <c r="F2120" s="2">
        <f t="shared" si="296"/>
        <v>3.5334070257863025E-2</v>
      </c>
      <c r="G2120" s="2">
        <f t="shared" si="296"/>
        <v>8.7569960360630288E-3</v>
      </c>
      <c r="H2120" s="2">
        <f t="shared" si="292"/>
        <v>4.0349533233029211</v>
      </c>
      <c r="I2120" s="2">
        <f t="shared" si="293"/>
        <v>80.13884269052167</v>
      </c>
    </row>
    <row r="2121" spans="1:9" ht="13.5" x14ac:dyDescent="0.25">
      <c r="A2121" s="3">
        <f>TITRES_STAT!B2124</f>
        <v>45091</v>
      </c>
      <c r="B2121" s="6">
        <f>TITRES_STAT!D2124</f>
        <v>1.8287</v>
      </c>
      <c r="C2121" s="2">
        <f t="shared" si="297"/>
        <v>9.400000000000075E-3</v>
      </c>
      <c r="D2121" s="2">
        <f t="shared" si="298"/>
        <v>9.400000000000075E-3</v>
      </c>
      <c r="E2121" s="2">
        <f t="shared" si="299"/>
        <v>0</v>
      </c>
      <c r="F2121" s="2">
        <f t="shared" si="296"/>
        <v>3.3481636668015673E-2</v>
      </c>
      <c r="G2121" s="2">
        <f t="shared" si="296"/>
        <v>8.1314963192013843E-3</v>
      </c>
      <c r="H2121" s="2">
        <f t="shared" si="292"/>
        <v>4.1175246662724918</v>
      </c>
      <c r="I2121" s="2">
        <f t="shared" si="293"/>
        <v>80.459302783812845</v>
      </c>
    </row>
    <row r="2122" spans="1:9" ht="13.5" x14ac:dyDescent="0.25">
      <c r="A2122" s="3">
        <f>TITRES_STAT!B2125</f>
        <v>45092</v>
      </c>
      <c r="B2122" s="6">
        <f>TITRES_STAT!D2125</f>
        <v>1.8662000000000001</v>
      </c>
      <c r="C2122" s="2">
        <f t="shared" si="297"/>
        <v>3.7500000000000089E-2</v>
      </c>
      <c r="D2122" s="2">
        <f t="shared" si="298"/>
        <v>3.7500000000000089E-2</v>
      </c>
      <c r="E2122" s="2">
        <f t="shared" si="299"/>
        <v>0</v>
      </c>
      <c r="F2122" s="2">
        <f t="shared" si="296"/>
        <v>3.3768662620300274E-2</v>
      </c>
      <c r="G2122" s="2">
        <f t="shared" si="296"/>
        <v>7.5506751535441424E-3</v>
      </c>
      <c r="H2122" s="2">
        <f t="shared" si="292"/>
        <v>4.4722706160190073</v>
      </c>
      <c r="I2122" s="2">
        <f t="shared" si="293"/>
        <v>81.726049931216949</v>
      </c>
    </row>
    <row r="2123" spans="1:9" ht="13.5" x14ac:dyDescent="0.25">
      <c r="A2123" s="3">
        <f>TITRES_STAT!B2126</f>
        <v>45093</v>
      </c>
      <c r="B2123" s="6">
        <f>TITRES_STAT!D2126</f>
        <v>1.8755999999999999</v>
      </c>
      <c r="C2123" s="2">
        <f t="shared" si="297"/>
        <v>9.3999999999998529E-3</v>
      </c>
      <c r="D2123" s="2">
        <f t="shared" si="298"/>
        <v>9.3999999999998529E-3</v>
      </c>
      <c r="E2123" s="2">
        <f t="shared" si="299"/>
        <v>0</v>
      </c>
      <c r="F2123" s="2">
        <f t="shared" si="296"/>
        <v>3.2028043861707385E-2</v>
      </c>
      <c r="G2123" s="2">
        <f t="shared" si="296"/>
        <v>7.0113412140052752E-3</v>
      </c>
      <c r="H2123" s="2">
        <f t="shared" si="292"/>
        <v>4.5680338303505774</v>
      </c>
      <c r="I2123" s="2">
        <f t="shared" si="293"/>
        <v>82.040339005321073</v>
      </c>
    </row>
    <row r="2124" spans="1:9" ht="13.5" x14ac:dyDescent="0.25">
      <c r="A2124" s="3">
        <f>TITRES_STAT!B2127</f>
        <v>45096</v>
      </c>
      <c r="B2124" s="6">
        <f>TITRES_STAT!D2127</f>
        <v>1.7911999999999999</v>
      </c>
      <c r="C2124" s="2">
        <f t="shared" si="297"/>
        <v>-8.4400000000000031E-2</v>
      </c>
      <c r="D2124" s="2">
        <f t="shared" si="298"/>
        <v>0</v>
      </c>
      <c r="E2124" s="2">
        <f t="shared" si="299"/>
        <v>8.4400000000000031E-2</v>
      </c>
      <c r="F2124" s="2">
        <f t="shared" si="296"/>
        <v>2.9740326443014001E-2</v>
      </c>
      <c r="G2124" s="2">
        <f t="shared" si="296"/>
        <v>1.2539102555862044E-2</v>
      </c>
      <c r="H2124" s="2">
        <f t="shared" si="292"/>
        <v>2.3718066193748744</v>
      </c>
      <c r="I2124" s="2">
        <f t="shared" si="293"/>
        <v>70.342308652760224</v>
      </c>
    </row>
    <row r="2125" spans="1:9" ht="13.5" x14ac:dyDescent="0.25">
      <c r="A2125" s="3">
        <f>TITRES_STAT!B2128</f>
        <v>45097</v>
      </c>
      <c r="B2125" s="6">
        <f>TITRES_STAT!D2128</f>
        <v>1.7911999999999999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2.7616017411370146E-2</v>
      </c>
      <c r="G2125" s="2">
        <f t="shared" si="300"/>
        <v>1.1643452373300469E-2</v>
      </c>
      <c r="H2125" s="2">
        <f t="shared" si="292"/>
        <v>2.3718066193748748</v>
      </c>
      <c r="I2125" s="2">
        <f t="shared" si="293"/>
        <v>70.342308652760238</v>
      </c>
    </row>
    <row r="2126" spans="1:9" ht="13.5" x14ac:dyDescent="0.25">
      <c r="A2126" s="3">
        <f>TITRES_STAT!B2129</f>
        <v>45098</v>
      </c>
      <c r="B2126" s="6">
        <f>TITRES_STAT!D2129</f>
        <v>1.8192999999999999</v>
      </c>
      <c r="C2126" s="2">
        <f t="shared" si="297"/>
        <v>2.8100000000000014E-2</v>
      </c>
      <c r="D2126" s="2">
        <f t="shared" si="298"/>
        <v>2.8100000000000014E-2</v>
      </c>
      <c r="E2126" s="2">
        <f t="shared" si="299"/>
        <v>0</v>
      </c>
      <c r="F2126" s="2">
        <f t="shared" si="300"/>
        <v>2.7650587596272279E-2</v>
      </c>
      <c r="G2126" s="2">
        <f t="shared" si="300"/>
        <v>1.0811777203779006E-2</v>
      </c>
      <c r="H2126" s="2">
        <f t="shared" si="292"/>
        <v>2.5574507386822267</v>
      </c>
      <c r="I2126" s="2">
        <f t="shared" si="293"/>
        <v>71.889983208300833</v>
      </c>
    </row>
    <row r="2127" spans="1:9" ht="13.5" x14ac:dyDescent="0.25">
      <c r="A2127" s="3">
        <f>TITRES_STAT!B2130</f>
        <v>45099</v>
      </c>
      <c r="B2127" s="6">
        <f>TITRES_STAT!D2130</f>
        <v>1.7443</v>
      </c>
      <c r="C2127" s="2">
        <f t="shared" si="297"/>
        <v>-7.4999999999999956E-2</v>
      </c>
      <c r="D2127" s="2">
        <f t="shared" si="298"/>
        <v>0</v>
      </c>
      <c r="E2127" s="2">
        <f t="shared" si="299"/>
        <v>7.4999999999999956E-2</v>
      </c>
      <c r="F2127" s="2">
        <f t="shared" si="300"/>
        <v>2.5675545625109975E-2</v>
      </c>
      <c r="G2127" s="2">
        <f t="shared" si="300"/>
        <v>1.539665026065193E-2</v>
      </c>
      <c r="H2127" s="2">
        <f t="shared" si="292"/>
        <v>1.6676059526225033</v>
      </c>
      <c r="I2127" s="2">
        <f t="shared" si="293"/>
        <v>62.513204057859163</v>
      </c>
    </row>
    <row r="2128" spans="1:9" ht="13.5" x14ac:dyDescent="0.25">
      <c r="A2128" s="3">
        <f>TITRES_STAT!B2131</f>
        <v>45100</v>
      </c>
      <c r="B2128" s="6">
        <f>TITRES_STAT!D2131</f>
        <v>1.81</v>
      </c>
      <c r="C2128" s="2">
        <f t="shared" si="297"/>
        <v>6.5700000000000092E-2</v>
      </c>
      <c r="D2128" s="2">
        <f t="shared" si="298"/>
        <v>6.5700000000000092E-2</v>
      </c>
      <c r="E2128" s="2">
        <f t="shared" si="299"/>
        <v>0</v>
      </c>
      <c r="F2128" s="2">
        <f t="shared" si="300"/>
        <v>2.8534435223316414E-2</v>
      </c>
      <c r="G2128" s="2">
        <f t="shared" si="300"/>
        <v>1.4296889527748222E-2</v>
      </c>
      <c r="H2128" s="2">
        <f t="shared" si="292"/>
        <v>1.9958491787976083</v>
      </c>
      <c r="I2128" s="2">
        <f t="shared" si="293"/>
        <v>66.620482530387179</v>
      </c>
    </row>
    <row r="2129" spans="1:9" ht="13.5" x14ac:dyDescent="0.25">
      <c r="A2129" s="3">
        <f>TITRES_STAT!B2132</f>
        <v>45103</v>
      </c>
      <c r="B2129" s="6">
        <f>TITRES_STAT!D2132</f>
        <v>1.81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2.6496261278793815E-2</v>
      </c>
      <c r="G2129" s="2">
        <f t="shared" si="300"/>
        <v>1.3275683132909064E-2</v>
      </c>
      <c r="H2129" s="2">
        <f t="shared" ref="H2129:H2192" si="301">F2129/G2129</f>
        <v>1.9958491787976083</v>
      </c>
      <c r="I2129" s="2">
        <f t="shared" ref="I2129:I2192" si="302">IF(G2129=0,100,100-(100/(1+H2129)))</f>
        <v>66.620482530387179</v>
      </c>
    </row>
    <row r="2130" spans="1:9" ht="13.5" x14ac:dyDescent="0.25">
      <c r="A2130" s="3">
        <f>TITRES_STAT!B2133</f>
        <v>45104</v>
      </c>
      <c r="B2130" s="6">
        <f>TITRES_STAT!D2133</f>
        <v>1.81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2.4603671187451399E-2</v>
      </c>
      <c r="G2130" s="2">
        <f t="shared" si="300"/>
        <v>1.2327420051986988E-2</v>
      </c>
      <c r="H2130" s="2">
        <f t="shared" si="301"/>
        <v>1.9958491787976083</v>
      </c>
      <c r="I2130" s="2">
        <f t="shared" si="302"/>
        <v>66.620482530387179</v>
      </c>
    </row>
    <row r="2131" spans="1:9" ht="13.5" x14ac:dyDescent="0.25">
      <c r="A2131" s="3">
        <f>TITRES_STAT!B2134</f>
        <v>45107</v>
      </c>
      <c r="B2131" s="6">
        <f>TITRES_STAT!D2134</f>
        <v>1.81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2.284626610263344E-2</v>
      </c>
      <c r="G2131" s="2">
        <f t="shared" si="300"/>
        <v>1.1446890048273633E-2</v>
      </c>
      <c r="H2131" s="2">
        <f t="shared" si="301"/>
        <v>1.9958491787976078</v>
      </c>
      <c r="I2131" s="2">
        <f t="shared" si="302"/>
        <v>66.620482530387164</v>
      </c>
    </row>
    <row r="2132" spans="1:9" ht="13.5" x14ac:dyDescent="0.25">
      <c r="A2132" s="3">
        <f>TITRES_STAT!B2135</f>
        <v>45110</v>
      </c>
      <c r="B2132" s="6">
        <f>TITRES_STAT!D2135</f>
        <v>1.81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2.1214389952445338E-2</v>
      </c>
      <c r="G2132" s="2">
        <f t="shared" si="300"/>
        <v>1.0629255044825517E-2</v>
      </c>
      <c r="H2132" s="2">
        <f t="shared" si="301"/>
        <v>1.9958491787976078</v>
      </c>
      <c r="I2132" s="2">
        <f t="shared" si="302"/>
        <v>66.620482530387164</v>
      </c>
    </row>
    <row r="2133" spans="1:9" ht="13.5" x14ac:dyDescent="0.25">
      <c r="A2133" s="3">
        <f>TITRES_STAT!B2136</f>
        <v>45111</v>
      </c>
      <c r="B2133" s="6">
        <f>TITRES_STAT!D2136</f>
        <v>1.7818000000000001</v>
      </c>
      <c r="C2133" s="2">
        <f t="shared" si="297"/>
        <v>-2.8200000000000003E-2</v>
      </c>
      <c r="D2133" s="2">
        <f t="shared" si="298"/>
        <v>0</v>
      </c>
      <c r="E2133" s="2">
        <f t="shared" si="299"/>
        <v>2.8200000000000003E-2</v>
      </c>
      <c r="F2133" s="2">
        <f t="shared" si="300"/>
        <v>1.9699076384413528E-2</v>
      </c>
      <c r="G2133" s="2">
        <f t="shared" si="300"/>
        <v>1.188430825590941E-2</v>
      </c>
      <c r="H2133" s="2">
        <f t="shared" si="301"/>
        <v>1.6575702986009528</v>
      </c>
      <c r="I2133" s="2">
        <f t="shared" si="302"/>
        <v>62.371644485700394</v>
      </c>
    </row>
    <row r="2134" spans="1:9" ht="13.5" x14ac:dyDescent="0.25">
      <c r="A2134" s="3">
        <f>TITRES_STAT!B2137</f>
        <v>45112</v>
      </c>
      <c r="B2134" s="6">
        <f>TITRES_STAT!D2137</f>
        <v>1.7818000000000001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1.8291999499812563E-2</v>
      </c>
      <c r="G2134" s="2">
        <f t="shared" si="300"/>
        <v>1.1035429094773024E-2</v>
      </c>
      <c r="H2134" s="2">
        <f t="shared" si="301"/>
        <v>1.6575702986009526</v>
      </c>
      <c r="I2134" s="2">
        <f t="shared" si="302"/>
        <v>62.371644485700394</v>
      </c>
    </row>
    <row r="2135" spans="1:9" ht="13.5" x14ac:dyDescent="0.25">
      <c r="A2135" s="3">
        <f>TITRES_STAT!B2138</f>
        <v>45113</v>
      </c>
      <c r="B2135" s="6">
        <f>TITRES_STAT!D2138</f>
        <v>1.7818000000000001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1.6985428106968809E-2</v>
      </c>
      <c r="G2135" s="2">
        <f t="shared" si="300"/>
        <v>1.0247184159432094E-2</v>
      </c>
      <c r="H2135" s="2">
        <f t="shared" si="301"/>
        <v>1.6575702986009528</v>
      </c>
      <c r="I2135" s="2">
        <f t="shared" si="302"/>
        <v>62.371644485700394</v>
      </c>
    </row>
    <row r="2136" spans="1:9" ht="13.5" x14ac:dyDescent="0.25">
      <c r="A2136" s="3">
        <f>TITRES_STAT!B2139</f>
        <v>45114</v>
      </c>
      <c r="B2136" s="6">
        <f>TITRES_STAT!D2139</f>
        <v>1.7818000000000001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1.5772183242185323E-2</v>
      </c>
      <c r="G2136" s="2">
        <f t="shared" si="300"/>
        <v>9.5152424337583731E-3</v>
      </c>
      <c r="H2136" s="2">
        <f t="shared" si="301"/>
        <v>1.6575702986009526</v>
      </c>
      <c r="I2136" s="2">
        <f t="shared" si="302"/>
        <v>62.371644485700394</v>
      </c>
    </row>
    <row r="2137" spans="1:9" ht="13.5" x14ac:dyDescent="0.25">
      <c r="A2137" s="3">
        <f>TITRES_STAT!B2140</f>
        <v>45117</v>
      </c>
      <c r="B2137" s="6">
        <f>TITRES_STAT!D2140</f>
        <v>1.7818000000000001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1.4645598724886371E-2</v>
      </c>
      <c r="G2137" s="2">
        <f t="shared" si="300"/>
        <v>8.8355822599184893E-3</v>
      </c>
      <c r="H2137" s="2">
        <f t="shared" si="301"/>
        <v>1.6575702986009526</v>
      </c>
      <c r="I2137" s="2">
        <f t="shared" si="302"/>
        <v>62.371644485700394</v>
      </c>
    </row>
    <row r="2138" spans="1:9" ht="13.5" x14ac:dyDescent="0.25">
      <c r="A2138" s="3">
        <f>TITRES_STAT!B2141</f>
        <v>45118</v>
      </c>
      <c r="B2138" s="6">
        <f>TITRES_STAT!D2141</f>
        <v>1.7818000000000001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1.3599484530251629E-2</v>
      </c>
      <c r="G2138" s="2">
        <f t="shared" si="300"/>
        <v>8.2044692413528828E-3</v>
      </c>
      <c r="H2138" s="2">
        <f t="shared" si="301"/>
        <v>1.6575702986009526</v>
      </c>
      <c r="I2138" s="2">
        <f t="shared" si="302"/>
        <v>62.371644485700394</v>
      </c>
    </row>
    <row r="2139" spans="1:9" ht="13.5" x14ac:dyDescent="0.25">
      <c r="A2139" s="3">
        <f>TITRES_STAT!B2142</f>
        <v>45119</v>
      </c>
      <c r="B2139" s="6">
        <f>TITRES_STAT!D2142</f>
        <v>1.7818000000000001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1.2628092778090797E-2</v>
      </c>
      <c r="G2139" s="2">
        <f t="shared" si="300"/>
        <v>7.6184357241133914E-3</v>
      </c>
      <c r="H2139" s="2">
        <f t="shared" si="301"/>
        <v>1.6575702986009524</v>
      </c>
      <c r="I2139" s="2">
        <f t="shared" si="302"/>
        <v>62.371644485700394</v>
      </c>
    </row>
    <row r="2140" spans="1:9" ht="13.5" x14ac:dyDescent="0.25">
      <c r="A2140" s="3">
        <f>TITRES_STAT!B2143</f>
        <v>45120</v>
      </c>
      <c r="B2140" s="6">
        <f>TITRES_STAT!D2143</f>
        <v>1.7068000000000001</v>
      </c>
      <c r="C2140" s="2">
        <f t="shared" si="297"/>
        <v>-7.4999999999999956E-2</v>
      </c>
      <c r="D2140" s="2">
        <f t="shared" si="298"/>
        <v>0</v>
      </c>
      <c r="E2140" s="2">
        <f t="shared" si="299"/>
        <v>7.4999999999999956E-2</v>
      </c>
      <c r="F2140" s="2">
        <f t="shared" si="300"/>
        <v>1.1726086151084312E-2</v>
      </c>
      <c r="G2140" s="2">
        <f t="shared" si="300"/>
        <v>1.2431404600962431E-2</v>
      </c>
      <c r="H2140" s="2">
        <f t="shared" si="301"/>
        <v>0.94326317318772546</v>
      </c>
      <c r="I2140" s="2">
        <f t="shared" si="302"/>
        <v>48.540166159810369</v>
      </c>
    </row>
    <row r="2141" spans="1:9" ht="13.5" x14ac:dyDescent="0.25">
      <c r="A2141" s="3">
        <f>TITRES_STAT!B2144</f>
        <v>45121</v>
      </c>
      <c r="B2141" s="6">
        <f>TITRES_STAT!D2144</f>
        <v>1.6693</v>
      </c>
      <c r="C2141" s="2">
        <f t="shared" si="297"/>
        <v>-3.7500000000000089E-2</v>
      </c>
      <c r="D2141" s="2">
        <f t="shared" si="298"/>
        <v>0</v>
      </c>
      <c r="E2141" s="2">
        <f t="shared" si="299"/>
        <v>3.7500000000000089E-2</v>
      </c>
      <c r="F2141" s="2">
        <f t="shared" ref="F2141:G2156" si="303">((F2140*13)+D2141)/14</f>
        <v>1.0888508568864004E-2</v>
      </c>
      <c r="G2141" s="2">
        <f t="shared" si="303"/>
        <v>1.4222018558036549E-2</v>
      </c>
      <c r="H2141" s="2">
        <f t="shared" si="301"/>
        <v>0.7656092223780111</v>
      </c>
      <c r="I2141" s="2">
        <f t="shared" si="302"/>
        <v>43.362325744246519</v>
      </c>
    </row>
    <row r="2142" spans="1:9" ht="13.5" x14ac:dyDescent="0.25">
      <c r="A2142" s="3">
        <f>TITRES_STAT!B2145</f>
        <v>45124</v>
      </c>
      <c r="B2142" s="6">
        <f>TITRES_STAT!D2145</f>
        <v>1.7161999999999999</v>
      </c>
      <c r="C2142" s="2">
        <f t="shared" si="297"/>
        <v>4.6899999999999942E-2</v>
      </c>
      <c r="D2142" s="2">
        <f t="shared" si="298"/>
        <v>4.6899999999999942E-2</v>
      </c>
      <c r="E2142" s="2">
        <f t="shared" si="299"/>
        <v>0</v>
      </c>
      <c r="F2142" s="2">
        <f t="shared" si="303"/>
        <v>1.3460757956802285E-2</v>
      </c>
      <c r="G2142" s="2">
        <f t="shared" si="303"/>
        <v>1.3206160089605368E-2</v>
      </c>
      <c r="H2142" s="2">
        <f t="shared" si="301"/>
        <v>1.0192787203448572</v>
      </c>
      <c r="I2142" s="2">
        <f t="shared" si="302"/>
        <v>50.477366500984196</v>
      </c>
    </row>
    <row r="2143" spans="1:9" ht="13.5" x14ac:dyDescent="0.25">
      <c r="A2143" s="3">
        <f>TITRES_STAT!B2146</f>
        <v>45125</v>
      </c>
      <c r="B2143" s="6">
        <f>TITRES_STAT!D2146</f>
        <v>1.6598999999999999</v>
      </c>
      <c r="C2143" s="2">
        <f t="shared" si="297"/>
        <v>-5.6300000000000017E-2</v>
      </c>
      <c r="D2143" s="2">
        <f t="shared" si="298"/>
        <v>0</v>
      </c>
      <c r="E2143" s="2">
        <f t="shared" si="299"/>
        <v>5.6300000000000017E-2</v>
      </c>
      <c r="F2143" s="2">
        <f t="shared" si="303"/>
        <v>1.2499275245602123E-2</v>
      </c>
      <c r="G2143" s="2">
        <f t="shared" si="303"/>
        <v>1.6284291511776416E-2</v>
      </c>
      <c r="H2143" s="2">
        <f t="shared" si="301"/>
        <v>0.76756641433021155</v>
      </c>
      <c r="I2143" s="2">
        <f t="shared" si="302"/>
        <v>43.425039540653835</v>
      </c>
    </row>
    <row r="2144" spans="1:9" ht="13.5" x14ac:dyDescent="0.25">
      <c r="A2144" s="3">
        <f>TITRES_STAT!B2147</f>
        <v>45127</v>
      </c>
      <c r="B2144" s="6">
        <f>TITRES_STAT!D2147</f>
        <v>1.5943000000000001</v>
      </c>
      <c r="C2144" s="2">
        <f t="shared" si="297"/>
        <v>-6.5599999999999881E-2</v>
      </c>
      <c r="D2144" s="2">
        <f t="shared" si="298"/>
        <v>0</v>
      </c>
      <c r="E2144" s="2">
        <f t="shared" si="299"/>
        <v>6.5599999999999881E-2</v>
      </c>
      <c r="F2144" s="2">
        <f t="shared" si="303"/>
        <v>1.1606469870916255E-2</v>
      </c>
      <c r="G2144" s="2">
        <f t="shared" si="303"/>
        <v>1.9806842118078094E-2</v>
      </c>
      <c r="H2144" s="2">
        <f t="shared" si="301"/>
        <v>0.58598285389081795</v>
      </c>
      <c r="I2144" s="2">
        <f t="shared" si="302"/>
        <v>36.947615950150627</v>
      </c>
    </row>
    <row r="2145" spans="1:9" ht="13.5" x14ac:dyDescent="0.25">
      <c r="A2145" s="3">
        <f>TITRES_STAT!B2148</f>
        <v>45128</v>
      </c>
      <c r="B2145" s="6">
        <f>TITRES_STAT!D2148</f>
        <v>1.5754999999999999</v>
      </c>
      <c r="C2145" s="2">
        <f t="shared" si="297"/>
        <v>-1.880000000000015E-2</v>
      </c>
      <c r="D2145" s="2">
        <f t="shared" si="298"/>
        <v>0</v>
      </c>
      <c r="E2145" s="2">
        <f t="shared" si="299"/>
        <v>1.880000000000015E-2</v>
      </c>
      <c r="F2145" s="2">
        <f t="shared" si="303"/>
        <v>1.0777436308707951E-2</v>
      </c>
      <c r="G2145" s="2">
        <f t="shared" si="303"/>
        <v>1.9734924823929668E-2</v>
      </c>
      <c r="H2145" s="2">
        <f t="shared" si="301"/>
        <v>0.54610982331383007</v>
      </c>
      <c r="I2145" s="2">
        <f t="shared" si="302"/>
        <v>35.321541528229488</v>
      </c>
    </row>
    <row r="2146" spans="1:9" ht="13.5" x14ac:dyDescent="0.25">
      <c r="A2146" s="3">
        <f>TITRES_STAT!B2149</f>
        <v>45131</v>
      </c>
      <c r="B2146" s="6">
        <f>TITRES_STAT!D2149</f>
        <v>1.5099</v>
      </c>
      <c r="C2146" s="2">
        <f t="shared" si="297"/>
        <v>-6.5599999999999881E-2</v>
      </c>
      <c r="D2146" s="2">
        <f t="shared" si="298"/>
        <v>0</v>
      </c>
      <c r="E2146" s="2">
        <f t="shared" si="299"/>
        <v>6.5599999999999881E-2</v>
      </c>
      <c r="F2146" s="2">
        <f t="shared" si="303"/>
        <v>1.0007619429514527E-2</v>
      </c>
      <c r="G2146" s="2">
        <f t="shared" si="303"/>
        <v>2.3011001622220396E-2</v>
      </c>
      <c r="H2146" s="2">
        <f t="shared" si="301"/>
        <v>0.43490585911091961</v>
      </c>
      <c r="I2146" s="2">
        <f t="shared" si="302"/>
        <v>30.309016884242922</v>
      </c>
    </row>
    <row r="2147" spans="1:9" ht="13.5" x14ac:dyDescent="0.25">
      <c r="A2147" s="3">
        <f>TITRES_STAT!B2150</f>
        <v>45133</v>
      </c>
      <c r="B2147" s="6">
        <f>TITRES_STAT!D2150</f>
        <v>1.5567</v>
      </c>
      <c r="C2147" s="2">
        <f t="shared" si="297"/>
        <v>4.6799999999999953E-2</v>
      </c>
      <c r="D2147" s="2">
        <f t="shared" si="298"/>
        <v>4.6799999999999953E-2</v>
      </c>
      <c r="E2147" s="2">
        <f t="shared" si="299"/>
        <v>0</v>
      </c>
      <c r="F2147" s="2">
        <f t="shared" si="303"/>
        <v>1.2635646613120628E-2</v>
      </c>
      <c r="G2147" s="2">
        <f t="shared" si="303"/>
        <v>2.1367358649204655E-2</v>
      </c>
      <c r="H2147" s="2">
        <f t="shared" si="301"/>
        <v>0.59135276477380405</v>
      </c>
      <c r="I2147" s="2">
        <f t="shared" si="302"/>
        <v>37.160381900480708</v>
      </c>
    </row>
    <row r="2148" spans="1:9" ht="13.5" x14ac:dyDescent="0.25">
      <c r="A2148" s="3">
        <f>TITRES_STAT!B2151</f>
        <v>45134</v>
      </c>
      <c r="B2148" s="6">
        <f>TITRES_STAT!D2151</f>
        <v>1.6</v>
      </c>
      <c r="C2148" s="2">
        <f t="shared" si="297"/>
        <v>4.3300000000000116E-2</v>
      </c>
      <c r="D2148" s="2">
        <f t="shared" si="298"/>
        <v>4.3300000000000116E-2</v>
      </c>
      <c r="E2148" s="2">
        <f t="shared" si="299"/>
        <v>0</v>
      </c>
      <c r="F2148" s="2">
        <f t="shared" si="303"/>
        <v>1.4825957569326306E-2</v>
      </c>
      <c r="G2148" s="2">
        <f t="shared" si="303"/>
        <v>1.9841118745690035E-2</v>
      </c>
      <c r="H2148" s="2">
        <f t="shared" si="301"/>
        <v>0.74723395184290486</v>
      </c>
      <c r="I2148" s="2">
        <f t="shared" si="302"/>
        <v>42.766679931714677</v>
      </c>
    </row>
    <row r="2149" spans="1:9" ht="13.5" x14ac:dyDescent="0.25">
      <c r="A2149" s="3">
        <f>TITRES_STAT!B2152</f>
        <v>45135</v>
      </c>
      <c r="B2149" s="6">
        <f>TITRES_STAT!D2152</f>
        <v>1.63</v>
      </c>
      <c r="C2149" s="2">
        <f t="shared" si="297"/>
        <v>2.9999999999999805E-2</v>
      </c>
      <c r="D2149" s="2">
        <f t="shared" si="298"/>
        <v>2.9999999999999805E-2</v>
      </c>
      <c r="E2149" s="2">
        <f t="shared" si="299"/>
        <v>0</v>
      </c>
      <c r="F2149" s="2">
        <f t="shared" si="303"/>
        <v>1.590981774294584E-2</v>
      </c>
      <c r="G2149" s="2">
        <f t="shared" si="303"/>
        <v>1.8423895978140748E-2</v>
      </c>
      <c r="H2149" s="2">
        <f t="shared" si="301"/>
        <v>0.86354252986568281</v>
      </c>
      <c r="I2149" s="2">
        <f t="shared" si="302"/>
        <v>46.338761580500318</v>
      </c>
    </row>
    <row r="2150" spans="1:9" ht="13.5" x14ac:dyDescent="0.25">
      <c r="A2150" s="3">
        <f>TITRES_STAT!B2153</f>
        <v>45138</v>
      </c>
      <c r="B2150" s="6">
        <f>TITRES_STAT!D2153</f>
        <v>1.63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1.4773402189878281E-2</v>
      </c>
      <c r="G2150" s="2">
        <f t="shared" si="303"/>
        <v>1.7107903408273551E-2</v>
      </c>
      <c r="H2150" s="2">
        <f t="shared" si="301"/>
        <v>0.86354252986568292</v>
      </c>
      <c r="I2150" s="2">
        <f t="shared" si="302"/>
        <v>46.338761580500325</v>
      </c>
    </row>
    <row r="2151" spans="1:9" ht="13.5" x14ac:dyDescent="0.25">
      <c r="A2151" s="3">
        <f>TITRES_STAT!B2154</f>
        <v>45139</v>
      </c>
      <c r="B2151" s="6">
        <f>TITRES_STAT!D2154</f>
        <v>1.7</v>
      </c>
      <c r="C2151" s="2">
        <f t="shared" si="297"/>
        <v>7.0000000000000062E-2</v>
      </c>
      <c r="D2151" s="2">
        <f t="shared" si="298"/>
        <v>7.0000000000000062E-2</v>
      </c>
      <c r="E2151" s="2">
        <f t="shared" si="299"/>
        <v>0</v>
      </c>
      <c r="F2151" s="2">
        <f t="shared" si="303"/>
        <v>1.8718159176315554E-2</v>
      </c>
      <c r="G2151" s="2">
        <f t="shared" si="303"/>
        <v>1.5885910307682584E-2</v>
      </c>
      <c r="H2151" s="2">
        <f t="shared" si="301"/>
        <v>1.1782868475131241</v>
      </c>
      <c r="I2151" s="2">
        <f t="shared" si="302"/>
        <v>54.092363861919011</v>
      </c>
    </row>
    <row r="2152" spans="1:9" ht="13.5" x14ac:dyDescent="0.25">
      <c r="A2152" s="3">
        <f>TITRES_STAT!B2155</f>
        <v>45140</v>
      </c>
      <c r="B2152" s="6">
        <f>TITRES_STAT!D2155</f>
        <v>1.74</v>
      </c>
      <c r="C2152" s="2">
        <f t="shared" si="297"/>
        <v>4.0000000000000036E-2</v>
      </c>
      <c r="D2152" s="2">
        <f t="shared" si="298"/>
        <v>4.0000000000000036E-2</v>
      </c>
      <c r="E2152" s="2">
        <f t="shared" si="299"/>
        <v>0</v>
      </c>
      <c r="F2152" s="2">
        <f t="shared" si="303"/>
        <v>2.0238290663721587E-2</v>
      </c>
      <c r="G2152" s="2">
        <f t="shared" si="303"/>
        <v>1.4751202428562399E-2</v>
      </c>
      <c r="H2152" s="2">
        <f t="shared" si="301"/>
        <v>1.3719756583730878</v>
      </c>
      <c r="I2152" s="2">
        <f t="shared" si="302"/>
        <v>57.841051341737241</v>
      </c>
    </row>
    <row r="2153" spans="1:9" ht="13.5" x14ac:dyDescent="0.25">
      <c r="A2153" s="3">
        <f>TITRES_STAT!B2156</f>
        <v>45141</v>
      </c>
      <c r="B2153" s="6">
        <f>TITRES_STAT!D2156</f>
        <v>1.74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1.8792698473455761E-2</v>
      </c>
      <c r="G2153" s="2">
        <f t="shared" si="303"/>
        <v>1.3697545112236514E-2</v>
      </c>
      <c r="H2153" s="2">
        <f t="shared" si="301"/>
        <v>1.3719756583730878</v>
      </c>
      <c r="I2153" s="2">
        <f t="shared" si="302"/>
        <v>57.841051341737241</v>
      </c>
    </row>
    <row r="2154" spans="1:9" ht="13.5" x14ac:dyDescent="0.25">
      <c r="A2154" s="3">
        <f>TITRES_STAT!B2157</f>
        <v>45142</v>
      </c>
      <c r="B2154" s="6">
        <f>TITRES_STAT!D2157</f>
        <v>1.79</v>
      </c>
      <c r="C2154" s="2">
        <f t="shared" si="297"/>
        <v>5.0000000000000044E-2</v>
      </c>
      <c r="D2154" s="2">
        <f t="shared" si="298"/>
        <v>5.0000000000000044E-2</v>
      </c>
      <c r="E2154" s="2">
        <f t="shared" si="299"/>
        <v>0</v>
      </c>
      <c r="F2154" s="2">
        <f t="shared" si="303"/>
        <v>2.1021791439637498E-2</v>
      </c>
      <c r="G2154" s="2">
        <f t="shared" si="303"/>
        <v>1.2719149032791048E-2</v>
      </c>
      <c r="H2154" s="2">
        <f t="shared" si="301"/>
        <v>1.6527671297381241</v>
      </c>
      <c r="I2154" s="2">
        <f t="shared" si="302"/>
        <v>62.303513610758664</v>
      </c>
    </row>
    <row r="2155" spans="1:9" ht="13.5" x14ac:dyDescent="0.25">
      <c r="A2155" s="3">
        <f>TITRES_STAT!B2158</f>
        <v>45145</v>
      </c>
      <c r="B2155" s="6">
        <f>TITRES_STAT!D2158</f>
        <v>1.82</v>
      </c>
      <c r="C2155" s="2">
        <f t="shared" si="297"/>
        <v>3.0000000000000027E-2</v>
      </c>
      <c r="D2155" s="2">
        <f t="shared" si="298"/>
        <v>3.0000000000000027E-2</v>
      </c>
      <c r="E2155" s="2">
        <f t="shared" si="299"/>
        <v>0</v>
      </c>
      <c r="F2155" s="2">
        <f t="shared" si="303"/>
        <v>2.1663092051091962E-2</v>
      </c>
      <c r="G2155" s="2">
        <f t="shared" si="303"/>
        <v>1.1810638387591688E-2</v>
      </c>
      <c r="H2155" s="2">
        <f t="shared" si="301"/>
        <v>1.8342016189278396</v>
      </c>
      <c r="I2155" s="2">
        <f t="shared" si="302"/>
        <v>64.716695053674641</v>
      </c>
    </row>
    <row r="2156" spans="1:9" ht="13.5" x14ac:dyDescent="0.25">
      <c r="A2156" s="3">
        <f>TITRES_STAT!B2159</f>
        <v>45146</v>
      </c>
      <c r="B2156" s="6">
        <f>TITRES_STAT!D2159</f>
        <v>1.82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2.0115728333156824E-2</v>
      </c>
      <c r="G2156" s="2">
        <f t="shared" si="303"/>
        <v>1.0967021359906568E-2</v>
      </c>
      <c r="H2156" s="2">
        <f t="shared" si="301"/>
        <v>1.8342016189278396</v>
      </c>
      <c r="I2156" s="2">
        <f t="shared" si="302"/>
        <v>64.716695053674641</v>
      </c>
    </row>
    <row r="2157" spans="1:9" ht="13.5" x14ac:dyDescent="0.25">
      <c r="A2157" s="3">
        <f>TITRES_STAT!B2160</f>
        <v>45147</v>
      </c>
      <c r="B2157" s="6">
        <f>TITRES_STAT!D2160</f>
        <v>1.74</v>
      </c>
      <c r="C2157" s="2">
        <f t="shared" si="297"/>
        <v>-8.0000000000000071E-2</v>
      </c>
      <c r="D2157" s="2">
        <f t="shared" si="298"/>
        <v>0</v>
      </c>
      <c r="E2157" s="2">
        <f t="shared" si="299"/>
        <v>8.0000000000000071E-2</v>
      </c>
      <c r="F2157" s="2">
        <f t="shared" ref="F2157:G2172" si="304">((F2156*13)+D2157)/14</f>
        <v>1.8678890595074195E-2</v>
      </c>
      <c r="G2157" s="2">
        <f t="shared" si="304"/>
        <v>1.5897948405627534E-2</v>
      </c>
      <c r="H2157" s="2">
        <f t="shared" si="301"/>
        <v>1.1749245952051441</v>
      </c>
      <c r="I2157" s="2">
        <f t="shared" si="302"/>
        <v>54.021394479394466</v>
      </c>
    </row>
    <row r="2158" spans="1:9" ht="13.5" x14ac:dyDescent="0.25">
      <c r="A2158" s="3">
        <f>TITRES_STAT!B2161</f>
        <v>45148</v>
      </c>
      <c r="B2158" s="6">
        <f>TITRES_STAT!D2161</f>
        <v>1.68</v>
      </c>
      <c r="C2158" s="2">
        <f t="shared" si="297"/>
        <v>-6.0000000000000053E-2</v>
      </c>
      <c r="D2158" s="2">
        <f t="shared" si="298"/>
        <v>0</v>
      </c>
      <c r="E2158" s="2">
        <f t="shared" si="299"/>
        <v>6.0000000000000053E-2</v>
      </c>
      <c r="F2158" s="2">
        <f t="shared" si="304"/>
        <v>1.7344684123997468E-2</v>
      </c>
      <c r="G2158" s="2">
        <f t="shared" si="304"/>
        <v>1.9048094948082715E-2</v>
      </c>
      <c r="H2158" s="2">
        <f t="shared" si="301"/>
        <v>0.9105731660447911</v>
      </c>
      <c r="I2158" s="2">
        <f t="shared" si="302"/>
        <v>47.65968570205721</v>
      </c>
    </row>
    <row r="2159" spans="1:9" ht="13.5" x14ac:dyDescent="0.25">
      <c r="A2159" s="3">
        <f>TITRES_STAT!B2162</f>
        <v>45149</v>
      </c>
      <c r="B2159" s="6">
        <f>TITRES_STAT!D2162</f>
        <v>1.68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1.6105778115140506E-2</v>
      </c>
      <c r="G2159" s="2">
        <f t="shared" si="304"/>
        <v>1.768751673750538E-2</v>
      </c>
      <c r="H2159" s="2">
        <f t="shared" si="301"/>
        <v>0.91057316604479099</v>
      </c>
      <c r="I2159" s="2">
        <f t="shared" si="302"/>
        <v>47.65968570205721</v>
      </c>
    </row>
    <row r="2160" spans="1:9" ht="13.5" x14ac:dyDescent="0.25">
      <c r="A2160" s="3">
        <f>TITRES_STAT!B2163</f>
        <v>45152</v>
      </c>
      <c r="B2160" s="6">
        <f>TITRES_STAT!D2163</f>
        <v>1.67</v>
      </c>
      <c r="C2160" s="2">
        <f t="shared" si="297"/>
        <v>-1.0000000000000009E-2</v>
      </c>
      <c r="D2160" s="2">
        <f t="shared" si="298"/>
        <v>0</v>
      </c>
      <c r="E2160" s="2">
        <f t="shared" si="299"/>
        <v>1.0000000000000009E-2</v>
      </c>
      <c r="F2160" s="2">
        <f t="shared" si="304"/>
        <v>1.495536539263047E-2</v>
      </c>
      <c r="G2160" s="2">
        <f t="shared" si="304"/>
        <v>1.713840839911214E-2</v>
      </c>
      <c r="H2160" s="2">
        <f t="shared" si="301"/>
        <v>0.87262276895007573</v>
      </c>
      <c r="I2160" s="2">
        <f t="shared" si="302"/>
        <v>46.598961810088937</v>
      </c>
    </row>
    <row r="2161" spans="1:9" ht="13.5" x14ac:dyDescent="0.25">
      <c r="A2161" s="3">
        <f>TITRES_STAT!B2164</f>
        <v>45153</v>
      </c>
      <c r="B2161" s="6">
        <f>TITRES_STAT!D2164</f>
        <v>1.74</v>
      </c>
      <c r="C2161" s="2">
        <f t="shared" si="297"/>
        <v>7.0000000000000062E-2</v>
      </c>
      <c r="D2161" s="2">
        <f t="shared" si="298"/>
        <v>7.0000000000000062E-2</v>
      </c>
      <c r="E2161" s="2">
        <f t="shared" si="299"/>
        <v>0</v>
      </c>
      <c r="F2161" s="2">
        <f t="shared" si="304"/>
        <v>1.8887125007442582E-2</v>
      </c>
      <c r="G2161" s="2">
        <f t="shared" si="304"/>
        <v>1.5914236370604129E-2</v>
      </c>
      <c r="H2161" s="2">
        <f t="shared" si="301"/>
        <v>1.1868068669841931</v>
      </c>
      <c r="I2161" s="2">
        <f t="shared" si="302"/>
        <v>54.271224629036787</v>
      </c>
    </row>
    <row r="2162" spans="1:9" ht="13.5" x14ac:dyDescent="0.25">
      <c r="A2162" s="3">
        <f>TITRES_STAT!B2165</f>
        <v>45154</v>
      </c>
      <c r="B2162" s="6">
        <f>TITRES_STAT!D2165</f>
        <v>1.74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1.7538044649768113E-2</v>
      </c>
      <c r="G2162" s="2">
        <f t="shared" si="304"/>
        <v>1.4777505201275262E-2</v>
      </c>
      <c r="H2162" s="2">
        <f t="shared" si="301"/>
        <v>1.1868068669841931</v>
      </c>
      <c r="I2162" s="2">
        <f t="shared" si="302"/>
        <v>54.271224629036787</v>
      </c>
    </row>
    <row r="2163" spans="1:9" ht="13.5" x14ac:dyDescent="0.25">
      <c r="A2163" s="3">
        <f>TITRES_STAT!B2166</f>
        <v>45155</v>
      </c>
      <c r="B2163" s="6">
        <f>TITRES_STAT!D2166</f>
        <v>1.74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1.6285327174784679E-2</v>
      </c>
      <c r="G2163" s="2">
        <f t="shared" si="304"/>
        <v>1.3721969115469886E-2</v>
      </c>
      <c r="H2163" s="2">
        <f t="shared" si="301"/>
        <v>1.1868068669841934</v>
      </c>
      <c r="I2163" s="2">
        <f t="shared" si="302"/>
        <v>54.271224629036794</v>
      </c>
    </row>
    <row r="2164" spans="1:9" ht="13.5" x14ac:dyDescent="0.25">
      <c r="A2164" s="3">
        <f>TITRES_STAT!B2167</f>
        <v>45156</v>
      </c>
      <c r="B2164" s="6">
        <f>TITRES_STAT!D2167</f>
        <v>1.74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1.5122089519442916E-2</v>
      </c>
      <c r="G2164" s="2">
        <f t="shared" si="304"/>
        <v>1.2741828464364894E-2</v>
      </c>
      <c r="H2164" s="2">
        <f t="shared" si="301"/>
        <v>1.1868068669841934</v>
      </c>
      <c r="I2164" s="2">
        <f t="shared" si="302"/>
        <v>54.271224629036794</v>
      </c>
    </row>
    <row r="2165" spans="1:9" ht="13.5" x14ac:dyDescent="0.25">
      <c r="A2165" s="3">
        <f>TITRES_STAT!B2168</f>
        <v>45159</v>
      </c>
      <c r="B2165" s="6">
        <f>TITRES_STAT!D2168</f>
        <v>1.74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1.4041940268054135E-2</v>
      </c>
      <c r="G2165" s="2">
        <f t="shared" si="304"/>
        <v>1.1831697859767402E-2</v>
      </c>
      <c r="H2165" s="2">
        <f t="shared" si="301"/>
        <v>1.1868068669841934</v>
      </c>
      <c r="I2165" s="2">
        <f t="shared" si="302"/>
        <v>54.271224629036794</v>
      </c>
    </row>
    <row r="2166" spans="1:9" ht="13.5" x14ac:dyDescent="0.25">
      <c r="A2166" s="3">
        <f>TITRES_STAT!B2169</f>
        <v>45160</v>
      </c>
      <c r="B2166" s="6">
        <f>TITRES_STAT!D2169</f>
        <v>1.73</v>
      </c>
      <c r="C2166" s="2">
        <f t="shared" si="297"/>
        <v>-1.0000000000000009E-2</v>
      </c>
      <c r="D2166" s="2">
        <f t="shared" si="298"/>
        <v>0</v>
      </c>
      <c r="E2166" s="2">
        <f t="shared" si="299"/>
        <v>1.0000000000000009E-2</v>
      </c>
      <c r="F2166" s="2">
        <f t="shared" si="304"/>
        <v>1.3038944534621696E-2</v>
      </c>
      <c r="G2166" s="2">
        <f t="shared" si="304"/>
        <v>1.1700862298355446E-2</v>
      </c>
      <c r="H2166" s="2">
        <f t="shared" si="301"/>
        <v>1.1143575748647445</v>
      </c>
      <c r="I2166" s="2">
        <f t="shared" si="302"/>
        <v>52.704310193890919</v>
      </c>
    </row>
    <row r="2167" spans="1:9" ht="13.5" x14ac:dyDescent="0.25">
      <c r="A2167" s="3">
        <f>TITRES_STAT!B2170</f>
        <v>45161</v>
      </c>
      <c r="B2167" s="6">
        <f>TITRES_STAT!D2170</f>
        <v>1.73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1.210759135357729E-2</v>
      </c>
      <c r="G2167" s="2">
        <f t="shared" si="304"/>
        <v>1.0865086419901485E-2</v>
      </c>
      <c r="H2167" s="2">
        <f t="shared" si="301"/>
        <v>1.1143575748647447</v>
      </c>
      <c r="I2167" s="2">
        <f t="shared" si="302"/>
        <v>52.704310193890933</v>
      </c>
    </row>
    <row r="2168" spans="1:9" ht="13.5" x14ac:dyDescent="0.25">
      <c r="A2168" s="3">
        <f>TITRES_STAT!B2171</f>
        <v>45162</v>
      </c>
      <c r="B2168" s="6">
        <f>TITRES_STAT!D2171</f>
        <v>1.73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1.1242763399750342E-2</v>
      </c>
      <c r="G2168" s="2">
        <f t="shared" si="304"/>
        <v>1.0089008818479949E-2</v>
      </c>
      <c r="H2168" s="2">
        <f t="shared" si="301"/>
        <v>1.114357574864745</v>
      </c>
      <c r="I2168" s="2">
        <f t="shared" si="302"/>
        <v>52.70431019389094</v>
      </c>
    </row>
    <row r="2169" spans="1:9" ht="13.5" x14ac:dyDescent="0.25">
      <c r="A2169" s="3">
        <f>TITRES_STAT!B2172</f>
        <v>45163</v>
      </c>
      <c r="B2169" s="6">
        <f>TITRES_STAT!D2172</f>
        <v>1.73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1.0439708871196746E-2</v>
      </c>
      <c r="G2169" s="2">
        <f t="shared" si="304"/>
        <v>9.3683653314456661E-3</v>
      </c>
      <c r="H2169" s="2">
        <f t="shared" si="301"/>
        <v>1.114357574864745</v>
      </c>
      <c r="I2169" s="2">
        <f t="shared" si="302"/>
        <v>52.70431019389094</v>
      </c>
    </row>
    <row r="2170" spans="1:9" ht="13.5" x14ac:dyDescent="0.25">
      <c r="A2170" s="3">
        <f>TITRES_STAT!B2173</f>
        <v>45166</v>
      </c>
      <c r="B2170" s="6">
        <f>TITRES_STAT!D2173</f>
        <v>1.73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9.6940153803969781E-3</v>
      </c>
      <c r="G2170" s="2">
        <f t="shared" si="304"/>
        <v>8.6991963791995478E-3</v>
      </c>
      <c r="H2170" s="2">
        <f t="shared" si="301"/>
        <v>1.114357574864745</v>
      </c>
      <c r="I2170" s="2">
        <f t="shared" si="302"/>
        <v>52.70431019389094</v>
      </c>
    </row>
    <row r="2171" spans="1:9" ht="13.5" x14ac:dyDescent="0.25">
      <c r="A2171" s="3">
        <f>TITRES_STAT!B2174</f>
        <v>45167</v>
      </c>
      <c r="B2171" s="6">
        <f>TITRES_STAT!D2174</f>
        <v>1.73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9.0015857103686227E-3</v>
      </c>
      <c r="G2171" s="2">
        <f t="shared" si="304"/>
        <v>8.0778252092567233E-3</v>
      </c>
      <c r="H2171" s="2">
        <f t="shared" si="301"/>
        <v>1.114357574864745</v>
      </c>
      <c r="I2171" s="2">
        <f t="shared" si="302"/>
        <v>52.70431019389094</v>
      </c>
    </row>
    <row r="2172" spans="1:9" ht="13.5" x14ac:dyDescent="0.25">
      <c r="A2172" s="3">
        <f>TITRES_STAT!B2175</f>
        <v>45168</v>
      </c>
      <c r="B2172" s="6">
        <f>TITRES_STAT!D2175</f>
        <v>1.73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8.3586153024851496E-3</v>
      </c>
      <c r="G2172" s="2">
        <f t="shared" si="304"/>
        <v>7.5008376943098143E-3</v>
      </c>
      <c r="H2172" s="2">
        <f t="shared" si="301"/>
        <v>1.114357574864745</v>
      </c>
      <c r="I2172" s="2">
        <f t="shared" si="302"/>
        <v>52.70431019389094</v>
      </c>
    </row>
    <row r="2173" spans="1:9" ht="13.5" x14ac:dyDescent="0.25">
      <c r="A2173" s="3">
        <f>TITRES_STAT!B2176</f>
        <v>45169</v>
      </c>
      <c r="B2173" s="6">
        <f>TITRES_STAT!D2176</f>
        <v>1.73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7.7615713523076389E-3</v>
      </c>
      <c r="G2173" s="2">
        <f t="shared" si="305"/>
        <v>6.9650635732876843E-3</v>
      </c>
      <c r="H2173" s="2">
        <f t="shared" si="301"/>
        <v>1.114357574864745</v>
      </c>
      <c r="I2173" s="2">
        <f t="shared" si="302"/>
        <v>52.70431019389094</v>
      </c>
    </row>
    <row r="2174" spans="1:9" ht="13.5" x14ac:dyDescent="0.25">
      <c r="A2174" s="3">
        <f>TITRES_STAT!B2177</f>
        <v>45170</v>
      </c>
      <c r="B2174" s="6">
        <f>TITRES_STAT!D2177</f>
        <v>1.74</v>
      </c>
      <c r="C2174" s="2">
        <f t="shared" si="297"/>
        <v>1.0000000000000009E-2</v>
      </c>
      <c r="D2174" s="2">
        <f t="shared" si="298"/>
        <v>1.0000000000000009E-2</v>
      </c>
      <c r="E2174" s="2">
        <f t="shared" si="299"/>
        <v>0</v>
      </c>
      <c r="F2174" s="2">
        <f t="shared" si="305"/>
        <v>7.9214591128570939E-3</v>
      </c>
      <c r="G2174" s="2">
        <f t="shared" si="305"/>
        <v>6.4675590323385644E-3</v>
      </c>
      <c r="H2174" s="2">
        <f t="shared" si="301"/>
        <v>1.2247988883052874</v>
      </c>
      <c r="I2174" s="2">
        <f t="shared" si="302"/>
        <v>55.052117058466465</v>
      </c>
    </row>
    <row r="2175" spans="1:9" ht="13.5" x14ac:dyDescent="0.25">
      <c r="A2175" s="3">
        <f>TITRES_STAT!B2178</f>
        <v>45173</v>
      </c>
      <c r="B2175" s="6">
        <f>TITRES_STAT!D2178</f>
        <v>1.74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7.3556406047958723E-3</v>
      </c>
      <c r="G2175" s="2">
        <f t="shared" si="305"/>
        <v>6.0055905300286667E-3</v>
      </c>
      <c r="H2175" s="2">
        <f t="shared" si="301"/>
        <v>1.2247988883052874</v>
      </c>
      <c r="I2175" s="2">
        <f t="shared" si="302"/>
        <v>55.052117058466465</v>
      </c>
    </row>
    <row r="2176" spans="1:9" ht="13.5" x14ac:dyDescent="0.25">
      <c r="A2176" s="3">
        <f>TITRES_STAT!B2179</f>
        <v>45174</v>
      </c>
      <c r="B2176" s="6">
        <f>TITRES_STAT!D2179</f>
        <v>1.74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6.8302377044533102E-3</v>
      </c>
      <c r="G2176" s="2">
        <f t="shared" si="305"/>
        <v>5.5766197778837623E-3</v>
      </c>
      <c r="H2176" s="2">
        <f t="shared" si="301"/>
        <v>1.2247988883052874</v>
      </c>
      <c r="I2176" s="2">
        <f t="shared" si="302"/>
        <v>55.052117058466465</v>
      </c>
    </row>
    <row r="2177" spans="1:9" ht="13.5" x14ac:dyDescent="0.25">
      <c r="A2177" s="3">
        <f>TITRES_STAT!B2180</f>
        <v>45175</v>
      </c>
      <c r="B2177" s="6">
        <f>TITRES_STAT!D2180</f>
        <v>1.74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6.3423635827066453E-3</v>
      </c>
      <c r="G2177" s="2">
        <f t="shared" si="305"/>
        <v>5.1782897937492078E-3</v>
      </c>
      <c r="H2177" s="2">
        <f t="shared" si="301"/>
        <v>1.2247988883052874</v>
      </c>
      <c r="I2177" s="2">
        <f t="shared" si="302"/>
        <v>55.052117058466465</v>
      </c>
    </row>
    <row r="2178" spans="1:9" ht="13.5" x14ac:dyDescent="0.25">
      <c r="A2178" s="3">
        <f>TITRES_STAT!B2181</f>
        <v>45176</v>
      </c>
      <c r="B2178" s="6">
        <f>TITRES_STAT!D2181</f>
        <v>1.74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5.8893376125133132E-3</v>
      </c>
      <c r="G2178" s="2">
        <f t="shared" si="305"/>
        <v>4.8084119513385499E-3</v>
      </c>
      <c r="H2178" s="2">
        <f t="shared" si="301"/>
        <v>1.2247988883052874</v>
      </c>
      <c r="I2178" s="2">
        <f t="shared" si="302"/>
        <v>55.052117058466465</v>
      </c>
    </row>
    <row r="2179" spans="1:9" ht="13.5" x14ac:dyDescent="0.25">
      <c r="A2179" s="3">
        <f>TITRES_STAT!B2182</f>
        <v>45177</v>
      </c>
      <c r="B2179" s="6">
        <f>TITRES_STAT!D2182</f>
        <v>1.68</v>
      </c>
      <c r="C2179" s="2">
        <f t="shared" ref="C2179:C2242" si="306">B2179-B2178</f>
        <v>-6.0000000000000053E-2</v>
      </c>
      <c r="D2179" s="2">
        <f t="shared" ref="D2179:D2242" si="307">IF(C2179&gt;0,C2179,0)</f>
        <v>0</v>
      </c>
      <c r="E2179" s="2">
        <f t="shared" ref="E2179:E2242" si="308">IF(C2179&lt;0,-C2179,0)</f>
        <v>6.0000000000000053E-2</v>
      </c>
      <c r="F2179" s="2">
        <f t="shared" si="305"/>
        <v>5.4686706401909342E-3</v>
      </c>
      <c r="G2179" s="2">
        <f t="shared" si="305"/>
        <v>8.7506682405286574E-3</v>
      </c>
      <c r="H2179" s="2">
        <f t="shared" si="301"/>
        <v>0.62494320317879559</v>
      </c>
      <c r="I2179" s="2">
        <f t="shared" si="302"/>
        <v>38.459387500821585</v>
      </c>
    </row>
    <row r="2180" spans="1:9" ht="13.5" x14ac:dyDescent="0.25">
      <c r="A2180" s="3">
        <f>TITRES_STAT!B2183</f>
        <v>45180</v>
      </c>
      <c r="B2180" s="6">
        <f>TITRES_STAT!D2183</f>
        <v>1.61</v>
      </c>
      <c r="C2180" s="2">
        <f t="shared" si="306"/>
        <v>-6.999999999999984E-2</v>
      </c>
      <c r="D2180" s="2">
        <f t="shared" si="307"/>
        <v>0</v>
      </c>
      <c r="E2180" s="2">
        <f t="shared" si="308"/>
        <v>6.999999999999984E-2</v>
      </c>
      <c r="F2180" s="2">
        <f t="shared" si="305"/>
        <v>5.0780513087487255E-3</v>
      </c>
      <c r="G2180" s="2">
        <f t="shared" si="305"/>
        <v>1.3125620509062312E-2</v>
      </c>
      <c r="H2180" s="2">
        <f t="shared" si="301"/>
        <v>0.38688085681303147</v>
      </c>
      <c r="I2180" s="2">
        <f t="shared" si="302"/>
        <v>27.895752898490528</v>
      </c>
    </row>
    <row r="2181" spans="1:9" ht="13.5" x14ac:dyDescent="0.25">
      <c r="A2181" s="3">
        <f>TITRES_STAT!B2184</f>
        <v>45181</v>
      </c>
      <c r="B2181" s="6">
        <f>TITRES_STAT!D2184</f>
        <v>1.61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4.7153333581238166E-3</v>
      </c>
      <c r="G2181" s="2">
        <f t="shared" si="305"/>
        <v>1.2188076186986432E-2</v>
      </c>
      <c r="H2181" s="2">
        <f t="shared" si="301"/>
        <v>0.38688085681303147</v>
      </c>
      <c r="I2181" s="2">
        <f t="shared" si="302"/>
        <v>27.895752898490528</v>
      </c>
    </row>
    <row r="2182" spans="1:9" ht="13.5" x14ac:dyDescent="0.25">
      <c r="A2182" s="3">
        <f>TITRES_STAT!B2185</f>
        <v>45182</v>
      </c>
      <c r="B2182" s="6">
        <f>TITRES_STAT!D2185</f>
        <v>1.61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4.3785238325435441E-3</v>
      </c>
      <c r="G2182" s="2">
        <f t="shared" si="305"/>
        <v>1.13174993164874E-2</v>
      </c>
      <c r="H2182" s="2">
        <f t="shared" si="301"/>
        <v>0.38688085681303153</v>
      </c>
      <c r="I2182" s="2">
        <f t="shared" si="302"/>
        <v>27.895752898490528</v>
      </c>
    </row>
    <row r="2183" spans="1:9" ht="13.5" x14ac:dyDescent="0.25">
      <c r="A2183" s="3">
        <f>TITRES_STAT!B2186</f>
        <v>45183</v>
      </c>
      <c r="B2183" s="6">
        <f>TITRES_STAT!D2186</f>
        <v>1.61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4.0657721302190053E-3</v>
      </c>
      <c r="G2183" s="2">
        <f t="shared" si="305"/>
        <v>1.0509106508166872E-2</v>
      </c>
      <c r="H2183" s="2">
        <f t="shared" si="301"/>
        <v>0.38688085681303153</v>
      </c>
      <c r="I2183" s="2">
        <f t="shared" si="302"/>
        <v>27.895752898490528</v>
      </c>
    </row>
    <row r="2184" spans="1:9" ht="13.5" x14ac:dyDescent="0.25">
      <c r="A2184" s="3">
        <f>TITRES_STAT!B2187</f>
        <v>45184</v>
      </c>
      <c r="B2184" s="6">
        <f>TITRES_STAT!D2187</f>
        <v>1.56</v>
      </c>
      <c r="C2184" s="2">
        <f t="shared" si="306"/>
        <v>-5.0000000000000044E-2</v>
      </c>
      <c r="D2184" s="2">
        <f t="shared" si="307"/>
        <v>0</v>
      </c>
      <c r="E2184" s="2">
        <f t="shared" si="308"/>
        <v>5.0000000000000044E-2</v>
      </c>
      <c r="F2184" s="2">
        <f t="shared" si="305"/>
        <v>3.7753598352033625E-3</v>
      </c>
      <c r="G2184" s="2">
        <f t="shared" si="305"/>
        <v>1.3329884614726385E-2</v>
      </c>
      <c r="H2184" s="2">
        <f t="shared" si="301"/>
        <v>0.28322524495316925</v>
      </c>
      <c r="I2184" s="2">
        <f t="shared" si="302"/>
        <v>22.071358560554614</v>
      </c>
    </row>
    <row r="2185" spans="1:9" ht="13.5" x14ac:dyDescent="0.25">
      <c r="A2185" s="3">
        <f>TITRES_STAT!B2188</f>
        <v>45187</v>
      </c>
      <c r="B2185" s="6">
        <f>TITRES_STAT!D2188</f>
        <v>1.49</v>
      </c>
      <c r="C2185" s="2">
        <f t="shared" si="306"/>
        <v>-7.0000000000000062E-2</v>
      </c>
      <c r="D2185" s="2">
        <f t="shared" si="307"/>
        <v>0</v>
      </c>
      <c r="E2185" s="2">
        <f t="shared" si="308"/>
        <v>7.0000000000000062E-2</v>
      </c>
      <c r="F2185" s="2">
        <f t="shared" si="305"/>
        <v>3.5056912755459797E-3</v>
      </c>
      <c r="G2185" s="2">
        <f t="shared" si="305"/>
        <v>1.7377749999388788E-2</v>
      </c>
      <c r="H2185" s="2">
        <f t="shared" si="301"/>
        <v>0.20173447515755966</v>
      </c>
      <c r="I2185" s="2">
        <f t="shared" si="302"/>
        <v>16.786942484204772</v>
      </c>
    </row>
    <row r="2186" spans="1:9" ht="13.5" x14ac:dyDescent="0.25">
      <c r="A2186" s="3">
        <f>TITRES_STAT!B2189</f>
        <v>45188</v>
      </c>
      <c r="B2186" s="6">
        <f>TITRES_STAT!D2189</f>
        <v>1.45</v>
      </c>
      <c r="C2186" s="2">
        <f t="shared" si="306"/>
        <v>-4.0000000000000036E-2</v>
      </c>
      <c r="D2186" s="2">
        <f t="shared" si="307"/>
        <v>0</v>
      </c>
      <c r="E2186" s="2">
        <f t="shared" si="308"/>
        <v>4.0000000000000036E-2</v>
      </c>
      <c r="F2186" s="2">
        <f t="shared" si="305"/>
        <v>3.2552847558641241E-3</v>
      </c>
      <c r="G2186" s="2">
        <f t="shared" si="305"/>
        <v>1.8993624999432447E-2</v>
      </c>
      <c r="H2186" s="2">
        <f t="shared" si="301"/>
        <v>0.17138828190834535</v>
      </c>
      <c r="I2186" s="2">
        <f t="shared" si="302"/>
        <v>14.631210210599974</v>
      </c>
    </row>
    <row r="2187" spans="1:9" ht="13.5" x14ac:dyDescent="0.25">
      <c r="A2187" s="3">
        <f>TITRES_STAT!B2190</f>
        <v>45189</v>
      </c>
      <c r="B2187" s="6">
        <f>TITRES_STAT!D2190</f>
        <v>1.39</v>
      </c>
      <c r="C2187" s="2">
        <f t="shared" si="306"/>
        <v>-6.0000000000000053E-2</v>
      </c>
      <c r="D2187" s="2">
        <f t="shared" si="307"/>
        <v>0</v>
      </c>
      <c r="E2187" s="2">
        <f t="shared" si="308"/>
        <v>6.0000000000000053E-2</v>
      </c>
      <c r="F2187" s="2">
        <f t="shared" si="305"/>
        <v>3.0227644161595442E-3</v>
      </c>
      <c r="G2187" s="2">
        <f t="shared" si="305"/>
        <v>2.1922651785187274E-2</v>
      </c>
      <c r="H2187" s="2">
        <f t="shared" si="301"/>
        <v>0.13788315600587925</v>
      </c>
      <c r="I2187" s="2">
        <f t="shared" si="302"/>
        <v>12.117514463424129</v>
      </c>
    </row>
    <row r="2188" spans="1:9" ht="13.5" x14ac:dyDescent="0.25">
      <c r="A2188" s="3">
        <f>TITRES_STAT!B2191</f>
        <v>45190</v>
      </c>
      <c r="B2188" s="6">
        <f>TITRES_STAT!D2191</f>
        <v>1.37</v>
      </c>
      <c r="C2188" s="2">
        <f t="shared" si="306"/>
        <v>-1.9999999999999796E-2</v>
      </c>
      <c r="D2188" s="2">
        <f t="shared" si="307"/>
        <v>0</v>
      </c>
      <c r="E2188" s="2">
        <f t="shared" si="308"/>
        <v>1.9999999999999796E-2</v>
      </c>
      <c r="F2188" s="2">
        <f t="shared" si="305"/>
        <v>2.8068526721481482E-3</v>
      </c>
      <c r="G2188" s="2">
        <f t="shared" si="305"/>
        <v>2.1785319514816739E-2</v>
      </c>
      <c r="H2188" s="2">
        <f t="shared" si="301"/>
        <v>0.12884147373827304</v>
      </c>
      <c r="I2188" s="2">
        <f t="shared" si="302"/>
        <v>11.413602063326167</v>
      </c>
    </row>
    <row r="2189" spans="1:9" ht="13.5" x14ac:dyDescent="0.25">
      <c r="A2189" s="3">
        <f>TITRES_STAT!B2192</f>
        <v>45191</v>
      </c>
      <c r="B2189" s="6">
        <f>TITRES_STAT!D2192</f>
        <v>1.35</v>
      </c>
      <c r="C2189" s="2">
        <f t="shared" si="306"/>
        <v>-2.0000000000000018E-2</v>
      </c>
      <c r="D2189" s="2">
        <f t="shared" si="307"/>
        <v>0</v>
      </c>
      <c r="E2189" s="2">
        <f t="shared" si="308"/>
        <v>2.0000000000000018E-2</v>
      </c>
      <c r="F2189" s="2">
        <f t="shared" ref="F2189:G2204" si="309">((F2188*13)+D2189)/14</f>
        <v>2.6063631955661375E-3</v>
      </c>
      <c r="G2189" s="2">
        <f t="shared" si="309"/>
        <v>2.1657796692329832E-2</v>
      </c>
      <c r="H2189" s="2">
        <f t="shared" si="301"/>
        <v>0.1203429523599318</v>
      </c>
      <c r="I2189" s="2">
        <f t="shared" si="302"/>
        <v>10.741617297313908</v>
      </c>
    </row>
    <row r="2190" spans="1:9" ht="13.5" x14ac:dyDescent="0.25">
      <c r="A2190" s="3">
        <f>TITRES_STAT!B2193</f>
        <v>45194</v>
      </c>
      <c r="B2190" s="6">
        <f>TITRES_STAT!D2193</f>
        <v>1.3</v>
      </c>
      <c r="C2190" s="2">
        <f t="shared" si="306"/>
        <v>-5.0000000000000044E-2</v>
      </c>
      <c r="D2190" s="2">
        <f t="shared" si="307"/>
        <v>0</v>
      </c>
      <c r="E2190" s="2">
        <f t="shared" si="308"/>
        <v>5.0000000000000044E-2</v>
      </c>
      <c r="F2190" s="2">
        <f t="shared" si="309"/>
        <v>2.4201943958828418E-3</v>
      </c>
      <c r="G2190" s="2">
        <f t="shared" si="309"/>
        <v>2.3682239785734849E-2</v>
      </c>
      <c r="H2190" s="2">
        <f t="shared" si="301"/>
        <v>0.10219448910996423</v>
      </c>
      <c r="I2190" s="2">
        <f t="shared" si="302"/>
        <v>9.2719107307901254</v>
      </c>
    </row>
    <row r="2191" spans="1:9" ht="13.5" x14ac:dyDescent="0.25">
      <c r="A2191" s="3">
        <f>TITRES_STAT!B2194</f>
        <v>45195</v>
      </c>
      <c r="B2191" s="6">
        <f>TITRES_STAT!D2194</f>
        <v>1.27</v>
      </c>
      <c r="C2191" s="2">
        <f t="shared" si="306"/>
        <v>-3.0000000000000027E-2</v>
      </c>
      <c r="D2191" s="2">
        <f t="shared" si="307"/>
        <v>0</v>
      </c>
      <c r="E2191" s="2">
        <f t="shared" si="308"/>
        <v>3.0000000000000027E-2</v>
      </c>
      <c r="F2191" s="2">
        <f t="shared" si="309"/>
        <v>2.2473233676054962E-3</v>
      </c>
      <c r="G2191" s="2">
        <f t="shared" si="309"/>
        <v>2.4133508372468079E-2</v>
      </c>
      <c r="H2191" s="2">
        <f t="shared" si="301"/>
        <v>9.3120458613853319E-2</v>
      </c>
      <c r="I2191" s="2">
        <f t="shared" si="302"/>
        <v>8.5187737435576025</v>
      </c>
    </row>
    <row r="2192" spans="1:9" ht="13.5" x14ac:dyDescent="0.25">
      <c r="A2192" s="3">
        <f>TITRES_STAT!B2195</f>
        <v>45197</v>
      </c>
      <c r="B2192" s="6">
        <f>TITRES_STAT!D2195</f>
        <v>1.28</v>
      </c>
      <c r="C2192" s="2">
        <f t="shared" si="306"/>
        <v>1.0000000000000009E-2</v>
      </c>
      <c r="D2192" s="2">
        <f t="shared" si="307"/>
        <v>1.0000000000000009E-2</v>
      </c>
      <c r="E2192" s="2">
        <f t="shared" si="308"/>
        <v>0</v>
      </c>
      <c r="F2192" s="2">
        <f t="shared" si="309"/>
        <v>2.8010859842051042E-3</v>
      </c>
      <c r="G2192" s="2">
        <f t="shared" si="309"/>
        <v>2.2409686345863215E-2</v>
      </c>
      <c r="H2192" s="2">
        <f t="shared" si="301"/>
        <v>0.12499443057676617</v>
      </c>
      <c r="I2192" s="2">
        <f t="shared" si="302"/>
        <v>11.110671055738777</v>
      </c>
    </row>
    <row r="2193" spans="1:9" ht="13.5" x14ac:dyDescent="0.25">
      <c r="A2193" s="3">
        <f>TITRES_STAT!B2196</f>
        <v>45198</v>
      </c>
      <c r="B2193" s="6">
        <f>TITRES_STAT!D2196</f>
        <v>1.3</v>
      </c>
      <c r="C2193" s="2">
        <f t="shared" si="306"/>
        <v>2.0000000000000018E-2</v>
      </c>
      <c r="D2193" s="2">
        <f t="shared" si="307"/>
        <v>2.0000000000000018E-2</v>
      </c>
      <c r="E2193" s="2">
        <f t="shared" si="308"/>
        <v>0</v>
      </c>
      <c r="F2193" s="2">
        <f t="shared" si="309"/>
        <v>4.0295798424761697E-3</v>
      </c>
      <c r="G2193" s="2">
        <f t="shared" si="309"/>
        <v>2.0808994464015844E-2</v>
      </c>
      <c r="H2193" s="2">
        <f t="shared" ref="H2193:H2256" si="310">F2193/G2193</f>
        <v>0.19364606249688612</v>
      </c>
      <c r="I2193" s="2">
        <f t="shared" ref="I2193:I2256" si="311">IF(G2193=0,100,100-(100/(1+H2193)))</f>
        <v>16.223072197114647</v>
      </c>
    </row>
    <row r="2194" spans="1:9" ht="13.5" x14ac:dyDescent="0.25">
      <c r="A2194" s="3">
        <f>TITRES_STAT!B2197</f>
        <v>45201</v>
      </c>
      <c r="B2194" s="6">
        <f>TITRES_STAT!D2197</f>
        <v>1.35</v>
      </c>
      <c r="C2194" s="2">
        <f t="shared" si="306"/>
        <v>5.0000000000000044E-2</v>
      </c>
      <c r="D2194" s="2">
        <f t="shared" si="307"/>
        <v>5.0000000000000044E-2</v>
      </c>
      <c r="E2194" s="2">
        <f t="shared" si="308"/>
        <v>0</v>
      </c>
      <c r="F2194" s="2">
        <f t="shared" si="309"/>
        <v>7.3131812822993031E-3</v>
      </c>
      <c r="G2194" s="2">
        <f t="shared" si="309"/>
        <v>1.9322637716586138E-2</v>
      </c>
      <c r="H2194" s="2">
        <f t="shared" si="310"/>
        <v>0.37847737920490149</v>
      </c>
      <c r="I2194" s="2">
        <f t="shared" si="311"/>
        <v>27.456190788071197</v>
      </c>
    </row>
    <row r="2195" spans="1:9" ht="13.5" x14ac:dyDescent="0.25">
      <c r="A2195" s="3">
        <f>TITRES_STAT!B2198</f>
        <v>45202</v>
      </c>
      <c r="B2195" s="6">
        <f>TITRES_STAT!D2198</f>
        <v>1.41</v>
      </c>
      <c r="C2195" s="2">
        <f t="shared" si="306"/>
        <v>5.9999999999999831E-2</v>
      </c>
      <c r="D2195" s="2">
        <f t="shared" si="307"/>
        <v>5.9999999999999831E-2</v>
      </c>
      <c r="E2195" s="2">
        <f t="shared" si="308"/>
        <v>0</v>
      </c>
      <c r="F2195" s="2">
        <f t="shared" si="309"/>
        <v>1.1076525476420769E-2</v>
      </c>
      <c r="G2195" s="2">
        <f t="shared" si="309"/>
        <v>1.7942449308258557E-2</v>
      </c>
      <c r="H2195" s="2">
        <f t="shared" si="310"/>
        <v>0.61733631156602808</v>
      </c>
      <c r="I2195" s="2">
        <f t="shared" si="311"/>
        <v>38.169940732257224</v>
      </c>
    </row>
    <row r="2196" spans="1:9" ht="13.5" x14ac:dyDescent="0.25">
      <c r="A2196" s="3">
        <f>TITRES_STAT!B2199</f>
        <v>45203</v>
      </c>
      <c r="B2196" s="6">
        <f>TITRES_STAT!D2199</f>
        <v>1.44</v>
      </c>
      <c r="C2196" s="2">
        <f t="shared" si="306"/>
        <v>3.0000000000000027E-2</v>
      </c>
      <c r="D2196" s="2">
        <f t="shared" si="307"/>
        <v>3.0000000000000027E-2</v>
      </c>
      <c r="E2196" s="2">
        <f t="shared" si="308"/>
        <v>0</v>
      </c>
      <c r="F2196" s="2">
        <f t="shared" si="309"/>
        <v>1.2428202228105003E-2</v>
      </c>
      <c r="G2196" s="2">
        <f t="shared" si="309"/>
        <v>1.6660845786240087E-2</v>
      </c>
      <c r="H2196" s="2">
        <f t="shared" si="310"/>
        <v>0.74595265976048142</v>
      </c>
      <c r="I2196" s="2">
        <f t="shared" si="311"/>
        <v>42.724678449346669</v>
      </c>
    </row>
    <row r="2197" spans="1:9" ht="13.5" x14ac:dyDescent="0.25">
      <c r="A2197" s="3">
        <f>TITRES_STAT!B2200</f>
        <v>45204</v>
      </c>
      <c r="B2197" s="6">
        <f>TITRES_STAT!D2200</f>
        <v>1.49</v>
      </c>
      <c r="C2197" s="2">
        <f t="shared" si="306"/>
        <v>5.0000000000000044E-2</v>
      </c>
      <c r="D2197" s="2">
        <f t="shared" si="307"/>
        <v>5.0000000000000044E-2</v>
      </c>
      <c r="E2197" s="2">
        <f t="shared" si="308"/>
        <v>0</v>
      </c>
      <c r="F2197" s="2">
        <f t="shared" si="309"/>
        <v>1.5111902068954648E-2</v>
      </c>
      <c r="G2197" s="2">
        <f t="shared" si="309"/>
        <v>1.5470785372937224E-2</v>
      </c>
      <c r="H2197" s="2">
        <f t="shared" si="310"/>
        <v>0.97680251549411545</v>
      </c>
      <c r="I2197" s="2">
        <f t="shared" si="311"/>
        <v>49.413257411297707</v>
      </c>
    </row>
    <row r="2198" spans="1:9" ht="13.5" x14ac:dyDescent="0.25">
      <c r="A2198" s="3">
        <f>TITRES_STAT!B2201</f>
        <v>45205</v>
      </c>
      <c r="B2198" s="6">
        <f>TITRES_STAT!D2201</f>
        <v>1.55</v>
      </c>
      <c r="C2198" s="2">
        <f t="shared" si="306"/>
        <v>6.0000000000000053E-2</v>
      </c>
      <c r="D2198" s="2">
        <f t="shared" si="307"/>
        <v>6.0000000000000053E-2</v>
      </c>
      <c r="E2198" s="2">
        <f t="shared" si="308"/>
        <v>0</v>
      </c>
      <c r="F2198" s="2">
        <f t="shared" si="309"/>
        <v>1.8318194778315033E-2</v>
      </c>
      <c r="G2198" s="2">
        <f t="shared" si="309"/>
        <v>1.4365729274870278E-2</v>
      </c>
      <c r="H2198" s="2">
        <f t="shared" si="310"/>
        <v>1.2751315598268118</v>
      </c>
      <c r="I2198" s="2">
        <f t="shared" si="311"/>
        <v>56.046497808851001</v>
      </c>
    </row>
    <row r="2199" spans="1:9" ht="13.5" x14ac:dyDescent="0.25">
      <c r="A2199" s="3">
        <f>TITRES_STAT!B2202</f>
        <v>45208</v>
      </c>
      <c r="B2199" s="6">
        <f>TITRES_STAT!D2202</f>
        <v>1.55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1.7009752294149673E-2</v>
      </c>
      <c r="G2199" s="2">
        <f t="shared" si="309"/>
        <v>1.3339605755236687E-2</v>
      </c>
      <c r="H2199" s="2">
        <f t="shared" si="310"/>
        <v>1.2751315598268118</v>
      </c>
      <c r="I2199" s="2">
        <f t="shared" si="311"/>
        <v>56.046497808851001</v>
      </c>
    </row>
    <row r="2200" spans="1:9" ht="13.5" x14ac:dyDescent="0.25">
      <c r="A2200" s="3">
        <f>TITRES_STAT!B2203</f>
        <v>45209</v>
      </c>
      <c r="B2200" s="6">
        <f>TITRES_STAT!D2203</f>
        <v>1.55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1.5794769987424694E-2</v>
      </c>
      <c r="G2200" s="2">
        <f t="shared" si="309"/>
        <v>1.2386776772719781E-2</v>
      </c>
      <c r="H2200" s="2">
        <f t="shared" si="310"/>
        <v>1.2751315598268116</v>
      </c>
      <c r="I2200" s="2">
        <f t="shared" si="311"/>
        <v>56.046497808851001</v>
      </c>
    </row>
    <row r="2201" spans="1:9" ht="13.5" x14ac:dyDescent="0.25">
      <c r="A2201" s="3">
        <f>TITRES_STAT!B2204</f>
        <v>45210</v>
      </c>
      <c r="B2201" s="6">
        <f>TITRES_STAT!D2204</f>
        <v>1.55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1.4666572131180073E-2</v>
      </c>
      <c r="G2201" s="2">
        <f t="shared" si="309"/>
        <v>1.1502007003239795E-2</v>
      </c>
      <c r="H2201" s="2">
        <f t="shared" si="310"/>
        <v>1.2751315598268118</v>
      </c>
      <c r="I2201" s="2">
        <f t="shared" si="311"/>
        <v>56.046497808851001</v>
      </c>
    </row>
    <row r="2202" spans="1:9" ht="13.5" x14ac:dyDescent="0.25">
      <c r="A2202" s="3">
        <f>TITRES_STAT!B2205</f>
        <v>45211</v>
      </c>
      <c r="B2202" s="6">
        <f>TITRES_STAT!D2205</f>
        <v>1.55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1.3618959836095781E-2</v>
      </c>
      <c r="G2202" s="2">
        <f t="shared" si="309"/>
        <v>1.0680435074436953E-2</v>
      </c>
      <c r="H2202" s="2">
        <f t="shared" si="310"/>
        <v>1.2751315598268116</v>
      </c>
      <c r="I2202" s="2">
        <f t="shared" si="311"/>
        <v>56.046497808851001</v>
      </c>
    </row>
    <row r="2203" spans="1:9" ht="13.5" x14ac:dyDescent="0.25">
      <c r="A2203" s="3">
        <f>TITRES_STAT!B2206</f>
        <v>45212</v>
      </c>
      <c r="B2203" s="6">
        <f>TITRES_STAT!D2206</f>
        <v>1.55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1.2646176990660368E-2</v>
      </c>
      <c r="G2203" s="2">
        <f t="shared" si="309"/>
        <v>9.9175468548343138E-3</v>
      </c>
      <c r="H2203" s="2">
        <f t="shared" si="310"/>
        <v>1.2751315598268116</v>
      </c>
      <c r="I2203" s="2">
        <f t="shared" si="311"/>
        <v>56.046497808851001</v>
      </c>
    </row>
    <row r="2204" spans="1:9" ht="13.5" x14ac:dyDescent="0.25">
      <c r="A2204" s="3">
        <f>TITRES_STAT!B2207</f>
        <v>45215</v>
      </c>
      <c r="B2204" s="6">
        <f>TITRES_STAT!D2207</f>
        <v>1.55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1.1742878634184628E-2</v>
      </c>
      <c r="G2204" s="2">
        <f t="shared" si="309"/>
        <v>9.2091506509175778E-3</v>
      </c>
      <c r="H2204" s="2">
        <f t="shared" si="310"/>
        <v>1.2751315598268116</v>
      </c>
      <c r="I2204" s="2">
        <f t="shared" si="311"/>
        <v>56.046497808851001</v>
      </c>
    </row>
    <row r="2205" spans="1:9" ht="13.5" x14ac:dyDescent="0.25">
      <c r="A2205" s="3">
        <f>TITRES_STAT!B2208</f>
        <v>45216</v>
      </c>
      <c r="B2205" s="6">
        <f>TITRES_STAT!D2208</f>
        <v>1.55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1.0904101588885728E-2</v>
      </c>
      <c r="G2205" s="2">
        <f t="shared" si="312"/>
        <v>8.5513541758520367E-3</v>
      </c>
      <c r="H2205" s="2">
        <f t="shared" si="310"/>
        <v>1.2751315598268118</v>
      </c>
      <c r="I2205" s="2">
        <f t="shared" si="311"/>
        <v>56.046497808851001</v>
      </c>
    </row>
    <row r="2206" spans="1:9" ht="13.5" x14ac:dyDescent="0.25">
      <c r="A2206" s="3">
        <f>TITRES_STAT!B2209</f>
        <v>45217</v>
      </c>
      <c r="B2206" s="6">
        <f>TITRES_STAT!D2209</f>
        <v>1.51</v>
      </c>
      <c r="C2206" s="2">
        <f t="shared" si="306"/>
        <v>-4.0000000000000036E-2</v>
      </c>
      <c r="D2206" s="2">
        <f t="shared" si="307"/>
        <v>0</v>
      </c>
      <c r="E2206" s="2">
        <f t="shared" si="308"/>
        <v>4.0000000000000036E-2</v>
      </c>
      <c r="F2206" s="2">
        <f t="shared" si="312"/>
        <v>1.0125237189679604E-2</v>
      </c>
      <c r="G2206" s="2">
        <f t="shared" si="312"/>
        <v>1.0797686020434035E-2</v>
      </c>
      <c r="H2206" s="2">
        <f t="shared" si="310"/>
        <v>0.93772287604197246</v>
      </c>
      <c r="I2206" s="2">
        <f t="shared" si="311"/>
        <v>48.393033267862435</v>
      </c>
    </row>
    <row r="2207" spans="1:9" ht="13.5" x14ac:dyDescent="0.25">
      <c r="A2207" s="3">
        <f>TITRES_STAT!B2210</f>
        <v>45218</v>
      </c>
      <c r="B2207" s="6">
        <f>TITRES_STAT!D2210</f>
        <v>1.46</v>
      </c>
      <c r="C2207" s="2">
        <f t="shared" si="306"/>
        <v>-5.0000000000000044E-2</v>
      </c>
      <c r="D2207" s="2">
        <f t="shared" si="307"/>
        <v>0</v>
      </c>
      <c r="E2207" s="2">
        <f t="shared" si="308"/>
        <v>5.0000000000000044E-2</v>
      </c>
      <c r="F2207" s="2">
        <f t="shared" si="312"/>
        <v>9.4020059618453462E-3</v>
      </c>
      <c r="G2207" s="2">
        <f t="shared" si="312"/>
        <v>1.3597851304688751E-2</v>
      </c>
      <c r="H2207" s="2">
        <f t="shared" si="310"/>
        <v>0.69143320890730642</v>
      </c>
      <c r="I2207" s="2">
        <f t="shared" si="311"/>
        <v>40.878540474795557</v>
      </c>
    </row>
    <row r="2208" spans="1:9" ht="13.5" x14ac:dyDescent="0.25">
      <c r="A2208" s="3">
        <f>TITRES_STAT!B2211</f>
        <v>45219</v>
      </c>
      <c r="B2208" s="6">
        <f>TITRES_STAT!D2211</f>
        <v>1.52</v>
      </c>
      <c r="C2208" s="2">
        <f t="shared" si="306"/>
        <v>6.0000000000000053E-2</v>
      </c>
      <c r="D2208" s="2">
        <f t="shared" si="307"/>
        <v>6.0000000000000053E-2</v>
      </c>
      <c r="E2208" s="2">
        <f t="shared" si="308"/>
        <v>0</v>
      </c>
      <c r="F2208" s="2">
        <f t="shared" si="312"/>
        <v>1.3016148393142111E-2</v>
      </c>
      <c r="G2208" s="2">
        <f t="shared" si="312"/>
        <v>1.2626576211496697E-2</v>
      </c>
      <c r="H2208" s="2">
        <f t="shared" si="310"/>
        <v>1.0308533505140294</v>
      </c>
      <c r="I2208" s="2">
        <f t="shared" si="311"/>
        <v>50.759615422409013</v>
      </c>
    </row>
    <row r="2209" spans="1:9" ht="13.5" x14ac:dyDescent="0.25">
      <c r="A2209" s="3">
        <f>TITRES_STAT!B2212</f>
        <v>45222</v>
      </c>
      <c r="B2209" s="6">
        <f>TITRES_STAT!D2212</f>
        <v>1.54</v>
      </c>
      <c r="C2209" s="2">
        <f t="shared" si="306"/>
        <v>2.0000000000000018E-2</v>
      </c>
      <c r="D2209" s="2">
        <f t="shared" si="307"/>
        <v>2.0000000000000018E-2</v>
      </c>
      <c r="E2209" s="2">
        <f t="shared" si="308"/>
        <v>0</v>
      </c>
      <c r="F2209" s="2">
        <f t="shared" si="312"/>
        <v>1.3514994936489106E-2</v>
      </c>
      <c r="G2209" s="2">
        <f t="shared" si="312"/>
        <v>1.1724677910675505E-2</v>
      </c>
      <c r="H2209" s="2">
        <f t="shared" si="310"/>
        <v>1.1526964782702891</v>
      </c>
      <c r="I2209" s="2">
        <f t="shared" si="311"/>
        <v>53.546632788496545</v>
      </c>
    </row>
    <row r="2210" spans="1:9" ht="13.5" x14ac:dyDescent="0.25">
      <c r="A2210" s="3">
        <f>TITRES_STAT!B2213</f>
        <v>45223</v>
      </c>
      <c r="B2210" s="6">
        <f>TITRES_STAT!D2213</f>
        <v>1.54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1.2549638155311313E-2</v>
      </c>
      <c r="G2210" s="2">
        <f t="shared" si="312"/>
        <v>1.0887200917055825E-2</v>
      </c>
      <c r="H2210" s="2">
        <f t="shared" si="310"/>
        <v>1.1526964782702893</v>
      </c>
      <c r="I2210" s="2">
        <f t="shared" si="311"/>
        <v>53.546632788496552</v>
      </c>
    </row>
    <row r="2211" spans="1:9" ht="13.5" x14ac:dyDescent="0.25">
      <c r="A2211" s="3">
        <f>TITRES_STAT!B2214</f>
        <v>45224</v>
      </c>
      <c r="B2211" s="6">
        <f>TITRES_STAT!D2214</f>
        <v>1.48</v>
      </c>
      <c r="C2211" s="2">
        <f t="shared" si="306"/>
        <v>-6.0000000000000053E-2</v>
      </c>
      <c r="D2211" s="2">
        <f t="shared" si="307"/>
        <v>0</v>
      </c>
      <c r="E2211" s="2">
        <f t="shared" si="308"/>
        <v>6.0000000000000053E-2</v>
      </c>
      <c r="F2211" s="2">
        <f t="shared" si="312"/>
        <v>1.1653235429931933E-2</v>
      </c>
      <c r="G2211" s="2">
        <f t="shared" si="312"/>
        <v>1.4395257994408984E-2</v>
      </c>
      <c r="H2211" s="2">
        <f t="shared" si="310"/>
        <v>0.80951903984339613</v>
      </c>
      <c r="I2211" s="2">
        <f t="shared" si="311"/>
        <v>44.736696438046621</v>
      </c>
    </row>
    <row r="2212" spans="1:9" ht="13.5" x14ac:dyDescent="0.25">
      <c r="A2212" s="3">
        <f>TITRES_STAT!B2215</f>
        <v>45225</v>
      </c>
      <c r="B2212" s="6">
        <f>TITRES_STAT!D2215</f>
        <v>1.48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1.082086147065108E-2</v>
      </c>
      <c r="G2212" s="2">
        <f t="shared" si="312"/>
        <v>1.3367025280522627E-2</v>
      </c>
      <c r="H2212" s="2">
        <f t="shared" si="310"/>
        <v>0.80951903984339613</v>
      </c>
      <c r="I2212" s="2">
        <f t="shared" si="311"/>
        <v>44.736696438046621</v>
      </c>
    </row>
    <row r="2213" spans="1:9" ht="13.5" x14ac:dyDescent="0.25">
      <c r="A2213" s="3">
        <f>TITRES_STAT!B2216</f>
        <v>45226</v>
      </c>
      <c r="B2213" s="6">
        <f>TITRES_STAT!D2216</f>
        <v>1.48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1.0047942794176003E-2</v>
      </c>
      <c r="G2213" s="2">
        <f t="shared" si="312"/>
        <v>1.2412237760485296E-2</v>
      </c>
      <c r="H2213" s="2">
        <f t="shared" si="310"/>
        <v>0.80951903984339624</v>
      </c>
      <c r="I2213" s="2">
        <f t="shared" si="311"/>
        <v>44.736696438046629</v>
      </c>
    </row>
    <row r="2214" spans="1:9" ht="13.5" x14ac:dyDescent="0.25">
      <c r="A2214" s="3">
        <f>TITRES_STAT!B2217</f>
        <v>45229</v>
      </c>
      <c r="B2214" s="6">
        <f>TITRES_STAT!D2217</f>
        <v>1.48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9.3302325945920032E-3</v>
      </c>
      <c r="G2214" s="2">
        <f t="shared" si="312"/>
        <v>1.152564934902206E-2</v>
      </c>
      <c r="H2214" s="2">
        <f t="shared" si="310"/>
        <v>0.80951903984339624</v>
      </c>
      <c r="I2214" s="2">
        <f t="shared" si="311"/>
        <v>44.736696438046629</v>
      </c>
    </row>
    <row r="2215" spans="1:9" ht="13.5" x14ac:dyDescent="0.25">
      <c r="A2215" s="3">
        <f>TITRES_STAT!B2218</f>
        <v>45230</v>
      </c>
      <c r="B2215" s="6">
        <f>TITRES_STAT!D2218</f>
        <v>1.42</v>
      </c>
      <c r="C2215" s="2">
        <f t="shared" si="306"/>
        <v>-6.0000000000000053E-2</v>
      </c>
      <c r="D2215" s="2">
        <f t="shared" si="307"/>
        <v>0</v>
      </c>
      <c r="E2215" s="2">
        <f t="shared" si="308"/>
        <v>6.0000000000000053E-2</v>
      </c>
      <c r="F2215" s="2">
        <f t="shared" si="312"/>
        <v>8.6637874092640021E-3</v>
      </c>
      <c r="G2215" s="2">
        <f t="shared" si="312"/>
        <v>1.498810296694906E-2</v>
      </c>
      <c r="H2215" s="2">
        <f t="shared" si="310"/>
        <v>0.57804429475624164</v>
      </c>
      <c r="I2215" s="2">
        <f t="shared" si="311"/>
        <v>36.630422648911221</v>
      </c>
    </row>
    <row r="2216" spans="1:9" ht="13.5" x14ac:dyDescent="0.25">
      <c r="A2216" s="3">
        <f>TITRES_STAT!B2219</f>
        <v>45231</v>
      </c>
      <c r="B2216" s="6">
        <f>TITRES_STAT!D2219</f>
        <v>1.42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8.0449454514594301E-3</v>
      </c>
      <c r="G2216" s="2">
        <f t="shared" si="312"/>
        <v>1.3917524183595556E-2</v>
      </c>
      <c r="H2216" s="2">
        <f t="shared" si="310"/>
        <v>0.57804429475624164</v>
      </c>
      <c r="I2216" s="2">
        <f t="shared" si="311"/>
        <v>36.630422648911221</v>
      </c>
    </row>
    <row r="2217" spans="1:9" ht="13.5" x14ac:dyDescent="0.25">
      <c r="A2217" s="3">
        <f>TITRES_STAT!B2220</f>
        <v>45232</v>
      </c>
      <c r="B2217" s="6">
        <f>TITRES_STAT!D2220</f>
        <v>1.36</v>
      </c>
      <c r="C2217" s="2">
        <f t="shared" si="306"/>
        <v>-5.9999999999999831E-2</v>
      </c>
      <c r="D2217" s="2">
        <f t="shared" si="307"/>
        <v>0</v>
      </c>
      <c r="E2217" s="2">
        <f t="shared" si="308"/>
        <v>5.9999999999999831E-2</v>
      </c>
      <c r="F2217" s="2">
        <f t="shared" si="312"/>
        <v>7.4703064906408989E-3</v>
      </c>
      <c r="G2217" s="2">
        <f t="shared" si="312"/>
        <v>1.7209129599053002E-2</v>
      </c>
      <c r="H2217" s="2">
        <f t="shared" si="310"/>
        <v>0.43408973403582135</v>
      </c>
      <c r="I2217" s="2">
        <f t="shared" si="311"/>
        <v>30.269356493767248</v>
      </c>
    </row>
    <row r="2218" spans="1:9" ht="13.5" x14ac:dyDescent="0.25">
      <c r="A2218" s="3">
        <f>TITRES_STAT!B2221</f>
        <v>45233</v>
      </c>
      <c r="B2218" s="6">
        <f>TITRES_STAT!D2221</f>
        <v>1.36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6.9367131698808348E-3</v>
      </c>
      <c r="G2218" s="2">
        <f t="shared" si="312"/>
        <v>1.5979906056263503E-2</v>
      </c>
      <c r="H2218" s="2">
        <f t="shared" si="310"/>
        <v>0.43408973403582135</v>
      </c>
      <c r="I2218" s="2">
        <f t="shared" si="311"/>
        <v>30.269356493767248</v>
      </c>
    </row>
    <row r="2219" spans="1:9" ht="13.5" x14ac:dyDescent="0.25">
      <c r="A2219" s="3">
        <f>TITRES_STAT!B2222</f>
        <v>45236</v>
      </c>
      <c r="B2219" s="6">
        <f>TITRES_STAT!D2222</f>
        <v>1.42</v>
      </c>
      <c r="C2219" s="2">
        <f t="shared" si="306"/>
        <v>5.9999999999999831E-2</v>
      </c>
      <c r="D2219" s="2">
        <f t="shared" si="307"/>
        <v>5.9999999999999831E-2</v>
      </c>
      <c r="E2219" s="2">
        <f t="shared" si="308"/>
        <v>0</v>
      </c>
      <c r="F2219" s="2">
        <f t="shared" si="312"/>
        <v>1.0726947943460765E-2</v>
      </c>
      <c r="G2219" s="2">
        <f t="shared" si="312"/>
        <v>1.4838484195101824E-2</v>
      </c>
      <c r="H2219" s="2">
        <f t="shared" si="310"/>
        <v>0.72291399865504624</v>
      </c>
      <c r="I2219" s="2">
        <f t="shared" si="311"/>
        <v>41.958797666010767</v>
      </c>
    </row>
    <row r="2220" spans="1:9" ht="13.5" x14ac:dyDescent="0.25">
      <c r="A2220" s="3">
        <f>TITRES_STAT!B2223</f>
        <v>45237</v>
      </c>
      <c r="B2220" s="6">
        <f>TITRES_STAT!D2223</f>
        <v>1.48</v>
      </c>
      <c r="C2220" s="2">
        <f t="shared" si="306"/>
        <v>6.0000000000000053E-2</v>
      </c>
      <c r="D2220" s="2">
        <f t="shared" si="307"/>
        <v>6.0000000000000053E-2</v>
      </c>
      <c r="E2220" s="2">
        <f t="shared" si="308"/>
        <v>0</v>
      </c>
      <c r="F2220" s="2">
        <f t="shared" si="312"/>
        <v>1.4246451661784999E-2</v>
      </c>
      <c r="G2220" s="2">
        <f t="shared" si="312"/>
        <v>1.3778592466880265E-2</v>
      </c>
      <c r="H2220" s="2">
        <f t="shared" si="310"/>
        <v>1.0339555143988279</v>
      </c>
      <c r="I2220" s="2">
        <f t="shared" si="311"/>
        <v>50.834716250145334</v>
      </c>
    </row>
    <row r="2221" spans="1:9" ht="13.5" x14ac:dyDescent="0.25">
      <c r="A2221" s="3">
        <f>TITRES_STAT!B2224</f>
        <v>45238</v>
      </c>
      <c r="B2221" s="6">
        <f>TITRES_STAT!D2224</f>
        <v>1.51</v>
      </c>
      <c r="C2221" s="2">
        <f t="shared" si="306"/>
        <v>3.0000000000000027E-2</v>
      </c>
      <c r="D2221" s="2">
        <f t="shared" si="307"/>
        <v>3.0000000000000027E-2</v>
      </c>
      <c r="E2221" s="2">
        <f t="shared" si="308"/>
        <v>0</v>
      </c>
      <c r="F2221" s="2">
        <f t="shared" ref="F2221:G2236" si="313">((F2220*13)+D2221)/14</f>
        <v>1.5371705114514644E-2</v>
      </c>
      <c r="G2221" s="2">
        <f t="shared" si="313"/>
        <v>1.2794407290674532E-2</v>
      </c>
      <c r="H2221" s="2">
        <f t="shared" si="310"/>
        <v>1.2014394074916332</v>
      </c>
      <c r="I2221" s="2">
        <f t="shared" si="311"/>
        <v>54.575174924327293</v>
      </c>
    </row>
    <row r="2222" spans="1:9" ht="13.5" x14ac:dyDescent="0.25">
      <c r="A2222" s="3">
        <f>TITRES_STAT!B2225</f>
        <v>45239</v>
      </c>
      <c r="B2222" s="6">
        <f>TITRES_STAT!D2225</f>
        <v>1.51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1.4273726177763598E-2</v>
      </c>
      <c r="G2222" s="2">
        <f t="shared" si="313"/>
        <v>1.1880521055626352E-2</v>
      </c>
      <c r="H2222" s="2">
        <f t="shared" si="310"/>
        <v>1.2014394074916332</v>
      </c>
      <c r="I2222" s="2">
        <f t="shared" si="311"/>
        <v>54.575174924327293</v>
      </c>
    </row>
    <row r="2223" spans="1:9" ht="13.5" x14ac:dyDescent="0.25">
      <c r="A2223" s="3">
        <f>TITRES_STAT!B2226</f>
        <v>45240</v>
      </c>
      <c r="B2223" s="6">
        <f>TITRES_STAT!D2226</f>
        <v>1.45</v>
      </c>
      <c r="C2223" s="2">
        <f t="shared" si="306"/>
        <v>-6.0000000000000053E-2</v>
      </c>
      <c r="D2223" s="2">
        <f t="shared" si="307"/>
        <v>0</v>
      </c>
      <c r="E2223" s="2">
        <f t="shared" si="308"/>
        <v>6.0000000000000053E-2</v>
      </c>
      <c r="F2223" s="2">
        <f t="shared" si="313"/>
        <v>1.3254174307923342E-2</v>
      </c>
      <c r="G2223" s="2">
        <f t="shared" si="313"/>
        <v>1.5317626694510188E-2</v>
      </c>
      <c r="H2223" s="2">
        <f t="shared" si="310"/>
        <v>0.86528902761898585</v>
      </c>
      <c r="I2223" s="2">
        <f t="shared" si="311"/>
        <v>46.389005393095282</v>
      </c>
    </row>
    <row r="2224" spans="1:9" ht="13.5" x14ac:dyDescent="0.25">
      <c r="A2224" s="3">
        <f>TITRES_STAT!B2227</f>
        <v>45243</v>
      </c>
      <c r="B2224" s="6">
        <f>TITRES_STAT!D2227</f>
        <v>1.51</v>
      </c>
      <c r="C2224" s="2">
        <f t="shared" si="306"/>
        <v>6.0000000000000053E-2</v>
      </c>
      <c r="D2224" s="2">
        <f t="shared" si="307"/>
        <v>6.0000000000000053E-2</v>
      </c>
      <c r="E2224" s="2">
        <f t="shared" si="308"/>
        <v>0</v>
      </c>
      <c r="F2224" s="2">
        <f t="shared" si="313"/>
        <v>1.6593161857357392E-2</v>
      </c>
      <c r="G2224" s="2">
        <f t="shared" si="313"/>
        <v>1.4223510502045175E-2</v>
      </c>
      <c r="H2224" s="2">
        <f t="shared" si="310"/>
        <v>1.1666010198376475</v>
      </c>
      <c r="I2224" s="2">
        <f t="shared" si="311"/>
        <v>53.844755409792327</v>
      </c>
    </row>
    <row r="2225" spans="1:9" ht="13.5" x14ac:dyDescent="0.25">
      <c r="A2225" s="3">
        <f>TITRES_STAT!B2228</f>
        <v>45244</v>
      </c>
      <c r="B2225" s="6">
        <f>TITRES_STAT!D2228</f>
        <v>1.51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1.5407936010403292E-2</v>
      </c>
      <c r="G2225" s="2">
        <f t="shared" si="313"/>
        <v>1.3207545466184804E-2</v>
      </c>
      <c r="H2225" s="2">
        <f t="shared" si="310"/>
        <v>1.1666010198376477</v>
      </c>
      <c r="I2225" s="2">
        <f t="shared" si="311"/>
        <v>53.844755409792342</v>
      </c>
    </row>
    <row r="2226" spans="1:9" ht="13.5" x14ac:dyDescent="0.25">
      <c r="A2226" s="3">
        <f>TITRES_STAT!B2229</f>
        <v>45245</v>
      </c>
      <c r="B2226" s="6">
        <f>TITRES_STAT!D2229</f>
        <v>1.51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1.4307369152517343E-2</v>
      </c>
      <c r="G2226" s="2">
        <f t="shared" si="313"/>
        <v>1.2264149361457319E-2</v>
      </c>
      <c r="H2226" s="2">
        <f t="shared" si="310"/>
        <v>1.1666010198376475</v>
      </c>
      <c r="I2226" s="2">
        <f t="shared" si="311"/>
        <v>53.844755409792327</v>
      </c>
    </row>
    <row r="2227" spans="1:9" ht="13.5" x14ac:dyDescent="0.25">
      <c r="A2227" s="3">
        <f>TITRES_STAT!B2230</f>
        <v>45246</v>
      </c>
      <c r="B2227" s="6">
        <f>TITRES_STAT!D2230</f>
        <v>1.46</v>
      </c>
      <c r="C2227" s="2">
        <f t="shared" si="306"/>
        <v>-5.0000000000000044E-2</v>
      </c>
      <c r="D2227" s="2">
        <f t="shared" si="307"/>
        <v>0</v>
      </c>
      <c r="E2227" s="2">
        <f t="shared" si="308"/>
        <v>5.0000000000000044E-2</v>
      </c>
      <c r="F2227" s="2">
        <f t="shared" si="313"/>
        <v>1.3285414213051818E-2</v>
      </c>
      <c r="G2227" s="2">
        <f t="shared" si="313"/>
        <v>1.4959567264210371E-2</v>
      </c>
      <c r="H2227" s="2">
        <f t="shared" si="310"/>
        <v>0.88808813640192408</v>
      </c>
      <c r="I2227" s="2">
        <f t="shared" si="311"/>
        <v>47.036370775271564</v>
      </c>
    </row>
    <row r="2228" spans="1:9" ht="13.5" x14ac:dyDescent="0.25">
      <c r="A2228" s="3">
        <f>TITRES_STAT!B2231</f>
        <v>45247</v>
      </c>
      <c r="B2228" s="6">
        <f>TITRES_STAT!D2231</f>
        <v>1.46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1.2336456054976687E-2</v>
      </c>
      <c r="G2228" s="2">
        <f t="shared" si="313"/>
        <v>1.38910267453382E-2</v>
      </c>
      <c r="H2228" s="2">
        <f t="shared" si="310"/>
        <v>0.88808813640192408</v>
      </c>
      <c r="I2228" s="2">
        <f t="shared" si="311"/>
        <v>47.036370775271564</v>
      </c>
    </row>
    <row r="2229" spans="1:9" ht="13.5" x14ac:dyDescent="0.25">
      <c r="A2229" s="3">
        <f>TITRES_STAT!B2232</f>
        <v>45250</v>
      </c>
      <c r="B2229" s="6">
        <f>TITRES_STAT!D2232</f>
        <v>1.46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1.1455280622478354E-2</v>
      </c>
      <c r="G2229" s="2">
        <f t="shared" si="313"/>
        <v>1.2898810549242615E-2</v>
      </c>
      <c r="H2229" s="2">
        <f t="shared" si="310"/>
        <v>0.88808813640192419</v>
      </c>
      <c r="I2229" s="2">
        <f t="shared" si="311"/>
        <v>47.036370775271564</v>
      </c>
    </row>
    <row r="2230" spans="1:9" ht="13.5" x14ac:dyDescent="0.25">
      <c r="A2230" s="3">
        <f>TITRES_STAT!B2233</f>
        <v>45251</v>
      </c>
      <c r="B2230" s="6">
        <f>TITRES_STAT!D2233</f>
        <v>1.46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1.063704629230133E-2</v>
      </c>
      <c r="G2230" s="2">
        <f t="shared" si="313"/>
        <v>1.1977466938582428E-2</v>
      </c>
      <c r="H2230" s="2">
        <f t="shared" si="310"/>
        <v>0.8880881364019243</v>
      </c>
      <c r="I2230" s="2">
        <f t="shared" si="311"/>
        <v>47.036370775271564</v>
      </c>
    </row>
    <row r="2231" spans="1:9" ht="13.5" x14ac:dyDescent="0.25">
      <c r="A2231" s="3">
        <f>TITRES_STAT!B2234</f>
        <v>45252</v>
      </c>
      <c r="B2231" s="6">
        <f>TITRES_STAT!D2234</f>
        <v>1.46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9.8772572714226625E-3</v>
      </c>
      <c r="G2231" s="2">
        <f t="shared" si="313"/>
        <v>1.1121933585826541E-2</v>
      </c>
      <c r="H2231" s="2">
        <f t="shared" si="310"/>
        <v>0.88808813640192419</v>
      </c>
      <c r="I2231" s="2">
        <f t="shared" si="311"/>
        <v>47.036370775271564</v>
      </c>
    </row>
    <row r="2232" spans="1:9" ht="13.5" x14ac:dyDescent="0.25">
      <c r="A2232" s="3">
        <f>TITRES_STAT!B2235</f>
        <v>45253</v>
      </c>
      <c r="B2232" s="6">
        <f>TITRES_STAT!D2235</f>
        <v>1.43</v>
      </c>
      <c r="C2232" s="2">
        <f t="shared" si="306"/>
        <v>-3.0000000000000027E-2</v>
      </c>
      <c r="D2232" s="2">
        <f t="shared" si="307"/>
        <v>0</v>
      </c>
      <c r="E2232" s="2">
        <f t="shared" si="308"/>
        <v>3.0000000000000027E-2</v>
      </c>
      <c r="F2232" s="2">
        <f t="shared" si="313"/>
        <v>9.1717388948924731E-3</v>
      </c>
      <c r="G2232" s="2">
        <f t="shared" si="313"/>
        <v>1.2470366901124645E-2</v>
      </c>
      <c r="H2232" s="2">
        <f t="shared" si="310"/>
        <v>0.73548268207451983</v>
      </c>
      <c r="I2232" s="2">
        <f t="shared" si="311"/>
        <v>42.379142682965643</v>
      </c>
    </row>
    <row r="2233" spans="1:9" ht="13.5" x14ac:dyDescent="0.25">
      <c r="A2233" s="3">
        <f>TITRES_STAT!B2236</f>
        <v>45254</v>
      </c>
      <c r="B2233" s="6">
        <f>TITRES_STAT!D2236</f>
        <v>1.49</v>
      </c>
      <c r="C2233" s="2">
        <f t="shared" si="306"/>
        <v>6.0000000000000053E-2</v>
      </c>
      <c r="D2233" s="2">
        <f t="shared" si="307"/>
        <v>6.0000000000000053E-2</v>
      </c>
      <c r="E2233" s="2">
        <f t="shared" si="308"/>
        <v>0</v>
      </c>
      <c r="F2233" s="2">
        <f t="shared" si="313"/>
        <v>1.2802328973828729E-2</v>
      </c>
      <c r="G2233" s="2">
        <f t="shared" si="313"/>
        <v>1.1579626408187171E-2</v>
      </c>
      <c r="H2233" s="2">
        <f t="shared" si="310"/>
        <v>1.1055908474540308</v>
      </c>
      <c r="I2233" s="2">
        <f t="shared" si="311"/>
        <v>52.507392345044281</v>
      </c>
    </row>
    <row r="2234" spans="1:9" ht="13.5" x14ac:dyDescent="0.25">
      <c r="A2234" s="3">
        <f>TITRES_STAT!B2237</f>
        <v>45257</v>
      </c>
      <c r="B2234" s="6">
        <f>TITRES_STAT!D2237</f>
        <v>1.49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1.1887876904269535E-2</v>
      </c>
      <c r="G2234" s="2">
        <f t="shared" si="313"/>
        <v>1.0752510236173801E-2</v>
      </c>
      <c r="H2234" s="2">
        <f t="shared" si="310"/>
        <v>1.105590847454031</v>
      </c>
      <c r="I2234" s="2">
        <f t="shared" si="311"/>
        <v>52.507392345044281</v>
      </c>
    </row>
    <row r="2235" spans="1:9" ht="13.5" x14ac:dyDescent="0.25">
      <c r="A2235" s="3">
        <f>TITRES_STAT!B2238</f>
        <v>45258</v>
      </c>
      <c r="B2235" s="6">
        <f>TITRES_STAT!D2238</f>
        <v>1.43</v>
      </c>
      <c r="C2235" s="2">
        <f t="shared" si="306"/>
        <v>-6.0000000000000053E-2</v>
      </c>
      <c r="D2235" s="2">
        <f t="shared" si="307"/>
        <v>0</v>
      </c>
      <c r="E2235" s="2">
        <f t="shared" si="308"/>
        <v>6.0000000000000053E-2</v>
      </c>
      <c r="F2235" s="2">
        <f t="shared" si="313"/>
        <v>1.1038742839678855E-2</v>
      </c>
      <c r="G2235" s="2">
        <f t="shared" si="313"/>
        <v>1.4270188076447103E-2</v>
      </c>
      <c r="H2235" s="2">
        <f t="shared" si="310"/>
        <v>0.77355272267912589</v>
      </c>
      <c r="I2235" s="2">
        <f t="shared" si="311"/>
        <v>43.615998148089922</v>
      </c>
    </row>
    <row r="2236" spans="1:9" ht="13.5" x14ac:dyDescent="0.25">
      <c r="A2236" s="3">
        <f>TITRES_STAT!B2239</f>
        <v>45259</v>
      </c>
      <c r="B2236" s="6">
        <f>TITRES_STAT!D2239</f>
        <v>1.43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1.0250261208273223E-2</v>
      </c>
      <c r="G2236" s="2">
        <f t="shared" si="313"/>
        <v>1.3250888928129452E-2</v>
      </c>
      <c r="H2236" s="2">
        <f t="shared" si="310"/>
        <v>0.773552722679126</v>
      </c>
      <c r="I2236" s="2">
        <f t="shared" si="311"/>
        <v>43.615998148089922</v>
      </c>
    </row>
    <row r="2237" spans="1:9" ht="13.5" x14ac:dyDescent="0.25">
      <c r="A2237" s="3">
        <f>TITRES_STAT!B2240</f>
        <v>45260</v>
      </c>
      <c r="B2237" s="6">
        <f>TITRES_STAT!D2240</f>
        <v>1.49</v>
      </c>
      <c r="C2237" s="2">
        <f t="shared" si="306"/>
        <v>6.0000000000000053E-2</v>
      </c>
      <c r="D2237" s="2">
        <f t="shared" si="307"/>
        <v>6.0000000000000053E-2</v>
      </c>
      <c r="E2237" s="2">
        <f t="shared" si="308"/>
        <v>0</v>
      </c>
      <c r="F2237" s="2">
        <f t="shared" ref="F2237:G2252" si="314">((F2236*13)+D2237)/14</f>
        <v>1.3803813979110855E-2</v>
      </c>
      <c r="G2237" s="2">
        <f t="shared" si="314"/>
        <v>1.2304396861834491E-2</v>
      </c>
      <c r="H2237" s="2">
        <f t="shared" si="310"/>
        <v>1.1218602694722259</v>
      </c>
      <c r="I2237" s="2">
        <f t="shared" si="311"/>
        <v>52.871543221423721</v>
      </c>
    </row>
    <row r="2238" spans="1:9" ht="13.5" x14ac:dyDescent="0.25">
      <c r="A2238" s="3">
        <f>TITRES_STAT!B2241</f>
        <v>45261</v>
      </c>
      <c r="B2238" s="6">
        <f>TITRES_STAT!D2241</f>
        <v>1.44</v>
      </c>
      <c r="C2238" s="2">
        <f t="shared" si="306"/>
        <v>-5.0000000000000044E-2</v>
      </c>
      <c r="D2238" s="2">
        <f t="shared" si="307"/>
        <v>0</v>
      </c>
      <c r="E2238" s="2">
        <f t="shared" si="308"/>
        <v>5.0000000000000044E-2</v>
      </c>
      <c r="F2238" s="2">
        <f t="shared" si="314"/>
        <v>1.2817827266317222E-2</v>
      </c>
      <c r="G2238" s="2">
        <f t="shared" si="314"/>
        <v>1.4996939943132032E-2</v>
      </c>
      <c r="H2238" s="2">
        <f t="shared" si="310"/>
        <v>0.85469617901532291</v>
      </c>
      <c r="I2238" s="2">
        <f t="shared" si="311"/>
        <v>46.08281338397375</v>
      </c>
    </row>
    <row r="2239" spans="1:9" ht="13.5" x14ac:dyDescent="0.25">
      <c r="A2239" s="3">
        <f>TITRES_STAT!B2242</f>
        <v>45264</v>
      </c>
      <c r="B2239" s="6">
        <f>TITRES_STAT!D2242</f>
        <v>1.38</v>
      </c>
      <c r="C2239" s="2">
        <f t="shared" si="306"/>
        <v>-6.0000000000000053E-2</v>
      </c>
      <c r="D2239" s="2">
        <f t="shared" si="307"/>
        <v>0</v>
      </c>
      <c r="E2239" s="2">
        <f t="shared" si="308"/>
        <v>6.0000000000000053E-2</v>
      </c>
      <c r="F2239" s="2">
        <f t="shared" si="314"/>
        <v>1.1902268175865992E-2</v>
      </c>
      <c r="G2239" s="2">
        <f t="shared" si="314"/>
        <v>1.8211444232908318E-2</v>
      </c>
      <c r="H2239" s="2">
        <f t="shared" si="310"/>
        <v>0.65355981786213524</v>
      </c>
      <c r="I2239" s="2">
        <f t="shared" si="311"/>
        <v>39.52441337786702</v>
      </c>
    </row>
    <row r="2240" spans="1:9" ht="13.5" x14ac:dyDescent="0.25">
      <c r="A2240" s="3">
        <f>TITRES_STAT!B2243</f>
        <v>45265</v>
      </c>
      <c r="B2240" s="6">
        <f>TITRES_STAT!D2243</f>
        <v>1.44</v>
      </c>
      <c r="C2240" s="2">
        <f t="shared" si="306"/>
        <v>6.0000000000000053E-2</v>
      </c>
      <c r="D2240" s="2">
        <f t="shared" si="307"/>
        <v>6.0000000000000053E-2</v>
      </c>
      <c r="E2240" s="2">
        <f t="shared" si="308"/>
        <v>0</v>
      </c>
      <c r="F2240" s="2">
        <f t="shared" si="314"/>
        <v>1.5337820449018425E-2</v>
      </c>
      <c r="G2240" s="2">
        <f t="shared" si="314"/>
        <v>1.691062678770058E-2</v>
      </c>
      <c r="H2240" s="2">
        <f t="shared" si="310"/>
        <v>0.90699301933467735</v>
      </c>
      <c r="I2240" s="2">
        <f t="shared" si="311"/>
        <v>47.561423148319349</v>
      </c>
    </row>
    <row r="2241" spans="1:9" ht="13.5" x14ac:dyDescent="0.25">
      <c r="A2241" s="3">
        <f>TITRES_STAT!B2244</f>
        <v>45266</v>
      </c>
      <c r="B2241" s="6">
        <f>TITRES_STAT!D2244</f>
        <v>1.38</v>
      </c>
      <c r="C2241" s="2">
        <f t="shared" si="306"/>
        <v>-6.0000000000000053E-2</v>
      </c>
      <c r="D2241" s="2">
        <f t="shared" si="307"/>
        <v>0</v>
      </c>
      <c r="E2241" s="2">
        <f t="shared" si="308"/>
        <v>6.0000000000000053E-2</v>
      </c>
      <c r="F2241" s="2">
        <f t="shared" si="314"/>
        <v>1.4242261845517109E-2</v>
      </c>
      <c r="G2241" s="2">
        <f t="shared" si="314"/>
        <v>1.9988439160007681E-2</v>
      </c>
      <c r="H2241" s="2">
        <f t="shared" si="310"/>
        <v>0.712524961629452</v>
      </c>
      <c r="I2241" s="2">
        <f t="shared" si="311"/>
        <v>41.60669056476064</v>
      </c>
    </row>
    <row r="2242" spans="1:9" ht="13.5" x14ac:dyDescent="0.25">
      <c r="A2242" s="3">
        <f>TITRES_STAT!B2245</f>
        <v>45267</v>
      </c>
      <c r="B2242" s="6">
        <f>TITRES_STAT!D2245</f>
        <v>1.38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1.3224957427980173E-2</v>
      </c>
      <c r="G2242" s="2">
        <f t="shared" si="314"/>
        <v>1.8560693505721419E-2</v>
      </c>
      <c r="H2242" s="2">
        <f t="shared" si="310"/>
        <v>0.712524961629452</v>
      </c>
      <c r="I2242" s="2">
        <f t="shared" si="311"/>
        <v>41.60669056476064</v>
      </c>
    </row>
    <row r="2243" spans="1:9" ht="13.5" x14ac:dyDescent="0.25">
      <c r="A2243" s="3">
        <f>TITRES_STAT!B2246</f>
        <v>45268</v>
      </c>
      <c r="B2243" s="6">
        <f>TITRES_STAT!D2246</f>
        <v>1.39</v>
      </c>
      <c r="C2243" s="2">
        <f t="shared" ref="C2243:C2306" si="315">B2243-B2242</f>
        <v>1.0000000000000009E-2</v>
      </c>
      <c r="D2243" s="2">
        <f t="shared" ref="D2243:D2306" si="316">IF(C2243&gt;0,C2243,0)</f>
        <v>1.0000000000000009E-2</v>
      </c>
      <c r="E2243" s="2">
        <f t="shared" ref="E2243:E2306" si="317">IF(C2243&lt;0,-C2243,0)</f>
        <v>0</v>
      </c>
      <c r="F2243" s="2">
        <f t="shared" si="314"/>
        <v>1.2994603325981591E-2</v>
      </c>
      <c r="G2243" s="2">
        <f t="shared" si="314"/>
        <v>1.7234929683884175E-2</v>
      </c>
      <c r="H2243" s="2">
        <f t="shared" si="310"/>
        <v>0.75396903638849333</v>
      </c>
      <c r="I2243" s="2">
        <f t="shared" si="311"/>
        <v>42.986450772298227</v>
      </c>
    </row>
    <row r="2244" spans="1:9" ht="13.5" x14ac:dyDescent="0.25">
      <c r="A2244" s="3">
        <f>TITRES_STAT!B2247</f>
        <v>45271</v>
      </c>
      <c r="B2244" s="6">
        <f>TITRES_STAT!D2247</f>
        <v>1.4</v>
      </c>
      <c r="C2244" s="2">
        <f t="shared" si="315"/>
        <v>1.0000000000000009E-2</v>
      </c>
      <c r="D2244" s="2">
        <f t="shared" si="316"/>
        <v>1.0000000000000009E-2</v>
      </c>
      <c r="E2244" s="2">
        <f t="shared" si="317"/>
        <v>0</v>
      </c>
      <c r="F2244" s="2">
        <f t="shared" si="314"/>
        <v>1.2780703088411479E-2</v>
      </c>
      <c r="G2244" s="2">
        <f t="shared" si="314"/>
        <v>1.6003863277892449E-2</v>
      </c>
      <c r="H2244" s="2">
        <f t="shared" si="310"/>
        <v>0.7986011168982301</v>
      </c>
      <c r="I2244" s="2">
        <f t="shared" si="311"/>
        <v>44.401235459891979</v>
      </c>
    </row>
    <row r="2245" spans="1:9" ht="13.5" x14ac:dyDescent="0.25">
      <c r="A2245" s="3">
        <f>TITRES_STAT!B2248</f>
        <v>45272</v>
      </c>
      <c r="B2245" s="6">
        <f>TITRES_STAT!D2248</f>
        <v>1.4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1.1867795724953516E-2</v>
      </c>
      <c r="G2245" s="2">
        <f t="shared" si="314"/>
        <v>1.4860730186614417E-2</v>
      </c>
      <c r="H2245" s="2">
        <f t="shared" si="310"/>
        <v>0.79860111689822999</v>
      </c>
      <c r="I2245" s="2">
        <f t="shared" si="311"/>
        <v>44.401235459891971</v>
      </c>
    </row>
    <row r="2246" spans="1:9" ht="13.5" x14ac:dyDescent="0.25">
      <c r="A2246" s="3">
        <f>TITRES_STAT!B2249</f>
        <v>45273</v>
      </c>
      <c r="B2246" s="6">
        <f>TITRES_STAT!D2249</f>
        <v>1.4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1.1020096030313979E-2</v>
      </c>
      <c r="G2246" s="2">
        <f t="shared" si="314"/>
        <v>1.3799249458999102E-2</v>
      </c>
      <c r="H2246" s="2">
        <f t="shared" si="310"/>
        <v>0.79860111689822999</v>
      </c>
      <c r="I2246" s="2">
        <f t="shared" si="311"/>
        <v>44.401235459891971</v>
      </c>
    </row>
    <row r="2247" spans="1:9" ht="13.5" x14ac:dyDescent="0.25">
      <c r="A2247" s="3">
        <f>TITRES_STAT!B2250</f>
        <v>45274</v>
      </c>
      <c r="B2247" s="6">
        <f>TITRES_STAT!D2250</f>
        <v>1.4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1.023294631386298E-2</v>
      </c>
      <c r="G2247" s="2">
        <f t="shared" si="314"/>
        <v>1.2813588783356309E-2</v>
      </c>
      <c r="H2247" s="2">
        <f t="shared" si="310"/>
        <v>0.79860111689822999</v>
      </c>
      <c r="I2247" s="2">
        <f t="shared" si="311"/>
        <v>44.401235459891971</v>
      </c>
    </row>
    <row r="2248" spans="1:9" ht="13.5" x14ac:dyDescent="0.25">
      <c r="A2248" s="3">
        <f>TITRES_STAT!B2251</f>
        <v>45275</v>
      </c>
      <c r="B2248" s="6">
        <f>TITRES_STAT!D2251</f>
        <v>1.46</v>
      </c>
      <c r="C2248" s="2">
        <f t="shared" si="315"/>
        <v>6.0000000000000053E-2</v>
      </c>
      <c r="D2248" s="2">
        <f t="shared" si="316"/>
        <v>6.0000000000000053E-2</v>
      </c>
      <c r="E2248" s="2">
        <f t="shared" si="317"/>
        <v>0</v>
      </c>
      <c r="F2248" s="2">
        <f t="shared" si="314"/>
        <v>1.378773586287277E-2</v>
      </c>
      <c r="G2248" s="2">
        <f t="shared" si="314"/>
        <v>1.1898332441688001E-2</v>
      </c>
      <c r="H2248" s="2">
        <f t="shared" si="310"/>
        <v>1.1587956489234488</v>
      </c>
      <c r="I2248" s="2">
        <f t="shared" si="311"/>
        <v>53.67787587960531</v>
      </c>
    </row>
    <row r="2249" spans="1:9" ht="13.5" x14ac:dyDescent="0.25">
      <c r="A2249" s="3">
        <f>TITRES_STAT!B2252</f>
        <v>45278</v>
      </c>
      <c r="B2249" s="6">
        <f>TITRES_STAT!D2252</f>
        <v>1.52</v>
      </c>
      <c r="C2249" s="2">
        <f t="shared" si="315"/>
        <v>6.0000000000000053E-2</v>
      </c>
      <c r="D2249" s="2">
        <f t="shared" si="316"/>
        <v>6.0000000000000053E-2</v>
      </c>
      <c r="E2249" s="2">
        <f t="shared" si="317"/>
        <v>0</v>
      </c>
      <c r="F2249" s="2">
        <f t="shared" si="314"/>
        <v>1.7088611872667577E-2</v>
      </c>
      <c r="G2249" s="2">
        <f t="shared" si="314"/>
        <v>1.1048451552996E-2</v>
      </c>
      <c r="H2249" s="2">
        <f t="shared" si="310"/>
        <v>1.5466974526429154</v>
      </c>
      <c r="I2249" s="2">
        <f t="shared" si="311"/>
        <v>60.733458975968318</v>
      </c>
    </row>
    <row r="2250" spans="1:9" ht="13.5" x14ac:dyDescent="0.25">
      <c r="A2250" s="3">
        <f>TITRES_STAT!B2253</f>
        <v>45279</v>
      </c>
      <c r="B2250" s="6">
        <f>TITRES_STAT!D2253</f>
        <v>1.46</v>
      </c>
      <c r="C2250" s="2">
        <f t="shared" si="315"/>
        <v>-6.0000000000000053E-2</v>
      </c>
      <c r="D2250" s="2">
        <f t="shared" si="316"/>
        <v>0</v>
      </c>
      <c r="E2250" s="2">
        <f t="shared" si="317"/>
        <v>6.0000000000000053E-2</v>
      </c>
      <c r="F2250" s="2">
        <f t="shared" si="314"/>
        <v>1.5867996738905606E-2</v>
      </c>
      <c r="G2250" s="2">
        <f t="shared" si="314"/>
        <v>1.4544990727782005E-2</v>
      </c>
      <c r="H2250" s="2">
        <f t="shared" si="310"/>
        <v>1.0909595637346514</v>
      </c>
      <c r="I2250" s="2">
        <f t="shared" si="311"/>
        <v>52.17506749801008</v>
      </c>
    </row>
    <row r="2251" spans="1:9" ht="13.5" x14ac:dyDescent="0.25">
      <c r="A2251" s="3">
        <f>TITRES_STAT!B2254</f>
        <v>45280</v>
      </c>
      <c r="B2251" s="6">
        <f>TITRES_STAT!D2254</f>
        <v>1.46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1.4734568400412347E-2</v>
      </c>
      <c r="G2251" s="2">
        <f t="shared" si="314"/>
        <v>1.3506062818654718E-2</v>
      </c>
      <c r="H2251" s="2">
        <f t="shared" si="310"/>
        <v>1.0909595637346514</v>
      </c>
      <c r="I2251" s="2">
        <f t="shared" si="311"/>
        <v>52.17506749801008</v>
      </c>
    </row>
    <row r="2252" spans="1:9" ht="13.5" x14ac:dyDescent="0.25">
      <c r="A2252" s="3">
        <f>TITRES_STAT!B2255</f>
        <v>45281</v>
      </c>
      <c r="B2252" s="6">
        <f>TITRES_STAT!D2255</f>
        <v>1.52</v>
      </c>
      <c r="C2252" s="2">
        <f t="shared" si="315"/>
        <v>6.0000000000000053E-2</v>
      </c>
      <c r="D2252" s="2">
        <f t="shared" si="316"/>
        <v>6.0000000000000053E-2</v>
      </c>
      <c r="E2252" s="2">
        <f t="shared" si="317"/>
        <v>0</v>
      </c>
      <c r="F2252" s="2">
        <f t="shared" si="314"/>
        <v>1.7967813514668612E-2</v>
      </c>
      <c r="G2252" s="2">
        <f t="shared" si="314"/>
        <v>1.2541344045893665E-2</v>
      </c>
      <c r="H2252" s="2">
        <f t="shared" si="310"/>
        <v>1.4326864368697152</v>
      </c>
      <c r="I2252" s="2">
        <f t="shared" si="311"/>
        <v>58.893181429220256</v>
      </c>
    </row>
    <row r="2253" spans="1:9" ht="13.5" x14ac:dyDescent="0.25">
      <c r="A2253" s="3">
        <f>TITRES_STAT!B2256</f>
        <v>45282</v>
      </c>
      <c r="B2253" s="6">
        <f>TITRES_STAT!D2256</f>
        <v>1.5</v>
      </c>
      <c r="C2253" s="2">
        <f t="shared" si="315"/>
        <v>-2.0000000000000018E-2</v>
      </c>
      <c r="D2253" s="2">
        <f t="shared" si="316"/>
        <v>0</v>
      </c>
      <c r="E2253" s="2">
        <f t="shared" si="317"/>
        <v>2.0000000000000018E-2</v>
      </c>
      <c r="F2253" s="2">
        <f t="shared" ref="F2253:G2268" si="318">((F2252*13)+D2253)/14</f>
        <v>1.6684398263620854E-2</v>
      </c>
      <c r="G2253" s="2">
        <f t="shared" si="318"/>
        <v>1.307410518547269E-2</v>
      </c>
      <c r="H2253" s="2">
        <f t="shared" si="310"/>
        <v>1.2761407398006668</v>
      </c>
      <c r="I2253" s="2">
        <f t="shared" si="311"/>
        <v>56.065985617059205</v>
      </c>
    </row>
    <row r="2254" spans="1:9" ht="13.5" x14ac:dyDescent="0.25">
      <c r="A2254" s="3">
        <f>TITRES_STAT!B2257</f>
        <v>45285</v>
      </c>
      <c r="B2254" s="6">
        <f>TITRES_STAT!D2257</f>
        <v>1.44</v>
      </c>
      <c r="C2254" s="2">
        <f t="shared" si="315"/>
        <v>-6.0000000000000053E-2</v>
      </c>
      <c r="D2254" s="2">
        <f t="shared" si="316"/>
        <v>0</v>
      </c>
      <c r="E2254" s="2">
        <f t="shared" si="317"/>
        <v>6.0000000000000053E-2</v>
      </c>
      <c r="F2254" s="2">
        <f t="shared" si="318"/>
        <v>1.5492655530505078E-2</v>
      </c>
      <c r="G2254" s="2">
        <f t="shared" si="318"/>
        <v>1.642595481508179E-2</v>
      </c>
      <c r="H2254" s="2">
        <f t="shared" si="310"/>
        <v>0.94318142871549937</v>
      </c>
      <c r="I2254" s="2">
        <f t="shared" si="311"/>
        <v>48.538001381526698</v>
      </c>
    </row>
    <row r="2255" spans="1:9" ht="13.5" x14ac:dyDescent="0.25">
      <c r="A2255" s="3">
        <f>TITRES_STAT!B2258</f>
        <v>45286</v>
      </c>
      <c r="B2255" s="6">
        <f>TITRES_STAT!D2258</f>
        <v>1.5</v>
      </c>
      <c r="C2255" s="2">
        <f t="shared" si="315"/>
        <v>6.0000000000000053E-2</v>
      </c>
      <c r="D2255" s="2">
        <f t="shared" si="316"/>
        <v>6.0000000000000053E-2</v>
      </c>
      <c r="E2255" s="2">
        <f t="shared" si="317"/>
        <v>0</v>
      </c>
      <c r="F2255" s="2">
        <f t="shared" si="318"/>
        <v>1.8671751564040433E-2</v>
      </c>
      <c r="G2255" s="2">
        <f t="shared" si="318"/>
        <v>1.5252672328290234E-2</v>
      </c>
      <c r="H2255" s="2">
        <f t="shared" si="310"/>
        <v>1.2241626360391016</v>
      </c>
      <c r="I2255" s="2">
        <f t="shared" si="311"/>
        <v>55.039259099287392</v>
      </c>
    </row>
    <row r="2256" spans="1:9" ht="13.5" x14ac:dyDescent="0.25">
      <c r="A2256" s="3">
        <f>TITRES_STAT!B2259</f>
        <v>45287</v>
      </c>
      <c r="B2256" s="6">
        <f>TITRES_STAT!D2259</f>
        <v>1.5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1.7338055023751832E-2</v>
      </c>
      <c r="G2256" s="2">
        <f t="shared" si="318"/>
        <v>1.416319573341236E-2</v>
      </c>
      <c r="H2256" s="2">
        <f t="shared" si="310"/>
        <v>1.2241626360391016</v>
      </c>
      <c r="I2256" s="2">
        <f t="shared" si="311"/>
        <v>55.039259099287392</v>
      </c>
    </row>
    <row r="2257" spans="1:9" ht="13.5" x14ac:dyDescent="0.25">
      <c r="A2257" s="3">
        <f>TITRES_STAT!B2260</f>
        <v>45288</v>
      </c>
      <c r="B2257" s="6">
        <f>TITRES_STAT!D2260</f>
        <v>1.5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1.6099622522055271E-2</v>
      </c>
      <c r="G2257" s="2">
        <f t="shared" si="318"/>
        <v>1.3151538895311479E-2</v>
      </c>
      <c r="H2257" s="2">
        <f t="shared" ref="H2257:H2320" si="319">F2257/G2257</f>
        <v>1.2241626360391014</v>
      </c>
      <c r="I2257" s="2">
        <f t="shared" ref="I2257:I2320" si="320">IF(G2257=0,100,100-(100/(1+H2257)))</f>
        <v>55.039259099287385</v>
      </c>
    </row>
    <row r="2258" spans="1:9" ht="13.5" x14ac:dyDescent="0.25">
      <c r="A2258" s="3">
        <f>TITRES_STAT!B2261</f>
        <v>45289</v>
      </c>
      <c r="B2258" s="6">
        <f>TITRES_STAT!D2261</f>
        <v>1.5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1.494964948476561E-2</v>
      </c>
      <c r="G2258" s="2">
        <f t="shared" si="318"/>
        <v>1.2212143259932086E-2</v>
      </c>
      <c r="H2258" s="2">
        <f t="shared" si="319"/>
        <v>1.2241626360391016</v>
      </c>
      <c r="I2258" s="2">
        <f t="shared" si="320"/>
        <v>55.039259099287392</v>
      </c>
    </row>
    <row r="2259" spans="1:9" ht="13.5" x14ac:dyDescent="0.25">
      <c r="A2259" s="3">
        <f>TITRES_STAT!B2262</f>
        <v>45293</v>
      </c>
      <c r="B2259" s="6">
        <f>TITRES_STAT!D2262</f>
        <v>1.5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1.3881817378710925E-2</v>
      </c>
      <c r="G2259" s="2">
        <f t="shared" si="318"/>
        <v>1.1339847312794081E-2</v>
      </c>
      <c r="H2259" s="2">
        <f t="shared" si="319"/>
        <v>1.2241626360391016</v>
      </c>
      <c r="I2259" s="2">
        <f t="shared" si="320"/>
        <v>55.039259099287392</v>
      </c>
    </row>
    <row r="2260" spans="1:9" ht="13.5" x14ac:dyDescent="0.25">
      <c r="A2260" s="3">
        <f>TITRES_STAT!B2263</f>
        <v>45294</v>
      </c>
      <c r="B2260" s="6">
        <f>TITRES_STAT!D2263</f>
        <v>1.5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1.2890258994517288E-2</v>
      </c>
      <c r="G2260" s="2">
        <f t="shared" si="318"/>
        <v>1.0529858219023075E-2</v>
      </c>
      <c r="H2260" s="2">
        <f t="shared" si="319"/>
        <v>1.2241626360391016</v>
      </c>
      <c r="I2260" s="2">
        <f t="shared" si="320"/>
        <v>55.039259099287392</v>
      </c>
    </row>
    <row r="2261" spans="1:9" ht="13.5" x14ac:dyDescent="0.25">
      <c r="A2261" s="3">
        <f>TITRES_STAT!B2264</f>
        <v>45295</v>
      </c>
      <c r="B2261" s="6">
        <f>TITRES_STAT!D2264</f>
        <v>1.48</v>
      </c>
      <c r="C2261" s="2">
        <f t="shared" si="315"/>
        <v>-2.0000000000000018E-2</v>
      </c>
      <c r="D2261" s="2">
        <f t="shared" si="316"/>
        <v>0</v>
      </c>
      <c r="E2261" s="2">
        <f t="shared" si="317"/>
        <v>2.0000000000000018E-2</v>
      </c>
      <c r="F2261" s="2">
        <f t="shared" si="318"/>
        <v>1.1969526209194625E-2</v>
      </c>
      <c r="G2261" s="2">
        <f t="shared" si="318"/>
        <v>1.1206296917664286E-2</v>
      </c>
      <c r="H2261" s="2">
        <f t="shared" si="319"/>
        <v>1.0681071809124809</v>
      </c>
      <c r="I2261" s="2">
        <f t="shared" si="320"/>
        <v>51.646606654168451</v>
      </c>
    </row>
    <row r="2262" spans="1:9" ht="13.5" x14ac:dyDescent="0.25">
      <c r="A2262" s="3">
        <f>TITRES_STAT!B2265</f>
        <v>45296</v>
      </c>
      <c r="B2262" s="6">
        <f>TITRES_STAT!D2265</f>
        <v>1.52</v>
      </c>
      <c r="C2262" s="2">
        <f t="shared" si="315"/>
        <v>4.0000000000000036E-2</v>
      </c>
      <c r="D2262" s="2">
        <f t="shared" si="316"/>
        <v>4.0000000000000036E-2</v>
      </c>
      <c r="E2262" s="2">
        <f t="shared" si="317"/>
        <v>0</v>
      </c>
      <c r="F2262" s="2">
        <f t="shared" si="318"/>
        <v>1.3971702908537869E-2</v>
      </c>
      <c r="G2262" s="2">
        <f t="shared" si="318"/>
        <v>1.0405847137831123E-2</v>
      </c>
      <c r="H2262" s="2">
        <f t="shared" si="319"/>
        <v>1.3426780850684275</v>
      </c>
      <c r="I2262" s="2">
        <f t="shared" si="320"/>
        <v>57.313810788869397</v>
      </c>
    </row>
    <row r="2263" spans="1:9" ht="13.5" x14ac:dyDescent="0.25">
      <c r="A2263" s="3">
        <f>TITRES_STAT!B2266</f>
        <v>45299</v>
      </c>
      <c r="B2263" s="6">
        <f>TITRES_STAT!D2266</f>
        <v>1.52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1.2973724129356592E-2</v>
      </c>
      <c r="G2263" s="2">
        <f t="shared" si="318"/>
        <v>9.6625723422717573E-3</v>
      </c>
      <c r="H2263" s="2">
        <f t="shared" si="319"/>
        <v>1.3426780850684275</v>
      </c>
      <c r="I2263" s="2">
        <f t="shared" si="320"/>
        <v>57.313810788869397</v>
      </c>
    </row>
    <row r="2264" spans="1:9" ht="13.5" x14ac:dyDescent="0.25">
      <c r="A2264" s="3">
        <f>TITRES_STAT!B2267</f>
        <v>45300</v>
      </c>
      <c r="B2264" s="6">
        <f>TITRES_STAT!D2267</f>
        <v>1.52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1.2047029548688264E-2</v>
      </c>
      <c r="G2264" s="2">
        <f t="shared" si="318"/>
        <v>8.9723886035380611E-3</v>
      </c>
      <c r="H2264" s="2">
        <f t="shared" si="319"/>
        <v>1.3426780850684272</v>
      </c>
      <c r="I2264" s="2">
        <f t="shared" si="320"/>
        <v>57.313810788869397</v>
      </c>
    </row>
    <row r="2265" spans="1:9" ht="13.5" x14ac:dyDescent="0.25">
      <c r="A2265" s="3">
        <f>TITRES_STAT!B2268</f>
        <v>45301</v>
      </c>
      <c r="B2265" s="6">
        <f>TITRES_STAT!D2268</f>
        <v>1.52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1.1186527438067672E-2</v>
      </c>
      <c r="G2265" s="2">
        <f t="shared" si="318"/>
        <v>8.3315037032853419E-3</v>
      </c>
      <c r="H2265" s="2">
        <f t="shared" si="319"/>
        <v>1.3426780850684272</v>
      </c>
      <c r="I2265" s="2">
        <f t="shared" si="320"/>
        <v>57.313810788869397</v>
      </c>
    </row>
    <row r="2266" spans="1:9" ht="13.5" x14ac:dyDescent="0.25">
      <c r="A2266" s="3">
        <f>TITRES_STAT!B2269</f>
        <v>45302</v>
      </c>
      <c r="B2266" s="6">
        <f>TITRES_STAT!D2269</f>
        <v>1.48</v>
      </c>
      <c r="C2266" s="2">
        <f t="shared" si="315"/>
        <v>-4.0000000000000036E-2</v>
      </c>
      <c r="D2266" s="2">
        <f t="shared" si="316"/>
        <v>0</v>
      </c>
      <c r="E2266" s="2">
        <f t="shared" si="317"/>
        <v>4.0000000000000036E-2</v>
      </c>
      <c r="F2266" s="2">
        <f t="shared" si="318"/>
        <v>1.0387489763919981E-2</v>
      </c>
      <c r="G2266" s="2">
        <f t="shared" si="318"/>
        <v>1.0593539153050677E-2</v>
      </c>
      <c r="H2266" s="2">
        <f t="shared" si="319"/>
        <v>0.98054952304854992</v>
      </c>
      <c r="I2266" s="2">
        <f t="shared" si="320"/>
        <v>49.508962620598574</v>
      </c>
    </row>
    <row r="2267" spans="1:9" ht="13.5" x14ac:dyDescent="0.25">
      <c r="A2267" s="3">
        <f>TITRES_STAT!B2270</f>
        <v>45303</v>
      </c>
      <c r="B2267" s="6">
        <f>TITRES_STAT!D2270</f>
        <v>1.48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9.645526209354268E-3</v>
      </c>
      <c r="G2267" s="2">
        <f t="shared" si="318"/>
        <v>9.8368577849756288E-3</v>
      </c>
      <c r="H2267" s="2">
        <f t="shared" si="319"/>
        <v>0.98054952304854992</v>
      </c>
      <c r="I2267" s="2">
        <f t="shared" si="320"/>
        <v>49.508962620598574</v>
      </c>
    </row>
    <row r="2268" spans="1:9" ht="13.5" x14ac:dyDescent="0.25">
      <c r="A2268" s="3">
        <f>TITRES_STAT!B2271</f>
        <v>45306</v>
      </c>
      <c r="B2268" s="6">
        <f>TITRES_STAT!D2271</f>
        <v>1.48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8.9565600515432477E-3</v>
      </c>
      <c r="G2268" s="2">
        <f t="shared" si="318"/>
        <v>9.1342250860487993E-3</v>
      </c>
      <c r="H2268" s="2">
        <f t="shared" si="319"/>
        <v>0.9805495230485497</v>
      </c>
      <c r="I2268" s="2">
        <f t="shared" si="320"/>
        <v>49.508962620598567</v>
      </c>
    </row>
    <row r="2269" spans="1:9" ht="13.5" x14ac:dyDescent="0.25">
      <c r="A2269" s="3">
        <f>TITRES_STAT!B2272</f>
        <v>45307</v>
      </c>
      <c r="B2269" s="6">
        <f>TITRES_STAT!D2272</f>
        <v>1.44</v>
      </c>
      <c r="C2269" s="2">
        <f t="shared" si="315"/>
        <v>-4.0000000000000036E-2</v>
      </c>
      <c r="D2269" s="2">
        <f t="shared" si="316"/>
        <v>0</v>
      </c>
      <c r="E2269" s="2">
        <f t="shared" si="317"/>
        <v>4.0000000000000036E-2</v>
      </c>
      <c r="F2269" s="2">
        <f t="shared" ref="F2269:G2284" si="321">((F2268*13)+D2269)/14</f>
        <v>8.3168057621473019E-3</v>
      </c>
      <c r="G2269" s="2">
        <f t="shared" si="321"/>
        <v>1.1338923294188175E-2</v>
      </c>
      <c r="H2269" s="2">
        <f t="shared" si="319"/>
        <v>0.73347402979700238</v>
      </c>
      <c r="I2269" s="2">
        <f t="shared" si="320"/>
        <v>42.31237487203056</v>
      </c>
    </row>
    <row r="2270" spans="1:9" ht="13.5" x14ac:dyDescent="0.25">
      <c r="A2270" s="3">
        <f>TITRES_STAT!B2273</f>
        <v>45308</v>
      </c>
      <c r="B2270" s="6">
        <f>TITRES_STAT!D2273</f>
        <v>1.4</v>
      </c>
      <c r="C2270" s="2">
        <f t="shared" si="315"/>
        <v>-4.0000000000000036E-2</v>
      </c>
      <c r="D2270" s="2">
        <f t="shared" si="316"/>
        <v>0</v>
      </c>
      <c r="E2270" s="2">
        <f t="shared" si="317"/>
        <v>4.0000000000000036E-2</v>
      </c>
      <c r="F2270" s="2">
        <f t="shared" si="321"/>
        <v>7.7227482077082089E-3</v>
      </c>
      <c r="G2270" s="2">
        <f t="shared" si="321"/>
        <v>1.3386143058889022E-2</v>
      </c>
      <c r="H2270" s="2">
        <f t="shared" si="319"/>
        <v>0.57692108725671687</v>
      </c>
      <c r="I2270" s="2">
        <f t="shared" si="320"/>
        <v>36.585285840799742</v>
      </c>
    </row>
    <row r="2271" spans="1:9" ht="13.5" x14ac:dyDescent="0.25">
      <c r="A2271" s="3">
        <f>TITRES_STAT!B2274</f>
        <v>45309</v>
      </c>
      <c r="B2271" s="6">
        <f>TITRES_STAT!D2274</f>
        <v>1.4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7.1711233357290511E-3</v>
      </c>
      <c r="G2271" s="2">
        <f t="shared" si="321"/>
        <v>1.2429989983254092E-2</v>
      </c>
      <c r="H2271" s="2">
        <f t="shared" si="319"/>
        <v>0.57692108725671687</v>
      </c>
      <c r="I2271" s="2">
        <f t="shared" si="320"/>
        <v>36.585285840799742</v>
      </c>
    </row>
    <row r="2272" spans="1:9" ht="13.5" x14ac:dyDescent="0.25">
      <c r="A2272" s="3">
        <f>TITRES_STAT!B2275</f>
        <v>45310</v>
      </c>
      <c r="B2272" s="6">
        <f>TITRES_STAT!D2275</f>
        <v>1.4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6.6589002403198332E-3</v>
      </c>
      <c r="G2272" s="2">
        <f t="shared" si="321"/>
        <v>1.1542133555878799E-2</v>
      </c>
      <c r="H2272" s="2">
        <f t="shared" si="319"/>
        <v>0.57692108725671698</v>
      </c>
      <c r="I2272" s="2">
        <f t="shared" si="320"/>
        <v>36.585285840799742</v>
      </c>
    </row>
    <row r="2273" spans="1:9" ht="13.5" x14ac:dyDescent="0.25">
      <c r="A2273" s="3">
        <f>TITRES_STAT!B2276</f>
        <v>45313</v>
      </c>
      <c r="B2273" s="6">
        <f>TITRES_STAT!D2276</f>
        <v>1.45</v>
      </c>
      <c r="C2273" s="2">
        <f t="shared" si="315"/>
        <v>5.0000000000000044E-2</v>
      </c>
      <c r="D2273" s="2">
        <f t="shared" si="316"/>
        <v>5.0000000000000044E-2</v>
      </c>
      <c r="E2273" s="2">
        <f t="shared" si="317"/>
        <v>0</v>
      </c>
      <c r="F2273" s="2">
        <f t="shared" si="321"/>
        <v>9.7546930802969913E-3</v>
      </c>
      <c r="G2273" s="2">
        <f t="shared" si="321"/>
        <v>1.07176954447446E-2</v>
      </c>
      <c r="H2273" s="2">
        <f t="shared" si="319"/>
        <v>0.91014837383536451</v>
      </c>
      <c r="I2273" s="2">
        <f t="shared" si="320"/>
        <v>47.648045895402788</v>
      </c>
    </row>
    <row r="2274" spans="1:9" ht="13.5" x14ac:dyDescent="0.25">
      <c r="A2274" s="3">
        <f>TITRES_STAT!B2277</f>
        <v>45314</v>
      </c>
      <c r="B2274" s="6">
        <f>TITRES_STAT!D2277</f>
        <v>1.47</v>
      </c>
      <c r="C2274" s="2">
        <f t="shared" si="315"/>
        <v>2.0000000000000018E-2</v>
      </c>
      <c r="D2274" s="2">
        <f t="shared" si="316"/>
        <v>2.0000000000000018E-2</v>
      </c>
      <c r="E2274" s="2">
        <f t="shared" si="317"/>
        <v>0</v>
      </c>
      <c r="F2274" s="2">
        <f t="shared" si="321"/>
        <v>1.0486500717418636E-2</v>
      </c>
      <c r="G2274" s="2">
        <f t="shared" si="321"/>
        <v>9.9521457701199859E-3</v>
      </c>
      <c r="H2274" s="2">
        <f t="shared" si="319"/>
        <v>1.0536924357461666</v>
      </c>
      <c r="I2274" s="2">
        <f t="shared" si="320"/>
        <v>51.307217059663039</v>
      </c>
    </row>
    <row r="2275" spans="1:9" ht="13.5" x14ac:dyDescent="0.25">
      <c r="A2275" s="3">
        <f>TITRES_STAT!B2278</f>
        <v>45315</v>
      </c>
      <c r="B2275" s="6">
        <f>TITRES_STAT!D2278</f>
        <v>1.47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9.737464951888734E-3</v>
      </c>
      <c r="G2275" s="2">
        <f t="shared" si="321"/>
        <v>9.2412782151114169E-3</v>
      </c>
      <c r="H2275" s="2">
        <f t="shared" si="319"/>
        <v>1.0536924357461663</v>
      </c>
      <c r="I2275" s="2">
        <f t="shared" si="320"/>
        <v>51.307217059663031</v>
      </c>
    </row>
    <row r="2276" spans="1:9" ht="13.5" x14ac:dyDescent="0.25">
      <c r="A2276" s="3">
        <f>TITRES_STAT!B2279</f>
        <v>45316</v>
      </c>
      <c r="B2276" s="6">
        <f>TITRES_STAT!D2279</f>
        <v>1.47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9.0419317410395383E-3</v>
      </c>
      <c r="G2276" s="2">
        <f t="shared" si="321"/>
        <v>8.5811869140320299E-3</v>
      </c>
      <c r="H2276" s="2">
        <f t="shared" si="319"/>
        <v>1.0536924357461663</v>
      </c>
      <c r="I2276" s="2">
        <f t="shared" si="320"/>
        <v>51.307217059663031</v>
      </c>
    </row>
    <row r="2277" spans="1:9" ht="13.5" x14ac:dyDescent="0.25">
      <c r="A2277" s="3">
        <f>TITRES_STAT!B2280</f>
        <v>45317</v>
      </c>
      <c r="B2277" s="6">
        <f>TITRES_STAT!D2280</f>
        <v>1.41</v>
      </c>
      <c r="C2277" s="2">
        <f t="shared" si="315"/>
        <v>-6.0000000000000053E-2</v>
      </c>
      <c r="D2277" s="2">
        <f t="shared" si="316"/>
        <v>0</v>
      </c>
      <c r="E2277" s="2">
        <f t="shared" si="317"/>
        <v>6.0000000000000053E-2</v>
      </c>
      <c r="F2277" s="2">
        <f t="shared" si="321"/>
        <v>8.3960794738224282E-3</v>
      </c>
      <c r="G2277" s="2">
        <f t="shared" si="321"/>
        <v>1.2253959277315461E-2</v>
      </c>
      <c r="H2277" s="2">
        <f t="shared" si="319"/>
        <v>0.68517279059065073</v>
      </c>
      <c r="I2277" s="2">
        <f t="shared" si="320"/>
        <v>40.658904203556403</v>
      </c>
    </row>
    <row r="2278" spans="1:9" ht="13.5" x14ac:dyDescent="0.25">
      <c r="A2278" s="3">
        <f>TITRES_STAT!B2281</f>
        <v>45320</v>
      </c>
      <c r="B2278" s="6">
        <f>TITRES_STAT!D2281</f>
        <v>1.41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7.7963595114065405E-3</v>
      </c>
      <c r="G2278" s="2">
        <f t="shared" si="321"/>
        <v>1.1378676471792928E-2</v>
      </c>
      <c r="H2278" s="2">
        <f t="shared" si="319"/>
        <v>0.68517279059065073</v>
      </c>
      <c r="I2278" s="2">
        <f t="shared" si="320"/>
        <v>40.658904203556403</v>
      </c>
    </row>
    <row r="2279" spans="1:9" ht="13.5" x14ac:dyDescent="0.25">
      <c r="A2279" s="3">
        <f>TITRES_STAT!B2282</f>
        <v>45321</v>
      </c>
      <c r="B2279" s="6">
        <f>TITRES_STAT!D2282</f>
        <v>1.41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7.239476689163216E-3</v>
      </c>
      <c r="G2279" s="2">
        <f t="shared" si="321"/>
        <v>1.0565913866664861E-2</v>
      </c>
      <c r="H2279" s="2">
        <f t="shared" si="319"/>
        <v>0.68517279059065073</v>
      </c>
      <c r="I2279" s="2">
        <f t="shared" si="320"/>
        <v>40.658904203556403</v>
      </c>
    </row>
    <row r="2280" spans="1:9" ht="13.5" x14ac:dyDescent="0.25">
      <c r="A2280" s="3">
        <f>TITRES_STAT!B2283</f>
        <v>45322</v>
      </c>
      <c r="B2280" s="6">
        <f>TITRES_STAT!D2283</f>
        <v>1.41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6.7223712113658437E-3</v>
      </c>
      <c r="G2280" s="2">
        <f t="shared" si="321"/>
        <v>9.8112057333316575E-3</v>
      </c>
      <c r="H2280" s="2">
        <f t="shared" si="319"/>
        <v>0.68517279059065073</v>
      </c>
      <c r="I2280" s="2">
        <f t="shared" si="320"/>
        <v>40.658904203556403</v>
      </c>
    </row>
    <row r="2281" spans="1:9" ht="13.5" x14ac:dyDescent="0.25">
      <c r="A2281" s="3">
        <f>TITRES_STAT!B2284</f>
        <v>45323</v>
      </c>
      <c r="B2281" s="6">
        <f>TITRES_STAT!D2284</f>
        <v>1.47</v>
      </c>
      <c r="C2281" s="2">
        <f t="shared" si="315"/>
        <v>6.0000000000000053E-2</v>
      </c>
      <c r="D2281" s="2">
        <f t="shared" si="316"/>
        <v>6.0000000000000053E-2</v>
      </c>
      <c r="E2281" s="2">
        <f t="shared" si="317"/>
        <v>0</v>
      </c>
      <c r="F2281" s="2">
        <f t="shared" si="321"/>
        <v>1.0527916124839717E-2</v>
      </c>
      <c r="G2281" s="2">
        <f t="shared" si="321"/>
        <v>9.1104053238079685E-3</v>
      </c>
      <c r="H2281" s="2">
        <f t="shared" si="319"/>
        <v>1.1555925066613015</v>
      </c>
      <c r="I2281" s="2">
        <f t="shared" si="320"/>
        <v>53.60904266879021</v>
      </c>
    </row>
    <row r="2282" spans="1:9" ht="13.5" x14ac:dyDescent="0.25">
      <c r="A2282" s="3">
        <f>TITRES_STAT!B2285</f>
        <v>45324</v>
      </c>
      <c r="B2282" s="6">
        <f>TITRES_STAT!D2285</f>
        <v>1.47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9.7759221159225938E-3</v>
      </c>
      <c r="G2282" s="2">
        <f t="shared" si="321"/>
        <v>8.4596620863931129E-3</v>
      </c>
      <c r="H2282" s="2">
        <f t="shared" si="319"/>
        <v>1.1555925066613015</v>
      </c>
      <c r="I2282" s="2">
        <f t="shared" si="320"/>
        <v>53.60904266879021</v>
      </c>
    </row>
    <row r="2283" spans="1:9" ht="13.5" x14ac:dyDescent="0.25">
      <c r="A2283" s="3">
        <f>TITRES_STAT!B2286</f>
        <v>45327</v>
      </c>
      <c r="B2283" s="6">
        <f>TITRES_STAT!D2286</f>
        <v>1.49</v>
      </c>
      <c r="C2283" s="2">
        <f t="shared" si="315"/>
        <v>2.0000000000000018E-2</v>
      </c>
      <c r="D2283" s="2">
        <f t="shared" si="316"/>
        <v>2.0000000000000018E-2</v>
      </c>
      <c r="E2283" s="2">
        <f t="shared" si="317"/>
        <v>0</v>
      </c>
      <c r="F2283" s="2">
        <f t="shared" si="321"/>
        <v>1.0506213393356695E-2</v>
      </c>
      <c r="G2283" s="2">
        <f t="shared" si="321"/>
        <v>7.8554005087936047E-3</v>
      </c>
      <c r="H2283" s="2">
        <f t="shared" si="319"/>
        <v>1.3374510162270759</v>
      </c>
      <c r="I2283" s="2">
        <f t="shared" si="320"/>
        <v>57.218354820794531</v>
      </c>
    </row>
    <row r="2284" spans="1:9" ht="13.5" x14ac:dyDescent="0.25">
      <c r="A2284" s="3">
        <f>TITRES_STAT!B2287</f>
        <v>45328</v>
      </c>
      <c r="B2284" s="6">
        <f>TITRES_STAT!D2287</f>
        <v>1.49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9.7557695795455028E-3</v>
      </c>
      <c r="G2284" s="2">
        <f t="shared" si="321"/>
        <v>7.294300472451205E-3</v>
      </c>
      <c r="H2284" s="2">
        <f t="shared" si="319"/>
        <v>1.3374510162270759</v>
      </c>
      <c r="I2284" s="2">
        <f t="shared" si="320"/>
        <v>57.218354820794531</v>
      </c>
    </row>
    <row r="2285" spans="1:9" ht="13.5" x14ac:dyDescent="0.25">
      <c r="A2285" s="3">
        <f>TITRES_STAT!B2288</f>
        <v>45329</v>
      </c>
      <c r="B2285" s="6">
        <f>TITRES_STAT!D2288</f>
        <v>1.51</v>
      </c>
      <c r="C2285" s="2">
        <f t="shared" si="315"/>
        <v>2.0000000000000018E-2</v>
      </c>
      <c r="D2285" s="2">
        <f t="shared" si="316"/>
        <v>2.0000000000000018E-2</v>
      </c>
      <c r="E2285" s="2">
        <f t="shared" si="317"/>
        <v>0</v>
      </c>
      <c r="F2285" s="2">
        <f t="shared" ref="F2285:G2300" si="322">((F2284*13)+D2285)/14</f>
        <v>1.0487500323863683E-2</v>
      </c>
      <c r="G2285" s="2">
        <f t="shared" si="322"/>
        <v>6.7732790101332615E-3</v>
      </c>
      <c r="H2285" s="2">
        <f t="shared" si="319"/>
        <v>1.5483638438891572</v>
      </c>
      <c r="I2285" s="2">
        <f t="shared" si="320"/>
        <v>60.759135615663844</v>
      </c>
    </row>
    <row r="2286" spans="1:9" ht="13.5" x14ac:dyDescent="0.25">
      <c r="A2286" s="3">
        <f>TITRES_STAT!B2289</f>
        <v>45330</v>
      </c>
      <c r="B2286" s="6">
        <f>TITRES_STAT!D2289</f>
        <v>1.52</v>
      </c>
      <c r="C2286" s="2">
        <f t="shared" si="315"/>
        <v>1.0000000000000009E-2</v>
      </c>
      <c r="D2286" s="2">
        <f t="shared" si="316"/>
        <v>1.0000000000000009E-2</v>
      </c>
      <c r="E2286" s="2">
        <f t="shared" si="317"/>
        <v>0</v>
      </c>
      <c r="F2286" s="2">
        <f t="shared" si="322"/>
        <v>1.0452678872159135E-2</v>
      </c>
      <c r="G2286" s="2">
        <f t="shared" si="322"/>
        <v>6.289473366552314E-3</v>
      </c>
      <c r="H2286" s="2">
        <f t="shared" si="319"/>
        <v>1.661932289553355</v>
      </c>
      <c r="I2286" s="2">
        <f t="shared" si="320"/>
        <v>62.43330441106788</v>
      </c>
    </row>
    <row r="2287" spans="1:9" ht="13.5" x14ac:dyDescent="0.25">
      <c r="A2287" s="3">
        <f>TITRES_STAT!B2290</f>
        <v>45331</v>
      </c>
      <c r="B2287" s="6">
        <f>TITRES_STAT!D2290</f>
        <v>1.52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9.706058952719197E-3</v>
      </c>
      <c r="G2287" s="2">
        <f t="shared" si="322"/>
        <v>5.8402252689414343E-3</v>
      </c>
      <c r="H2287" s="2">
        <f t="shared" si="319"/>
        <v>1.661932289553355</v>
      </c>
      <c r="I2287" s="2">
        <f t="shared" si="320"/>
        <v>62.43330441106788</v>
      </c>
    </row>
    <row r="2288" spans="1:9" ht="13.5" x14ac:dyDescent="0.25">
      <c r="A2288" s="3">
        <f>TITRES_STAT!B2291</f>
        <v>45334</v>
      </c>
      <c r="B2288" s="6">
        <f>TITRES_STAT!D2291</f>
        <v>1.52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9.0127690275249688E-3</v>
      </c>
      <c r="G2288" s="2">
        <f t="shared" si="322"/>
        <v>5.4230663211599032E-3</v>
      </c>
      <c r="H2288" s="2">
        <f t="shared" si="319"/>
        <v>1.6619322895533553</v>
      </c>
      <c r="I2288" s="2">
        <f t="shared" si="320"/>
        <v>62.433304411067887</v>
      </c>
    </row>
    <row r="2289" spans="1:9" ht="13.5" x14ac:dyDescent="0.25">
      <c r="A2289" s="3">
        <f>TITRES_STAT!B2292</f>
        <v>45335</v>
      </c>
      <c r="B2289" s="6">
        <f>TITRES_STAT!D2292</f>
        <v>1.52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8.368999811273186E-3</v>
      </c>
      <c r="G2289" s="2">
        <f t="shared" si="322"/>
        <v>5.0357044410770527E-3</v>
      </c>
      <c r="H2289" s="2">
        <f t="shared" si="319"/>
        <v>1.6619322895533555</v>
      </c>
      <c r="I2289" s="2">
        <f t="shared" si="320"/>
        <v>62.433304411067887</v>
      </c>
    </row>
    <row r="2290" spans="1:9" ht="13.5" x14ac:dyDescent="0.25">
      <c r="A2290" s="3">
        <f>TITRES_STAT!B2293</f>
        <v>45336</v>
      </c>
      <c r="B2290" s="6">
        <f>TITRES_STAT!D2293</f>
        <v>1.52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7.7712141104679588E-3</v>
      </c>
      <c r="G2290" s="2">
        <f t="shared" si="322"/>
        <v>4.6760112667144065E-3</v>
      </c>
      <c r="H2290" s="2">
        <f t="shared" si="319"/>
        <v>1.6619322895533553</v>
      </c>
      <c r="I2290" s="2">
        <f t="shared" si="320"/>
        <v>62.433304411067887</v>
      </c>
    </row>
    <row r="2291" spans="1:9" ht="13.5" x14ac:dyDescent="0.25">
      <c r="A2291" s="3">
        <f>TITRES_STAT!B2294</f>
        <v>45337</v>
      </c>
      <c r="B2291" s="6">
        <f>TITRES_STAT!D2294</f>
        <v>1.52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7.2161273882916767E-3</v>
      </c>
      <c r="G2291" s="2">
        <f t="shared" si="322"/>
        <v>4.3420104619490921E-3</v>
      </c>
      <c r="H2291" s="2">
        <f t="shared" si="319"/>
        <v>1.6619322895533553</v>
      </c>
      <c r="I2291" s="2">
        <f t="shared" si="320"/>
        <v>62.433304411067887</v>
      </c>
    </row>
    <row r="2292" spans="1:9" ht="13.5" x14ac:dyDescent="0.25">
      <c r="A2292" s="3">
        <f>TITRES_STAT!B2295</f>
        <v>45338</v>
      </c>
      <c r="B2292" s="6">
        <f>TITRES_STAT!D2295</f>
        <v>1.52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6.7006897176994148E-3</v>
      </c>
      <c r="G2292" s="2">
        <f t="shared" si="322"/>
        <v>4.031866857524157E-3</v>
      </c>
      <c r="H2292" s="2">
        <f t="shared" si="319"/>
        <v>1.6619322895533555</v>
      </c>
      <c r="I2292" s="2">
        <f t="shared" si="320"/>
        <v>62.433304411067887</v>
      </c>
    </row>
    <row r="2293" spans="1:9" ht="13.5" x14ac:dyDescent="0.25">
      <c r="A2293" s="3">
        <f>TITRES_STAT!B2296</f>
        <v>45341</v>
      </c>
      <c r="B2293" s="6">
        <f>TITRES_STAT!D2296</f>
        <v>1.52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6.2220690235780278E-3</v>
      </c>
      <c r="G2293" s="2">
        <f t="shared" si="322"/>
        <v>3.7438763677010026E-3</v>
      </c>
      <c r="H2293" s="2">
        <f t="shared" si="319"/>
        <v>1.6619322895533555</v>
      </c>
      <c r="I2293" s="2">
        <f t="shared" si="320"/>
        <v>62.433304411067887</v>
      </c>
    </row>
    <row r="2294" spans="1:9" ht="13.5" x14ac:dyDescent="0.25">
      <c r="A2294" s="3">
        <f>TITRES_STAT!B2297</f>
        <v>45342</v>
      </c>
      <c r="B2294" s="6">
        <f>TITRES_STAT!D2297</f>
        <v>1.48</v>
      </c>
      <c r="C2294" s="2">
        <f t="shared" si="315"/>
        <v>-4.0000000000000036E-2</v>
      </c>
      <c r="D2294" s="2">
        <f t="shared" si="316"/>
        <v>0</v>
      </c>
      <c r="E2294" s="2">
        <f t="shared" si="317"/>
        <v>4.0000000000000036E-2</v>
      </c>
      <c r="F2294" s="2">
        <f t="shared" si="322"/>
        <v>5.7776355218938829E-3</v>
      </c>
      <c r="G2294" s="2">
        <f t="shared" si="322"/>
        <v>6.3335994842937905E-3</v>
      </c>
      <c r="H2294" s="2">
        <f t="shared" si="319"/>
        <v>0.91221990531946329</v>
      </c>
      <c r="I2294" s="2">
        <f t="shared" si="320"/>
        <v>47.704759415056088</v>
      </c>
    </row>
    <row r="2295" spans="1:9" ht="13.5" x14ac:dyDescent="0.25">
      <c r="A2295" s="3">
        <f>TITRES_STAT!B2298</f>
        <v>45343</v>
      </c>
      <c r="B2295" s="6">
        <f>TITRES_STAT!D2298</f>
        <v>1.5</v>
      </c>
      <c r="C2295" s="2">
        <f t="shared" si="315"/>
        <v>2.0000000000000018E-2</v>
      </c>
      <c r="D2295" s="2">
        <f t="shared" si="316"/>
        <v>2.0000000000000018E-2</v>
      </c>
      <c r="E2295" s="2">
        <f t="shared" si="317"/>
        <v>0</v>
      </c>
      <c r="F2295" s="2">
        <f t="shared" si="322"/>
        <v>6.7935186989014637E-3</v>
      </c>
      <c r="G2295" s="2">
        <f t="shared" si="322"/>
        <v>5.8811995211299484E-3</v>
      </c>
      <c r="H2295" s="2">
        <f t="shared" si="319"/>
        <v>1.1551246772862813</v>
      </c>
      <c r="I2295" s="2">
        <f t="shared" si="320"/>
        <v>53.598972229337868</v>
      </c>
    </row>
    <row r="2296" spans="1:9" ht="13.5" x14ac:dyDescent="0.25">
      <c r="A2296" s="3">
        <f>TITRES_STAT!B2299</f>
        <v>45344</v>
      </c>
      <c r="B2296" s="6">
        <f>TITRES_STAT!D2299</f>
        <v>1.56</v>
      </c>
      <c r="C2296" s="2">
        <f t="shared" si="315"/>
        <v>6.0000000000000053E-2</v>
      </c>
      <c r="D2296" s="2">
        <f t="shared" si="316"/>
        <v>6.0000000000000053E-2</v>
      </c>
      <c r="E2296" s="2">
        <f t="shared" si="317"/>
        <v>0</v>
      </c>
      <c r="F2296" s="2">
        <f t="shared" si="322"/>
        <v>1.0593981648979936E-2</v>
      </c>
      <c r="G2296" s="2">
        <f t="shared" si="322"/>
        <v>5.4611138410492381E-3</v>
      </c>
      <c r="H2296" s="2">
        <f t="shared" si="319"/>
        <v>1.9398939405636939</v>
      </c>
      <c r="I2296" s="2">
        <f t="shared" si="320"/>
        <v>65.985167485046745</v>
      </c>
    </row>
    <row r="2297" spans="1:9" ht="13.5" x14ac:dyDescent="0.25">
      <c r="A2297" s="3">
        <f>TITRES_STAT!B2300</f>
        <v>45345</v>
      </c>
      <c r="B2297" s="6">
        <f>TITRES_STAT!D2300</f>
        <v>1.59</v>
      </c>
      <c r="C2297" s="2">
        <f t="shared" si="315"/>
        <v>3.0000000000000027E-2</v>
      </c>
      <c r="D2297" s="2">
        <f t="shared" si="316"/>
        <v>3.0000000000000027E-2</v>
      </c>
      <c r="E2297" s="2">
        <f t="shared" si="317"/>
        <v>0</v>
      </c>
      <c r="F2297" s="2">
        <f t="shared" si="322"/>
        <v>1.1980125816909942E-2</v>
      </c>
      <c r="G2297" s="2">
        <f t="shared" si="322"/>
        <v>5.0710342809742927E-3</v>
      </c>
      <c r="H2297" s="2">
        <f t="shared" si="319"/>
        <v>2.3624620054053769</v>
      </c>
      <c r="I2297" s="2">
        <f t="shared" si="320"/>
        <v>70.259886999691446</v>
      </c>
    </row>
    <row r="2298" spans="1:9" ht="13.5" x14ac:dyDescent="0.25">
      <c r="A2298" s="3">
        <f>TITRES_STAT!B2301</f>
        <v>45348</v>
      </c>
      <c r="B2298" s="6">
        <f>TITRES_STAT!D2301</f>
        <v>1.59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1.1124402544273517E-2</v>
      </c>
      <c r="G2298" s="2">
        <f t="shared" si="322"/>
        <v>4.7088175466189859E-3</v>
      </c>
      <c r="H2298" s="2">
        <f t="shared" si="319"/>
        <v>2.3624620054053769</v>
      </c>
      <c r="I2298" s="2">
        <f t="shared" si="320"/>
        <v>70.259886999691446</v>
      </c>
    </row>
    <row r="2299" spans="1:9" ht="13.5" x14ac:dyDescent="0.25">
      <c r="A2299" s="3">
        <f>TITRES_STAT!B2302</f>
        <v>45349</v>
      </c>
      <c r="B2299" s="6">
        <f>TITRES_STAT!D2302</f>
        <v>1.59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1.0329802362539693E-2</v>
      </c>
      <c r="G2299" s="2">
        <f t="shared" si="322"/>
        <v>4.3724734361462016E-3</v>
      </c>
      <c r="H2299" s="2">
        <f t="shared" si="319"/>
        <v>2.3624620054053764</v>
      </c>
      <c r="I2299" s="2">
        <f t="shared" si="320"/>
        <v>70.259886999691446</v>
      </c>
    </row>
    <row r="2300" spans="1:9" ht="13.5" x14ac:dyDescent="0.25">
      <c r="A2300" s="3">
        <f>TITRES_STAT!B2303</f>
        <v>45350</v>
      </c>
      <c r="B2300" s="6">
        <f>TITRES_STAT!D2303</f>
        <v>1.59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9.5919593366440015E-3</v>
      </c>
      <c r="G2300" s="2">
        <f t="shared" si="322"/>
        <v>4.0601539049929013E-3</v>
      </c>
      <c r="H2300" s="2">
        <f t="shared" si="319"/>
        <v>2.3624620054053769</v>
      </c>
      <c r="I2300" s="2">
        <f t="shared" si="320"/>
        <v>70.259886999691446</v>
      </c>
    </row>
    <row r="2301" spans="1:9" ht="13.5" x14ac:dyDescent="0.25">
      <c r="A2301" s="3">
        <f>TITRES_STAT!B2304</f>
        <v>45351</v>
      </c>
      <c r="B2301" s="6">
        <f>TITRES_STAT!D2304</f>
        <v>1.59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8.9068193840265725E-3</v>
      </c>
      <c r="G2301" s="2">
        <f t="shared" si="323"/>
        <v>3.7701429117791225E-3</v>
      </c>
      <c r="H2301" s="2">
        <f t="shared" si="319"/>
        <v>2.3624620054053769</v>
      </c>
      <c r="I2301" s="2">
        <f t="shared" si="320"/>
        <v>70.259886999691446</v>
      </c>
    </row>
    <row r="2302" spans="1:9" ht="13.5" x14ac:dyDescent="0.25">
      <c r="A2302" s="3">
        <f>TITRES_STAT!B2305</f>
        <v>45352</v>
      </c>
      <c r="B2302" s="6">
        <f>TITRES_STAT!D2305</f>
        <v>1.59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8.2706179994532468E-3</v>
      </c>
      <c r="G2302" s="2">
        <f t="shared" si="323"/>
        <v>3.5008469895091853E-3</v>
      </c>
      <c r="H2302" s="2">
        <f t="shared" si="319"/>
        <v>2.3624620054053769</v>
      </c>
      <c r="I2302" s="2">
        <f t="shared" si="320"/>
        <v>70.259886999691446</v>
      </c>
    </row>
    <row r="2303" spans="1:9" ht="13.5" x14ac:dyDescent="0.25">
      <c r="A2303" s="3">
        <f>TITRES_STAT!B2306</f>
        <v>45355</v>
      </c>
      <c r="B2303" s="6">
        <f>TITRES_STAT!D2306</f>
        <v>1.59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7.679859570920872E-3</v>
      </c>
      <c r="G2303" s="2">
        <f t="shared" si="323"/>
        <v>3.2507864902585294E-3</v>
      </c>
      <c r="H2303" s="2">
        <f t="shared" si="319"/>
        <v>2.3624620054053769</v>
      </c>
      <c r="I2303" s="2">
        <f t="shared" si="320"/>
        <v>70.259886999691446</v>
      </c>
    </row>
    <row r="2304" spans="1:9" ht="13.5" x14ac:dyDescent="0.25">
      <c r="A2304" s="3">
        <f>TITRES_STAT!B2307</f>
        <v>45356</v>
      </c>
      <c r="B2304" s="6">
        <f>TITRES_STAT!D2307</f>
        <v>1.52</v>
      </c>
      <c r="C2304" s="2">
        <f t="shared" si="315"/>
        <v>-7.0000000000000062E-2</v>
      </c>
      <c r="D2304" s="2">
        <f t="shared" si="316"/>
        <v>0</v>
      </c>
      <c r="E2304" s="2">
        <f t="shared" si="317"/>
        <v>7.0000000000000062E-2</v>
      </c>
      <c r="F2304" s="2">
        <f t="shared" si="323"/>
        <v>7.1312981729979522E-3</v>
      </c>
      <c r="G2304" s="2">
        <f t="shared" si="323"/>
        <v>8.0185874552400668E-3</v>
      </c>
      <c r="H2304" s="2">
        <f t="shared" si="319"/>
        <v>0.88934593690036023</v>
      </c>
      <c r="I2304" s="2">
        <f t="shared" si="320"/>
        <v>47.071630426739702</v>
      </c>
    </row>
    <row r="2305" spans="1:9" ht="13.5" x14ac:dyDescent="0.25">
      <c r="A2305" s="3">
        <f>TITRES_STAT!B2308</f>
        <v>45357</v>
      </c>
      <c r="B2305" s="6">
        <f>TITRES_STAT!D2308</f>
        <v>1.52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6.6219197320695269E-3</v>
      </c>
      <c r="G2305" s="2">
        <f t="shared" si="323"/>
        <v>7.445831208437205E-3</v>
      </c>
      <c r="H2305" s="2">
        <f t="shared" si="319"/>
        <v>0.88934593690036012</v>
      </c>
      <c r="I2305" s="2">
        <f t="shared" si="320"/>
        <v>47.071630426739695</v>
      </c>
    </row>
    <row r="2306" spans="1:9" ht="13.5" x14ac:dyDescent="0.25">
      <c r="A2306" s="3">
        <f>TITRES_STAT!B2309</f>
        <v>45358</v>
      </c>
      <c r="B2306" s="6">
        <f>TITRES_STAT!D2309</f>
        <v>1.52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6.1489254654931314E-3</v>
      </c>
      <c r="G2306" s="2">
        <f t="shared" si="323"/>
        <v>6.9139861221202614E-3</v>
      </c>
      <c r="H2306" s="2">
        <f t="shared" si="319"/>
        <v>0.88934593690036012</v>
      </c>
      <c r="I2306" s="2">
        <f t="shared" si="320"/>
        <v>47.071630426739695</v>
      </c>
    </row>
    <row r="2307" spans="1:9" ht="13.5" x14ac:dyDescent="0.25">
      <c r="A2307" s="3">
        <f>TITRES_STAT!B2310</f>
        <v>45359</v>
      </c>
      <c r="B2307" s="6">
        <f>TITRES_STAT!D2310</f>
        <v>1.52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5.7097165036721935E-3</v>
      </c>
      <c r="G2307" s="2">
        <f t="shared" si="323"/>
        <v>6.4201299705402429E-3</v>
      </c>
      <c r="H2307" s="2">
        <f t="shared" si="319"/>
        <v>0.88934593690036012</v>
      </c>
      <c r="I2307" s="2">
        <f t="shared" si="320"/>
        <v>47.071630426739695</v>
      </c>
    </row>
    <row r="2308" spans="1:9" ht="13.5" x14ac:dyDescent="0.25">
      <c r="A2308" s="3">
        <f>TITRES_STAT!B2311</f>
        <v>45362</v>
      </c>
      <c r="B2308" s="6">
        <f>TITRES_STAT!D2311</f>
        <v>1.52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5.3018796105527505E-3</v>
      </c>
      <c r="G2308" s="2">
        <f t="shared" si="323"/>
        <v>5.961549258358797E-3</v>
      </c>
      <c r="H2308" s="2">
        <f t="shared" si="319"/>
        <v>0.88934593690036001</v>
      </c>
      <c r="I2308" s="2">
        <f t="shared" si="320"/>
        <v>47.071630426739695</v>
      </c>
    </row>
    <row r="2309" spans="1:9" ht="13.5" x14ac:dyDescent="0.25">
      <c r="A2309" s="3">
        <f>TITRES_STAT!B2312</f>
        <v>45363</v>
      </c>
      <c r="B2309" s="6">
        <f>TITRES_STAT!D2312</f>
        <v>1.52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4.9231739240846962E-3</v>
      </c>
      <c r="G2309" s="2">
        <f t="shared" si="323"/>
        <v>5.5357243113331681E-3</v>
      </c>
      <c r="H2309" s="2">
        <f t="shared" si="319"/>
        <v>0.8893459369003599</v>
      </c>
      <c r="I2309" s="2">
        <f t="shared" si="320"/>
        <v>47.071630426739695</v>
      </c>
    </row>
    <row r="2310" spans="1:9" ht="13.5" x14ac:dyDescent="0.25">
      <c r="A2310" s="3">
        <f>TITRES_STAT!B2313</f>
        <v>45364</v>
      </c>
      <c r="B2310" s="6">
        <f>TITRES_STAT!D2313</f>
        <v>1.52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4.5715186437929323E-3</v>
      </c>
      <c r="G2310" s="2">
        <f t="shared" si="323"/>
        <v>5.1403154319522278E-3</v>
      </c>
      <c r="H2310" s="2">
        <f t="shared" si="319"/>
        <v>0.8893459369003599</v>
      </c>
      <c r="I2310" s="2">
        <f t="shared" si="320"/>
        <v>47.071630426739695</v>
      </c>
    </row>
    <row r="2311" spans="1:9" ht="13.5" x14ac:dyDescent="0.25">
      <c r="A2311" s="3">
        <f>TITRES_STAT!B2314</f>
        <v>45365</v>
      </c>
      <c r="B2311" s="6">
        <f>TITRES_STAT!D2314</f>
        <v>1.52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4.2449815978077227E-3</v>
      </c>
      <c r="G2311" s="2">
        <f t="shared" si="323"/>
        <v>4.7731500439556407E-3</v>
      </c>
      <c r="H2311" s="2">
        <f t="shared" si="319"/>
        <v>0.88934593690035979</v>
      </c>
      <c r="I2311" s="2">
        <f t="shared" si="320"/>
        <v>47.071630426739688</v>
      </c>
    </row>
    <row r="2312" spans="1:9" ht="13.5" x14ac:dyDescent="0.25">
      <c r="A2312" s="3">
        <f>TITRES_STAT!B2315</f>
        <v>45366</v>
      </c>
      <c r="B2312" s="6">
        <f>TITRES_STAT!D2315</f>
        <v>1.52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3.9417686265357426E-3</v>
      </c>
      <c r="G2312" s="2">
        <f t="shared" si="323"/>
        <v>4.4322107551016659E-3</v>
      </c>
      <c r="H2312" s="2">
        <f t="shared" si="319"/>
        <v>0.8893459369003599</v>
      </c>
      <c r="I2312" s="2">
        <f t="shared" si="320"/>
        <v>47.071630426739695</v>
      </c>
    </row>
    <row r="2313" spans="1:9" ht="13.5" x14ac:dyDescent="0.25">
      <c r="A2313" s="3">
        <f>TITRES_STAT!B2316</f>
        <v>45369</v>
      </c>
      <c r="B2313" s="6">
        <f>TITRES_STAT!D2316</f>
        <v>1.52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3.6602137246403324E-3</v>
      </c>
      <c r="G2313" s="2">
        <f t="shared" si="323"/>
        <v>4.1156242725944045E-3</v>
      </c>
      <c r="H2313" s="2">
        <f t="shared" si="319"/>
        <v>0.88934593690035979</v>
      </c>
      <c r="I2313" s="2">
        <f t="shared" si="320"/>
        <v>47.071630426739688</v>
      </c>
    </row>
    <row r="2314" spans="1:9" ht="13.5" x14ac:dyDescent="0.25">
      <c r="A2314" s="3">
        <f>TITRES_STAT!B2317</f>
        <v>45370</v>
      </c>
      <c r="B2314" s="6">
        <f>TITRES_STAT!D2317</f>
        <v>1.52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3.3987698871660232E-3</v>
      </c>
      <c r="G2314" s="2">
        <f t="shared" si="323"/>
        <v>3.8216511102662329E-3</v>
      </c>
      <c r="H2314" s="2">
        <f t="shared" si="319"/>
        <v>0.88934593690035979</v>
      </c>
      <c r="I2314" s="2">
        <f t="shared" si="320"/>
        <v>47.071630426739688</v>
      </c>
    </row>
    <row r="2315" spans="1:9" ht="13.5" x14ac:dyDescent="0.25">
      <c r="A2315" s="3">
        <f>TITRES_STAT!B2318</f>
        <v>45372</v>
      </c>
      <c r="B2315" s="6">
        <f>TITRES_STAT!D2318</f>
        <v>1.52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3.1560006095113073E-3</v>
      </c>
      <c r="G2315" s="2">
        <f t="shared" si="323"/>
        <v>3.5486760309615018E-3</v>
      </c>
      <c r="H2315" s="2">
        <f t="shared" si="319"/>
        <v>0.8893459369003599</v>
      </c>
      <c r="I2315" s="2">
        <f t="shared" si="320"/>
        <v>47.071630426739695</v>
      </c>
    </row>
    <row r="2316" spans="1:9" ht="13.5" x14ac:dyDescent="0.25">
      <c r="A2316" s="3">
        <f>TITRES_STAT!B2319</f>
        <v>45373</v>
      </c>
      <c r="B2316" s="6">
        <f>TITRES_STAT!D2319</f>
        <v>1.52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2.9305719945462139E-3</v>
      </c>
      <c r="G2316" s="2">
        <f t="shared" si="323"/>
        <v>3.2951991716071087E-3</v>
      </c>
      <c r="H2316" s="2">
        <f t="shared" si="319"/>
        <v>0.8893459369003599</v>
      </c>
      <c r="I2316" s="2">
        <f t="shared" si="320"/>
        <v>47.071630426739695</v>
      </c>
    </row>
    <row r="2317" spans="1:9" ht="13.5" x14ac:dyDescent="0.25">
      <c r="A2317" s="3">
        <f>TITRES_STAT!B2320</f>
        <v>45376</v>
      </c>
      <c r="B2317" s="6">
        <f>TITRES_STAT!D2320</f>
        <v>1.5</v>
      </c>
      <c r="C2317" s="2">
        <f t="shared" si="324"/>
        <v>-2.0000000000000018E-2</v>
      </c>
      <c r="D2317" s="2">
        <f t="shared" si="325"/>
        <v>0</v>
      </c>
      <c r="E2317" s="2">
        <f t="shared" si="326"/>
        <v>2.0000000000000018E-2</v>
      </c>
      <c r="F2317" s="2">
        <f t="shared" ref="F2317:G2332" si="327">((F2316*13)+D2317)/14</f>
        <v>2.7212454235071987E-3</v>
      </c>
      <c r="G2317" s="2">
        <f t="shared" si="327"/>
        <v>4.4883992307780309E-3</v>
      </c>
      <c r="H2317" s="2">
        <f t="shared" si="319"/>
        <v>0.60628417473360341</v>
      </c>
      <c r="I2317" s="2">
        <f t="shared" si="320"/>
        <v>37.744515215320071</v>
      </c>
    </row>
    <row r="2318" spans="1:9" ht="13.5" x14ac:dyDescent="0.25">
      <c r="A2318" s="3">
        <f>TITRES_STAT!B2321</f>
        <v>45377</v>
      </c>
      <c r="B2318" s="6">
        <f>TITRES_STAT!D2321</f>
        <v>1.44</v>
      </c>
      <c r="C2318" s="2">
        <f t="shared" si="324"/>
        <v>-6.0000000000000053E-2</v>
      </c>
      <c r="D2318" s="2">
        <f t="shared" si="325"/>
        <v>0</v>
      </c>
      <c r="E2318" s="2">
        <f t="shared" si="326"/>
        <v>6.0000000000000053E-2</v>
      </c>
      <c r="F2318" s="2">
        <f t="shared" si="327"/>
        <v>2.5268707503995416E-3</v>
      </c>
      <c r="G2318" s="2">
        <f t="shared" si="327"/>
        <v>8.4535135714367462E-3</v>
      </c>
      <c r="H2318" s="2">
        <f t="shared" si="319"/>
        <v>0.29891366815065967</v>
      </c>
      <c r="I2318" s="2">
        <f t="shared" si="320"/>
        <v>23.01258932598968</v>
      </c>
    </row>
    <row r="2319" spans="1:9" ht="13.5" x14ac:dyDescent="0.25">
      <c r="A2319" s="3">
        <f>TITRES_STAT!B2322</f>
        <v>45378</v>
      </c>
      <c r="B2319" s="6">
        <f>TITRES_STAT!D2322</f>
        <v>1.48</v>
      </c>
      <c r="C2319" s="2">
        <f t="shared" si="324"/>
        <v>4.0000000000000036E-2</v>
      </c>
      <c r="D2319" s="2">
        <f t="shared" si="325"/>
        <v>4.0000000000000036E-2</v>
      </c>
      <c r="E2319" s="2">
        <f t="shared" si="326"/>
        <v>0</v>
      </c>
      <c r="F2319" s="2">
        <f t="shared" si="327"/>
        <v>5.2035228396567195E-3</v>
      </c>
      <c r="G2319" s="2">
        <f t="shared" si="327"/>
        <v>7.8496911734769782E-3</v>
      </c>
      <c r="H2319" s="2">
        <f t="shared" si="319"/>
        <v>0.66289523048227739</v>
      </c>
      <c r="I2319" s="2">
        <f t="shared" si="320"/>
        <v>39.86392036797308</v>
      </c>
    </row>
    <row r="2320" spans="1:9" ht="13.5" x14ac:dyDescent="0.25">
      <c r="A2320" s="3">
        <f>TITRES_STAT!B2323</f>
        <v>45379</v>
      </c>
      <c r="B2320" s="6">
        <f>TITRES_STAT!D2323</f>
        <v>1.5</v>
      </c>
      <c r="C2320" s="2">
        <f t="shared" si="324"/>
        <v>2.0000000000000018E-2</v>
      </c>
      <c r="D2320" s="2">
        <f t="shared" si="325"/>
        <v>2.0000000000000018E-2</v>
      </c>
      <c r="E2320" s="2">
        <f t="shared" si="326"/>
        <v>0</v>
      </c>
      <c r="F2320" s="2">
        <f t="shared" si="327"/>
        <v>6.2604140653955264E-3</v>
      </c>
      <c r="G2320" s="2">
        <f t="shared" si="327"/>
        <v>7.2889989468000512E-3</v>
      </c>
      <c r="H2320" s="2">
        <f t="shared" si="319"/>
        <v>0.85888530250699446</v>
      </c>
      <c r="I2320" s="2">
        <f t="shared" si="320"/>
        <v>46.204319403066705</v>
      </c>
    </row>
    <row r="2321" spans="1:9" ht="13.5" x14ac:dyDescent="0.25">
      <c r="A2321" s="3">
        <f>TITRES_STAT!B2324</f>
        <v>45380</v>
      </c>
      <c r="B2321" s="6">
        <f>TITRES_STAT!D2324</f>
        <v>1.44</v>
      </c>
      <c r="C2321" s="2">
        <f t="shared" si="324"/>
        <v>-6.0000000000000053E-2</v>
      </c>
      <c r="D2321" s="2">
        <f t="shared" si="325"/>
        <v>0</v>
      </c>
      <c r="E2321" s="2">
        <f t="shared" si="326"/>
        <v>6.0000000000000053E-2</v>
      </c>
      <c r="F2321" s="2">
        <f t="shared" si="327"/>
        <v>5.8132416321529882E-3</v>
      </c>
      <c r="G2321" s="2">
        <f t="shared" si="327"/>
        <v>1.1054070450600053E-2</v>
      </c>
      <c r="H2321" s="2">
        <f t="shared" ref="H2321:H2384" si="328">F2321/G2321</f>
        <v>0.52589149473327501</v>
      </c>
      <c r="I2321" s="2">
        <f t="shared" ref="I2321:I2384" si="329">IF(G2321=0,100,100-(100/(1+H2321)))</f>
        <v>34.464540666779229</v>
      </c>
    </row>
    <row r="2322" spans="1:9" ht="13.5" x14ac:dyDescent="0.25">
      <c r="A2322" s="3">
        <f>TITRES_STAT!B2325</f>
        <v>45383</v>
      </c>
      <c r="B2322" s="6">
        <f>TITRES_STAT!D2325</f>
        <v>1.38</v>
      </c>
      <c r="C2322" s="2">
        <f t="shared" si="324"/>
        <v>-6.0000000000000053E-2</v>
      </c>
      <c r="D2322" s="2">
        <f t="shared" si="325"/>
        <v>0</v>
      </c>
      <c r="E2322" s="2">
        <f t="shared" si="326"/>
        <v>6.0000000000000053E-2</v>
      </c>
      <c r="F2322" s="2">
        <f t="shared" si="327"/>
        <v>5.3980100869992029E-3</v>
      </c>
      <c r="G2322" s="2">
        <f t="shared" si="327"/>
        <v>1.4550208275557195E-2</v>
      </c>
      <c r="H2322" s="2">
        <f t="shared" si="328"/>
        <v>0.37099194628487114</v>
      </c>
      <c r="I2322" s="2">
        <f t="shared" si="329"/>
        <v>27.060111278566524</v>
      </c>
    </row>
    <row r="2323" spans="1:9" ht="13.5" x14ac:dyDescent="0.25">
      <c r="A2323" s="3">
        <f>TITRES_STAT!B2326</f>
        <v>45384</v>
      </c>
      <c r="B2323" s="6">
        <f>TITRES_STAT!D2326</f>
        <v>1.33</v>
      </c>
      <c r="C2323" s="2">
        <f t="shared" si="324"/>
        <v>-4.9999999999999822E-2</v>
      </c>
      <c r="D2323" s="2">
        <f t="shared" si="325"/>
        <v>0</v>
      </c>
      <c r="E2323" s="2">
        <f t="shared" si="326"/>
        <v>4.9999999999999822E-2</v>
      </c>
      <c r="F2323" s="2">
        <f t="shared" si="327"/>
        <v>5.0124379379278316E-3</v>
      </c>
      <c r="G2323" s="2">
        <f t="shared" si="327"/>
        <v>1.7082336255874526E-2</v>
      </c>
      <c r="H2323" s="2">
        <f t="shared" si="328"/>
        <v>0.29342812732679235</v>
      </c>
      <c r="I2323" s="2">
        <f t="shared" si="329"/>
        <v>22.686079042771269</v>
      </c>
    </row>
    <row r="2324" spans="1:9" ht="13.5" x14ac:dyDescent="0.25">
      <c r="A2324" s="3">
        <f>TITRES_STAT!B2327</f>
        <v>45385</v>
      </c>
      <c r="B2324" s="6">
        <f>TITRES_STAT!D2327</f>
        <v>1.38</v>
      </c>
      <c r="C2324" s="2">
        <f t="shared" si="324"/>
        <v>4.9999999999999822E-2</v>
      </c>
      <c r="D2324" s="2">
        <f t="shared" si="325"/>
        <v>4.9999999999999822E-2</v>
      </c>
      <c r="E2324" s="2">
        <f t="shared" si="326"/>
        <v>0</v>
      </c>
      <c r="F2324" s="2">
        <f t="shared" si="327"/>
        <v>8.2258352280758316E-3</v>
      </c>
      <c r="G2324" s="2">
        <f t="shared" si="327"/>
        <v>1.5862169380454916E-2</v>
      </c>
      <c r="H2324" s="2">
        <f t="shared" si="328"/>
        <v>0.51858198149186074</v>
      </c>
      <c r="I2324" s="2">
        <f t="shared" si="329"/>
        <v>34.149093549918447</v>
      </c>
    </row>
    <row r="2325" spans="1:9" ht="13.5" x14ac:dyDescent="0.25">
      <c r="A2325" s="3">
        <f>TITRES_STAT!B2328</f>
        <v>45386</v>
      </c>
      <c r="B2325" s="6">
        <f>TITRES_STAT!D2328</f>
        <v>1.42</v>
      </c>
      <c r="C2325" s="2">
        <f t="shared" si="324"/>
        <v>4.0000000000000036E-2</v>
      </c>
      <c r="D2325" s="2">
        <f t="shared" si="325"/>
        <v>4.0000000000000036E-2</v>
      </c>
      <c r="E2325" s="2">
        <f t="shared" si="326"/>
        <v>0</v>
      </c>
      <c r="F2325" s="2">
        <f t="shared" si="327"/>
        <v>1.0495418426070418E-2</v>
      </c>
      <c r="G2325" s="2">
        <f t="shared" si="327"/>
        <v>1.4729157281850994E-2</v>
      </c>
      <c r="H2325" s="2">
        <f t="shared" si="328"/>
        <v>0.71256068661868976</v>
      </c>
      <c r="I2325" s="2">
        <f t="shared" si="329"/>
        <v>41.60790868238265</v>
      </c>
    </row>
    <row r="2326" spans="1:9" ht="13.5" x14ac:dyDescent="0.25">
      <c r="A2326" s="3">
        <f>TITRES_STAT!B2329</f>
        <v>45387</v>
      </c>
      <c r="B2326" s="6">
        <f>TITRES_STAT!D2329</f>
        <v>1.36</v>
      </c>
      <c r="C2326" s="2">
        <f t="shared" si="324"/>
        <v>-5.9999999999999831E-2</v>
      </c>
      <c r="D2326" s="2">
        <f t="shared" si="325"/>
        <v>0</v>
      </c>
      <c r="E2326" s="2">
        <f t="shared" si="326"/>
        <v>5.9999999999999831E-2</v>
      </c>
      <c r="F2326" s="2">
        <f t="shared" si="327"/>
        <v>9.7457456813511024E-3</v>
      </c>
      <c r="G2326" s="2">
        <f t="shared" si="327"/>
        <v>1.7962788904575911E-2</v>
      </c>
      <c r="H2326" s="2">
        <f t="shared" si="328"/>
        <v>0.54255192404273223</v>
      </c>
      <c r="I2326" s="2">
        <f t="shared" si="329"/>
        <v>35.172360527145685</v>
      </c>
    </row>
    <row r="2327" spans="1:9" ht="13.5" x14ac:dyDescent="0.25">
      <c r="A2327" s="3">
        <f>TITRES_STAT!B2330</f>
        <v>45390</v>
      </c>
      <c r="B2327" s="6">
        <f>TITRES_STAT!D2330</f>
        <v>1.36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9.0496209898260228E-3</v>
      </c>
      <c r="G2327" s="2">
        <f t="shared" si="327"/>
        <v>1.6679732554249059E-2</v>
      </c>
      <c r="H2327" s="2">
        <f t="shared" si="328"/>
        <v>0.54255192404273223</v>
      </c>
      <c r="I2327" s="2">
        <f t="shared" si="329"/>
        <v>35.172360527145685</v>
      </c>
    </row>
    <row r="2328" spans="1:9" ht="13.5" x14ac:dyDescent="0.25">
      <c r="A2328" s="3">
        <f>TITRES_STAT!B2331</f>
        <v>45394</v>
      </c>
      <c r="B2328" s="6">
        <f>TITRES_STAT!D2331</f>
        <v>1.42</v>
      </c>
      <c r="C2328" s="2">
        <f t="shared" si="324"/>
        <v>5.9999999999999831E-2</v>
      </c>
      <c r="D2328" s="2">
        <f t="shared" si="325"/>
        <v>5.9999999999999831E-2</v>
      </c>
      <c r="E2328" s="2">
        <f t="shared" si="326"/>
        <v>0</v>
      </c>
      <c r="F2328" s="2">
        <f t="shared" si="327"/>
        <v>1.2688933776267008E-2</v>
      </c>
      <c r="G2328" s="2">
        <f t="shared" si="327"/>
        <v>1.5488323086088412E-2</v>
      </c>
      <c r="H2328" s="2">
        <f t="shared" si="328"/>
        <v>0.81925807627710123</v>
      </c>
      <c r="I2328" s="2">
        <f t="shared" si="329"/>
        <v>45.032537547043184</v>
      </c>
    </row>
    <row r="2329" spans="1:9" ht="13.5" x14ac:dyDescent="0.25">
      <c r="A2329" s="3">
        <f>TITRES_STAT!B2332</f>
        <v>45397</v>
      </c>
      <c r="B2329" s="6">
        <f>TITRES_STAT!D2332</f>
        <v>1.47</v>
      </c>
      <c r="C2329" s="2">
        <f t="shared" si="324"/>
        <v>5.0000000000000044E-2</v>
      </c>
      <c r="D2329" s="2">
        <f t="shared" si="325"/>
        <v>5.0000000000000044E-2</v>
      </c>
      <c r="E2329" s="2">
        <f t="shared" si="326"/>
        <v>0</v>
      </c>
      <c r="F2329" s="2">
        <f t="shared" si="327"/>
        <v>1.5354009935105082E-2</v>
      </c>
      <c r="G2329" s="2">
        <f t="shared" si="327"/>
        <v>1.4382014294224954E-2</v>
      </c>
      <c r="H2329" s="2">
        <f t="shared" si="328"/>
        <v>1.0675841103335872</v>
      </c>
      <c r="I2329" s="2">
        <f t="shared" si="329"/>
        <v>51.634373905172907</v>
      </c>
    </row>
    <row r="2330" spans="1:9" ht="13.5" x14ac:dyDescent="0.25">
      <c r="A2330" s="3">
        <f>TITRES_STAT!B2333</f>
        <v>45398</v>
      </c>
      <c r="B2330" s="6">
        <f>TITRES_STAT!D2333</f>
        <v>1.46</v>
      </c>
      <c r="C2330" s="2">
        <f t="shared" si="324"/>
        <v>-1.0000000000000009E-2</v>
      </c>
      <c r="D2330" s="2">
        <f t="shared" si="325"/>
        <v>0</v>
      </c>
      <c r="E2330" s="2">
        <f t="shared" si="326"/>
        <v>1.0000000000000009E-2</v>
      </c>
      <c r="F2330" s="2">
        <f t="shared" si="327"/>
        <v>1.4257294939740433E-2</v>
      </c>
      <c r="G2330" s="2">
        <f t="shared" si="327"/>
        <v>1.4069013273208886E-2</v>
      </c>
      <c r="H2330" s="2">
        <f t="shared" si="328"/>
        <v>1.0133827200867089</v>
      </c>
      <c r="I2330" s="2">
        <f t="shared" si="329"/>
        <v>50.332344167683445</v>
      </c>
    </row>
    <row r="2331" spans="1:9" ht="13.5" x14ac:dyDescent="0.25">
      <c r="A2331" s="3">
        <f>TITRES_STAT!B2334</f>
        <v>45399</v>
      </c>
      <c r="B2331" s="6">
        <f>TITRES_STAT!D2334</f>
        <v>1.4</v>
      </c>
      <c r="C2331" s="2">
        <f t="shared" si="324"/>
        <v>-6.0000000000000053E-2</v>
      </c>
      <c r="D2331" s="2">
        <f t="shared" si="325"/>
        <v>0</v>
      </c>
      <c r="E2331" s="2">
        <f t="shared" si="326"/>
        <v>6.0000000000000053E-2</v>
      </c>
      <c r="F2331" s="2">
        <f t="shared" si="327"/>
        <v>1.3238916729758974E-2</v>
      </c>
      <c r="G2331" s="2">
        <f t="shared" si="327"/>
        <v>1.7349798039408258E-2</v>
      </c>
      <c r="H2331" s="2">
        <f t="shared" si="328"/>
        <v>0.76305883790048479</v>
      </c>
      <c r="I2331" s="2">
        <f t="shared" si="329"/>
        <v>43.280395497700084</v>
      </c>
    </row>
    <row r="2332" spans="1:9" ht="13.5" x14ac:dyDescent="0.25">
      <c r="A2332" s="3">
        <f>TITRES_STAT!B2335</f>
        <v>45400</v>
      </c>
      <c r="B2332" s="6">
        <f>TITRES_STAT!D2335</f>
        <v>1.46</v>
      </c>
      <c r="C2332" s="2">
        <f t="shared" si="324"/>
        <v>6.0000000000000053E-2</v>
      </c>
      <c r="D2332" s="2">
        <f t="shared" si="325"/>
        <v>6.0000000000000053E-2</v>
      </c>
      <c r="E2332" s="2">
        <f t="shared" si="326"/>
        <v>0</v>
      </c>
      <c r="F2332" s="2">
        <f t="shared" si="327"/>
        <v>1.6578994106204763E-2</v>
      </c>
      <c r="G2332" s="2">
        <f t="shared" si="327"/>
        <v>1.6110526750879098E-2</v>
      </c>
      <c r="H2332" s="2">
        <f t="shared" si="328"/>
        <v>1.0290783388134781</v>
      </c>
      <c r="I2332" s="2">
        <f t="shared" si="329"/>
        <v>50.71654056566593</v>
      </c>
    </row>
    <row r="2333" spans="1:9" ht="13.5" x14ac:dyDescent="0.25">
      <c r="A2333" s="3">
        <f>TITRES_STAT!B2336</f>
        <v>45401</v>
      </c>
      <c r="B2333" s="6">
        <f>TITRES_STAT!D2336</f>
        <v>1.46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1.5394780241475852E-2</v>
      </c>
      <c r="G2333" s="2">
        <f t="shared" si="330"/>
        <v>1.4959774840102021E-2</v>
      </c>
      <c r="H2333" s="2">
        <f t="shared" si="328"/>
        <v>1.0290783388134781</v>
      </c>
      <c r="I2333" s="2">
        <f t="shared" si="329"/>
        <v>50.71654056566593</v>
      </c>
    </row>
    <row r="2334" spans="1:9" ht="13.5" x14ac:dyDescent="0.25">
      <c r="A2334" s="3">
        <f>TITRES_STAT!B2337</f>
        <v>45404</v>
      </c>
      <c r="B2334" s="6">
        <f>TITRES_STAT!D2337</f>
        <v>1.4</v>
      </c>
      <c r="C2334" s="2">
        <f t="shared" si="324"/>
        <v>-6.0000000000000053E-2</v>
      </c>
      <c r="D2334" s="2">
        <f t="shared" si="325"/>
        <v>0</v>
      </c>
      <c r="E2334" s="2">
        <f t="shared" si="326"/>
        <v>6.0000000000000053E-2</v>
      </c>
      <c r="F2334" s="2">
        <f t="shared" si="330"/>
        <v>1.4295153081370433E-2</v>
      </c>
      <c r="G2334" s="2">
        <f t="shared" si="330"/>
        <v>1.8176933780094738E-2</v>
      </c>
      <c r="H2334" s="2">
        <f t="shared" si="328"/>
        <v>0.78644469162476793</v>
      </c>
      <c r="I2334" s="2">
        <f t="shared" si="329"/>
        <v>44.022896164196275</v>
      </c>
    </row>
    <row r="2335" spans="1:9" ht="13.5" x14ac:dyDescent="0.25">
      <c r="A2335" s="3">
        <f>TITRES_STAT!B2338</f>
        <v>45405</v>
      </c>
      <c r="B2335" s="6">
        <f>TITRES_STAT!D2338</f>
        <v>1.4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1.3274070718415401E-2</v>
      </c>
      <c r="G2335" s="2">
        <f t="shared" si="330"/>
        <v>1.6878581367230829E-2</v>
      </c>
      <c r="H2335" s="2">
        <f t="shared" si="328"/>
        <v>0.78644469162476782</v>
      </c>
      <c r="I2335" s="2">
        <f t="shared" si="329"/>
        <v>44.022896164196268</v>
      </c>
    </row>
    <row r="2336" spans="1:9" ht="13.5" x14ac:dyDescent="0.25">
      <c r="A2336" s="3">
        <f>TITRES_STAT!B2339</f>
        <v>45406</v>
      </c>
      <c r="B2336" s="6">
        <f>TITRES_STAT!D2339</f>
        <v>1.46</v>
      </c>
      <c r="C2336" s="2">
        <f t="shared" si="324"/>
        <v>6.0000000000000053E-2</v>
      </c>
      <c r="D2336" s="2">
        <f t="shared" si="325"/>
        <v>6.0000000000000053E-2</v>
      </c>
      <c r="E2336" s="2">
        <f t="shared" si="326"/>
        <v>0</v>
      </c>
      <c r="F2336" s="2">
        <f t="shared" si="330"/>
        <v>1.6611637095671448E-2</v>
      </c>
      <c r="G2336" s="2">
        <f t="shared" si="330"/>
        <v>1.5672968412428625E-2</v>
      </c>
      <c r="H2336" s="2">
        <f t="shared" si="328"/>
        <v>1.0598909318606462</v>
      </c>
      <c r="I2336" s="2">
        <f t="shared" si="329"/>
        <v>51.4537403639752</v>
      </c>
    </row>
    <row r="2337" spans="1:9" ht="13.5" x14ac:dyDescent="0.25">
      <c r="A2337" s="3">
        <f>TITRES_STAT!B2340</f>
        <v>45407</v>
      </c>
      <c r="B2337" s="6">
        <f>TITRES_STAT!D2340</f>
        <v>1.4</v>
      </c>
      <c r="C2337" s="2">
        <f t="shared" si="324"/>
        <v>-6.0000000000000053E-2</v>
      </c>
      <c r="D2337" s="2">
        <f t="shared" si="325"/>
        <v>0</v>
      </c>
      <c r="E2337" s="2">
        <f t="shared" si="326"/>
        <v>6.0000000000000053E-2</v>
      </c>
      <c r="F2337" s="2">
        <f t="shared" si="330"/>
        <v>1.5425091588837774E-2</v>
      </c>
      <c r="G2337" s="2">
        <f t="shared" si="330"/>
        <v>1.8839184954398014E-2</v>
      </c>
      <c r="H2337" s="2">
        <f t="shared" si="328"/>
        <v>0.81877701323999053</v>
      </c>
      <c r="I2337" s="2">
        <f t="shared" si="329"/>
        <v>45.017998758485056</v>
      </c>
    </row>
    <row r="2338" spans="1:9" ht="13.5" x14ac:dyDescent="0.25">
      <c r="A2338" s="3">
        <f>TITRES_STAT!B2341</f>
        <v>45408</v>
      </c>
      <c r="B2338" s="6">
        <f>TITRES_STAT!D2341</f>
        <v>1.46</v>
      </c>
      <c r="C2338" s="2">
        <f t="shared" si="324"/>
        <v>6.0000000000000053E-2</v>
      </c>
      <c r="D2338" s="2">
        <f t="shared" si="325"/>
        <v>6.0000000000000053E-2</v>
      </c>
      <c r="E2338" s="2">
        <f t="shared" si="326"/>
        <v>0</v>
      </c>
      <c r="F2338" s="2">
        <f t="shared" si="330"/>
        <v>1.8609013618206511E-2</v>
      </c>
      <c r="G2338" s="2">
        <f t="shared" si="330"/>
        <v>1.7493528886226729E-2</v>
      </c>
      <c r="H2338" s="2">
        <f t="shared" si="328"/>
        <v>1.0637655637827335</v>
      </c>
      <c r="I2338" s="2">
        <f t="shared" si="329"/>
        <v>51.544883898194712</v>
      </c>
    </row>
    <row r="2339" spans="1:9" ht="13.5" x14ac:dyDescent="0.25">
      <c r="A2339" s="3">
        <f>TITRES_STAT!B2342</f>
        <v>45411</v>
      </c>
      <c r="B2339" s="6">
        <f>TITRES_STAT!D2342</f>
        <v>1.46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1.7279798359763187E-2</v>
      </c>
      <c r="G2339" s="2">
        <f t="shared" si="330"/>
        <v>1.6243991108639104E-2</v>
      </c>
      <c r="H2339" s="2">
        <f t="shared" si="328"/>
        <v>1.0637655637827335</v>
      </c>
      <c r="I2339" s="2">
        <f t="shared" si="329"/>
        <v>51.544883898194712</v>
      </c>
    </row>
    <row r="2340" spans="1:9" ht="13.5" x14ac:dyDescent="0.25">
      <c r="A2340" s="3">
        <f>TITRES_STAT!B2343</f>
        <v>45412</v>
      </c>
      <c r="B2340" s="6">
        <f>TITRES_STAT!D2343</f>
        <v>1.46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1.6045527048351532E-2</v>
      </c>
      <c r="G2340" s="2">
        <f t="shared" si="330"/>
        <v>1.5083706029450597E-2</v>
      </c>
      <c r="H2340" s="2">
        <f t="shared" si="328"/>
        <v>1.0637655637827335</v>
      </c>
      <c r="I2340" s="2">
        <f t="shared" si="329"/>
        <v>51.544883898194712</v>
      </c>
    </row>
    <row r="2341" spans="1:9" ht="13.5" x14ac:dyDescent="0.25">
      <c r="A2341" s="3">
        <f>TITRES_STAT!B2344</f>
        <v>45414</v>
      </c>
      <c r="B2341" s="6">
        <f>TITRES_STAT!D2344</f>
        <v>1.4</v>
      </c>
      <c r="C2341" s="2">
        <f t="shared" si="324"/>
        <v>-6.0000000000000053E-2</v>
      </c>
      <c r="D2341" s="2">
        <f t="shared" si="325"/>
        <v>0</v>
      </c>
      <c r="E2341" s="2">
        <f t="shared" si="326"/>
        <v>6.0000000000000053E-2</v>
      </c>
      <c r="F2341" s="2">
        <f t="shared" si="330"/>
        <v>1.4899417973469279E-2</v>
      </c>
      <c r="G2341" s="2">
        <f t="shared" si="330"/>
        <v>1.82920127416327E-2</v>
      </c>
      <c r="H2341" s="2">
        <f t="shared" si="328"/>
        <v>0.81453135769789509</v>
      </c>
      <c r="I2341" s="2">
        <f t="shared" si="329"/>
        <v>44.889351415304006</v>
      </c>
    </row>
    <row r="2342" spans="1:9" ht="13.5" x14ac:dyDescent="0.25">
      <c r="A2342" s="3">
        <f>TITRES_STAT!B2345</f>
        <v>45415</v>
      </c>
      <c r="B2342" s="6">
        <f>TITRES_STAT!D2345</f>
        <v>1.41</v>
      </c>
      <c r="C2342" s="2">
        <f t="shared" si="324"/>
        <v>1.0000000000000009E-2</v>
      </c>
      <c r="D2342" s="2">
        <f t="shared" si="325"/>
        <v>1.0000000000000009E-2</v>
      </c>
      <c r="E2342" s="2">
        <f t="shared" si="326"/>
        <v>0</v>
      </c>
      <c r="F2342" s="2">
        <f t="shared" si="330"/>
        <v>1.4549459546792903E-2</v>
      </c>
      <c r="G2342" s="2">
        <f t="shared" si="330"/>
        <v>1.6985440402944651E-2</v>
      </c>
      <c r="H2342" s="2">
        <f t="shared" si="328"/>
        <v>0.8565841804296439</v>
      </c>
      <c r="I2342" s="2">
        <f t="shared" si="329"/>
        <v>46.137642960601781</v>
      </c>
    </row>
    <row r="2343" spans="1:9" ht="13.5" x14ac:dyDescent="0.25">
      <c r="A2343" s="3">
        <f>TITRES_STAT!B2346</f>
        <v>45418</v>
      </c>
      <c r="B2343" s="6">
        <f>TITRES_STAT!D2346</f>
        <v>1.41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1.3510212436307695E-2</v>
      </c>
      <c r="G2343" s="2">
        <f t="shared" si="330"/>
        <v>1.5772194659877177E-2</v>
      </c>
      <c r="H2343" s="2">
        <f t="shared" si="328"/>
        <v>0.85658418042964379</v>
      </c>
      <c r="I2343" s="2">
        <f t="shared" si="329"/>
        <v>46.137642960601781</v>
      </c>
    </row>
    <row r="2344" spans="1:9" ht="13.5" x14ac:dyDescent="0.25">
      <c r="A2344" s="3">
        <f>TITRES_STAT!B2347</f>
        <v>45419</v>
      </c>
      <c r="B2344" s="6">
        <f>TITRES_STAT!D2347</f>
        <v>1.41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1.2545197262285717E-2</v>
      </c>
      <c r="G2344" s="2">
        <f t="shared" si="330"/>
        <v>1.4645609327028807E-2</v>
      </c>
      <c r="H2344" s="2">
        <f t="shared" si="328"/>
        <v>0.85658418042964368</v>
      </c>
      <c r="I2344" s="2">
        <f t="shared" si="329"/>
        <v>46.137642960601774</v>
      </c>
    </row>
    <row r="2345" spans="1:9" ht="13.5" x14ac:dyDescent="0.25">
      <c r="A2345" s="3">
        <f>TITRES_STAT!B2348</f>
        <v>45420</v>
      </c>
      <c r="B2345" s="6">
        <f>TITRES_STAT!D2348</f>
        <v>1.41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1.1649111743551021E-2</v>
      </c>
      <c r="G2345" s="2">
        <f t="shared" si="330"/>
        <v>1.3599494375098178E-2</v>
      </c>
      <c r="H2345" s="2">
        <f t="shared" si="328"/>
        <v>0.85658418042964357</v>
      </c>
      <c r="I2345" s="2">
        <f t="shared" si="329"/>
        <v>46.137642960601767</v>
      </c>
    </row>
    <row r="2346" spans="1:9" ht="13.5" x14ac:dyDescent="0.25">
      <c r="A2346" s="3">
        <f>TITRES_STAT!B2349</f>
        <v>45421</v>
      </c>
      <c r="B2346" s="6">
        <f>TITRES_STAT!D2349</f>
        <v>1.35</v>
      </c>
      <c r="C2346" s="2">
        <f t="shared" si="324"/>
        <v>-5.9999999999999831E-2</v>
      </c>
      <c r="D2346" s="2">
        <f t="shared" si="325"/>
        <v>0</v>
      </c>
      <c r="E2346" s="2">
        <f t="shared" si="326"/>
        <v>5.9999999999999831E-2</v>
      </c>
      <c r="F2346" s="2">
        <f t="shared" si="330"/>
        <v>1.0817032333297377E-2</v>
      </c>
      <c r="G2346" s="2">
        <f t="shared" si="330"/>
        <v>1.6913816205448295E-2</v>
      </c>
      <c r="H2346" s="2">
        <f t="shared" si="328"/>
        <v>0.63953824505985724</v>
      </c>
      <c r="I2346" s="2">
        <f t="shared" si="329"/>
        <v>39.007217244664432</v>
      </c>
    </row>
    <row r="2347" spans="1:9" ht="13.5" x14ac:dyDescent="0.25">
      <c r="A2347" s="3">
        <f>TITRES_STAT!B2350</f>
        <v>45422</v>
      </c>
      <c r="B2347" s="6">
        <f>TITRES_STAT!D2350</f>
        <v>1.31</v>
      </c>
      <c r="C2347" s="2">
        <f t="shared" si="324"/>
        <v>-4.0000000000000036E-2</v>
      </c>
      <c r="D2347" s="2">
        <f t="shared" si="325"/>
        <v>0</v>
      </c>
      <c r="E2347" s="2">
        <f t="shared" si="326"/>
        <v>4.0000000000000036E-2</v>
      </c>
      <c r="F2347" s="2">
        <f t="shared" si="330"/>
        <v>1.0044387166633278E-2</v>
      </c>
      <c r="G2347" s="2">
        <f t="shared" si="330"/>
        <v>1.8562829333630564E-2</v>
      </c>
      <c r="H2347" s="2">
        <f t="shared" si="328"/>
        <v>0.54110216638342457</v>
      </c>
      <c r="I2347" s="2">
        <f t="shared" si="329"/>
        <v>35.111375364117094</v>
      </c>
    </row>
    <row r="2348" spans="1:9" ht="13.5" x14ac:dyDescent="0.25">
      <c r="A2348" s="3">
        <f>TITRES_STAT!B2351</f>
        <v>45425</v>
      </c>
      <c r="B2348" s="6">
        <f>TITRES_STAT!D2351</f>
        <v>1.36</v>
      </c>
      <c r="C2348" s="2">
        <f t="shared" si="324"/>
        <v>5.0000000000000044E-2</v>
      </c>
      <c r="D2348" s="2">
        <f t="shared" si="325"/>
        <v>5.0000000000000044E-2</v>
      </c>
      <c r="E2348" s="2">
        <f t="shared" si="326"/>
        <v>0</v>
      </c>
      <c r="F2348" s="2">
        <f t="shared" si="330"/>
        <v>1.2898359511873762E-2</v>
      </c>
      <c r="G2348" s="2">
        <f t="shared" si="330"/>
        <v>1.7236912952656953E-2</v>
      </c>
      <c r="H2348" s="2">
        <f t="shared" si="328"/>
        <v>0.74829869752782896</v>
      </c>
      <c r="I2348" s="2">
        <f t="shared" si="329"/>
        <v>42.801536063943544</v>
      </c>
    </row>
    <row r="2349" spans="1:9" ht="13.5" x14ac:dyDescent="0.25">
      <c r="A2349" s="3">
        <f>TITRES_STAT!B2352</f>
        <v>45426</v>
      </c>
      <c r="B2349" s="6">
        <f>TITRES_STAT!D2352</f>
        <v>1.3</v>
      </c>
      <c r="C2349" s="2">
        <f t="shared" si="324"/>
        <v>-6.0000000000000053E-2</v>
      </c>
      <c r="D2349" s="2">
        <f t="shared" si="325"/>
        <v>0</v>
      </c>
      <c r="E2349" s="2">
        <f t="shared" si="326"/>
        <v>6.0000000000000053E-2</v>
      </c>
      <c r="F2349" s="2">
        <f t="shared" ref="F2349:G2364" si="331">((F2348*13)+D2349)/14</f>
        <v>1.1977048118168493E-2</v>
      </c>
      <c r="G2349" s="2">
        <f t="shared" si="331"/>
        <v>2.0291419170324319E-2</v>
      </c>
      <c r="H2349" s="2">
        <f t="shared" si="328"/>
        <v>0.59025187039084082</v>
      </c>
      <c r="I2349" s="2">
        <f t="shared" si="329"/>
        <v>37.11687949442706</v>
      </c>
    </row>
    <row r="2350" spans="1:9" ht="13.5" x14ac:dyDescent="0.25">
      <c r="A2350" s="3">
        <f>TITRES_STAT!B2353</f>
        <v>45427</v>
      </c>
      <c r="B2350" s="6">
        <f>TITRES_STAT!D2353</f>
        <v>1.27</v>
      </c>
      <c r="C2350" s="2">
        <f t="shared" si="324"/>
        <v>-3.0000000000000027E-2</v>
      </c>
      <c r="D2350" s="2">
        <f t="shared" si="325"/>
        <v>0</v>
      </c>
      <c r="E2350" s="2">
        <f t="shared" si="326"/>
        <v>3.0000000000000027E-2</v>
      </c>
      <c r="F2350" s="2">
        <f t="shared" si="331"/>
        <v>1.1121544681156458E-2</v>
      </c>
      <c r="G2350" s="2">
        <f t="shared" si="331"/>
        <v>2.0984889229586867E-2</v>
      </c>
      <c r="H2350" s="2">
        <f t="shared" si="328"/>
        <v>0.52997871751812964</v>
      </c>
      <c r="I2350" s="2">
        <f t="shared" si="329"/>
        <v>34.639613705074268</v>
      </c>
    </row>
    <row r="2351" spans="1:9" ht="13.5" x14ac:dyDescent="0.25">
      <c r="A2351" s="3">
        <f>TITRES_STAT!B2354</f>
        <v>45428</v>
      </c>
      <c r="B2351" s="6">
        <f>TITRES_STAT!D2354</f>
        <v>1.32</v>
      </c>
      <c r="C2351" s="2">
        <f t="shared" si="324"/>
        <v>5.0000000000000044E-2</v>
      </c>
      <c r="D2351" s="2">
        <f t="shared" si="325"/>
        <v>5.0000000000000044E-2</v>
      </c>
      <c r="E2351" s="2">
        <f t="shared" si="326"/>
        <v>0</v>
      </c>
      <c r="F2351" s="2">
        <f t="shared" si="331"/>
        <v>1.3898577203931001E-2</v>
      </c>
      <c r="G2351" s="2">
        <f t="shared" si="331"/>
        <v>1.9485968570330661E-2</v>
      </c>
      <c r="H2351" s="2">
        <f t="shared" si="328"/>
        <v>0.71326078320237962</v>
      </c>
      <c r="I2351" s="2">
        <f t="shared" si="329"/>
        <v>41.631769675435649</v>
      </c>
    </row>
    <row r="2352" spans="1:9" ht="13.5" x14ac:dyDescent="0.25">
      <c r="A2352" s="3">
        <f>TITRES_STAT!B2355</f>
        <v>45429</v>
      </c>
      <c r="B2352" s="6">
        <f>TITRES_STAT!D2355</f>
        <v>1.36</v>
      </c>
      <c r="C2352" s="2">
        <f t="shared" si="324"/>
        <v>4.0000000000000036E-2</v>
      </c>
      <c r="D2352" s="2">
        <f t="shared" si="325"/>
        <v>4.0000000000000036E-2</v>
      </c>
      <c r="E2352" s="2">
        <f t="shared" si="326"/>
        <v>0</v>
      </c>
      <c r="F2352" s="2">
        <f t="shared" si="331"/>
        <v>1.5762964546507361E-2</v>
      </c>
      <c r="G2352" s="2">
        <f t="shared" si="331"/>
        <v>1.80941136724499E-2</v>
      </c>
      <c r="H2352" s="2">
        <f t="shared" si="328"/>
        <v>0.87116533209957958</v>
      </c>
      <c r="I2352" s="2">
        <f t="shared" si="329"/>
        <v>46.557368136041219</v>
      </c>
    </row>
    <row r="2353" spans="1:9" ht="13.5" x14ac:dyDescent="0.25">
      <c r="A2353" s="3">
        <f>TITRES_STAT!B2356</f>
        <v>45432</v>
      </c>
      <c r="B2353" s="6">
        <f>TITRES_STAT!D2356</f>
        <v>1.41</v>
      </c>
      <c r="C2353" s="2">
        <f t="shared" si="324"/>
        <v>4.9999999999999822E-2</v>
      </c>
      <c r="D2353" s="2">
        <f t="shared" si="325"/>
        <v>4.9999999999999822E-2</v>
      </c>
      <c r="E2353" s="2">
        <f t="shared" si="326"/>
        <v>0</v>
      </c>
      <c r="F2353" s="2">
        <f t="shared" si="331"/>
        <v>1.8208467078899677E-2</v>
      </c>
      <c r="G2353" s="2">
        <f t="shared" si="331"/>
        <v>1.6801676981560622E-2</v>
      </c>
      <c r="H2353" s="2">
        <f t="shared" si="328"/>
        <v>1.0837291479227322</v>
      </c>
      <c r="I2353" s="2">
        <f t="shared" si="329"/>
        <v>52.009117835832974</v>
      </c>
    </row>
    <row r="2354" spans="1:9" ht="13.5" x14ac:dyDescent="0.25">
      <c r="A2354" s="3">
        <f>TITRES_STAT!B2357</f>
        <v>45433</v>
      </c>
      <c r="B2354" s="6">
        <f>TITRES_STAT!D2357</f>
        <v>1.4</v>
      </c>
      <c r="C2354" s="2">
        <f t="shared" si="324"/>
        <v>-1.0000000000000009E-2</v>
      </c>
      <c r="D2354" s="2">
        <f t="shared" si="325"/>
        <v>0</v>
      </c>
      <c r="E2354" s="2">
        <f t="shared" si="326"/>
        <v>1.0000000000000009E-2</v>
      </c>
      <c r="F2354" s="2">
        <f t="shared" si="331"/>
        <v>1.6907862287549699E-2</v>
      </c>
      <c r="G2354" s="2">
        <f t="shared" si="331"/>
        <v>1.6315842911449149E-2</v>
      </c>
      <c r="H2354" s="2">
        <f t="shared" si="328"/>
        <v>1.0362849396941127</v>
      </c>
      <c r="I2354" s="2">
        <f t="shared" si="329"/>
        <v>50.890959290293715</v>
      </c>
    </row>
    <row r="2355" spans="1:9" ht="13.5" x14ac:dyDescent="0.25">
      <c r="A2355" s="3">
        <f>TITRES_STAT!B2358</f>
        <v>45434</v>
      </c>
      <c r="B2355" s="6">
        <f>TITRES_STAT!D2358</f>
        <v>1.4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1.5700157838439005E-2</v>
      </c>
      <c r="G2355" s="2">
        <f t="shared" si="331"/>
        <v>1.5150425560631354E-2</v>
      </c>
      <c r="H2355" s="2">
        <f t="shared" si="328"/>
        <v>1.0362849396941125</v>
      </c>
      <c r="I2355" s="2">
        <f t="shared" si="329"/>
        <v>50.890959290293708</v>
      </c>
    </row>
    <row r="2356" spans="1:9" ht="13.5" x14ac:dyDescent="0.25">
      <c r="A2356" s="3">
        <f>TITRES_STAT!B2359</f>
        <v>45435</v>
      </c>
      <c r="B2356" s="6">
        <f>TITRES_STAT!D2359</f>
        <v>1.4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1.4578717992836219E-2</v>
      </c>
      <c r="G2356" s="2">
        <f t="shared" si="331"/>
        <v>1.4068252306300544E-2</v>
      </c>
      <c r="H2356" s="2">
        <f t="shared" si="328"/>
        <v>1.0362849396941125</v>
      </c>
      <c r="I2356" s="2">
        <f t="shared" si="329"/>
        <v>50.890959290293708</v>
      </c>
    </row>
    <row r="2357" spans="1:9" ht="13.5" x14ac:dyDescent="0.25">
      <c r="A2357" s="3">
        <f>TITRES_STAT!B2360</f>
        <v>45436</v>
      </c>
      <c r="B2357" s="6">
        <f>TITRES_STAT!D2360</f>
        <v>1.35</v>
      </c>
      <c r="C2357" s="2">
        <f t="shared" si="324"/>
        <v>-4.9999999999999822E-2</v>
      </c>
      <c r="D2357" s="2">
        <f t="shared" si="325"/>
        <v>0</v>
      </c>
      <c r="E2357" s="2">
        <f t="shared" si="326"/>
        <v>4.9999999999999822E-2</v>
      </c>
      <c r="F2357" s="2">
        <f t="shared" si="331"/>
        <v>1.3537380993347918E-2</v>
      </c>
      <c r="G2357" s="2">
        <f t="shared" si="331"/>
        <v>1.6634805712993351E-2</v>
      </c>
      <c r="H2357" s="2">
        <f t="shared" si="328"/>
        <v>0.81379856350074153</v>
      </c>
      <c r="I2357" s="2">
        <f t="shared" si="329"/>
        <v>44.867086118430969</v>
      </c>
    </row>
    <row r="2358" spans="1:9" ht="13.5" x14ac:dyDescent="0.25">
      <c r="A2358" s="3">
        <f>TITRES_STAT!B2361</f>
        <v>45439</v>
      </c>
      <c r="B2358" s="6">
        <f>TITRES_STAT!D2361</f>
        <v>1.35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1.257042520810878E-2</v>
      </c>
      <c r="G2358" s="2">
        <f t="shared" si="331"/>
        <v>1.5446605304922397E-2</v>
      </c>
      <c r="H2358" s="2">
        <f t="shared" si="328"/>
        <v>0.81379856350074153</v>
      </c>
      <c r="I2358" s="2">
        <f t="shared" si="329"/>
        <v>44.867086118430969</v>
      </c>
    </row>
    <row r="2359" spans="1:9" ht="13.5" x14ac:dyDescent="0.25">
      <c r="A2359" s="3">
        <f>TITRES_STAT!B2362</f>
        <v>45440</v>
      </c>
      <c r="B2359" s="6">
        <f>TITRES_STAT!D2362</f>
        <v>1.35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1.1672537693243867E-2</v>
      </c>
      <c r="G2359" s="2">
        <f t="shared" si="331"/>
        <v>1.4343276354570797E-2</v>
      </c>
      <c r="H2359" s="2">
        <f t="shared" si="328"/>
        <v>0.81379856350074153</v>
      </c>
      <c r="I2359" s="2">
        <f t="shared" si="329"/>
        <v>44.867086118430969</v>
      </c>
    </row>
    <row r="2360" spans="1:9" ht="13.5" x14ac:dyDescent="0.25">
      <c r="A2360" s="3">
        <f>TITRES_STAT!B2363</f>
        <v>45441</v>
      </c>
      <c r="B2360" s="6">
        <f>TITRES_STAT!D2363</f>
        <v>1.35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1.0838785000869305E-2</v>
      </c>
      <c r="G2360" s="2">
        <f t="shared" si="331"/>
        <v>1.3318756614958597E-2</v>
      </c>
      <c r="H2360" s="2">
        <f t="shared" si="328"/>
        <v>0.81379856350074153</v>
      </c>
      <c r="I2360" s="2">
        <f t="shared" si="329"/>
        <v>44.867086118430969</v>
      </c>
    </row>
    <row r="2361" spans="1:9" ht="13.5" x14ac:dyDescent="0.25">
      <c r="A2361" s="3">
        <f>TITRES_STAT!B2364</f>
        <v>45442</v>
      </c>
      <c r="B2361" s="6">
        <f>TITRES_STAT!D2364</f>
        <v>1.35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1.0064586072235784E-2</v>
      </c>
      <c r="G2361" s="2">
        <f t="shared" si="331"/>
        <v>1.2367416856747268E-2</v>
      </c>
      <c r="H2361" s="2">
        <f t="shared" si="328"/>
        <v>0.81379856350074165</v>
      </c>
      <c r="I2361" s="2">
        <f t="shared" si="329"/>
        <v>44.867086118430976</v>
      </c>
    </row>
    <row r="2362" spans="1:9" ht="13.5" x14ac:dyDescent="0.25">
      <c r="A2362" s="3">
        <f>TITRES_STAT!B2365</f>
        <v>45443</v>
      </c>
      <c r="B2362" s="6">
        <f>TITRES_STAT!D2365</f>
        <v>1.3</v>
      </c>
      <c r="C2362" s="2">
        <f t="shared" si="324"/>
        <v>-5.0000000000000044E-2</v>
      </c>
      <c r="D2362" s="2">
        <f t="shared" si="325"/>
        <v>0</v>
      </c>
      <c r="E2362" s="2">
        <f t="shared" si="326"/>
        <v>5.0000000000000044E-2</v>
      </c>
      <c r="F2362" s="2">
        <f t="shared" si="331"/>
        <v>9.3456870670760844E-3</v>
      </c>
      <c r="G2362" s="2">
        <f t="shared" si="331"/>
        <v>1.5055458509836752E-2</v>
      </c>
      <c r="H2362" s="2">
        <f t="shared" si="328"/>
        <v>0.62075074372327577</v>
      </c>
      <c r="I2362" s="2">
        <f t="shared" si="329"/>
        <v>38.3001979870917</v>
      </c>
    </row>
    <row r="2363" spans="1:9" ht="13.5" x14ac:dyDescent="0.25">
      <c r="A2363" s="3">
        <f>TITRES_STAT!B2366</f>
        <v>45446</v>
      </c>
      <c r="B2363" s="6">
        <f>TITRES_STAT!D2366</f>
        <v>1.35</v>
      </c>
      <c r="C2363" s="2">
        <f t="shared" si="324"/>
        <v>5.0000000000000044E-2</v>
      </c>
      <c r="D2363" s="2">
        <f t="shared" si="325"/>
        <v>5.0000000000000044E-2</v>
      </c>
      <c r="E2363" s="2">
        <f t="shared" si="326"/>
        <v>0</v>
      </c>
      <c r="F2363" s="2">
        <f t="shared" si="331"/>
        <v>1.2249566562284939E-2</v>
      </c>
      <c r="G2363" s="2">
        <f t="shared" si="331"/>
        <v>1.3980068616276984E-2</v>
      </c>
      <c r="H2363" s="2">
        <f t="shared" si="328"/>
        <v>0.87621648351731096</v>
      </c>
      <c r="I2363" s="2">
        <f t="shared" si="329"/>
        <v>46.701246429446293</v>
      </c>
    </row>
    <row r="2364" spans="1:9" ht="13.5" x14ac:dyDescent="0.25">
      <c r="A2364" s="3">
        <f>TITRES_STAT!B2367</f>
        <v>45447</v>
      </c>
      <c r="B2364" s="6">
        <f>TITRES_STAT!D2367</f>
        <v>1.35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1.137459752212173E-2</v>
      </c>
      <c r="G2364" s="2">
        <f t="shared" si="331"/>
        <v>1.2981492286542913E-2</v>
      </c>
      <c r="H2364" s="2">
        <f t="shared" si="328"/>
        <v>0.87621648351731107</v>
      </c>
      <c r="I2364" s="2">
        <f t="shared" si="329"/>
        <v>46.701246429446293</v>
      </c>
    </row>
    <row r="2365" spans="1:9" ht="13.5" x14ac:dyDescent="0.25">
      <c r="A2365" s="3">
        <f>TITRES_STAT!B2368</f>
        <v>45448</v>
      </c>
      <c r="B2365" s="6">
        <f>TITRES_STAT!D2368</f>
        <v>1.41</v>
      </c>
      <c r="C2365" s="2">
        <f t="shared" si="324"/>
        <v>5.9999999999999831E-2</v>
      </c>
      <c r="D2365" s="2">
        <f t="shared" si="325"/>
        <v>5.9999999999999831E-2</v>
      </c>
      <c r="E2365" s="2">
        <f t="shared" si="326"/>
        <v>0</v>
      </c>
      <c r="F2365" s="2">
        <f t="shared" ref="F2365:G2380" si="332">((F2364*13)+D2365)/14</f>
        <v>1.4847840556255879E-2</v>
      </c>
      <c r="G2365" s="2">
        <f t="shared" si="332"/>
        <v>1.2054242837504133E-2</v>
      </c>
      <c r="H2365" s="2">
        <f t="shared" si="328"/>
        <v>1.2317522349939789</v>
      </c>
      <c r="I2365" s="2">
        <f t="shared" si="329"/>
        <v>55.192158685003051</v>
      </c>
    </row>
    <row r="2366" spans="1:9" ht="13.5" x14ac:dyDescent="0.25">
      <c r="A2366" s="3">
        <f>TITRES_STAT!B2369</f>
        <v>45449</v>
      </c>
      <c r="B2366" s="6">
        <f>TITRES_STAT!D2369</f>
        <v>1.45</v>
      </c>
      <c r="C2366" s="2">
        <f t="shared" si="324"/>
        <v>4.0000000000000036E-2</v>
      </c>
      <c r="D2366" s="2">
        <f t="shared" si="325"/>
        <v>4.0000000000000036E-2</v>
      </c>
      <c r="E2366" s="2">
        <f t="shared" si="326"/>
        <v>0</v>
      </c>
      <c r="F2366" s="2">
        <f t="shared" si="332"/>
        <v>1.6644423373666176E-2</v>
      </c>
      <c r="G2366" s="2">
        <f t="shared" si="332"/>
        <v>1.1193225491968124E-2</v>
      </c>
      <c r="H2366" s="2">
        <f t="shared" si="328"/>
        <v>1.4870086719515876</v>
      </c>
      <c r="I2366" s="2">
        <f t="shared" si="329"/>
        <v>59.791052951363973</v>
      </c>
    </row>
    <row r="2367" spans="1:9" ht="13.5" x14ac:dyDescent="0.25">
      <c r="A2367" s="3">
        <f>TITRES_STAT!B2370</f>
        <v>45450</v>
      </c>
      <c r="B2367" s="6">
        <f>TITRES_STAT!D2370</f>
        <v>1.45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1.5455535989832878E-2</v>
      </c>
      <c r="G2367" s="2">
        <f t="shared" si="332"/>
        <v>1.0393709385398972E-2</v>
      </c>
      <c r="H2367" s="2">
        <f t="shared" si="328"/>
        <v>1.4870086719515876</v>
      </c>
      <c r="I2367" s="2">
        <f t="shared" si="329"/>
        <v>59.791052951363973</v>
      </c>
    </row>
    <row r="2368" spans="1:9" ht="13.5" x14ac:dyDescent="0.25">
      <c r="A2368" s="3">
        <f>TITRES_STAT!B2371</f>
        <v>45453</v>
      </c>
      <c r="B2368" s="6">
        <f>TITRES_STAT!D2371</f>
        <v>1.46</v>
      </c>
      <c r="C2368" s="2">
        <f t="shared" si="324"/>
        <v>1.0000000000000009E-2</v>
      </c>
      <c r="D2368" s="2">
        <f t="shared" si="325"/>
        <v>1.0000000000000009E-2</v>
      </c>
      <c r="E2368" s="2">
        <f t="shared" si="326"/>
        <v>0</v>
      </c>
      <c r="F2368" s="2">
        <f t="shared" si="332"/>
        <v>1.5065854847701959E-2</v>
      </c>
      <c r="G2368" s="2">
        <f t="shared" si="332"/>
        <v>9.651301572156188E-3</v>
      </c>
      <c r="H2368" s="2">
        <f t="shared" si="328"/>
        <v>1.5610179347381132</v>
      </c>
      <c r="I2368" s="2">
        <f t="shared" si="329"/>
        <v>60.953026277722692</v>
      </c>
    </row>
    <row r="2369" spans="1:9" ht="13.5" x14ac:dyDescent="0.25">
      <c r="A2369" s="3">
        <f>TITRES_STAT!B2372</f>
        <v>45454</v>
      </c>
      <c r="B2369" s="6">
        <f>TITRES_STAT!D2372</f>
        <v>1.46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1.3989722358580389E-2</v>
      </c>
      <c r="G2369" s="2">
        <f t="shared" si="332"/>
        <v>8.9619228884307463E-3</v>
      </c>
      <c r="H2369" s="2">
        <f t="shared" si="328"/>
        <v>1.561017934738113</v>
      </c>
      <c r="I2369" s="2">
        <f t="shared" si="329"/>
        <v>60.953026277722692</v>
      </c>
    </row>
    <row r="2370" spans="1:9" ht="13.5" x14ac:dyDescent="0.25">
      <c r="A2370" s="3">
        <f>TITRES_STAT!B2373</f>
        <v>45455</v>
      </c>
      <c r="B2370" s="6">
        <f>TITRES_STAT!D2373</f>
        <v>1.46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1.2990456475824646E-2</v>
      </c>
      <c r="G2370" s="2">
        <f t="shared" si="332"/>
        <v>8.3217855392571215E-3</v>
      </c>
      <c r="H2370" s="2">
        <f t="shared" si="328"/>
        <v>1.561017934738113</v>
      </c>
      <c r="I2370" s="2">
        <f t="shared" si="329"/>
        <v>60.953026277722692</v>
      </c>
    </row>
    <row r="2371" spans="1:9" ht="13.5" x14ac:dyDescent="0.25">
      <c r="A2371" s="3">
        <f>TITRES_STAT!B2374</f>
        <v>45456</v>
      </c>
      <c r="B2371" s="6">
        <f>TITRES_STAT!D2374</f>
        <v>1.47</v>
      </c>
      <c r="C2371" s="2">
        <f t="shared" ref="C2371:C2434" si="333">B2371-B2370</f>
        <v>1.0000000000000009E-2</v>
      </c>
      <c r="D2371" s="2">
        <f t="shared" ref="D2371:D2434" si="334">IF(C2371&gt;0,C2371,0)</f>
        <v>1.0000000000000009E-2</v>
      </c>
      <c r="E2371" s="2">
        <f t="shared" ref="E2371:E2434" si="335">IF(C2371&lt;0,-C2371,0)</f>
        <v>0</v>
      </c>
      <c r="F2371" s="2">
        <f t="shared" si="332"/>
        <v>1.2776852441837171E-2</v>
      </c>
      <c r="G2371" s="2">
        <f t="shared" si="332"/>
        <v>7.7273722864530407E-3</v>
      </c>
      <c r="H2371" s="2">
        <f t="shared" si="328"/>
        <v>1.6534537185734459</v>
      </c>
      <c r="I2371" s="2">
        <f t="shared" si="329"/>
        <v>62.313267685798508</v>
      </c>
    </row>
    <row r="2372" spans="1:9" ht="13.5" x14ac:dyDescent="0.25">
      <c r="A2372" s="3">
        <f>TITRES_STAT!B2375</f>
        <v>45457</v>
      </c>
      <c r="B2372" s="6">
        <f>TITRES_STAT!D2375</f>
        <v>1.47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1.1864220124563087E-2</v>
      </c>
      <c r="G2372" s="2">
        <f t="shared" si="332"/>
        <v>7.1754171231349657E-3</v>
      </c>
      <c r="H2372" s="2">
        <f t="shared" si="328"/>
        <v>1.6534537185734459</v>
      </c>
      <c r="I2372" s="2">
        <f t="shared" si="329"/>
        <v>62.313267685798508</v>
      </c>
    </row>
    <row r="2373" spans="1:9" ht="13.5" x14ac:dyDescent="0.25">
      <c r="A2373" s="3">
        <f>TITRES_STAT!B2376</f>
        <v>45461</v>
      </c>
      <c r="B2373" s="6">
        <f>TITRES_STAT!D2376</f>
        <v>1.47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1.1016775829951437E-2</v>
      </c>
      <c r="G2373" s="2">
        <f t="shared" si="332"/>
        <v>6.6628873286253259E-3</v>
      </c>
      <c r="H2373" s="2">
        <f t="shared" si="328"/>
        <v>1.6534537185734457</v>
      </c>
      <c r="I2373" s="2">
        <f t="shared" si="329"/>
        <v>62.313267685798508</v>
      </c>
    </row>
    <row r="2374" spans="1:9" ht="13.5" x14ac:dyDescent="0.25">
      <c r="A2374" s="3">
        <f>TITRES_STAT!B2377</f>
        <v>45462</v>
      </c>
      <c r="B2374" s="6">
        <f>TITRES_STAT!D2377</f>
        <v>1.47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1.0229863270669191E-2</v>
      </c>
      <c r="G2374" s="2">
        <f t="shared" si="332"/>
        <v>6.1869668051520877E-3</v>
      </c>
      <c r="H2374" s="2">
        <f t="shared" si="328"/>
        <v>1.6534537185734457</v>
      </c>
      <c r="I2374" s="2">
        <f t="shared" si="329"/>
        <v>62.313267685798508</v>
      </c>
    </row>
    <row r="2375" spans="1:9" ht="13.5" x14ac:dyDescent="0.25">
      <c r="A2375" s="3">
        <f>TITRES_STAT!B2378</f>
        <v>45463</v>
      </c>
      <c r="B2375" s="6">
        <f>TITRES_STAT!D2378</f>
        <v>1.41</v>
      </c>
      <c r="C2375" s="2">
        <f t="shared" si="333"/>
        <v>-6.0000000000000053E-2</v>
      </c>
      <c r="D2375" s="2">
        <f t="shared" si="334"/>
        <v>0</v>
      </c>
      <c r="E2375" s="2">
        <f t="shared" si="335"/>
        <v>6.0000000000000053E-2</v>
      </c>
      <c r="F2375" s="2">
        <f t="shared" si="332"/>
        <v>9.4991587513356783E-3</v>
      </c>
      <c r="G2375" s="2">
        <f t="shared" si="332"/>
        <v>1.0030754890498372E-2</v>
      </c>
      <c r="H2375" s="2">
        <f t="shared" si="328"/>
        <v>0.94700337661861833</v>
      </c>
      <c r="I2375" s="2">
        <f t="shared" si="329"/>
        <v>48.639020763450823</v>
      </c>
    </row>
    <row r="2376" spans="1:9" ht="13.5" x14ac:dyDescent="0.25">
      <c r="A2376" s="3">
        <f>TITRES_STAT!B2379</f>
        <v>45464</v>
      </c>
      <c r="B2376" s="6">
        <f>TITRES_STAT!D2379</f>
        <v>1.41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8.8206474119545582E-3</v>
      </c>
      <c r="G2376" s="2">
        <f t="shared" si="332"/>
        <v>9.3142723983199172E-3</v>
      </c>
      <c r="H2376" s="2">
        <f t="shared" si="328"/>
        <v>0.94700337661861833</v>
      </c>
      <c r="I2376" s="2">
        <f t="shared" si="329"/>
        <v>48.639020763450823</v>
      </c>
    </row>
    <row r="2377" spans="1:9" ht="13.5" x14ac:dyDescent="0.25">
      <c r="A2377" s="3">
        <f>TITRES_STAT!B2380</f>
        <v>45467</v>
      </c>
      <c r="B2377" s="6">
        <f>TITRES_STAT!D2380</f>
        <v>1.41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8.1906011682435186E-3</v>
      </c>
      <c r="G2377" s="2">
        <f t="shared" si="332"/>
        <v>8.6489672270113511E-3</v>
      </c>
      <c r="H2377" s="2">
        <f t="shared" si="328"/>
        <v>0.94700337661861844</v>
      </c>
      <c r="I2377" s="2">
        <f t="shared" si="329"/>
        <v>48.639020763450823</v>
      </c>
    </row>
    <row r="2378" spans="1:9" ht="13.5" x14ac:dyDescent="0.25">
      <c r="A2378" s="3">
        <f>TITRES_STAT!B2381</f>
        <v>45468</v>
      </c>
      <c r="B2378" s="6">
        <f>TITRES_STAT!D2381</f>
        <v>1.46</v>
      </c>
      <c r="C2378" s="2">
        <f t="shared" si="333"/>
        <v>5.0000000000000044E-2</v>
      </c>
      <c r="D2378" s="2">
        <f t="shared" si="334"/>
        <v>5.0000000000000044E-2</v>
      </c>
      <c r="E2378" s="2">
        <f t="shared" si="335"/>
        <v>0</v>
      </c>
      <c r="F2378" s="2">
        <f t="shared" si="332"/>
        <v>1.1176986799083272E-2</v>
      </c>
      <c r="G2378" s="2">
        <f t="shared" si="332"/>
        <v>8.031183853653397E-3</v>
      </c>
      <c r="H2378" s="2">
        <f t="shared" si="328"/>
        <v>1.3916985344568902</v>
      </c>
      <c r="I2378" s="2">
        <f t="shared" si="329"/>
        <v>58.188710425117137</v>
      </c>
    </row>
    <row r="2379" spans="1:9" ht="13.5" x14ac:dyDescent="0.25">
      <c r="A2379" s="3">
        <f>TITRES_STAT!B2382</f>
        <v>45469</v>
      </c>
      <c r="B2379" s="6">
        <f>TITRES_STAT!D2382</f>
        <v>1.46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1.0378630599148753E-2</v>
      </c>
      <c r="G2379" s="2">
        <f t="shared" si="332"/>
        <v>7.4575278641067265E-3</v>
      </c>
      <c r="H2379" s="2">
        <f t="shared" si="328"/>
        <v>1.3916985344568902</v>
      </c>
      <c r="I2379" s="2">
        <f t="shared" si="329"/>
        <v>58.188710425117137</v>
      </c>
    </row>
    <row r="2380" spans="1:9" ht="13.5" x14ac:dyDescent="0.25">
      <c r="A2380" s="3">
        <f>TITRES_STAT!B2383</f>
        <v>45470</v>
      </c>
      <c r="B2380" s="6">
        <f>TITRES_STAT!D2383</f>
        <v>1.46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9.6372998420666996E-3</v>
      </c>
      <c r="G2380" s="2">
        <f t="shared" si="332"/>
        <v>6.9248473023848173E-3</v>
      </c>
      <c r="H2380" s="2">
        <f t="shared" si="328"/>
        <v>1.3916985344568902</v>
      </c>
      <c r="I2380" s="2">
        <f t="shared" si="329"/>
        <v>58.188710425117137</v>
      </c>
    </row>
    <row r="2381" spans="1:9" ht="13.5" x14ac:dyDescent="0.25">
      <c r="A2381" s="3">
        <f>TITRES_STAT!B2384</f>
        <v>45471</v>
      </c>
      <c r="B2381" s="6">
        <f>TITRES_STAT!D2384</f>
        <v>1.47</v>
      </c>
      <c r="C2381" s="2">
        <f t="shared" si="333"/>
        <v>1.0000000000000009E-2</v>
      </c>
      <c r="D2381" s="2">
        <f t="shared" si="334"/>
        <v>1.0000000000000009E-2</v>
      </c>
      <c r="E2381" s="2">
        <f t="shared" si="335"/>
        <v>0</v>
      </c>
      <c r="F2381" s="2">
        <f t="shared" ref="F2381:G2396" si="336">((F2380*13)+D2381)/14</f>
        <v>9.6632069962047928E-3</v>
      </c>
      <c r="G2381" s="2">
        <f t="shared" si="336"/>
        <v>6.4302153522144733E-3</v>
      </c>
      <c r="H2381" s="2">
        <f t="shared" si="328"/>
        <v>1.502781239337019</v>
      </c>
      <c r="I2381" s="2">
        <f t="shared" si="329"/>
        <v>60.044450378535778</v>
      </c>
    </row>
    <row r="2382" spans="1:9" ht="13.5" x14ac:dyDescent="0.25">
      <c r="A2382" s="3">
        <f>TITRES_STAT!B2385</f>
        <v>45474</v>
      </c>
      <c r="B2382" s="6">
        <f>TITRES_STAT!D2385</f>
        <v>1.47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8.9729779250473079E-3</v>
      </c>
      <c r="G2382" s="2">
        <f t="shared" si="336"/>
        <v>5.9709142556277255E-3</v>
      </c>
      <c r="H2382" s="2">
        <f t="shared" si="328"/>
        <v>1.502781239337019</v>
      </c>
      <c r="I2382" s="2">
        <f t="shared" si="329"/>
        <v>60.044450378535778</v>
      </c>
    </row>
    <row r="2383" spans="1:9" ht="13.5" x14ac:dyDescent="0.25">
      <c r="A2383" s="3">
        <f>TITRES_STAT!B2386</f>
        <v>45475</v>
      </c>
      <c r="B2383" s="6">
        <f>TITRES_STAT!D2386</f>
        <v>1.51</v>
      </c>
      <c r="C2383" s="2">
        <f t="shared" si="333"/>
        <v>4.0000000000000036E-2</v>
      </c>
      <c r="D2383" s="2">
        <f t="shared" si="334"/>
        <v>4.0000000000000036E-2</v>
      </c>
      <c r="E2383" s="2">
        <f t="shared" si="335"/>
        <v>0</v>
      </c>
      <c r="F2383" s="2">
        <f t="shared" si="336"/>
        <v>1.1189193787543931E-2</v>
      </c>
      <c r="G2383" s="2">
        <f t="shared" si="336"/>
        <v>5.5444203802257454E-3</v>
      </c>
      <c r="H2383" s="2">
        <f t="shared" si="328"/>
        <v>2.0180998229229425</v>
      </c>
      <c r="I2383" s="2">
        <f t="shared" si="329"/>
        <v>66.866569740177482</v>
      </c>
    </row>
    <row r="2384" spans="1:9" ht="13.5" x14ac:dyDescent="0.25">
      <c r="A2384" s="3">
        <f>TITRES_STAT!B2387</f>
        <v>45476</v>
      </c>
      <c r="B2384" s="6">
        <f>TITRES_STAT!D2387</f>
        <v>1.57</v>
      </c>
      <c r="C2384" s="2">
        <f t="shared" si="333"/>
        <v>6.0000000000000053E-2</v>
      </c>
      <c r="D2384" s="2">
        <f t="shared" si="334"/>
        <v>6.0000000000000053E-2</v>
      </c>
      <c r="E2384" s="2">
        <f t="shared" si="335"/>
        <v>0</v>
      </c>
      <c r="F2384" s="2">
        <f t="shared" si="336"/>
        <v>1.4675679945576512E-2</v>
      </c>
      <c r="G2384" s="2">
        <f t="shared" si="336"/>
        <v>5.1483903530667643E-3</v>
      </c>
      <c r="H2384" s="2">
        <f t="shared" si="328"/>
        <v>2.8505375348694346</v>
      </c>
      <c r="I2384" s="2">
        <f t="shared" si="329"/>
        <v>74.02959999885033</v>
      </c>
    </row>
    <row r="2385" spans="1:9" ht="13.5" x14ac:dyDescent="0.25">
      <c r="A2385" s="3">
        <f>TITRES_STAT!B2388</f>
        <v>45477</v>
      </c>
      <c r="B2385" s="6">
        <f>TITRES_STAT!D2388</f>
        <v>1.6</v>
      </c>
      <c r="C2385" s="2">
        <f t="shared" si="333"/>
        <v>3.0000000000000027E-2</v>
      </c>
      <c r="D2385" s="2">
        <f t="shared" si="334"/>
        <v>3.0000000000000027E-2</v>
      </c>
      <c r="E2385" s="2">
        <f t="shared" si="335"/>
        <v>0</v>
      </c>
      <c r="F2385" s="2">
        <f t="shared" si="336"/>
        <v>1.577027423517819E-2</v>
      </c>
      <c r="G2385" s="2">
        <f t="shared" si="336"/>
        <v>4.7806481849905673E-3</v>
      </c>
      <c r="H2385" s="2">
        <f t="shared" ref="H2385:H2448" si="337">F2385/G2385</f>
        <v>3.2987732259175448</v>
      </c>
      <c r="I2385" s="2">
        <f t="shared" ref="I2385:I2448" si="338">IF(G2385=0,100,100-(100/(1+H2385)))</f>
        <v>76.737549355454618</v>
      </c>
    </row>
    <row r="2386" spans="1:9" ht="13.5" x14ac:dyDescent="0.25">
      <c r="A2386" s="3">
        <f>TITRES_STAT!B2389</f>
        <v>45478</v>
      </c>
      <c r="B2386" s="6">
        <f>TITRES_STAT!D2389</f>
        <v>1.6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1.4643826075522604E-2</v>
      </c>
      <c r="G2386" s="2">
        <f t="shared" si="336"/>
        <v>4.4391733146340985E-3</v>
      </c>
      <c r="H2386" s="2">
        <f t="shared" si="337"/>
        <v>3.2987732259175444</v>
      </c>
      <c r="I2386" s="2">
        <f t="shared" si="338"/>
        <v>76.737549355454618</v>
      </c>
    </row>
    <row r="2387" spans="1:9" ht="13.5" x14ac:dyDescent="0.25">
      <c r="A2387" s="3">
        <f>TITRES_STAT!B2390</f>
        <v>45481</v>
      </c>
      <c r="B2387" s="6">
        <f>TITRES_STAT!D2390</f>
        <v>1.6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1.359783849869956E-2</v>
      </c>
      <c r="G2387" s="2">
        <f t="shared" si="336"/>
        <v>4.1220895064459483E-3</v>
      </c>
      <c r="H2387" s="2">
        <f t="shared" si="337"/>
        <v>3.2987732259175444</v>
      </c>
      <c r="I2387" s="2">
        <f t="shared" si="338"/>
        <v>76.737549355454618</v>
      </c>
    </row>
    <row r="2388" spans="1:9" ht="13.5" x14ac:dyDescent="0.25">
      <c r="A2388" s="3">
        <f>TITRES_STAT!B2391</f>
        <v>45482</v>
      </c>
      <c r="B2388" s="6">
        <f>TITRES_STAT!D2391</f>
        <v>1.6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1.262656432022102E-2</v>
      </c>
      <c r="G2388" s="2">
        <f t="shared" si="336"/>
        <v>3.8276545416998094E-3</v>
      </c>
      <c r="H2388" s="2">
        <f t="shared" si="337"/>
        <v>3.2987732259175444</v>
      </c>
      <c r="I2388" s="2">
        <f t="shared" si="338"/>
        <v>76.737549355454618</v>
      </c>
    </row>
    <row r="2389" spans="1:9" ht="13.5" x14ac:dyDescent="0.25">
      <c r="A2389" s="3">
        <f>TITRES_STAT!B2392</f>
        <v>45483</v>
      </c>
      <c r="B2389" s="6">
        <f>TITRES_STAT!D2392</f>
        <v>1.59</v>
      </c>
      <c r="C2389" s="2">
        <f t="shared" si="333"/>
        <v>-1.0000000000000009E-2</v>
      </c>
      <c r="D2389" s="2">
        <f t="shared" si="334"/>
        <v>0</v>
      </c>
      <c r="E2389" s="2">
        <f t="shared" si="335"/>
        <v>1.0000000000000009E-2</v>
      </c>
      <c r="F2389" s="2">
        <f t="shared" si="336"/>
        <v>1.172466686877666E-2</v>
      </c>
      <c r="G2389" s="2">
        <f t="shared" si="336"/>
        <v>4.2685363601498239E-3</v>
      </c>
      <c r="H2389" s="2">
        <f t="shared" si="337"/>
        <v>2.7467651390382275</v>
      </c>
      <c r="I2389" s="2">
        <f t="shared" si="338"/>
        <v>73.310310017011261</v>
      </c>
    </row>
    <row r="2390" spans="1:9" ht="13.5" x14ac:dyDescent="0.25">
      <c r="A2390" s="3">
        <f>TITRES_STAT!B2393</f>
        <v>45484</v>
      </c>
      <c r="B2390" s="6">
        <f>TITRES_STAT!D2393</f>
        <v>1.59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1.0887190663864042E-2</v>
      </c>
      <c r="G2390" s="2">
        <f t="shared" si="336"/>
        <v>3.963640905853408E-3</v>
      </c>
      <c r="H2390" s="2">
        <f t="shared" si="337"/>
        <v>2.7467651390382275</v>
      </c>
      <c r="I2390" s="2">
        <f t="shared" si="338"/>
        <v>73.310310017011261</v>
      </c>
    </row>
    <row r="2391" spans="1:9" ht="13.5" x14ac:dyDescent="0.25">
      <c r="A2391" s="3">
        <f>TITRES_STAT!B2394</f>
        <v>45485</v>
      </c>
      <c r="B2391" s="6">
        <f>TITRES_STAT!D2394</f>
        <v>1.66</v>
      </c>
      <c r="C2391" s="2">
        <f t="shared" si="333"/>
        <v>6.999999999999984E-2</v>
      </c>
      <c r="D2391" s="2">
        <f t="shared" si="334"/>
        <v>6.999999999999984E-2</v>
      </c>
      <c r="E2391" s="2">
        <f t="shared" si="335"/>
        <v>0</v>
      </c>
      <c r="F2391" s="2">
        <f t="shared" si="336"/>
        <v>1.5109534187873742E-2</v>
      </c>
      <c r="G2391" s="2">
        <f t="shared" si="336"/>
        <v>3.6805236982924501E-3</v>
      </c>
      <c r="H2391" s="2">
        <f t="shared" si="337"/>
        <v>4.1052674636720017</v>
      </c>
      <c r="I2391" s="2">
        <f t="shared" si="338"/>
        <v>80.412387654206412</v>
      </c>
    </row>
    <row r="2392" spans="1:9" ht="13.5" x14ac:dyDescent="0.25">
      <c r="A2392" s="3">
        <f>TITRES_STAT!B2395</f>
        <v>45488</v>
      </c>
      <c r="B2392" s="6">
        <f>TITRES_STAT!D2395</f>
        <v>1.73</v>
      </c>
      <c r="C2392" s="2">
        <f t="shared" si="333"/>
        <v>7.0000000000000062E-2</v>
      </c>
      <c r="D2392" s="2">
        <f t="shared" si="334"/>
        <v>7.0000000000000062E-2</v>
      </c>
      <c r="E2392" s="2">
        <f t="shared" si="335"/>
        <v>0</v>
      </c>
      <c r="F2392" s="2">
        <f t="shared" si="336"/>
        <v>1.9030281745882765E-2</v>
      </c>
      <c r="G2392" s="2">
        <f t="shared" si="336"/>
        <v>3.4176291484144181E-3</v>
      </c>
      <c r="H2392" s="2">
        <f t="shared" si="337"/>
        <v>5.5682699671237623</v>
      </c>
      <c r="I2392" s="2">
        <f t="shared" si="338"/>
        <v>84.7752908299246</v>
      </c>
    </row>
    <row r="2393" spans="1:9" ht="13.5" x14ac:dyDescent="0.25">
      <c r="A2393" s="3">
        <f>TITRES_STAT!B2396</f>
        <v>45489</v>
      </c>
      <c r="B2393" s="6">
        <f>TITRES_STAT!D2396</f>
        <v>1.73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1.7670975906891141E-2</v>
      </c>
      <c r="G2393" s="2">
        <f t="shared" si="336"/>
        <v>3.1735127806705311E-3</v>
      </c>
      <c r="H2393" s="2">
        <f t="shared" si="337"/>
        <v>5.5682699671237632</v>
      </c>
      <c r="I2393" s="2">
        <f t="shared" si="338"/>
        <v>84.7752908299246</v>
      </c>
    </row>
    <row r="2394" spans="1:9" ht="13.5" x14ac:dyDescent="0.25">
      <c r="A2394" s="3">
        <f>TITRES_STAT!B2397</f>
        <v>45490</v>
      </c>
      <c r="B2394" s="6">
        <f>TITRES_STAT!D2397</f>
        <v>1.73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1.6408763342113202E-2</v>
      </c>
      <c r="G2394" s="2">
        <f t="shared" si="336"/>
        <v>2.9468332963369218E-3</v>
      </c>
      <c r="H2394" s="2">
        <f t="shared" si="337"/>
        <v>5.5682699671237632</v>
      </c>
      <c r="I2394" s="2">
        <f t="shared" si="338"/>
        <v>84.7752908299246</v>
      </c>
    </row>
    <row r="2395" spans="1:9" ht="13.5" x14ac:dyDescent="0.25">
      <c r="A2395" s="3">
        <f>TITRES_STAT!B2398</f>
        <v>45491</v>
      </c>
      <c r="B2395" s="6">
        <f>TITRES_STAT!D2398</f>
        <v>1.77</v>
      </c>
      <c r="C2395" s="2">
        <f t="shared" si="333"/>
        <v>4.0000000000000036E-2</v>
      </c>
      <c r="D2395" s="2">
        <f t="shared" si="334"/>
        <v>4.0000000000000036E-2</v>
      </c>
      <c r="E2395" s="2">
        <f t="shared" si="335"/>
        <v>0</v>
      </c>
      <c r="F2395" s="2">
        <f t="shared" si="336"/>
        <v>1.8093851674819406E-2</v>
      </c>
      <c r="G2395" s="2">
        <f t="shared" si="336"/>
        <v>2.7363452037414276E-3</v>
      </c>
      <c r="H2395" s="2">
        <f t="shared" si="337"/>
        <v>6.6124155863374003</v>
      </c>
      <c r="I2395" s="2">
        <f t="shared" si="338"/>
        <v>86.863565334047465</v>
      </c>
    </row>
    <row r="2396" spans="1:9" ht="13.5" x14ac:dyDescent="0.25">
      <c r="A2396" s="3">
        <f>TITRES_STAT!B2399</f>
        <v>45492</v>
      </c>
      <c r="B2396" s="6">
        <f>TITRES_STAT!D2399</f>
        <v>1.77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1.680143369804659E-2</v>
      </c>
      <c r="G2396" s="2">
        <f t="shared" si="336"/>
        <v>2.5408919749027544E-3</v>
      </c>
      <c r="H2396" s="2">
        <f t="shared" si="337"/>
        <v>6.6124155863373995</v>
      </c>
      <c r="I2396" s="2">
        <f t="shared" si="338"/>
        <v>86.863565334047465</v>
      </c>
    </row>
    <row r="2397" spans="1:9" ht="13.5" x14ac:dyDescent="0.25">
      <c r="A2397" s="3">
        <f>TITRES_STAT!B2400</f>
        <v>45495</v>
      </c>
      <c r="B2397" s="6">
        <f>TITRES_STAT!D2400</f>
        <v>1.77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1.5601331291043264E-2</v>
      </c>
      <c r="G2397" s="2">
        <f t="shared" si="339"/>
        <v>2.359399690981129E-3</v>
      </c>
      <c r="H2397" s="2">
        <f t="shared" si="337"/>
        <v>6.6124155863374003</v>
      </c>
      <c r="I2397" s="2">
        <f t="shared" si="338"/>
        <v>86.863565334047465</v>
      </c>
    </row>
    <row r="2398" spans="1:9" ht="13.5" x14ac:dyDescent="0.25">
      <c r="A2398" s="3">
        <f>TITRES_STAT!B2401</f>
        <v>45496</v>
      </c>
      <c r="B2398" s="6">
        <f>TITRES_STAT!D2401</f>
        <v>1.77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1.4486950484540174E-2</v>
      </c>
      <c r="G2398" s="2">
        <f t="shared" si="339"/>
        <v>2.1908711416253339E-3</v>
      </c>
      <c r="H2398" s="2">
        <f t="shared" si="337"/>
        <v>6.6124155863374012</v>
      </c>
      <c r="I2398" s="2">
        <f t="shared" si="338"/>
        <v>86.863565334047465</v>
      </c>
    </row>
    <row r="2399" spans="1:9" ht="13.5" x14ac:dyDescent="0.25">
      <c r="A2399" s="3">
        <f>TITRES_STAT!B2402</f>
        <v>45497</v>
      </c>
      <c r="B2399" s="6">
        <f>TITRES_STAT!D2402</f>
        <v>1.77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1.3452168307073019E-2</v>
      </c>
      <c r="G2399" s="2">
        <f t="shared" si="339"/>
        <v>2.0343803457949531E-3</v>
      </c>
      <c r="H2399" s="2">
        <f t="shared" si="337"/>
        <v>6.6124155863374003</v>
      </c>
      <c r="I2399" s="2">
        <f t="shared" si="338"/>
        <v>86.863565334047465</v>
      </c>
    </row>
    <row r="2400" spans="1:9" ht="13.5" x14ac:dyDescent="0.25">
      <c r="A2400" s="3">
        <f>TITRES_STAT!B2403</f>
        <v>45499</v>
      </c>
      <c r="B2400" s="6">
        <f>TITRES_STAT!D2403</f>
        <v>1.77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1.2491299142282088E-2</v>
      </c>
      <c r="G2400" s="2">
        <f t="shared" si="339"/>
        <v>1.8890674639524564E-3</v>
      </c>
      <c r="H2400" s="2">
        <f t="shared" si="337"/>
        <v>6.6124155863374003</v>
      </c>
      <c r="I2400" s="2">
        <f t="shared" si="338"/>
        <v>86.863565334047465</v>
      </c>
    </row>
    <row r="2401" spans="1:9" ht="13.5" x14ac:dyDescent="0.25">
      <c r="A2401" s="3">
        <f>TITRES_STAT!B2404</f>
        <v>45502</v>
      </c>
      <c r="B2401" s="6">
        <f>TITRES_STAT!D2404</f>
        <v>1.77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1.159906348926194E-2</v>
      </c>
      <c r="G2401" s="2">
        <f t="shared" si="339"/>
        <v>1.7541340736701382E-3</v>
      </c>
      <c r="H2401" s="2">
        <f t="shared" si="337"/>
        <v>6.6124155863374003</v>
      </c>
      <c r="I2401" s="2">
        <f t="shared" si="338"/>
        <v>86.863565334047465</v>
      </c>
    </row>
    <row r="2402" spans="1:9" ht="13.5" x14ac:dyDescent="0.25">
      <c r="A2402" s="3">
        <f>TITRES_STAT!B2405</f>
        <v>45503</v>
      </c>
      <c r="B2402" s="6">
        <f>TITRES_STAT!D2405</f>
        <v>1.77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1.0770558954314658E-2</v>
      </c>
      <c r="G2402" s="2">
        <f t="shared" si="339"/>
        <v>1.6288387826936999E-3</v>
      </c>
      <c r="H2402" s="2">
        <f t="shared" si="337"/>
        <v>6.6124155863374003</v>
      </c>
      <c r="I2402" s="2">
        <f t="shared" si="338"/>
        <v>86.863565334047465</v>
      </c>
    </row>
    <row r="2403" spans="1:9" ht="13.5" x14ac:dyDescent="0.25">
      <c r="A2403" s="3">
        <f>TITRES_STAT!B2406</f>
        <v>45504</v>
      </c>
      <c r="B2403" s="6">
        <f>TITRES_STAT!D2406</f>
        <v>1.7</v>
      </c>
      <c r="C2403" s="2">
        <f t="shared" si="333"/>
        <v>-7.0000000000000062E-2</v>
      </c>
      <c r="D2403" s="2">
        <f t="shared" si="334"/>
        <v>0</v>
      </c>
      <c r="E2403" s="2">
        <f t="shared" si="335"/>
        <v>7.0000000000000062E-2</v>
      </c>
      <c r="F2403" s="2">
        <f t="shared" si="339"/>
        <v>1.0001233314720753E-2</v>
      </c>
      <c r="G2403" s="2">
        <f t="shared" si="339"/>
        <v>6.5124931553584408E-3</v>
      </c>
      <c r="H2403" s="2">
        <f t="shared" si="337"/>
        <v>1.5356996277979651</v>
      </c>
      <c r="I2403" s="2">
        <f t="shared" si="338"/>
        <v>60.563152313572203</v>
      </c>
    </row>
    <row r="2404" spans="1:9" ht="13.5" x14ac:dyDescent="0.25">
      <c r="A2404" s="3">
        <f>TITRES_STAT!B2407</f>
        <v>45505</v>
      </c>
      <c r="B2404" s="6">
        <f>TITRES_STAT!D2407</f>
        <v>1.7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9.2868595065264126E-3</v>
      </c>
      <c r="G2404" s="2">
        <f t="shared" si="339"/>
        <v>6.0473150728328371E-3</v>
      </c>
      <c r="H2404" s="2">
        <f t="shared" si="337"/>
        <v>1.5356996277979651</v>
      </c>
      <c r="I2404" s="2">
        <f t="shared" si="338"/>
        <v>60.563152313572203</v>
      </c>
    </row>
    <row r="2405" spans="1:9" ht="13.5" x14ac:dyDescent="0.25">
      <c r="A2405" s="3">
        <f>TITRES_STAT!B2408</f>
        <v>45506</v>
      </c>
      <c r="B2405" s="6">
        <f>TITRES_STAT!D2408</f>
        <v>1.7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8.6235123989173833E-3</v>
      </c>
      <c r="G2405" s="2">
        <f t="shared" si="339"/>
        <v>5.6153639962019195E-3</v>
      </c>
      <c r="H2405" s="2">
        <f t="shared" si="337"/>
        <v>1.5356996277979653</v>
      </c>
      <c r="I2405" s="2">
        <f t="shared" si="338"/>
        <v>60.563152313572211</v>
      </c>
    </row>
    <row r="2406" spans="1:9" ht="13.5" x14ac:dyDescent="0.25">
      <c r="A2406" s="3">
        <f>TITRES_STAT!B2409</f>
        <v>45509</v>
      </c>
      <c r="B2406" s="6">
        <f>TITRES_STAT!D2409</f>
        <v>1.7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8.0075472275661416E-3</v>
      </c>
      <c r="G2406" s="2">
        <f t="shared" si="339"/>
        <v>5.2142665679017824E-3</v>
      </c>
      <c r="H2406" s="2">
        <f t="shared" si="337"/>
        <v>1.5356996277979653</v>
      </c>
      <c r="I2406" s="2">
        <f t="shared" si="338"/>
        <v>60.563152313572211</v>
      </c>
    </row>
    <row r="2407" spans="1:9" ht="13.5" x14ac:dyDescent="0.25">
      <c r="A2407" s="3">
        <f>TITRES_STAT!B2410</f>
        <v>45510</v>
      </c>
      <c r="B2407" s="6">
        <f>TITRES_STAT!D2410</f>
        <v>1.76</v>
      </c>
      <c r="C2407" s="2">
        <f t="shared" si="333"/>
        <v>6.0000000000000053E-2</v>
      </c>
      <c r="D2407" s="2">
        <f t="shared" si="334"/>
        <v>6.0000000000000053E-2</v>
      </c>
      <c r="E2407" s="2">
        <f t="shared" si="335"/>
        <v>0</v>
      </c>
      <c r="F2407" s="2">
        <f t="shared" si="339"/>
        <v>1.1721293854168563E-2</v>
      </c>
      <c r="G2407" s="2">
        <f t="shared" si="339"/>
        <v>4.8418189559087986E-3</v>
      </c>
      <c r="H2407" s="2">
        <f t="shared" si="337"/>
        <v>2.4208451329771998</v>
      </c>
      <c r="I2407" s="2">
        <f t="shared" si="338"/>
        <v>70.767457715056253</v>
      </c>
    </row>
    <row r="2408" spans="1:9" ht="13.5" x14ac:dyDescent="0.25">
      <c r="A2408" s="3">
        <f>TITRES_STAT!B2411</f>
        <v>45511</v>
      </c>
      <c r="B2408" s="6">
        <f>TITRES_STAT!D2411</f>
        <v>1.76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1.0884058578870809E-2</v>
      </c>
      <c r="G2408" s="2">
        <f t="shared" si="339"/>
        <v>4.4959747447724562E-3</v>
      </c>
      <c r="H2408" s="2">
        <f t="shared" si="337"/>
        <v>2.4208451329771998</v>
      </c>
      <c r="I2408" s="2">
        <f t="shared" si="338"/>
        <v>70.767457715056253</v>
      </c>
    </row>
    <row r="2409" spans="1:9" ht="13.5" x14ac:dyDescent="0.25">
      <c r="A2409" s="3">
        <f>TITRES_STAT!B2412</f>
        <v>45512</v>
      </c>
      <c r="B2409" s="6">
        <f>TITRES_STAT!D2412</f>
        <v>1.76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1.0106625823237181E-2</v>
      </c>
      <c r="G2409" s="2">
        <f t="shared" si="339"/>
        <v>4.1748336915744238E-3</v>
      </c>
      <c r="H2409" s="2">
        <f t="shared" si="337"/>
        <v>2.4208451329771998</v>
      </c>
      <c r="I2409" s="2">
        <f t="shared" si="338"/>
        <v>70.767457715056253</v>
      </c>
    </row>
    <row r="2410" spans="1:9" ht="13.5" x14ac:dyDescent="0.25">
      <c r="A2410" s="3">
        <f>TITRES_STAT!B2413</f>
        <v>45513</v>
      </c>
      <c r="B2410" s="6">
        <f>TITRES_STAT!D2413</f>
        <v>1.76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9.3847239787202396E-3</v>
      </c>
      <c r="G2410" s="2">
        <f t="shared" si="339"/>
        <v>3.8766312850333938E-3</v>
      </c>
      <c r="H2410" s="2">
        <f t="shared" si="337"/>
        <v>2.4208451329771998</v>
      </c>
      <c r="I2410" s="2">
        <f t="shared" si="338"/>
        <v>70.767457715056253</v>
      </c>
    </row>
    <row r="2411" spans="1:9" ht="13.5" x14ac:dyDescent="0.25">
      <c r="A2411" s="3">
        <f>TITRES_STAT!B2414</f>
        <v>45516</v>
      </c>
      <c r="B2411" s="6">
        <f>TITRES_STAT!D2414</f>
        <v>1.69</v>
      </c>
      <c r="C2411" s="2">
        <f t="shared" si="333"/>
        <v>-7.0000000000000062E-2</v>
      </c>
      <c r="D2411" s="2">
        <f t="shared" si="334"/>
        <v>0</v>
      </c>
      <c r="E2411" s="2">
        <f t="shared" si="335"/>
        <v>7.0000000000000062E-2</v>
      </c>
      <c r="F2411" s="2">
        <f t="shared" si="339"/>
        <v>8.7143865516687933E-3</v>
      </c>
      <c r="G2411" s="2">
        <f t="shared" si="339"/>
        <v>8.5997290503881559E-3</v>
      </c>
      <c r="H2411" s="2">
        <f t="shared" si="337"/>
        <v>1.0133326876473465</v>
      </c>
      <c r="I2411" s="2">
        <f t="shared" si="338"/>
        <v>50.331109898755138</v>
      </c>
    </row>
    <row r="2412" spans="1:9" ht="13.5" x14ac:dyDescent="0.25">
      <c r="A2412" s="3">
        <f>TITRES_STAT!B2415</f>
        <v>45518</v>
      </c>
      <c r="B2412" s="6">
        <f>TITRES_STAT!D2415</f>
        <v>1.75</v>
      </c>
      <c r="C2412" s="2">
        <f t="shared" si="333"/>
        <v>6.0000000000000053E-2</v>
      </c>
      <c r="D2412" s="2">
        <f t="shared" si="334"/>
        <v>6.0000000000000053E-2</v>
      </c>
      <c r="E2412" s="2">
        <f t="shared" si="335"/>
        <v>0</v>
      </c>
      <c r="F2412" s="2">
        <f t="shared" si="339"/>
        <v>1.2377644655121025E-2</v>
      </c>
      <c r="G2412" s="2">
        <f t="shared" si="339"/>
        <v>7.9854626896461445E-3</v>
      </c>
      <c r="H2412" s="2">
        <f t="shared" si="337"/>
        <v>1.5500222261597605</v>
      </c>
      <c r="I2412" s="2">
        <f t="shared" si="338"/>
        <v>60.784655531965178</v>
      </c>
    </row>
    <row r="2413" spans="1:9" ht="13.5" x14ac:dyDescent="0.25">
      <c r="A2413" s="3">
        <f>TITRES_STAT!B2416</f>
        <v>45519</v>
      </c>
      <c r="B2413" s="6">
        <f>TITRES_STAT!D2416</f>
        <v>1.75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1.1493527179755238E-2</v>
      </c>
      <c r="G2413" s="2">
        <f t="shared" si="340"/>
        <v>7.4150724975285626E-3</v>
      </c>
      <c r="H2413" s="2">
        <f t="shared" si="337"/>
        <v>1.5500222261597605</v>
      </c>
      <c r="I2413" s="2">
        <f t="shared" si="338"/>
        <v>60.784655531965178</v>
      </c>
    </row>
    <row r="2414" spans="1:9" ht="13.5" x14ac:dyDescent="0.25">
      <c r="A2414" s="3">
        <f>TITRES_STAT!B2417</f>
        <v>45520</v>
      </c>
      <c r="B2414" s="6">
        <f>TITRES_STAT!D2417</f>
        <v>1.75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1.0672560952629863E-2</v>
      </c>
      <c r="G2414" s="2">
        <f t="shared" si="340"/>
        <v>6.8854244619908078E-3</v>
      </c>
      <c r="H2414" s="2">
        <f t="shared" si="337"/>
        <v>1.5500222261597605</v>
      </c>
      <c r="I2414" s="2">
        <f t="shared" si="338"/>
        <v>60.784655531965178</v>
      </c>
    </row>
    <row r="2415" spans="1:9" ht="13.5" x14ac:dyDescent="0.25">
      <c r="A2415" s="3">
        <f>TITRES_STAT!B2418</f>
        <v>45523</v>
      </c>
      <c r="B2415" s="6">
        <f>TITRES_STAT!D2418</f>
        <v>1.75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9.9102351702991583E-3</v>
      </c>
      <c r="G2415" s="2">
        <f t="shared" si="340"/>
        <v>6.3936084289914642E-3</v>
      </c>
      <c r="H2415" s="2">
        <f t="shared" si="337"/>
        <v>1.5500222261597605</v>
      </c>
      <c r="I2415" s="2">
        <f t="shared" si="338"/>
        <v>60.784655531965178</v>
      </c>
    </row>
    <row r="2416" spans="1:9" ht="13.5" x14ac:dyDescent="0.25">
      <c r="A2416" s="3">
        <f>TITRES_STAT!B2419</f>
        <v>45524</v>
      </c>
      <c r="B2416" s="6">
        <f>TITRES_STAT!D2419</f>
        <v>1.75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9.2023612295635028E-3</v>
      </c>
      <c r="G2416" s="2">
        <f t="shared" si="340"/>
        <v>5.9369221126349316E-3</v>
      </c>
      <c r="H2416" s="2">
        <f t="shared" si="337"/>
        <v>1.55002222615976</v>
      </c>
      <c r="I2416" s="2">
        <f t="shared" si="338"/>
        <v>60.784655531965171</v>
      </c>
    </row>
    <row r="2417" spans="1:9" ht="13.5" x14ac:dyDescent="0.25">
      <c r="A2417" s="3">
        <f>TITRES_STAT!B2420</f>
        <v>45525</v>
      </c>
      <c r="B2417" s="6">
        <f>TITRES_STAT!D2420</f>
        <v>1.75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8.5450497131661102E-3</v>
      </c>
      <c r="G2417" s="2">
        <f t="shared" si="340"/>
        <v>5.512856247446722E-3</v>
      </c>
      <c r="H2417" s="2">
        <f t="shared" si="337"/>
        <v>1.5500222261597603</v>
      </c>
      <c r="I2417" s="2">
        <f t="shared" si="338"/>
        <v>60.784655531965178</v>
      </c>
    </row>
    <row r="2418" spans="1:9" ht="13.5" x14ac:dyDescent="0.25">
      <c r="A2418" s="3">
        <f>TITRES_STAT!B2421</f>
        <v>45526</v>
      </c>
      <c r="B2418" s="6">
        <f>TITRES_STAT!D2421</f>
        <v>1.75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7.9346890193685311E-3</v>
      </c>
      <c r="G2418" s="2">
        <f t="shared" si="340"/>
        <v>5.1190808012005276E-3</v>
      </c>
      <c r="H2418" s="2">
        <f t="shared" si="337"/>
        <v>1.5500222261597603</v>
      </c>
      <c r="I2418" s="2">
        <f t="shared" si="338"/>
        <v>60.784655531965178</v>
      </c>
    </row>
    <row r="2419" spans="1:9" ht="13.5" x14ac:dyDescent="0.25">
      <c r="A2419" s="3">
        <f>TITRES_STAT!B2422</f>
        <v>45527</v>
      </c>
      <c r="B2419" s="6">
        <f>TITRES_STAT!D2422</f>
        <v>1.75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7.3679255179850646E-3</v>
      </c>
      <c r="G2419" s="2">
        <f t="shared" si="340"/>
        <v>4.7534321725433469E-3</v>
      </c>
      <c r="H2419" s="2">
        <f t="shared" si="337"/>
        <v>1.5500222261597603</v>
      </c>
      <c r="I2419" s="2">
        <f t="shared" si="338"/>
        <v>60.784655531965178</v>
      </c>
    </row>
    <row r="2420" spans="1:9" ht="13.5" x14ac:dyDescent="0.25">
      <c r="A2420" s="3">
        <f>TITRES_STAT!B2423</f>
        <v>45530</v>
      </c>
      <c r="B2420" s="6">
        <f>TITRES_STAT!D2423</f>
        <v>1.68</v>
      </c>
      <c r="C2420" s="2">
        <f t="shared" si="333"/>
        <v>-7.0000000000000062E-2</v>
      </c>
      <c r="D2420" s="2">
        <f t="shared" si="334"/>
        <v>0</v>
      </c>
      <c r="E2420" s="2">
        <f t="shared" si="335"/>
        <v>7.0000000000000062E-2</v>
      </c>
      <c r="F2420" s="2">
        <f t="shared" si="340"/>
        <v>6.8416451238432745E-3</v>
      </c>
      <c r="G2420" s="2">
        <f t="shared" si="340"/>
        <v>9.4139013030759694E-3</v>
      </c>
      <c r="H2420" s="2">
        <f t="shared" si="337"/>
        <v>0.7267598101551993</v>
      </c>
      <c r="I2420" s="2">
        <f t="shared" si="338"/>
        <v>42.088066092404532</v>
      </c>
    </row>
    <row r="2421" spans="1:9" ht="13.5" x14ac:dyDescent="0.25">
      <c r="A2421" s="3">
        <f>TITRES_STAT!B2424</f>
        <v>45531</v>
      </c>
      <c r="B2421" s="6">
        <f>TITRES_STAT!D2424</f>
        <v>1.75</v>
      </c>
      <c r="C2421" s="2">
        <f t="shared" si="333"/>
        <v>7.0000000000000062E-2</v>
      </c>
      <c r="D2421" s="2">
        <f t="shared" si="334"/>
        <v>7.0000000000000062E-2</v>
      </c>
      <c r="E2421" s="2">
        <f t="shared" si="335"/>
        <v>0</v>
      </c>
      <c r="F2421" s="2">
        <f t="shared" si="340"/>
        <v>1.1352956186425902E-2</v>
      </c>
      <c r="G2421" s="2">
        <f t="shared" si="340"/>
        <v>8.7414797814276864E-3</v>
      </c>
      <c r="H2421" s="2">
        <f t="shared" si="337"/>
        <v>1.2987453463596184</v>
      </c>
      <c r="I2421" s="2">
        <f t="shared" si="338"/>
        <v>56.498008725340611</v>
      </c>
    </row>
    <row r="2422" spans="1:9" ht="13.5" x14ac:dyDescent="0.25">
      <c r="A2422" s="3">
        <f>TITRES_STAT!B2425</f>
        <v>45532</v>
      </c>
      <c r="B2422" s="6">
        <f>TITRES_STAT!D2425</f>
        <v>1.75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1.0542030744538338E-2</v>
      </c>
      <c r="G2422" s="2">
        <f t="shared" si="340"/>
        <v>8.1170883684685662E-3</v>
      </c>
      <c r="H2422" s="2">
        <f t="shared" si="337"/>
        <v>1.2987453463596184</v>
      </c>
      <c r="I2422" s="2">
        <f t="shared" si="338"/>
        <v>56.498008725340611</v>
      </c>
    </row>
    <row r="2423" spans="1:9" ht="13.5" x14ac:dyDescent="0.25">
      <c r="A2423" s="3">
        <f>TITRES_STAT!B2426</f>
        <v>45533</v>
      </c>
      <c r="B2423" s="6">
        <f>TITRES_STAT!D2426</f>
        <v>1.75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9.7890285484998861E-3</v>
      </c>
      <c r="G2423" s="2">
        <f t="shared" si="340"/>
        <v>7.5372963421493832E-3</v>
      </c>
      <c r="H2423" s="2">
        <f t="shared" si="337"/>
        <v>1.2987453463596186</v>
      </c>
      <c r="I2423" s="2">
        <f t="shared" si="338"/>
        <v>56.498008725340611</v>
      </c>
    </row>
    <row r="2424" spans="1:9" ht="13.5" x14ac:dyDescent="0.25">
      <c r="A2424" s="3">
        <f>TITRES_STAT!B2427</f>
        <v>45534</v>
      </c>
      <c r="B2424" s="6">
        <f>TITRES_STAT!D2427</f>
        <v>1.75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9.0898122236070366E-3</v>
      </c>
      <c r="G2424" s="2">
        <f t="shared" si="340"/>
        <v>6.9989180319958563E-3</v>
      </c>
      <c r="H2424" s="2">
        <f t="shared" si="337"/>
        <v>1.2987453463596184</v>
      </c>
      <c r="I2424" s="2">
        <f t="shared" si="338"/>
        <v>56.498008725340611</v>
      </c>
    </row>
    <row r="2425" spans="1:9" ht="13.5" x14ac:dyDescent="0.25">
      <c r="A2425" s="3">
        <f>TITRES_STAT!B2428</f>
        <v>45537</v>
      </c>
      <c r="B2425" s="6">
        <f>TITRES_STAT!D2428</f>
        <v>1.75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8.4405399219208196E-3</v>
      </c>
      <c r="G2425" s="2">
        <f t="shared" si="340"/>
        <v>6.4989953154247233E-3</v>
      </c>
      <c r="H2425" s="2">
        <f t="shared" si="337"/>
        <v>1.2987453463596184</v>
      </c>
      <c r="I2425" s="2">
        <f t="shared" si="338"/>
        <v>56.498008725340611</v>
      </c>
    </row>
    <row r="2426" spans="1:9" ht="13.5" x14ac:dyDescent="0.25">
      <c r="A2426" s="3">
        <f>TITRES_STAT!B2429</f>
        <v>45538</v>
      </c>
      <c r="B2426" s="6">
        <f>TITRES_STAT!D2429</f>
        <v>1.75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7.8376442132121905E-3</v>
      </c>
      <c r="G2426" s="2">
        <f t="shared" si="340"/>
        <v>6.0347813643229576E-3</v>
      </c>
      <c r="H2426" s="2">
        <f t="shared" si="337"/>
        <v>1.2987453463596186</v>
      </c>
      <c r="I2426" s="2">
        <f t="shared" si="338"/>
        <v>56.498008725340611</v>
      </c>
    </row>
    <row r="2427" spans="1:9" ht="13.5" x14ac:dyDescent="0.25">
      <c r="A2427" s="3">
        <f>TITRES_STAT!B2430</f>
        <v>45539</v>
      </c>
      <c r="B2427" s="6">
        <f>TITRES_STAT!D2430</f>
        <v>1.75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7.2778124836970345E-3</v>
      </c>
      <c r="G2427" s="2">
        <f t="shared" si="340"/>
        <v>5.6037255525856035E-3</v>
      </c>
      <c r="H2427" s="2">
        <f t="shared" si="337"/>
        <v>1.2987453463596186</v>
      </c>
      <c r="I2427" s="2">
        <f t="shared" si="338"/>
        <v>56.498008725340611</v>
      </c>
    </row>
    <row r="2428" spans="1:9" ht="13.5" x14ac:dyDescent="0.25">
      <c r="A2428" s="3">
        <f>TITRES_STAT!B2431</f>
        <v>45540</v>
      </c>
      <c r="B2428" s="6">
        <f>TITRES_STAT!D2431</f>
        <v>1.75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6.7579687348615315E-3</v>
      </c>
      <c r="G2428" s="2">
        <f t="shared" si="340"/>
        <v>5.2034594416866323E-3</v>
      </c>
      <c r="H2428" s="2">
        <f t="shared" si="337"/>
        <v>1.2987453463596184</v>
      </c>
      <c r="I2428" s="2">
        <f t="shared" si="338"/>
        <v>56.498008725340611</v>
      </c>
    </row>
    <row r="2429" spans="1:9" ht="13.5" x14ac:dyDescent="0.25">
      <c r="A2429" s="3">
        <f>TITRES_STAT!B2432</f>
        <v>45541</v>
      </c>
      <c r="B2429" s="6">
        <f>TITRES_STAT!D2432</f>
        <v>1.75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6.2752566823714223E-3</v>
      </c>
      <c r="G2429" s="2">
        <f t="shared" si="341"/>
        <v>4.8317837672804441E-3</v>
      </c>
      <c r="H2429" s="2">
        <f t="shared" si="337"/>
        <v>1.2987453463596184</v>
      </c>
      <c r="I2429" s="2">
        <f t="shared" si="338"/>
        <v>56.498008725340611</v>
      </c>
    </row>
    <row r="2430" spans="1:9" ht="13.5" x14ac:dyDescent="0.25">
      <c r="A2430" s="3">
        <f>TITRES_STAT!B2433</f>
        <v>45544</v>
      </c>
      <c r="B2430" s="6">
        <f>TITRES_STAT!D2433</f>
        <v>1.75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5.8270240622020353E-3</v>
      </c>
      <c r="G2430" s="2">
        <f t="shared" si="341"/>
        <v>4.4866563553318407E-3</v>
      </c>
      <c r="H2430" s="2">
        <f t="shared" si="337"/>
        <v>1.2987453463596186</v>
      </c>
      <c r="I2430" s="2">
        <f t="shared" si="338"/>
        <v>56.498008725340611</v>
      </c>
    </row>
    <row r="2431" spans="1:9" ht="13.5" x14ac:dyDescent="0.25">
      <c r="A2431" s="3">
        <f>TITRES_STAT!B2434</f>
        <v>45545</v>
      </c>
      <c r="B2431" s="6">
        <f>TITRES_STAT!D2434</f>
        <v>1.75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5.4108080577590324E-3</v>
      </c>
      <c r="G2431" s="2">
        <f t="shared" si="341"/>
        <v>4.1661809013795658E-3</v>
      </c>
      <c r="H2431" s="2">
        <f t="shared" si="337"/>
        <v>1.2987453463596186</v>
      </c>
      <c r="I2431" s="2">
        <f t="shared" si="338"/>
        <v>56.498008725340611</v>
      </c>
    </row>
    <row r="2432" spans="1:9" ht="13.5" x14ac:dyDescent="0.25">
      <c r="A2432" s="3">
        <f>TITRES_STAT!B2435</f>
        <v>45546</v>
      </c>
      <c r="B2432" s="6">
        <f>TITRES_STAT!D2435</f>
        <v>1.75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5.0243217679191016E-3</v>
      </c>
      <c r="G2432" s="2">
        <f t="shared" si="341"/>
        <v>3.8685965512810254E-3</v>
      </c>
      <c r="H2432" s="2">
        <f t="shared" si="337"/>
        <v>1.2987453463596186</v>
      </c>
      <c r="I2432" s="2">
        <f t="shared" si="338"/>
        <v>56.498008725340611</v>
      </c>
    </row>
    <row r="2433" spans="1:9" ht="13.5" x14ac:dyDescent="0.25">
      <c r="A2433" s="3">
        <f>TITRES_STAT!B2436</f>
        <v>45547</v>
      </c>
      <c r="B2433" s="6">
        <f>TITRES_STAT!D2436</f>
        <v>1.75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4.6654416416391656E-3</v>
      </c>
      <c r="G2433" s="2">
        <f t="shared" si="341"/>
        <v>3.5922682261895237E-3</v>
      </c>
      <c r="H2433" s="2">
        <f t="shared" si="337"/>
        <v>1.2987453463596186</v>
      </c>
      <c r="I2433" s="2">
        <f t="shared" si="338"/>
        <v>56.498008725340611</v>
      </c>
    </row>
    <row r="2434" spans="1:9" ht="13.5" x14ac:dyDescent="0.25">
      <c r="A2434" s="3">
        <f>TITRES_STAT!B2437</f>
        <v>45548</v>
      </c>
      <c r="B2434" s="6">
        <f>TITRES_STAT!D2437</f>
        <v>1.75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4.332195810093511E-3</v>
      </c>
      <c r="G2434" s="2">
        <f t="shared" si="341"/>
        <v>3.3356776386045577E-3</v>
      </c>
      <c r="H2434" s="2">
        <f t="shared" si="337"/>
        <v>1.2987453463596186</v>
      </c>
      <c r="I2434" s="2">
        <f t="shared" si="338"/>
        <v>56.498008725340611</v>
      </c>
    </row>
    <row r="2435" spans="1:9" ht="13.5" x14ac:dyDescent="0.25">
      <c r="A2435" s="3">
        <f>TITRES_STAT!B2438</f>
        <v>45551</v>
      </c>
      <c r="B2435" s="6">
        <f>TITRES_STAT!D2438</f>
        <v>1.75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4.022753252229689E-3</v>
      </c>
      <c r="G2435" s="2">
        <f t="shared" si="341"/>
        <v>3.0974149501328033E-3</v>
      </c>
      <c r="H2435" s="2">
        <f t="shared" si="337"/>
        <v>1.2987453463596188</v>
      </c>
      <c r="I2435" s="2">
        <f t="shared" si="338"/>
        <v>56.498008725340611</v>
      </c>
    </row>
    <row r="2436" spans="1:9" ht="13.5" x14ac:dyDescent="0.25">
      <c r="A2436" s="3">
        <f>TITRES_STAT!B2439</f>
        <v>45552</v>
      </c>
      <c r="B2436" s="6">
        <f>TITRES_STAT!D2439</f>
        <v>1.75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3.7354137342132825E-3</v>
      </c>
      <c r="G2436" s="2">
        <f t="shared" si="341"/>
        <v>2.8761710251233173E-3</v>
      </c>
      <c r="H2436" s="2">
        <f t="shared" si="337"/>
        <v>1.2987453463596188</v>
      </c>
      <c r="I2436" s="2">
        <f t="shared" si="338"/>
        <v>56.498008725340611</v>
      </c>
    </row>
    <row r="2437" spans="1:9" ht="13.5" x14ac:dyDescent="0.25">
      <c r="A2437" s="3">
        <f>TITRES_STAT!B2440</f>
        <v>45553</v>
      </c>
      <c r="B2437" s="6">
        <f>TITRES_STAT!D2440</f>
        <v>1.75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3.4685984674837625E-3</v>
      </c>
      <c r="G2437" s="2">
        <f t="shared" si="341"/>
        <v>2.6707302376145089E-3</v>
      </c>
      <c r="H2437" s="2">
        <f t="shared" si="337"/>
        <v>1.2987453463596188</v>
      </c>
      <c r="I2437" s="2">
        <f t="shared" si="338"/>
        <v>56.498008725340611</v>
      </c>
    </row>
    <row r="2438" spans="1:9" ht="13.5" x14ac:dyDescent="0.25">
      <c r="A2438" s="3">
        <f>TITRES_STAT!B2441</f>
        <v>45554</v>
      </c>
      <c r="B2438" s="6">
        <f>TITRES_STAT!D2441</f>
        <v>1.75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3.2208414340920651E-3</v>
      </c>
      <c r="G2438" s="2">
        <f t="shared" si="341"/>
        <v>2.4799637920706152E-3</v>
      </c>
      <c r="H2438" s="2">
        <f t="shared" si="337"/>
        <v>1.298745346359619</v>
      </c>
      <c r="I2438" s="2">
        <f t="shared" si="338"/>
        <v>56.498008725340618</v>
      </c>
    </row>
    <row r="2439" spans="1:9" ht="13.5" x14ac:dyDescent="0.25">
      <c r="A2439" s="3">
        <f>TITRES_STAT!B2442</f>
        <v>45555</v>
      </c>
      <c r="B2439" s="6">
        <f>TITRES_STAT!D2442</f>
        <v>1.75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2.9907813316569177E-3</v>
      </c>
      <c r="G2439" s="2">
        <f t="shared" si="341"/>
        <v>2.3028235212084287E-3</v>
      </c>
      <c r="H2439" s="2">
        <f t="shared" si="337"/>
        <v>1.2987453463596188</v>
      </c>
      <c r="I2439" s="2">
        <f t="shared" si="338"/>
        <v>56.498008725340611</v>
      </c>
    </row>
    <row r="2440" spans="1:9" ht="13.5" x14ac:dyDescent="0.25">
      <c r="A2440" s="3">
        <f>TITRES_STAT!B2443</f>
        <v>45558</v>
      </c>
      <c r="B2440" s="6">
        <f>TITRES_STAT!D2443</f>
        <v>1.75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2.7771540936814237E-3</v>
      </c>
      <c r="G2440" s="2">
        <f t="shared" si="341"/>
        <v>2.138336126836398E-3</v>
      </c>
      <c r="H2440" s="2">
        <f t="shared" si="337"/>
        <v>1.298745346359619</v>
      </c>
      <c r="I2440" s="2">
        <f t="shared" si="338"/>
        <v>56.498008725340618</v>
      </c>
    </row>
    <row r="2441" spans="1:9" ht="13.5" x14ac:dyDescent="0.25">
      <c r="A2441" s="3">
        <f>TITRES_STAT!B2444</f>
        <v>45559</v>
      </c>
      <c r="B2441" s="6">
        <f>TITRES_STAT!D2444</f>
        <v>1.74</v>
      </c>
      <c r="C2441" s="2">
        <f t="shared" si="342"/>
        <v>-1.0000000000000009E-2</v>
      </c>
      <c r="D2441" s="2">
        <f t="shared" si="343"/>
        <v>0</v>
      </c>
      <c r="E2441" s="2">
        <f t="shared" si="344"/>
        <v>1.0000000000000009E-2</v>
      </c>
      <c r="F2441" s="2">
        <f t="shared" si="341"/>
        <v>2.5787859441327508E-3</v>
      </c>
      <c r="G2441" s="2">
        <f t="shared" si="341"/>
        <v>2.6998835463480845E-3</v>
      </c>
      <c r="H2441" s="2">
        <f t="shared" si="337"/>
        <v>0.9551471016669838</v>
      </c>
      <c r="I2441" s="2">
        <f t="shared" si="338"/>
        <v>48.852953358476867</v>
      </c>
    </row>
    <row r="2442" spans="1:9" ht="13.5" x14ac:dyDescent="0.25">
      <c r="A2442" s="3">
        <f>TITRES_STAT!B2445</f>
        <v>45560</v>
      </c>
      <c r="B2442" s="6">
        <f>TITRES_STAT!D2445</f>
        <v>1.74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2.3945869481232685E-3</v>
      </c>
      <c r="G2442" s="2">
        <f t="shared" si="341"/>
        <v>2.5070347216089354E-3</v>
      </c>
      <c r="H2442" s="2">
        <f t="shared" si="337"/>
        <v>0.95514710166698391</v>
      </c>
      <c r="I2442" s="2">
        <f t="shared" si="338"/>
        <v>48.852953358476867</v>
      </c>
    </row>
    <row r="2443" spans="1:9" ht="13.5" x14ac:dyDescent="0.25">
      <c r="A2443" s="3">
        <f>TITRES_STAT!B2446</f>
        <v>45561</v>
      </c>
      <c r="B2443" s="6">
        <f>TITRES_STAT!D2446</f>
        <v>1.74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2.2235450232573209E-3</v>
      </c>
      <c r="G2443" s="2">
        <f t="shared" si="341"/>
        <v>2.327960812922583E-3</v>
      </c>
      <c r="H2443" s="2">
        <f t="shared" si="337"/>
        <v>0.95514710166698391</v>
      </c>
      <c r="I2443" s="2">
        <f t="shared" si="338"/>
        <v>48.852953358476867</v>
      </c>
    </row>
    <row r="2444" spans="1:9" ht="13.5" x14ac:dyDescent="0.25">
      <c r="A2444" s="3">
        <f>TITRES_STAT!B2447</f>
        <v>45562</v>
      </c>
      <c r="B2444" s="6">
        <f>TITRES_STAT!D2447</f>
        <v>1.74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2.0647203787389407E-3</v>
      </c>
      <c r="G2444" s="2">
        <f t="shared" si="341"/>
        <v>2.1616778977138272E-3</v>
      </c>
      <c r="H2444" s="2">
        <f t="shared" si="337"/>
        <v>0.9551471016669838</v>
      </c>
      <c r="I2444" s="2">
        <f t="shared" si="338"/>
        <v>48.852953358476867</v>
      </c>
    </row>
    <row r="2445" spans="1:9" ht="13.5" x14ac:dyDescent="0.25">
      <c r="A2445" s="3">
        <f>TITRES_STAT!B2448</f>
        <v>45565</v>
      </c>
      <c r="B2445" s="6">
        <f>TITRES_STAT!D2448</f>
        <v>1.74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1.9172403516861593E-3</v>
      </c>
      <c r="G2445" s="2">
        <f t="shared" si="345"/>
        <v>2.0072723335914111E-3</v>
      </c>
      <c r="H2445" s="2">
        <f t="shared" si="337"/>
        <v>0.9551471016669838</v>
      </c>
      <c r="I2445" s="2">
        <f t="shared" si="338"/>
        <v>48.852953358476867</v>
      </c>
    </row>
    <row r="2446" spans="1:9" ht="13.5" x14ac:dyDescent="0.25">
      <c r="A2446" s="3">
        <f>TITRES_STAT!B2449</f>
        <v>45566</v>
      </c>
      <c r="B2446" s="6">
        <f>TITRES_STAT!D2449</f>
        <v>1.79</v>
      </c>
      <c r="C2446" s="2">
        <f t="shared" si="342"/>
        <v>5.0000000000000044E-2</v>
      </c>
      <c r="D2446" s="2">
        <f t="shared" si="343"/>
        <v>5.0000000000000044E-2</v>
      </c>
      <c r="E2446" s="2">
        <f t="shared" si="344"/>
        <v>0</v>
      </c>
      <c r="F2446" s="2">
        <f t="shared" si="345"/>
        <v>5.3517231837085797E-3</v>
      </c>
      <c r="G2446" s="2">
        <f t="shared" si="345"/>
        <v>1.8638957383348817E-3</v>
      </c>
      <c r="H2446" s="2">
        <f t="shared" si="337"/>
        <v>2.8712567305344887</v>
      </c>
      <c r="I2446" s="2">
        <f t="shared" si="338"/>
        <v>74.16859512022252</v>
      </c>
    </row>
    <row r="2447" spans="1:9" ht="13.5" x14ac:dyDescent="0.25">
      <c r="A2447" s="3">
        <f>TITRES_STAT!B2450</f>
        <v>45567</v>
      </c>
      <c r="B2447" s="6">
        <f>TITRES_STAT!D2450</f>
        <v>1.81</v>
      </c>
      <c r="C2447" s="2">
        <f t="shared" si="342"/>
        <v>2.0000000000000018E-2</v>
      </c>
      <c r="D2447" s="2">
        <f t="shared" si="343"/>
        <v>2.0000000000000018E-2</v>
      </c>
      <c r="E2447" s="2">
        <f t="shared" si="344"/>
        <v>0</v>
      </c>
      <c r="F2447" s="2">
        <f t="shared" si="345"/>
        <v>6.3980286705865395E-3</v>
      </c>
      <c r="G2447" s="2">
        <f t="shared" si="345"/>
        <v>1.7307603284538189E-3</v>
      </c>
      <c r="H2447" s="2">
        <f t="shared" si="337"/>
        <v>3.6966578014312601</v>
      </c>
      <c r="I2447" s="2">
        <f t="shared" si="338"/>
        <v>78.708263572124423</v>
      </c>
    </row>
    <row r="2448" spans="1:9" ht="13.5" x14ac:dyDescent="0.25">
      <c r="A2448" s="3">
        <f>TITRES_STAT!B2451</f>
        <v>45568</v>
      </c>
      <c r="B2448" s="6">
        <f>TITRES_STAT!D2451</f>
        <v>1.81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5.9410266226875008E-3</v>
      </c>
      <c r="G2448" s="2">
        <f t="shared" si="345"/>
        <v>1.6071345907071176E-3</v>
      </c>
      <c r="H2448" s="2">
        <f t="shared" si="337"/>
        <v>3.6966578014312597</v>
      </c>
      <c r="I2448" s="2">
        <f t="shared" si="338"/>
        <v>78.708263572124423</v>
      </c>
    </row>
    <row r="2449" spans="1:9" ht="13.5" x14ac:dyDescent="0.25">
      <c r="A2449" s="3">
        <f>TITRES_STAT!B2452</f>
        <v>45569</v>
      </c>
      <c r="B2449" s="6">
        <f>TITRES_STAT!D2452</f>
        <v>1.78</v>
      </c>
      <c r="C2449" s="2">
        <f t="shared" si="342"/>
        <v>-3.0000000000000027E-2</v>
      </c>
      <c r="D2449" s="2">
        <f t="shared" si="343"/>
        <v>0</v>
      </c>
      <c r="E2449" s="2">
        <f t="shared" si="344"/>
        <v>3.0000000000000027E-2</v>
      </c>
      <c r="F2449" s="2">
        <f t="shared" si="345"/>
        <v>5.5166675782098223E-3</v>
      </c>
      <c r="G2449" s="2">
        <f t="shared" si="345"/>
        <v>3.6351964056566114E-3</v>
      </c>
      <c r="H2449" s="2">
        <f t="shared" ref="H2449:H2512" si="346">F2449/G2449</f>
        <v>1.5175707066681499</v>
      </c>
      <c r="I2449" s="2">
        <f t="shared" ref="I2449:I2512" si="347">IF(G2449=0,100,100-(100/(1+H2449)))</f>
        <v>60.279169226454876</v>
      </c>
    </row>
    <row r="2450" spans="1:9" ht="13.5" x14ac:dyDescent="0.25">
      <c r="A2450" s="3">
        <f>TITRES_STAT!B2453</f>
        <v>45572</v>
      </c>
      <c r="B2450" s="6">
        <f>TITRES_STAT!D2453</f>
        <v>1.78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5.1226198940519784E-3</v>
      </c>
      <c r="G2450" s="2">
        <f t="shared" si="345"/>
        <v>3.3755395195382821E-3</v>
      </c>
      <c r="H2450" s="2">
        <f t="shared" si="346"/>
        <v>1.5175707066681501</v>
      </c>
      <c r="I2450" s="2">
        <f t="shared" si="347"/>
        <v>60.279169226454876</v>
      </c>
    </row>
    <row r="2451" spans="1:9" ht="13.5" x14ac:dyDescent="0.25">
      <c r="A2451" s="3">
        <f>TITRES_STAT!B2454</f>
        <v>45573</v>
      </c>
      <c r="B2451" s="6">
        <f>TITRES_STAT!D2454</f>
        <v>1.78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4.7567184730482655E-3</v>
      </c>
      <c r="G2451" s="2">
        <f t="shared" si="345"/>
        <v>3.1344295538569761E-3</v>
      </c>
      <c r="H2451" s="2">
        <f t="shared" si="346"/>
        <v>1.5175707066681501</v>
      </c>
      <c r="I2451" s="2">
        <f t="shared" si="347"/>
        <v>60.279169226454876</v>
      </c>
    </row>
    <row r="2452" spans="1:9" ht="13.5" x14ac:dyDescent="0.25">
      <c r="A2452" s="3">
        <f>TITRES_STAT!B2455</f>
        <v>45574</v>
      </c>
      <c r="B2452" s="6">
        <f>TITRES_STAT!D2455</f>
        <v>1.78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4.4169528678305323E-3</v>
      </c>
      <c r="G2452" s="2">
        <f t="shared" si="345"/>
        <v>2.9105417285814781E-3</v>
      </c>
      <c r="H2452" s="2">
        <f t="shared" si="346"/>
        <v>1.5175707066681499</v>
      </c>
      <c r="I2452" s="2">
        <f t="shared" si="347"/>
        <v>60.279169226454876</v>
      </c>
    </row>
    <row r="2453" spans="1:9" ht="13.5" x14ac:dyDescent="0.25">
      <c r="A2453" s="3">
        <f>TITRES_STAT!B2456</f>
        <v>45575</v>
      </c>
      <c r="B2453" s="6">
        <f>TITRES_STAT!D2456</f>
        <v>1.78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4.1014562344140661E-3</v>
      </c>
      <c r="G2453" s="2">
        <f t="shared" si="345"/>
        <v>2.7026458908256585E-3</v>
      </c>
      <c r="H2453" s="2">
        <f t="shared" si="346"/>
        <v>1.5175707066681499</v>
      </c>
      <c r="I2453" s="2">
        <f t="shared" si="347"/>
        <v>60.279169226454876</v>
      </c>
    </row>
    <row r="2454" spans="1:9" ht="13.5" x14ac:dyDescent="0.25">
      <c r="A2454" s="3">
        <f>TITRES_STAT!B2457</f>
        <v>45576</v>
      </c>
      <c r="B2454" s="6">
        <f>TITRES_STAT!D2457</f>
        <v>1.78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3.8084950748130614E-3</v>
      </c>
      <c r="G2454" s="2">
        <f t="shared" si="345"/>
        <v>2.5095997557666831E-3</v>
      </c>
      <c r="H2454" s="2">
        <f t="shared" si="346"/>
        <v>1.5175707066681499</v>
      </c>
      <c r="I2454" s="2">
        <f t="shared" si="347"/>
        <v>60.279169226454876</v>
      </c>
    </row>
    <row r="2455" spans="1:9" ht="13.5" x14ac:dyDescent="0.25">
      <c r="A2455" s="3">
        <f>TITRES_STAT!B2458</f>
        <v>45579</v>
      </c>
      <c r="B2455" s="6">
        <f>TITRES_STAT!D2458</f>
        <v>1.78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3.5364597123264145E-3</v>
      </c>
      <c r="G2455" s="2">
        <f t="shared" si="345"/>
        <v>2.3303426303547775E-3</v>
      </c>
      <c r="H2455" s="2">
        <f t="shared" si="346"/>
        <v>1.5175707066681496</v>
      </c>
      <c r="I2455" s="2">
        <f t="shared" si="347"/>
        <v>60.279169226454876</v>
      </c>
    </row>
    <row r="2456" spans="1:9" ht="13.5" x14ac:dyDescent="0.25">
      <c r="A2456" s="3">
        <f>TITRES_STAT!B2459</f>
        <v>45581</v>
      </c>
      <c r="B2456" s="6">
        <f>TITRES_STAT!D2459</f>
        <v>1.78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3.283855447160242E-3</v>
      </c>
      <c r="G2456" s="2">
        <f t="shared" si="345"/>
        <v>2.163889585329436E-3</v>
      </c>
      <c r="H2456" s="2">
        <f t="shared" si="346"/>
        <v>1.5175707066681499</v>
      </c>
      <c r="I2456" s="2">
        <f t="shared" si="347"/>
        <v>60.279169226454876</v>
      </c>
    </row>
    <row r="2457" spans="1:9" ht="13.5" x14ac:dyDescent="0.25">
      <c r="A2457" s="3">
        <f>TITRES_STAT!B2460</f>
        <v>45582</v>
      </c>
      <c r="B2457" s="6">
        <f>TITRES_STAT!D2460</f>
        <v>1.78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3.0492943437916533E-3</v>
      </c>
      <c r="G2457" s="2">
        <f t="shared" si="345"/>
        <v>2.0093260435201906E-3</v>
      </c>
      <c r="H2457" s="2">
        <f t="shared" si="346"/>
        <v>1.5175707066681499</v>
      </c>
      <c r="I2457" s="2">
        <f t="shared" si="347"/>
        <v>60.279169226454876</v>
      </c>
    </row>
    <row r="2458" spans="1:9" ht="13.5" x14ac:dyDescent="0.25">
      <c r="A2458" s="3">
        <f>TITRES_STAT!B2461</f>
        <v>45583</v>
      </c>
      <c r="B2458" s="6">
        <f>TITRES_STAT!D2461</f>
        <v>1.7</v>
      </c>
      <c r="C2458" s="2">
        <f t="shared" si="342"/>
        <v>-8.0000000000000071E-2</v>
      </c>
      <c r="D2458" s="2">
        <f t="shared" si="343"/>
        <v>0</v>
      </c>
      <c r="E2458" s="2">
        <f t="shared" si="344"/>
        <v>8.0000000000000071E-2</v>
      </c>
      <c r="F2458" s="2">
        <f t="shared" si="345"/>
        <v>2.8314876049493924E-3</v>
      </c>
      <c r="G2458" s="2">
        <f t="shared" si="345"/>
        <v>7.5800884689830395E-3</v>
      </c>
      <c r="H2458" s="2">
        <f t="shared" si="346"/>
        <v>0.37354281767759773</v>
      </c>
      <c r="I2458" s="2">
        <f t="shared" si="347"/>
        <v>27.19557139901822</v>
      </c>
    </row>
    <row r="2459" spans="1:9" ht="13.5" x14ac:dyDescent="0.25">
      <c r="A2459" s="3">
        <f>TITRES_STAT!B2462</f>
        <v>45586</v>
      </c>
      <c r="B2459" s="6">
        <f>TITRES_STAT!D2462</f>
        <v>1.7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2.62923849031015E-3</v>
      </c>
      <c r="G2459" s="2">
        <f t="shared" si="345"/>
        <v>7.0386535783413936E-3</v>
      </c>
      <c r="H2459" s="2">
        <f t="shared" si="346"/>
        <v>0.37354281767759773</v>
      </c>
      <c r="I2459" s="2">
        <f t="shared" si="347"/>
        <v>27.19557139901822</v>
      </c>
    </row>
    <row r="2460" spans="1:9" ht="13.5" x14ac:dyDescent="0.25">
      <c r="A2460" s="3">
        <f>TITRES_STAT!B2463</f>
        <v>45587</v>
      </c>
      <c r="B2460" s="6">
        <f>TITRES_STAT!D2463</f>
        <v>1.77</v>
      </c>
      <c r="C2460" s="2">
        <f t="shared" si="342"/>
        <v>7.0000000000000062E-2</v>
      </c>
      <c r="D2460" s="2">
        <f t="shared" si="343"/>
        <v>7.0000000000000062E-2</v>
      </c>
      <c r="E2460" s="2">
        <f t="shared" si="344"/>
        <v>0</v>
      </c>
      <c r="F2460" s="2">
        <f t="shared" si="345"/>
        <v>7.4414357410022862E-3</v>
      </c>
      <c r="G2460" s="2">
        <f t="shared" si="345"/>
        <v>6.5358926084598656E-3</v>
      </c>
      <c r="H2460" s="2">
        <f t="shared" si="346"/>
        <v>1.1385492673747901</v>
      </c>
      <c r="I2460" s="2">
        <f t="shared" si="347"/>
        <v>53.239328396321412</v>
      </c>
    </row>
    <row r="2461" spans="1:9" ht="13.5" x14ac:dyDescent="0.25">
      <c r="A2461" s="3">
        <f>TITRES_STAT!B2464</f>
        <v>45588</v>
      </c>
      <c r="B2461" s="6">
        <f>TITRES_STAT!D2464</f>
        <v>1.77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6.9099046166449796E-3</v>
      </c>
      <c r="G2461" s="2">
        <f t="shared" si="348"/>
        <v>6.0690431364270178E-3</v>
      </c>
      <c r="H2461" s="2">
        <f t="shared" si="346"/>
        <v>1.1385492673747901</v>
      </c>
      <c r="I2461" s="2">
        <f t="shared" si="347"/>
        <v>53.239328396321412</v>
      </c>
    </row>
    <row r="2462" spans="1:9" ht="13.5" x14ac:dyDescent="0.25">
      <c r="A2462" s="3">
        <f>TITRES_STAT!B2465</f>
        <v>45589</v>
      </c>
      <c r="B2462" s="6">
        <f>TITRES_STAT!D2465</f>
        <v>1.7</v>
      </c>
      <c r="C2462" s="2">
        <f t="shared" si="342"/>
        <v>-7.0000000000000062E-2</v>
      </c>
      <c r="D2462" s="2">
        <f t="shared" si="343"/>
        <v>0</v>
      </c>
      <c r="E2462" s="2">
        <f t="shared" si="344"/>
        <v>7.0000000000000062E-2</v>
      </c>
      <c r="F2462" s="2">
        <f t="shared" si="348"/>
        <v>6.4163400011703385E-3</v>
      </c>
      <c r="G2462" s="2">
        <f t="shared" si="348"/>
        <v>1.0635540055253663E-2</v>
      </c>
      <c r="H2462" s="2">
        <f t="shared" si="346"/>
        <v>0.60329235448658236</v>
      </c>
      <c r="I2462" s="2">
        <f t="shared" si="347"/>
        <v>37.628343501941849</v>
      </c>
    </row>
    <row r="2463" spans="1:9" ht="13.5" x14ac:dyDescent="0.25">
      <c r="A2463" s="3">
        <f>TITRES_STAT!B2466</f>
        <v>45590</v>
      </c>
      <c r="B2463" s="6">
        <f>TITRES_STAT!D2466</f>
        <v>1.68</v>
      </c>
      <c r="C2463" s="2">
        <f t="shared" si="342"/>
        <v>-2.0000000000000018E-2</v>
      </c>
      <c r="D2463" s="2">
        <f t="shared" si="343"/>
        <v>0</v>
      </c>
      <c r="E2463" s="2">
        <f t="shared" si="344"/>
        <v>2.0000000000000018E-2</v>
      </c>
      <c r="F2463" s="2">
        <f t="shared" si="348"/>
        <v>5.9580300010867431E-3</v>
      </c>
      <c r="G2463" s="2">
        <f t="shared" si="348"/>
        <v>1.1304430051306975E-2</v>
      </c>
      <c r="H2463" s="2">
        <f t="shared" si="346"/>
        <v>0.52705266643654436</v>
      </c>
      <c r="I2463" s="2">
        <f t="shared" si="347"/>
        <v>34.514373866780176</v>
      </c>
    </row>
    <row r="2464" spans="1:9" ht="13.5" x14ac:dyDescent="0.25">
      <c r="A2464" s="3">
        <f>TITRES_STAT!B2467</f>
        <v>45593</v>
      </c>
      <c r="B2464" s="6">
        <f>TITRES_STAT!D2467</f>
        <v>1.68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5.5324564295805472E-3</v>
      </c>
      <c r="G2464" s="2">
        <f t="shared" si="348"/>
        <v>1.0496970761927906E-2</v>
      </c>
      <c r="H2464" s="2">
        <f t="shared" si="346"/>
        <v>0.52705266643654436</v>
      </c>
      <c r="I2464" s="2">
        <f t="shared" si="347"/>
        <v>34.514373866780176</v>
      </c>
    </row>
    <row r="2465" spans="1:9" ht="13.5" x14ac:dyDescent="0.25">
      <c r="A2465" s="3">
        <f>TITRES_STAT!B2468</f>
        <v>45594</v>
      </c>
      <c r="B2465" s="6">
        <f>TITRES_STAT!D2468</f>
        <v>1.68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5.1372809703247937E-3</v>
      </c>
      <c r="G2465" s="2">
        <f t="shared" si="348"/>
        <v>9.7471871360759136E-3</v>
      </c>
      <c r="H2465" s="2">
        <f t="shared" si="346"/>
        <v>0.52705266643654425</v>
      </c>
      <c r="I2465" s="2">
        <f t="shared" si="347"/>
        <v>34.514373866780161</v>
      </c>
    </row>
    <row r="2466" spans="1:9" ht="13.5" x14ac:dyDescent="0.25">
      <c r="A2466" s="3">
        <f>TITRES_STAT!B2469</f>
        <v>45595</v>
      </c>
      <c r="B2466" s="6">
        <f>TITRES_STAT!D2469</f>
        <v>1.68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4.7703323295873084E-3</v>
      </c>
      <c r="G2466" s="2">
        <f t="shared" si="348"/>
        <v>9.0509594834990627E-3</v>
      </c>
      <c r="H2466" s="2">
        <f t="shared" si="346"/>
        <v>0.52705266643654425</v>
      </c>
      <c r="I2466" s="2">
        <f t="shared" si="347"/>
        <v>34.514373866780161</v>
      </c>
    </row>
    <row r="2467" spans="1:9" ht="13.5" x14ac:dyDescent="0.25">
      <c r="A2467" s="3">
        <f>TITRES_STAT!B2470</f>
        <v>45596</v>
      </c>
      <c r="B2467" s="6">
        <f>TITRES_STAT!D2470</f>
        <v>1.68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4.4295943060453577E-3</v>
      </c>
      <c r="G2467" s="2">
        <f t="shared" si="348"/>
        <v>8.4044623775348434E-3</v>
      </c>
      <c r="H2467" s="2">
        <f t="shared" si="346"/>
        <v>0.52705266643654425</v>
      </c>
      <c r="I2467" s="2">
        <f t="shared" si="347"/>
        <v>34.514373866780161</v>
      </c>
    </row>
    <row r="2468" spans="1:9" ht="13.5" x14ac:dyDescent="0.25">
      <c r="A2468" s="3">
        <f>TITRES_STAT!B2471</f>
        <v>45597</v>
      </c>
      <c r="B2468" s="6">
        <f>TITRES_STAT!D2471</f>
        <v>1.68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4.1131947127564039E-3</v>
      </c>
      <c r="G2468" s="2">
        <f t="shared" si="348"/>
        <v>7.8041436362823544E-3</v>
      </c>
      <c r="H2468" s="2">
        <f t="shared" si="346"/>
        <v>0.52705266643654436</v>
      </c>
      <c r="I2468" s="2">
        <f t="shared" si="347"/>
        <v>34.514373866780176</v>
      </c>
    </row>
    <row r="2469" spans="1:9" ht="13.5" x14ac:dyDescent="0.25">
      <c r="A2469" s="3">
        <f>TITRES_STAT!B2472</f>
        <v>45600</v>
      </c>
      <c r="B2469" s="6">
        <f>TITRES_STAT!D2472</f>
        <v>1.68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3.8193950904166609E-3</v>
      </c>
      <c r="G2469" s="2">
        <f t="shared" si="348"/>
        <v>7.2467048051193294E-3</v>
      </c>
      <c r="H2469" s="2">
        <f t="shared" si="346"/>
        <v>0.52705266643654436</v>
      </c>
      <c r="I2469" s="2">
        <f t="shared" si="347"/>
        <v>34.514373866780176</v>
      </c>
    </row>
    <row r="2470" spans="1:9" ht="13.5" x14ac:dyDescent="0.25">
      <c r="A2470" s="3">
        <f>TITRES_STAT!B2473</f>
        <v>45601</v>
      </c>
      <c r="B2470" s="6">
        <f>TITRES_STAT!D2473</f>
        <v>1.61</v>
      </c>
      <c r="C2470" s="2">
        <f t="shared" si="342"/>
        <v>-6.999999999999984E-2</v>
      </c>
      <c r="D2470" s="2">
        <f t="shared" si="343"/>
        <v>0</v>
      </c>
      <c r="E2470" s="2">
        <f t="shared" si="344"/>
        <v>6.999999999999984E-2</v>
      </c>
      <c r="F2470" s="2">
        <f t="shared" si="348"/>
        <v>3.5465811553868991E-3</v>
      </c>
      <c r="G2470" s="2">
        <f t="shared" si="348"/>
        <v>1.172908303332508E-2</v>
      </c>
      <c r="H2470" s="2">
        <f t="shared" si="346"/>
        <v>0.30237497213637493</v>
      </c>
      <c r="I2470" s="2">
        <f t="shared" si="347"/>
        <v>23.217197704618698</v>
      </c>
    </row>
    <row r="2471" spans="1:9" ht="13.5" x14ac:dyDescent="0.25">
      <c r="A2471" s="3">
        <f>TITRES_STAT!B2474</f>
        <v>45602</v>
      </c>
      <c r="B2471" s="6">
        <f>TITRES_STAT!D2474</f>
        <v>1.61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3.2932539300021203E-3</v>
      </c>
      <c r="G2471" s="2">
        <f t="shared" si="348"/>
        <v>1.0891291388087575E-2</v>
      </c>
      <c r="H2471" s="2">
        <f t="shared" si="346"/>
        <v>0.30237497213637488</v>
      </c>
      <c r="I2471" s="2">
        <f t="shared" si="347"/>
        <v>23.217197704618698</v>
      </c>
    </row>
    <row r="2472" spans="1:9" ht="13.5" x14ac:dyDescent="0.25">
      <c r="A2472" s="3">
        <f>TITRES_STAT!B2475</f>
        <v>45603</v>
      </c>
      <c r="B2472" s="6">
        <f>TITRES_STAT!D2475</f>
        <v>1.54</v>
      </c>
      <c r="C2472" s="2">
        <f t="shared" si="342"/>
        <v>-7.0000000000000062E-2</v>
      </c>
      <c r="D2472" s="2">
        <f t="shared" si="343"/>
        <v>0</v>
      </c>
      <c r="E2472" s="2">
        <f t="shared" si="344"/>
        <v>7.0000000000000062E-2</v>
      </c>
      <c r="F2472" s="2">
        <f t="shared" si="348"/>
        <v>3.0580215064305405E-3</v>
      </c>
      <c r="G2472" s="2">
        <f t="shared" si="348"/>
        <v>1.5113342003224181E-2</v>
      </c>
      <c r="H2472" s="2">
        <f t="shared" si="346"/>
        <v>0.20233919842336409</v>
      </c>
      <c r="I2472" s="2">
        <f t="shared" si="347"/>
        <v>16.82879495974953</v>
      </c>
    </row>
    <row r="2473" spans="1:9" ht="13.5" x14ac:dyDescent="0.25">
      <c r="A2473" s="3">
        <f>TITRES_STAT!B2476</f>
        <v>45604</v>
      </c>
      <c r="B2473" s="6">
        <f>TITRES_STAT!D2476</f>
        <v>1.48</v>
      </c>
      <c r="C2473" s="2">
        <f t="shared" si="342"/>
        <v>-6.0000000000000053E-2</v>
      </c>
      <c r="D2473" s="2">
        <f t="shared" si="343"/>
        <v>0</v>
      </c>
      <c r="E2473" s="2">
        <f t="shared" si="344"/>
        <v>6.0000000000000053E-2</v>
      </c>
      <c r="F2473" s="2">
        <f t="shared" si="348"/>
        <v>2.839591398828359E-3</v>
      </c>
      <c r="G2473" s="2">
        <f t="shared" si="348"/>
        <v>1.8319531860136743E-2</v>
      </c>
      <c r="H2473" s="2">
        <f t="shared" si="346"/>
        <v>0.15500349138327618</v>
      </c>
      <c r="I2473" s="2">
        <f t="shared" si="347"/>
        <v>13.420175137101793</v>
      </c>
    </row>
    <row r="2474" spans="1:9" ht="13.5" x14ac:dyDescent="0.25">
      <c r="A2474" s="3">
        <f>TITRES_STAT!B2477</f>
        <v>45607</v>
      </c>
      <c r="B2474" s="6">
        <f>TITRES_STAT!D2477</f>
        <v>1.54</v>
      </c>
      <c r="C2474" s="2">
        <f t="shared" si="342"/>
        <v>6.0000000000000053E-2</v>
      </c>
      <c r="D2474" s="2">
        <f t="shared" si="343"/>
        <v>6.0000000000000053E-2</v>
      </c>
      <c r="E2474" s="2">
        <f t="shared" si="344"/>
        <v>0</v>
      </c>
      <c r="F2474" s="2">
        <f t="shared" si="348"/>
        <v>6.9224777274834804E-3</v>
      </c>
      <c r="G2474" s="2">
        <f t="shared" si="348"/>
        <v>1.7010993870126976E-2</v>
      </c>
      <c r="H2474" s="2">
        <f t="shared" si="346"/>
        <v>0.40694140391409173</v>
      </c>
      <c r="I2474" s="2">
        <f t="shared" si="347"/>
        <v>28.923834552170135</v>
      </c>
    </row>
    <row r="2475" spans="1:9" ht="13.5" x14ac:dyDescent="0.25">
      <c r="A2475" s="3">
        <f>TITRES_STAT!B2478</f>
        <v>45608</v>
      </c>
      <c r="B2475" s="6">
        <f>TITRES_STAT!D2478</f>
        <v>1.48</v>
      </c>
      <c r="C2475" s="2">
        <f t="shared" si="342"/>
        <v>-6.0000000000000053E-2</v>
      </c>
      <c r="D2475" s="2">
        <f t="shared" si="343"/>
        <v>0</v>
      </c>
      <c r="E2475" s="2">
        <f t="shared" si="344"/>
        <v>6.0000000000000053E-2</v>
      </c>
      <c r="F2475" s="2">
        <f t="shared" si="348"/>
        <v>6.4280150326632311E-3</v>
      </c>
      <c r="G2475" s="2">
        <f t="shared" si="348"/>
        <v>2.0081637165117912E-2</v>
      </c>
      <c r="H2475" s="2">
        <f t="shared" si="346"/>
        <v>0.32009417259210243</v>
      </c>
      <c r="I2475" s="2">
        <f t="shared" si="347"/>
        <v>24.247828619951704</v>
      </c>
    </row>
    <row r="2476" spans="1:9" ht="13.5" x14ac:dyDescent="0.25">
      <c r="A2476" s="3">
        <f>TITRES_STAT!B2479</f>
        <v>45609</v>
      </c>
      <c r="B2476" s="6">
        <f>TITRES_STAT!D2479</f>
        <v>1.42</v>
      </c>
      <c r="C2476" s="2">
        <f t="shared" si="342"/>
        <v>-6.0000000000000053E-2</v>
      </c>
      <c r="D2476" s="2">
        <f t="shared" si="343"/>
        <v>0</v>
      </c>
      <c r="E2476" s="2">
        <f t="shared" si="344"/>
        <v>6.0000000000000053E-2</v>
      </c>
      <c r="F2476" s="2">
        <f t="shared" si="348"/>
        <v>5.968871101758714E-3</v>
      </c>
      <c r="G2476" s="2">
        <f t="shared" si="348"/>
        <v>2.2932948796180925E-2</v>
      </c>
      <c r="H2476" s="2">
        <f t="shared" si="346"/>
        <v>0.2602749064155554</v>
      </c>
      <c r="I2476" s="2">
        <f t="shared" si="347"/>
        <v>20.652232706578545</v>
      </c>
    </row>
    <row r="2477" spans="1:9" ht="13.5" x14ac:dyDescent="0.25">
      <c r="A2477" s="3">
        <f>TITRES_STAT!B2480</f>
        <v>45610</v>
      </c>
      <c r="B2477" s="6">
        <f>TITRES_STAT!D2480</f>
        <v>1.48</v>
      </c>
      <c r="C2477" s="2">
        <f t="shared" si="342"/>
        <v>6.0000000000000053E-2</v>
      </c>
      <c r="D2477" s="2">
        <f t="shared" si="343"/>
        <v>6.0000000000000053E-2</v>
      </c>
      <c r="E2477" s="2">
        <f t="shared" si="344"/>
        <v>0</v>
      </c>
      <c r="F2477" s="2">
        <f t="shared" ref="F2477:G2492" si="349">((F2476*13)+D2477)/14</f>
        <v>9.8282374516330956E-3</v>
      </c>
      <c r="G2477" s="2">
        <f t="shared" si="349"/>
        <v>2.1294881025025143E-2</v>
      </c>
      <c r="H2477" s="2">
        <f t="shared" si="346"/>
        <v>0.46153051712677934</v>
      </c>
      <c r="I2477" s="2">
        <f t="shared" si="347"/>
        <v>31.57857545349799</v>
      </c>
    </row>
    <row r="2478" spans="1:9" ht="13.5" x14ac:dyDescent="0.25">
      <c r="A2478" s="3">
        <f>TITRES_STAT!B2481</f>
        <v>45611</v>
      </c>
      <c r="B2478" s="6">
        <f>TITRES_STAT!D2481</f>
        <v>1.54</v>
      </c>
      <c r="C2478" s="2">
        <f t="shared" si="342"/>
        <v>6.0000000000000053E-2</v>
      </c>
      <c r="D2478" s="2">
        <f t="shared" si="343"/>
        <v>6.0000000000000053E-2</v>
      </c>
      <c r="E2478" s="2">
        <f t="shared" si="344"/>
        <v>0</v>
      </c>
      <c r="F2478" s="2">
        <f t="shared" si="349"/>
        <v>1.3411934776516449E-2</v>
      </c>
      <c r="G2478" s="2">
        <f t="shared" si="349"/>
        <v>1.9773818094666207E-2</v>
      </c>
      <c r="H2478" s="2">
        <f t="shared" si="346"/>
        <v>0.67826732866194339</v>
      </c>
      <c r="I2478" s="2">
        <f t="shared" si="347"/>
        <v>40.414737096903117</v>
      </c>
    </row>
    <row r="2479" spans="1:9" ht="13.5" x14ac:dyDescent="0.25">
      <c r="A2479" s="3">
        <f>TITRES_STAT!B2482</f>
        <v>45614</v>
      </c>
      <c r="B2479" s="6">
        <f>TITRES_STAT!D2482</f>
        <v>1.54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1.2453939435336703E-2</v>
      </c>
      <c r="G2479" s="2">
        <f t="shared" si="349"/>
        <v>1.8361402516475767E-2</v>
      </c>
      <c r="H2479" s="2">
        <f t="shared" si="346"/>
        <v>0.67826732866194339</v>
      </c>
      <c r="I2479" s="2">
        <f t="shared" si="347"/>
        <v>40.414737096903117</v>
      </c>
    </row>
    <row r="2480" spans="1:9" ht="13.5" x14ac:dyDescent="0.25">
      <c r="A2480" s="3">
        <f>TITRES_STAT!B2483</f>
        <v>45615</v>
      </c>
      <c r="B2480" s="6">
        <f>TITRES_STAT!D2483</f>
        <v>1.48</v>
      </c>
      <c r="C2480" s="2">
        <f t="shared" si="342"/>
        <v>-6.0000000000000053E-2</v>
      </c>
      <c r="D2480" s="2">
        <f t="shared" si="343"/>
        <v>0</v>
      </c>
      <c r="E2480" s="2">
        <f t="shared" si="344"/>
        <v>6.0000000000000053E-2</v>
      </c>
      <c r="F2480" s="2">
        <f t="shared" si="349"/>
        <v>1.1564372332812654E-2</v>
      </c>
      <c r="G2480" s="2">
        <f t="shared" si="349"/>
        <v>2.1335588051013217E-2</v>
      </c>
      <c r="H2480" s="2">
        <f t="shared" si="346"/>
        <v>0.54202266678388866</v>
      </c>
      <c r="I2480" s="2">
        <f t="shared" si="347"/>
        <v>35.150110206509183</v>
      </c>
    </row>
    <row r="2481" spans="1:9" ht="13.5" x14ac:dyDescent="0.25">
      <c r="A2481" s="3">
        <f>TITRES_STAT!B2484</f>
        <v>45616</v>
      </c>
      <c r="B2481" s="6">
        <f>TITRES_STAT!D2484</f>
        <v>1.43</v>
      </c>
      <c r="C2481" s="2">
        <f t="shared" si="342"/>
        <v>-5.0000000000000044E-2</v>
      </c>
      <c r="D2481" s="2">
        <f t="shared" si="343"/>
        <v>0</v>
      </c>
      <c r="E2481" s="2">
        <f t="shared" si="344"/>
        <v>5.0000000000000044E-2</v>
      </c>
      <c r="F2481" s="2">
        <f t="shared" si="349"/>
        <v>1.0738345737611749E-2</v>
      </c>
      <c r="G2481" s="2">
        <f t="shared" si="349"/>
        <v>2.3383046047369422E-2</v>
      </c>
      <c r="H2481" s="2">
        <f t="shared" si="346"/>
        <v>0.45923639357584067</v>
      </c>
      <c r="I2481" s="2">
        <f t="shared" si="347"/>
        <v>31.471007411656416</v>
      </c>
    </row>
    <row r="2482" spans="1:9" ht="13.5" x14ac:dyDescent="0.25">
      <c r="A2482" s="3">
        <f>TITRES_STAT!B2485</f>
        <v>45617</v>
      </c>
      <c r="B2482" s="6">
        <f>TITRES_STAT!D2485</f>
        <v>1.49</v>
      </c>
      <c r="C2482" s="2">
        <f t="shared" si="342"/>
        <v>6.0000000000000053E-2</v>
      </c>
      <c r="D2482" s="2">
        <f t="shared" si="343"/>
        <v>6.0000000000000053E-2</v>
      </c>
      <c r="E2482" s="2">
        <f t="shared" si="344"/>
        <v>0</v>
      </c>
      <c r="F2482" s="2">
        <f t="shared" si="349"/>
        <v>1.4257035327782342E-2</v>
      </c>
      <c r="G2482" s="2">
        <f t="shared" si="349"/>
        <v>2.171282847255732E-2</v>
      </c>
      <c r="H2482" s="2">
        <f t="shared" si="346"/>
        <v>0.65661806087593344</v>
      </c>
      <c r="I2482" s="2">
        <f t="shared" si="347"/>
        <v>39.636055913138364</v>
      </c>
    </row>
    <row r="2483" spans="1:9" ht="13.5" x14ac:dyDescent="0.25">
      <c r="A2483" s="3">
        <f>TITRES_STAT!B2486</f>
        <v>45618</v>
      </c>
      <c r="B2483" s="6">
        <f>TITRES_STAT!D2486</f>
        <v>1.43</v>
      </c>
      <c r="C2483" s="2">
        <f t="shared" si="342"/>
        <v>-6.0000000000000053E-2</v>
      </c>
      <c r="D2483" s="2">
        <f t="shared" si="343"/>
        <v>0</v>
      </c>
      <c r="E2483" s="2">
        <f t="shared" si="344"/>
        <v>6.0000000000000053E-2</v>
      </c>
      <c r="F2483" s="2">
        <f t="shared" si="349"/>
        <v>1.3238675661512175E-2</v>
      </c>
      <c r="G2483" s="2">
        <f t="shared" si="349"/>
        <v>2.4447626438803226E-2</v>
      </c>
      <c r="H2483" s="2">
        <f t="shared" si="346"/>
        <v>0.54151169622339179</v>
      </c>
      <c r="I2483" s="2">
        <f t="shared" si="347"/>
        <v>35.128614174648291</v>
      </c>
    </row>
    <row r="2484" spans="1:9" ht="13.5" x14ac:dyDescent="0.25">
      <c r="A2484" s="3">
        <f>TITRES_STAT!B2487</f>
        <v>45621</v>
      </c>
      <c r="B2484" s="6">
        <f>TITRES_STAT!D2487</f>
        <v>1.49</v>
      </c>
      <c r="C2484" s="2">
        <f t="shared" si="342"/>
        <v>6.0000000000000053E-2</v>
      </c>
      <c r="D2484" s="2">
        <f t="shared" si="343"/>
        <v>6.0000000000000053E-2</v>
      </c>
      <c r="E2484" s="2">
        <f t="shared" si="344"/>
        <v>0</v>
      </c>
      <c r="F2484" s="2">
        <f t="shared" si="349"/>
        <v>1.6578770257118451E-2</v>
      </c>
      <c r="G2484" s="2">
        <f t="shared" si="349"/>
        <v>2.2701367407460139E-2</v>
      </c>
      <c r="H2484" s="2">
        <f t="shared" si="346"/>
        <v>0.73029831020973324</v>
      </c>
      <c r="I2484" s="2">
        <f t="shared" si="347"/>
        <v>42.206497336358851</v>
      </c>
    </row>
    <row r="2485" spans="1:9" ht="13.5" x14ac:dyDescent="0.25">
      <c r="A2485" s="3">
        <f>TITRES_STAT!B2488</f>
        <v>45622</v>
      </c>
      <c r="B2485" s="6">
        <f>TITRES_STAT!D2488</f>
        <v>1.55</v>
      </c>
      <c r="C2485" s="2">
        <f t="shared" si="342"/>
        <v>6.0000000000000053E-2</v>
      </c>
      <c r="D2485" s="2">
        <f t="shared" si="343"/>
        <v>6.0000000000000053E-2</v>
      </c>
      <c r="E2485" s="2">
        <f t="shared" si="344"/>
        <v>0</v>
      </c>
      <c r="F2485" s="2">
        <f t="shared" si="349"/>
        <v>1.9680286667324281E-2</v>
      </c>
      <c r="G2485" s="2">
        <f t="shared" si="349"/>
        <v>2.1079841164070131E-2</v>
      </c>
      <c r="H2485" s="2">
        <f t="shared" si="346"/>
        <v>0.93360697142579319</v>
      </c>
      <c r="I2485" s="2">
        <f t="shared" si="347"/>
        <v>48.283181909370903</v>
      </c>
    </row>
    <row r="2486" spans="1:9" ht="13.5" x14ac:dyDescent="0.25">
      <c r="A2486" s="3">
        <f>TITRES_STAT!B2489</f>
        <v>45623</v>
      </c>
      <c r="B2486" s="6">
        <f>TITRES_STAT!D2489</f>
        <v>1.58</v>
      </c>
      <c r="C2486" s="2">
        <f t="shared" si="342"/>
        <v>3.0000000000000027E-2</v>
      </c>
      <c r="D2486" s="2">
        <f t="shared" si="343"/>
        <v>3.0000000000000027E-2</v>
      </c>
      <c r="E2486" s="2">
        <f t="shared" si="344"/>
        <v>0</v>
      </c>
      <c r="F2486" s="2">
        <f t="shared" si="349"/>
        <v>2.0417409048229692E-2</v>
      </c>
      <c r="G2486" s="2">
        <f t="shared" si="349"/>
        <v>1.9574138223779406E-2</v>
      </c>
      <c r="H2486" s="2">
        <f t="shared" si="346"/>
        <v>1.0430808659267485</v>
      </c>
      <c r="I2486" s="2">
        <f t="shared" si="347"/>
        <v>51.054311325734211</v>
      </c>
    </row>
    <row r="2487" spans="1:9" ht="13.5" x14ac:dyDescent="0.25">
      <c r="A2487" s="3">
        <f>TITRES_STAT!B2490</f>
        <v>45624</v>
      </c>
      <c r="B2487" s="6">
        <f>TITRES_STAT!D2490</f>
        <v>1.53</v>
      </c>
      <c r="C2487" s="2">
        <f t="shared" si="342"/>
        <v>-5.0000000000000044E-2</v>
      </c>
      <c r="D2487" s="2">
        <f t="shared" si="343"/>
        <v>0</v>
      </c>
      <c r="E2487" s="2">
        <f t="shared" si="344"/>
        <v>5.0000000000000044E-2</v>
      </c>
      <c r="F2487" s="2">
        <f t="shared" si="349"/>
        <v>1.8959022687641856E-2</v>
      </c>
      <c r="G2487" s="2">
        <f t="shared" si="349"/>
        <v>2.1747414064938023E-2</v>
      </c>
      <c r="H2487" s="2">
        <f t="shared" si="346"/>
        <v>0.8717828534017884</v>
      </c>
      <c r="I2487" s="2">
        <f t="shared" si="347"/>
        <v>46.574999435292696</v>
      </c>
    </row>
    <row r="2488" spans="1:9" ht="13.5" x14ac:dyDescent="0.25">
      <c r="A2488" s="3">
        <f>TITRES_STAT!B2491</f>
        <v>45625</v>
      </c>
      <c r="B2488" s="6">
        <f>TITRES_STAT!D2491</f>
        <v>1.59</v>
      </c>
      <c r="C2488" s="2">
        <f t="shared" si="342"/>
        <v>6.0000000000000053E-2</v>
      </c>
      <c r="D2488" s="2">
        <f t="shared" si="343"/>
        <v>6.0000000000000053E-2</v>
      </c>
      <c r="E2488" s="2">
        <f t="shared" si="344"/>
        <v>0</v>
      </c>
      <c r="F2488" s="2">
        <f t="shared" si="349"/>
        <v>2.1890521067096016E-2</v>
      </c>
      <c r="G2488" s="2">
        <f t="shared" si="349"/>
        <v>2.0194027346013881E-2</v>
      </c>
      <c r="H2488" s="2">
        <f t="shared" si="346"/>
        <v>1.0840096773176355</v>
      </c>
      <c r="I2488" s="2">
        <f t="shared" si="347"/>
        <v>52.0155779081066</v>
      </c>
    </row>
    <row r="2489" spans="1:9" ht="13.5" x14ac:dyDescent="0.25">
      <c r="A2489" s="3">
        <f>TITRES_STAT!B2492</f>
        <v>45628</v>
      </c>
      <c r="B2489" s="6">
        <f>TITRES_STAT!D2492</f>
        <v>1.52</v>
      </c>
      <c r="C2489" s="2">
        <f t="shared" si="342"/>
        <v>-7.0000000000000062E-2</v>
      </c>
      <c r="D2489" s="2">
        <f t="shared" si="343"/>
        <v>0</v>
      </c>
      <c r="E2489" s="2">
        <f t="shared" si="344"/>
        <v>7.0000000000000062E-2</v>
      </c>
      <c r="F2489" s="2">
        <f t="shared" si="349"/>
        <v>2.0326912419446303E-2</v>
      </c>
      <c r="G2489" s="2">
        <f t="shared" si="349"/>
        <v>2.3751596821298605E-2</v>
      </c>
      <c r="H2489" s="2">
        <f t="shared" si="346"/>
        <v>0.85581245641634884</v>
      </c>
      <c r="I2489" s="2">
        <f t="shared" si="347"/>
        <v>46.115244752099485</v>
      </c>
    </row>
    <row r="2490" spans="1:9" ht="13.5" x14ac:dyDescent="0.25">
      <c r="A2490" s="3">
        <f>TITRES_STAT!B2493</f>
        <v>45629</v>
      </c>
      <c r="B2490" s="6">
        <f>TITRES_STAT!D2493</f>
        <v>1.49</v>
      </c>
      <c r="C2490" s="2">
        <f t="shared" si="342"/>
        <v>-3.0000000000000027E-2</v>
      </c>
      <c r="D2490" s="2">
        <f t="shared" si="343"/>
        <v>0</v>
      </c>
      <c r="E2490" s="2">
        <f t="shared" si="344"/>
        <v>3.0000000000000027E-2</v>
      </c>
      <c r="F2490" s="2">
        <f t="shared" si="349"/>
        <v>1.8874990103771565E-2</v>
      </c>
      <c r="G2490" s="2">
        <f t="shared" si="349"/>
        <v>2.4197911334062992E-2</v>
      </c>
      <c r="H2490" s="2">
        <f t="shared" si="346"/>
        <v>0.78002559159730289</v>
      </c>
      <c r="I2490" s="2">
        <f t="shared" si="347"/>
        <v>43.821032421075941</v>
      </c>
    </row>
    <row r="2491" spans="1:9" ht="13.5" x14ac:dyDescent="0.25">
      <c r="A2491" s="3">
        <f>TITRES_STAT!B2494</f>
        <v>45630</v>
      </c>
      <c r="B2491" s="6">
        <f>TITRES_STAT!D2494</f>
        <v>1.55</v>
      </c>
      <c r="C2491" s="2">
        <f t="shared" si="342"/>
        <v>6.0000000000000053E-2</v>
      </c>
      <c r="D2491" s="2">
        <f t="shared" si="343"/>
        <v>6.0000000000000053E-2</v>
      </c>
      <c r="E2491" s="2">
        <f t="shared" si="344"/>
        <v>0</v>
      </c>
      <c r="F2491" s="2">
        <f t="shared" si="349"/>
        <v>2.1812490810645031E-2</v>
      </c>
      <c r="G2491" s="2">
        <f t="shared" si="349"/>
        <v>2.2469489095915635E-2</v>
      </c>
      <c r="H2491" s="2">
        <f t="shared" si="346"/>
        <v>0.97076042617319547</v>
      </c>
      <c r="I2491" s="2">
        <f t="shared" si="347"/>
        <v>49.258165187445393</v>
      </c>
    </row>
    <row r="2492" spans="1:9" ht="13.5" x14ac:dyDescent="0.25">
      <c r="A2492" s="3">
        <f>TITRES_STAT!B2495</f>
        <v>45631</v>
      </c>
      <c r="B2492" s="6">
        <f>TITRES_STAT!D2495</f>
        <v>1.55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2.0254455752741814E-2</v>
      </c>
      <c r="G2492" s="2">
        <f t="shared" si="349"/>
        <v>2.0864525589064518E-2</v>
      </c>
      <c r="H2492" s="2">
        <f t="shared" si="346"/>
        <v>0.97076042617319547</v>
      </c>
      <c r="I2492" s="2">
        <f t="shared" si="347"/>
        <v>49.258165187445393</v>
      </c>
    </row>
    <row r="2493" spans="1:9" ht="13.5" x14ac:dyDescent="0.25">
      <c r="A2493" s="3">
        <f>TITRES_STAT!B2496</f>
        <v>45632</v>
      </c>
      <c r="B2493" s="6">
        <f>TITRES_STAT!D2496</f>
        <v>1.57</v>
      </c>
      <c r="C2493" s="2">
        <f t="shared" si="342"/>
        <v>2.0000000000000018E-2</v>
      </c>
      <c r="D2493" s="2">
        <f t="shared" si="343"/>
        <v>2.0000000000000018E-2</v>
      </c>
      <c r="E2493" s="2">
        <f t="shared" si="344"/>
        <v>0</v>
      </c>
      <c r="F2493" s="2">
        <f t="shared" ref="F2493:G2508" si="350">((F2492*13)+D2493)/14</f>
        <v>2.0236280341831687E-2</v>
      </c>
      <c r="G2493" s="2">
        <f t="shared" si="350"/>
        <v>1.9374202332702765E-2</v>
      </c>
      <c r="H2493" s="2">
        <f t="shared" si="346"/>
        <v>1.0444961807626925</v>
      </c>
      <c r="I2493" s="2">
        <f t="shared" si="347"/>
        <v>51.088194274495862</v>
      </c>
    </row>
    <row r="2494" spans="1:9" ht="13.5" x14ac:dyDescent="0.25">
      <c r="A2494" s="3">
        <f>TITRES_STAT!B2497</f>
        <v>45635</v>
      </c>
      <c r="B2494" s="6">
        <f>TITRES_STAT!D2497</f>
        <v>1.6</v>
      </c>
      <c r="C2494" s="2">
        <f t="shared" si="342"/>
        <v>3.0000000000000027E-2</v>
      </c>
      <c r="D2494" s="2">
        <f t="shared" si="343"/>
        <v>3.0000000000000027E-2</v>
      </c>
      <c r="E2494" s="2">
        <f t="shared" si="344"/>
        <v>0</v>
      </c>
      <c r="F2494" s="2">
        <f t="shared" si="350"/>
        <v>2.0933688888843709E-2</v>
      </c>
      <c r="G2494" s="2">
        <f t="shared" si="350"/>
        <v>1.7990330737509712E-2</v>
      </c>
      <c r="H2494" s="2">
        <f t="shared" si="346"/>
        <v>1.1636077843303412</v>
      </c>
      <c r="I2494" s="2">
        <f t="shared" si="347"/>
        <v>53.780902100538967</v>
      </c>
    </row>
    <row r="2495" spans="1:9" ht="13.5" x14ac:dyDescent="0.25">
      <c r="A2495" s="3">
        <f>TITRES_STAT!B2498</f>
        <v>45636</v>
      </c>
      <c r="B2495" s="6">
        <f>TITRES_STAT!D2498</f>
        <v>1.53</v>
      </c>
      <c r="C2495" s="2">
        <f t="shared" si="342"/>
        <v>-7.0000000000000062E-2</v>
      </c>
      <c r="D2495" s="2">
        <f t="shared" si="343"/>
        <v>0</v>
      </c>
      <c r="E2495" s="2">
        <f t="shared" si="344"/>
        <v>7.0000000000000062E-2</v>
      </c>
      <c r="F2495" s="2">
        <f t="shared" si="350"/>
        <v>1.9438425396783445E-2</v>
      </c>
      <c r="G2495" s="2">
        <f t="shared" si="350"/>
        <v>2.1705307113401882E-2</v>
      </c>
      <c r="H2495" s="2">
        <f t="shared" si="346"/>
        <v>0.89556094715569556</v>
      </c>
      <c r="I2495" s="2">
        <f t="shared" si="347"/>
        <v>47.245167637552989</v>
      </c>
    </row>
    <row r="2496" spans="1:9" ht="13.5" x14ac:dyDescent="0.25">
      <c r="A2496" s="3">
        <f>TITRES_STAT!B2499</f>
        <v>45637</v>
      </c>
      <c r="B2496" s="6">
        <f>TITRES_STAT!D2499</f>
        <v>1.51</v>
      </c>
      <c r="C2496" s="2">
        <f t="shared" si="342"/>
        <v>-2.0000000000000018E-2</v>
      </c>
      <c r="D2496" s="2">
        <f t="shared" si="343"/>
        <v>0</v>
      </c>
      <c r="E2496" s="2">
        <f t="shared" si="344"/>
        <v>2.0000000000000018E-2</v>
      </c>
      <c r="F2496" s="2">
        <f t="shared" si="350"/>
        <v>1.8049966439870342E-2</v>
      </c>
      <c r="G2496" s="2">
        <f t="shared" si="350"/>
        <v>2.1583499462444606E-2</v>
      </c>
      <c r="H2496" s="2">
        <f t="shared" si="346"/>
        <v>0.83628544440985442</v>
      </c>
      <c r="I2496" s="2">
        <f t="shared" si="347"/>
        <v>45.542235655994098</v>
      </c>
    </row>
    <row r="2497" spans="1:9" ht="13.5" x14ac:dyDescent="0.25">
      <c r="A2497" s="3">
        <f>TITRES_STAT!B2500</f>
        <v>45638</v>
      </c>
      <c r="B2497" s="6">
        <f>TITRES_STAT!D2500</f>
        <v>1.53</v>
      </c>
      <c r="C2497" s="2">
        <f t="shared" si="342"/>
        <v>2.0000000000000018E-2</v>
      </c>
      <c r="D2497" s="2">
        <f t="shared" si="343"/>
        <v>2.0000000000000018E-2</v>
      </c>
      <c r="E2497" s="2">
        <f t="shared" si="344"/>
        <v>0</v>
      </c>
      <c r="F2497" s="2">
        <f t="shared" si="350"/>
        <v>1.8189254551308178E-2</v>
      </c>
      <c r="G2497" s="2">
        <f t="shared" si="350"/>
        <v>2.0041820929412847E-2</v>
      </c>
      <c r="H2497" s="2">
        <f t="shared" si="346"/>
        <v>0.90756496704419254</v>
      </c>
      <c r="I2497" s="2">
        <f t="shared" si="347"/>
        <v>47.577145875691002</v>
      </c>
    </row>
    <row r="2498" spans="1:9" ht="13.5" x14ac:dyDescent="0.25">
      <c r="A2498" s="3">
        <f>TITRES_STAT!B2501</f>
        <v>45639</v>
      </c>
      <c r="B2498" s="6">
        <f>TITRES_STAT!D2501</f>
        <v>1.52</v>
      </c>
      <c r="C2498" s="2">
        <f t="shared" si="342"/>
        <v>-1.0000000000000009E-2</v>
      </c>
      <c r="D2498" s="2">
        <f t="shared" si="343"/>
        <v>0</v>
      </c>
      <c r="E2498" s="2">
        <f t="shared" si="344"/>
        <v>1.0000000000000009E-2</v>
      </c>
      <c r="F2498" s="2">
        <f t="shared" si="350"/>
        <v>1.6890022083357593E-2</v>
      </c>
      <c r="G2498" s="2">
        <f t="shared" si="350"/>
        <v>1.9324548005883357E-2</v>
      </c>
      <c r="H2498" s="2">
        <f t="shared" si="346"/>
        <v>0.87401899791992166</v>
      </c>
      <c r="I2498" s="2">
        <f t="shared" si="347"/>
        <v>46.638748000422844</v>
      </c>
    </row>
    <row r="2499" spans="1:9" ht="13.5" x14ac:dyDescent="0.25">
      <c r="A2499" s="3">
        <f>TITRES_STAT!B2502</f>
        <v>45642</v>
      </c>
      <c r="B2499" s="6">
        <f>TITRES_STAT!D2502</f>
        <v>1.52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1.5683591934546336E-2</v>
      </c>
      <c r="G2499" s="2">
        <f t="shared" si="350"/>
        <v>1.7944223148320258E-2</v>
      </c>
      <c r="H2499" s="2">
        <f t="shared" si="346"/>
        <v>0.87401899791992188</v>
      </c>
      <c r="I2499" s="2">
        <f t="shared" si="347"/>
        <v>46.638748000422844</v>
      </c>
    </row>
    <row r="2500" spans="1:9" ht="13.5" x14ac:dyDescent="0.25">
      <c r="A2500" s="3">
        <f>TITRES_STAT!B2503</f>
        <v>45644</v>
      </c>
      <c r="B2500" s="6">
        <f>TITRES_STAT!D2503</f>
        <v>1.53</v>
      </c>
      <c r="C2500" s="2">
        <f t="shared" si="351"/>
        <v>1.0000000000000009E-2</v>
      </c>
      <c r="D2500" s="2">
        <f t="shared" si="352"/>
        <v>1.0000000000000009E-2</v>
      </c>
      <c r="E2500" s="2">
        <f t="shared" si="353"/>
        <v>0</v>
      </c>
      <c r="F2500" s="2">
        <f t="shared" si="350"/>
        <v>1.5277621082078741E-2</v>
      </c>
      <c r="G2500" s="2">
        <f t="shared" si="350"/>
        <v>1.6662492923440238E-2</v>
      </c>
      <c r="H2500" s="2">
        <f t="shared" si="346"/>
        <v>0.91688687594799778</v>
      </c>
      <c r="I2500" s="2">
        <f t="shared" si="347"/>
        <v>47.832080622626762</v>
      </c>
    </row>
    <row r="2501" spans="1:9" ht="13.5" x14ac:dyDescent="0.25">
      <c r="A2501" s="3">
        <f>TITRES_STAT!B2504</f>
        <v>45645</v>
      </c>
      <c r="B2501" s="6">
        <f>TITRES_STAT!D2504</f>
        <v>1.58</v>
      </c>
      <c r="C2501" s="2">
        <f t="shared" si="351"/>
        <v>5.0000000000000044E-2</v>
      </c>
      <c r="D2501" s="2">
        <f t="shared" si="352"/>
        <v>5.0000000000000044E-2</v>
      </c>
      <c r="E2501" s="2">
        <f t="shared" si="353"/>
        <v>0</v>
      </c>
      <c r="F2501" s="2">
        <f t="shared" si="350"/>
        <v>1.7757791004787405E-2</v>
      </c>
      <c r="G2501" s="2">
        <f t="shared" si="350"/>
        <v>1.5472314857480221E-2</v>
      </c>
      <c r="H2501" s="2">
        <f t="shared" si="346"/>
        <v>1.1477139114837913</v>
      </c>
      <c r="I2501" s="2">
        <f t="shared" si="347"/>
        <v>53.438863777292852</v>
      </c>
    </row>
    <row r="2502" spans="1:9" ht="13.5" x14ac:dyDescent="0.25">
      <c r="A2502" s="3">
        <f>TITRES_STAT!B2505</f>
        <v>45646</v>
      </c>
      <c r="B2502" s="6">
        <f>TITRES_STAT!D2505</f>
        <v>1.58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1.6489377361588304E-2</v>
      </c>
      <c r="G2502" s="2">
        <f t="shared" si="350"/>
        <v>1.4367149510517348E-2</v>
      </c>
      <c r="H2502" s="2">
        <f t="shared" si="346"/>
        <v>1.1477139114837913</v>
      </c>
      <c r="I2502" s="2">
        <f t="shared" si="347"/>
        <v>53.438863777292852</v>
      </c>
    </row>
    <row r="2503" spans="1:9" ht="13.5" x14ac:dyDescent="0.25">
      <c r="A2503" s="3">
        <f>TITRES_STAT!B2506</f>
        <v>45649</v>
      </c>
      <c r="B2503" s="6">
        <f>TITRES_STAT!D2506</f>
        <v>1.58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1.5311564692903425E-2</v>
      </c>
      <c r="G2503" s="2">
        <f t="shared" si="350"/>
        <v>1.3340924545480396E-2</v>
      </c>
      <c r="H2503" s="2">
        <f t="shared" si="346"/>
        <v>1.1477139114837913</v>
      </c>
      <c r="I2503" s="2">
        <f t="shared" si="347"/>
        <v>53.438863777292852</v>
      </c>
    </row>
    <row r="2504" spans="1:9" ht="13.5" x14ac:dyDescent="0.25">
      <c r="A2504" s="3">
        <f>TITRES_STAT!B2507</f>
        <v>45650</v>
      </c>
      <c r="B2504" s="6">
        <f>TITRES_STAT!D2507</f>
        <v>1.58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1.421788150055318E-2</v>
      </c>
      <c r="G2504" s="2">
        <f t="shared" si="350"/>
        <v>1.2388001363660367E-2</v>
      </c>
      <c r="H2504" s="2">
        <f t="shared" si="346"/>
        <v>1.1477139114837913</v>
      </c>
      <c r="I2504" s="2">
        <f t="shared" si="347"/>
        <v>53.438863777292852</v>
      </c>
    </row>
    <row r="2505" spans="1:9" ht="13.5" x14ac:dyDescent="0.25">
      <c r="A2505" s="3">
        <f>TITRES_STAT!B2508</f>
        <v>45651</v>
      </c>
      <c r="B2505" s="6">
        <f>TITRES_STAT!D2508</f>
        <v>1.58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1.3202318536227954E-2</v>
      </c>
      <c r="G2505" s="2">
        <f t="shared" si="350"/>
        <v>1.1503144123398911E-2</v>
      </c>
      <c r="H2505" s="2">
        <f t="shared" si="346"/>
        <v>1.1477139114837915</v>
      </c>
      <c r="I2505" s="2">
        <f t="shared" si="347"/>
        <v>53.438863777292859</v>
      </c>
    </row>
    <row r="2506" spans="1:9" ht="13.5" x14ac:dyDescent="0.25">
      <c r="A2506" s="3">
        <f>TITRES_STAT!B2509</f>
        <v>45652</v>
      </c>
      <c r="B2506" s="6">
        <f>TITRES_STAT!D2509</f>
        <v>1.51</v>
      </c>
      <c r="C2506" s="2">
        <f t="shared" si="351"/>
        <v>-7.0000000000000062E-2</v>
      </c>
      <c r="D2506" s="2">
        <f t="shared" si="352"/>
        <v>0</v>
      </c>
      <c r="E2506" s="2">
        <f t="shared" si="353"/>
        <v>7.0000000000000062E-2</v>
      </c>
      <c r="F2506" s="2">
        <f t="shared" si="350"/>
        <v>1.2259295783640243E-2</v>
      </c>
      <c r="G2506" s="2">
        <f t="shared" si="350"/>
        <v>1.5681490971727562E-2</v>
      </c>
      <c r="H2506" s="2">
        <f t="shared" si="346"/>
        <v>0.78176850694508226</v>
      </c>
      <c r="I2506" s="2">
        <f t="shared" si="347"/>
        <v>43.875986352764627</v>
      </c>
    </row>
    <row r="2507" spans="1:9" ht="13.5" x14ac:dyDescent="0.25">
      <c r="A2507" s="3">
        <f>TITRES_STAT!B2510</f>
        <v>45653</v>
      </c>
      <c r="B2507" s="6">
        <f>TITRES_STAT!D2510</f>
        <v>1.51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1.1383631799094513E-2</v>
      </c>
      <c r="G2507" s="2">
        <f t="shared" si="350"/>
        <v>1.4561384473747023E-2</v>
      </c>
      <c r="H2507" s="2">
        <f t="shared" si="346"/>
        <v>0.78176850694508226</v>
      </c>
      <c r="I2507" s="2">
        <f t="shared" si="347"/>
        <v>43.875986352764627</v>
      </c>
    </row>
    <row r="2508" spans="1:9" ht="13.5" x14ac:dyDescent="0.25">
      <c r="A2508" s="3">
        <f>TITRES_STAT!B2511</f>
        <v>45656</v>
      </c>
      <c r="B2508" s="6">
        <f>TITRES_STAT!D2511</f>
        <v>1.56</v>
      </c>
      <c r="C2508" s="2">
        <f t="shared" si="351"/>
        <v>5.0000000000000044E-2</v>
      </c>
      <c r="D2508" s="2">
        <f t="shared" si="352"/>
        <v>5.0000000000000044E-2</v>
      </c>
      <c r="E2508" s="2">
        <f t="shared" si="353"/>
        <v>0</v>
      </c>
      <c r="F2508" s="2">
        <f t="shared" si="350"/>
        <v>1.4141943813444909E-2</v>
      </c>
      <c r="G2508" s="2">
        <f t="shared" si="350"/>
        <v>1.3521285582765092E-2</v>
      </c>
      <c r="H2508" s="2">
        <f t="shared" si="346"/>
        <v>1.0459023091318282</v>
      </c>
      <c r="I2508" s="2">
        <f t="shared" si="347"/>
        <v>51.121810873543296</v>
      </c>
    </row>
    <row r="2509" spans="1:9" ht="13.5" x14ac:dyDescent="0.25">
      <c r="A2509" s="3">
        <f>TITRES_STAT!B2512</f>
        <v>45657</v>
      </c>
      <c r="B2509" s="6">
        <f>TITRES_STAT!D2512</f>
        <v>1.56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1.3131804969627415E-2</v>
      </c>
      <c r="G2509" s="2">
        <f t="shared" si="354"/>
        <v>1.2555479469710444E-2</v>
      </c>
      <c r="H2509" s="2">
        <f t="shared" si="346"/>
        <v>1.0459023091318282</v>
      </c>
      <c r="I2509" s="2">
        <f t="shared" si="347"/>
        <v>51.121810873543296</v>
      </c>
    </row>
    <row r="2510" spans="1:9" ht="13.5" x14ac:dyDescent="0.25">
      <c r="A2510" s="3">
        <f>TITRES_STAT!B2513</f>
        <v>45659</v>
      </c>
      <c r="B2510" s="6">
        <f>TITRES_STAT!D2513</f>
        <v>1.49</v>
      </c>
      <c r="C2510" s="2">
        <f t="shared" si="351"/>
        <v>-7.0000000000000062E-2</v>
      </c>
      <c r="D2510" s="2">
        <f t="shared" si="352"/>
        <v>0</v>
      </c>
      <c r="E2510" s="2">
        <f t="shared" si="353"/>
        <v>7.0000000000000062E-2</v>
      </c>
      <c r="F2510" s="2">
        <f t="shared" si="354"/>
        <v>1.2193818900368315E-2</v>
      </c>
      <c r="G2510" s="2">
        <f t="shared" si="354"/>
        <v>1.6658659507588273E-2</v>
      </c>
      <c r="H2510" s="2">
        <f t="shared" si="346"/>
        <v>0.73198079922420201</v>
      </c>
      <c r="I2510" s="2">
        <f t="shared" si="347"/>
        <v>42.262639375221404</v>
      </c>
    </row>
    <row r="2511" spans="1:9" ht="13.5" x14ac:dyDescent="0.25">
      <c r="A2511" s="3">
        <f>TITRES_STAT!B2514</f>
        <v>45660</v>
      </c>
      <c r="B2511" s="6">
        <f>TITRES_STAT!D2514</f>
        <v>1.53</v>
      </c>
      <c r="C2511" s="2">
        <f t="shared" si="351"/>
        <v>4.0000000000000036E-2</v>
      </c>
      <c r="D2511" s="2">
        <f t="shared" si="352"/>
        <v>4.0000000000000036E-2</v>
      </c>
      <c r="E2511" s="2">
        <f t="shared" si="353"/>
        <v>0</v>
      </c>
      <c r="F2511" s="2">
        <f t="shared" si="354"/>
        <v>1.4179974693199152E-2</v>
      </c>
      <c r="G2511" s="2">
        <f t="shared" si="354"/>
        <v>1.5468755257046255E-2</v>
      </c>
      <c r="H2511" s="2">
        <f t="shared" si="346"/>
        <v>0.91668492115679168</v>
      </c>
      <c r="I2511" s="2">
        <f t="shared" si="347"/>
        <v>47.826583860405066</v>
      </c>
    </row>
    <row r="2512" spans="1:9" ht="13.5" x14ac:dyDescent="0.25">
      <c r="A2512" s="3">
        <f>TITRES_STAT!B2515</f>
        <v>45663</v>
      </c>
      <c r="B2512" s="6">
        <f>TITRES_STAT!D2515</f>
        <v>1.47</v>
      </c>
      <c r="C2512" s="2">
        <f t="shared" si="351"/>
        <v>-6.0000000000000053E-2</v>
      </c>
      <c r="D2512" s="2">
        <f t="shared" si="352"/>
        <v>0</v>
      </c>
      <c r="E2512" s="2">
        <f t="shared" si="353"/>
        <v>6.0000000000000053E-2</v>
      </c>
      <c r="F2512" s="2">
        <f t="shared" si="354"/>
        <v>1.3167119357970642E-2</v>
      </c>
      <c r="G2512" s="2">
        <f t="shared" si="354"/>
        <v>1.8649558452971528E-2</v>
      </c>
      <c r="H2512" s="2">
        <f t="shared" si="346"/>
        <v>0.7060284773590797</v>
      </c>
      <c r="I2512" s="2">
        <f t="shared" si="347"/>
        <v>41.384331312687515</v>
      </c>
    </row>
    <row r="2513" spans="1:9" ht="13.5" x14ac:dyDescent="0.25">
      <c r="A2513" s="3">
        <f>TITRES_STAT!B2516</f>
        <v>45664</v>
      </c>
      <c r="B2513" s="6">
        <f>TITRES_STAT!D2516</f>
        <v>1.53</v>
      </c>
      <c r="C2513" s="2">
        <f t="shared" si="351"/>
        <v>6.0000000000000053E-2</v>
      </c>
      <c r="D2513" s="2">
        <f t="shared" si="352"/>
        <v>6.0000000000000053E-2</v>
      </c>
      <c r="E2513" s="2">
        <f t="shared" si="353"/>
        <v>0</v>
      </c>
      <c r="F2513" s="2">
        <f t="shared" si="354"/>
        <v>1.6512325118115602E-2</v>
      </c>
      <c r="G2513" s="2">
        <f t="shared" si="354"/>
        <v>1.7317447134902134E-2</v>
      </c>
      <c r="H2513" s="2">
        <f t="shared" ref="H2513:H2576" si="355">F2513/G2513</f>
        <v>0.95350804246638277</v>
      </c>
      <c r="I2513" s="2">
        <f t="shared" ref="I2513:I2576" si="356">IF(G2513=0,100,100-(100/(1+H2513)))</f>
        <v>48.810039259553818</v>
      </c>
    </row>
    <row r="2514" spans="1:9" ht="13.5" x14ac:dyDescent="0.25">
      <c r="A2514" s="3">
        <f>TITRES_STAT!B2517</f>
        <v>45665</v>
      </c>
      <c r="B2514" s="6">
        <f>TITRES_STAT!D2517</f>
        <v>1.47</v>
      </c>
      <c r="C2514" s="2">
        <f t="shared" si="351"/>
        <v>-6.0000000000000053E-2</v>
      </c>
      <c r="D2514" s="2">
        <f t="shared" si="352"/>
        <v>0</v>
      </c>
      <c r="E2514" s="2">
        <f t="shared" si="353"/>
        <v>6.0000000000000053E-2</v>
      </c>
      <c r="F2514" s="2">
        <f t="shared" si="354"/>
        <v>1.5332873323964488E-2</v>
      </c>
      <c r="G2514" s="2">
        <f t="shared" si="354"/>
        <v>2.0366200910980559E-2</v>
      </c>
      <c r="H2514" s="2">
        <f t="shared" si="355"/>
        <v>0.75285878750698554</v>
      </c>
      <c r="I2514" s="2">
        <f t="shared" si="356"/>
        <v>42.950338776447801</v>
      </c>
    </row>
    <row r="2515" spans="1:9" ht="13.5" x14ac:dyDescent="0.25">
      <c r="A2515" s="3">
        <f>TITRES_STAT!B2518</f>
        <v>45666</v>
      </c>
      <c r="B2515" s="6">
        <f>TITRES_STAT!D2518</f>
        <v>1.41</v>
      </c>
      <c r="C2515" s="2">
        <f t="shared" si="351"/>
        <v>-6.0000000000000053E-2</v>
      </c>
      <c r="D2515" s="2">
        <f t="shared" si="352"/>
        <v>0</v>
      </c>
      <c r="E2515" s="2">
        <f t="shared" si="353"/>
        <v>6.0000000000000053E-2</v>
      </c>
      <c r="F2515" s="2">
        <f t="shared" si="354"/>
        <v>1.4237668086538452E-2</v>
      </c>
      <c r="G2515" s="2">
        <f t="shared" si="354"/>
        <v>2.3197186560196238E-2</v>
      </c>
      <c r="H2515" s="2">
        <f t="shared" si="355"/>
        <v>0.61376702082349455</v>
      </c>
      <c r="I2515" s="2">
        <f t="shared" si="356"/>
        <v>38.033186507324544</v>
      </c>
    </row>
    <row r="2516" spans="1:9" ht="13.5" x14ac:dyDescent="0.25">
      <c r="A2516" s="3">
        <f>TITRES_STAT!B2519</f>
        <v>45667</v>
      </c>
      <c r="B2516" s="6">
        <f>TITRES_STAT!D2519</f>
        <v>1.47</v>
      </c>
      <c r="C2516" s="2">
        <f t="shared" si="351"/>
        <v>6.0000000000000053E-2</v>
      </c>
      <c r="D2516" s="2">
        <f t="shared" si="352"/>
        <v>6.0000000000000053E-2</v>
      </c>
      <c r="E2516" s="2">
        <f t="shared" si="353"/>
        <v>0</v>
      </c>
      <c r="F2516" s="2">
        <f t="shared" si="354"/>
        <v>1.7506406080357136E-2</v>
      </c>
      <c r="G2516" s="2">
        <f t="shared" si="354"/>
        <v>2.1540244663039363E-2</v>
      </c>
      <c r="H2516" s="2">
        <f t="shared" si="355"/>
        <v>0.81273014091600171</v>
      </c>
      <c r="I2516" s="2">
        <f t="shared" si="356"/>
        <v>44.834590796030795</v>
      </c>
    </row>
    <row r="2517" spans="1:9" ht="13.5" x14ac:dyDescent="0.25">
      <c r="A2517" s="3">
        <f>TITRES_STAT!B2520</f>
        <v>45670</v>
      </c>
      <c r="B2517" s="6">
        <f>TITRES_STAT!D2520</f>
        <v>1.47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1.6255948503188768E-2</v>
      </c>
      <c r="G2517" s="2">
        <f t="shared" si="354"/>
        <v>2.000165575853655E-2</v>
      </c>
      <c r="H2517" s="2">
        <f t="shared" si="355"/>
        <v>0.81273014091600171</v>
      </c>
      <c r="I2517" s="2">
        <f t="shared" si="356"/>
        <v>44.834590796030795</v>
      </c>
    </row>
    <row r="2518" spans="1:9" ht="13.5" x14ac:dyDescent="0.25">
      <c r="A2518" s="3">
        <f>TITRES_STAT!B2521</f>
        <v>45671</v>
      </c>
      <c r="B2518" s="6">
        <f>TITRES_STAT!D2521</f>
        <v>1.41</v>
      </c>
      <c r="C2518" s="2">
        <f t="shared" si="351"/>
        <v>-6.0000000000000053E-2</v>
      </c>
      <c r="D2518" s="2">
        <f t="shared" si="352"/>
        <v>0</v>
      </c>
      <c r="E2518" s="2">
        <f t="shared" si="353"/>
        <v>6.0000000000000053E-2</v>
      </c>
      <c r="F2518" s="2">
        <f t="shared" si="354"/>
        <v>1.509480932438957E-2</v>
      </c>
      <c r="G2518" s="2">
        <f t="shared" si="354"/>
        <v>2.2858680347212511E-2</v>
      </c>
      <c r="H2518" s="2">
        <f t="shared" si="355"/>
        <v>0.66035348913876812</v>
      </c>
      <c r="I2518" s="2">
        <f t="shared" si="356"/>
        <v>39.771861441463052</v>
      </c>
    </row>
    <row r="2519" spans="1:9" ht="13.5" x14ac:dyDescent="0.25">
      <c r="A2519" s="3">
        <f>TITRES_STAT!B2522</f>
        <v>45672</v>
      </c>
      <c r="B2519" s="6">
        <f>TITRES_STAT!D2522</f>
        <v>1.39</v>
      </c>
      <c r="C2519" s="2">
        <f t="shared" si="351"/>
        <v>-2.0000000000000018E-2</v>
      </c>
      <c r="D2519" s="2">
        <f t="shared" si="352"/>
        <v>0</v>
      </c>
      <c r="E2519" s="2">
        <f t="shared" si="353"/>
        <v>2.0000000000000018E-2</v>
      </c>
      <c r="F2519" s="2">
        <f t="shared" si="354"/>
        <v>1.4016608658361743E-2</v>
      </c>
      <c r="G2519" s="2">
        <f t="shared" si="354"/>
        <v>2.265448889384019E-2</v>
      </c>
      <c r="H2519" s="2">
        <f t="shared" si="355"/>
        <v>0.61871219977833591</v>
      </c>
      <c r="I2519" s="2">
        <f t="shared" si="356"/>
        <v>38.222495627268486</v>
      </c>
    </row>
    <row r="2520" spans="1:9" ht="13.5" x14ac:dyDescent="0.25">
      <c r="A2520" s="3">
        <f>TITRES_STAT!B2523</f>
        <v>45673</v>
      </c>
      <c r="B2520" s="6">
        <f>TITRES_STAT!D2523</f>
        <v>1.39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1.301542232562162E-2</v>
      </c>
      <c r="G2520" s="2">
        <f t="shared" si="354"/>
        <v>2.1036311115708747E-2</v>
      </c>
      <c r="H2520" s="2">
        <f t="shared" si="355"/>
        <v>0.61871219977833602</v>
      </c>
      <c r="I2520" s="2">
        <f t="shared" si="356"/>
        <v>38.222495627268486</v>
      </c>
    </row>
    <row r="2521" spans="1:9" ht="13.5" x14ac:dyDescent="0.25">
      <c r="A2521" s="3">
        <f>TITRES_STAT!B2524</f>
        <v>45674</v>
      </c>
      <c r="B2521" s="6">
        <f>TITRES_STAT!D2524</f>
        <v>1.33</v>
      </c>
      <c r="C2521" s="2">
        <f t="shared" si="351"/>
        <v>-5.9999999999999831E-2</v>
      </c>
      <c r="D2521" s="2">
        <f t="shared" si="352"/>
        <v>0</v>
      </c>
      <c r="E2521" s="2">
        <f t="shared" si="353"/>
        <v>5.9999999999999831E-2</v>
      </c>
      <c r="F2521" s="2">
        <f t="shared" si="354"/>
        <v>1.2085749302362933E-2</v>
      </c>
      <c r="G2521" s="2">
        <f t="shared" si="354"/>
        <v>2.3819431750300966E-2</v>
      </c>
      <c r="H2521" s="2">
        <f t="shared" si="355"/>
        <v>0.50739032857953159</v>
      </c>
      <c r="I2521" s="2">
        <f t="shared" si="356"/>
        <v>33.660182035111234</v>
      </c>
    </row>
    <row r="2522" spans="1:9" ht="13.5" x14ac:dyDescent="0.25">
      <c r="A2522" s="3">
        <f>TITRES_STAT!B2525</f>
        <v>45677</v>
      </c>
      <c r="B2522" s="6">
        <f>TITRES_STAT!D2525</f>
        <v>1.33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1.1222481495051296E-2</v>
      </c>
      <c r="G2522" s="2">
        <f t="shared" si="354"/>
        <v>2.211804376813661E-2</v>
      </c>
      <c r="H2522" s="2">
        <f t="shared" si="355"/>
        <v>0.50739032857953159</v>
      </c>
      <c r="I2522" s="2">
        <f t="shared" si="356"/>
        <v>33.660182035111234</v>
      </c>
    </row>
    <row r="2523" spans="1:9" ht="13.5" x14ac:dyDescent="0.25">
      <c r="A2523" s="3">
        <f>TITRES_STAT!B2526</f>
        <v>45678</v>
      </c>
      <c r="B2523" s="6">
        <f>TITRES_STAT!D2526</f>
        <v>1.34</v>
      </c>
      <c r="C2523" s="2">
        <f t="shared" si="351"/>
        <v>1.0000000000000009E-2</v>
      </c>
      <c r="D2523" s="2">
        <f t="shared" si="352"/>
        <v>1.0000000000000009E-2</v>
      </c>
      <c r="E2523" s="2">
        <f t="shared" si="353"/>
        <v>0</v>
      </c>
      <c r="F2523" s="2">
        <f t="shared" si="354"/>
        <v>1.1135161388261918E-2</v>
      </c>
      <c r="G2523" s="2">
        <f t="shared" si="354"/>
        <v>2.0538183498983998E-2</v>
      </c>
      <c r="H2523" s="2">
        <f t="shared" si="355"/>
        <v>0.54216875551884924</v>
      </c>
      <c r="I2523" s="2">
        <f t="shared" si="356"/>
        <v>35.156253398250257</v>
      </c>
    </row>
    <row r="2524" spans="1:9" ht="13.5" x14ac:dyDescent="0.25">
      <c r="A2524" s="3">
        <f>TITRES_STAT!B2527</f>
        <v>45679</v>
      </c>
      <c r="B2524" s="6">
        <f>TITRES_STAT!D2527</f>
        <v>1.4</v>
      </c>
      <c r="C2524" s="2">
        <f t="shared" si="351"/>
        <v>5.9999999999999831E-2</v>
      </c>
      <c r="D2524" s="2">
        <f t="shared" si="352"/>
        <v>5.9999999999999831E-2</v>
      </c>
      <c r="E2524" s="2">
        <f t="shared" si="353"/>
        <v>0</v>
      </c>
      <c r="F2524" s="2">
        <f t="shared" si="354"/>
        <v>1.4625507003386055E-2</v>
      </c>
      <c r="G2524" s="2">
        <f t="shared" si="354"/>
        <v>1.9071170391913715E-2</v>
      </c>
      <c r="H2524" s="2">
        <f t="shared" si="355"/>
        <v>0.76689089881905481</v>
      </c>
      <c r="I2524" s="2">
        <f t="shared" si="356"/>
        <v>43.403409872767206</v>
      </c>
    </row>
    <row r="2525" spans="1:9" ht="13.5" x14ac:dyDescent="0.25">
      <c r="A2525" s="3">
        <f>TITRES_STAT!B2528</f>
        <v>45680</v>
      </c>
      <c r="B2525" s="6">
        <f>TITRES_STAT!D2528</f>
        <v>1.45</v>
      </c>
      <c r="C2525" s="2">
        <f t="shared" si="351"/>
        <v>5.0000000000000044E-2</v>
      </c>
      <c r="D2525" s="2">
        <f t="shared" si="352"/>
        <v>5.0000000000000044E-2</v>
      </c>
      <c r="E2525" s="2">
        <f t="shared" si="353"/>
        <v>0</v>
      </c>
      <c r="F2525" s="2">
        <f t="shared" ref="F2525:G2540" si="357">((F2524*13)+D2525)/14</f>
        <v>1.7152256503144198E-2</v>
      </c>
      <c r="G2525" s="2">
        <f t="shared" si="357"/>
        <v>1.7708943935348449E-2</v>
      </c>
      <c r="H2525" s="2">
        <f t="shared" si="355"/>
        <v>0.9685646171653941</v>
      </c>
      <c r="I2525" s="2">
        <f t="shared" si="356"/>
        <v>49.201565888147712</v>
      </c>
    </row>
    <row r="2526" spans="1:9" ht="13.5" x14ac:dyDescent="0.25">
      <c r="A2526" s="3">
        <f>TITRES_STAT!B2529</f>
        <v>45681</v>
      </c>
      <c r="B2526" s="6">
        <f>TITRES_STAT!D2529</f>
        <v>1.51</v>
      </c>
      <c r="C2526" s="2">
        <f t="shared" si="351"/>
        <v>6.0000000000000053E-2</v>
      </c>
      <c r="D2526" s="2">
        <f t="shared" si="352"/>
        <v>6.0000000000000053E-2</v>
      </c>
      <c r="E2526" s="2">
        <f t="shared" si="353"/>
        <v>0</v>
      </c>
      <c r="F2526" s="2">
        <f t="shared" si="357"/>
        <v>2.0212809610062474E-2</v>
      </c>
      <c r="G2526" s="2">
        <f t="shared" si="357"/>
        <v>1.6444019368537847E-2</v>
      </c>
      <c r="H2526" s="2">
        <f t="shared" si="355"/>
        <v>1.2291891147206633</v>
      </c>
      <c r="I2526" s="2">
        <f t="shared" si="356"/>
        <v>55.140638656612644</v>
      </c>
    </row>
    <row r="2527" spans="1:9" ht="13.5" x14ac:dyDescent="0.25">
      <c r="A2527" s="3">
        <f>TITRES_STAT!B2530</f>
        <v>45684</v>
      </c>
      <c r="B2527" s="6">
        <f>TITRES_STAT!D2530</f>
        <v>1.48</v>
      </c>
      <c r="C2527" s="2">
        <f t="shared" si="351"/>
        <v>-3.0000000000000027E-2</v>
      </c>
      <c r="D2527" s="2">
        <f t="shared" si="352"/>
        <v>0</v>
      </c>
      <c r="E2527" s="2">
        <f t="shared" si="353"/>
        <v>3.0000000000000027E-2</v>
      </c>
      <c r="F2527" s="2">
        <f t="shared" si="357"/>
        <v>1.8769037495058011E-2</v>
      </c>
      <c r="G2527" s="2">
        <f t="shared" si="357"/>
        <v>1.7412303699356573E-2</v>
      </c>
      <c r="H2527" s="2">
        <f t="shared" si="355"/>
        <v>1.0779181100402913</v>
      </c>
      <c r="I2527" s="2">
        <f t="shared" si="356"/>
        <v>51.874908103062353</v>
      </c>
    </row>
    <row r="2528" spans="1:9" ht="13.5" x14ac:dyDescent="0.25">
      <c r="A2528" s="3">
        <f>TITRES_STAT!B2531</f>
        <v>45685</v>
      </c>
      <c r="B2528" s="6">
        <f>TITRES_STAT!D2531</f>
        <v>1.42</v>
      </c>
      <c r="C2528" s="2">
        <f t="shared" si="351"/>
        <v>-6.0000000000000053E-2</v>
      </c>
      <c r="D2528" s="2">
        <f t="shared" si="352"/>
        <v>0</v>
      </c>
      <c r="E2528" s="2">
        <f t="shared" si="353"/>
        <v>6.0000000000000053E-2</v>
      </c>
      <c r="F2528" s="2">
        <f t="shared" si="357"/>
        <v>1.7428391959696723E-2</v>
      </c>
      <c r="G2528" s="2">
        <f t="shared" si="357"/>
        <v>2.0454282006545393E-2</v>
      </c>
      <c r="H2528" s="2">
        <f t="shared" si="355"/>
        <v>0.85206569236307672</v>
      </c>
      <c r="I2528" s="2">
        <f t="shared" si="356"/>
        <v>46.006234869342791</v>
      </c>
    </row>
    <row r="2529" spans="1:9" ht="13.5" x14ac:dyDescent="0.25">
      <c r="A2529" s="3">
        <f>TITRES_STAT!B2532</f>
        <v>45686</v>
      </c>
      <c r="B2529" s="6">
        <f>TITRES_STAT!D2532</f>
        <v>1.48</v>
      </c>
      <c r="C2529" s="2">
        <f t="shared" si="351"/>
        <v>6.0000000000000053E-2</v>
      </c>
      <c r="D2529" s="2">
        <f t="shared" si="352"/>
        <v>6.0000000000000053E-2</v>
      </c>
      <c r="E2529" s="2">
        <f t="shared" si="353"/>
        <v>0</v>
      </c>
      <c r="F2529" s="2">
        <f t="shared" si="357"/>
        <v>2.0469221105432676E-2</v>
      </c>
      <c r="G2529" s="2">
        <f t="shared" si="357"/>
        <v>1.8993261863220725E-2</v>
      </c>
      <c r="H2529" s="2">
        <f t="shared" si="355"/>
        <v>1.0777096242257396</v>
      </c>
      <c r="I2529" s="2">
        <f t="shared" si="356"/>
        <v>51.870079036061121</v>
      </c>
    </row>
    <row r="2530" spans="1:9" ht="13.5" x14ac:dyDescent="0.25">
      <c r="A2530" s="3">
        <f>TITRES_STAT!B2533</f>
        <v>45687</v>
      </c>
      <c r="B2530" s="6">
        <f>TITRES_STAT!D2533</f>
        <v>1.53</v>
      </c>
      <c r="C2530" s="2">
        <f t="shared" si="351"/>
        <v>5.0000000000000044E-2</v>
      </c>
      <c r="D2530" s="2">
        <f t="shared" si="352"/>
        <v>5.0000000000000044E-2</v>
      </c>
      <c r="E2530" s="2">
        <f t="shared" si="353"/>
        <v>0</v>
      </c>
      <c r="F2530" s="2">
        <f t="shared" si="357"/>
        <v>2.257856245504463E-2</v>
      </c>
      <c r="G2530" s="2">
        <f t="shared" si="357"/>
        <v>1.76366003015621E-2</v>
      </c>
      <c r="H2530" s="2">
        <f t="shared" si="355"/>
        <v>1.2802105887178727</v>
      </c>
      <c r="I2530" s="2">
        <f t="shared" si="356"/>
        <v>56.144401532567024</v>
      </c>
    </row>
    <row r="2531" spans="1:9" ht="13.5" x14ac:dyDescent="0.25">
      <c r="A2531" s="3">
        <f>TITRES_STAT!B2534</f>
        <v>45688</v>
      </c>
      <c r="B2531" s="6">
        <f>TITRES_STAT!D2534</f>
        <v>1.53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2.0965807993970013E-2</v>
      </c>
      <c r="G2531" s="2">
        <f t="shared" si="357"/>
        <v>1.6376843137164806E-2</v>
      </c>
      <c r="H2531" s="2">
        <f t="shared" si="355"/>
        <v>1.280210588717873</v>
      </c>
      <c r="I2531" s="2">
        <f t="shared" si="356"/>
        <v>56.144401532567024</v>
      </c>
    </row>
    <row r="2532" spans="1:9" ht="13.5" x14ac:dyDescent="0.25">
      <c r="A2532" s="3">
        <f>TITRES_STAT!B2535</f>
        <v>45691</v>
      </c>
      <c r="B2532" s="6">
        <f>TITRES_STAT!D2535</f>
        <v>1.53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1.946825028011501E-2</v>
      </c>
      <c r="G2532" s="2">
        <f t="shared" si="357"/>
        <v>1.5207068627367318E-2</v>
      </c>
      <c r="H2532" s="2">
        <f t="shared" si="355"/>
        <v>1.280210588717873</v>
      </c>
      <c r="I2532" s="2">
        <f t="shared" si="356"/>
        <v>56.144401532567024</v>
      </c>
    </row>
    <row r="2533" spans="1:9" ht="13.5" x14ac:dyDescent="0.25">
      <c r="A2533" s="3">
        <f>TITRES_STAT!B2536</f>
        <v>45692</v>
      </c>
      <c r="B2533" s="6">
        <f>TITRES_STAT!D2536</f>
        <v>1.53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1.807766097439251E-2</v>
      </c>
      <c r="G2533" s="2">
        <f t="shared" si="357"/>
        <v>1.4120849439698225E-2</v>
      </c>
      <c r="H2533" s="2">
        <f t="shared" si="355"/>
        <v>1.2802105887178727</v>
      </c>
      <c r="I2533" s="2">
        <f t="shared" si="356"/>
        <v>56.144401532567024</v>
      </c>
    </row>
    <row r="2534" spans="1:9" ht="13.5" x14ac:dyDescent="0.25">
      <c r="A2534" s="3">
        <f>TITRES_STAT!B2537</f>
        <v>45693</v>
      </c>
      <c r="B2534" s="6">
        <f>TITRES_STAT!D2537</f>
        <v>1.53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1.6786399476221618E-2</v>
      </c>
      <c r="G2534" s="2">
        <f t="shared" si="357"/>
        <v>1.3112217336862639E-2</v>
      </c>
      <c r="H2534" s="2">
        <f t="shared" si="355"/>
        <v>1.2802105887178727</v>
      </c>
      <c r="I2534" s="2">
        <f t="shared" si="356"/>
        <v>56.144401532567024</v>
      </c>
    </row>
    <row r="2535" spans="1:9" ht="13.5" x14ac:dyDescent="0.25">
      <c r="A2535" s="3">
        <f>TITRES_STAT!B2538</f>
        <v>45694</v>
      </c>
      <c r="B2535" s="6">
        <f>TITRES_STAT!D2538</f>
        <v>1.47</v>
      </c>
      <c r="C2535" s="2">
        <f t="shared" si="351"/>
        <v>-6.0000000000000053E-2</v>
      </c>
      <c r="D2535" s="2">
        <f t="shared" si="352"/>
        <v>0</v>
      </c>
      <c r="E2535" s="2">
        <f t="shared" si="353"/>
        <v>6.0000000000000053E-2</v>
      </c>
      <c r="F2535" s="2">
        <f t="shared" si="357"/>
        <v>1.5587370942205789E-2</v>
      </c>
      <c r="G2535" s="2">
        <f t="shared" si="357"/>
        <v>1.6461344669943884E-2</v>
      </c>
      <c r="H2535" s="2">
        <f t="shared" si="355"/>
        <v>0.94690751300931997</v>
      </c>
      <c r="I2535" s="2">
        <f t="shared" si="356"/>
        <v>48.636491804671927</v>
      </c>
    </row>
    <row r="2536" spans="1:9" ht="13.5" x14ac:dyDescent="0.25">
      <c r="A2536" s="3">
        <f>TITRES_STAT!B2539</f>
        <v>45695</v>
      </c>
      <c r="B2536" s="6">
        <f>TITRES_STAT!D2539</f>
        <v>1.5</v>
      </c>
      <c r="C2536" s="2">
        <f t="shared" si="351"/>
        <v>3.0000000000000027E-2</v>
      </c>
      <c r="D2536" s="2">
        <f t="shared" si="352"/>
        <v>3.0000000000000027E-2</v>
      </c>
      <c r="E2536" s="2">
        <f t="shared" si="353"/>
        <v>0</v>
      </c>
      <c r="F2536" s="2">
        <f t="shared" si="357"/>
        <v>1.6616844446333951E-2</v>
      </c>
      <c r="G2536" s="2">
        <f t="shared" si="357"/>
        <v>1.5285534336376463E-2</v>
      </c>
      <c r="H2536" s="2">
        <f t="shared" si="355"/>
        <v>1.0870960792511677</v>
      </c>
      <c r="I2536" s="2">
        <f t="shared" si="356"/>
        <v>52.086537369243132</v>
      </c>
    </row>
    <row r="2537" spans="1:9" ht="13.5" x14ac:dyDescent="0.25">
      <c r="A2537" s="3">
        <f>TITRES_STAT!B2540</f>
        <v>45698</v>
      </c>
      <c r="B2537" s="6">
        <f>TITRES_STAT!D2540</f>
        <v>1.5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1.5429926985881526E-2</v>
      </c>
      <c r="G2537" s="2">
        <f t="shared" si="357"/>
        <v>1.4193710455206716E-2</v>
      </c>
      <c r="H2537" s="2">
        <f t="shared" si="355"/>
        <v>1.0870960792511675</v>
      </c>
      <c r="I2537" s="2">
        <f t="shared" si="356"/>
        <v>52.086537369243118</v>
      </c>
    </row>
    <row r="2538" spans="1:9" ht="13.5" x14ac:dyDescent="0.25">
      <c r="A2538" s="3">
        <f>TITRES_STAT!B2541</f>
        <v>45699</v>
      </c>
      <c r="B2538" s="6">
        <f>TITRES_STAT!D2541</f>
        <v>1.5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1.4327789344032846E-2</v>
      </c>
      <c r="G2538" s="2">
        <f t="shared" si="357"/>
        <v>1.3179873994120522E-2</v>
      </c>
      <c r="H2538" s="2">
        <f t="shared" si="355"/>
        <v>1.0870960792511677</v>
      </c>
      <c r="I2538" s="2">
        <f t="shared" si="356"/>
        <v>52.086537369243132</v>
      </c>
    </row>
    <row r="2539" spans="1:9" ht="13.5" x14ac:dyDescent="0.25">
      <c r="A2539" s="3">
        <f>TITRES_STAT!B2542</f>
        <v>45700</v>
      </c>
      <c r="B2539" s="6">
        <f>TITRES_STAT!D2542</f>
        <v>1.5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1.3304375819459072E-2</v>
      </c>
      <c r="G2539" s="2">
        <f t="shared" si="357"/>
        <v>1.2238454423111913E-2</v>
      </c>
      <c r="H2539" s="2">
        <f t="shared" si="355"/>
        <v>1.0870960792511677</v>
      </c>
      <c r="I2539" s="2">
        <f t="shared" si="356"/>
        <v>52.086537369243132</v>
      </c>
    </row>
    <row r="2540" spans="1:9" ht="13.5" x14ac:dyDescent="0.25">
      <c r="A2540" s="3">
        <f>TITRES_STAT!B2543</f>
        <v>45701</v>
      </c>
      <c r="B2540" s="6">
        <f>TITRES_STAT!D2543</f>
        <v>1.5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1.2354063260926281E-2</v>
      </c>
      <c r="G2540" s="2">
        <f t="shared" si="357"/>
        <v>1.1364279107175346E-2</v>
      </c>
      <c r="H2540" s="2">
        <f t="shared" si="355"/>
        <v>1.0870960792511677</v>
      </c>
      <c r="I2540" s="2">
        <f t="shared" si="356"/>
        <v>52.086537369243132</v>
      </c>
    </row>
    <row r="2541" spans="1:9" ht="13.5" x14ac:dyDescent="0.25">
      <c r="A2541" s="3">
        <f>TITRES_STAT!B2544</f>
        <v>45702</v>
      </c>
      <c r="B2541" s="6">
        <f>TITRES_STAT!D2544</f>
        <v>1.53</v>
      </c>
      <c r="C2541" s="2">
        <f t="shared" si="351"/>
        <v>3.0000000000000027E-2</v>
      </c>
      <c r="D2541" s="2">
        <f t="shared" si="352"/>
        <v>3.0000000000000027E-2</v>
      </c>
      <c r="E2541" s="2">
        <f t="shared" si="353"/>
        <v>0</v>
      </c>
      <c r="F2541" s="2">
        <f t="shared" ref="F2541:G2556" si="358">((F2540*13)+D2541)/14</f>
        <v>1.3614487313717264E-2</v>
      </c>
      <c r="G2541" s="2">
        <f t="shared" si="358"/>
        <v>1.0552544885234249E-2</v>
      </c>
      <c r="H2541" s="2">
        <f t="shared" si="355"/>
        <v>1.2901615166562777</v>
      </c>
      <c r="I2541" s="2">
        <f t="shared" si="356"/>
        <v>56.334957481075932</v>
      </c>
    </row>
    <row r="2542" spans="1:9" ht="13.5" x14ac:dyDescent="0.25">
      <c r="A2542" s="3">
        <f>TITRES_STAT!B2545</f>
        <v>45705</v>
      </c>
      <c r="B2542" s="6">
        <f>TITRES_STAT!D2545</f>
        <v>1.56</v>
      </c>
      <c r="C2542" s="2">
        <f t="shared" si="351"/>
        <v>3.0000000000000027E-2</v>
      </c>
      <c r="D2542" s="2">
        <f t="shared" si="352"/>
        <v>3.0000000000000027E-2</v>
      </c>
      <c r="E2542" s="2">
        <f t="shared" si="353"/>
        <v>0</v>
      </c>
      <c r="F2542" s="2">
        <f t="shared" si="358"/>
        <v>1.4784881077023176E-2</v>
      </c>
      <c r="G2542" s="2">
        <f t="shared" si="358"/>
        <v>9.7987916791460877E-3</v>
      </c>
      <c r="H2542" s="2">
        <f t="shared" si="355"/>
        <v>1.5088473723233189</v>
      </c>
      <c r="I2542" s="2">
        <f t="shared" si="356"/>
        <v>60.141058757434507</v>
      </c>
    </row>
    <row r="2543" spans="1:9" ht="13.5" x14ac:dyDescent="0.25">
      <c r="A2543" s="3">
        <f>TITRES_STAT!B2546</f>
        <v>45706</v>
      </c>
      <c r="B2543" s="6">
        <f>TITRES_STAT!D2546</f>
        <v>1.59</v>
      </c>
      <c r="C2543" s="2">
        <f t="shared" si="351"/>
        <v>3.0000000000000027E-2</v>
      </c>
      <c r="D2543" s="2">
        <f t="shared" si="352"/>
        <v>3.0000000000000027E-2</v>
      </c>
      <c r="E2543" s="2">
        <f t="shared" si="353"/>
        <v>0</v>
      </c>
      <c r="F2543" s="2">
        <f t="shared" si="358"/>
        <v>1.5871675285807237E-2</v>
      </c>
      <c r="G2543" s="2">
        <f t="shared" si="358"/>
        <v>9.0988779877785118E-3</v>
      </c>
      <c r="H2543" s="2">
        <f t="shared" si="355"/>
        <v>1.7443552168878245</v>
      </c>
      <c r="I2543" s="2">
        <f t="shared" si="356"/>
        <v>63.561568347772855</v>
      </c>
    </row>
    <row r="2544" spans="1:9" ht="13.5" x14ac:dyDescent="0.25">
      <c r="A2544" s="3">
        <f>TITRES_STAT!B2547</f>
        <v>45707</v>
      </c>
      <c r="B2544" s="6">
        <f>TITRES_STAT!D2547</f>
        <v>1.62</v>
      </c>
      <c r="C2544" s="2">
        <f t="shared" si="351"/>
        <v>3.0000000000000027E-2</v>
      </c>
      <c r="D2544" s="2">
        <f t="shared" si="352"/>
        <v>3.0000000000000027E-2</v>
      </c>
      <c r="E2544" s="2">
        <f t="shared" si="353"/>
        <v>0</v>
      </c>
      <c r="F2544" s="2">
        <f t="shared" si="358"/>
        <v>1.6880841336821006E-2</v>
      </c>
      <c r="G2544" s="2">
        <f t="shared" si="358"/>
        <v>8.4489581315086177E-3</v>
      </c>
      <c r="H2544" s="2">
        <f t="shared" si="355"/>
        <v>1.9979790494957534</v>
      </c>
      <c r="I2544" s="2">
        <f t="shared" si="356"/>
        <v>66.644196524048567</v>
      </c>
    </row>
    <row r="2545" spans="1:9" ht="13.5" x14ac:dyDescent="0.25">
      <c r="A2545" s="3">
        <f>TITRES_STAT!B2548</f>
        <v>45708</v>
      </c>
      <c r="B2545" s="6">
        <f>TITRES_STAT!D2548</f>
        <v>1.6</v>
      </c>
      <c r="C2545" s="2">
        <f t="shared" si="351"/>
        <v>-2.0000000000000018E-2</v>
      </c>
      <c r="D2545" s="2">
        <f t="shared" si="352"/>
        <v>0</v>
      </c>
      <c r="E2545" s="2">
        <f t="shared" si="353"/>
        <v>2.0000000000000018E-2</v>
      </c>
      <c r="F2545" s="2">
        <f t="shared" si="358"/>
        <v>1.5675066955619505E-2</v>
      </c>
      <c r="G2545" s="2">
        <f t="shared" si="358"/>
        <v>9.274032550686576E-3</v>
      </c>
      <c r="H2545" s="2">
        <f t="shared" si="355"/>
        <v>1.6902104742406847</v>
      </c>
      <c r="I2545" s="2">
        <f t="shared" si="356"/>
        <v>62.82818725243974</v>
      </c>
    </row>
    <row r="2546" spans="1:9" ht="13.5" x14ac:dyDescent="0.25">
      <c r="A2546" s="3">
        <f>TITRES_STAT!B2549</f>
        <v>45709</v>
      </c>
      <c r="B2546" s="6">
        <f>TITRES_STAT!D2549</f>
        <v>1.61</v>
      </c>
      <c r="C2546" s="2">
        <f t="shared" si="351"/>
        <v>1.0000000000000009E-2</v>
      </c>
      <c r="D2546" s="2">
        <f t="shared" si="352"/>
        <v>1.0000000000000009E-2</v>
      </c>
      <c r="E2546" s="2">
        <f t="shared" si="353"/>
        <v>0</v>
      </c>
      <c r="F2546" s="2">
        <f t="shared" si="358"/>
        <v>1.5269705030218112E-2</v>
      </c>
      <c r="G2546" s="2">
        <f t="shared" si="358"/>
        <v>8.611601654208963E-3</v>
      </c>
      <c r="H2546" s="2">
        <f t="shared" si="355"/>
        <v>1.7731550579508015</v>
      </c>
      <c r="I2546" s="2">
        <f t="shared" si="356"/>
        <v>63.939989683124999</v>
      </c>
    </row>
    <row r="2547" spans="1:9" ht="13.5" x14ac:dyDescent="0.25">
      <c r="A2547" s="3">
        <f>TITRES_STAT!B2550</f>
        <v>45712</v>
      </c>
      <c r="B2547" s="6">
        <f>TITRES_STAT!D2550</f>
        <v>1.64</v>
      </c>
      <c r="C2547" s="2">
        <f t="shared" si="351"/>
        <v>2.9999999999999805E-2</v>
      </c>
      <c r="D2547" s="2">
        <f t="shared" si="352"/>
        <v>2.9999999999999805E-2</v>
      </c>
      <c r="E2547" s="2">
        <f t="shared" si="353"/>
        <v>0</v>
      </c>
      <c r="F2547" s="2">
        <f t="shared" si="358"/>
        <v>1.632186895663109E-2</v>
      </c>
      <c r="G2547" s="2">
        <f t="shared" si="358"/>
        <v>7.9964872503368953E-3</v>
      </c>
      <c r="H2547" s="2">
        <f t="shared" si="355"/>
        <v>2.0411298668604072</v>
      </c>
      <c r="I2547" s="2">
        <f t="shared" si="356"/>
        <v>67.117484494919751</v>
      </c>
    </row>
    <row r="2548" spans="1:9" ht="13.5" x14ac:dyDescent="0.25">
      <c r="A2548" s="3">
        <f>TITRES_STAT!B2551</f>
        <v>45713</v>
      </c>
      <c r="B2548" s="6">
        <f>TITRES_STAT!D2551</f>
        <v>1.66</v>
      </c>
      <c r="C2548" s="2">
        <f t="shared" si="351"/>
        <v>2.0000000000000018E-2</v>
      </c>
      <c r="D2548" s="2">
        <f t="shared" si="352"/>
        <v>2.0000000000000018E-2</v>
      </c>
      <c r="E2548" s="2">
        <f t="shared" si="353"/>
        <v>0</v>
      </c>
      <c r="F2548" s="2">
        <f t="shared" si="358"/>
        <v>1.6584592602586015E-2</v>
      </c>
      <c r="G2548" s="2">
        <f t="shared" si="358"/>
        <v>7.4253095895985459E-3</v>
      </c>
      <c r="H2548" s="2">
        <f t="shared" si="355"/>
        <v>2.233522037359613</v>
      </c>
      <c r="I2548" s="2">
        <f t="shared" si="356"/>
        <v>69.073969855589212</v>
      </c>
    </row>
    <row r="2549" spans="1:9" ht="13.5" x14ac:dyDescent="0.25">
      <c r="A2549" s="3">
        <f>TITRES_STAT!B2552</f>
        <v>45714</v>
      </c>
      <c r="B2549" s="6">
        <f>TITRES_STAT!D2552</f>
        <v>1.72</v>
      </c>
      <c r="C2549" s="2">
        <f t="shared" si="351"/>
        <v>6.0000000000000053E-2</v>
      </c>
      <c r="D2549" s="2">
        <f t="shared" si="352"/>
        <v>6.0000000000000053E-2</v>
      </c>
      <c r="E2549" s="2">
        <f t="shared" si="353"/>
        <v>0</v>
      </c>
      <c r="F2549" s="2">
        <f t="shared" si="358"/>
        <v>1.968569313097273E-2</v>
      </c>
      <c r="G2549" s="2">
        <f t="shared" si="358"/>
        <v>6.8949303331986497E-3</v>
      </c>
      <c r="H2549" s="2">
        <f t="shared" si="355"/>
        <v>2.8550967420493536</v>
      </c>
      <c r="I2549" s="2">
        <f t="shared" si="356"/>
        <v>74.06031373758978</v>
      </c>
    </row>
    <row r="2550" spans="1:9" ht="13.5" x14ac:dyDescent="0.25">
      <c r="A2550" s="3">
        <f>TITRES_STAT!B2553</f>
        <v>45715</v>
      </c>
      <c r="B2550" s="6">
        <f>TITRES_STAT!D2553</f>
        <v>1.74</v>
      </c>
      <c r="C2550" s="2">
        <f t="shared" si="351"/>
        <v>2.0000000000000018E-2</v>
      </c>
      <c r="D2550" s="2">
        <f t="shared" si="352"/>
        <v>2.0000000000000018E-2</v>
      </c>
      <c r="E2550" s="2">
        <f t="shared" si="353"/>
        <v>0</v>
      </c>
      <c r="F2550" s="2">
        <f t="shared" si="358"/>
        <v>1.9708143621617536E-2</v>
      </c>
      <c r="G2550" s="2">
        <f t="shared" si="358"/>
        <v>6.4024353093987468E-3</v>
      </c>
      <c r="H2550" s="2">
        <f t="shared" si="355"/>
        <v>3.0782261232200296</v>
      </c>
      <c r="I2550" s="2">
        <f t="shared" si="356"/>
        <v>75.479535224730654</v>
      </c>
    </row>
    <row r="2551" spans="1:9" ht="13.5" x14ac:dyDescent="0.25">
      <c r="A2551" s="3">
        <f>TITRES_STAT!B2554</f>
        <v>45716</v>
      </c>
      <c r="B2551" s="6">
        <f>TITRES_STAT!D2554</f>
        <v>1.75</v>
      </c>
      <c r="C2551" s="2">
        <f t="shared" si="351"/>
        <v>1.0000000000000009E-2</v>
      </c>
      <c r="D2551" s="2">
        <f t="shared" si="352"/>
        <v>1.0000000000000009E-2</v>
      </c>
      <c r="E2551" s="2">
        <f t="shared" si="353"/>
        <v>0</v>
      </c>
      <c r="F2551" s="2">
        <f t="shared" si="358"/>
        <v>1.9014704791502E-2</v>
      </c>
      <c r="G2551" s="2">
        <f t="shared" si="358"/>
        <v>5.9451185015845509E-3</v>
      </c>
      <c r="H2551" s="2">
        <f t="shared" si="355"/>
        <v>3.198372713081163</v>
      </c>
      <c r="I2551" s="2">
        <f t="shared" si="356"/>
        <v>76.18124763234502</v>
      </c>
    </row>
    <row r="2552" spans="1:9" ht="13.5" x14ac:dyDescent="0.25">
      <c r="A2552" s="3">
        <f>TITRES_STAT!B2555</f>
        <v>45719</v>
      </c>
      <c r="B2552" s="6">
        <f>TITRES_STAT!D2555</f>
        <v>1.76</v>
      </c>
      <c r="C2552" s="2">
        <f t="shared" si="351"/>
        <v>1.0000000000000009E-2</v>
      </c>
      <c r="D2552" s="2">
        <f t="shared" si="352"/>
        <v>1.0000000000000009E-2</v>
      </c>
      <c r="E2552" s="2">
        <f t="shared" si="353"/>
        <v>0</v>
      </c>
      <c r="F2552" s="2">
        <f t="shared" si="358"/>
        <v>1.8370797306394713E-2</v>
      </c>
      <c r="G2552" s="2">
        <f t="shared" si="358"/>
        <v>5.5204671800427969E-3</v>
      </c>
      <c r="H2552" s="2">
        <f t="shared" si="355"/>
        <v>3.3277613483162298</v>
      </c>
      <c r="I2552" s="2">
        <f t="shared" si="356"/>
        <v>76.893365425774633</v>
      </c>
    </row>
    <row r="2553" spans="1:9" ht="13.5" x14ac:dyDescent="0.25">
      <c r="A2553" s="3">
        <f>TITRES_STAT!B2556</f>
        <v>45720</v>
      </c>
      <c r="B2553" s="6">
        <f>TITRES_STAT!D2556</f>
        <v>1.77</v>
      </c>
      <c r="C2553" s="2">
        <f t="shared" si="351"/>
        <v>1.0000000000000009E-2</v>
      </c>
      <c r="D2553" s="2">
        <f t="shared" si="352"/>
        <v>1.0000000000000009E-2</v>
      </c>
      <c r="E2553" s="2">
        <f t="shared" si="353"/>
        <v>0</v>
      </c>
      <c r="F2553" s="2">
        <f t="shared" si="358"/>
        <v>1.7772883213080806E-2</v>
      </c>
      <c r="G2553" s="2">
        <f t="shared" si="358"/>
        <v>5.1261480957540259E-3</v>
      </c>
      <c r="H2553" s="2">
        <f t="shared" si="355"/>
        <v>3.4671029554924555</v>
      </c>
      <c r="I2553" s="2">
        <f t="shared" si="356"/>
        <v>77.614126874544809</v>
      </c>
    </row>
    <row r="2554" spans="1:9" ht="13.5" x14ac:dyDescent="0.25">
      <c r="A2554" s="3">
        <f>TITRES_STAT!B2557</f>
        <v>45721</v>
      </c>
      <c r="B2554" s="6">
        <f>TITRES_STAT!D2557</f>
        <v>1.77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1.6503391555003605E-2</v>
      </c>
      <c r="G2554" s="2">
        <f t="shared" si="358"/>
        <v>4.7599946603430242E-3</v>
      </c>
      <c r="H2554" s="2">
        <f t="shared" si="355"/>
        <v>3.4671029554924551</v>
      </c>
      <c r="I2554" s="2">
        <f t="shared" si="356"/>
        <v>77.614126874544809</v>
      </c>
    </row>
    <row r="2555" spans="1:9" ht="13.5" x14ac:dyDescent="0.25">
      <c r="A2555" s="3">
        <f>TITRES_STAT!B2558</f>
        <v>45722</v>
      </c>
      <c r="B2555" s="6">
        <f>TITRES_STAT!D2558</f>
        <v>1.77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1.5324577872503348E-2</v>
      </c>
      <c r="G2555" s="2">
        <f t="shared" si="358"/>
        <v>4.419995041747094E-3</v>
      </c>
      <c r="H2555" s="2">
        <f t="shared" si="355"/>
        <v>3.4671029554924555</v>
      </c>
      <c r="I2555" s="2">
        <f t="shared" si="356"/>
        <v>77.614126874544809</v>
      </c>
    </row>
    <row r="2556" spans="1:9" ht="13.5" x14ac:dyDescent="0.25">
      <c r="A2556" s="3">
        <f>TITRES_STAT!B2559</f>
        <v>45723</v>
      </c>
      <c r="B2556" s="6">
        <f>TITRES_STAT!D2559</f>
        <v>1.77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1.4229965167324539E-2</v>
      </c>
      <c r="G2556" s="2">
        <f t="shared" si="358"/>
        <v>4.1042811101937296E-3</v>
      </c>
      <c r="H2556" s="2">
        <f t="shared" si="355"/>
        <v>3.467102955492456</v>
      </c>
      <c r="I2556" s="2">
        <f t="shared" si="356"/>
        <v>77.614126874544809</v>
      </c>
    </row>
    <row r="2557" spans="1:9" ht="13.5" x14ac:dyDescent="0.25">
      <c r="A2557" s="3">
        <f>TITRES_STAT!B2560</f>
        <v>45726</v>
      </c>
      <c r="B2557" s="6">
        <f>TITRES_STAT!D2560</f>
        <v>1.7</v>
      </c>
      <c r="C2557" s="2">
        <f t="shared" si="351"/>
        <v>-7.0000000000000062E-2</v>
      </c>
      <c r="D2557" s="2">
        <f t="shared" si="352"/>
        <v>0</v>
      </c>
      <c r="E2557" s="2">
        <f t="shared" si="353"/>
        <v>7.0000000000000062E-2</v>
      </c>
      <c r="F2557" s="2">
        <f t="shared" ref="F2557:G2572" si="359">((F2556*13)+D2557)/14</f>
        <v>1.3213539083944214E-2</v>
      </c>
      <c r="G2557" s="2">
        <f t="shared" si="359"/>
        <v>8.8111181737513238E-3</v>
      </c>
      <c r="H2557" s="2">
        <f t="shared" si="355"/>
        <v>1.4996438389974021</v>
      </c>
      <c r="I2557" s="2">
        <f t="shared" si="356"/>
        <v>59.994300611998533</v>
      </c>
    </row>
    <row r="2558" spans="1:9" ht="13.5" x14ac:dyDescent="0.25">
      <c r="A2558" s="3">
        <f>TITRES_STAT!B2561</f>
        <v>45727</v>
      </c>
      <c r="B2558" s="6">
        <f>TITRES_STAT!D2561</f>
        <v>1.64</v>
      </c>
      <c r="C2558" s="2">
        <f t="shared" si="351"/>
        <v>-6.0000000000000053E-2</v>
      </c>
      <c r="D2558" s="2">
        <f t="shared" si="352"/>
        <v>0</v>
      </c>
      <c r="E2558" s="2">
        <f t="shared" si="353"/>
        <v>6.0000000000000053E-2</v>
      </c>
      <c r="F2558" s="2">
        <f t="shared" si="359"/>
        <v>1.2269714863662485E-2</v>
      </c>
      <c r="G2558" s="2">
        <f t="shared" si="359"/>
        <v>1.2467466875626233E-2</v>
      </c>
      <c r="H2558" s="2">
        <f t="shared" si="355"/>
        <v>0.98413855725974686</v>
      </c>
      <c r="I2558" s="2">
        <f t="shared" si="356"/>
        <v>49.60029397437448</v>
      </c>
    </row>
    <row r="2559" spans="1:9" ht="13.5" x14ac:dyDescent="0.25">
      <c r="A2559" s="3">
        <f>TITRES_STAT!B2562</f>
        <v>45728</v>
      </c>
      <c r="B2559" s="6">
        <f>TITRES_STAT!D2562</f>
        <v>1.64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1.1393306659115166E-2</v>
      </c>
      <c r="G2559" s="2">
        <f t="shared" si="359"/>
        <v>1.1576933527367217E-2</v>
      </c>
      <c r="H2559" s="2">
        <f t="shared" si="355"/>
        <v>0.98413855725974697</v>
      </c>
      <c r="I2559" s="2">
        <f t="shared" si="356"/>
        <v>49.60029397437448</v>
      </c>
    </row>
    <row r="2560" spans="1:9" ht="13.5" x14ac:dyDescent="0.25">
      <c r="A2560" s="3">
        <f>TITRES_STAT!B2563</f>
        <v>45729</v>
      </c>
      <c r="B2560" s="6">
        <f>TITRES_STAT!D2563</f>
        <v>1.6</v>
      </c>
      <c r="C2560" s="2">
        <f t="shared" si="351"/>
        <v>-3.9999999999999813E-2</v>
      </c>
      <c r="D2560" s="2">
        <f t="shared" si="352"/>
        <v>0</v>
      </c>
      <c r="E2560" s="2">
        <f t="shared" si="353"/>
        <v>3.9999999999999813E-2</v>
      </c>
      <c r="F2560" s="2">
        <f t="shared" si="359"/>
        <v>1.0579499040606941E-2</v>
      </c>
      <c r="G2560" s="2">
        <f t="shared" si="359"/>
        <v>1.3607152561126688E-2</v>
      </c>
      <c r="H2560" s="2">
        <f t="shared" si="355"/>
        <v>0.77749543801182652</v>
      </c>
      <c r="I2560" s="2">
        <f t="shared" si="356"/>
        <v>43.74106517434862</v>
      </c>
    </row>
    <row r="2561" spans="1:9" ht="13.5" x14ac:dyDescent="0.25">
      <c r="A2561" s="3">
        <f>TITRES_STAT!B2564</f>
        <v>45730</v>
      </c>
      <c r="B2561" s="6">
        <f>TITRES_STAT!D2564</f>
        <v>1.56</v>
      </c>
      <c r="C2561" s="2">
        <f t="shared" si="351"/>
        <v>-4.0000000000000036E-2</v>
      </c>
      <c r="D2561" s="2">
        <f t="shared" si="352"/>
        <v>0</v>
      </c>
      <c r="E2561" s="2">
        <f t="shared" si="353"/>
        <v>4.0000000000000036E-2</v>
      </c>
      <c r="F2561" s="2">
        <f t="shared" si="359"/>
        <v>9.8238205377064458E-3</v>
      </c>
      <c r="G2561" s="2">
        <f t="shared" si="359"/>
        <v>1.5492355949617643E-2</v>
      </c>
      <c r="H2561" s="2">
        <f t="shared" si="355"/>
        <v>0.63410759278022533</v>
      </c>
      <c r="I2561" s="2">
        <f t="shared" si="356"/>
        <v>38.804519089307469</v>
      </c>
    </row>
    <row r="2562" spans="1:9" ht="13.5" x14ac:dyDescent="0.25">
      <c r="A2562" s="3">
        <f>TITRES_STAT!B2565</f>
        <v>45733</v>
      </c>
      <c r="B2562" s="6">
        <f>TITRES_STAT!D2565</f>
        <v>1.56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9.1221190707274132E-3</v>
      </c>
      <c r="G2562" s="2">
        <f t="shared" si="359"/>
        <v>1.4385759096073526E-2</v>
      </c>
      <c r="H2562" s="2">
        <f t="shared" si="355"/>
        <v>0.63410759278022533</v>
      </c>
      <c r="I2562" s="2">
        <f t="shared" si="356"/>
        <v>38.804519089307469</v>
      </c>
    </row>
    <row r="2563" spans="1:9" ht="13.5" x14ac:dyDescent="0.25">
      <c r="A2563" s="3">
        <f>TITRES_STAT!B2566</f>
        <v>45734</v>
      </c>
      <c r="B2563" s="6">
        <f>TITRES_STAT!D2566</f>
        <v>1.63</v>
      </c>
      <c r="C2563" s="2">
        <f t="shared" ref="C2563:C2626" si="360">B2563-B2562</f>
        <v>6.999999999999984E-2</v>
      </c>
      <c r="D2563" s="2">
        <f t="shared" ref="D2563:D2626" si="361">IF(C2563&gt;0,C2563,0)</f>
        <v>6.999999999999984E-2</v>
      </c>
      <c r="E2563" s="2">
        <f t="shared" ref="E2563:E2626" si="362">IF(C2563&lt;0,-C2563,0)</f>
        <v>0</v>
      </c>
      <c r="F2563" s="2">
        <f t="shared" si="359"/>
        <v>1.3470539137104014E-2</v>
      </c>
      <c r="G2563" s="2">
        <f t="shared" si="359"/>
        <v>1.3358204874925417E-2</v>
      </c>
      <c r="H2563" s="2">
        <f t="shared" si="355"/>
        <v>1.0084093830892995</v>
      </c>
      <c r="I2563" s="2">
        <f t="shared" si="356"/>
        <v>50.209354306948221</v>
      </c>
    </row>
    <row r="2564" spans="1:9" ht="13.5" x14ac:dyDescent="0.25">
      <c r="A2564" s="3">
        <f>TITRES_STAT!B2567</f>
        <v>45735</v>
      </c>
      <c r="B2564" s="6">
        <f>TITRES_STAT!D2567</f>
        <v>1.63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1.2508357770168012E-2</v>
      </c>
      <c r="G2564" s="2">
        <f t="shared" si="359"/>
        <v>1.2404047383859317E-2</v>
      </c>
      <c r="H2564" s="2">
        <f t="shared" si="355"/>
        <v>1.0084093830892993</v>
      </c>
      <c r="I2564" s="2">
        <f t="shared" si="356"/>
        <v>50.209354306948221</v>
      </c>
    </row>
    <row r="2565" spans="1:9" ht="13.5" x14ac:dyDescent="0.25">
      <c r="A2565" s="3">
        <f>TITRES_STAT!B2568</f>
        <v>45737</v>
      </c>
      <c r="B2565" s="6">
        <f>TITRES_STAT!D2568</f>
        <v>1.69</v>
      </c>
      <c r="C2565" s="2">
        <f t="shared" si="360"/>
        <v>6.0000000000000053E-2</v>
      </c>
      <c r="D2565" s="2">
        <f t="shared" si="361"/>
        <v>6.0000000000000053E-2</v>
      </c>
      <c r="E2565" s="2">
        <f t="shared" si="362"/>
        <v>0</v>
      </c>
      <c r="F2565" s="2">
        <f t="shared" si="359"/>
        <v>1.5900617929441731E-2</v>
      </c>
      <c r="G2565" s="2">
        <f t="shared" si="359"/>
        <v>1.1518043999297938E-2</v>
      </c>
      <c r="H2565" s="2">
        <f t="shared" si="355"/>
        <v>1.3804963699054218</v>
      </c>
      <c r="I2565" s="2">
        <f t="shared" si="356"/>
        <v>57.991954424205638</v>
      </c>
    </row>
    <row r="2566" spans="1:9" ht="13.5" x14ac:dyDescent="0.25">
      <c r="A2566" s="3">
        <f>TITRES_STAT!B2569</f>
        <v>45740</v>
      </c>
      <c r="B2566" s="6">
        <f>TITRES_STAT!D2569</f>
        <v>1.63</v>
      </c>
      <c r="C2566" s="2">
        <f t="shared" si="360"/>
        <v>-6.0000000000000053E-2</v>
      </c>
      <c r="D2566" s="2">
        <f t="shared" si="361"/>
        <v>0</v>
      </c>
      <c r="E2566" s="2">
        <f t="shared" si="362"/>
        <v>6.0000000000000053E-2</v>
      </c>
      <c r="F2566" s="2">
        <f t="shared" si="359"/>
        <v>1.4764859505910178E-2</v>
      </c>
      <c r="G2566" s="2">
        <f t="shared" si="359"/>
        <v>1.4981040856490947E-2</v>
      </c>
      <c r="H2566" s="2">
        <f t="shared" si="355"/>
        <v>0.98556967084919855</v>
      </c>
      <c r="I2566" s="2">
        <f t="shared" si="356"/>
        <v>49.636619924179499</v>
      </c>
    </row>
    <row r="2567" spans="1:9" ht="13.5" x14ac:dyDescent="0.25">
      <c r="A2567" s="3">
        <f>TITRES_STAT!B2570</f>
        <v>45741</v>
      </c>
      <c r="B2567" s="6">
        <f>TITRES_STAT!D2570</f>
        <v>1.68</v>
      </c>
      <c r="C2567" s="2">
        <f t="shared" si="360"/>
        <v>5.0000000000000044E-2</v>
      </c>
      <c r="D2567" s="2">
        <f t="shared" si="361"/>
        <v>5.0000000000000044E-2</v>
      </c>
      <c r="E2567" s="2">
        <f t="shared" si="362"/>
        <v>0</v>
      </c>
      <c r="F2567" s="2">
        <f t="shared" si="359"/>
        <v>1.7281655255488027E-2</v>
      </c>
      <c r="G2567" s="2">
        <f t="shared" si="359"/>
        <v>1.3910966509598737E-2</v>
      </c>
      <c r="H2567" s="2">
        <f t="shared" si="355"/>
        <v>1.2423044253297191</v>
      </c>
      <c r="I2567" s="2">
        <f t="shared" si="356"/>
        <v>55.403022502042496</v>
      </c>
    </row>
    <row r="2568" spans="1:9" ht="13.5" x14ac:dyDescent="0.25">
      <c r="A2568" s="3">
        <f>TITRES_STAT!B2571</f>
        <v>45742</v>
      </c>
      <c r="B2568" s="6">
        <f>TITRES_STAT!D2571</f>
        <v>1.74</v>
      </c>
      <c r="C2568" s="2">
        <f t="shared" si="360"/>
        <v>6.0000000000000053E-2</v>
      </c>
      <c r="D2568" s="2">
        <f t="shared" si="361"/>
        <v>6.0000000000000053E-2</v>
      </c>
      <c r="E2568" s="2">
        <f t="shared" si="362"/>
        <v>0</v>
      </c>
      <c r="F2568" s="2">
        <f t="shared" si="359"/>
        <v>2.0332965594381743E-2</v>
      </c>
      <c r="G2568" s="2">
        <f t="shared" si="359"/>
        <v>1.2917326044627397E-2</v>
      </c>
      <c r="H2568" s="2">
        <f t="shared" si="355"/>
        <v>1.5740847234276227</v>
      </c>
      <c r="I2568" s="2">
        <f t="shared" si="356"/>
        <v>61.151239860185676</v>
      </c>
    </row>
    <row r="2569" spans="1:9" ht="13.5" x14ac:dyDescent="0.25">
      <c r="A2569" s="3">
        <f>TITRES_STAT!B2572</f>
        <v>45743</v>
      </c>
      <c r="B2569" s="6">
        <f>TITRES_STAT!D2572</f>
        <v>1.67</v>
      </c>
      <c r="C2569" s="2">
        <f t="shared" si="360"/>
        <v>-7.0000000000000062E-2</v>
      </c>
      <c r="D2569" s="2">
        <f t="shared" si="361"/>
        <v>0</v>
      </c>
      <c r="E2569" s="2">
        <f t="shared" si="362"/>
        <v>7.0000000000000062E-2</v>
      </c>
      <c r="F2569" s="2">
        <f t="shared" si="359"/>
        <v>1.888061090906876E-2</v>
      </c>
      <c r="G2569" s="2">
        <f t="shared" si="359"/>
        <v>1.6994659898582586E-2</v>
      </c>
      <c r="H2569" s="2">
        <f t="shared" si="355"/>
        <v>1.1109731540225449</v>
      </c>
      <c r="I2569" s="2">
        <f t="shared" si="356"/>
        <v>52.62848330901511</v>
      </c>
    </row>
    <row r="2570" spans="1:9" ht="13.5" x14ac:dyDescent="0.25">
      <c r="A2570" s="3">
        <f>TITRES_STAT!B2573</f>
        <v>45744</v>
      </c>
      <c r="B2570" s="6">
        <f>TITRES_STAT!D2573</f>
        <v>1.7</v>
      </c>
      <c r="C2570" s="2">
        <f t="shared" si="360"/>
        <v>3.0000000000000027E-2</v>
      </c>
      <c r="D2570" s="2">
        <f t="shared" si="361"/>
        <v>3.0000000000000027E-2</v>
      </c>
      <c r="E2570" s="2">
        <f t="shared" si="362"/>
        <v>0</v>
      </c>
      <c r="F2570" s="2">
        <f t="shared" si="359"/>
        <v>1.9674852986992421E-2</v>
      </c>
      <c r="G2570" s="2">
        <f t="shared" si="359"/>
        <v>1.5780755620112403E-2</v>
      </c>
      <c r="H2570" s="2">
        <f t="shared" si="355"/>
        <v>1.2467624149706136</v>
      </c>
      <c r="I2570" s="2">
        <f t="shared" si="356"/>
        <v>55.491511103407909</v>
      </c>
    </row>
    <row r="2571" spans="1:9" ht="13.5" x14ac:dyDescent="0.25">
      <c r="A2571" s="3">
        <f>TITRES_STAT!B2574</f>
        <v>45749</v>
      </c>
      <c r="B2571" s="6">
        <f>TITRES_STAT!D2574</f>
        <v>1.74</v>
      </c>
      <c r="C2571" s="2">
        <f t="shared" si="360"/>
        <v>4.0000000000000036E-2</v>
      </c>
      <c r="D2571" s="2">
        <f t="shared" si="361"/>
        <v>4.0000000000000036E-2</v>
      </c>
      <c r="E2571" s="2">
        <f t="shared" si="362"/>
        <v>0</v>
      </c>
      <c r="F2571" s="2">
        <f t="shared" si="359"/>
        <v>2.1126649202207252E-2</v>
      </c>
      <c r="G2571" s="2">
        <f t="shared" si="359"/>
        <v>1.4653558790104373E-2</v>
      </c>
      <c r="H2571" s="2">
        <f t="shared" si="355"/>
        <v>1.4417418665883535</v>
      </c>
      <c r="I2571" s="2">
        <f t="shared" si="356"/>
        <v>59.045629938056543</v>
      </c>
    </row>
    <row r="2572" spans="1:9" ht="13.5" x14ac:dyDescent="0.25">
      <c r="A2572" s="3">
        <f>TITRES_STAT!B2575</f>
        <v>45750</v>
      </c>
      <c r="B2572" s="6">
        <f>TITRES_STAT!D2575</f>
        <v>1.78</v>
      </c>
      <c r="C2572" s="2">
        <f t="shared" si="360"/>
        <v>4.0000000000000036E-2</v>
      </c>
      <c r="D2572" s="2">
        <f t="shared" si="361"/>
        <v>4.0000000000000036E-2</v>
      </c>
      <c r="E2572" s="2">
        <f t="shared" si="362"/>
        <v>0</v>
      </c>
      <c r="F2572" s="2">
        <f t="shared" si="359"/>
        <v>2.2474745687763881E-2</v>
      </c>
      <c r="G2572" s="2">
        <f t="shared" si="359"/>
        <v>1.3606876019382633E-2</v>
      </c>
      <c r="H2572" s="2">
        <f t="shared" si="355"/>
        <v>1.6517197375613037</v>
      </c>
      <c r="I2572" s="2">
        <f t="shared" si="356"/>
        <v>62.288624026320896</v>
      </c>
    </row>
    <row r="2573" spans="1:9" ht="13.5" x14ac:dyDescent="0.25">
      <c r="A2573" s="3">
        <f>TITRES_STAT!B2576</f>
        <v>45751</v>
      </c>
      <c r="B2573" s="6">
        <f>TITRES_STAT!D2576</f>
        <v>1.77</v>
      </c>
      <c r="C2573" s="2">
        <f t="shared" si="360"/>
        <v>-1.0000000000000009E-2</v>
      </c>
      <c r="D2573" s="2">
        <f t="shared" si="361"/>
        <v>0</v>
      </c>
      <c r="E2573" s="2">
        <f t="shared" si="362"/>
        <v>1.0000000000000009E-2</v>
      </c>
      <c r="F2573" s="2">
        <f t="shared" ref="F2573:G2588" si="363">((F2572*13)+D2573)/14</f>
        <v>2.0869406710066461E-2</v>
      </c>
      <c r="G2573" s="2">
        <f t="shared" si="363"/>
        <v>1.3349242017998159E-2</v>
      </c>
      <c r="H2573" s="2">
        <f t="shared" si="355"/>
        <v>1.5633402017829339</v>
      </c>
      <c r="I2573" s="2">
        <f t="shared" si="356"/>
        <v>60.988401020494699</v>
      </c>
    </row>
    <row r="2574" spans="1:9" ht="13.5" x14ac:dyDescent="0.25">
      <c r="A2574" s="3">
        <f>TITRES_STAT!B2577</f>
        <v>45754</v>
      </c>
      <c r="B2574" s="6">
        <f>TITRES_STAT!D2577</f>
        <v>1.77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1.9378734802204568E-2</v>
      </c>
      <c r="G2574" s="2">
        <f t="shared" si="363"/>
        <v>1.239572473099829E-2</v>
      </c>
      <c r="H2574" s="2">
        <f t="shared" si="355"/>
        <v>1.5633402017829336</v>
      </c>
      <c r="I2574" s="2">
        <f t="shared" si="356"/>
        <v>60.988401020494699</v>
      </c>
    </row>
    <row r="2575" spans="1:9" ht="13.5" x14ac:dyDescent="0.25">
      <c r="A2575" s="3">
        <f>TITRES_STAT!B2578</f>
        <v>45755</v>
      </c>
      <c r="B2575" s="6">
        <f>TITRES_STAT!D2578</f>
        <v>1.75</v>
      </c>
      <c r="C2575" s="2">
        <f t="shared" si="360"/>
        <v>-2.0000000000000018E-2</v>
      </c>
      <c r="D2575" s="2">
        <f t="shared" si="361"/>
        <v>0</v>
      </c>
      <c r="E2575" s="2">
        <f t="shared" si="362"/>
        <v>2.0000000000000018E-2</v>
      </c>
      <c r="F2575" s="2">
        <f t="shared" si="363"/>
        <v>1.7994539459189957E-2</v>
      </c>
      <c r="G2575" s="2">
        <f t="shared" si="363"/>
        <v>1.2938887250212699E-2</v>
      </c>
      <c r="H2575" s="2">
        <f t="shared" si="355"/>
        <v>1.390733152798294</v>
      </c>
      <c r="I2575" s="2">
        <f t="shared" si="356"/>
        <v>58.171826963225705</v>
      </c>
    </row>
    <row r="2576" spans="1:9" ht="13.5" x14ac:dyDescent="0.25">
      <c r="A2576" s="3">
        <f>TITRES_STAT!B2579</f>
        <v>45757</v>
      </c>
      <c r="B2576" s="6">
        <f>TITRES_STAT!D2579</f>
        <v>1.77</v>
      </c>
      <c r="C2576" s="2">
        <f t="shared" si="360"/>
        <v>2.0000000000000018E-2</v>
      </c>
      <c r="D2576" s="2">
        <f t="shared" si="361"/>
        <v>2.0000000000000018E-2</v>
      </c>
      <c r="E2576" s="2">
        <f t="shared" si="362"/>
        <v>0</v>
      </c>
      <c r="F2576" s="2">
        <f t="shared" si="363"/>
        <v>1.813778664067639E-2</v>
      </c>
      <c r="G2576" s="2">
        <f t="shared" si="363"/>
        <v>1.2014681018054649E-2</v>
      </c>
      <c r="H2576" s="2">
        <f t="shared" si="355"/>
        <v>1.5096353047925661</v>
      </c>
      <c r="I2576" s="2">
        <f t="shared" si="356"/>
        <v>60.153572987663438</v>
      </c>
    </row>
    <row r="2577" spans="1:9" ht="13.5" x14ac:dyDescent="0.25">
      <c r="A2577" s="3">
        <f>TITRES_STAT!B2580</f>
        <v>45758</v>
      </c>
      <c r="B2577" s="6">
        <f>TITRES_STAT!D2580</f>
        <v>1.78</v>
      </c>
      <c r="C2577" s="2">
        <f t="shared" si="360"/>
        <v>1.0000000000000009E-2</v>
      </c>
      <c r="D2577" s="2">
        <f t="shared" si="361"/>
        <v>1.0000000000000009E-2</v>
      </c>
      <c r="E2577" s="2">
        <f t="shared" si="362"/>
        <v>0</v>
      </c>
      <c r="F2577" s="2">
        <f t="shared" si="363"/>
        <v>1.7556516166342361E-2</v>
      </c>
      <c r="G2577" s="2">
        <f t="shared" si="363"/>
        <v>1.115648951676503E-2</v>
      </c>
      <c r="H2577" s="2">
        <f t="shared" ref="H2577:H2640" si="364">F2577/G2577</f>
        <v>1.5736595404817897</v>
      </c>
      <c r="I2577" s="2">
        <f t="shared" ref="I2577:I2640" si="365">IF(G2577=0,100,100-(100/(1+H2577)))</f>
        <v>61.144821827800904</v>
      </c>
    </row>
    <row r="2578" spans="1:9" ht="13.5" x14ac:dyDescent="0.25">
      <c r="A2578" s="3">
        <f>TITRES_STAT!B2581</f>
        <v>45761</v>
      </c>
      <c r="B2578" s="6">
        <f>TITRES_STAT!D2581</f>
        <v>1.81</v>
      </c>
      <c r="C2578" s="2">
        <f t="shared" si="360"/>
        <v>3.0000000000000027E-2</v>
      </c>
      <c r="D2578" s="2">
        <f t="shared" si="361"/>
        <v>3.0000000000000027E-2</v>
      </c>
      <c r="E2578" s="2">
        <f t="shared" si="362"/>
        <v>0</v>
      </c>
      <c r="F2578" s="2">
        <f t="shared" si="363"/>
        <v>1.8445336440175049E-2</v>
      </c>
      <c r="G2578" s="2">
        <f t="shared" si="363"/>
        <v>1.0359597408424671E-2</v>
      </c>
      <c r="H2578" s="2">
        <f t="shared" si="364"/>
        <v>1.7805070711700499</v>
      </c>
      <c r="I2578" s="2">
        <f t="shared" si="365"/>
        <v>64.035336922225639</v>
      </c>
    </row>
    <row r="2579" spans="1:9" ht="13.5" x14ac:dyDescent="0.25">
      <c r="A2579" s="3">
        <f>TITRES_STAT!B2582</f>
        <v>45762</v>
      </c>
      <c r="B2579" s="6">
        <f>TITRES_STAT!D2582</f>
        <v>1.78</v>
      </c>
      <c r="C2579" s="2">
        <f t="shared" si="360"/>
        <v>-3.0000000000000027E-2</v>
      </c>
      <c r="D2579" s="2">
        <f t="shared" si="361"/>
        <v>0</v>
      </c>
      <c r="E2579" s="2">
        <f t="shared" si="362"/>
        <v>3.0000000000000027E-2</v>
      </c>
      <c r="F2579" s="2">
        <f t="shared" si="363"/>
        <v>1.7127812408733973E-2</v>
      </c>
      <c r="G2579" s="2">
        <f t="shared" si="363"/>
        <v>1.176248330782291E-2</v>
      </c>
      <c r="H2579" s="2">
        <f t="shared" si="364"/>
        <v>1.4561391468536857</v>
      </c>
      <c r="I2579" s="2">
        <f t="shared" si="365"/>
        <v>59.285694327171981</v>
      </c>
    </row>
    <row r="2580" spans="1:9" ht="13.5" x14ac:dyDescent="0.25">
      <c r="A2580" s="3">
        <f>TITRES_STAT!B2583</f>
        <v>45763</v>
      </c>
      <c r="B2580" s="6">
        <f>TITRES_STAT!D2583</f>
        <v>1.8</v>
      </c>
      <c r="C2580" s="2">
        <f t="shared" si="360"/>
        <v>2.0000000000000018E-2</v>
      </c>
      <c r="D2580" s="2">
        <f t="shared" si="361"/>
        <v>2.0000000000000018E-2</v>
      </c>
      <c r="E2580" s="2">
        <f t="shared" si="362"/>
        <v>0</v>
      </c>
      <c r="F2580" s="2">
        <f t="shared" si="363"/>
        <v>1.7332968665252975E-2</v>
      </c>
      <c r="G2580" s="2">
        <f t="shared" si="363"/>
        <v>1.0922305928692703E-2</v>
      </c>
      <c r="H2580" s="2">
        <f t="shared" si="364"/>
        <v>1.5869330870617326</v>
      </c>
      <c r="I2580" s="2">
        <f t="shared" si="365"/>
        <v>61.344187640515621</v>
      </c>
    </row>
    <row r="2581" spans="1:9" ht="13.5" x14ac:dyDescent="0.25">
      <c r="A2581" s="3">
        <f>TITRES_STAT!B2584</f>
        <v>45764</v>
      </c>
      <c r="B2581" s="6">
        <f>TITRES_STAT!D2584</f>
        <v>1.74</v>
      </c>
      <c r="C2581" s="2">
        <f t="shared" si="360"/>
        <v>-6.0000000000000053E-2</v>
      </c>
      <c r="D2581" s="2">
        <f t="shared" si="361"/>
        <v>0</v>
      </c>
      <c r="E2581" s="2">
        <f t="shared" si="362"/>
        <v>6.0000000000000053E-2</v>
      </c>
      <c r="F2581" s="2">
        <f t="shared" si="363"/>
        <v>1.6094899474877761E-2</v>
      </c>
      <c r="G2581" s="2">
        <f t="shared" si="363"/>
        <v>1.4427855505214656E-2</v>
      </c>
      <c r="H2581" s="2">
        <f t="shared" si="364"/>
        <v>1.1155434339538945</v>
      </c>
      <c r="I2581" s="2">
        <f t="shared" si="365"/>
        <v>52.730821596462029</v>
      </c>
    </row>
    <row r="2582" spans="1:9" ht="13.5" x14ac:dyDescent="0.25">
      <c r="A2582" s="3">
        <f>TITRES_STAT!B2585</f>
        <v>45765</v>
      </c>
      <c r="B2582" s="6">
        <f>TITRES_STAT!D2585</f>
        <v>1.75</v>
      </c>
      <c r="C2582" s="2">
        <f t="shared" si="360"/>
        <v>1.0000000000000009E-2</v>
      </c>
      <c r="D2582" s="2">
        <f t="shared" si="361"/>
        <v>1.0000000000000009E-2</v>
      </c>
      <c r="E2582" s="2">
        <f t="shared" si="362"/>
        <v>0</v>
      </c>
      <c r="F2582" s="2">
        <f t="shared" si="363"/>
        <v>1.5659549512386493E-2</v>
      </c>
      <c r="G2582" s="2">
        <f t="shared" si="363"/>
        <v>1.3397294397699324E-2</v>
      </c>
      <c r="H2582" s="2">
        <f t="shared" si="364"/>
        <v>1.1688591030048321</v>
      </c>
      <c r="I2582" s="2">
        <f t="shared" si="365"/>
        <v>53.892809421573013</v>
      </c>
    </row>
    <row r="2583" spans="1:9" ht="13.5" x14ac:dyDescent="0.25">
      <c r="A2583" s="3">
        <f>TITRES_STAT!B2586</f>
        <v>45768</v>
      </c>
      <c r="B2583" s="6">
        <f>TITRES_STAT!D2586</f>
        <v>1.75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1.4541010261501744E-2</v>
      </c>
      <c r="G2583" s="2">
        <f t="shared" si="363"/>
        <v>1.2440344797863658E-2</v>
      </c>
      <c r="H2583" s="2">
        <f t="shared" si="364"/>
        <v>1.1688591030048321</v>
      </c>
      <c r="I2583" s="2">
        <f t="shared" si="365"/>
        <v>53.892809421573013</v>
      </c>
    </row>
    <row r="2584" spans="1:9" ht="13.5" x14ac:dyDescent="0.25">
      <c r="A2584" s="3">
        <f>TITRES_STAT!B2587</f>
        <v>45769</v>
      </c>
      <c r="B2584" s="6">
        <f>TITRES_STAT!D2587</f>
        <v>1.82</v>
      </c>
      <c r="C2584" s="2">
        <f t="shared" si="360"/>
        <v>7.0000000000000062E-2</v>
      </c>
      <c r="D2584" s="2">
        <f t="shared" si="361"/>
        <v>7.0000000000000062E-2</v>
      </c>
      <c r="E2584" s="2">
        <f t="shared" si="362"/>
        <v>0</v>
      </c>
      <c r="F2584" s="2">
        <f t="shared" si="363"/>
        <v>1.8502366671394481E-2</v>
      </c>
      <c r="G2584" s="2">
        <f t="shared" si="363"/>
        <v>1.1551748740873396E-2</v>
      </c>
      <c r="H2584" s="2">
        <f t="shared" si="364"/>
        <v>1.6016940020455783</v>
      </c>
      <c r="I2584" s="2">
        <f t="shared" si="365"/>
        <v>61.563504423896454</v>
      </c>
    </row>
    <row r="2585" spans="1:9" ht="13.5" x14ac:dyDescent="0.25">
      <c r="A2585" s="3">
        <f>TITRES_STAT!B2588</f>
        <v>45770</v>
      </c>
      <c r="B2585" s="6">
        <f>TITRES_STAT!D2588</f>
        <v>1.83</v>
      </c>
      <c r="C2585" s="2">
        <f t="shared" si="360"/>
        <v>1.0000000000000009E-2</v>
      </c>
      <c r="D2585" s="2">
        <f t="shared" si="361"/>
        <v>1.0000000000000009E-2</v>
      </c>
      <c r="E2585" s="2">
        <f t="shared" si="362"/>
        <v>0</v>
      </c>
      <c r="F2585" s="2">
        <f t="shared" si="363"/>
        <v>1.7895054766294875E-2</v>
      </c>
      <c r="G2585" s="2">
        <f t="shared" si="363"/>
        <v>1.072662383081101E-2</v>
      </c>
      <c r="H2585" s="2">
        <f t="shared" si="364"/>
        <v>1.6682839865133856</v>
      </c>
      <c r="I2585" s="2">
        <f t="shared" si="365"/>
        <v>62.522729774850987</v>
      </c>
    </row>
    <row r="2586" spans="1:9" ht="13.5" x14ac:dyDescent="0.25">
      <c r="A2586" s="3">
        <f>TITRES_STAT!B2589</f>
        <v>45771</v>
      </c>
      <c r="B2586" s="6">
        <f>TITRES_STAT!D2589</f>
        <v>1.75</v>
      </c>
      <c r="C2586" s="2">
        <f t="shared" si="360"/>
        <v>-8.0000000000000071E-2</v>
      </c>
      <c r="D2586" s="2">
        <f t="shared" si="361"/>
        <v>0</v>
      </c>
      <c r="E2586" s="2">
        <f t="shared" si="362"/>
        <v>8.0000000000000071E-2</v>
      </c>
      <c r="F2586" s="2">
        <f t="shared" si="363"/>
        <v>1.6616836568702383E-2</v>
      </c>
      <c r="G2586" s="2">
        <f t="shared" si="363"/>
        <v>1.5674722128610229E-2</v>
      </c>
      <c r="H2586" s="2">
        <f t="shared" si="364"/>
        <v>1.060104060050453</v>
      </c>
      <c r="I2586" s="2">
        <f t="shared" si="365"/>
        <v>51.458762720194365</v>
      </c>
    </row>
    <row r="2587" spans="1:9" ht="13.5" x14ac:dyDescent="0.25">
      <c r="A2587" s="3">
        <f>TITRES_STAT!B2590</f>
        <v>45772</v>
      </c>
      <c r="B2587" s="6">
        <f>TITRES_STAT!D2590</f>
        <v>1.7</v>
      </c>
      <c r="C2587" s="2">
        <f t="shared" si="360"/>
        <v>-5.0000000000000044E-2</v>
      </c>
      <c r="D2587" s="2">
        <f t="shared" si="361"/>
        <v>0</v>
      </c>
      <c r="E2587" s="2">
        <f t="shared" si="362"/>
        <v>5.0000000000000044E-2</v>
      </c>
      <c r="F2587" s="2">
        <f t="shared" si="363"/>
        <v>1.5429919670937927E-2</v>
      </c>
      <c r="G2587" s="2">
        <f t="shared" si="363"/>
        <v>1.8126527690852358E-2</v>
      </c>
      <c r="H2587" s="2">
        <f t="shared" si="364"/>
        <v>0.85123416542290731</v>
      </c>
      <c r="I2587" s="2">
        <f t="shared" si="365"/>
        <v>45.981982253900661</v>
      </c>
    </row>
    <row r="2588" spans="1:9" ht="13.5" x14ac:dyDescent="0.25">
      <c r="A2588" s="3">
        <f>TITRES_STAT!B2591</f>
        <v>45775</v>
      </c>
      <c r="B2588" s="6">
        <f>TITRES_STAT!D2591</f>
        <v>1.74</v>
      </c>
      <c r="C2588" s="2">
        <f t="shared" si="360"/>
        <v>4.0000000000000036E-2</v>
      </c>
      <c r="D2588" s="2">
        <f t="shared" si="361"/>
        <v>4.0000000000000036E-2</v>
      </c>
      <c r="E2588" s="2">
        <f t="shared" si="362"/>
        <v>0</v>
      </c>
      <c r="F2588" s="2">
        <f t="shared" si="363"/>
        <v>1.7184925408728076E-2</v>
      </c>
      <c r="G2588" s="2">
        <f t="shared" si="363"/>
        <v>1.6831775712934333E-2</v>
      </c>
      <c r="H2588" s="2">
        <f t="shared" si="364"/>
        <v>1.0209811312731767</v>
      </c>
      <c r="I2588" s="2">
        <f t="shared" si="365"/>
        <v>50.519082809545061</v>
      </c>
    </row>
    <row r="2589" spans="1:9" ht="13.5" x14ac:dyDescent="0.25">
      <c r="A2589" s="3">
        <f>TITRES_STAT!B2592</f>
        <v>45776</v>
      </c>
      <c r="B2589" s="6">
        <f>TITRES_STAT!D2592</f>
        <v>1.74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1.5957430736676069E-2</v>
      </c>
      <c r="G2589" s="2">
        <f t="shared" si="366"/>
        <v>1.5629506019153309E-2</v>
      </c>
      <c r="H2589" s="2">
        <f t="shared" si="364"/>
        <v>1.0209811312731767</v>
      </c>
      <c r="I2589" s="2">
        <f t="shared" si="365"/>
        <v>50.519082809545061</v>
      </c>
    </row>
    <row r="2590" spans="1:9" ht="13.5" x14ac:dyDescent="0.25">
      <c r="A2590" s="3">
        <f>TITRES_STAT!B2593</f>
        <v>45777</v>
      </c>
      <c r="B2590" s="6">
        <f>TITRES_STAT!D2593</f>
        <v>1.73</v>
      </c>
      <c r="C2590" s="2">
        <f t="shared" si="360"/>
        <v>-1.0000000000000009E-2</v>
      </c>
      <c r="D2590" s="2">
        <f t="shared" si="361"/>
        <v>0</v>
      </c>
      <c r="E2590" s="2">
        <f t="shared" si="362"/>
        <v>1.0000000000000009E-2</v>
      </c>
      <c r="F2590" s="2">
        <f t="shared" si="366"/>
        <v>1.4817614255484921E-2</v>
      </c>
      <c r="G2590" s="2">
        <f t="shared" si="366"/>
        <v>1.5227398446356646E-2</v>
      </c>
      <c r="H2590" s="2">
        <f t="shared" si="364"/>
        <v>0.97308902158728428</v>
      </c>
      <c r="I2590" s="2">
        <f t="shared" si="365"/>
        <v>49.318049562936935</v>
      </c>
    </row>
    <row r="2591" spans="1:9" ht="13.5" x14ac:dyDescent="0.25">
      <c r="A2591" s="3">
        <f>TITRES_STAT!B2594</f>
        <v>45779</v>
      </c>
      <c r="B2591" s="6">
        <f>TITRES_STAT!D2594</f>
        <v>1.73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1.3759213237235999E-2</v>
      </c>
      <c r="G2591" s="2">
        <f t="shared" si="366"/>
        <v>1.4139727128759742E-2</v>
      </c>
      <c r="H2591" s="2">
        <f t="shared" si="364"/>
        <v>0.97308902158728439</v>
      </c>
      <c r="I2591" s="2">
        <f t="shared" si="365"/>
        <v>49.318049562936935</v>
      </c>
    </row>
    <row r="2592" spans="1:9" ht="13.5" x14ac:dyDescent="0.25">
      <c r="A2592" s="3">
        <f>TITRES_STAT!B2595</f>
        <v>45782</v>
      </c>
      <c r="B2592" s="6">
        <f>TITRES_STAT!D2595</f>
        <v>1.73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1.2776412291719141E-2</v>
      </c>
      <c r="G2592" s="2">
        <f t="shared" si="366"/>
        <v>1.3129746619562618E-2</v>
      </c>
      <c r="H2592" s="2">
        <f t="shared" si="364"/>
        <v>0.97308902158728428</v>
      </c>
      <c r="I2592" s="2">
        <f t="shared" si="365"/>
        <v>49.318049562936935</v>
      </c>
    </row>
    <row r="2593" spans="1:9" ht="13.5" x14ac:dyDescent="0.25">
      <c r="A2593" s="3">
        <f>TITRES_STAT!B2596</f>
        <v>45783</v>
      </c>
      <c r="B2593" s="6">
        <f>TITRES_STAT!D2596</f>
        <v>1.73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1.1863811413739201E-2</v>
      </c>
      <c r="G2593" s="2">
        <f t="shared" si="366"/>
        <v>1.2191907575308145E-2</v>
      </c>
      <c r="H2593" s="2">
        <f t="shared" si="364"/>
        <v>0.97308902158728416</v>
      </c>
      <c r="I2593" s="2">
        <f t="shared" si="365"/>
        <v>49.318049562936935</v>
      </c>
    </row>
    <row r="2594" spans="1:9" ht="13.5" x14ac:dyDescent="0.25">
      <c r="A2594" s="3">
        <f>TITRES_STAT!B2597</f>
        <v>45784</v>
      </c>
      <c r="B2594" s="6">
        <f>TITRES_STAT!D2597</f>
        <v>1.73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1.101639631275783E-2</v>
      </c>
      <c r="G2594" s="2">
        <f t="shared" si="366"/>
        <v>1.1321057034214706E-2</v>
      </c>
      <c r="H2594" s="2">
        <f t="shared" si="364"/>
        <v>0.97308902158728416</v>
      </c>
      <c r="I2594" s="2">
        <f t="shared" si="365"/>
        <v>49.318049562936935</v>
      </c>
    </row>
    <row r="2595" spans="1:9" ht="13.5" x14ac:dyDescent="0.25">
      <c r="A2595" s="3">
        <f>TITRES_STAT!B2598</f>
        <v>45785</v>
      </c>
      <c r="B2595" s="6">
        <f>TITRES_STAT!D2598</f>
        <v>1.72</v>
      </c>
      <c r="C2595" s="2">
        <f t="shared" si="360"/>
        <v>-1.0000000000000009E-2</v>
      </c>
      <c r="D2595" s="2">
        <f t="shared" si="361"/>
        <v>0</v>
      </c>
      <c r="E2595" s="2">
        <f t="shared" si="362"/>
        <v>1.0000000000000009E-2</v>
      </c>
      <c r="F2595" s="2">
        <f t="shared" si="366"/>
        <v>1.0229510861846555E-2</v>
      </c>
      <c r="G2595" s="2">
        <f t="shared" si="366"/>
        <v>1.1226695817485085E-2</v>
      </c>
      <c r="H2595" s="2">
        <f t="shared" si="364"/>
        <v>0.9111773426616353</v>
      </c>
      <c r="I2595" s="2">
        <f t="shared" si="365"/>
        <v>47.676231939452983</v>
      </c>
    </row>
    <row r="2596" spans="1:9" ht="13.5" x14ac:dyDescent="0.25">
      <c r="A2596" s="3">
        <f>TITRES_STAT!B2599</f>
        <v>45786</v>
      </c>
      <c r="B2596" s="6">
        <f>TITRES_STAT!D2599</f>
        <v>1.72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9.4988315145718011E-3</v>
      </c>
      <c r="G2596" s="2">
        <f t="shared" si="366"/>
        <v>1.0424788973379007E-2</v>
      </c>
      <c r="H2596" s="2">
        <f t="shared" si="364"/>
        <v>0.91117734266163541</v>
      </c>
      <c r="I2596" s="2">
        <f t="shared" si="365"/>
        <v>47.676231939452983</v>
      </c>
    </row>
    <row r="2597" spans="1:9" ht="13.5" x14ac:dyDescent="0.25">
      <c r="A2597" s="3">
        <f>TITRES_STAT!B2600</f>
        <v>45789</v>
      </c>
      <c r="B2597" s="6">
        <f>TITRES_STAT!D2600</f>
        <v>1.72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8.8203435492452444E-3</v>
      </c>
      <c r="G2597" s="2">
        <f t="shared" si="366"/>
        <v>9.68016118956622E-3</v>
      </c>
      <c r="H2597" s="2">
        <f t="shared" si="364"/>
        <v>0.91117734266163541</v>
      </c>
      <c r="I2597" s="2">
        <f t="shared" si="365"/>
        <v>47.676231939452983</v>
      </c>
    </row>
    <row r="2598" spans="1:9" ht="13.5" x14ac:dyDescent="0.25">
      <c r="A2598" s="3">
        <f>TITRES_STAT!B2601</f>
        <v>45790</v>
      </c>
      <c r="B2598" s="6">
        <f>TITRES_STAT!D2601</f>
        <v>1.72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8.1903190100134412E-3</v>
      </c>
      <c r="G2598" s="2">
        <f t="shared" si="366"/>
        <v>8.9887211045972058E-3</v>
      </c>
      <c r="H2598" s="2">
        <f t="shared" si="364"/>
        <v>0.9111773426616353</v>
      </c>
      <c r="I2598" s="2">
        <f t="shared" si="365"/>
        <v>47.676231939452983</v>
      </c>
    </row>
    <row r="2599" spans="1:9" ht="13.5" x14ac:dyDescent="0.25">
      <c r="A2599" s="3">
        <f>TITRES_STAT!B2602</f>
        <v>45791</v>
      </c>
      <c r="B2599" s="6">
        <f>TITRES_STAT!D2602</f>
        <v>1.72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7.6052962235839102E-3</v>
      </c>
      <c r="G2599" s="2">
        <f t="shared" si="366"/>
        <v>8.3466695971259764E-3</v>
      </c>
      <c r="H2599" s="2">
        <f t="shared" si="364"/>
        <v>0.91117734266163541</v>
      </c>
      <c r="I2599" s="2">
        <f t="shared" si="365"/>
        <v>47.676231939452983</v>
      </c>
    </row>
    <row r="2600" spans="1:9" ht="13.5" x14ac:dyDescent="0.25">
      <c r="A2600" s="3">
        <f>TITRES_STAT!B2603</f>
        <v>45792</v>
      </c>
      <c r="B2600" s="6">
        <f>TITRES_STAT!D2603</f>
        <v>1.72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7.0620607790422025E-3</v>
      </c>
      <c r="G2600" s="2">
        <f t="shared" si="366"/>
        <v>7.7504789116169788E-3</v>
      </c>
      <c r="H2600" s="2">
        <f t="shared" si="364"/>
        <v>0.9111773426616353</v>
      </c>
      <c r="I2600" s="2">
        <f t="shared" si="365"/>
        <v>47.676231939452983</v>
      </c>
    </row>
    <row r="2601" spans="1:9" ht="13.5" x14ac:dyDescent="0.25">
      <c r="A2601" s="3">
        <f>TITRES_STAT!B2604</f>
        <v>45793</v>
      </c>
      <c r="B2601" s="6">
        <f>TITRES_STAT!D2604</f>
        <v>1.74</v>
      </c>
      <c r="C2601" s="2">
        <f t="shared" si="360"/>
        <v>2.0000000000000018E-2</v>
      </c>
      <c r="D2601" s="2">
        <f t="shared" si="361"/>
        <v>2.0000000000000018E-2</v>
      </c>
      <c r="E2601" s="2">
        <f t="shared" si="362"/>
        <v>0</v>
      </c>
      <c r="F2601" s="2">
        <f t="shared" si="366"/>
        <v>7.9861992948249035E-3</v>
      </c>
      <c r="G2601" s="2">
        <f t="shared" si="366"/>
        <v>7.1968732750729092E-3</v>
      </c>
      <c r="H2601" s="2">
        <f t="shared" si="364"/>
        <v>1.109676242665812</v>
      </c>
      <c r="I2601" s="2">
        <f t="shared" si="365"/>
        <v>52.599361941129509</v>
      </c>
    </row>
    <row r="2602" spans="1:9" ht="13.5" x14ac:dyDescent="0.25">
      <c r="A2602" s="3">
        <f>TITRES_STAT!B2605</f>
        <v>45796</v>
      </c>
      <c r="B2602" s="6">
        <f>TITRES_STAT!D2605</f>
        <v>1.73</v>
      </c>
      <c r="C2602" s="2">
        <f t="shared" si="360"/>
        <v>-1.0000000000000009E-2</v>
      </c>
      <c r="D2602" s="2">
        <f t="shared" si="361"/>
        <v>0</v>
      </c>
      <c r="E2602" s="2">
        <f t="shared" si="362"/>
        <v>1.0000000000000009E-2</v>
      </c>
      <c r="F2602" s="2">
        <f t="shared" si="366"/>
        <v>7.4157564880516962E-3</v>
      </c>
      <c r="G2602" s="2">
        <f t="shared" si="366"/>
        <v>7.397096612567702E-3</v>
      </c>
      <c r="H2602" s="2">
        <f t="shared" si="364"/>
        <v>1.0025225945342247</v>
      </c>
      <c r="I2602" s="2">
        <f t="shared" si="365"/>
        <v>50.062985420017476</v>
      </c>
    </row>
    <row r="2603" spans="1:9" ht="13.5" x14ac:dyDescent="0.25">
      <c r="A2603" s="3">
        <f>TITRES_STAT!B2606</f>
        <v>45797</v>
      </c>
      <c r="B2603" s="6">
        <f>TITRES_STAT!D2606</f>
        <v>1.74</v>
      </c>
      <c r="C2603" s="2">
        <f t="shared" si="360"/>
        <v>1.0000000000000009E-2</v>
      </c>
      <c r="D2603" s="2">
        <f t="shared" si="361"/>
        <v>1.0000000000000009E-2</v>
      </c>
      <c r="E2603" s="2">
        <f t="shared" si="362"/>
        <v>0</v>
      </c>
      <c r="F2603" s="2">
        <f t="shared" si="366"/>
        <v>7.6003453103337185E-3</v>
      </c>
      <c r="G2603" s="2">
        <f t="shared" si="366"/>
        <v>6.8687325688128664E-3</v>
      </c>
      <c r="H2603" s="2">
        <f t="shared" si="364"/>
        <v>1.1065134992797219</v>
      </c>
      <c r="I2603" s="2">
        <f t="shared" si="365"/>
        <v>52.528194082690241</v>
      </c>
    </row>
    <row r="2604" spans="1:9" ht="13.5" x14ac:dyDescent="0.25">
      <c r="A2604" s="3">
        <f>TITRES_STAT!B2607</f>
        <v>45798</v>
      </c>
      <c r="B2604" s="6">
        <f>TITRES_STAT!D2607</f>
        <v>1.67</v>
      </c>
      <c r="C2604" s="2">
        <f t="shared" si="360"/>
        <v>-7.0000000000000062E-2</v>
      </c>
      <c r="D2604" s="2">
        <f t="shared" si="361"/>
        <v>0</v>
      </c>
      <c r="E2604" s="2">
        <f t="shared" si="362"/>
        <v>7.0000000000000062E-2</v>
      </c>
      <c r="F2604" s="2">
        <f t="shared" si="366"/>
        <v>7.0574635024527382E-3</v>
      </c>
      <c r="G2604" s="2">
        <f t="shared" si="366"/>
        <v>1.1378108813897666E-2</v>
      </c>
      <c r="H2604" s="2">
        <f t="shared" si="364"/>
        <v>0.62026683149949113</v>
      </c>
      <c r="I2604" s="2">
        <f t="shared" si="365"/>
        <v>38.281770597344099</v>
      </c>
    </row>
    <row r="2605" spans="1:9" ht="13.5" x14ac:dyDescent="0.25">
      <c r="A2605" s="3">
        <f>TITRES_STAT!B2608</f>
        <v>45799</v>
      </c>
      <c r="B2605" s="6">
        <f>TITRES_STAT!D2608</f>
        <v>1.72</v>
      </c>
      <c r="C2605" s="2">
        <f t="shared" si="360"/>
        <v>5.0000000000000044E-2</v>
      </c>
      <c r="D2605" s="2">
        <f t="shared" si="361"/>
        <v>5.0000000000000044E-2</v>
      </c>
      <c r="E2605" s="2">
        <f t="shared" si="362"/>
        <v>0</v>
      </c>
      <c r="F2605" s="2">
        <f t="shared" ref="F2605:G2620" si="367">((F2604*13)+D2605)/14</f>
        <v>1.0124787537991831E-2</v>
      </c>
      <c r="G2605" s="2">
        <f t="shared" si="367"/>
        <v>1.0565386755762117E-2</v>
      </c>
      <c r="H2605" s="2">
        <f t="shared" si="364"/>
        <v>0.95829786188092037</v>
      </c>
      <c r="I2605" s="2">
        <f t="shared" si="365"/>
        <v>48.93524527267202</v>
      </c>
    </row>
    <row r="2606" spans="1:9" ht="13.5" x14ac:dyDescent="0.25">
      <c r="A2606" s="3">
        <f>TITRES_STAT!B2609</f>
        <v>45800</v>
      </c>
      <c r="B2606" s="6">
        <f>TITRES_STAT!D2609</f>
        <v>1.79</v>
      </c>
      <c r="C2606" s="2">
        <f t="shared" si="360"/>
        <v>7.0000000000000062E-2</v>
      </c>
      <c r="D2606" s="2">
        <f t="shared" si="361"/>
        <v>7.0000000000000062E-2</v>
      </c>
      <c r="E2606" s="2">
        <f t="shared" si="362"/>
        <v>0</v>
      </c>
      <c r="F2606" s="2">
        <f t="shared" si="367"/>
        <v>1.4401588428135275E-2</v>
      </c>
      <c r="G2606" s="2">
        <f t="shared" si="367"/>
        <v>9.8107162732076793E-3</v>
      </c>
      <c r="H2606" s="2">
        <f t="shared" si="364"/>
        <v>1.4679446461483061</v>
      </c>
      <c r="I2606" s="2">
        <f t="shared" si="365"/>
        <v>59.480452628437639</v>
      </c>
    </row>
    <row r="2607" spans="1:9" ht="13.5" x14ac:dyDescent="0.25">
      <c r="A2607" s="3">
        <f>TITRES_STAT!B2610</f>
        <v>45803</v>
      </c>
      <c r="B2607" s="6">
        <f>TITRES_STAT!D2610</f>
        <v>1.84</v>
      </c>
      <c r="C2607" s="2">
        <f t="shared" si="360"/>
        <v>5.0000000000000044E-2</v>
      </c>
      <c r="D2607" s="2">
        <f t="shared" si="361"/>
        <v>5.0000000000000044E-2</v>
      </c>
      <c r="E2607" s="2">
        <f t="shared" si="362"/>
        <v>0</v>
      </c>
      <c r="F2607" s="2">
        <f t="shared" si="367"/>
        <v>1.6944332111839901E-2</v>
      </c>
      <c r="G2607" s="2">
        <f t="shared" si="367"/>
        <v>9.1099508251214177E-3</v>
      </c>
      <c r="H2607" s="2">
        <f t="shared" si="364"/>
        <v>1.8599806340462948</v>
      </c>
      <c r="I2607" s="2">
        <f t="shared" si="365"/>
        <v>65.03472827418409</v>
      </c>
    </row>
    <row r="2608" spans="1:9" ht="13.5" x14ac:dyDescent="0.25">
      <c r="A2608" s="3">
        <f>TITRES_STAT!B2611</f>
        <v>45804</v>
      </c>
      <c r="B2608" s="6">
        <f>TITRES_STAT!D2611</f>
        <v>1.76</v>
      </c>
      <c r="C2608" s="2">
        <f t="shared" si="360"/>
        <v>-8.0000000000000071E-2</v>
      </c>
      <c r="D2608" s="2">
        <f t="shared" si="361"/>
        <v>0</v>
      </c>
      <c r="E2608" s="2">
        <f t="shared" si="362"/>
        <v>8.0000000000000071E-2</v>
      </c>
      <c r="F2608" s="2">
        <f t="shared" si="367"/>
        <v>1.5734022675279909E-2</v>
      </c>
      <c r="G2608" s="2">
        <f t="shared" si="367"/>
        <v>1.417352576618418E-2</v>
      </c>
      <c r="H2608" s="2">
        <f t="shared" si="364"/>
        <v>1.1100994159702191</v>
      </c>
      <c r="I2608" s="2">
        <f t="shared" si="365"/>
        <v>52.608867978848181</v>
      </c>
    </row>
    <row r="2609" spans="1:9" ht="13.5" x14ac:dyDescent="0.25">
      <c r="A2609" s="3">
        <f>TITRES_STAT!B2612</f>
        <v>45805</v>
      </c>
      <c r="B2609" s="6">
        <f>TITRES_STAT!D2612</f>
        <v>1.78</v>
      </c>
      <c r="C2609" s="2">
        <f t="shared" si="360"/>
        <v>2.0000000000000018E-2</v>
      </c>
      <c r="D2609" s="2">
        <f t="shared" si="361"/>
        <v>2.0000000000000018E-2</v>
      </c>
      <c r="E2609" s="2">
        <f t="shared" si="362"/>
        <v>0</v>
      </c>
      <c r="F2609" s="2">
        <f t="shared" si="367"/>
        <v>1.6038735341331344E-2</v>
      </c>
      <c r="G2609" s="2">
        <f t="shared" si="367"/>
        <v>1.3161131068599594E-2</v>
      </c>
      <c r="H2609" s="2">
        <f t="shared" si="364"/>
        <v>1.218644146747939</v>
      </c>
      <c r="I2609" s="2">
        <f t="shared" si="365"/>
        <v>54.927427119586184</v>
      </c>
    </row>
    <row r="2610" spans="1:9" ht="13.5" x14ac:dyDescent="0.25">
      <c r="A2610" s="3">
        <f>TITRES_STAT!B2613</f>
        <v>45806</v>
      </c>
      <c r="B2610" s="6">
        <f>TITRES_STAT!D2613</f>
        <v>1.78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1.4893111388379105E-2</v>
      </c>
      <c r="G2610" s="2">
        <f t="shared" si="367"/>
        <v>1.2221050277985339E-2</v>
      </c>
      <c r="H2610" s="2">
        <f t="shared" si="364"/>
        <v>1.218644146747939</v>
      </c>
      <c r="I2610" s="2">
        <f t="shared" si="365"/>
        <v>54.927427119586184</v>
      </c>
    </row>
    <row r="2611" spans="1:9" ht="13.5" x14ac:dyDescent="0.25">
      <c r="A2611" s="3">
        <f>TITRES_STAT!B2614</f>
        <v>45807</v>
      </c>
      <c r="B2611" s="6">
        <f>TITRES_STAT!D2614</f>
        <v>1.78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1.3829317717780598E-2</v>
      </c>
      <c r="G2611" s="2">
        <f t="shared" si="367"/>
        <v>1.13481181152721E-2</v>
      </c>
      <c r="H2611" s="2">
        <f t="shared" si="364"/>
        <v>1.218644146747939</v>
      </c>
      <c r="I2611" s="2">
        <f t="shared" si="365"/>
        <v>54.927427119586184</v>
      </c>
    </row>
    <row r="2612" spans="1:9" ht="13.5" x14ac:dyDescent="0.25">
      <c r="A2612" s="3">
        <f>TITRES_STAT!B2615</f>
        <v>45810</v>
      </c>
      <c r="B2612" s="6">
        <f>TITRES_STAT!D2615</f>
        <v>1.78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1.2841509309367697E-2</v>
      </c>
      <c r="G2612" s="2">
        <f t="shared" si="367"/>
        <v>1.0537538249895522E-2</v>
      </c>
      <c r="H2612" s="2">
        <f t="shared" si="364"/>
        <v>1.218644146747939</v>
      </c>
      <c r="I2612" s="2">
        <f t="shared" si="365"/>
        <v>54.927427119586184</v>
      </c>
    </row>
    <row r="2613" spans="1:9" ht="13.5" x14ac:dyDescent="0.25">
      <c r="A2613" s="3">
        <f>TITRES_STAT!B2616</f>
        <v>45811</v>
      </c>
      <c r="B2613" s="6">
        <f>TITRES_STAT!D2616</f>
        <v>1.85</v>
      </c>
      <c r="C2613" s="2">
        <f t="shared" si="360"/>
        <v>7.0000000000000062E-2</v>
      </c>
      <c r="D2613" s="2">
        <f t="shared" si="361"/>
        <v>7.0000000000000062E-2</v>
      </c>
      <c r="E2613" s="2">
        <f t="shared" si="362"/>
        <v>0</v>
      </c>
      <c r="F2613" s="2">
        <f t="shared" si="367"/>
        <v>1.6924258644412864E-2</v>
      </c>
      <c r="G2613" s="2">
        <f t="shared" si="367"/>
        <v>9.7848569463315545E-3</v>
      </c>
      <c r="H2613" s="2">
        <f t="shared" si="364"/>
        <v>1.729637820689647</v>
      </c>
      <c r="I2613" s="2">
        <f t="shared" si="365"/>
        <v>63.36510314956918</v>
      </c>
    </row>
    <row r="2614" spans="1:9" ht="13.5" x14ac:dyDescent="0.25">
      <c r="A2614" s="3">
        <f>TITRES_STAT!B2617</f>
        <v>45812</v>
      </c>
      <c r="B2614" s="6">
        <f>TITRES_STAT!D2617</f>
        <v>1.77</v>
      </c>
      <c r="C2614" s="2">
        <f t="shared" si="360"/>
        <v>-8.0000000000000071E-2</v>
      </c>
      <c r="D2614" s="2">
        <f t="shared" si="361"/>
        <v>0</v>
      </c>
      <c r="E2614" s="2">
        <f t="shared" si="362"/>
        <v>8.0000000000000071E-2</v>
      </c>
      <c r="F2614" s="2">
        <f t="shared" si="367"/>
        <v>1.5715383026954802E-2</v>
      </c>
      <c r="G2614" s="2">
        <f t="shared" si="367"/>
        <v>1.4800224307307876E-2</v>
      </c>
      <c r="H2614" s="2">
        <f t="shared" si="364"/>
        <v>1.0618341114732328</v>
      </c>
      <c r="I2614" s="2">
        <f t="shared" si="365"/>
        <v>51.499492881826718</v>
      </c>
    </row>
    <row r="2615" spans="1:9" ht="13.5" x14ac:dyDescent="0.25">
      <c r="A2615" s="3">
        <f>TITRES_STAT!B2618</f>
        <v>45813</v>
      </c>
      <c r="B2615" s="6">
        <f>TITRES_STAT!D2618</f>
        <v>1.83</v>
      </c>
      <c r="C2615" s="2">
        <f t="shared" si="360"/>
        <v>6.0000000000000053E-2</v>
      </c>
      <c r="D2615" s="2">
        <f t="shared" si="361"/>
        <v>6.0000000000000053E-2</v>
      </c>
      <c r="E2615" s="2">
        <f t="shared" si="362"/>
        <v>0</v>
      </c>
      <c r="F2615" s="2">
        <f t="shared" si="367"/>
        <v>1.8878569953600894E-2</v>
      </c>
      <c r="G2615" s="2">
        <f t="shared" si="367"/>
        <v>1.3743065428214457E-2</v>
      </c>
      <c r="H2615" s="2">
        <f t="shared" si="364"/>
        <v>1.3736796970232905</v>
      </c>
      <c r="I2615" s="2">
        <f t="shared" si="365"/>
        <v>57.871316789116563</v>
      </c>
    </row>
    <row r="2616" spans="1:9" ht="13.5" x14ac:dyDescent="0.25">
      <c r="A2616" s="3">
        <f>TITRES_STAT!B2619</f>
        <v>45817</v>
      </c>
      <c r="B2616" s="6">
        <f>TITRES_STAT!D2619</f>
        <v>1.83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1.7530100671200831E-2</v>
      </c>
      <c r="G2616" s="2">
        <f t="shared" si="367"/>
        <v>1.2761417897627711E-2</v>
      </c>
      <c r="H2616" s="2">
        <f t="shared" si="364"/>
        <v>1.3736796970232905</v>
      </c>
      <c r="I2616" s="2">
        <f t="shared" si="365"/>
        <v>57.871316789116563</v>
      </c>
    </row>
    <row r="2617" spans="1:9" ht="13.5" x14ac:dyDescent="0.25">
      <c r="A2617" s="3">
        <f>TITRES_STAT!B2620</f>
        <v>45818</v>
      </c>
      <c r="B2617" s="6">
        <f>TITRES_STAT!D2620</f>
        <v>1.81</v>
      </c>
      <c r="C2617" s="2">
        <f t="shared" si="360"/>
        <v>-2.0000000000000018E-2</v>
      </c>
      <c r="D2617" s="2">
        <f t="shared" si="361"/>
        <v>0</v>
      </c>
      <c r="E2617" s="2">
        <f t="shared" si="362"/>
        <v>2.0000000000000018E-2</v>
      </c>
      <c r="F2617" s="2">
        <f t="shared" si="367"/>
        <v>1.6277950623257913E-2</v>
      </c>
      <c r="G2617" s="2">
        <f t="shared" si="367"/>
        <v>1.327845947636859E-2</v>
      </c>
      <c r="H2617" s="2">
        <f t="shared" si="364"/>
        <v>1.2258915013618454</v>
      </c>
      <c r="I2617" s="2">
        <f t="shared" si="365"/>
        <v>55.074180417680743</v>
      </c>
    </row>
    <row r="2618" spans="1:9" ht="13.5" x14ac:dyDescent="0.25">
      <c r="A2618" s="3">
        <f>TITRES_STAT!B2621</f>
        <v>45819</v>
      </c>
      <c r="B2618" s="6">
        <f>TITRES_STAT!D2621</f>
        <v>1.82</v>
      </c>
      <c r="C2618" s="2">
        <f t="shared" si="360"/>
        <v>1.0000000000000009E-2</v>
      </c>
      <c r="D2618" s="2">
        <f t="shared" si="361"/>
        <v>1.0000000000000009E-2</v>
      </c>
      <c r="E2618" s="2">
        <f t="shared" si="362"/>
        <v>0</v>
      </c>
      <c r="F2618" s="2">
        <f t="shared" si="367"/>
        <v>1.5829525578739491E-2</v>
      </c>
      <c r="G2618" s="2">
        <f t="shared" si="367"/>
        <v>1.2329998085199403E-2</v>
      </c>
      <c r="H2618" s="2">
        <f t="shared" si="364"/>
        <v>1.2838222252232809</v>
      </c>
      <c r="I2618" s="2">
        <f t="shared" si="365"/>
        <v>56.213754776721565</v>
      </c>
    </row>
    <row r="2619" spans="1:9" ht="13.5" x14ac:dyDescent="0.25">
      <c r="A2619" s="3">
        <f>TITRES_STAT!B2622</f>
        <v>45820</v>
      </c>
      <c r="B2619" s="6">
        <f>TITRES_STAT!D2622</f>
        <v>1.82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1.4698845180258099E-2</v>
      </c>
      <c r="G2619" s="2">
        <f t="shared" si="367"/>
        <v>1.1449283936256589E-2</v>
      </c>
      <c r="H2619" s="2">
        <f t="shared" si="364"/>
        <v>1.2838222252232809</v>
      </c>
      <c r="I2619" s="2">
        <f t="shared" si="365"/>
        <v>56.213754776721565</v>
      </c>
    </row>
    <row r="2620" spans="1:9" ht="13.5" x14ac:dyDescent="0.25">
      <c r="A2620" s="3">
        <f>TITRES_STAT!B2623</f>
        <v>45821</v>
      </c>
      <c r="B2620" s="6">
        <f>TITRES_STAT!D2623</f>
        <v>1.81</v>
      </c>
      <c r="C2620" s="2">
        <f t="shared" si="360"/>
        <v>-1.0000000000000009E-2</v>
      </c>
      <c r="D2620" s="2">
        <f t="shared" si="361"/>
        <v>0</v>
      </c>
      <c r="E2620" s="2">
        <f t="shared" si="362"/>
        <v>1.0000000000000009E-2</v>
      </c>
      <c r="F2620" s="2">
        <f t="shared" si="367"/>
        <v>1.3648927667382519E-2</v>
      </c>
      <c r="G2620" s="2">
        <f t="shared" si="367"/>
        <v>1.1345763655095405E-2</v>
      </c>
      <c r="H2620" s="2">
        <f t="shared" si="364"/>
        <v>1.2029977075410661</v>
      </c>
      <c r="I2620" s="2">
        <f t="shared" si="365"/>
        <v>54.607306372725354</v>
      </c>
    </row>
    <row r="2621" spans="1:9" ht="13.5" x14ac:dyDescent="0.25">
      <c r="A2621" s="3">
        <f>TITRES_STAT!B2624</f>
        <v>45824</v>
      </c>
      <c r="B2621" s="6">
        <f>TITRES_STAT!D2624</f>
        <v>1.73</v>
      </c>
      <c r="C2621" s="2">
        <f t="shared" si="360"/>
        <v>-8.0000000000000071E-2</v>
      </c>
      <c r="D2621" s="2">
        <f t="shared" si="361"/>
        <v>0</v>
      </c>
      <c r="E2621" s="2">
        <f t="shared" si="362"/>
        <v>8.0000000000000071E-2</v>
      </c>
      <c r="F2621" s="2">
        <f t="shared" ref="F2621:G2636" si="368">((F2620*13)+D2621)/14</f>
        <v>1.2674004262569483E-2</v>
      </c>
      <c r="G2621" s="2">
        <f t="shared" si="368"/>
        <v>1.6249637679731452E-2</v>
      </c>
      <c r="H2621" s="2">
        <f t="shared" si="364"/>
        <v>0.77995611424481548</v>
      </c>
      <c r="I2621" s="2">
        <f t="shared" si="365"/>
        <v>43.818839577161633</v>
      </c>
    </row>
    <row r="2622" spans="1:9" ht="13.5" x14ac:dyDescent="0.25">
      <c r="A2622" s="3">
        <f>TITRES_STAT!B2625</f>
        <v>45825</v>
      </c>
      <c r="B2622" s="6">
        <f>TITRES_STAT!D2625</f>
        <v>1.8</v>
      </c>
      <c r="C2622" s="2">
        <f t="shared" si="360"/>
        <v>7.0000000000000062E-2</v>
      </c>
      <c r="D2622" s="2">
        <f t="shared" si="361"/>
        <v>7.0000000000000062E-2</v>
      </c>
      <c r="E2622" s="2">
        <f t="shared" si="362"/>
        <v>0</v>
      </c>
      <c r="F2622" s="2">
        <f t="shared" si="368"/>
        <v>1.6768718243814523E-2</v>
      </c>
      <c r="G2622" s="2">
        <f t="shared" si="368"/>
        <v>1.508894927403635E-2</v>
      </c>
      <c r="H2622" s="2">
        <f t="shared" si="364"/>
        <v>1.1113244493881733</v>
      </c>
      <c r="I2622" s="2">
        <f t="shared" si="365"/>
        <v>52.636365278212772</v>
      </c>
    </row>
    <row r="2623" spans="1:9" ht="13.5" x14ac:dyDescent="0.25">
      <c r="A2623" s="3">
        <f>TITRES_STAT!B2626</f>
        <v>45826</v>
      </c>
      <c r="B2623" s="6">
        <f>TITRES_STAT!D2626</f>
        <v>1.79</v>
      </c>
      <c r="C2623" s="2">
        <f t="shared" si="360"/>
        <v>-1.0000000000000009E-2</v>
      </c>
      <c r="D2623" s="2">
        <f t="shared" si="361"/>
        <v>0</v>
      </c>
      <c r="E2623" s="2">
        <f t="shared" si="362"/>
        <v>1.0000000000000009E-2</v>
      </c>
      <c r="F2623" s="2">
        <f t="shared" si="368"/>
        <v>1.5570952654970629E-2</v>
      </c>
      <c r="G2623" s="2">
        <f t="shared" si="368"/>
        <v>1.4725452897319469E-2</v>
      </c>
      <c r="H2623" s="2">
        <f t="shared" si="364"/>
        <v>1.0574175723861825</v>
      </c>
      <c r="I2623" s="2">
        <f t="shared" si="365"/>
        <v>51.395379653523371</v>
      </c>
    </row>
    <row r="2624" spans="1:9" ht="13.5" x14ac:dyDescent="0.25">
      <c r="A2624" s="3">
        <f>TITRES_STAT!B2627</f>
        <v>45827</v>
      </c>
      <c r="B2624" s="6">
        <f>TITRES_STAT!D2627</f>
        <v>1.79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1.4458741751044155E-2</v>
      </c>
      <c r="G2624" s="2">
        <f t="shared" si="368"/>
        <v>1.367363483322522E-2</v>
      </c>
      <c r="H2624" s="2">
        <f t="shared" si="364"/>
        <v>1.0574175723861825</v>
      </c>
      <c r="I2624" s="2">
        <f t="shared" si="365"/>
        <v>51.395379653523371</v>
      </c>
    </row>
    <row r="2625" spans="1:9" ht="13.5" x14ac:dyDescent="0.25">
      <c r="A2625" s="3">
        <f>TITRES_STAT!B2628</f>
        <v>45828</v>
      </c>
      <c r="B2625" s="6">
        <f>TITRES_STAT!D2628</f>
        <v>1.79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1.3425974483112431E-2</v>
      </c>
      <c r="G2625" s="2">
        <f t="shared" si="368"/>
        <v>1.2696946630851991E-2</v>
      </c>
      <c r="H2625" s="2">
        <f t="shared" si="364"/>
        <v>1.0574175723861825</v>
      </c>
      <c r="I2625" s="2">
        <f t="shared" si="365"/>
        <v>51.395379653523371</v>
      </c>
    </row>
    <row r="2626" spans="1:9" ht="13.5" x14ac:dyDescent="0.25">
      <c r="A2626" s="3">
        <f>TITRES_STAT!B2629</f>
        <v>45831</v>
      </c>
      <c r="B2626" s="6">
        <f>TITRES_STAT!D2629</f>
        <v>1.79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1.2466976305747257E-2</v>
      </c>
      <c r="G2626" s="2">
        <f t="shared" si="368"/>
        <v>1.1790021871505421E-2</v>
      </c>
      <c r="H2626" s="2">
        <f t="shared" si="364"/>
        <v>1.0574175723861823</v>
      </c>
      <c r="I2626" s="2">
        <f t="shared" si="365"/>
        <v>51.395379653523356</v>
      </c>
    </row>
    <row r="2627" spans="1:9" ht="13.5" x14ac:dyDescent="0.25">
      <c r="A2627" s="3">
        <f>TITRES_STAT!B2630</f>
        <v>45832</v>
      </c>
      <c r="B2627" s="6">
        <f>TITRES_STAT!D2630</f>
        <v>1.79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1.157647799819388E-2</v>
      </c>
      <c r="G2627" s="2">
        <f t="shared" si="368"/>
        <v>1.0947877452112176E-2</v>
      </c>
      <c r="H2627" s="2">
        <f t="shared" si="364"/>
        <v>1.0574175723861823</v>
      </c>
      <c r="I2627" s="2">
        <f t="shared" si="365"/>
        <v>51.395379653523356</v>
      </c>
    </row>
    <row r="2628" spans="1:9" ht="13.5" x14ac:dyDescent="0.25">
      <c r="A2628" s="3">
        <f>TITRES_STAT!B2631</f>
        <v>45833</v>
      </c>
      <c r="B2628" s="6">
        <f>TITRES_STAT!D2631</f>
        <v>1.79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1.0749586712608603E-2</v>
      </c>
      <c r="G2628" s="2">
        <f t="shared" si="368"/>
        <v>1.0165886205532734E-2</v>
      </c>
      <c r="H2628" s="2">
        <f t="shared" si="364"/>
        <v>1.0574175723861823</v>
      </c>
      <c r="I2628" s="2">
        <f t="shared" si="365"/>
        <v>51.395379653523356</v>
      </c>
    </row>
    <row r="2629" spans="1:9" ht="13.5" x14ac:dyDescent="0.25">
      <c r="A2629" s="3">
        <f>TITRES_STAT!B2632</f>
        <v>45835</v>
      </c>
      <c r="B2629" s="6">
        <f>TITRES_STAT!D2632</f>
        <v>1.75</v>
      </c>
      <c r="C2629" s="2">
        <f t="shared" si="369"/>
        <v>-4.0000000000000036E-2</v>
      </c>
      <c r="D2629" s="2">
        <f t="shared" si="370"/>
        <v>0</v>
      </c>
      <c r="E2629" s="2">
        <f t="shared" si="371"/>
        <v>4.0000000000000036E-2</v>
      </c>
      <c r="F2629" s="2">
        <f t="shared" si="368"/>
        <v>9.9817590902794174E-3</v>
      </c>
      <c r="G2629" s="2">
        <f t="shared" si="368"/>
        <v>1.2296894333708969E-2</v>
      </c>
      <c r="H2629" s="2">
        <f t="shared" si="364"/>
        <v>0.81173008561331073</v>
      </c>
      <c r="I2629" s="2">
        <f t="shared" si="365"/>
        <v>44.804140090135014</v>
      </c>
    </row>
    <row r="2630" spans="1:9" ht="13.5" x14ac:dyDescent="0.25">
      <c r="A2630" s="3">
        <f>TITRES_STAT!B2633</f>
        <v>45838</v>
      </c>
      <c r="B2630" s="6">
        <f>TITRES_STAT!D2633</f>
        <v>1.73</v>
      </c>
      <c r="C2630" s="2">
        <f t="shared" si="369"/>
        <v>-2.0000000000000018E-2</v>
      </c>
      <c r="D2630" s="2">
        <f t="shared" si="370"/>
        <v>0</v>
      </c>
      <c r="E2630" s="2">
        <f t="shared" si="371"/>
        <v>2.0000000000000018E-2</v>
      </c>
      <c r="F2630" s="2">
        <f t="shared" si="368"/>
        <v>9.268776298116602E-3</v>
      </c>
      <c r="G2630" s="2">
        <f t="shared" si="368"/>
        <v>1.2847116167015473E-2</v>
      </c>
      <c r="H2630" s="2">
        <f t="shared" si="364"/>
        <v>0.72146746223980329</v>
      </c>
      <c r="I2630" s="2">
        <f t="shared" si="365"/>
        <v>41.910026071657562</v>
      </c>
    </row>
    <row r="2631" spans="1:9" ht="13.5" x14ac:dyDescent="0.25">
      <c r="A2631" s="3">
        <f>TITRES_STAT!B2634</f>
        <v>45839</v>
      </c>
      <c r="B2631" s="6">
        <f>TITRES_STAT!D2634</f>
        <v>1.8</v>
      </c>
      <c r="C2631" s="2">
        <f t="shared" si="369"/>
        <v>7.0000000000000062E-2</v>
      </c>
      <c r="D2631" s="2">
        <f t="shared" si="370"/>
        <v>7.0000000000000062E-2</v>
      </c>
      <c r="E2631" s="2">
        <f t="shared" si="371"/>
        <v>0</v>
      </c>
      <c r="F2631" s="2">
        <f t="shared" si="368"/>
        <v>1.3606720848251135E-2</v>
      </c>
      <c r="G2631" s="2">
        <f t="shared" si="368"/>
        <v>1.1929465012228652E-2</v>
      </c>
      <c r="H2631" s="2">
        <f t="shared" si="364"/>
        <v>1.1405977413323365</v>
      </c>
      <c r="I2631" s="2">
        <f t="shared" si="365"/>
        <v>53.284076653393704</v>
      </c>
    </row>
    <row r="2632" spans="1:9" ht="13.5" x14ac:dyDescent="0.25">
      <c r="A2632" s="3">
        <f>TITRES_STAT!B2635</f>
        <v>45840</v>
      </c>
      <c r="B2632" s="6">
        <f>TITRES_STAT!D2635</f>
        <v>1.88</v>
      </c>
      <c r="C2632" s="2">
        <f t="shared" si="369"/>
        <v>7.9999999999999849E-2</v>
      </c>
      <c r="D2632" s="2">
        <f t="shared" si="370"/>
        <v>7.9999999999999849E-2</v>
      </c>
      <c r="E2632" s="2">
        <f t="shared" si="371"/>
        <v>0</v>
      </c>
      <c r="F2632" s="2">
        <f t="shared" si="368"/>
        <v>1.83490979305189E-2</v>
      </c>
      <c r="G2632" s="2">
        <f t="shared" si="368"/>
        <v>1.1077360368498034E-2</v>
      </c>
      <c r="H2632" s="2">
        <f t="shared" si="364"/>
        <v>1.6564503925231451</v>
      </c>
      <c r="I2632" s="2">
        <f t="shared" si="365"/>
        <v>62.355781127530044</v>
      </c>
    </row>
    <row r="2633" spans="1:9" ht="13.5" x14ac:dyDescent="0.25">
      <c r="A2633" s="3">
        <f>TITRES_STAT!B2636</f>
        <v>45841</v>
      </c>
      <c r="B2633" s="6">
        <f>TITRES_STAT!D2636</f>
        <v>1.88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1.7038448078338979E-2</v>
      </c>
      <c r="G2633" s="2">
        <f t="shared" si="368"/>
        <v>1.0286120342176745E-2</v>
      </c>
      <c r="H2633" s="2">
        <f t="shared" si="364"/>
        <v>1.6564503925231453</v>
      </c>
      <c r="I2633" s="2">
        <f t="shared" si="365"/>
        <v>62.355781127530044</v>
      </c>
    </row>
    <row r="2634" spans="1:9" ht="13.5" x14ac:dyDescent="0.25">
      <c r="A2634" s="3">
        <f>TITRES_STAT!B2637</f>
        <v>45842</v>
      </c>
      <c r="B2634" s="6">
        <f>TITRES_STAT!D2637</f>
        <v>1.8</v>
      </c>
      <c r="C2634" s="2">
        <f t="shared" si="369"/>
        <v>-7.9999999999999849E-2</v>
      </c>
      <c r="D2634" s="2">
        <f t="shared" si="370"/>
        <v>0</v>
      </c>
      <c r="E2634" s="2">
        <f t="shared" si="371"/>
        <v>7.9999999999999849E-2</v>
      </c>
      <c r="F2634" s="2">
        <f t="shared" si="368"/>
        <v>1.5821416072743337E-2</v>
      </c>
      <c r="G2634" s="2">
        <f t="shared" si="368"/>
        <v>1.5265683174878395E-2</v>
      </c>
      <c r="H2634" s="2">
        <f t="shared" si="364"/>
        <v>1.0364040633818126</v>
      </c>
      <c r="I2634" s="2">
        <f t="shared" si="365"/>
        <v>50.893832025687409</v>
      </c>
    </row>
    <row r="2635" spans="1:9" ht="13.5" x14ac:dyDescent="0.25">
      <c r="A2635" s="3">
        <f>TITRES_STAT!B2638</f>
        <v>45845</v>
      </c>
      <c r="B2635" s="6">
        <f>TITRES_STAT!D2638</f>
        <v>1.88</v>
      </c>
      <c r="C2635" s="2">
        <f t="shared" si="369"/>
        <v>7.9999999999999849E-2</v>
      </c>
      <c r="D2635" s="2">
        <f t="shared" si="370"/>
        <v>7.9999999999999849E-2</v>
      </c>
      <c r="E2635" s="2">
        <f t="shared" si="371"/>
        <v>0</v>
      </c>
      <c r="F2635" s="2">
        <f t="shared" si="368"/>
        <v>2.0405600638975945E-2</v>
      </c>
      <c r="G2635" s="2">
        <f t="shared" si="368"/>
        <v>1.4175277233815653E-2</v>
      </c>
      <c r="H2635" s="2">
        <f t="shared" si="364"/>
        <v>1.4395203919044082</v>
      </c>
      <c r="I2635" s="2">
        <f t="shared" si="365"/>
        <v>59.00833609267962</v>
      </c>
    </row>
    <row r="2636" spans="1:9" ht="13.5" x14ac:dyDescent="0.25">
      <c r="A2636" s="3">
        <f>TITRES_STAT!B2639</f>
        <v>45846</v>
      </c>
      <c r="B2636" s="6">
        <f>TITRES_STAT!D2639</f>
        <v>1.8</v>
      </c>
      <c r="C2636" s="2">
        <f t="shared" si="369"/>
        <v>-7.9999999999999849E-2</v>
      </c>
      <c r="D2636" s="2">
        <f t="shared" si="370"/>
        <v>0</v>
      </c>
      <c r="E2636" s="2">
        <f t="shared" si="371"/>
        <v>7.9999999999999849E-2</v>
      </c>
      <c r="F2636" s="2">
        <f t="shared" si="368"/>
        <v>1.8948057736191948E-2</v>
      </c>
      <c r="G2636" s="2">
        <f t="shared" si="368"/>
        <v>1.8877043145685952E-2</v>
      </c>
      <c r="H2636" s="2">
        <f t="shared" si="364"/>
        <v>1.0037619551938264</v>
      </c>
      <c r="I2636" s="2">
        <f t="shared" si="365"/>
        <v>50.09387230813708</v>
      </c>
    </row>
    <row r="2637" spans="1:9" ht="13.5" x14ac:dyDescent="0.25">
      <c r="A2637" s="3">
        <f>TITRES_STAT!B2640</f>
        <v>45847</v>
      </c>
      <c r="B2637" s="6">
        <f>TITRES_STAT!D2640</f>
        <v>1.88</v>
      </c>
      <c r="C2637" s="2">
        <f t="shared" si="369"/>
        <v>7.9999999999999849E-2</v>
      </c>
      <c r="D2637" s="2">
        <f t="shared" si="370"/>
        <v>7.9999999999999849E-2</v>
      </c>
      <c r="E2637" s="2">
        <f t="shared" si="371"/>
        <v>0</v>
      </c>
      <c r="F2637" s="2">
        <f t="shared" ref="F2637:G2652" si="372">((F2636*13)+D2637)/14</f>
        <v>2.3308910755035366E-2</v>
      </c>
      <c r="G2637" s="2">
        <f t="shared" si="372"/>
        <v>1.7528682920994097E-2</v>
      </c>
      <c r="H2637" s="2">
        <f t="shared" si="364"/>
        <v>1.3297582516663755</v>
      </c>
      <c r="I2637" s="2">
        <f t="shared" si="365"/>
        <v>57.077091613057142</v>
      </c>
    </row>
    <row r="2638" spans="1:9" ht="13.5" x14ac:dyDescent="0.25">
      <c r="A2638" s="3">
        <f>TITRES_STAT!B2641</f>
        <v>45848</v>
      </c>
      <c r="B2638" s="6">
        <f>TITRES_STAT!D2641</f>
        <v>1.9</v>
      </c>
      <c r="C2638" s="2">
        <f t="shared" si="369"/>
        <v>2.0000000000000018E-2</v>
      </c>
      <c r="D2638" s="2">
        <f t="shared" si="370"/>
        <v>2.0000000000000018E-2</v>
      </c>
      <c r="E2638" s="2">
        <f t="shared" si="371"/>
        <v>0</v>
      </c>
      <c r="F2638" s="2">
        <f t="shared" si="372"/>
        <v>2.3072559986818557E-2</v>
      </c>
      <c r="G2638" s="2">
        <f t="shared" si="372"/>
        <v>1.6276634140923091E-2</v>
      </c>
      <c r="H2638" s="2">
        <f t="shared" si="364"/>
        <v>1.4175264853320622</v>
      </c>
      <c r="I2638" s="2">
        <f t="shared" si="365"/>
        <v>58.635406641154383</v>
      </c>
    </row>
    <row r="2639" spans="1:9" ht="13.5" x14ac:dyDescent="0.25">
      <c r="A2639" s="3">
        <f>TITRES_STAT!B2642</f>
        <v>45849</v>
      </c>
      <c r="B2639" s="6">
        <f>TITRES_STAT!D2642</f>
        <v>1.93</v>
      </c>
      <c r="C2639" s="2">
        <f t="shared" si="369"/>
        <v>3.0000000000000027E-2</v>
      </c>
      <c r="D2639" s="2">
        <f t="shared" si="370"/>
        <v>3.0000000000000027E-2</v>
      </c>
      <c r="E2639" s="2">
        <f t="shared" si="371"/>
        <v>0</v>
      </c>
      <c r="F2639" s="2">
        <f t="shared" si="372"/>
        <v>2.3567377130617233E-2</v>
      </c>
      <c r="G2639" s="2">
        <f t="shared" si="372"/>
        <v>1.5114017416571441E-2</v>
      </c>
      <c r="H2639" s="2">
        <f t="shared" si="364"/>
        <v>1.5593059397150943</v>
      </c>
      <c r="I2639" s="2">
        <f t="shared" si="365"/>
        <v>60.926906608464265</v>
      </c>
    </row>
    <row r="2640" spans="1:9" ht="13.5" x14ac:dyDescent="0.25">
      <c r="A2640" s="3">
        <f>TITRES_STAT!B2643</f>
        <v>45852</v>
      </c>
      <c r="B2640" s="6">
        <f>TITRES_STAT!D2643</f>
        <v>1.93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2.1883993049858858E-2</v>
      </c>
      <c r="G2640" s="2">
        <f t="shared" si="372"/>
        <v>1.4034444743959195E-2</v>
      </c>
      <c r="H2640" s="2">
        <f t="shared" si="364"/>
        <v>1.5593059397150943</v>
      </c>
      <c r="I2640" s="2">
        <f t="shared" si="365"/>
        <v>60.926906608464265</v>
      </c>
    </row>
    <row r="2641" spans="1:9" ht="13.5" x14ac:dyDescent="0.25">
      <c r="A2641" s="3">
        <f>TITRES_STAT!B2644</f>
        <v>45853</v>
      </c>
      <c r="B2641" s="6">
        <f>TITRES_STAT!D2644</f>
        <v>1.93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2.0320850689154655E-2</v>
      </c>
      <c r="G2641" s="2">
        <f t="shared" si="372"/>
        <v>1.3031984405104965E-2</v>
      </c>
      <c r="H2641" s="2">
        <f t="shared" ref="H2641:H2693" si="373">F2641/G2641</f>
        <v>1.5593059397150946</v>
      </c>
      <c r="I2641" s="2">
        <f t="shared" ref="I2641:I2693" si="374">IF(G2641=0,100,100-(100/(1+H2641)))</f>
        <v>60.926906608464265</v>
      </c>
    </row>
    <row r="2642" spans="1:9" ht="13.5" x14ac:dyDescent="0.25">
      <c r="A2642" s="3">
        <f>TITRES_STAT!B2645</f>
        <v>45854</v>
      </c>
      <c r="B2642" s="6">
        <f>TITRES_STAT!D2645</f>
        <v>1.93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1.8869361354215037E-2</v>
      </c>
      <c r="G2642" s="2">
        <f t="shared" si="372"/>
        <v>1.2101128376168896E-2</v>
      </c>
      <c r="H2642" s="2">
        <f t="shared" si="373"/>
        <v>1.5593059397150946</v>
      </c>
      <c r="I2642" s="2">
        <f t="shared" si="374"/>
        <v>60.926906608464265</v>
      </c>
    </row>
    <row r="2643" spans="1:9" ht="13.5" x14ac:dyDescent="0.25">
      <c r="A2643" s="3">
        <f>TITRES_STAT!B2646</f>
        <v>45855</v>
      </c>
      <c r="B2643" s="6">
        <f>TITRES_STAT!D2646</f>
        <v>1.93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1.7521549828913963E-2</v>
      </c>
      <c r="G2643" s="2">
        <f t="shared" si="372"/>
        <v>1.1236762063585402E-2</v>
      </c>
      <c r="H2643" s="2">
        <f t="shared" si="373"/>
        <v>1.5593059397150948</v>
      </c>
      <c r="I2643" s="2">
        <f t="shared" si="374"/>
        <v>60.926906608464272</v>
      </c>
    </row>
    <row r="2644" spans="1:9" ht="13.5" x14ac:dyDescent="0.25">
      <c r="A2644" s="3">
        <f>TITRES_STAT!B2647</f>
        <v>45856</v>
      </c>
      <c r="B2644" s="6">
        <f>TITRES_STAT!D2647</f>
        <v>1.89</v>
      </c>
      <c r="C2644" s="2">
        <f t="shared" si="369"/>
        <v>-4.0000000000000036E-2</v>
      </c>
      <c r="D2644" s="2">
        <f t="shared" si="370"/>
        <v>0</v>
      </c>
      <c r="E2644" s="2">
        <f t="shared" si="371"/>
        <v>4.0000000000000036E-2</v>
      </c>
      <c r="F2644" s="2">
        <f t="shared" si="372"/>
        <v>1.6270010555420107E-2</v>
      </c>
      <c r="G2644" s="2">
        <f t="shared" si="372"/>
        <v>1.3291279059043591E-2</v>
      </c>
      <c r="H2644" s="2">
        <f t="shared" si="373"/>
        <v>1.2241117264293493</v>
      </c>
      <c r="I2644" s="2">
        <f t="shared" si="374"/>
        <v>55.038229954147681</v>
      </c>
    </row>
    <row r="2645" spans="1:9" ht="13.5" x14ac:dyDescent="0.25">
      <c r="A2645" s="3">
        <f>TITRES_STAT!B2648</f>
        <v>45859</v>
      </c>
      <c r="B2645" s="6">
        <f>TITRES_STAT!D2648</f>
        <v>1.93</v>
      </c>
      <c r="C2645" s="2">
        <f t="shared" si="369"/>
        <v>4.0000000000000036E-2</v>
      </c>
      <c r="D2645" s="2">
        <f t="shared" si="370"/>
        <v>4.0000000000000036E-2</v>
      </c>
      <c r="E2645" s="2">
        <f t="shared" si="371"/>
        <v>0</v>
      </c>
      <c r="F2645" s="2">
        <f t="shared" si="372"/>
        <v>1.7965009801461533E-2</v>
      </c>
      <c r="G2645" s="2">
        <f t="shared" si="372"/>
        <v>1.2341901983397619E-2</v>
      </c>
      <c r="H2645" s="2">
        <f t="shared" si="373"/>
        <v>1.4556111226315152</v>
      </c>
      <c r="I2645" s="2">
        <f t="shared" si="374"/>
        <v>59.276939626810019</v>
      </c>
    </row>
    <row r="2646" spans="1:9" ht="13.5" x14ac:dyDescent="0.25">
      <c r="A2646" s="3">
        <f>TITRES_STAT!B2649</f>
        <v>45860</v>
      </c>
      <c r="B2646" s="6">
        <f>TITRES_STAT!D2649</f>
        <v>1.98</v>
      </c>
      <c r="C2646" s="2">
        <f t="shared" si="369"/>
        <v>5.0000000000000044E-2</v>
      </c>
      <c r="D2646" s="2">
        <f t="shared" si="370"/>
        <v>5.0000000000000044E-2</v>
      </c>
      <c r="E2646" s="2">
        <f t="shared" si="371"/>
        <v>0</v>
      </c>
      <c r="F2646" s="2">
        <f t="shared" si="372"/>
        <v>2.0253223387071424E-2</v>
      </c>
      <c r="G2646" s="2">
        <f t="shared" si="372"/>
        <v>1.1460337556012074E-2</v>
      </c>
      <c r="H2646" s="2">
        <f t="shared" si="373"/>
        <v>1.7672449252113536</v>
      </c>
      <c r="I2646" s="2">
        <f t="shared" si="374"/>
        <v>63.862974654344228</v>
      </c>
    </row>
    <row r="2647" spans="1:9" ht="13.5" x14ac:dyDescent="0.25">
      <c r="A2647" s="3">
        <f>TITRES_STAT!B2650</f>
        <v>45861</v>
      </c>
      <c r="B2647" s="6">
        <f>TITRES_STAT!D2650</f>
        <v>2.06</v>
      </c>
      <c r="C2647" s="2">
        <f t="shared" si="369"/>
        <v>8.0000000000000071E-2</v>
      </c>
      <c r="D2647" s="2">
        <f t="shared" si="370"/>
        <v>8.0000000000000071E-2</v>
      </c>
      <c r="E2647" s="2">
        <f t="shared" si="371"/>
        <v>0</v>
      </c>
      <c r="F2647" s="2">
        <f t="shared" si="372"/>
        <v>2.4520850287994899E-2</v>
      </c>
      <c r="G2647" s="2">
        <f t="shared" si="372"/>
        <v>1.0641742016296927E-2</v>
      </c>
      <c r="H2647" s="2">
        <f t="shared" si="373"/>
        <v>2.3042139388873828</v>
      </c>
      <c r="I2647" s="2">
        <f t="shared" si="374"/>
        <v>69.735615837976681</v>
      </c>
    </row>
    <row r="2648" spans="1:9" ht="13.5" x14ac:dyDescent="0.25">
      <c r="A2648" s="3">
        <f>TITRES_STAT!B2651</f>
        <v>45862</v>
      </c>
      <c r="B2648" s="6">
        <f>TITRES_STAT!D2651</f>
        <v>2.15</v>
      </c>
      <c r="C2648" s="2">
        <f t="shared" si="369"/>
        <v>8.9999999999999858E-2</v>
      </c>
      <c r="D2648" s="2">
        <f t="shared" si="370"/>
        <v>8.9999999999999858E-2</v>
      </c>
      <c r="E2648" s="2">
        <f t="shared" si="371"/>
        <v>0</v>
      </c>
      <c r="F2648" s="2">
        <f t="shared" si="372"/>
        <v>2.9197932410280965E-2</v>
      </c>
      <c r="G2648" s="2">
        <f t="shared" si="372"/>
        <v>9.8816175865614319E-3</v>
      </c>
      <c r="H2648" s="2">
        <f t="shared" si="373"/>
        <v>2.9547725516102625</v>
      </c>
      <c r="I2648" s="2">
        <f t="shared" si="374"/>
        <v>74.714095767838018</v>
      </c>
    </row>
    <row r="2649" spans="1:9" ht="13.5" x14ac:dyDescent="0.25">
      <c r="A2649" s="3">
        <f>TITRES_STAT!B2652</f>
        <v>45866</v>
      </c>
      <c r="B2649" s="6">
        <f>TITRES_STAT!D2652</f>
        <v>2.0699999999999998</v>
      </c>
      <c r="C2649" s="2">
        <f t="shared" si="369"/>
        <v>-8.0000000000000071E-2</v>
      </c>
      <c r="D2649" s="2">
        <f t="shared" si="370"/>
        <v>0</v>
      </c>
      <c r="E2649" s="2">
        <f t="shared" si="371"/>
        <v>8.0000000000000071E-2</v>
      </c>
      <c r="F2649" s="2">
        <f t="shared" si="372"/>
        <v>2.7112365809546613E-2</v>
      </c>
      <c r="G2649" s="2">
        <f t="shared" si="372"/>
        <v>1.4890073473235621E-2</v>
      </c>
      <c r="H2649" s="2">
        <f t="shared" si="373"/>
        <v>1.820834924574424</v>
      </c>
      <c r="I2649" s="2">
        <f t="shared" si="374"/>
        <v>64.549503011032499</v>
      </c>
    </row>
    <row r="2650" spans="1:9" ht="13.5" x14ac:dyDescent="0.25">
      <c r="A2650" s="3">
        <f>TITRES_STAT!B2653</f>
        <v>45867</v>
      </c>
      <c r="B2650" s="6">
        <f>TITRES_STAT!D2653</f>
        <v>2.13</v>
      </c>
      <c r="C2650" s="2">
        <f t="shared" si="369"/>
        <v>6.0000000000000053E-2</v>
      </c>
      <c r="D2650" s="2">
        <f t="shared" si="370"/>
        <v>6.0000000000000053E-2</v>
      </c>
      <c r="E2650" s="2">
        <f t="shared" si="371"/>
        <v>0</v>
      </c>
      <c r="F2650" s="2">
        <f t="shared" si="372"/>
        <v>2.9461482537436145E-2</v>
      </c>
      <c r="G2650" s="2">
        <f t="shared" si="372"/>
        <v>1.3826496796575934E-2</v>
      </c>
      <c r="H2650" s="2">
        <f t="shared" si="373"/>
        <v>2.1307987822867855</v>
      </c>
      <c r="I2650" s="2">
        <f t="shared" si="374"/>
        <v>68.059269549428407</v>
      </c>
    </row>
    <row r="2651" spans="1:9" ht="13.5" x14ac:dyDescent="0.25">
      <c r="A2651" s="3">
        <f>TITRES_STAT!B2654</f>
        <v>45868</v>
      </c>
      <c r="B2651" s="6">
        <f>TITRES_STAT!D2654</f>
        <v>2.12</v>
      </c>
      <c r="C2651" s="2">
        <f t="shared" si="369"/>
        <v>-9.9999999999997868E-3</v>
      </c>
      <c r="D2651" s="2">
        <f t="shared" si="370"/>
        <v>0</v>
      </c>
      <c r="E2651" s="2">
        <f t="shared" si="371"/>
        <v>9.9999999999997868E-3</v>
      </c>
      <c r="F2651" s="2">
        <f t="shared" si="372"/>
        <v>2.7357090927619277E-2</v>
      </c>
      <c r="G2651" s="2">
        <f t="shared" si="372"/>
        <v>1.3553175596820495E-2</v>
      </c>
      <c r="H2651" s="2">
        <f t="shared" si="373"/>
        <v>2.0185004416261756</v>
      </c>
      <c r="I2651" s="2">
        <f t="shared" si="374"/>
        <v>66.870967245535212</v>
      </c>
    </row>
    <row r="2652" spans="1:9" ht="13.5" x14ac:dyDescent="0.25">
      <c r="A2652" s="3">
        <f>TITRES_STAT!B2655</f>
        <v>45869</v>
      </c>
      <c r="B2652" s="6">
        <f>TITRES_STAT!D2655</f>
        <v>2.12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2.5403013004217902E-2</v>
      </c>
      <c r="G2652" s="2">
        <f t="shared" si="372"/>
        <v>1.2585091625619032E-2</v>
      </c>
      <c r="H2652" s="2">
        <f t="shared" si="373"/>
        <v>2.0185004416261756</v>
      </c>
      <c r="I2652" s="2">
        <f t="shared" si="374"/>
        <v>66.870967245535212</v>
      </c>
    </row>
    <row r="2653" spans="1:9" ht="13.5" x14ac:dyDescent="0.25">
      <c r="A2653" s="3">
        <f>TITRES_STAT!B2656</f>
        <v>45870</v>
      </c>
      <c r="B2653" s="6">
        <f>TITRES_STAT!D2656</f>
        <v>2.12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2.3588512075345198E-2</v>
      </c>
      <c r="G2653" s="2">
        <f t="shared" si="375"/>
        <v>1.1686156509503387E-2</v>
      </c>
      <c r="H2653" s="2">
        <f t="shared" si="373"/>
        <v>2.018500441626176</v>
      </c>
      <c r="I2653" s="2">
        <f t="shared" si="374"/>
        <v>66.870967245535212</v>
      </c>
    </row>
    <row r="2654" spans="1:9" ht="13.5" x14ac:dyDescent="0.25">
      <c r="A2654" s="3">
        <f>TITRES_STAT!B2657</f>
        <v>45873</v>
      </c>
      <c r="B2654" s="6">
        <f>TITRES_STAT!D2657</f>
        <v>2.17</v>
      </c>
      <c r="C2654" s="2">
        <f t="shared" si="369"/>
        <v>4.9999999999999822E-2</v>
      </c>
      <c r="D2654" s="2">
        <f t="shared" si="370"/>
        <v>4.9999999999999822E-2</v>
      </c>
      <c r="E2654" s="2">
        <f t="shared" si="371"/>
        <v>0</v>
      </c>
      <c r="F2654" s="2">
        <f t="shared" si="375"/>
        <v>2.5475046927106244E-2</v>
      </c>
      <c r="G2654" s="2">
        <f t="shared" si="375"/>
        <v>1.0851431044538859E-2</v>
      </c>
      <c r="H2654" s="2">
        <f t="shared" si="373"/>
        <v>2.3476209564015922</v>
      </c>
      <c r="I2654" s="2">
        <f t="shared" si="374"/>
        <v>70.128039792327172</v>
      </c>
    </row>
    <row r="2655" spans="1:9" ht="13.5" x14ac:dyDescent="0.25">
      <c r="A2655" s="3">
        <f>TITRES_STAT!B2658</f>
        <v>45874</v>
      </c>
      <c r="B2655" s="6">
        <f>TITRES_STAT!D2658</f>
        <v>2.2000000000000002</v>
      </c>
      <c r="C2655" s="2">
        <f t="shared" si="369"/>
        <v>3.0000000000000249E-2</v>
      </c>
      <c r="D2655" s="2">
        <f t="shared" si="370"/>
        <v>3.0000000000000249E-2</v>
      </c>
      <c r="E2655" s="2">
        <f t="shared" si="371"/>
        <v>0</v>
      </c>
      <c r="F2655" s="2">
        <f t="shared" si="375"/>
        <v>2.5798257860884386E-2</v>
      </c>
      <c r="G2655" s="2">
        <f t="shared" si="375"/>
        <v>1.0076328827071797E-2</v>
      </c>
      <c r="H2655" s="2">
        <f t="shared" si="373"/>
        <v>2.5602834428718633</v>
      </c>
      <c r="I2655" s="2">
        <f t="shared" si="374"/>
        <v>71.912348664201829</v>
      </c>
    </row>
    <row r="2656" spans="1:9" ht="13.5" x14ac:dyDescent="0.25">
      <c r="A2656" s="3">
        <f>TITRES_STAT!B2659</f>
        <v>45875</v>
      </c>
      <c r="B2656" s="6">
        <f>TITRES_STAT!D2659</f>
        <v>2.2599999999999998</v>
      </c>
      <c r="C2656" s="2">
        <f t="shared" si="369"/>
        <v>5.9999999999999609E-2</v>
      </c>
      <c r="D2656" s="2">
        <f t="shared" si="370"/>
        <v>5.9999999999999609E-2</v>
      </c>
      <c r="E2656" s="2">
        <f t="shared" si="371"/>
        <v>0</v>
      </c>
      <c r="F2656" s="2">
        <f t="shared" si="375"/>
        <v>2.8241239442249759E-2</v>
      </c>
      <c r="G2656" s="2">
        <f t="shared" si="375"/>
        <v>9.3565910537095256E-3</v>
      </c>
      <c r="H2656" s="2">
        <f t="shared" si="373"/>
        <v>3.0183257214232104</v>
      </c>
      <c r="I2656" s="2">
        <f t="shared" si="374"/>
        <v>75.114013414377467</v>
      </c>
    </row>
    <row r="2657" spans="1:9" ht="13.5" x14ac:dyDescent="0.25">
      <c r="A2657" s="3">
        <f>TITRES_STAT!B2660</f>
        <v>45876</v>
      </c>
      <c r="B2657" s="6">
        <f>TITRES_STAT!D2660</f>
        <v>2.2599999999999998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2.6224008053517631E-2</v>
      </c>
      <c r="G2657" s="2">
        <f t="shared" si="375"/>
        <v>8.6882631213017029E-3</v>
      </c>
      <c r="H2657" s="2">
        <f t="shared" si="373"/>
        <v>3.01832572142321</v>
      </c>
      <c r="I2657" s="2">
        <f t="shared" si="374"/>
        <v>75.114013414377467</v>
      </c>
    </row>
    <row r="2658" spans="1:9" ht="13.5" x14ac:dyDescent="0.25">
      <c r="A2658" s="3">
        <f>TITRES_STAT!B2661</f>
        <v>45877</v>
      </c>
      <c r="B2658" s="6">
        <f>TITRES_STAT!D2661</f>
        <v>2.2200000000000002</v>
      </c>
      <c r="C2658" s="2">
        <f t="shared" si="369"/>
        <v>-3.9999999999999591E-2</v>
      </c>
      <c r="D2658" s="2">
        <f t="shared" si="370"/>
        <v>0</v>
      </c>
      <c r="E2658" s="2">
        <f t="shared" si="371"/>
        <v>3.9999999999999591E-2</v>
      </c>
      <c r="F2658" s="2">
        <f t="shared" si="375"/>
        <v>2.4350864621123514E-2</v>
      </c>
      <c r="G2658" s="2">
        <f t="shared" si="375"/>
        <v>1.0924815755494409E-2</v>
      </c>
      <c r="H2658" s="2">
        <f t="shared" si="373"/>
        <v>2.2289496835566083</v>
      </c>
      <c r="I2658" s="2">
        <f t="shared" si="374"/>
        <v>69.030177054399786</v>
      </c>
    </row>
    <row r="2659" spans="1:9" ht="13.5" x14ac:dyDescent="0.25">
      <c r="A2659" s="3">
        <f>TITRES_STAT!B2662</f>
        <v>45880</v>
      </c>
      <c r="B2659" s="6">
        <f>TITRES_STAT!D2662</f>
        <v>2.31</v>
      </c>
      <c r="C2659" s="2">
        <f t="shared" si="369"/>
        <v>8.9999999999999858E-2</v>
      </c>
      <c r="D2659" s="2">
        <f t="shared" si="370"/>
        <v>8.9999999999999858E-2</v>
      </c>
      <c r="E2659" s="2">
        <f t="shared" si="371"/>
        <v>0</v>
      </c>
      <c r="F2659" s="2">
        <f t="shared" si="375"/>
        <v>2.904008857675754E-2</v>
      </c>
      <c r="G2659" s="2">
        <f t="shared" si="375"/>
        <v>1.0144471772959093E-2</v>
      </c>
      <c r="H2659" s="2">
        <f t="shared" si="373"/>
        <v>2.8626516221540719</v>
      </c>
      <c r="I2659" s="2">
        <f t="shared" si="374"/>
        <v>74.11104863134581</v>
      </c>
    </row>
    <row r="2660" spans="1:9" ht="13.5" x14ac:dyDescent="0.25">
      <c r="A2660" s="3">
        <f>TITRES_STAT!B2663</f>
        <v>45881</v>
      </c>
      <c r="B2660" s="6">
        <f>TITRES_STAT!D2663</f>
        <v>2.41</v>
      </c>
      <c r="C2660" s="2">
        <f t="shared" si="369"/>
        <v>0.10000000000000009</v>
      </c>
      <c r="D2660" s="2">
        <f t="shared" si="370"/>
        <v>0.10000000000000009</v>
      </c>
      <c r="E2660" s="2">
        <f t="shared" si="371"/>
        <v>0</v>
      </c>
      <c r="F2660" s="2">
        <f t="shared" si="375"/>
        <v>3.4108653678417721E-2</v>
      </c>
      <c r="G2660" s="2">
        <f t="shared" si="375"/>
        <v>9.4198666463191586E-3</v>
      </c>
      <c r="H2660" s="2">
        <f t="shared" si="373"/>
        <v>3.6209274461168492</v>
      </c>
      <c r="I2660" s="2">
        <f t="shared" si="374"/>
        <v>78.359322632508764</v>
      </c>
    </row>
    <row r="2661" spans="1:9" ht="13.5" x14ac:dyDescent="0.25">
      <c r="A2661" s="3">
        <f>TITRES_STAT!B2664</f>
        <v>45883</v>
      </c>
      <c r="B2661" s="6">
        <f>TITRES_STAT!D2664</f>
        <v>2.5099999999999998</v>
      </c>
      <c r="C2661" s="2">
        <f t="shared" si="369"/>
        <v>9.9999999999999645E-2</v>
      </c>
      <c r="D2661" s="2">
        <f t="shared" si="370"/>
        <v>9.9999999999999645E-2</v>
      </c>
      <c r="E2661" s="2">
        <f t="shared" si="371"/>
        <v>0</v>
      </c>
      <c r="F2661" s="2">
        <f t="shared" si="375"/>
        <v>3.8815178415673571E-2</v>
      </c>
      <c r="G2661" s="2">
        <f t="shared" si="375"/>
        <v>8.7470190287249321E-3</v>
      </c>
      <c r="H2661" s="2">
        <f t="shared" si="373"/>
        <v>4.4375321796152223</v>
      </c>
      <c r="I2661" s="2">
        <f t="shared" si="374"/>
        <v>81.609304240094389</v>
      </c>
    </row>
    <row r="2662" spans="1:9" ht="13.5" x14ac:dyDescent="0.25">
      <c r="A2662" s="3">
        <f>TITRES_STAT!B2665</f>
        <v>45884</v>
      </c>
      <c r="B2662" s="6">
        <f>TITRES_STAT!D2665</f>
        <v>2.62</v>
      </c>
      <c r="C2662" s="2">
        <f t="shared" si="369"/>
        <v>0.11000000000000032</v>
      </c>
      <c r="D2662" s="2">
        <f t="shared" si="370"/>
        <v>0.11000000000000032</v>
      </c>
      <c r="E2662" s="2">
        <f t="shared" si="371"/>
        <v>0</v>
      </c>
      <c r="F2662" s="2">
        <f t="shared" si="375"/>
        <v>4.3899808528839769E-2</v>
      </c>
      <c r="G2662" s="2">
        <f t="shared" si="375"/>
        <v>8.1222319552445802E-3</v>
      </c>
      <c r="H2662" s="2">
        <f t="shared" si="373"/>
        <v>5.4048947100671469</v>
      </c>
      <c r="I2662" s="2">
        <f t="shared" si="374"/>
        <v>84.386940843411367</v>
      </c>
    </row>
    <row r="2663" spans="1:9" ht="13.5" x14ac:dyDescent="0.25">
      <c r="A2663" s="3">
        <f>TITRES_STAT!B2666</f>
        <v>45887</v>
      </c>
      <c r="B2663" s="6">
        <f>TITRES_STAT!D2666</f>
        <v>2.65</v>
      </c>
      <c r="C2663" s="2">
        <f t="shared" si="369"/>
        <v>2.9999999999999805E-2</v>
      </c>
      <c r="D2663" s="2">
        <f t="shared" si="370"/>
        <v>2.9999999999999805E-2</v>
      </c>
      <c r="E2663" s="2">
        <f t="shared" si="371"/>
        <v>0</v>
      </c>
      <c r="F2663" s="2">
        <f t="shared" si="375"/>
        <v>4.2906965062494064E-2</v>
      </c>
      <c r="G2663" s="2">
        <f t="shared" si="375"/>
        <v>7.5420725298699668E-3</v>
      </c>
      <c r="H2663" s="2">
        <f t="shared" si="373"/>
        <v>5.6890151735565215</v>
      </c>
      <c r="I2663" s="2">
        <f t="shared" si="374"/>
        <v>85.050116137375952</v>
      </c>
    </row>
    <row r="2664" spans="1:9" ht="13.5" x14ac:dyDescent="0.25">
      <c r="A2664" s="3">
        <f>TITRES_STAT!B2667</f>
        <v>45888</v>
      </c>
      <c r="B2664" s="6">
        <f>TITRES_STAT!D2667</f>
        <v>2.5499999999999998</v>
      </c>
      <c r="C2664" s="2">
        <f t="shared" si="369"/>
        <v>-0.10000000000000009</v>
      </c>
      <c r="D2664" s="2">
        <f t="shared" si="370"/>
        <v>0</v>
      </c>
      <c r="E2664" s="2">
        <f t="shared" si="371"/>
        <v>0.10000000000000009</v>
      </c>
      <c r="F2664" s="2">
        <f t="shared" si="375"/>
        <v>3.9842181843744488E-2</v>
      </c>
      <c r="G2664" s="2">
        <f t="shared" si="375"/>
        <v>1.4146210206307833E-2</v>
      </c>
      <c r="H2664" s="2">
        <f t="shared" si="373"/>
        <v>2.8164562283952739</v>
      </c>
      <c r="I2664" s="2">
        <f t="shared" si="374"/>
        <v>73.797681929121055</v>
      </c>
    </row>
    <row r="2665" spans="1:9" ht="13.5" x14ac:dyDescent="0.25">
      <c r="A2665" s="3">
        <f>TITRES_STAT!B2668</f>
        <v>45889</v>
      </c>
      <c r="B2665" s="6">
        <f>TITRES_STAT!D2668</f>
        <v>2.52</v>
      </c>
      <c r="C2665" s="2">
        <f t="shared" si="369"/>
        <v>-2.9999999999999805E-2</v>
      </c>
      <c r="D2665" s="2">
        <f t="shared" si="370"/>
        <v>0</v>
      </c>
      <c r="E2665" s="2">
        <f t="shared" si="371"/>
        <v>2.9999999999999805E-2</v>
      </c>
      <c r="F2665" s="2">
        <f t="shared" si="375"/>
        <v>3.6996311712048459E-2</v>
      </c>
      <c r="G2665" s="2">
        <f t="shared" si="375"/>
        <v>1.5278623763000116E-2</v>
      </c>
      <c r="H2665" s="2">
        <f t="shared" si="373"/>
        <v>2.4214426826610889</v>
      </c>
      <c r="I2665" s="2">
        <f t="shared" si="374"/>
        <v>70.772563133448955</v>
      </c>
    </row>
    <row r="2666" spans="1:9" ht="13.5" x14ac:dyDescent="0.25">
      <c r="A2666" s="3">
        <f>TITRES_STAT!B2669</f>
        <v>45890</v>
      </c>
      <c r="B2666" s="6">
        <f>TITRES_STAT!D2669</f>
        <v>2.4300000000000002</v>
      </c>
      <c r="C2666" s="2">
        <f t="shared" si="369"/>
        <v>-8.9999999999999858E-2</v>
      </c>
      <c r="D2666" s="2">
        <f t="shared" si="370"/>
        <v>0</v>
      </c>
      <c r="E2666" s="2">
        <f t="shared" si="371"/>
        <v>8.9999999999999858E-2</v>
      </c>
      <c r="F2666" s="2">
        <f t="shared" si="375"/>
        <v>3.435371801833071E-2</v>
      </c>
      <c r="G2666" s="2">
        <f t="shared" si="375"/>
        <v>2.0615864922785811E-2</v>
      </c>
      <c r="H2666" s="2">
        <f t="shared" si="373"/>
        <v>1.6663728709417889</v>
      </c>
      <c r="I2666" s="2">
        <f t="shared" si="374"/>
        <v>62.495868042387102</v>
      </c>
    </row>
    <row r="2667" spans="1:9" ht="13.5" x14ac:dyDescent="0.25">
      <c r="A2667" s="3">
        <f>TITRES_STAT!B2670</f>
        <v>45891</v>
      </c>
      <c r="B2667" s="6">
        <f>TITRES_STAT!D2670</f>
        <v>2.5299999999999998</v>
      </c>
      <c r="C2667" s="2">
        <f t="shared" si="369"/>
        <v>9.9999999999999645E-2</v>
      </c>
      <c r="D2667" s="2">
        <f t="shared" si="370"/>
        <v>9.9999999999999645E-2</v>
      </c>
      <c r="E2667" s="2">
        <f t="shared" si="371"/>
        <v>0</v>
      </c>
      <c r="F2667" s="2">
        <f t="shared" si="375"/>
        <v>3.90427381598785E-2</v>
      </c>
      <c r="G2667" s="2">
        <f t="shared" si="375"/>
        <v>1.9143303142586825E-2</v>
      </c>
      <c r="H2667" s="2">
        <f t="shared" si="373"/>
        <v>2.0394985060348718</v>
      </c>
      <c r="I2667" s="2">
        <f t="shared" si="374"/>
        <v>67.099835778352343</v>
      </c>
    </row>
    <row r="2668" spans="1:9" ht="13.5" x14ac:dyDescent="0.25">
      <c r="A2668" s="3">
        <f>TITRES_STAT!B2671</f>
        <v>45894</v>
      </c>
      <c r="B2668" s="6">
        <f>TITRES_STAT!D2671</f>
        <v>2.5499999999999998</v>
      </c>
      <c r="C2668" s="2">
        <f t="shared" si="369"/>
        <v>2.0000000000000018E-2</v>
      </c>
      <c r="D2668" s="2">
        <f t="shared" si="370"/>
        <v>2.0000000000000018E-2</v>
      </c>
      <c r="E2668" s="2">
        <f t="shared" si="371"/>
        <v>0</v>
      </c>
      <c r="F2668" s="2">
        <f t="shared" si="375"/>
        <v>3.7682542577030034E-2</v>
      </c>
      <c r="G2668" s="2">
        <f t="shared" si="375"/>
        <v>1.7775924346687767E-2</v>
      </c>
      <c r="H2668" s="2">
        <f t="shared" si="373"/>
        <v>2.1198640274395362</v>
      </c>
      <c r="I2668" s="2">
        <f t="shared" si="374"/>
        <v>67.947321062556142</v>
      </c>
    </row>
    <row r="2669" spans="1:9" ht="13.5" x14ac:dyDescent="0.25">
      <c r="A2669" s="3">
        <f>TITRES_STAT!B2672</f>
        <v>45895</v>
      </c>
      <c r="B2669" s="6">
        <f>TITRES_STAT!D2672</f>
        <v>2.52</v>
      </c>
      <c r="C2669" s="2">
        <f t="shared" si="369"/>
        <v>-2.9999999999999805E-2</v>
      </c>
      <c r="D2669" s="2">
        <f t="shared" si="370"/>
        <v>0</v>
      </c>
      <c r="E2669" s="2">
        <f t="shared" si="371"/>
        <v>2.9999999999999805E-2</v>
      </c>
      <c r="F2669" s="2">
        <f t="shared" ref="F2669:G2684" si="376">((F2668*13)+D2669)/14</f>
        <v>3.4990932392956461E-2</v>
      </c>
      <c r="G2669" s="2">
        <f t="shared" si="376"/>
        <v>1.8649072607638626E-2</v>
      </c>
      <c r="H2669" s="2">
        <f t="shared" si="373"/>
        <v>1.8762827047294695</v>
      </c>
      <c r="I2669" s="2">
        <f t="shared" si="374"/>
        <v>65.232902928641167</v>
      </c>
    </row>
    <row r="2670" spans="1:9" ht="13.5" x14ac:dyDescent="0.25">
      <c r="A2670" s="3">
        <f>TITRES_STAT!B2673</f>
        <v>45896</v>
      </c>
      <c r="B2670" s="6">
        <f>TITRES_STAT!D2673</f>
        <v>2.5499999999999998</v>
      </c>
      <c r="C2670" s="2">
        <f t="shared" si="369"/>
        <v>2.9999999999999805E-2</v>
      </c>
      <c r="D2670" s="2">
        <f t="shared" si="370"/>
        <v>2.9999999999999805E-2</v>
      </c>
      <c r="E2670" s="2">
        <f t="shared" si="371"/>
        <v>0</v>
      </c>
      <c r="F2670" s="2">
        <f t="shared" si="376"/>
        <v>3.4634437222030988E-2</v>
      </c>
      <c r="G2670" s="2">
        <f t="shared" si="376"/>
        <v>1.7316995992807296E-2</v>
      </c>
      <c r="H2670" s="2">
        <f t="shared" si="373"/>
        <v>2.0000257109499002</v>
      </c>
      <c r="I2670" s="2">
        <f t="shared" si="374"/>
        <v>66.666952341439455</v>
      </c>
    </row>
    <row r="2671" spans="1:9" ht="13.5" x14ac:dyDescent="0.25">
      <c r="A2671" s="3">
        <f>TITRES_STAT!B2674</f>
        <v>45897</v>
      </c>
      <c r="B2671" s="6">
        <f>TITRES_STAT!D2674</f>
        <v>2.5499999999999998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3.2160548849028775E-2</v>
      </c>
      <c r="G2671" s="2">
        <f t="shared" si="376"/>
        <v>1.6080067707606775E-2</v>
      </c>
      <c r="H2671" s="2">
        <f t="shared" si="373"/>
        <v>2.0000257109499002</v>
      </c>
      <c r="I2671" s="2">
        <f t="shared" si="374"/>
        <v>66.666952341439455</v>
      </c>
    </row>
    <row r="2672" spans="1:9" ht="13.5" x14ac:dyDescent="0.25">
      <c r="A2672" s="3">
        <f>TITRES_STAT!B2675</f>
        <v>45898</v>
      </c>
      <c r="B2672" s="6">
        <f>TITRES_STAT!D2675</f>
        <v>2.6</v>
      </c>
      <c r="C2672" s="2">
        <f t="shared" si="369"/>
        <v>5.0000000000000266E-2</v>
      </c>
      <c r="D2672" s="2">
        <f t="shared" si="370"/>
        <v>5.0000000000000266E-2</v>
      </c>
      <c r="E2672" s="2">
        <f t="shared" si="371"/>
        <v>0</v>
      </c>
      <c r="F2672" s="2">
        <f t="shared" si="376"/>
        <v>3.3434795359812454E-2</v>
      </c>
      <c r="G2672" s="2">
        <f t="shared" si="376"/>
        <v>1.4931491442777721E-2</v>
      </c>
      <c r="H2672" s="2">
        <f t="shared" si="373"/>
        <v>2.2392133758335762</v>
      </c>
      <c r="I2672" s="2">
        <f t="shared" si="374"/>
        <v>69.128307277915553</v>
      </c>
    </row>
    <row r="2673" spans="1:9" ht="13.5" x14ac:dyDescent="0.25">
      <c r="A2673" s="3">
        <f>TITRES_STAT!B2676</f>
        <v>45901</v>
      </c>
      <c r="B2673" s="6">
        <f>TITRES_STAT!D2676</f>
        <v>2.6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3.1046595691254422E-2</v>
      </c>
      <c r="G2673" s="2">
        <f t="shared" si="376"/>
        <v>1.3864956339722168E-2</v>
      </c>
      <c r="H2673" s="2">
        <f t="shared" si="373"/>
        <v>2.2392133758335762</v>
      </c>
      <c r="I2673" s="2">
        <f t="shared" si="374"/>
        <v>69.128307277915553</v>
      </c>
    </row>
    <row r="2674" spans="1:9" ht="13.5" x14ac:dyDescent="0.25">
      <c r="A2674" s="3">
        <f>TITRES_STAT!B2677</f>
        <v>45902</v>
      </c>
      <c r="B2674" s="6">
        <f>TITRES_STAT!D2677</f>
        <v>2.5499999999999998</v>
      </c>
      <c r="C2674" s="2">
        <f t="shared" si="369"/>
        <v>-5.0000000000000266E-2</v>
      </c>
      <c r="D2674" s="2">
        <f t="shared" si="370"/>
        <v>0</v>
      </c>
      <c r="E2674" s="2">
        <f t="shared" si="371"/>
        <v>5.0000000000000266E-2</v>
      </c>
      <c r="F2674" s="2">
        <f t="shared" si="376"/>
        <v>2.8828981713307677E-2</v>
      </c>
      <c r="G2674" s="2">
        <f t="shared" si="376"/>
        <v>1.6446030886884889E-2</v>
      </c>
      <c r="H2674" s="2">
        <f t="shared" si="373"/>
        <v>1.7529446412688998</v>
      </c>
      <c r="I2674" s="2">
        <f t="shared" si="374"/>
        <v>63.675259392826895</v>
      </c>
    </row>
    <row r="2675" spans="1:9" ht="13.5" x14ac:dyDescent="0.25">
      <c r="A2675" s="3">
        <f>TITRES_STAT!B2678</f>
        <v>45903</v>
      </c>
      <c r="B2675" s="6">
        <f>TITRES_STAT!D2678</f>
        <v>2.5</v>
      </c>
      <c r="C2675" s="2">
        <f t="shared" si="369"/>
        <v>-4.9999999999999822E-2</v>
      </c>
      <c r="D2675" s="2">
        <f t="shared" si="370"/>
        <v>0</v>
      </c>
      <c r="E2675" s="2">
        <f t="shared" si="371"/>
        <v>4.9999999999999822E-2</v>
      </c>
      <c r="F2675" s="2">
        <f t="shared" si="376"/>
        <v>2.6769768733785698E-2</v>
      </c>
      <c r="G2675" s="2">
        <f t="shared" si="376"/>
        <v>1.88427429663931E-2</v>
      </c>
      <c r="H2675" s="2">
        <f t="shared" si="373"/>
        <v>1.4206938332455532</v>
      </c>
      <c r="I2675" s="2">
        <f t="shared" si="374"/>
        <v>58.689529990695</v>
      </c>
    </row>
    <row r="2676" spans="1:9" ht="13.5" x14ac:dyDescent="0.25">
      <c r="A2676" s="3">
        <f>TITRES_STAT!B2679</f>
        <v>45905</v>
      </c>
      <c r="B2676" s="6">
        <f>TITRES_STAT!D2679</f>
        <v>2.39</v>
      </c>
      <c r="C2676" s="2">
        <f t="shared" si="369"/>
        <v>-0.10999999999999988</v>
      </c>
      <c r="D2676" s="2">
        <f t="shared" si="370"/>
        <v>0</v>
      </c>
      <c r="E2676" s="2">
        <f t="shared" si="371"/>
        <v>0.10999999999999988</v>
      </c>
      <c r="F2676" s="2">
        <f t="shared" si="376"/>
        <v>2.4857642395658148E-2</v>
      </c>
      <c r="G2676" s="2">
        <f t="shared" si="376"/>
        <v>2.5353975611650727E-2</v>
      </c>
      <c r="H2676" s="2">
        <f t="shared" si="373"/>
        <v>0.98042385053945924</v>
      </c>
      <c r="I2676" s="2">
        <f t="shared" si="374"/>
        <v>49.505758591646725</v>
      </c>
    </row>
    <row r="2677" spans="1:9" ht="13.5" x14ac:dyDescent="0.25">
      <c r="A2677" s="3">
        <f>TITRES_STAT!B2680</f>
        <v>45908</v>
      </c>
      <c r="B2677" s="6">
        <f>TITRES_STAT!D2680</f>
        <v>2.35</v>
      </c>
      <c r="C2677" s="2">
        <f t="shared" si="369"/>
        <v>-4.0000000000000036E-2</v>
      </c>
      <c r="D2677" s="2">
        <f t="shared" si="370"/>
        <v>0</v>
      </c>
      <c r="E2677" s="2">
        <f t="shared" si="371"/>
        <v>4.0000000000000036E-2</v>
      </c>
      <c r="F2677" s="2">
        <f t="shared" si="376"/>
        <v>2.3082096510253995E-2</v>
      </c>
      <c r="G2677" s="2">
        <f t="shared" si="376"/>
        <v>2.6400120210818535E-2</v>
      </c>
      <c r="H2677" s="2">
        <f t="shared" si="373"/>
        <v>0.87431785635563719</v>
      </c>
      <c r="I2677" s="2">
        <f t="shared" si="374"/>
        <v>46.647256408026351</v>
      </c>
    </row>
    <row r="2678" spans="1:9" ht="13.5" x14ac:dyDescent="0.25">
      <c r="A2678" s="3">
        <f>TITRES_STAT!B2681</f>
        <v>45909</v>
      </c>
      <c r="B2678" s="6">
        <f>TITRES_STAT!D2681</f>
        <v>2.4</v>
      </c>
      <c r="C2678" s="2">
        <f t="shared" si="369"/>
        <v>4.9999999999999822E-2</v>
      </c>
      <c r="D2678" s="2">
        <f t="shared" si="370"/>
        <v>4.9999999999999822E-2</v>
      </c>
      <c r="E2678" s="2">
        <f t="shared" si="371"/>
        <v>0</v>
      </c>
      <c r="F2678" s="2">
        <f t="shared" si="376"/>
        <v>2.5004803902378695E-2</v>
      </c>
      <c r="G2678" s="2">
        <f t="shared" si="376"/>
        <v>2.4514397338617211E-2</v>
      </c>
      <c r="H2678" s="2">
        <f t="shared" si="373"/>
        <v>1.0200048386663356</v>
      </c>
      <c r="I2678" s="2">
        <f t="shared" si="374"/>
        <v>50.495168087803776</v>
      </c>
    </row>
    <row r="2679" spans="1:9" ht="13.5" x14ac:dyDescent="0.25">
      <c r="A2679" s="3">
        <f>TITRES_STAT!B2682</f>
        <v>45910</v>
      </c>
      <c r="B2679" s="6">
        <f>TITRES_STAT!D2682</f>
        <v>2.4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2.3218746480780216E-2</v>
      </c>
      <c r="G2679" s="2">
        <f t="shared" si="376"/>
        <v>2.2763368957287412E-2</v>
      </c>
      <c r="H2679" s="2">
        <f t="shared" si="373"/>
        <v>1.0200048386663354</v>
      </c>
      <c r="I2679" s="2">
        <f t="shared" si="374"/>
        <v>50.495168087803776</v>
      </c>
    </row>
    <row r="2680" spans="1:9" ht="13.5" x14ac:dyDescent="0.25">
      <c r="A2680" s="3">
        <f>TITRES_STAT!B2683</f>
        <v>45911</v>
      </c>
      <c r="B2680" s="6">
        <f>TITRES_STAT!D2683</f>
        <v>2.4500000000000002</v>
      </c>
      <c r="C2680" s="2">
        <f t="shared" si="369"/>
        <v>5.0000000000000266E-2</v>
      </c>
      <c r="D2680" s="2">
        <f t="shared" si="370"/>
        <v>5.0000000000000266E-2</v>
      </c>
      <c r="E2680" s="2">
        <f t="shared" si="371"/>
        <v>0</v>
      </c>
      <c r="F2680" s="2">
        <f t="shared" si="376"/>
        <v>2.5131693160724503E-2</v>
      </c>
      <c r="G2680" s="2">
        <f t="shared" si="376"/>
        <v>2.1137414031766884E-2</v>
      </c>
      <c r="H2680" s="2">
        <f t="shared" si="373"/>
        <v>1.1889672560207563</v>
      </c>
      <c r="I2680" s="2">
        <f t="shared" si="374"/>
        <v>54.316356389091744</v>
      </c>
    </row>
    <row r="2681" spans="1:9" ht="13.5" x14ac:dyDescent="0.25">
      <c r="A2681" s="3">
        <f>TITRES_STAT!B2684</f>
        <v>45912</v>
      </c>
      <c r="B2681" s="6">
        <f>TITRES_STAT!D2684</f>
        <v>2.4500000000000002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2.3336572220672754E-2</v>
      </c>
      <c r="G2681" s="2">
        <f t="shared" si="376"/>
        <v>1.9627598743783534E-2</v>
      </c>
      <c r="H2681" s="2">
        <f t="shared" si="373"/>
        <v>1.1889672560207565</v>
      </c>
      <c r="I2681" s="2">
        <f t="shared" si="374"/>
        <v>54.316356389091744</v>
      </c>
    </row>
    <row r="2682" spans="1:9" ht="13.5" x14ac:dyDescent="0.25">
      <c r="A2682" s="3">
        <f>TITRES_STAT!B2685</f>
        <v>45915</v>
      </c>
      <c r="B2682" s="6">
        <f>TITRES_STAT!D2685</f>
        <v>2.34</v>
      </c>
      <c r="C2682" s="2">
        <f t="shared" si="369"/>
        <v>-0.11000000000000032</v>
      </c>
      <c r="D2682" s="2">
        <f t="shared" si="370"/>
        <v>0</v>
      </c>
      <c r="E2682" s="2">
        <f t="shared" si="371"/>
        <v>0.11000000000000032</v>
      </c>
      <c r="F2682" s="2">
        <f t="shared" si="376"/>
        <v>2.1669674204910415E-2</v>
      </c>
      <c r="G2682" s="2">
        <f t="shared" si="376"/>
        <v>2.6082770262084731E-2</v>
      </c>
      <c r="H2682" s="2">
        <f t="shared" si="373"/>
        <v>0.83080416639679489</v>
      </c>
      <c r="I2682" s="2">
        <f t="shared" si="374"/>
        <v>45.379193561258944</v>
      </c>
    </row>
    <row r="2683" spans="1:9" ht="13.5" x14ac:dyDescent="0.25">
      <c r="A2683" s="3">
        <f>TITRES_STAT!B2686</f>
        <v>45916</v>
      </c>
      <c r="B2683" s="6">
        <f>TITRES_STAT!D2686</f>
        <v>2.31</v>
      </c>
      <c r="C2683" s="2">
        <f t="shared" si="369"/>
        <v>-2.9999999999999805E-2</v>
      </c>
      <c r="D2683" s="2">
        <f t="shared" si="370"/>
        <v>0</v>
      </c>
      <c r="E2683" s="2">
        <f t="shared" si="371"/>
        <v>2.9999999999999805E-2</v>
      </c>
      <c r="F2683" s="2">
        <f t="shared" si="376"/>
        <v>2.0121840333131101E-2</v>
      </c>
      <c r="G2683" s="2">
        <f t="shared" si="376"/>
        <v>2.6362572386221521E-2</v>
      </c>
      <c r="H2683" s="2">
        <f t="shared" si="373"/>
        <v>0.76327302352511861</v>
      </c>
      <c r="I2683" s="2">
        <f t="shared" si="374"/>
        <v>43.287285255416116</v>
      </c>
    </row>
    <row r="2684" spans="1:9" ht="13.5" x14ac:dyDescent="0.25">
      <c r="A2684" s="3">
        <f>TITRES_STAT!B2687</f>
        <v>45917</v>
      </c>
      <c r="B2684" s="6">
        <f>TITRES_STAT!D2687</f>
        <v>2.2999999999999998</v>
      </c>
      <c r="C2684" s="2">
        <f t="shared" si="369"/>
        <v>-1.0000000000000231E-2</v>
      </c>
      <c r="D2684" s="2">
        <f t="shared" si="370"/>
        <v>0</v>
      </c>
      <c r="E2684" s="2">
        <f t="shared" si="371"/>
        <v>1.0000000000000231E-2</v>
      </c>
      <c r="F2684" s="2">
        <f t="shared" si="376"/>
        <v>1.8684566023621736E-2</v>
      </c>
      <c r="G2684" s="2">
        <f t="shared" si="376"/>
        <v>2.5193817215777143E-2</v>
      </c>
      <c r="H2684" s="2">
        <f t="shared" si="373"/>
        <v>0.7416329912848969</v>
      </c>
      <c r="I2684" s="2">
        <f t="shared" si="374"/>
        <v>42.582621883945485</v>
      </c>
    </row>
    <row r="2685" spans="1:9" ht="13.5" x14ac:dyDescent="0.25">
      <c r="A2685" s="3">
        <f>TITRES_STAT!B2688</f>
        <v>45918</v>
      </c>
      <c r="B2685" s="6">
        <f>TITRES_STAT!D2688</f>
        <v>2.3199999999999998</v>
      </c>
      <c r="C2685" s="2">
        <f t="shared" si="369"/>
        <v>2.0000000000000018E-2</v>
      </c>
      <c r="D2685" s="2">
        <f t="shared" si="370"/>
        <v>2.0000000000000018E-2</v>
      </c>
      <c r="E2685" s="2">
        <f t="shared" si="371"/>
        <v>0</v>
      </c>
      <c r="F2685" s="2">
        <f t="shared" ref="F2685:G2693" si="377">((F2684*13)+D2685)/14</f>
        <v>1.877852559336304E-2</v>
      </c>
      <c r="G2685" s="2">
        <f t="shared" si="377"/>
        <v>2.3394258843221633E-2</v>
      </c>
      <c r="H2685" s="2">
        <f t="shared" si="373"/>
        <v>0.80269803455662891</v>
      </c>
      <c r="I2685" s="2">
        <f t="shared" si="374"/>
        <v>44.527592484675417</v>
      </c>
    </row>
    <row r="2686" spans="1:9" ht="13.5" x14ac:dyDescent="0.25">
      <c r="A2686" s="3">
        <f>TITRES_STAT!B2689</f>
        <v>45919</v>
      </c>
      <c r="B2686" s="6">
        <f>TITRES_STAT!D2689</f>
        <v>2.2999999999999998</v>
      </c>
      <c r="C2686" s="2">
        <f t="shared" si="369"/>
        <v>-2.0000000000000018E-2</v>
      </c>
      <c r="D2686" s="2">
        <f t="shared" si="370"/>
        <v>0</v>
      </c>
      <c r="E2686" s="2">
        <f t="shared" si="371"/>
        <v>2.0000000000000018E-2</v>
      </c>
      <c r="F2686" s="2">
        <f t="shared" si="377"/>
        <v>1.7437202336694251E-2</v>
      </c>
      <c r="G2686" s="2">
        <f t="shared" si="377"/>
        <v>2.315181178299152E-2</v>
      </c>
      <c r="H2686" s="2">
        <f t="shared" si="373"/>
        <v>0.75316793778984037</v>
      </c>
      <c r="I2686" s="2">
        <f t="shared" si="374"/>
        <v>42.960398804653806</v>
      </c>
    </row>
    <row r="2687" spans="1:9" ht="13.5" x14ac:dyDescent="0.25">
      <c r="A2687" s="3">
        <f>TITRES_STAT!B2690</f>
        <v>45922</v>
      </c>
      <c r="B2687" s="6">
        <f>TITRES_STAT!D2690</f>
        <v>2.2999999999999998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1.6191687884073235E-2</v>
      </c>
      <c r="G2687" s="2">
        <f t="shared" si="377"/>
        <v>2.1498110941349267E-2</v>
      </c>
      <c r="H2687" s="2">
        <f t="shared" si="373"/>
        <v>0.75316793778984048</v>
      </c>
      <c r="I2687" s="2">
        <f t="shared" si="374"/>
        <v>42.960398804653806</v>
      </c>
    </row>
    <row r="2688" spans="1:9" ht="13.5" x14ac:dyDescent="0.25">
      <c r="A2688" s="3">
        <f>TITRES_STAT!B2691</f>
        <v>45923</v>
      </c>
      <c r="B2688" s="6">
        <f>TITRES_STAT!D2691</f>
        <v>2.2999999999999998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1.5035138749496576E-2</v>
      </c>
      <c r="G2688" s="2">
        <f t="shared" si="377"/>
        <v>1.9962531588395747E-2</v>
      </c>
      <c r="H2688" s="2">
        <f t="shared" si="373"/>
        <v>0.75316793778984059</v>
      </c>
      <c r="I2688" s="2">
        <f t="shared" si="374"/>
        <v>42.960398804653813</v>
      </c>
    </row>
    <row r="2689" spans="1:9" ht="13.5" x14ac:dyDescent="0.25">
      <c r="A2689" s="3">
        <f>TITRES_STAT!B2692</f>
        <v>45924</v>
      </c>
      <c r="B2689" s="6">
        <f>TITRES_STAT!D2692</f>
        <v>2.35</v>
      </c>
      <c r="C2689" s="2">
        <f t="shared" si="369"/>
        <v>5.0000000000000266E-2</v>
      </c>
      <c r="D2689" s="2">
        <f t="shared" si="370"/>
        <v>5.0000000000000266E-2</v>
      </c>
      <c r="E2689" s="2">
        <f t="shared" si="371"/>
        <v>0</v>
      </c>
      <c r="F2689" s="2">
        <f t="shared" si="377"/>
        <v>1.7532628838818266E-2</v>
      </c>
      <c r="G2689" s="2">
        <f t="shared" si="377"/>
        <v>1.853663647493891E-2</v>
      </c>
      <c r="H2689" s="2">
        <f t="shared" si="373"/>
        <v>0.94583657949606781</v>
      </c>
      <c r="I2689" s="2">
        <f t="shared" si="374"/>
        <v>48.608222779994215</v>
      </c>
    </row>
    <row r="2690" spans="1:9" ht="13.5" x14ac:dyDescent="0.25">
      <c r="A2690" s="3">
        <f>TITRES_STAT!B2693</f>
        <v>45925</v>
      </c>
      <c r="B2690" s="6">
        <f>TITRES_STAT!D2693</f>
        <v>2.4500000000000002</v>
      </c>
      <c r="C2690" s="2">
        <f t="shared" si="369"/>
        <v>0.10000000000000009</v>
      </c>
      <c r="D2690" s="2">
        <f t="shared" si="370"/>
        <v>0.10000000000000009</v>
      </c>
      <c r="E2690" s="2">
        <f t="shared" si="371"/>
        <v>0</v>
      </c>
      <c r="F2690" s="2">
        <f t="shared" si="377"/>
        <v>2.3423155350331255E-2</v>
      </c>
      <c r="G2690" s="2">
        <f t="shared" si="377"/>
        <v>1.7212591012443275E-2</v>
      </c>
      <c r="H2690" s="2">
        <f t="shared" si="373"/>
        <v>1.3608151924017864</v>
      </c>
      <c r="I2690" s="2">
        <f t="shared" si="374"/>
        <v>57.641750052334878</v>
      </c>
    </row>
    <row r="2691" spans="1:9" ht="13.5" x14ac:dyDescent="0.25">
      <c r="A2691" s="3">
        <f>TITRES_STAT!B2694</f>
        <v>45926</v>
      </c>
      <c r="B2691" s="6">
        <f>TITRES_STAT!D2694</f>
        <v>2.5</v>
      </c>
      <c r="C2691" s="2">
        <f>B2691-B2690</f>
        <v>4.9999999999999822E-2</v>
      </c>
      <c r="D2691" s="2">
        <f>IF(C2691&gt;0,C2691,0)</f>
        <v>4.9999999999999822E-2</v>
      </c>
      <c r="E2691" s="2">
        <f>IF(C2691&lt;0,-C2691,0)</f>
        <v>0</v>
      </c>
      <c r="F2691" s="2">
        <f t="shared" si="377"/>
        <v>2.5321501396736151E-2</v>
      </c>
      <c r="G2691" s="2">
        <f t="shared" si="377"/>
        <v>1.5983120225840183E-2</v>
      </c>
      <c r="H2691" s="2">
        <f t="shared" si="373"/>
        <v>1.5842652147356338</v>
      </c>
      <c r="I2691" s="2">
        <f t="shared" si="374"/>
        <v>61.30428122090796</v>
      </c>
    </row>
    <row r="2692" spans="1:9" ht="13.5" x14ac:dyDescent="0.25">
      <c r="A2692" s="3">
        <f>TITRES_STAT!B2695</f>
        <v>45929</v>
      </c>
      <c r="B2692" s="6">
        <f>TITRES_STAT!D2695</f>
        <v>2.4500000000000002</v>
      </c>
      <c r="C2692" s="2">
        <f>B2692-B2691</f>
        <v>-4.9999999999999822E-2</v>
      </c>
      <c r="D2692" s="2">
        <f>IF(C2692&gt;0,C2692,0)</f>
        <v>0</v>
      </c>
      <c r="E2692" s="2">
        <f>IF(C2692&lt;0,-C2692,0)</f>
        <v>4.9999999999999822E-2</v>
      </c>
      <c r="F2692" s="2">
        <f t="shared" si="377"/>
        <v>2.351282272554071E-2</v>
      </c>
      <c r="G2692" s="2">
        <f t="shared" si="377"/>
        <v>1.8412897352565873E-2</v>
      </c>
      <c r="H2692" s="2">
        <f t="shared" si="373"/>
        <v>1.2769757130191219</v>
      </c>
      <c r="I2692" s="2">
        <f t="shared" si="374"/>
        <v>56.082096340234351</v>
      </c>
    </row>
    <row r="2693" spans="1:9" ht="13.5" x14ac:dyDescent="0.25">
      <c r="A2693" s="3">
        <f>TITRES_STAT!B2696</f>
        <v>45930</v>
      </c>
      <c r="B2693" s="6">
        <f>TITRES_STAT!D2696</f>
        <v>2.4</v>
      </c>
      <c r="C2693" s="2">
        <f>B2693-B2692</f>
        <v>-5.0000000000000266E-2</v>
      </c>
      <c r="D2693" s="2">
        <f>IF(C2693&gt;0,C2693,0)</f>
        <v>0</v>
      </c>
      <c r="E2693" s="2">
        <f>IF(C2693&lt;0,-C2693,0)</f>
        <v>5.0000000000000266E-2</v>
      </c>
      <c r="F2693" s="2">
        <f t="shared" si="377"/>
        <v>2.1833335388002088E-2</v>
      </c>
      <c r="G2693" s="2">
        <f t="shared" si="377"/>
        <v>2.0669118970239757E-2</v>
      </c>
      <c r="H2693" s="2">
        <f t="shared" si="373"/>
        <v>1.0563263687938813</v>
      </c>
      <c r="I2693" s="2">
        <f t="shared" si="374"/>
        <v>51.369587280712615</v>
      </c>
    </row>
    <row r="2694" spans="1:9" ht="13.5" x14ac:dyDescent="0.25">
      <c r="A2694" s="3">
        <f>TITRES_STAT!B2697</f>
        <v>45931</v>
      </c>
      <c r="B2694" s="6">
        <f>TITRES_STAT!D2697</f>
        <v>2.31</v>
      </c>
      <c r="C2694" s="2">
        <f t="shared" ref="C2694:C2706" si="378">B2694-B2693</f>
        <v>-8.9999999999999858E-2</v>
      </c>
      <c r="D2694" s="2">
        <f t="shared" ref="D2694:D2706" si="379">IF(C2694&gt;0,C2694,0)</f>
        <v>0</v>
      </c>
      <c r="E2694" s="2">
        <f t="shared" ref="E2694:E2706" si="380">IF(C2694&lt;0,-C2694,0)</f>
        <v>8.9999999999999858E-2</v>
      </c>
      <c r="F2694" s="2">
        <f t="shared" ref="F2694:F2706" si="381">((F2693*13)+D2694)/14</f>
        <v>2.0273811431716224E-2</v>
      </c>
      <c r="G2694" s="2">
        <f t="shared" ref="G2694:G2706" si="382">((G2693*13)+E2694)/14</f>
        <v>2.5621324758079763E-2</v>
      </c>
      <c r="H2694" s="2">
        <f t="shared" ref="H2694:H2706" si="383">F2694/G2694</f>
        <v>0.79128661859386551</v>
      </c>
      <c r="I2694" s="2">
        <f t="shared" ref="I2694:I2706" si="384">IF(G2694=0,100,100-(100/(1+H2694)))</f>
        <v>44.174204752057726</v>
      </c>
    </row>
    <row r="2695" spans="1:9" ht="13.5" x14ac:dyDescent="0.25">
      <c r="A2695" s="3">
        <f>TITRES_STAT!B2698</f>
        <v>45932</v>
      </c>
      <c r="B2695" s="6">
        <f>TITRES_STAT!D2698</f>
        <v>2.2999999999999998</v>
      </c>
      <c r="C2695" s="2">
        <f t="shared" si="378"/>
        <v>-1.0000000000000231E-2</v>
      </c>
      <c r="D2695" s="2">
        <f t="shared" si="379"/>
        <v>0</v>
      </c>
      <c r="E2695" s="2">
        <f t="shared" si="380"/>
        <v>1.0000000000000231E-2</v>
      </c>
      <c r="F2695" s="2">
        <f t="shared" si="381"/>
        <v>1.8825682043736493E-2</v>
      </c>
      <c r="G2695" s="2">
        <f t="shared" si="382"/>
        <v>2.4505515846788367E-2</v>
      </c>
      <c r="H2695" s="2">
        <f t="shared" si="383"/>
        <v>0.76822223051483907</v>
      </c>
      <c r="I2695" s="2">
        <f t="shared" si="384"/>
        <v>43.446022635467145</v>
      </c>
    </row>
    <row r="2696" spans="1:9" ht="13.5" x14ac:dyDescent="0.25">
      <c r="A2696" s="3">
        <f>TITRES_STAT!B2699</f>
        <v>45933</v>
      </c>
      <c r="B2696" s="6">
        <f>TITRES_STAT!D2699</f>
        <v>2.39</v>
      </c>
      <c r="C2696" s="2">
        <f t="shared" si="378"/>
        <v>9.0000000000000302E-2</v>
      </c>
      <c r="D2696" s="2">
        <f t="shared" si="379"/>
        <v>9.0000000000000302E-2</v>
      </c>
      <c r="E2696" s="2">
        <f t="shared" si="380"/>
        <v>0</v>
      </c>
      <c r="F2696" s="2">
        <f t="shared" si="381"/>
        <v>2.3909561897755338E-2</v>
      </c>
      <c r="G2696" s="2">
        <f t="shared" si="382"/>
        <v>2.2755121857732059E-2</v>
      </c>
      <c r="H2696" s="2">
        <f t="shared" si="383"/>
        <v>1.0507331952446128</v>
      </c>
      <c r="I2696" s="2">
        <f t="shared" si="384"/>
        <v>51.236952602178</v>
      </c>
    </row>
    <row r="2697" spans="1:9" ht="13.5" x14ac:dyDescent="0.25">
      <c r="A2697" s="3">
        <f>TITRES_STAT!B2700</f>
        <v>45936</v>
      </c>
      <c r="B2697" s="6">
        <f>TITRES_STAT!D2700</f>
        <v>2.35</v>
      </c>
      <c r="C2697" s="2">
        <f t="shared" si="378"/>
        <v>-4.0000000000000036E-2</v>
      </c>
      <c r="D2697" s="2">
        <f t="shared" si="379"/>
        <v>0</v>
      </c>
      <c r="E2697" s="2">
        <f t="shared" si="380"/>
        <v>4.0000000000000036E-2</v>
      </c>
      <c r="F2697" s="2">
        <f t="shared" si="381"/>
        <v>2.2201736047915671E-2</v>
      </c>
      <c r="G2697" s="2">
        <f t="shared" si="382"/>
        <v>2.3986898867894058E-2</v>
      </c>
      <c r="H2697" s="2">
        <f t="shared" si="383"/>
        <v>0.92557759009157337</v>
      </c>
      <c r="I2697" s="2">
        <f t="shared" si="384"/>
        <v>48.067530223363079</v>
      </c>
    </row>
    <row r="2698" spans="1:9" ht="13.5" x14ac:dyDescent="0.25">
      <c r="A2698" s="3">
        <f>TITRES_STAT!B2701</f>
        <v>45937</v>
      </c>
      <c r="B2698" s="6">
        <f>TITRES_STAT!D2701</f>
        <v>2.38</v>
      </c>
      <c r="C2698" s="2">
        <f t="shared" si="378"/>
        <v>2.9999999999999805E-2</v>
      </c>
      <c r="D2698" s="2">
        <f t="shared" si="379"/>
        <v>2.9999999999999805E-2</v>
      </c>
      <c r="E2698" s="2">
        <f t="shared" si="380"/>
        <v>0</v>
      </c>
      <c r="F2698" s="2">
        <f t="shared" si="381"/>
        <v>2.2758754901635963E-2</v>
      </c>
      <c r="G2698" s="2">
        <f t="shared" si="382"/>
        <v>2.227354894875877E-2</v>
      </c>
      <c r="H2698" s="2">
        <f t="shared" si="383"/>
        <v>1.0217839534235622</v>
      </c>
      <c r="I2698" s="2">
        <f t="shared" si="384"/>
        <v>50.538730990189997</v>
      </c>
    </row>
    <row r="2699" spans="1:9" ht="13.5" x14ac:dyDescent="0.25">
      <c r="A2699" s="3">
        <f>TITRES_STAT!B2702</f>
        <v>45938</v>
      </c>
      <c r="B2699" s="6">
        <f>TITRES_STAT!D2702</f>
        <v>2.38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2.1133129551519109E-2</v>
      </c>
      <c r="G2699" s="2">
        <f t="shared" si="382"/>
        <v>2.0682581166704572E-2</v>
      </c>
      <c r="H2699" s="2">
        <f t="shared" si="383"/>
        <v>1.0217839534235622</v>
      </c>
      <c r="I2699" s="2">
        <f t="shared" si="384"/>
        <v>50.538730990189997</v>
      </c>
    </row>
    <row r="2700" spans="1:9" ht="13.5" x14ac:dyDescent="0.25">
      <c r="A2700" s="3">
        <f>TITRES_STAT!B2703</f>
        <v>45939</v>
      </c>
      <c r="B2700" s="6">
        <f>TITRES_STAT!D2703</f>
        <v>2.38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1.9623620297839175E-2</v>
      </c>
      <c r="G2700" s="2">
        <f t="shared" si="382"/>
        <v>1.920525394051139E-2</v>
      </c>
      <c r="H2700" s="2">
        <f t="shared" si="383"/>
        <v>1.0217839534235622</v>
      </c>
      <c r="I2700" s="2">
        <f t="shared" si="384"/>
        <v>50.538730990189997</v>
      </c>
    </row>
    <row r="2701" spans="1:9" ht="13.5" x14ac:dyDescent="0.25">
      <c r="A2701" s="3">
        <f>TITRES_STAT!B2704</f>
        <v>45940</v>
      </c>
      <c r="B2701" s="6">
        <f>TITRES_STAT!D2704</f>
        <v>2.38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1.8221933133707808E-2</v>
      </c>
      <c r="G2701" s="2">
        <f t="shared" si="382"/>
        <v>1.7833450087617719E-2</v>
      </c>
      <c r="H2701" s="2">
        <f t="shared" si="383"/>
        <v>1.0217839534235624</v>
      </c>
      <c r="I2701" s="2">
        <f t="shared" si="384"/>
        <v>50.538730990189997</v>
      </c>
    </row>
    <row r="2702" spans="1:9" ht="13.5" x14ac:dyDescent="0.25">
      <c r="A2702" s="3">
        <f>TITRES_STAT!B2705</f>
        <v>45943</v>
      </c>
      <c r="B2702" s="6">
        <f>TITRES_STAT!D2705</f>
        <v>2.3199999999999998</v>
      </c>
      <c r="C2702" s="2">
        <f t="shared" si="378"/>
        <v>-6.0000000000000053E-2</v>
      </c>
      <c r="D2702" s="2">
        <f t="shared" si="379"/>
        <v>0</v>
      </c>
      <c r="E2702" s="2">
        <f t="shared" si="380"/>
        <v>6.0000000000000053E-2</v>
      </c>
      <c r="F2702" s="2">
        <f t="shared" si="381"/>
        <v>1.6920366481300107E-2</v>
      </c>
      <c r="G2702" s="2">
        <f t="shared" si="382"/>
        <v>2.0845346509930744E-2</v>
      </c>
      <c r="H2702" s="2">
        <f t="shared" si="383"/>
        <v>0.81170953302403615</v>
      </c>
      <c r="I2702" s="2">
        <f t="shared" si="384"/>
        <v>44.803513931350885</v>
      </c>
    </row>
    <row r="2703" spans="1:9" ht="13.5" x14ac:dyDescent="0.25">
      <c r="A2703" s="3">
        <f>TITRES_STAT!B2706</f>
        <v>45944</v>
      </c>
      <c r="B2703" s="6">
        <f>TITRES_STAT!D2706</f>
        <v>2.4</v>
      </c>
      <c r="C2703" s="2">
        <f t="shared" si="378"/>
        <v>8.0000000000000071E-2</v>
      </c>
      <c r="D2703" s="2">
        <f t="shared" si="379"/>
        <v>8.0000000000000071E-2</v>
      </c>
      <c r="E2703" s="2">
        <f t="shared" si="380"/>
        <v>0</v>
      </c>
      <c r="F2703" s="2">
        <f t="shared" si="381"/>
        <v>2.1426054589778674E-2</v>
      </c>
      <c r="G2703" s="2">
        <f t="shared" si="382"/>
        <v>1.9356393187792833E-2</v>
      </c>
      <c r="H2703" s="2">
        <f t="shared" si="383"/>
        <v>1.1069239182065738</v>
      </c>
      <c r="I2703" s="2">
        <f t="shared" si="384"/>
        <v>52.537441368494889</v>
      </c>
    </row>
    <row r="2704" spans="1:9" ht="13.5" x14ac:dyDescent="0.25">
      <c r="A2704" s="3">
        <f>TITRES_STAT!B2707</f>
        <v>45946</v>
      </c>
      <c r="B2704" s="6">
        <f>TITRES_STAT!D2707</f>
        <v>2.4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1.9895622119080195E-2</v>
      </c>
      <c r="G2704" s="2">
        <f t="shared" si="382"/>
        <v>1.7973793674379061E-2</v>
      </c>
      <c r="H2704" s="2">
        <f t="shared" si="383"/>
        <v>1.1069239182065735</v>
      </c>
      <c r="I2704" s="2">
        <f t="shared" si="384"/>
        <v>52.537441368494875</v>
      </c>
    </row>
    <row r="2705" spans="1:9" ht="13.5" x14ac:dyDescent="0.25">
      <c r="A2705" s="3">
        <f>TITRES_STAT!B2708</f>
        <v>45947</v>
      </c>
      <c r="B2705" s="6">
        <f>TITRES_STAT!D2708</f>
        <v>2.39</v>
      </c>
      <c r="C2705" s="2">
        <f t="shared" si="378"/>
        <v>-9.9999999999997868E-3</v>
      </c>
      <c r="D2705" s="2">
        <f t="shared" si="379"/>
        <v>0</v>
      </c>
      <c r="E2705" s="2">
        <f t="shared" si="380"/>
        <v>9.9999999999997868E-3</v>
      </c>
      <c r="F2705" s="2">
        <f t="shared" si="381"/>
        <v>1.8474506253431611E-2</v>
      </c>
      <c r="G2705" s="2">
        <f t="shared" si="382"/>
        <v>1.7404236983351969E-2</v>
      </c>
      <c r="H2705" s="2">
        <f t="shared" si="383"/>
        <v>1.0614947538983415</v>
      </c>
      <c r="I2705" s="2">
        <f t="shared" si="384"/>
        <v>51.491508862247976</v>
      </c>
    </row>
    <row r="2706" spans="1:9" ht="13.5" x14ac:dyDescent="0.25">
      <c r="A2706" s="3">
        <f>TITRES_STAT!B2709</f>
        <v>45950</v>
      </c>
      <c r="B2706" s="6">
        <f>TITRES_STAT!D2709</f>
        <v>2.35</v>
      </c>
      <c r="C2706" s="2">
        <f t="shared" si="378"/>
        <v>-4.0000000000000036E-2</v>
      </c>
      <c r="D2706" s="2">
        <f t="shared" si="379"/>
        <v>0</v>
      </c>
      <c r="E2706" s="2">
        <f t="shared" si="380"/>
        <v>4.0000000000000036E-2</v>
      </c>
      <c r="F2706" s="2">
        <f t="shared" si="381"/>
        <v>1.715489866390078E-2</v>
      </c>
      <c r="G2706" s="2">
        <f t="shared" si="382"/>
        <v>1.9018220055969686E-2</v>
      </c>
      <c r="H2706" s="2">
        <f t="shared" si="383"/>
        <v>0.90202440677491147</v>
      </c>
      <c r="I2706" s="2">
        <f t="shared" si="384"/>
        <v>47.424439116656323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5" workbookViewId="0">
      <selection activeCell="K30" sqref="K30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4.3868999999999998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4.2614000000000001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4.3868999999999998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4.3868999999999998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4.2683999999999997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4.2683999999999997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4.1847000000000003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4.1847000000000003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4.0800999999999998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4.1847000000000003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4.1288999999999998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4.1079999999999997</v>
      </c>
      <c r="C13" s="2">
        <f>AVERAGE(B2:B13)</f>
        <v>4.2358333333333329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3.9893999999999998</v>
      </c>
      <c r="C14" s="2">
        <f>$C$4*B4+C13*(1-$C$4)</f>
        <v>4.2590743589743587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3.9056999999999999</v>
      </c>
      <c r="C15" s="2">
        <f t="shared" ref="C15:C78" si="0">$C$4*B5+C14*(1-$C$4)</f>
        <v>4.278739842209073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3.8708</v>
      </c>
      <c r="C16" s="2">
        <f t="shared" si="0"/>
        <v>4.2771490972538313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3.9754</v>
      </c>
      <c r="C17" s="2">
        <f t="shared" si="0"/>
        <v>4.275803082291703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3.9824000000000002</v>
      </c>
      <c r="C18" s="2">
        <f t="shared" si="0"/>
        <v>4.2617872234775946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3.9893999999999998</v>
      </c>
      <c r="C19" s="2">
        <f t="shared" si="0"/>
        <v>4.2499276506348878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4.0103</v>
      </c>
      <c r="C20" s="2">
        <f t="shared" si="0"/>
        <v>4.2238003197679816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3.9056999999999999</v>
      </c>
      <c r="C21" s="2">
        <f t="shared" si="0"/>
        <v>4.2177848859575224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3.9056999999999999</v>
      </c>
      <c r="C22" s="2">
        <f t="shared" si="0"/>
        <v>4.2041102881179038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3.8359999999999999</v>
      </c>
      <c r="C23" s="2">
        <f t="shared" si="0"/>
        <v>4.1893240899459183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3.8429000000000002</v>
      </c>
      <c r="C24" s="2">
        <f t="shared" si="0"/>
        <v>4.1585665376465464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3.8010999999999999</v>
      </c>
      <c r="C25" s="2">
        <f t="shared" si="0"/>
        <v>4.1196639933932317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3.8010999999999999</v>
      </c>
      <c r="C26" s="2">
        <f t="shared" si="0"/>
        <v>4.0813772251788887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3.7732000000000001</v>
      </c>
      <c r="C27" s="2">
        <f t="shared" si="0"/>
        <v>4.0650730366898289</v>
      </c>
      <c r="D27" s="2">
        <f>AVERAGE(B2:B27)</f>
        <v>4.0545807692307694</v>
      </c>
      <c r="E27" s="2">
        <f>C27-D27</f>
        <v>1.0492267459059512E-2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3.8359999999999999</v>
      </c>
      <c r="C28" s="2">
        <f t="shared" si="0"/>
        <v>4.0523541079683172</v>
      </c>
      <c r="D28" s="2">
        <f>$D$4*B28+(1-$D$4)*D27</f>
        <v>4.0383896011396017</v>
      </c>
      <c r="E28" s="2">
        <f t="shared" ref="E28:E91" si="1">C28-D28</f>
        <v>1.3964506828715528E-2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4.0033000000000003</v>
      </c>
      <c r="C29" s="2">
        <f t="shared" si="0"/>
        <v>4.0426688605885763</v>
      </c>
      <c r="D29" s="2">
        <f t="shared" ref="D29:D92" si="2">$D$4*B29+(1-$D$4)*D28</f>
        <v>4.0357903714255574</v>
      </c>
      <c r="E29" s="2">
        <f t="shared" si="1"/>
        <v>6.8784891630189193E-3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4.0033000000000003</v>
      </c>
      <c r="C30" s="2">
        <f t="shared" si="0"/>
        <v>4.0376890358826412</v>
      </c>
      <c r="D30" s="2">
        <f t="shared" si="2"/>
        <v>4.0333836772458866</v>
      </c>
      <c r="E30" s="2">
        <f t="shared" si="1"/>
        <v>4.3053586367545194E-3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4.1638000000000002</v>
      </c>
      <c r="C31" s="2">
        <f t="shared" si="0"/>
        <v>4.0173830303622351</v>
      </c>
      <c r="D31" s="2">
        <f t="shared" si="2"/>
        <v>4.043044145598043</v>
      </c>
      <c r="E31" s="2">
        <f t="shared" si="1"/>
        <v>-2.5661115235807941E-2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4.0452000000000004</v>
      </c>
      <c r="C32" s="2">
        <f t="shared" si="0"/>
        <v>4.0002010256911218</v>
      </c>
      <c r="D32" s="2">
        <f t="shared" si="2"/>
        <v>4.0432038385167068</v>
      </c>
      <c r="E32" s="2">
        <f t="shared" si="1"/>
        <v>-4.3002812825585046E-2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4.1567999999999996</v>
      </c>
      <c r="C33" s="2">
        <f t="shared" si="0"/>
        <v>3.9749393294309492</v>
      </c>
      <c r="D33" s="2">
        <f t="shared" si="2"/>
        <v>4.0516183689969507</v>
      </c>
      <c r="E33" s="2">
        <f t="shared" si="1"/>
        <v>-7.6679039566001528E-2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4.1497999999999999</v>
      </c>
      <c r="C34" s="2">
        <f t="shared" si="0"/>
        <v>3.9546255864415727</v>
      </c>
      <c r="D34" s="2">
        <f t="shared" si="2"/>
        <v>4.0588910824045845</v>
      </c>
      <c r="E34" s="2">
        <f t="shared" si="1"/>
        <v>-0.10426549596301182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4.0312000000000001</v>
      </c>
      <c r="C35" s="2">
        <f t="shared" si="0"/>
        <v>3.931006265450562</v>
      </c>
      <c r="D35" s="2">
        <f t="shared" si="2"/>
        <v>4.0568398911153558</v>
      </c>
      <c r="E35" s="2">
        <f t="shared" si="1"/>
        <v>-0.12583362566479384</v>
      </c>
      <c r="F35" s="2">
        <f>AVERAGE(E27:E35)</f>
        <v>-3.7755718574183521E-2</v>
      </c>
      <c r="G35" s="2">
        <f>E35-F35</f>
        <v>-8.8077907090610308E-2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4.0103</v>
      </c>
      <c r="C36" s="2">
        <f t="shared" si="0"/>
        <v>3.9110206861504757</v>
      </c>
      <c r="D36" s="2">
        <f t="shared" si="2"/>
        <v>4.0533924917734776</v>
      </c>
      <c r="E36" s="2">
        <f t="shared" si="1"/>
        <v>-0.14237180562300189</v>
      </c>
      <c r="F36" s="2">
        <f>(E36*(2/(10)))+((1-(2/10))*F35)</f>
        <v>-5.8678935983947196E-2</v>
      </c>
      <c r="G36" s="2">
        <f t="shared" ref="G36:G99" si="3">E36-F36</f>
        <v>-8.3692869639054701E-2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3.8986999999999998</v>
      </c>
      <c r="C37" s="2">
        <f t="shared" si="0"/>
        <v>3.8898175036657872</v>
      </c>
      <c r="D37" s="2">
        <f t="shared" si="2"/>
        <v>4.0419337886791462</v>
      </c>
      <c r="E37" s="2">
        <f t="shared" si="1"/>
        <v>-0.15211628501335905</v>
      </c>
      <c r="F37" s="2">
        <f t="shared" ref="F37:F100" si="5">(E37*(2/(10)))+((1-(2/10))*F36)</f>
        <v>-7.7366405789829576E-2</v>
      </c>
      <c r="G37" s="2">
        <f t="shared" si="3"/>
        <v>-7.4749879223529478E-2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3.8220000000000001</v>
      </c>
      <c r="C38" s="2">
        <f t="shared" si="0"/>
        <v>3.8815378877172044</v>
      </c>
      <c r="D38" s="2">
        <f t="shared" si="2"/>
        <v>4.0256423969251358</v>
      </c>
      <c r="E38" s="2">
        <f t="shared" si="1"/>
        <v>-0.14410450920793139</v>
      </c>
      <c r="F38" s="2">
        <f t="shared" si="5"/>
        <v>-9.0714026473449949E-2</v>
      </c>
      <c r="G38" s="2">
        <f t="shared" si="3"/>
        <v>-5.3390482734481437E-2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3.8220000000000001</v>
      </c>
      <c r="C39" s="2">
        <f t="shared" si="0"/>
        <v>3.9002705203760959</v>
      </c>
      <c r="D39" s="2">
        <f t="shared" si="2"/>
        <v>4.0105577749306809</v>
      </c>
      <c r="E39" s="2">
        <f t="shared" si="1"/>
        <v>-0.11028725455458499</v>
      </c>
      <c r="F39" s="2">
        <f t="shared" si="5"/>
        <v>-9.4628672089676957E-2</v>
      </c>
      <c r="G39" s="2">
        <f t="shared" si="3"/>
        <v>-1.5658582464908033E-2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3.8220000000000001</v>
      </c>
      <c r="C40" s="2">
        <f t="shared" si="0"/>
        <v>3.9161212095490043</v>
      </c>
      <c r="D40" s="2">
        <f t="shared" si="2"/>
        <v>3.9965905323432231</v>
      </c>
      <c r="E40" s="2">
        <f t="shared" si="1"/>
        <v>-8.0469322794218812E-2</v>
      </c>
      <c r="F40" s="2">
        <f t="shared" si="5"/>
        <v>-9.1796802230585339E-2</v>
      </c>
      <c r="G40" s="2">
        <f t="shared" si="3"/>
        <v>1.1327479436366528E-2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3.8010999999999999</v>
      </c>
      <c r="C41" s="2">
        <f t="shared" si="0"/>
        <v>3.9542256388491572</v>
      </c>
      <c r="D41" s="2">
        <f t="shared" si="2"/>
        <v>3.9821097521696509</v>
      </c>
      <c r="E41" s="2">
        <f t="shared" si="1"/>
        <v>-2.7884113320493675E-2</v>
      </c>
      <c r="F41" s="2">
        <f t="shared" si="5"/>
        <v>-7.9014264448567004E-2</v>
      </c>
      <c r="G41" s="2">
        <f t="shared" si="3"/>
        <v>5.1130151128073328E-2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3.9127000000000001</v>
      </c>
      <c r="C42" s="2">
        <f t="shared" si="0"/>
        <v>3.9682216944108255</v>
      </c>
      <c r="D42" s="2">
        <f t="shared" si="2"/>
        <v>3.9769682890459728</v>
      </c>
      <c r="E42" s="2">
        <f t="shared" si="1"/>
        <v>-8.7465946351472645E-3</v>
      </c>
      <c r="F42" s="2">
        <f t="shared" si="5"/>
        <v>-6.4960730485883064E-2</v>
      </c>
      <c r="G42" s="2">
        <f t="shared" si="3"/>
        <v>5.62141358507358E-2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3.7662</v>
      </c>
      <c r="C43" s="2">
        <f t="shared" si="0"/>
        <v>3.9972337414245445</v>
      </c>
      <c r="D43" s="2">
        <f t="shared" si="2"/>
        <v>3.9613558231907158</v>
      </c>
      <c r="E43" s="2">
        <f t="shared" si="1"/>
        <v>3.5877918233828687E-2</v>
      </c>
      <c r="F43" s="2">
        <f t="shared" si="5"/>
        <v>-4.4793000741940717E-2</v>
      </c>
      <c r="G43" s="2">
        <f t="shared" si="3"/>
        <v>8.0670918975769404E-2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3.7103999999999999</v>
      </c>
      <c r="C44" s="2">
        <f t="shared" si="0"/>
        <v>4.0207054735130763</v>
      </c>
      <c r="D44" s="2">
        <f t="shared" si="2"/>
        <v>3.9427665029543668</v>
      </c>
      <c r="E44" s="2">
        <f t="shared" si="1"/>
        <v>7.7938970558709464E-2</v>
      </c>
      <c r="F44" s="2">
        <f t="shared" si="5"/>
        <v>-2.0246606481810682E-2</v>
      </c>
      <c r="G44" s="2">
        <f t="shared" si="3"/>
        <v>9.8185577040520139E-2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3.7103999999999999</v>
      </c>
      <c r="C45" s="2">
        <f t="shared" si="0"/>
        <v>4.0223200160495258</v>
      </c>
      <c r="D45" s="2">
        <f t="shared" si="2"/>
        <v>3.9255541694021918</v>
      </c>
      <c r="E45" s="2">
        <f t="shared" si="1"/>
        <v>9.6765846647334008E-2</v>
      </c>
      <c r="F45" s="2">
        <f t="shared" si="5"/>
        <v>3.1558841440182568E-3</v>
      </c>
      <c r="G45" s="2">
        <f t="shared" si="3"/>
        <v>9.3609962503315755E-2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3.6337000000000002</v>
      </c>
      <c r="C46" s="2">
        <f t="shared" si="0"/>
        <v>4.0204707828111372</v>
      </c>
      <c r="D46" s="2">
        <f t="shared" si="2"/>
        <v>3.9039353420390666</v>
      </c>
      <c r="E46" s="2">
        <f t="shared" si="1"/>
        <v>0.11653544077207068</v>
      </c>
      <c r="F46" s="2">
        <f t="shared" si="5"/>
        <v>2.5831795469628743E-2</v>
      </c>
      <c r="G46" s="2">
        <f t="shared" si="3"/>
        <v>9.0703645302441932E-2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3.6406999999999998</v>
      </c>
      <c r="C47" s="2">
        <f t="shared" si="0"/>
        <v>4.0017368162248079</v>
      </c>
      <c r="D47" s="2">
        <f t="shared" si="2"/>
        <v>3.8844364278139505</v>
      </c>
      <c r="E47" s="2">
        <f t="shared" si="1"/>
        <v>0.11730038841085744</v>
      </c>
      <c r="F47" s="2">
        <f t="shared" si="5"/>
        <v>4.4125514057874488E-2</v>
      </c>
      <c r="G47" s="2">
        <f t="shared" si="3"/>
        <v>7.3174874352982949E-2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3.6337000000000002</v>
      </c>
      <c r="C48" s="2">
        <f t="shared" si="0"/>
        <v>3.9740849983440683</v>
      </c>
      <c r="D48" s="2">
        <f t="shared" si="2"/>
        <v>3.8658633590869909</v>
      </c>
      <c r="E48" s="2">
        <f t="shared" si="1"/>
        <v>0.1082216392570774</v>
      </c>
      <c r="F48" s="2">
        <f t="shared" si="5"/>
        <v>5.6944739097715066E-2</v>
      </c>
      <c r="G48" s="2">
        <f t="shared" si="3"/>
        <v>5.1276900159362329E-2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3.6337000000000002</v>
      </c>
      <c r="C49" s="2">
        <f t="shared" si="0"/>
        <v>3.9506873062911345</v>
      </c>
      <c r="D49" s="2">
        <f t="shared" si="2"/>
        <v>3.8486660732286953</v>
      </c>
      <c r="E49" s="2">
        <f t="shared" si="1"/>
        <v>0.10202123306243926</v>
      </c>
      <c r="F49" s="2">
        <f t="shared" si="5"/>
        <v>6.5960037890659906E-2</v>
      </c>
      <c r="G49" s="2">
        <f t="shared" si="3"/>
        <v>3.6061195171779359E-2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3.6337000000000002</v>
      </c>
      <c r="C50" s="2">
        <f t="shared" si="0"/>
        <v>3.9308892591694216</v>
      </c>
      <c r="D50" s="2">
        <f t="shared" si="2"/>
        <v>3.8327426603969399</v>
      </c>
      <c r="E50" s="2">
        <f t="shared" si="1"/>
        <v>9.8146598772481664E-2</v>
      </c>
      <c r="F50" s="2">
        <f t="shared" si="5"/>
        <v>7.239735006702426E-2</v>
      </c>
      <c r="G50" s="2">
        <f t="shared" si="3"/>
        <v>2.5749248705457403E-2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3.6337000000000002</v>
      </c>
      <c r="C51" s="2">
        <f t="shared" si="0"/>
        <v>3.9109216808356644</v>
      </c>
      <c r="D51" s="2">
        <f t="shared" si="2"/>
        <v>3.8179987596267959</v>
      </c>
      <c r="E51" s="2">
        <f t="shared" si="1"/>
        <v>9.292292120886847E-2</v>
      </c>
      <c r="F51" s="2">
        <f t="shared" si="5"/>
        <v>7.6502464295393105E-2</v>
      </c>
      <c r="G51" s="2">
        <f t="shared" si="3"/>
        <v>1.6420456913475365E-2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3.6686000000000001</v>
      </c>
      <c r="C52" s="2">
        <f t="shared" si="0"/>
        <v>3.9111952683994082</v>
      </c>
      <c r="D52" s="2">
        <f t="shared" si="2"/>
        <v>3.8069321848396256</v>
      </c>
      <c r="E52" s="2">
        <f t="shared" si="1"/>
        <v>0.10426308355978264</v>
      </c>
      <c r="F52" s="2">
        <f t="shared" si="5"/>
        <v>8.2054588148271018E-2</v>
      </c>
      <c r="G52" s="2">
        <f t="shared" si="3"/>
        <v>2.2208495411511625E-2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3.6686000000000001</v>
      </c>
      <c r="C53" s="2">
        <f t="shared" si="0"/>
        <v>3.8888883040302682</v>
      </c>
      <c r="D53" s="2">
        <f t="shared" si="2"/>
        <v>3.7966853563329868</v>
      </c>
      <c r="E53" s="2">
        <f t="shared" si="1"/>
        <v>9.2202947697281434E-2</v>
      </c>
      <c r="F53" s="2">
        <f t="shared" si="5"/>
        <v>8.408426005807311E-2</v>
      </c>
      <c r="G53" s="2">
        <f t="shared" si="3"/>
        <v>8.1186876392083246E-3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3.6476000000000002</v>
      </c>
      <c r="C54" s="2">
        <f t="shared" si="0"/>
        <v>3.8614285649486884</v>
      </c>
      <c r="D54" s="2">
        <f t="shared" si="2"/>
        <v>3.7856419966046175</v>
      </c>
      <c r="E54" s="2">
        <f t="shared" si="1"/>
        <v>7.5786568344070826E-2</v>
      </c>
      <c r="F54" s="2">
        <f t="shared" si="5"/>
        <v>8.2424721715272653E-2</v>
      </c>
      <c r="G54" s="2">
        <f t="shared" si="3"/>
        <v>-6.638153371201827E-3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3.7244000000000002</v>
      </c>
      <c r="C55" s="2">
        <f t="shared" si="0"/>
        <v>3.8381934011104284</v>
      </c>
      <c r="D55" s="2">
        <f t="shared" si="2"/>
        <v>3.7811055524116828</v>
      </c>
      <c r="E55" s="2">
        <f t="shared" si="1"/>
        <v>5.7087848698745614E-2</v>
      </c>
      <c r="F55" s="2">
        <f t="shared" si="5"/>
        <v>7.7357347111967248E-2</v>
      </c>
      <c r="G55" s="2">
        <f t="shared" si="3"/>
        <v>-2.0269498413221634E-2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3.6267</v>
      </c>
      <c r="C56" s="2">
        <f t="shared" si="0"/>
        <v>3.8067328778626703</v>
      </c>
      <c r="D56" s="2">
        <f t="shared" si="2"/>
        <v>3.7696681040848916</v>
      </c>
      <c r="E56" s="2">
        <f t="shared" si="1"/>
        <v>3.7064773777778726E-2</v>
      </c>
      <c r="F56" s="2">
        <f t="shared" si="5"/>
        <v>6.9298832445129549E-2</v>
      </c>
      <c r="G56" s="2">
        <f t="shared" si="3"/>
        <v>-3.2234058667350823E-2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3.6267</v>
      </c>
      <c r="C57" s="2">
        <f t="shared" si="0"/>
        <v>3.7811893581914902</v>
      </c>
      <c r="D57" s="2">
        <f t="shared" si="2"/>
        <v>3.7590778741526774</v>
      </c>
      <c r="E57" s="2">
        <f t="shared" si="1"/>
        <v>2.2111484038812801E-2</v>
      </c>
      <c r="F57" s="2">
        <f t="shared" si="5"/>
        <v>5.9861362763866201E-2</v>
      </c>
      <c r="G57" s="2">
        <f t="shared" si="3"/>
        <v>-3.77498787250534E-2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3.7244000000000002</v>
      </c>
      <c r="C58" s="2">
        <f t="shared" si="0"/>
        <v>3.7584986877004916</v>
      </c>
      <c r="D58" s="2">
        <f t="shared" si="2"/>
        <v>3.7565091427339605</v>
      </c>
      <c r="E58" s="2">
        <f t="shared" si="1"/>
        <v>1.9895449665310316E-3</v>
      </c>
      <c r="F58" s="2">
        <f t="shared" si="5"/>
        <v>4.8286999204399168E-2</v>
      </c>
      <c r="G58" s="2">
        <f t="shared" si="3"/>
        <v>-4.6297454237868137E-2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3.7103999999999999</v>
      </c>
      <c r="C59" s="2">
        <f t="shared" si="0"/>
        <v>3.7392988895927237</v>
      </c>
      <c r="D59" s="2">
        <f t="shared" si="2"/>
        <v>3.7530936506795927</v>
      </c>
      <c r="E59" s="2">
        <f t="shared" si="1"/>
        <v>-1.3794761086868945E-2</v>
      </c>
      <c r="F59" s="2">
        <f t="shared" si="5"/>
        <v>3.5870647146145553E-2</v>
      </c>
      <c r="G59" s="2">
        <f t="shared" si="3"/>
        <v>-4.9665408233014498E-2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3.7103999999999999</v>
      </c>
      <c r="C60" s="2">
        <f t="shared" si="0"/>
        <v>3.7230529065784586</v>
      </c>
      <c r="D60" s="2">
        <f t="shared" si="2"/>
        <v>3.7499311580366603</v>
      </c>
      <c r="E60" s="2">
        <f t="shared" si="1"/>
        <v>-2.6878251458201774E-2</v>
      </c>
      <c r="F60" s="2">
        <f t="shared" si="5"/>
        <v>2.3320867425276087E-2</v>
      </c>
      <c r="G60" s="2">
        <f t="shared" si="3"/>
        <v>-5.0199118883477861E-2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3.7103999999999999</v>
      </c>
      <c r="C61" s="2">
        <f t="shared" si="0"/>
        <v>3.709306305566388</v>
      </c>
      <c r="D61" s="2">
        <f t="shared" si="2"/>
        <v>3.7470029241080187</v>
      </c>
      <c r="E61" s="2">
        <f t="shared" si="1"/>
        <v>-3.7696618541630755E-2</v>
      </c>
      <c r="F61" s="2">
        <f t="shared" si="5"/>
        <v>1.111737023189472E-2</v>
      </c>
      <c r="G61" s="2">
        <f t="shared" si="3"/>
        <v>-4.8813988773525475E-2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3.7103999999999999</v>
      </c>
      <c r="C62" s="2">
        <f t="shared" si="0"/>
        <v>3.7030437970177128</v>
      </c>
      <c r="D62" s="2">
        <f t="shared" si="2"/>
        <v>3.7442915963963133</v>
      </c>
      <c r="E62" s="2">
        <f t="shared" si="1"/>
        <v>-4.1247799378600458E-2</v>
      </c>
      <c r="F62" s="2">
        <f t="shared" si="5"/>
        <v>6.4433630979568446E-4</v>
      </c>
      <c r="G62" s="2">
        <f t="shared" si="3"/>
        <v>-4.1892135688396143E-2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3.6616</v>
      </c>
      <c r="C63" s="2">
        <f t="shared" si="0"/>
        <v>3.6977447513226802</v>
      </c>
      <c r="D63" s="2">
        <f t="shared" si="2"/>
        <v>3.7381662929595496</v>
      </c>
      <c r="E63" s="2">
        <f t="shared" si="1"/>
        <v>-4.0421541636869396E-2</v>
      </c>
      <c r="F63" s="2">
        <f t="shared" si="5"/>
        <v>-7.5688392795373325E-3</v>
      </c>
      <c r="G63" s="2">
        <f t="shared" si="3"/>
        <v>-3.2852702357332064E-2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3.6267</v>
      </c>
      <c r="C64" s="2">
        <f t="shared" si="0"/>
        <v>3.6900301741961141</v>
      </c>
      <c r="D64" s="2">
        <f t="shared" si="2"/>
        <v>3.7299095305181016</v>
      </c>
      <c r="E64" s="2">
        <f t="shared" si="1"/>
        <v>-3.9879356321987469E-2</v>
      </c>
      <c r="F64" s="2">
        <f t="shared" si="5"/>
        <v>-1.403094268802736E-2</v>
      </c>
      <c r="G64" s="2">
        <f t="shared" si="3"/>
        <v>-2.5848413633960107E-2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3.6057999999999999</v>
      </c>
      <c r="C65" s="2">
        <f t="shared" si="0"/>
        <v>3.695317839704404</v>
      </c>
      <c r="D65" s="2">
        <f t="shared" si="2"/>
        <v>3.7207162319612053</v>
      </c>
      <c r="E65" s="2">
        <f t="shared" si="1"/>
        <v>-2.5398392256801294E-2</v>
      </c>
      <c r="F65" s="2">
        <f t="shared" si="5"/>
        <v>-1.6304432601782146E-2</v>
      </c>
      <c r="G65" s="2">
        <f t="shared" si="3"/>
        <v>-9.0939596550191487E-3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3.6057999999999999</v>
      </c>
      <c r="C66" s="2">
        <f t="shared" si="0"/>
        <v>3.6847612489806494</v>
      </c>
      <c r="D66" s="2">
        <f t="shared" si="2"/>
        <v>3.7122039184825977</v>
      </c>
      <c r="E66" s="2">
        <f t="shared" si="1"/>
        <v>-2.7442669501948291E-2</v>
      </c>
      <c r="F66" s="2">
        <f t="shared" si="5"/>
        <v>-1.8532079981815375E-2</v>
      </c>
      <c r="G66" s="2">
        <f t="shared" si="3"/>
        <v>-8.9105895201329159E-3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3.6057999999999999</v>
      </c>
      <c r="C67" s="2">
        <f t="shared" si="0"/>
        <v>3.675828749137473</v>
      </c>
      <c r="D67" s="2">
        <f t="shared" si="2"/>
        <v>3.704322146743146</v>
      </c>
      <c r="E67" s="2">
        <f t="shared" si="1"/>
        <v>-2.8493397605672932E-2</v>
      </c>
      <c r="F67" s="2">
        <f t="shared" si="5"/>
        <v>-2.0524343506586887E-2</v>
      </c>
      <c r="G67" s="2">
        <f t="shared" si="3"/>
        <v>-7.9690540990860446E-3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3.5569999999999999</v>
      </c>
      <c r="C68" s="2">
        <f t="shared" si="0"/>
        <v>3.6833012492701691</v>
      </c>
      <c r="D68" s="2">
        <f t="shared" si="2"/>
        <v>3.6934093951325426</v>
      </c>
      <c r="E68" s="2">
        <f t="shared" si="1"/>
        <v>-1.0108145862373519E-2</v>
      </c>
      <c r="F68" s="2">
        <f t="shared" si="5"/>
        <v>-1.8441103977744216E-2</v>
      </c>
      <c r="G68" s="2">
        <f t="shared" si="3"/>
        <v>8.3329581153706971E-3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3.5569999999999999</v>
      </c>
      <c r="C69" s="2">
        <f t="shared" si="0"/>
        <v>3.6874702878439893</v>
      </c>
      <c r="D69" s="2">
        <f t="shared" si="2"/>
        <v>3.6833049954930952</v>
      </c>
      <c r="E69" s="2">
        <f t="shared" si="1"/>
        <v>4.1652923508941342E-3</v>
      </c>
      <c r="F69" s="2">
        <f t="shared" si="5"/>
        <v>-1.3919824712016545E-2</v>
      </c>
      <c r="G69" s="2">
        <f t="shared" si="3"/>
        <v>1.8085117062910681E-2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3.5430000000000001</v>
      </c>
      <c r="C70" s="2">
        <f t="shared" si="0"/>
        <v>3.690997935867991</v>
      </c>
      <c r="D70" s="2">
        <f t="shared" si="2"/>
        <v>3.672912032863977</v>
      </c>
      <c r="E70" s="2">
        <f t="shared" si="1"/>
        <v>1.8085903004013915E-2</v>
      </c>
      <c r="F70" s="2">
        <f t="shared" si="5"/>
        <v>-7.5186791688104538E-3</v>
      </c>
      <c r="G70" s="2">
        <f t="shared" si="3"/>
        <v>2.5604582172824367E-2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3.5430000000000001</v>
      </c>
      <c r="C71" s="2">
        <f t="shared" si="0"/>
        <v>3.6939828688113772</v>
      </c>
      <c r="D71" s="2">
        <f t="shared" si="2"/>
        <v>3.663288919318497</v>
      </c>
      <c r="E71" s="2">
        <f t="shared" si="1"/>
        <v>3.0693949492880179E-2</v>
      </c>
      <c r="F71" s="2">
        <f t="shared" si="5"/>
        <v>1.2384656352767281E-4</v>
      </c>
      <c r="G71" s="2">
        <f t="shared" si="3"/>
        <v>3.0570102929352506E-2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3.5430000000000001</v>
      </c>
      <c r="C72" s="2">
        <f t="shared" si="0"/>
        <v>3.6965085813019347</v>
      </c>
      <c r="D72" s="2">
        <f t="shared" si="2"/>
        <v>3.6543786289986082</v>
      </c>
      <c r="E72" s="2">
        <f t="shared" si="1"/>
        <v>4.2129952303326501E-2</v>
      </c>
      <c r="F72" s="2">
        <f t="shared" si="5"/>
        <v>8.5250677114874392E-3</v>
      </c>
      <c r="G72" s="2">
        <f t="shared" si="3"/>
        <v>3.3604884591839065E-2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3.5430000000000001</v>
      </c>
      <c r="C73" s="2">
        <f t="shared" si="0"/>
        <v>3.691138030332406</v>
      </c>
      <c r="D73" s="2">
        <f t="shared" si="2"/>
        <v>3.6461283601838965</v>
      </c>
      <c r="E73" s="2">
        <f t="shared" si="1"/>
        <v>4.5009670148509429E-2</v>
      </c>
      <c r="F73" s="2">
        <f t="shared" si="5"/>
        <v>1.5821988198891839E-2</v>
      </c>
      <c r="G73" s="2">
        <f t="shared" si="3"/>
        <v>2.9187681949617589E-2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3.5360999999999998</v>
      </c>
      <c r="C74" s="2">
        <f t="shared" si="0"/>
        <v>3.6812244872043438</v>
      </c>
      <c r="D74" s="2">
        <f t="shared" si="2"/>
        <v>3.6379781112813858</v>
      </c>
      <c r="E74" s="2">
        <f t="shared" si="1"/>
        <v>4.3246375922957991E-2</v>
      </c>
      <c r="F74" s="2">
        <f t="shared" si="5"/>
        <v>2.1306865743705071E-2</v>
      </c>
      <c r="G74" s="2">
        <f t="shared" si="3"/>
        <v>2.193951017925292E-2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3.5430000000000001</v>
      </c>
      <c r="C75" s="2">
        <f t="shared" si="0"/>
        <v>3.6696207199421371</v>
      </c>
      <c r="D75" s="2">
        <f t="shared" si="2"/>
        <v>3.6309426956309125</v>
      </c>
      <c r="E75" s="2">
        <f t="shared" si="1"/>
        <v>3.8678024311224579E-2</v>
      </c>
      <c r="F75" s="2">
        <f t="shared" si="5"/>
        <v>2.4781097457208974E-2</v>
      </c>
      <c r="G75" s="2">
        <f t="shared" si="3"/>
        <v>1.3896926854015605E-2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3.55</v>
      </c>
      <c r="C76" s="2">
        <f t="shared" si="0"/>
        <v>3.6598021476433469</v>
      </c>
      <c r="D76" s="2">
        <f t="shared" si="2"/>
        <v>3.6249469403989933</v>
      </c>
      <c r="E76" s="2">
        <f t="shared" si="1"/>
        <v>3.4855207244353537E-2</v>
      </c>
      <c r="F76" s="2">
        <f t="shared" si="5"/>
        <v>2.6795919414637888E-2</v>
      </c>
      <c r="G76" s="2">
        <f t="shared" si="3"/>
        <v>8.0592878297156487E-3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3.4872000000000001</v>
      </c>
      <c r="C77" s="2">
        <f t="shared" si="0"/>
        <v>3.6514941249289858</v>
      </c>
      <c r="D77" s="2">
        <f t="shared" si="2"/>
        <v>3.6147434633324012</v>
      </c>
      <c r="E77" s="2">
        <f t="shared" si="1"/>
        <v>3.6750661596584688E-2</v>
      </c>
      <c r="F77" s="2">
        <f t="shared" si="5"/>
        <v>2.8786867851027249E-2</v>
      </c>
      <c r="G77" s="2">
        <f t="shared" si="3"/>
        <v>7.963793745557439E-3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3.4733000000000001</v>
      </c>
      <c r="C78" s="2">
        <f t="shared" si="0"/>
        <v>3.6369565672476032</v>
      </c>
      <c r="D78" s="2">
        <f t="shared" si="2"/>
        <v>3.6042661697522229</v>
      </c>
      <c r="E78" s="2">
        <f t="shared" si="1"/>
        <v>3.2690397495380275E-2</v>
      </c>
      <c r="F78" s="2">
        <f t="shared" si="5"/>
        <v>2.9567573779897854E-2</v>
      </c>
      <c r="G78" s="2">
        <f t="shared" si="3"/>
        <v>3.1228237154824201E-3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3.4733000000000001</v>
      </c>
      <c r="C79" s="2">
        <f t="shared" ref="C79:C142" si="6">$C$4*B69+C78*(1-$C$4)</f>
        <v>3.6246555569018182</v>
      </c>
      <c r="D79" s="2">
        <f t="shared" si="2"/>
        <v>3.5945649719927992</v>
      </c>
      <c r="E79" s="2">
        <f t="shared" si="1"/>
        <v>3.0090584909018947E-2</v>
      </c>
      <c r="F79" s="2">
        <f t="shared" si="5"/>
        <v>2.9672176005722077E-2</v>
      </c>
      <c r="G79" s="2">
        <f t="shared" si="3"/>
        <v>4.1840890329686992E-4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3.4733000000000001</v>
      </c>
      <c r="C80" s="2">
        <f t="shared" si="6"/>
        <v>3.6120931635323079</v>
      </c>
      <c r="D80" s="2">
        <f t="shared" si="2"/>
        <v>3.585582381474814</v>
      </c>
      <c r="E80" s="2">
        <f t="shared" si="1"/>
        <v>2.6510782057493909E-2</v>
      </c>
      <c r="F80" s="2">
        <f t="shared" si="5"/>
        <v>2.9039897216076443E-2</v>
      </c>
      <c r="G80" s="2">
        <f t="shared" si="3"/>
        <v>-2.5291151585825344E-3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3.4872000000000001</v>
      </c>
      <c r="C81" s="2">
        <f t="shared" si="6"/>
        <v>3.6014634460657993</v>
      </c>
      <c r="D81" s="2">
        <f t="shared" si="2"/>
        <v>3.5782947976618646</v>
      </c>
      <c r="E81" s="2">
        <f t="shared" si="1"/>
        <v>2.3168648403934622E-2</v>
      </c>
      <c r="F81" s="2">
        <f t="shared" si="5"/>
        <v>2.7865647453648078E-2</v>
      </c>
      <c r="G81" s="2">
        <f t="shared" si="3"/>
        <v>-4.6969990497134559E-3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3.4592999999999998</v>
      </c>
      <c r="C82" s="2">
        <f t="shared" si="6"/>
        <v>3.5924690697479842</v>
      </c>
      <c r="D82" s="2">
        <f t="shared" si="2"/>
        <v>3.5694803682054301</v>
      </c>
      <c r="E82" s="2">
        <f t="shared" si="1"/>
        <v>2.2988701542554058E-2</v>
      </c>
      <c r="F82" s="2">
        <f t="shared" si="5"/>
        <v>2.6890258271429275E-2</v>
      </c>
      <c r="G82" s="2">
        <f t="shared" si="3"/>
        <v>-3.9015567288752176E-3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3.4175</v>
      </c>
      <c r="C83" s="2">
        <f t="shared" si="6"/>
        <v>3.5848584436329096</v>
      </c>
      <c r="D83" s="2">
        <f t="shared" si="2"/>
        <v>3.5582225631531763</v>
      </c>
      <c r="E83" s="2">
        <f t="shared" si="1"/>
        <v>2.6635880479733309E-2</v>
      </c>
      <c r="F83" s="2">
        <f t="shared" si="5"/>
        <v>2.6839382713090085E-2</v>
      </c>
      <c r="G83" s="2">
        <f t="shared" si="3"/>
        <v>-2.0350223335677611E-4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3.4175</v>
      </c>
      <c r="C84" s="2">
        <f t="shared" si="6"/>
        <v>3.5773571446124617</v>
      </c>
      <c r="D84" s="2">
        <f t="shared" si="2"/>
        <v>3.5477986695862747</v>
      </c>
      <c r="E84" s="2">
        <f t="shared" si="1"/>
        <v>2.9558475026187025E-2</v>
      </c>
      <c r="F84" s="2">
        <f t="shared" si="5"/>
        <v>2.7383201175709474E-2</v>
      </c>
      <c r="G84" s="2">
        <f t="shared" si="3"/>
        <v>2.1752738504775514E-3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3.4662999999999999</v>
      </c>
      <c r="C85" s="2">
        <f t="shared" si="6"/>
        <v>3.5720714300566985</v>
      </c>
      <c r="D85" s="2">
        <f t="shared" si="2"/>
        <v>3.5417617310984024</v>
      </c>
      <c r="E85" s="2">
        <f t="shared" si="1"/>
        <v>3.030969895829605E-2</v>
      </c>
      <c r="F85" s="2">
        <f t="shared" si="5"/>
        <v>2.796850073222679E-2</v>
      </c>
      <c r="G85" s="2">
        <f t="shared" si="3"/>
        <v>2.3411982260692597E-3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3.4872000000000001</v>
      </c>
      <c r="C86" s="2">
        <f t="shared" si="6"/>
        <v>3.5686758254325914</v>
      </c>
      <c r="D86" s="2">
        <f t="shared" si="2"/>
        <v>3.5377201213874097</v>
      </c>
      <c r="E86" s="2">
        <f t="shared" si="1"/>
        <v>3.0955704045181776E-2</v>
      </c>
      <c r="F86" s="2">
        <f t="shared" si="5"/>
        <v>2.8565941394817791E-2</v>
      </c>
      <c r="G86" s="2">
        <f t="shared" si="3"/>
        <v>2.389762650363985E-3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3.4592999999999998</v>
      </c>
      <c r="C87" s="2">
        <f t="shared" si="6"/>
        <v>3.5561410830583466</v>
      </c>
      <c r="D87" s="2">
        <f t="shared" si="2"/>
        <v>3.531911223506861</v>
      </c>
      <c r="E87" s="2">
        <f t="shared" si="1"/>
        <v>2.42298595514856E-2</v>
      </c>
      <c r="F87" s="2">
        <f t="shared" si="5"/>
        <v>2.7698725026151352E-2</v>
      </c>
      <c r="G87" s="2">
        <f t="shared" si="3"/>
        <v>-3.4688654746657527E-3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3.4872000000000001</v>
      </c>
      <c r="C88" s="2">
        <f t="shared" si="6"/>
        <v>3.5433963010493699</v>
      </c>
      <c r="D88" s="2">
        <f t="shared" si="2"/>
        <v>3.5285992810248712</v>
      </c>
      <c r="E88" s="2">
        <f t="shared" si="1"/>
        <v>1.4797020024498675E-2</v>
      </c>
      <c r="F88" s="2">
        <f t="shared" si="5"/>
        <v>2.5118384025820818E-2</v>
      </c>
      <c r="G88" s="2">
        <f t="shared" si="3"/>
        <v>-1.0321364001322143E-2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3.4872000000000001</v>
      </c>
      <c r="C89" s="2">
        <f t="shared" si="6"/>
        <v>3.5326122547340821</v>
      </c>
      <c r="D89" s="2">
        <f t="shared" si="2"/>
        <v>3.5255326676156211</v>
      </c>
      <c r="E89" s="2">
        <f t="shared" si="1"/>
        <v>7.0795871184610171E-3</v>
      </c>
      <c r="F89" s="2">
        <f t="shared" si="5"/>
        <v>2.1510624644348858E-2</v>
      </c>
      <c r="G89" s="2">
        <f t="shared" si="3"/>
        <v>-1.4431037525887841E-2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3.3965999999999998</v>
      </c>
      <c r="C90" s="2">
        <f t="shared" si="6"/>
        <v>3.5234872924673004</v>
      </c>
      <c r="D90" s="2">
        <f t="shared" si="2"/>
        <v>3.5159820996440936</v>
      </c>
      <c r="E90" s="2">
        <f t="shared" si="1"/>
        <v>7.5051928232068299E-3</v>
      </c>
      <c r="F90" s="2">
        <f t="shared" si="5"/>
        <v>1.8709538280120452E-2</v>
      </c>
      <c r="G90" s="2">
        <f t="shared" si="3"/>
        <v>-1.1204345456913622E-2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3.3965999999999998</v>
      </c>
      <c r="C91" s="2">
        <f t="shared" si="6"/>
        <v>3.5179046320877156</v>
      </c>
      <c r="D91" s="2">
        <f t="shared" si="2"/>
        <v>3.5071389811519382</v>
      </c>
      <c r="E91" s="2">
        <f t="shared" si="1"/>
        <v>1.0765650935777415E-2</v>
      </c>
      <c r="F91" s="2">
        <f t="shared" si="5"/>
        <v>1.7120760811251846E-2</v>
      </c>
      <c r="G91" s="2">
        <f t="shared" si="3"/>
        <v>-6.3551098754744302E-3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3.4872000000000001</v>
      </c>
      <c r="C92" s="2">
        <f t="shared" si="6"/>
        <v>3.5088885348434515</v>
      </c>
      <c r="D92" s="2">
        <f t="shared" si="2"/>
        <v>3.5056620195851278</v>
      </c>
      <c r="E92" s="2">
        <f t="shared" ref="E92:E155" si="7">C92-D92</f>
        <v>3.2265152583237366E-3</v>
      </c>
      <c r="F92" s="2">
        <f t="shared" si="5"/>
        <v>1.4341911700666224E-2</v>
      </c>
      <c r="G92" s="2">
        <f t="shared" si="3"/>
        <v>-1.1115396442342487E-2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3.4314</v>
      </c>
      <c r="C93" s="2">
        <f t="shared" si="6"/>
        <v>3.4948287602521511</v>
      </c>
      <c r="D93" s="2">
        <f t="shared" ref="D93:D156" si="8">$D$4*B93+(1-$D$4)*D92</f>
        <v>3.5001611292454884</v>
      </c>
      <c r="E93" s="2">
        <f t="shared" si="7"/>
        <v>-5.3323689933373331E-3</v>
      </c>
      <c r="F93" s="2">
        <f t="shared" si="5"/>
        <v>1.0407055561865513E-2</v>
      </c>
      <c r="G93" s="2">
        <f t="shared" si="3"/>
        <v>-1.5739424555202844E-2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3.4872000000000001</v>
      </c>
      <c r="C94" s="2">
        <f t="shared" si="6"/>
        <v>3.4829320279056661</v>
      </c>
      <c r="D94" s="2">
        <f t="shared" si="8"/>
        <v>3.4992010455976743</v>
      </c>
      <c r="E94" s="2">
        <f t="shared" si="7"/>
        <v>-1.626901769200817E-2</v>
      </c>
      <c r="F94" s="2">
        <f t="shared" si="5"/>
        <v>5.0718409110907768E-3</v>
      </c>
      <c r="G94" s="2">
        <f t="shared" si="3"/>
        <v>-2.1340858603098947E-2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3.4733000000000001</v>
      </c>
      <c r="C95" s="2">
        <f t="shared" si="6"/>
        <v>3.4803732543817176</v>
      </c>
      <c r="D95" s="2">
        <f t="shared" si="8"/>
        <v>3.4972824496274759</v>
      </c>
      <c r="E95" s="2">
        <f t="shared" si="7"/>
        <v>-1.6909195245758291E-2</v>
      </c>
      <c r="F95" s="2">
        <f t="shared" si="5"/>
        <v>6.7563367972096324E-4</v>
      </c>
      <c r="G95" s="2">
        <f t="shared" si="3"/>
        <v>-1.7584828925479253E-2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3.4733000000000001</v>
      </c>
      <c r="C96" s="2">
        <f t="shared" si="6"/>
        <v>3.4814235229383765</v>
      </c>
      <c r="D96" s="2">
        <f t="shared" si="8"/>
        <v>3.4955059718772921</v>
      </c>
      <c r="E96" s="2">
        <f t="shared" si="7"/>
        <v>-1.4082448938915526E-2</v>
      </c>
      <c r="F96" s="2">
        <f t="shared" si="5"/>
        <v>-2.2759828440063346E-3</v>
      </c>
      <c r="G96" s="2">
        <f t="shared" si="3"/>
        <v>-1.1806466094909191E-2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3.4523999999999999</v>
      </c>
      <c r="C97" s="2">
        <f t="shared" si="6"/>
        <v>3.4780199040247801</v>
      </c>
      <c r="D97" s="2">
        <f t="shared" si="8"/>
        <v>3.4923129369234185</v>
      </c>
      <c r="E97" s="2">
        <f t="shared" si="7"/>
        <v>-1.4293032898638369E-2</v>
      </c>
      <c r="F97" s="2">
        <f t="shared" si="5"/>
        <v>-4.6793928549327419E-3</v>
      </c>
      <c r="G97" s="2">
        <f t="shared" si="3"/>
        <v>-9.6136400437056273E-3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3.4523999999999999</v>
      </c>
      <c r="C98" s="2">
        <f t="shared" si="6"/>
        <v>3.4794322264825062</v>
      </c>
      <c r="D98" s="2">
        <f t="shared" si="8"/>
        <v>3.4893564230772394</v>
      </c>
      <c r="E98" s="2">
        <f t="shared" si="7"/>
        <v>-9.9241965947332034E-3</v>
      </c>
      <c r="F98" s="2">
        <f t="shared" si="5"/>
        <v>-5.7283536028928349E-3</v>
      </c>
      <c r="G98" s="2">
        <f t="shared" si="3"/>
        <v>-4.1958429918403685E-3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3.4523999999999999</v>
      </c>
      <c r="C99" s="2">
        <f t="shared" si="6"/>
        <v>3.4806272685621207</v>
      </c>
      <c r="D99" s="2">
        <f t="shared" si="8"/>
        <v>3.4866189102567029</v>
      </c>
      <c r="E99" s="2">
        <f t="shared" si="7"/>
        <v>-5.9916416945822171E-3</v>
      </c>
      <c r="F99" s="2">
        <f t="shared" si="5"/>
        <v>-5.7810112212307117E-3</v>
      </c>
      <c r="G99" s="2">
        <f t="shared" si="3"/>
        <v>-2.1063047335150541E-4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3.3965999999999998</v>
      </c>
      <c r="C100" s="2">
        <f t="shared" si="6"/>
        <v>3.4676999964756403</v>
      </c>
      <c r="D100" s="2">
        <f t="shared" si="8"/>
        <v>3.4799508428302803</v>
      </c>
      <c r="E100" s="2">
        <f t="shared" si="7"/>
        <v>-1.2250846354640021E-2</v>
      </c>
      <c r="F100" s="2">
        <f t="shared" si="5"/>
        <v>-7.0749782479125741E-3</v>
      </c>
      <c r="G100" s="2">
        <f t="shared" ref="G100:G163" si="9">E100-F100</f>
        <v>-5.1758681067274473E-3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3.4175</v>
      </c>
      <c r="C101" s="2">
        <f t="shared" si="6"/>
        <v>3.4567615354793881</v>
      </c>
      <c r="D101" s="2">
        <f t="shared" si="8"/>
        <v>3.4753248544724817</v>
      </c>
      <c r="E101" s="2">
        <f t="shared" si="7"/>
        <v>-1.8563318993093603E-2</v>
      </c>
      <c r="F101" s="2">
        <f t="shared" ref="F101:F164" si="11">(E101*(2/(10)))+((1-(2/10))*F100)</f>
        <v>-9.3726463969487812E-3</v>
      </c>
      <c r="G101" s="2">
        <f t="shared" si="9"/>
        <v>-9.1906725961448214E-3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3.4175</v>
      </c>
      <c r="C102" s="2">
        <f t="shared" si="6"/>
        <v>3.4614443761748666</v>
      </c>
      <c r="D102" s="2">
        <f t="shared" si="8"/>
        <v>3.4710415319189645</v>
      </c>
      <c r="E102" s="2">
        <f t="shared" si="7"/>
        <v>-9.5971557440979183E-3</v>
      </c>
      <c r="F102" s="2">
        <f t="shared" si="11"/>
        <v>-9.4175482663786097E-3</v>
      </c>
      <c r="G102" s="2">
        <f t="shared" si="9"/>
        <v>-1.7960747771930859E-4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3.4175</v>
      </c>
      <c r="C103" s="2">
        <f t="shared" si="6"/>
        <v>3.4568221644556565</v>
      </c>
      <c r="D103" s="2">
        <f t="shared" si="8"/>
        <v>3.4670754925175595</v>
      </c>
      <c r="E103" s="2">
        <f t="shared" si="7"/>
        <v>-1.0253328061903044E-2</v>
      </c>
      <c r="F103" s="2">
        <f t="shared" si="11"/>
        <v>-9.5847042254834959E-3</v>
      </c>
      <c r="G103" s="2">
        <f t="shared" si="9"/>
        <v>-6.6862383641954834E-4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3.4175</v>
      </c>
      <c r="C104" s="2">
        <f t="shared" si="6"/>
        <v>3.4614956776163246</v>
      </c>
      <c r="D104" s="2">
        <f t="shared" si="8"/>
        <v>3.4634032338125555</v>
      </c>
      <c r="E104" s="2">
        <f t="shared" si="7"/>
        <v>-1.9075561962309528E-3</v>
      </c>
      <c r="F104" s="2">
        <f t="shared" si="11"/>
        <v>-8.0492746196329876E-3</v>
      </c>
      <c r="G104" s="2">
        <f t="shared" si="9"/>
        <v>6.1417184234020348E-3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3.4175</v>
      </c>
      <c r="C105" s="2">
        <f t="shared" si="6"/>
        <v>3.4633117272138128</v>
      </c>
      <c r="D105" s="2">
        <f t="shared" si="8"/>
        <v>3.4600029942708845</v>
      </c>
      <c r="E105" s="2">
        <f t="shared" si="7"/>
        <v>3.3087329429282164E-3</v>
      </c>
      <c r="F105" s="2">
        <f t="shared" si="11"/>
        <v>-5.7776731071207468E-3</v>
      </c>
      <c r="G105" s="2">
        <f t="shared" si="9"/>
        <v>9.0864060500489632E-3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3.4175</v>
      </c>
      <c r="C106" s="2">
        <f t="shared" si="6"/>
        <v>3.464848384565534</v>
      </c>
      <c r="D106" s="2">
        <f t="shared" si="8"/>
        <v>3.456854624324893</v>
      </c>
      <c r="E106" s="2">
        <f t="shared" si="7"/>
        <v>7.9937602406410235E-3</v>
      </c>
      <c r="F106" s="2">
        <f t="shared" si="11"/>
        <v>-3.0233864375683933E-3</v>
      </c>
      <c r="G106" s="2">
        <f t="shared" si="9"/>
        <v>1.1017146678209418E-2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3.3477000000000001</v>
      </c>
      <c r="C107" s="2">
        <f t="shared" si="6"/>
        <v>3.4629332484785289</v>
      </c>
      <c r="D107" s="2">
        <f t="shared" si="8"/>
        <v>3.4487690965971232</v>
      </c>
      <c r="E107" s="2">
        <f t="shared" si="7"/>
        <v>1.416415188140574E-2</v>
      </c>
      <c r="F107" s="2">
        <f t="shared" si="11"/>
        <v>4.1412122622643335E-4</v>
      </c>
      <c r="G107" s="2">
        <f t="shared" si="9"/>
        <v>1.3750030655179307E-2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3.4453999999999998</v>
      </c>
      <c r="C108" s="2">
        <f t="shared" si="6"/>
        <v>3.4613127487126012</v>
      </c>
      <c r="D108" s="2">
        <f t="shared" si="8"/>
        <v>3.4485195338862251</v>
      </c>
      <c r="E108" s="2">
        <f t="shared" si="7"/>
        <v>1.2793214826376076E-2</v>
      </c>
      <c r="F108" s="2">
        <f t="shared" si="11"/>
        <v>2.8899399462563621E-3</v>
      </c>
      <c r="G108" s="2">
        <f t="shared" si="9"/>
        <v>9.9032748801197133E-3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3.4175</v>
      </c>
      <c r="C109" s="2">
        <f t="shared" si="6"/>
        <v>3.4599415566029701</v>
      </c>
      <c r="D109" s="2">
        <f t="shared" si="8"/>
        <v>3.446221790635394</v>
      </c>
      <c r="E109" s="2">
        <f t="shared" si="7"/>
        <v>1.371976596757607E-2</v>
      </c>
      <c r="F109" s="2">
        <f t="shared" si="11"/>
        <v>5.055905150520304E-3</v>
      </c>
      <c r="G109" s="2">
        <f t="shared" si="9"/>
        <v>8.6638608170557657E-3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3.4175</v>
      </c>
      <c r="C110" s="2">
        <f t="shared" si="6"/>
        <v>3.4501967017409747</v>
      </c>
      <c r="D110" s="2">
        <f t="shared" si="8"/>
        <v>3.4440942505883276</v>
      </c>
      <c r="E110" s="2">
        <f t="shared" si="7"/>
        <v>6.1024511526470704E-3</v>
      </c>
      <c r="F110" s="2">
        <f t="shared" si="11"/>
        <v>5.2652143509456578E-3</v>
      </c>
      <c r="G110" s="2">
        <f t="shared" si="9"/>
        <v>8.372368017014126E-4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3.4175</v>
      </c>
      <c r="C111" s="2">
        <f t="shared" si="6"/>
        <v>3.4451664399346709</v>
      </c>
      <c r="D111" s="2">
        <f t="shared" si="8"/>
        <v>3.4421243061003031</v>
      </c>
      <c r="E111" s="2">
        <f t="shared" si="7"/>
        <v>3.0421338343677995E-3</v>
      </c>
      <c r="F111" s="2">
        <f t="shared" si="11"/>
        <v>4.8205982476300863E-3</v>
      </c>
      <c r="G111" s="2">
        <f t="shared" si="9"/>
        <v>-1.7784644132622868E-3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3.4662999999999999</v>
      </c>
      <c r="C112" s="2">
        <f t="shared" si="6"/>
        <v>3.4409100645601063</v>
      </c>
      <c r="D112" s="2">
        <f t="shared" si="8"/>
        <v>3.4439150982410212</v>
      </c>
      <c r="E112" s="2">
        <f t="shared" si="7"/>
        <v>-3.0050336809148703E-3</v>
      </c>
      <c r="F112" s="2">
        <f t="shared" si="11"/>
        <v>3.2554718619210951E-3</v>
      </c>
      <c r="G112" s="2">
        <f t="shared" si="9"/>
        <v>-6.260505542835965E-3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3.4662999999999999</v>
      </c>
      <c r="C113" s="2">
        <f t="shared" si="6"/>
        <v>3.4373085161662438</v>
      </c>
      <c r="D113" s="2">
        <f t="shared" si="8"/>
        <v>3.4455732391120564</v>
      </c>
      <c r="E113" s="2">
        <f t="shared" si="7"/>
        <v>-8.264722945812597E-3</v>
      </c>
      <c r="F113" s="2">
        <f t="shared" si="11"/>
        <v>9.5143290037435655E-4</v>
      </c>
      <c r="G113" s="2">
        <f t="shared" si="9"/>
        <v>-9.216155846186954E-3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3.4662999999999999</v>
      </c>
      <c r="C114" s="2">
        <f t="shared" si="6"/>
        <v>3.4342610521406676</v>
      </c>
      <c r="D114" s="2">
        <f t="shared" si="8"/>
        <v>3.4471085547333855</v>
      </c>
      <c r="E114" s="2">
        <f t="shared" si="7"/>
        <v>-1.2847502592717941E-2</v>
      </c>
      <c r="F114" s="2">
        <f t="shared" si="11"/>
        <v>-1.8083541982441033E-3</v>
      </c>
      <c r="G114" s="2">
        <f t="shared" si="9"/>
        <v>-1.1039148394473838E-2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3.4662999999999999</v>
      </c>
      <c r="C115" s="2">
        <f t="shared" si="6"/>
        <v>3.431682428734411</v>
      </c>
      <c r="D115" s="2">
        <f t="shared" si="8"/>
        <v>3.4485301432716531</v>
      </c>
      <c r="E115" s="2">
        <f t="shared" si="7"/>
        <v>-1.6847714537242098E-2</v>
      </c>
      <c r="F115" s="2">
        <f t="shared" si="11"/>
        <v>-4.8162262660437025E-3</v>
      </c>
      <c r="G115" s="2">
        <f t="shared" si="9"/>
        <v>-1.2031488271198395E-2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3.4662999999999999</v>
      </c>
      <c r="C116" s="2">
        <f t="shared" si="6"/>
        <v>3.4295005166214247</v>
      </c>
      <c r="D116" s="2">
        <f t="shared" si="8"/>
        <v>3.4498464289552344</v>
      </c>
      <c r="E116" s="2">
        <f t="shared" si="7"/>
        <v>-2.0345912333809668E-2</v>
      </c>
      <c r="F116" s="2">
        <f t="shared" si="11"/>
        <v>-7.9221634795968963E-3</v>
      </c>
      <c r="G116" s="2">
        <f t="shared" si="9"/>
        <v>-1.2423748854212772E-2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3.4872000000000001</v>
      </c>
      <c r="C117" s="2">
        <f t="shared" si="6"/>
        <v>3.4169158217565903</v>
      </c>
      <c r="D117" s="2">
        <f t="shared" si="8"/>
        <v>3.4526133601437352</v>
      </c>
      <c r="E117" s="2">
        <f t="shared" si="7"/>
        <v>-3.5697538387144956E-2</v>
      </c>
      <c r="F117" s="2">
        <f t="shared" si="11"/>
        <v>-1.347723846110651E-2</v>
      </c>
      <c r="G117" s="2">
        <f t="shared" si="9"/>
        <v>-2.2220299926038446E-2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3.5640000000000001</v>
      </c>
      <c r="C118" s="2">
        <f t="shared" si="6"/>
        <v>3.4212980030248068</v>
      </c>
      <c r="D118" s="2">
        <f t="shared" si="8"/>
        <v>3.4608642223553101</v>
      </c>
      <c r="E118" s="2">
        <f t="shared" si="7"/>
        <v>-3.9566219330503305E-2</v>
      </c>
      <c r="F118" s="2">
        <f t="shared" si="11"/>
        <v>-1.8695034634985869E-2</v>
      </c>
      <c r="G118" s="2">
        <f t="shared" si="9"/>
        <v>-2.0871184695517436E-2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3.5221</v>
      </c>
      <c r="C119" s="2">
        <f t="shared" si="6"/>
        <v>3.4207136948671444</v>
      </c>
      <c r="D119" s="2">
        <f t="shared" si="8"/>
        <v>3.4654002058845461</v>
      </c>
      <c r="E119" s="2">
        <f t="shared" si="7"/>
        <v>-4.4686511017401731E-2</v>
      </c>
      <c r="F119" s="2">
        <f t="shared" si="11"/>
        <v>-2.3893329911469044E-2</v>
      </c>
      <c r="G119" s="2">
        <f t="shared" si="9"/>
        <v>-2.0793181105932687E-2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3.4872000000000001</v>
      </c>
      <c r="C120" s="2">
        <f t="shared" si="6"/>
        <v>3.4202192802721991</v>
      </c>
      <c r="D120" s="2">
        <f t="shared" si="8"/>
        <v>3.4670150054486535</v>
      </c>
      <c r="E120" s="2">
        <f t="shared" si="7"/>
        <v>-4.6795725176454361E-2</v>
      </c>
      <c r="F120" s="2">
        <f t="shared" si="11"/>
        <v>-2.8473808964466107E-2</v>
      </c>
      <c r="G120" s="2">
        <f t="shared" si="9"/>
        <v>-1.8321916211988254E-2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3.4803000000000002</v>
      </c>
      <c r="C121" s="2">
        <f t="shared" si="6"/>
        <v>3.4198009294610916</v>
      </c>
      <c r="D121" s="2">
        <f t="shared" si="8"/>
        <v>3.4679990791191235</v>
      </c>
      <c r="E121" s="2">
        <f t="shared" si="7"/>
        <v>-4.819814965803193E-2</v>
      </c>
      <c r="F121" s="2">
        <f t="shared" si="11"/>
        <v>-3.2418677103179278E-2</v>
      </c>
      <c r="G121" s="2">
        <f t="shared" si="9"/>
        <v>-1.5779472554852653E-2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3.4175</v>
      </c>
      <c r="C122" s="2">
        <f t="shared" si="6"/>
        <v>3.4269546326209239</v>
      </c>
      <c r="D122" s="2">
        <f t="shared" si="8"/>
        <v>3.4642584065917807</v>
      </c>
      <c r="E122" s="2">
        <f t="shared" si="7"/>
        <v>-3.7303773970856824E-2</v>
      </c>
      <c r="F122" s="2">
        <f t="shared" si="11"/>
        <v>-3.3395696476714788E-2</v>
      </c>
      <c r="G122" s="2">
        <f t="shared" si="9"/>
        <v>-3.9080774941420357E-3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3.4872000000000001</v>
      </c>
      <c r="C123" s="2">
        <f t="shared" si="6"/>
        <v>3.4330077660638589</v>
      </c>
      <c r="D123" s="2">
        <f t="shared" si="8"/>
        <v>3.4659577838812785</v>
      </c>
      <c r="E123" s="2">
        <f t="shared" si="7"/>
        <v>-3.2950017817419575E-2</v>
      </c>
      <c r="F123" s="2">
        <f t="shared" si="11"/>
        <v>-3.3306560744855745E-2</v>
      </c>
      <c r="G123" s="2">
        <f t="shared" si="9"/>
        <v>3.5654292743617089E-4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3.5935999999999999</v>
      </c>
      <c r="C124" s="2">
        <f t="shared" si="6"/>
        <v>3.4381296482078807</v>
      </c>
      <c r="D124" s="2">
        <f t="shared" si="8"/>
        <v>3.4754127628530358</v>
      </c>
      <c r="E124" s="2">
        <f t="shared" si="7"/>
        <v>-3.7283114645155102E-2</v>
      </c>
      <c r="F124" s="2">
        <f t="shared" si="11"/>
        <v>-3.4101871524915617E-2</v>
      </c>
      <c r="G124" s="2">
        <f t="shared" si="9"/>
        <v>-3.1812431202394853E-3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3.7109000000000001</v>
      </c>
      <c r="C125" s="2">
        <f t="shared" si="6"/>
        <v>3.4424635484835915</v>
      </c>
      <c r="D125" s="2">
        <f t="shared" si="8"/>
        <v>3.4928562619009593</v>
      </c>
      <c r="E125" s="2">
        <f t="shared" si="7"/>
        <v>-5.039271341736784E-2</v>
      </c>
      <c r="F125" s="2">
        <f t="shared" si="11"/>
        <v>-3.7360039903406063E-2</v>
      </c>
      <c r="G125" s="2">
        <f t="shared" si="9"/>
        <v>-1.3032673513961777E-2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3.7403</v>
      </c>
      <c r="C126" s="2">
        <f t="shared" si="6"/>
        <v>3.4461306948707313</v>
      </c>
      <c r="D126" s="2">
        <f t="shared" si="8"/>
        <v>3.5111854276860734</v>
      </c>
      <c r="E126" s="2">
        <f t="shared" si="7"/>
        <v>-6.5054732815342131E-2</v>
      </c>
      <c r="F126" s="2">
        <f t="shared" si="11"/>
        <v>-4.2898978485793278E-2</v>
      </c>
      <c r="G126" s="2">
        <f t="shared" si="9"/>
        <v>-2.2155754329548853E-2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3.6816</v>
      </c>
      <c r="C127" s="2">
        <f t="shared" si="6"/>
        <v>3.4524490495060034</v>
      </c>
      <c r="D127" s="2">
        <f t="shared" si="8"/>
        <v>3.5238087293389571</v>
      </c>
      <c r="E127" s="2">
        <f t="shared" si="7"/>
        <v>-7.135967983295366E-2</v>
      </c>
      <c r="F127" s="2">
        <f t="shared" si="11"/>
        <v>-4.8591118755225357E-2</v>
      </c>
      <c r="G127" s="2">
        <f t="shared" si="9"/>
        <v>-2.2768561077728303E-2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3.6816</v>
      </c>
      <c r="C128" s="2">
        <f t="shared" si="6"/>
        <v>3.4696107341973876</v>
      </c>
      <c r="D128" s="2">
        <f t="shared" si="8"/>
        <v>3.5354969716101454</v>
      </c>
      <c r="E128" s="2">
        <f t="shared" si="7"/>
        <v>-6.5886237412757787E-2</v>
      </c>
      <c r="F128" s="2">
        <f t="shared" si="11"/>
        <v>-5.2050142486731843E-2</v>
      </c>
      <c r="G128" s="2">
        <f t="shared" si="9"/>
        <v>-1.3836094926025944E-2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3.5935999999999999</v>
      </c>
      <c r="C129" s="2">
        <f t="shared" si="6"/>
        <v>3.477686005859328</v>
      </c>
      <c r="D129" s="2">
        <f t="shared" si="8"/>
        <v>3.5398008996390233</v>
      </c>
      <c r="E129" s="2">
        <f t="shared" si="7"/>
        <v>-6.2114893779695368E-2</v>
      </c>
      <c r="F129" s="2">
        <f t="shared" si="11"/>
        <v>-5.4063092745324552E-2</v>
      </c>
      <c r="G129" s="2">
        <f t="shared" si="9"/>
        <v>-8.051801034370816E-3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3.6301999999999999</v>
      </c>
      <c r="C130" s="2">
        <f t="shared" si="6"/>
        <v>3.4791496972655849</v>
      </c>
      <c r="D130" s="2">
        <f t="shared" si="8"/>
        <v>3.5464971292953917</v>
      </c>
      <c r="E130" s="2">
        <f t="shared" si="7"/>
        <v>-6.7347432029806864E-2</v>
      </c>
      <c r="F130" s="2">
        <f t="shared" si="11"/>
        <v>-5.6719960602221016E-2</v>
      </c>
      <c r="G130" s="2">
        <f t="shared" si="9"/>
        <v>-1.0627471427585848E-2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3.6669</v>
      </c>
      <c r="C131" s="2">
        <f t="shared" si="6"/>
        <v>3.4793266669170331</v>
      </c>
      <c r="D131" s="2">
        <f t="shared" si="8"/>
        <v>3.5554158604586958</v>
      </c>
      <c r="E131" s="2">
        <f t="shared" si="7"/>
        <v>-7.608919354166277E-2</v>
      </c>
      <c r="F131" s="2">
        <f t="shared" si="11"/>
        <v>-6.0593807190109372E-2</v>
      </c>
      <c r="G131" s="2">
        <f t="shared" si="9"/>
        <v>-1.5495386351553397E-2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3.6669</v>
      </c>
      <c r="C132" s="2">
        <f t="shared" si="6"/>
        <v>3.4698148720067201</v>
      </c>
      <c r="D132" s="2">
        <f t="shared" si="8"/>
        <v>3.563673944869163</v>
      </c>
      <c r="E132" s="2">
        <f t="shared" si="7"/>
        <v>-9.3859072862442883E-2</v>
      </c>
      <c r="F132" s="2">
        <f t="shared" si="11"/>
        <v>-6.724686032457608E-2</v>
      </c>
      <c r="G132" s="2">
        <f t="shared" si="9"/>
        <v>-2.6612212537866803E-2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3.7328999999999999</v>
      </c>
      <c r="C133" s="2">
        <f t="shared" si="6"/>
        <v>3.4724895070826092</v>
      </c>
      <c r="D133" s="2">
        <f t="shared" si="8"/>
        <v>3.5762092082121879</v>
      </c>
      <c r="E133" s="2">
        <f t="shared" si="7"/>
        <v>-0.10371970112957873</v>
      </c>
      <c r="F133" s="2">
        <f t="shared" si="11"/>
        <v>-7.4541428485576613E-2</v>
      </c>
      <c r="G133" s="2">
        <f t="shared" si="9"/>
        <v>-2.9178272644002121E-2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3.7035999999999998</v>
      </c>
      <c r="C134" s="2">
        <f t="shared" si="6"/>
        <v>3.4911218906083614</v>
      </c>
      <c r="D134" s="2">
        <f t="shared" si="8"/>
        <v>3.5856455631594333</v>
      </c>
      <c r="E134" s="2">
        <f t="shared" si="7"/>
        <v>-9.4523672551071858E-2</v>
      </c>
      <c r="F134" s="2">
        <f t="shared" si="11"/>
        <v>-7.8537877298675673E-2</v>
      </c>
      <c r="G134" s="2">
        <f t="shared" si="9"/>
        <v>-1.5985795252396184E-2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3.6669</v>
      </c>
      <c r="C135" s="2">
        <f t="shared" si="6"/>
        <v>3.5249339074378438</v>
      </c>
      <c r="D135" s="2">
        <f t="shared" si="8"/>
        <v>3.5916644103328088</v>
      </c>
      <c r="E135" s="2">
        <f t="shared" si="7"/>
        <v>-6.673050289496496E-2</v>
      </c>
      <c r="F135" s="2">
        <f t="shared" si="11"/>
        <v>-7.6176402417933539E-2</v>
      </c>
      <c r="G135" s="2">
        <f t="shared" si="9"/>
        <v>9.4458995229685788E-3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3.5202</v>
      </c>
      <c r="C136" s="2">
        <f t="shared" si="6"/>
        <v>3.5580671524474061</v>
      </c>
      <c r="D136" s="2">
        <f t="shared" si="8"/>
        <v>3.5863707503081561</v>
      </c>
      <c r="E136" s="2">
        <f t="shared" si="7"/>
        <v>-2.8303597860749985E-2</v>
      </c>
      <c r="F136" s="2">
        <f t="shared" si="11"/>
        <v>-6.6601841506496839E-2</v>
      </c>
      <c r="G136" s="2">
        <f t="shared" si="9"/>
        <v>3.8298243645746854E-2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3.6596000000000002</v>
      </c>
      <c r="C137" s="2">
        <f t="shared" si="6"/>
        <v>3.5770722059170357</v>
      </c>
      <c r="D137" s="2">
        <f t="shared" si="8"/>
        <v>3.5917951391742187</v>
      </c>
      <c r="E137" s="2">
        <f t="shared" si="7"/>
        <v>-1.4722933257182991E-2</v>
      </c>
      <c r="F137" s="2">
        <f t="shared" si="11"/>
        <v>-5.6226059856634071E-2</v>
      </c>
      <c r="G137" s="2">
        <f t="shared" si="9"/>
        <v>4.150312659945108E-2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3.6301999999999999</v>
      </c>
      <c r="C138" s="2">
        <f t="shared" si="6"/>
        <v>3.5931534050067224</v>
      </c>
      <c r="D138" s="2">
        <f t="shared" si="8"/>
        <v>3.594639943679832</v>
      </c>
      <c r="E138" s="2">
        <f t="shared" si="7"/>
        <v>-1.4865386731095498E-3</v>
      </c>
      <c r="F138" s="2">
        <f t="shared" si="11"/>
        <v>-4.5278155619929171E-2</v>
      </c>
      <c r="G138" s="2">
        <f t="shared" si="9"/>
        <v>4.3791616946819621E-2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3.5935999999999999</v>
      </c>
      <c r="C139" s="2">
        <f t="shared" si="6"/>
        <v>3.5932221119287653</v>
      </c>
      <c r="D139" s="2">
        <f t="shared" si="8"/>
        <v>3.5945629108146591</v>
      </c>
      <c r="E139" s="2">
        <f t="shared" si="7"/>
        <v>-1.3407988858937792E-3</v>
      </c>
      <c r="F139" s="2">
        <f t="shared" si="11"/>
        <v>-3.6490684273122097E-2</v>
      </c>
      <c r="G139" s="2">
        <f t="shared" si="9"/>
        <v>3.5149885387228318E-2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3.6596000000000002</v>
      </c>
      <c r="C140" s="2">
        <f t="shared" si="6"/>
        <v>3.5989110177858783</v>
      </c>
      <c r="D140" s="2">
        <f t="shared" si="8"/>
        <v>3.5993804729765362</v>
      </c>
      <c r="E140" s="2">
        <f t="shared" si="7"/>
        <v>-4.6945519065788588E-4</v>
      </c>
      <c r="F140" s="2">
        <f t="shared" si="11"/>
        <v>-2.9286438456629257E-2</v>
      </c>
      <c r="G140" s="2">
        <f t="shared" si="9"/>
        <v>2.8816983265971371E-2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3.5569000000000002</v>
      </c>
      <c r="C141" s="2">
        <f t="shared" si="6"/>
        <v>3.6093708612034354</v>
      </c>
      <c r="D141" s="2">
        <f t="shared" si="8"/>
        <v>3.5962337712745707</v>
      </c>
      <c r="E141" s="2">
        <f t="shared" si="7"/>
        <v>1.3137089928864754E-2</v>
      </c>
      <c r="F141" s="2">
        <f t="shared" si="11"/>
        <v>-2.0801732779530457E-2</v>
      </c>
      <c r="G141" s="2">
        <f t="shared" si="9"/>
        <v>3.3938822708395211E-2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3.5569000000000002</v>
      </c>
      <c r="C142" s="2">
        <f t="shared" si="6"/>
        <v>3.6182214979413683</v>
      </c>
      <c r="D142" s="2">
        <f t="shared" si="8"/>
        <v>3.5933201585875651</v>
      </c>
      <c r="E142" s="2">
        <f t="shared" si="7"/>
        <v>2.490133935380312E-2</v>
      </c>
      <c r="F142" s="2">
        <f t="shared" si="11"/>
        <v>-1.1661118352863743E-2</v>
      </c>
      <c r="G142" s="2">
        <f t="shared" si="9"/>
        <v>3.6562457706666864E-2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3.5642</v>
      </c>
      <c r="C143" s="2">
        <f t="shared" ref="C143:C206" si="12">$C$4*B133+C142*(1-$C$4)</f>
        <v>3.6358643444119272</v>
      </c>
      <c r="D143" s="2">
        <f t="shared" si="8"/>
        <v>3.591163109803301</v>
      </c>
      <c r="E143" s="2">
        <f t="shared" si="7"/>
        <v>4.4701234608626184E-2</v>
      </c>
      <c r="F143" s="2">
        <f t="shared" si="11"/>
        <v>-3.8864776056575859E-4</v>
      </c>
      <c r="G143" s="2">
        <f t="shared" si="9"/>
        <v>4.5089882369191939E-2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3.5202</v>
      </c>
      <c r="C144" s="2">
        <f t="shared" si="12"/>
        <v>3.6462852145023996</v>
      </c>
      <c r="D144" s="2">
        <f t="shared" si="8"/>
        <v>3.5859065831512047</v>
      </c>
      <c r="E144" s="2">
        <f t="shared" si="7"/>
        <v>6.0378631351194922E-2</v>
      </c>
      <c r="F144" s="2">
        <f t="shared" si="11"/>
        <v>1.176480806178638E-2</v>
      </c>
      <c r="G144" s="2">
        <f t="shared" si="9"/>
        <v>4.8613823289408539E-2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3.5861999999999998</v>
      </c>
      <c r="C145" s="2">
        <f t="shared" si="12"/>
        <v>3.649456719963569</v>
      </c>
      <c r="D145" s="2">
        <f t="shared" si="8"/>
        <v>3.5859283177325967</v>
      </c>
      <c r="E145" s="2">
        <f t="shared" si="7"/>
        <v>6.3528402230972336E-2</v>
      </c>
      <c r="F145" s="2">
        <f t="shared" si="11"/>
        <v>2.2117526895623574E-2</v>
      </c>
      <c r="G145" s="2">
        <f t="shared" si="9"/>
        <v>4.1410875335348762E-2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3.5861999999999998</v>
      </c>
      <c r="C146" s="2">
        <f t="shared" si="12"/>
        <v>3.6295710707384043</v>
      </c>
      <c r="D146" s="2">
        <f t="shared" si="8"/>
        <v>3.5859484423449968</v>
      </c>
      <c r="E146" s="2">
        <f t="shared" si="7"/>
        <v>4.3622628393407581E-2</v>
      </c>
      <c r="F146" s="2">
        <f t="shared" si="11"/>
        <v>2.6418547195180372E-2</v>
      </c>
      <c r="G146" s="2">
        <f t="shared" si="9"/>
        <v>1.7204081198227208E-2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3.5861999999999998</v>
      </c>
      <c r="C147" s="2">
        <f t="shared" si="12"/>
        <v>3.6341909060094189</v>
      </c>
      <c r="D147" s="2">
        <f t="shared" si="8"/>
        <v>3.5859670762453675</v>
      </c>
      <c r="E147" s="2">
        <f t="shared" si="7"/>
        <v>4.8223829764051374E-2</v>
      </c>
      <c r="F147" s="2">
        <f t="shared" si="11"/>
        <v>3.0779603708954575E-2</v>
      </c>
      <c r="G147" s="2">
        <f t="shared" si="9"/>
        <v>1.7444226055096799E-2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3.5276000000000001</v>
      </c>
      <c r="C148" s="2">
        <f t="shared" si="12"/>
        <v>3.6335769204695083</v>
      </c>
      <c r="D148" s="2">
        <f t="shared" si="8"/>
        <v>3.5816435891160809</v>
      </c>
      <c r="E148" s="2">
        <f t="shared" si="7"/>
        <v>5.193333135342737E-2</v>
      </c>
      <c r="F148" s="2">
        <f t="shared" si="11"/>
        <v>3.5010349237849139E-2</v>
      </c>
      <c r="G148" s="2">
        <f t="shared" si="9"/>
        <v>1.6922982115578231E-2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3.5935999999999999</v>
      </c>
      <c r="C149" s="2">
        <f t="shared" si="12"/>
        <v>3.627426625012661</v>
      </c>
      <c r="D149" s="2">
        <f t="shared" si="8"/>
        <v>3.5825292491815564</v>
      </c>
      <c r="E149" s="2">
        <f t="shared" si="7"/>
        <v>4.4897375831104647E-2</v>
      </c>
      <c r="F149" s="2">
        <f t="shared" si="11"/>
        <v>3.6987754556500246E-2</v>
      </c>
      <c r="G149" s="2">
        <f t="shared" si="9"/>
        <v>7.9096212746044003E-3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3.5935999999999999</v>
      </c>
      <c r="C150" s="2">
        <f t="shared" si="12"/>
        <v>3.632376375010713</v>
      </c>
      <c r="D150" s="2">
        <f t="shared" si="8"/>
        <v>3.5833493047977374</v>
      </c>
      <c r="E150" s="2">
        <f t="shared" si="7"/>
        <v>4.9027070212975588E-2</v>
      </c>
      <c r="F150" s="2">
        <f t="shared" si="11"/>
        <v>3.9395617687795315E-2</v>
      </c>
      <c r="G150" s="2">
        <f t="shared" si="9"/>
        <v>9.6314525251802729E-3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3.5569000000000002</v>
      </c>
      <c r="C151" s="2">
        <f t="shared" si="12"/>
        <v>3.6207646250090653</v>
      </c>
      <c r="D151" s="2">
        <f t="shared" si="8"/>
        <v>3.5813900970349422</v>
      </c>
      <c r="E151" s="2">
        <f t="shared" si="7"/>
        <v>3.9374527974123108E-2</v>
      </c>
      <c r="F151" s="2">
        <f t="shared" si="11"/>
        <v>3.9391399745060875E-2</v>
      </c>
      <c r="G151" s="2">
        <f t="shared" si="9"/>
        <v>-1.687177093776665E-5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3.6301999999999999</v>
      </c>
      <c r="C152" s="2">
        <f t="shared" si="12"/>
        <v>3.6109392980845936</v>
      </c>
      <c r="D152" s="2">
        <f t="shared" si="8"/>
        <v>3.5850056454027244</v>
      </c>
      <c r="E152" s="2">
        <f t="shared" si="7"/>
        <v>2.5933652681869201E-2</v>
      </c>
      <c r="F152" s="2">
        <f t="shared" si="11"/>
        <v>3.669985033242254E-2</v>
      </c>
      <c r="G152" s="2">
        <f t="shared" si="9"/>
        <v>-1.0766197650553339E-2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3.6229</v>
      </c>
      <c r="C153" s="2">
        <f t="shared" si="12"/>
        <v>3.6037486368408098</v>
      </c>
      <c r="D153" s="2">
        <f t="shared" si="8"/>
        <v>3.5878126346321522</v>
      </c>
      <c r="E153" s="2">
        <f t="shared" si="7"/>
        <v>1.5936002208657651E-2</v>
      </c>
      <c r="F153" s="2">
        <f t="shared" si="11"/>
        <v>3.2547080707669561E-2</v>
      </c>
      <c r="G153" s="2">
        <f t="shared" si="9"/>
        <v>-1.661107849901191E-2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3.6156000000000001</v>
      </c>
      <c r="C154" s="2">
        <f t="shared" si="12"/>
        <v>3.5908950004037621</v>
      </c>
      <c r="D154" s="2">
        <f t="shared" si="8"/>
        <v>3.5898709579927335</v>
      </c>
      <c r="E154" s="2">
        <f t="shared" si="7"/>
        <v>1.0240424110286028E-3</v>
      </c>
      <c r="F154" s="2">
        <f t="shared" si="11"/>
        <v>2.6242473048341371E-2</v>
      </c>
      <c r="G154" s="2">
        <f t="shared" si="9"/>
        <v>-2.5218430637312769E-2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3.5569000000000002</v>
      </c>
      <c r="C155" s="2">
        <f t="shared" si="12"/>
        <v>3.5901726926493369</v>
      </c>
      <c r="D155" s="2">
        <f t="shared" si="8"/>
        <v>3.5874286648080864</v>
      </c>
      <c r="E155" s="2">
        <f t="shared" si="7"/>
        <v>2.7440278412504959E-3</v>
      </c>
      <c r="F155" s="2">
        <f t="shared" si="11"/>
        <v>2.1542784006923197E-2</v>
      </c>
      <c r="G155" s="2">
        <f t="shared" si="9"/>
        <v>-1.8798756165672701E-2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3.5569000000000002</v>
      </c>
      <c r="C156" s="2">
        <f t="shared" si="12"/>
        <v>3.5895615091648239</v>
      </c>
      <c r="D156" s="2">
        <f t="shared" si="8"/>
        <v>3.5851672822297096</v>
      </c>
      <c r="E156" s="2">
        <f t="shared" ref="E156:E219" si="13">C156-D156</f>
        <v>4.3942269351142649E-3</v>
      </c>
      <c r="F156" s="2">
        <f t="shared" si="11"/>
        <v>1.8113072592561414E-2</v>
      </c>
      <c r="G156" s="2">
        <f t="shared" si="9"/>
        <v>-1.3718845657447149E-2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3.5569000000000002</v>
      </c>
      <c r="C157" s="2">
        <f t="shared" si="12"/>
        <v>3.5890443539086974</v>
      </c>
      <c r="D157" s="2">
        <f t="shared" ref="D157:D220" si="14">$D$4*B157+(1-$D$4)*D156</f>
        <v>3.5830734094719534</v>
      </c>
      <c r="E157" s="2">
        <f t="shared" si="13"/>
        <v>5.9709444367439524E-3</v>
      </c>
      <c r="F157" s="2">
        <f t="shared" si="11"/>
        <v>1.5684646961397923E-2</v>
      </c>
      <c r="G157" s="2">
        <f t="shared" si="9"/>
        <v>-9.7137025246539707E-3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3.5569000000000002</v>
      </c>
      <c r="C158" s="2">
        <f t="shared" si="12"/>
        <v>3.5795913763842826</v>
      </c>
      <c r="D158" s="2">
        <f t="shared" si="14"/>
        <v>3.5811346383999569</v>
      </c>
      <c r="E158" s="2">
        <f t="shared" si="13"/>
        <v>-1.5432620156743404E-3</v>
      </c>
      <c r="F158" s="2">
        <f t="shared" si="11"/>
        <v>1.223906516598347E-2</v>
      </c>
      <c r="G158" s="2">
        <f t="shared" si="9"/>
        <v>-1.3782327181657811E-2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3.5569000000000002</v>
      </c>
      <c r="C159" s="2">
        <f t="shared" si="12"/>
        <v>3.5817465492482392</v>
      </c>
      <c r="D159" s="2">
        <f t="shared" si="14"/>
        <v>3.5793394799999598</v>
      </c>
      <c r="E159" s="2">
        <f t="shared" si="13"/>
        <v>2.407069248279381E-3</v>
      </c>
      <c r="F159" s="2">
        <f t="shared" si="11"/>
        <v>1.0272665982442654E-2</v>
      </c>
      <c r="G159" s="2">
        <f t="shared" si="9"/>
        <v>-7.8655967341632726E-3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3.6301999999999999</v>
      </c>
      <c r="C160" s="2">
        <f t="shared" si="12"/>
        <v>3.5835701570562026</v>
      </c>
      <c r="D160" s="2">
        <f t="shared" si="14"/>
        <v>3.5831069259258888</v>
      </c>
      <c r="E160" s="2">
        <f t="shared" si="13"/>
        <v>4.6323113031387919E-4</v>
      </c>
      <c r="F160" s="2">
        <f t="shared" si="11"/>
        <v>8.3107790120168987E-3</v>
      </c>
      <c r="G160" s="2">
        <f t="shared" si="9"/>
        <v>-7.8475478817030195E-3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3.6229</v>
      </c>
      <c r="C161" s="2">
        <f t="shared" si="12"/>
        <v>3.5794670559706327</v>
      </c>
      <c r="D161" s="2">
        <f t="shared" si="14"/>
        <v>3.5860545610424897</v>
      </c>
      <c r="E161" s="2">
        <f t="shared" si="13"/>
        <v>-6.5875050718569028E-3</v>
      </c>
      <c r="F161" s="2">
        <f t="shared" si="11"/>
        <v>5.3311221952421391E-3</v>
      </c>
      <c r="G161" s="2">
        <f t="shared" si="9"/>
        <v>-1.1918627267099042E-2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3.6229</v>
      </c>
      <c r="C162" s="2">
        <f t="shared" si="12"/>
        <v>3.5872721242828431</v>
      </c>
      <c r="D162" s="2">
        <f t="shared" si="14"/>
        <v>3.5887838528171199</v>
      </c>
      <c r="E162" s="2">
        <f t="shared" si="13"/>
        <v>-1.5117285342767239E-3</v>
      </c>
      <c r="F162" s="2">
        <f t="shared" si="11"/>
        <v>3.9625520493383661E-3</v>
      </c>
      <c r="G162" s="2">
        <f t="shared" si="9"/>
        <v>-5.4742805836150901E-3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3.5569000000000002</v>
      </c>
      <c r="C163" s="2">
        <f t="shared" si="12"/>
        <v>3.5927533359316364</v>
      </c>
      <c r="D163" s="2">
        <f t="shared" si="14"/>
        <v>3.5864220859417775</v>
      </c>
      <c r="E163" s="2">
        <f t="shared" si="13"/>
        <v>6.3312499898589003E-3</v>
      </c>
      <c r="F163" s="2">
        <f t="shared" si="11"/>
        <v>4.4362916374424731E-3</v>
      </c>
      <c r="G163" s="2">
        <f t="shared" si="9"/>
        <v>1.8949583524164272E-3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3.5569000000000002</v>
      </c>
      <c r="C164" s="2">
        <f t="shared" si="12"/>
        <v>3.5962682073267693</v>
      </c>
      <c r="D164" s="2">
        <f t="shared" si="14"/>
        <v>3.5842352647609048</v>
      </c>
      <c r="E164" s="2">
        <f t="shared" si="13"/>
        <v>1.2032942565864513E-2</v>
      </c>
      <c r="F164" s="2">
        <f t="shared" si="11"/>
        <v>5.9556218231268821E-3</v>
      </c>
      <c r="G164" s="2">
        <f t="shared" ref="G164:G227" si="15">E164-F164</f>
        <v>6.0773207427376307E-3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3.5569000000000002</v>
      </c>
      <c r="C165" s="2">
        <f t="shared" si="12"/>
        <v>3.5902115600457281</v>
      </c>
      <c r="D165" s="2">
        <f t="shared" si="14"/>
        <v>3.5822104303341709</v>
      </c>
      <c r="E165" s="2">
        <f t="shared" si="13"/>
        <v>8.0011297115571978E-3</v>
      </c>
      <c r="F165" s="2">
        <f t="shared" ref="F165:F228" si="17">(E165*(2/(10)))+((1-(2/10))*F164)</f>
        <v>6.3647234008129463E-3</v>
      </c>
      <c r="G165" s="2">
        <f t="shared" si="15"/>
        <v>1.6364063107442515E-3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3.5569000000000002</v>
      </c>
      <c r="C166" s="2">
        <f t="shared" si="12"/>
        <v>3.5850867046540777</v>
      </c>
      <c r="D166" s="2">
        <f t="shared" si="14"/>
        <v>3.5803355836427508</v>
      </c>
      <c r="E166" s="2">
        <f t="shared" si="13"/>
        <v>4.7511210113269087E-3</v>
      </c>
      <c r="F166" s="2">
        <f t="shared" si="17"/>
        <v>6.0420029229157389E-3</v>
      </c>
      <c r="G166" s="2">
        <f t="shared" si="15"/>
        <v>-1.2908819115888303E-3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3.5569000000000002</v>
      </c>
      <c r="C167" s="2">
        <f t="shared" si="12"/>
        <v>3.5807502885534506</v>
      </c>
      <c r="D167" s="2">
        <f t="shared" si="14"/>
        <v>3.5785996144840286</v>
      </c>
      <c r="E167" s="2">
        <f t="shared" si="13"/>
        <v>2.1506740694219317E-3</v>
      </c>
      <c r="F167" s="2">
        <f t="shared" si="17"/>
        <v>5.2637371522169778E-3</v>
      </c>
      <c r="G167" s="2">
        <f t="shared" si="15"/>
        <v>-3.1130630827950461E-3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3.5569000000000002</v>
      </c>
      <c r="C168" s="2">
        <f t="shared" si="12"/>
        <v>3.5770810133913811</v>
      </c>
      <c r="D168" s="2">
        <f t="shared" si="14"/>
        <v>3.5769922356333597</v>
      </c>
      <c r="E168" s="2">
        <f t="shared" si="13"/>
        <v>8.8777758021407749E-5</v>
      </c>
      <c r="F168" s="2">
        <f t="shared" si="17"/>
        <v>4.2287452733778645E-3</v>
      </c>
      <c r="G168" s="2">
        <f t="shared" si="15"/>
        <v>-4.1399675153564568E-3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3.5202</v>
      </c>
      <c r="C169" s="2">
        <f t="shared" si="12"/>
        <v>3.5739762421003993</v>
      </c>
      <c r="D169" s="2">
        <f t="shared" si="14"/>
        <v>3.5727854033642217</v>
      </c>
      <c r="E169" s="2">
        <f t="shared" si="13"/>
        <v>1.1908387361776462E-3</v>
      </c>
      <c r="F169" s="2">
        <f t="shared" si="17"/>
        <v>3.6211639659378208E-3</v>
      </c>
      <c r="G169" s="2">
        <f t="shared" si="15"/>
        <v>-2.4303252297601745E-3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3.5202</v>
      </c>
      <c r="C170" s="2">
        <f t="shared" si="12"/>
        <v>3.5826260510080301</v>
      </c>
      <c r="D170" s="2">
        <f t="shared" si="14"/>
        <v>3.5688901883002053</v>
      </c>
      <c r="E170" s="2">
        <f t="shared" si="13"/>
        <v>1.3735862707824786E-2</v>
      </c>
      <c r="F170" s="2">
        <f t="shared" si="17"/>
        <v>5.6441037143152139E-3</v>
      </c>
      <c r="G170" s="2">
        <f t="shared" si="15"/>
        <v>8.0917589935095725E-3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3.4836</v>
      </c>
      <c r="C171" s="2">
        <f t="shared" si="12"/>
        <v>3.5888220431606408</v>
      </c>
      <c r="D171" s="2">
        <f t="shared" si="14"/>
        <v>3.5625723965742639</v>
      </c>
      <c r="E171" s="2">
        <f t="shared" si="13"/>
        <v>2.6249646586376851E-2</v>
      </c>
      <c r="F171" s="2">
        <f t="shared" si="17"/>
        <v>9.7652122887275407E-3</v>
      </c>
      <c r="G171" s="2">
        <f t="shared" si="15"/>
        <v>1.6484434297649311E-2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3.4468999999999999</v>
      </c>
      <c r="C172" s="2">
        <f t="shared" si="12"/>
        <v>3.5940648057513114</v>
      </c>
      <c r="D172" s="2">
        <f t="shared" si="14"/>
        <v>3.5540040709020961</v>
      </c>
      <c r="E172" s="2">
        <f t="shared" si="13"/>
        <v>4.006073484921524E-2</v>
      </c>
      <c r="F172" s="2">
        <f t="shared" si="17"/>
        <v>1.5824316800825081E-2</v>
      </c>
      <c r="G172" s="2">
        <f t="shared" si="15"/>
        <v>2.4236418048390159E-2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3.2856000000000001</v>
      </c>
      <c r="C173" s="2">
        <f t="shared" si="12"/>
        <v>3.5883471433280327</v>
      </c>
      <c r="D173" s="2">
        <f t="shared" si="14"/>
        <v>3.5341222878723113</v>
      </c>
      <c r="E173" s="2">
        <f t="shared" si="13"/>
        <v>5.4224855455721421E-2</v>
      </c>
      <c r="F173" s="2">
        <f t="shared" si="17"/>
        <v>2.350442453180435E-2</v>
      </c>
      <c r="G173" s="2">
        <f t="shared" si="15"/>
        <v>3.0720430923917071E-2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3.1901999999999999</v>
      </c>
      <c r="C174" s="2">
        <f t="shared" si="12"/>
        <v>3.583509121277566</v>
      </c>
      <c r="D174" s="2">
        <f t="shared" si="14"/>
        <v>3.5086465628447328</v>
      </c>
      <c r="E174" s="2">
        <f t="shared" si="13"/>
        <v>7.4862558432833293E-2</v>
      </c>
      <c r="F174" s="2">
        <f t="shared" si="17"/>
        <v>3.3776051312010141E-2</v>
      </c>
      <c r="G174" s="2">
        <f t="shared" si="15"/>
        <v>4.1086507120823151E-2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3.1461999999999999</v>
      </c>
      <c r="C175" s="2">
        <f t="shared" si="12"/>
        <v>3.5794154103117863</v>
      </c>
      <c r="D175" s="2">
        <f t="shared" si="14"/>
        <v>3.4817986693006784</v>
      </c>
      <c r="E175" s="2">
        <f t="shared" si="13"/>
        <v>9.7616741011107955E-2</v>
      </c>
      <c r="F175" s="2">
        <f t="shared" si="17"/>
        <v>4.654418925182971E-2</v>
      </c>
      <c r="G175" s="2">
        <f t="shared" si="15"/>
        <v>5.1072551759278245E-2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3.1535000000000002</v>
      </c>
      <c r="C176" s="2">
        <f t="shared" si="12"/>
        <v>3.5759515010330496</v>
      </c>
      <c r="D176" s="2">
        <f t="shared" si="14"/>
        <v>3.4574802493524799</v>
      </c>
      <c r="E176" s="2">
        <f t="shared" si="13"/>
        <v>0.11847125168056971</v>
      </c>
      <c r="F176" s="2">
        <f t="shared" si="17"/>
        <v>6.0929601737577714E-2</v>
      </c>
      <c r="G176" s="2">
        <f t="shared" si="15"/>
        <v>5.7541649942991997E-2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3.0802</v>
      </c>
      <c r="C177" s="2">
        <f t="shared" si="12"/>
        <v>3.5730205008741187</v>
      </c>
      <c r="D177" s="2">
        <f t="shared" si="14"/>
        <v>3.4295335642152591</v>
      </c>
      <c r="E177" s="2">
        <f t="shared" si="13"/>
        <v>0.14348693665885959</v>
      </c>
      <c r="F177" s="2">
        <f t="shared" si="17"/>
        <v>7.7441068721834094E-2</v>
      </c>
      <c r="G177" s="2">
        <f t="shared" si="15"/>
        <v>6.6045867937025493E-2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3.1682000000000001</v>
      </c>
      <c r="C178" s="2">
        <f t="shared" si="12"/>
        <v>3.5705404238165617</v>
      </c>
      <c r="D178" s="2">
        <f t="shared" si="14"/>
        <v>3.4101755224215364</v>
      </c>
      <c r="E178" s="2">
        <f t="shared" si="13"/>
        <v>0.16036490139502524</v>
      </c>
      <c r="F178" s="2">
        <f t="shared" si="17"/>
        <v>9.4025835256472318E-2</v>
      </c>
      <c r="G178" s="2">
        <f t="shared" si="15"/>
        <v>6.6339066138552921E-2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3.1168999999999998</v>
      </c>
      <c r="C179" s="2">
        <f t="shared" si="12"/>
        <v>3.5627957432293984</v>
      </c>
      <c r="D179" s="2">
        <f t="shared" si="14"/>
        <v>3.3884514096495706</v>
      </c>
      <c r="E179" s="2">
        <f t="shared" si="13"/>
        <v>0.17434433357982781</v>
      </c>
      <c r="F179" s="2">
        <f t="shared" si="17"/>
        <v>0.11008953492114343</v>
      </c>
      <c r="G179" s="2">
        <f t="shared" si="15"/>
        <v>6.4254798658684387E-2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3.1682000000000001</v>
      </c>
      <c r="C180" s="2">
        <f t="shared" si="12"/>
        <v>3.5562425519633369</v>
      </c>
      <c r="D180" s="2">
        <f t="shared" si="14"/>
        <v>3.3721364904162692</v>
      </c>
      <c r="E180" s="2">
        <f t="shared" si="13"/>
        <v>0.18410606154706777</v>
      </c>
      <c r="F180" s="2">
        <f t="shared" si="17"/>
        <v>0.12489284024632831</v>
      </c>
      <c r="G180" s="2">
        <f t="shared" si="15"/>
        <v>5.9213221300739458E-2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3.0802</v>
      </c>
      <c r="C181" s="2">
        <f t="shared" si="12"/>
        <v>3.5450667747382081</v>
      </c>
      <c r="D181" s="2">
        <f t="shared" si="14"/>
        <v>3.3505115652002493</v>
      </c>
      <c r="E181" s="2">
        <f t="shared" si="13"/>
        <v>0.1945552095379588</v>
      </c>
      <c r="F181" s="2">
        <f t="shared" si="17"/>
        <v>0.13882531410465443</v>
      </c>
      <c r="G181" s="2">
        <f t="shared" si="15"/>
        <v>5.5729895433304366E-2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3.1168999999999998</v>
      </c>
      <c r="C182" s="2">
        <f t="shared" si="12"/>
        <v>3.5299641940092532</v>
      </c>
      <c r="D182" s="2">
        <f t="shared" si="14"/>
        <v>3.3332070048150455</v>
      </c>
      <c r="E182" s="2">
        <f t="shared" si="13"/>
        <v>0.1967571891942077</v>
      </c>
      <c r="F182" s="2">
        <f t="shared" si="17"/>
        <v>0.15041168912256508</v>
      </c>
      <c r="G182" s="2">
        <f t="shared" si="15"/>
        <v>4.634550007164262E-2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3.1095000000000002</v>
      </c>
      <c r="C183" s="2">
        <f t="shared" si="12"/>
        <v>3.4923697026232143</v>
      </c>
      <c r="D183" s="2">
        <f t="shared" si="14"/>
        <v>3.3166361155694863</v>
      </c>
      <c r="E183" s="2">
        <f t="shared" si="13"/>
        <v>0.17573358705372799</v>
      </c>
      <c r="F183" s="2">
        <f t="shared" si="17"/>
        <v>0.15547606870879765</v>
      </c>
      <c r="G183" s="2">
        <f t="shared" si="15"/>
        <v>2.0257518344930336E-2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3.0802</v>
      </c>
      <c r="C184" s="2">
        <f t="shared" si="12"/>
        <v>3.445882056065797</v>
      </c>
      <c r="D184" s="2">
        <f t="shared" si="14"/>
        <v>3.2991223292310057</v>
      </c>
      <c r="E184" s="2">
        <f t="shared" si="13"/>
        <v>0.14675972683479133</v>
      </c>
      <c r="F184" s="2">
        <f t="shared" si="17"/>
        <v>0.15373280033399639</v>
      </c>
      <c r="G184" s="2">
        <f t="shared" si="15"/>
        <v>-6.9730734992050625E-3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3.0068999999999999</v>
      </c>
      <c r="C185" s="2">
        <f t="shared" si="12"/>
        <v>3.399777124363367</v>
      </c>
      <c r="D185" s="2">
        <f t="shared" si="14"/>
        <v>3.2774762307694498</v>
      </c>
      <c r="E185" s="2">
        <f t="shared" si="13"/>
        <v>0.12230089359391716</v>
      </c>
      <c r="F185" s="2">
        <f t="shared" si="17"/>
        <v>0.14744641898598054</v>
      </c>
      <c r="G185" s="2">
        <f t="shared" si="15"/>
        <v>-2.5145525392063384E-2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2.9335</v>
      </c>
      <c r="C186" s="2">
        <f t="shared" si="12"/>
        <v>3.361888335999772</v>
      </c>
      <c r="D186" s="2">
        <f t="shared" si="14"/>
        <v>3.2519965099717125</v>
      </c>
      <c r="E186" s="2">
        <f t="shared" si="13"/>
        <v>0.10989182602805947</v>
      </c>
      <c r="F186" s="2">
        <f t="shared" si="17"/>
        <v>0.13993550039439634</v>
      </c>
      <c r="G186" s="2">
        <f t="shared" si="15"/>
        <v>-3.004367436633687E-2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2.9262000000000001</v>
      </c>
      <c r="C187" s="2">
        <f t="shared" si="12"/>
        <v>3.318551668922884</v>
      </c>
      <c r="D187" s="2">
        <f t="shared" si="14"/>
        <v>3.227863435158993</v>
      </c>
      <c r="E187" s="2">
        <f t="shared" si="13"/>
        <v>9.0688233763891013E-2</v>
      </c>
      <c r="F187" s="2">
        <f t="shared" si="17"/>
        <v>0.13008604706829527</v>
      </c>
      <c r="G187" s="2">
        <f t="shared" si="15"/>
        <v>-3.9397813304404256E-2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2.9262000000000001</v>
      </c>
      <c r="C188" s="2">
        <f t="shared" si="12"/>
        <v>3.2954206429347481</v>
      </c>
      <c r="D188" s="2">
        <f t="shared" si="14"/>
        <v>3.2055179955175861</v>
      </c>
      <c r="E188" s="2">
        <f t="shared" si="13"/>
        <v>8.9902647417162029E-2</v>
      </c>
      <c r="F188" s="2">
        <f t="shared" si="17"/>
        <v>0.12204936713806863</v>
      </c>
      <c r="G188" s="2">
        <f t="shared" si="15"/>
        <v>-3.2146719720906602E-2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2.8969</v>
      </c>
      <c r="C189" s="2">
        <f t="shared" si="12"/>
        <v>3.2679559286370949</v>
      </c>
      <c r="D189" s="2">
        <f t="shared" si="14"/>
        <v>3.1826574032570241</v>
      </c>
      <c r="E189" s="2">
        <f t="shared" si="13"/>
        <v>8.5298525380070878E-2</v>
      </c>
      <c r="F189" s="2">
        <f t="shared" si="17"/>
        <v>0.11469919878646909</v>
      </c>
      <c r="G189" s="2">
        <f t="shared" si="15"/>
        <v>-2.9400673406398209E-2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2.8601999999999999</v>
      </c>
      <c r="C190" s="2">
        <f t="shared" si="12"/>
        <v>3.2526088626929268</v>
      </c>
      <c r="D190" s="2">
        <f t="shared" si="14"/>
        <v>3.1587716696824293</v>
      </c>
      <c r="E190" s="2">
        <f t="shared" si="13"/>
        <v>9.3837193010497533E-2</v>
      </c>
      <c r="F190" s="2">
        <f t="shared" si="17"/>
        <v>0.11052679763127478</v>
      </c>
      <c r="G190" s="2">
        <f t="shared" si="15"/>
        <v>-1.6689604620777246E-2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2.8529</v>
      </c>
      <c r="C191" s="2">
        <f t="shared" si="12"/>
        <v>3.2260844222786305</v>
      </c>
      <c r="D191" s="2">
        <f t="shared" si="14"/>
        <v>3.1361145089652123</v>
      </c>
      <c r="E191" s="2">
        <f t="shared" si="13"/>
        <v>8.9969913313418193E-2</v>
      </c>
      <c r="F191" s="2">
        <f t="shared" si="17"/>
        <v>0.10641542076770347</v>
      </c>
      <c r="G191" s="2">
        <f t="shared" si="15"/>
        <v>-1.6445507454285274E-2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2.8014999999999999</v>
      </c>
      <c r="C192" s="2">
        <f t="shared" si="12"/>
        <v>3.2092868188511492</v>
      </c>
      <c r="D192" s="2">
        <f t="shared" si="14"/>
        <v>3.1113282490418634</v>
      </c>
      <c r="E192" s="2">
        <f t="shared" si="13"/>
        <v>9.7958569809285745E-2</v>
      </c>
      <c r="F192" s="2">
        <f t="shared" si="17"/>
        <v>0.10472405057601993</v>
      </c>
      <c r="G192" s="2">
        <f t="shared" si="15"/>
        <v>-6.7654807667341804E-3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2.9262000000000001</v>
      </c>
      <c r="C193" s="2">
        <f t="shared" si="12"/>
        <v>3.1939350005663569</v>
      </c>
      <c r="D193" s="2">
        <f t="shared" si="14"/>
        <v>3.0976150454091327</v>
      </c>
      <c r="E193" s="2">
        <f t="shared" si="13"/>
        <v>9.6319955157224246E-2</v>
      </c>
      <c r="F193" s="2">
        <f t="shared" si="17"/>
        <v>0.1030432314922608</v>
      </c>
      <c r="G193" s="2">
        <f t="shared" si="15"/>
        <v>-6.7232763350365543E-3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2.9775</v>
      </c>
      <c r="C194" s="2">
        <f t="shared" si="12"/>
        <v>3.1764373081715327</v>
      </c>
      <c r="D194" s="2">
        <f t="shared" si="14"/>
        <v>3.0887176346380856</v>
      </c>
      <c r="E194" s="2">
        <f t="shared" si="13"/>
        <v>8.7719673533447118E-2</v>
      </c>
      <c r="F194" s="2">
        <f t="shared" si="17"/>
        <v>9.9978519900498067E-2</v>
      </c>
      <c r="G194" s="2">
        <f t="shared" si="15"/>
        <v>-1.2258846367050949E-2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2.9409000000000001</v>
      </c>
      <c r="C195" s="2">
        <f t="shared" si="12"/>
        <v>3.1503546453759124</v>
      </c>
      <c r="D195" s="2">
        <f t="shared" si="14"/>
        <v>3.0777681802204495</v>
      </c>
      <c r="E195" s="2">
        <f t="shared" si="13"/>
        <v>7.2586465155462854E-2</v>
      </c>
      <c r="F195" s="2">
        <f t="shared" si="17"/>
        <v>9.4500108951491038E-2</v>
      </c>
      <c r="G195" s="2">
        <f t="shared" si="15"/>
        <v>-2.1913643796028184E-2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2.8969</v>
      </c>
      <c r="C196" s="2">
        <f t="shared" si="12"/>
        <v>3.1169923922411567</v>
      </c>
      <c r="D196" s="2">
        <f t="shared" si="14"/>
        <v>3.0643705372411567</v>
      </c>
      <c r="E196" s="2">
        <f t="shared" si="13"/>
        <v>5.262185499999994E-2</v>
      </c>
      <c r="F196" s="2">
        <f t="shared" si="17"/>
        <v>8.6124458161192824E-2</v>
      </c>
      <c r="G196" s="2">
        <f t="shared" si="15"/>
        <v>-3.3502603161192884E-2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2.9775</v>
      </c>
      <c r="C197" s="2">
        <f t="shared" si="12"/>
        <v>3.087639716511748</v>
      </c>
      <c r="D197" s="2">
        <f t="shared" si="14"/>
        <v>3.0579356826307005</v>
      </c>
      <c r="E197" s="2">
        <f t="shared" si="13"/>
        <v>2.9704033881047476E-2</v>
      </c>
      <c r="F197" s="2">
        <f t="shared" si="17"/>
        <v>7.4840373305163757E-2</v>
      </c>
      <c r="G197" s="2">
        <f t="shared" si="15"/>
        <v>-4.5136339424116281E-2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2.9335</v>
      </c>
      <c r="C198" s="2">
        <f t="shared" si="12"/>
        <v>3.0628028370484022</v>
      </c>
      <c r="D198" s="2">
        <f t="shared" si="14"/>
        <v>3.0487182246580558</v>
      </c>
      <c r="E198" s="2">
        <f t="shared" si="13"/>
        <v>1.4084612390346418E-2</v>
      </c>
      <c r="F198" s="2">
        <f t="shared" si="17"/>
        <v>6.2689221122200295E-2</v>
      </c>
      <c r="G198" s="2">
        <f t="shared" si="15"/>
        <v>-4.8604608731853877E-2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2.9922</v>
      </c>
      <c r="C199" s="2">
        <f t="shared" si="12"/>
        <v>3.0372793236563402</v>
      </c>
      <c r="D199" s="2">
        <f t="shared" si="14"/>
        <v>3.0445316894981995</v>
      </c>
      <c r="E199" s="2">
        <f t="shared" si="13"/>
        <v>-7.2523658418592873E-3</v>
      </c>
      <c r="F199" s="2">
        <f t="shared" si="17"/>
        <v>4.870090372938838E-2</v>
      </c>
      <c r="G199" s="2">
        <f t="shared" si="15"/>
        <v>-5.5953269571247667E-2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2.9041999999999999</v>
      </c>
      <c r="C200" s="2">
        <f t="shared" si="12"/>
        <v>3.0100363507861339</v>
      </c>
      <c r="D200" s="2">
        <f t="shared" si="14"/>
        <v>3.0341367495353699</v>
      </c>
      <c r="E200" s="2">
        <f t="shared" si="13"/>
        <v>-2.4100398749236085E-2</v>
      </c>
      <c r="F200" s="2">
        <f t="shared" si="17"/>
        <v>3.414064323366349E-2</v>
      </c>
      <c r="G200" s="2">
        <f t="shared" si="15"/>
        <v>-5.8241041982899575E-2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2.8969</v>
      </c>
      <c r="C201" s="2">
        <f t="shared" si="12"/>
        <v>2.9858615275882672</v>
      </c>
      <c r="D201" s="2">
        <f t="shared" si="14"/>
        <v>3.0239710643846016</v>
      </c>
      <c r="E201" s="2">
        <f t="shared" si="13"/>
        <v>-3.8109536796334442E-2</v>
      </c>
      <c r="F201" s="2">
        <f t="shared" si="17"/>
        <v>1.9690607227663904E-2</v>
      </c>
      <c r="G201" s="2">
        <f t="shared" si="15"/>
        <v>-5.7800144023998343E-2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2.8969</v>
      </c>
      <c r="C202" s="2">
        <f t="shared" si="12"/>
        <v>2.9574982156516105</v>
      </c>
      <c r="D202" s="2">
        <f t="shared" si="14"/>
        <v>3.0145583929487052</v>
      </c>
      <c r="E202" s="2">
        <f t="shared" si="13"/>
        <v>-5.7060177297094672E-2</v>
      </c>
      <c r="F202" s="2">
        <f t="shared" si="17"/>
        <v>4.3404503227121895E-3</v>
      </c>
      <c r="G202" s="2">
        <f t="shared" si="15"/>
        <v>-6.1400627619806858E-2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2.8895</v>
      </c>
      <c r="C203" s="2">
        <f t="shared" si="12"/>
        <v>2.9526831055513627</v>
      </c>
      <c r="D203" s="2">
        <f t="shared" si="14"/>
        <v>3.0052948082858384</v>
      </c>
      <c r="E203" s="2">
        <f t="shared" si="13"/>
        <v>-5.2611702734475685E-2</v>
      </c>
      <c r="F203" s="2">
        <f t="shared" si="17"/>
        <v>-7.0499802887253864E-3</v>
      </c>
      <c r="G203" s="2">
        <f t="shared" si="15"/>
        <v>-4.5561722445750297E-2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2.8895</v>
      </c>
      <c r="C204" s="2">
        <f t="shared" si="12"/>
        <v>2.9565010893126913</v>
      </c>
      <c r="D204" s="2">
        <f t="shared" si="14"/>
        <v>2.9967174150794804</v>
      </c>
      <c r="E204" s="2">
        <f t="shared" si="13"/>
        <v>-4.0216325766789129E-2</v>
      </c>
      <c r="F204" s="2">
        <f t="shared" si="17"/>
        <v>-1.3683249384338136E-2</v>
      </c>
      <c r="G204" s="2">
        <f t="shared" si="15"/>
        <v>-2.6533076382450994E-2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2.8895</v>
      </c>
      <c r="C205" s="2">
        <f t="shared" si="12"/>
        <v>2.9541009217261234</v>
      </c>
      <c r="D205" s="2">
        <f t="shared" si="14"/>
        <v>2.9887753843328522</v>
      </c>
      <c r="E205" s="2">
        <f t="shared" si="13"/>
        <v>-3.4674462606728795E-2</v>
      </c>
      <c r="F205" s="2">
        <f t="shared" si="17"/>
        <v>-1.7881492028816268E-2</v>
      </c>
      <c r="G205" s="2">
        <f t="shared" si="15"/>
        <v>-1.6792970577912528E-2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2.8748999999999998</v>
      </c>
      <c r="C206" s="2">
        <f t="shared" si="12"/>
        <v>2.9453007799221043</v>
      </c>
      <c r="D206" s="2">
        <f t="shared" si="14"/>
        <v>2.9803401706785668</v>
      </c>
      <c r="E206" s="2">
        <f t="shared" si="13"/>
        <v>-3.5039390756462563E-2</v>
      </c>
      <c r="F206" s="2">
        <f t="shared" si="17"/>
        <v>-2.1313071774345528E-2</v>
      </c>
      <c r="G206" s="2">
        <f t="shared" si="15"/>
        <v>-1.3726318982117035E-2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2.8748999999999998</v>
      </c>
      <c r="C207" s="2">
        <f t="shared" ref="C207:C270" si="18">$C$4*B197+C206*(1-$C$4)</f>
        <v>2.9502545060879344</v>
      </c>
      <c r="D207" s="2">
        <f t="shared" si="14"/>
        <v>2.9725297876653394</v>
      </c>
      <c r="E207" s="2">
        <f t="shared" si="13"/>
        <v>-2.2275281577404993E-2</v>
      </c>
      <c r="F207" s="2">
        <f t="shared" si="17"/>
        <v>-2.1505513734957422E-2</v>
      </c>
      <c r="G207" s="2">
        <f t="shared" si="15"/>
        <v>-7.697678424475711E-4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2.9335</v>
      </c>
      <c r="C208" s="2">
        <f t="shared" si="18"/>
        <v>2.9476768897667136</v>
      </c>
      <c r="D208" s="2">
        <f t="shared" si="14"/>
        <v>2.9696386922827216</v>
      </c>
      <c r="E208" s="2">
        <f t="shared" si="13"/>
        <v>-2.1961802516007989E-2</v>
      </c>
      <c r="F208" s="2">
        <f t="shared" si="17"/>
        <v>-2.1596771491167538E-2</v>
      </c>
      <c r="G208" s="2">
        <f t="shared" si="15"/>
        <v>-3.6503102484045091E-4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2.9335</v>
      </c>
      <c r="C209" s="2">
        <f t="shared" si="18"/>
        <v>2.9545265990333727</v>
      </c>
      <c r="D209" s="2">
        <f t="shared" si="14"/>
        <v>2.9669617521136309</v>
      </c>
      <c r="E209" s="2">
        <f t="shared" si="13"/>
        <v>-1.2435153080258221E-2</v>
      </c>
      <c r="F209" s="2">
        <f t="shared" si="17"/>
        <v>-1.9764447808985675E-2</v>
      </c>
      <c r="G209" s="2">
        <f t="shared" si="15"/>
        <v>7.3292947287274535E-3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2.8969</v>
      </c>
      <c r="C210" s="2">
        <f t="shared" si="18"/>
        <v>2.9467840453359306</v>
      </c>
      <c r="D210" s="2">
        <f t="shared" si="14"/>
        <v>2.9617719926978063</v>
      </c>
      <c r="E210" s="2">
        <f t="shared" si="13"/>
        <v>-1.4987947361875698E-2</v>
      </c>
      <c r="F210" s="2">
        <f t="shared" si="17"/>
        <v>-1.8809147719563681E-2</v>
      </c>
      <c r="G210" s="2">
        <f t="shared" si="15"/>
        <v>3.8212003576879837E-3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2.9335</v>
      </c>
      <c r="C211" s="2">
        <f t="shared" si="18"/>
        <v>2.9391095768227107</v>
      </c>
      <c r="D211" s="2">
        <f t="shared" si="14"/>
        <v>2.9596777710164872</v>
      </c>
      <c r="E211" s="2">
        <f t="shared" si="13"/>
        <v>-2.0568194193776534E-2</v>
      </c>
      <c r="F211" s="2">
        <f t="shared" si="17"/>
        <v>-1.9160957014406253E-2</v>
      </c>
      <c r="G211" s="2">
        <f t="shared" si="15"/>
        <v>-1.4072371793702812E-3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2.9335</v>
      </c>
      <c r="C212" s="2">
        <f t="shared" si="18"/>
        <v>2.9326157957730628</v>
      </c>
      <c r="D212" s="2">
        <f t="shared" si="14"/>
        <v>2.9577386768671174</v>
      </c>
      <c r="E212" s="2">
        <f t="shared" si="13"/>
        <v>-2.5122881094054694E-2</v>
      </c>
      <c r="F212" s="2">
        <f t="shared" si="17"/>
        <v>-2.0353341830335943E-2</v>
      </c>
      <c r="G212" s="2">
        <f t="shared" si="15"/>
        <v>-4.7695392637187514E-3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2.9335</v>
      </c>
      <c r="C213" s="2">
        <f t="shared" si="18"/>
        <v>2.9259825964233608</v>
      </c>
      <c r="D213" s="2">
        <f t="shared" si="14"/>
        <v>2.955943219321405</v>
      </c>
      <c r="E213" s="2">
        <f t="shared" si="13"/>
        <v>-2.9960622898044242E-2</v>
      </c>
      <c r="F213" s="2">
        <f t="shared" si="17"/>
        <v>-2.2274798043877605E-2</v>
      </c>
      <c r="G213" s="2">
        <f t="shared" si="15"/>
        <v>-7.6858248541666375E-3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2.8748999999999998</v>
      </c>
      <c r="C214" s="2">
        <f t="shared" si="18"/>
        <v>2.9203698892813055</v>
      </c>
      <c r="D214" s="2">
        <f t="shared" si="14"/>
        <v>2.9499400178901896</v>
      </c>
      <c r="E214" s="2">
        <f t="shared" si="13"/>
        <v>-2.9570128608884083E-2</v>
      </c>
      <c r="F214" s="2">
        <f t="shared" si="17"/>
        <v>-2.3733864156878899E-2</v>
      </c>
      <c r="G214" s="2">
        <f t="shared" si="15"/>
        <v>-5.836264452005184E-3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2.8748999999999998</v>
      </c>
      <c r="C215" s="2">
        <f t="shared" si="18"/>
        <v>2.9156206755457204</v>
      </c>
      <c r="D215" s="2">
        <f t="shared" si="14"/>
        <v>2.9443814980464715</v>
      </c>
      <c r="E215" s="2">
        <f t="shared" si="13"/>
        <v>-2.8760822500751182E-2</v>
      </c>
      <c r="F215" s="2">
        <f t="shared" si="17"/>
        <v>-2.473925582565336E-2</v>
      </c>
      <c r="G215" s="2">
        <f t="shared" si="15"/>
        <v>-4.0215666750978221E-3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2.8748999999999998</v>
      </c>
      <c r="C216" s="2">
        <f t="shared" si="18"/>
        <v>2.9093559562309941</v>
      </c>
      <c r="D216" s="2">
        <f t="shared" si="14"/>
        <v>2.9392347204133995</v>
      </c>
      <c r="E216" s="2">
        <f t="shared" si="13"/>
        <v>-2.9878764182405426E-2</v>
      </c>
      <c r="F216" s="2">
        <f t="shared" si="17"/>
        <v>-2.5767157497003777E-2</v>
      </c>
      <c r="G216" s="2">
        <f t="shared" si="15"/>
        <v>-4.1116066854016489E-3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2.9188999999999998</v>
      </c>
      <c r="C217" s="2">
        <f t="shared" si="18"/>
        <v>2.9040550398877643</v>
      </c>
      <c r="D217" s="2">
        <f t="shared" si="14"/>
        <v>2.9377284448272216</v>
      </c>
      <c r="E217" s="2">
        <f t="shared" si="13"/>
        <v>-3.3673404939457363E-2</v>
      </c>
      <c r="F217" s="2">
        <f t="shared" si="17"/>
        <v>-2.7348406985494497E-2</v>
      </c>
      <c r="G217" s="2">
        <f t="shared" si="15"/>
        <v>-6.3249979539628659E-3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2.8895</v>
      </c>
      <c r="C218" s="2">
        <f t="shared" si="18"/>
        <v>2.9085850337511854</v>
      </c>
      <c r="D218" s="2">
        <f t="shared" si="14"/>
        <v>2.9341559674326128</v>
      </c>
      <c r="E218" s="2">
        <f t="shared" si="13"/>
        <v>-2.5570933681427377E-2</v>
      </c>
      <c r="F218" s="2">
        <f t="shared" si="17"/>
        <v>-2.6992912324681075E-2</v>
      </c>
      <c r="G218" s="2">
        <f t="shared" si="15"/>
        <v>1.4219786432536977E-3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2.8969</v>
      </c>
      <c r="C219" s="2">
        <f t="shared" si="18"/>
        <v>2.9124181054817724</v>
      </c>
      <c r="D219" s="2">
        <f t="shared" si="14"/>
        <v>2.931396266141308</v>
      </c>
      <c r="E219" s="2">
        <f t="shared" si="13"/>
        <v>-1.8978160659535614E-2</v>
      </c>
      <c r="F219" s="2">
        <f t="shared" si="17"/>
        <v>-2.5389961991651985E-2</v>
      </c>
      <c r="G219" s="2">
        <f t="shared" si="15"/>
        <v>6.4118013321163708E-3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2.8969</v>
      </c>
      <c r="C220" s="2">
        <f t="shared" si="18"/>
        <v>2.9100307046384226</v>
      </c>
      <c r="D220" s="2">
        <f t="shared" si="14"/>
        <v>2.9288409871678778</v>
      </c>
      <c r="E220" s="2">
        <f t="shared" ref="E220:E283" si="19">C220-D220</f>
        <v>-1.8810282529455158E-2</v>
      </c>
      <c r="F220" s="2">
        <f t="shared" si="17"/>
        <v>-2.4074026099212623E-2</v>
      </c>
      <c r="G220" s="2">
        <f t="shared" si="15"/>
        <v>5.2637435697574647E-3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2.8969</v>
      </c>
      <c r="C221" s="2">
        <f t="shared" si="18"/>
        <v>2.9136413654632807</v>
      </c>
      <c r="D221" s="2">
        <f t="shared" ref="D221:D284" si="20">$D$4*B221+(1-$D$4)*D220</f>
        <v>2.9264749881184051</v>
      </c>
      <c r="E221" s="2">
        <f t="shared" si="19"/>
        <v>-1.2833622655124444E-2</v>
      </c>
      <c r="F221" s="2">
        <f t="shared" si="17"/>
        <v>-2.1825945410394988E-2</v>
      </c>
      <c r="G221" s="2">
        <f t="shared" si="15"/>
        <v>8.9923227552705445E-3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2.8969</v>
      </c>
      <c r="C222" s="2">
        <f t="shared" si="18"/>
        <v>2.9166965400073912</v>
      </c>
      <c r="D222" s="2">
        <f t="shared" si="20"/>
        <v>2.9242842482577824</v>
      </c>
      <c r="E222" s="2">
        <f t="shared" si="19"/>
        <v>-7.5877082503912341E-3</v>
      </c>
      <c r="F222" s="2">
        <f t="shared" si="17"/>
        <v>-1.8978297978394235E-2</v>
      </c>
      <c r="G222" s="2">
        <f t="shared" si="15"/>
        <v>1.1390589728003001E-2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2.8969</v>
      </c>
      <c r="C223" s="2">
        <f t="shared" si="18"/>
        <v>2.9192816876985619</v>
      </c>
      <c r="D223" s="2">
        <f t="shared" si="20"/>
        <v>2.9222557854238724</v>
      </c>
      <c r="E223" s="2">
        <f t="shared" si="19"/>
        <v>-2.9740977253105427E-3</v>
      </c>
      <c r="F223" s="2">
        <f t="shared" si="17"/>
        <v>-1.5777457927777499E-2</v>
      </c>
      <c r="G223" s="2">
        <f t="shared" si="15"/>
        <v>1.2803360202466956E-2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2.8969</v>
      </c>
      <c r="C224" s="2">
        <f t="shared" si="18"/>
        <v>2.9124537357449372</v>
      </c>
      <c r="D224" s="2">
        <f t="shared" si="20"/>
        <v>2.9203775790961779</v>
      </c>
      <c r="E224" s="2">
        <f t="shared" si="19"/>
        <v>-7.9238433512407447E-3</v>
      </c>
      <c r="F224" s="2">
        <f t="shared" si="17"/>
        <v>-1.4206735012470148E-2</v>
      </c>
      <c r="G224" s="2">
        <f t="shared" si="15"/>
        <v>6.2828916612294033E-3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2.8969</v>
      </c>
      <c r="C225" s="2">
        <f t="shared" si="18"/>
        <v>2.906676237938024</v>
      </c>
      <c r="D225" s="2">
        <f t="shared" si="20"/>
        <v>2.9186384991631273</v>
      </c>
      <c r="E225" s="2">
        <f t="shared" si="19"/>
        <v>-1.1962261225103354E-2</v>
      </c>
      <c r="F225" s="2">
        <f t="shared" si="17"/>
        <v>-1.3757840254996791E-2</v>
      </c>
      <c r="G225" s="2">
        <f t="shared" si="15"/>
        <v>1.795579029893437E-3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6">
        <f>TITRES_STAT!D229</f>
        <v>2.8969</v>
      </c>
      <c r="C226" s="2">
        <f t="shared" si="18"/>
        <v>2.9017875859475586</v>
      </c>
      <c r="D226" s="2">
        <f t="shared" si="20"/>
        <v>2.9170282399658585</v>
      </c>
      <c r="E226" s="2">
        <f t="shared" si="19"/>
        <v>-1.5240654018299882E-2</v>
      </c>
      <c r="F226" s="2">
        <f t="shared" si="17"/>
        <v>-1.4054403007657411E-2</v>
      </c>
      <c r="G226" s="2">
        <f t="shared" si="15"/>
        <v>-1.1862510106424706E-3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2.8969</v>
      </c>
      <c r="C227" s="2">
        <f t="shared" si="18"/>
        <v>2.9044202650325497</v>
      </c>
      <c r="D227" s="2">
        <f t="shared" si="20"/>
        <v>2.9155372592276465</v>
      </c>
      <c r="E227" s="2">
        <f t="shared" si="19"/>
        <v>-1.1116994195096819E-2</v>
      </c>
      <c r="F227" s="2">
        <f t="shared" si="17"/>
        <v>-1.3466921245145294E-2</v>
      </c>
      <c r="G227" s="2">
        <f t="shared" si="15"/>
        <v>2.3499270500484757E-3</v>
      </c>
      <c r="H227" s="2" t="str">
        <f t="shared" si="16"/>
        <v>Sell</v>
      </c>
    </row>
    <row r="228" spans="1:8" ht="13.5" x14ac:dyDescent="0.25">
      <c r="A228" s="3">
        <f>TITRES_STAT!B231</f>
        <v>42338</v>
      </c>
      <c r="B228" s="6">
        <f>TITRES_STAT!D231</f>
        <v>2.8969</v>
      </c>
      <c r="C228" s="2">
        <f t="shared" si="18"/>
        <v>2.9021248396429264</v>
      </c>
      <c r="D228" s="2">
        <f t="shared" si="20"/>
        <v>2.9141567215070801</v>
      </c>
      <c r="E228" s="2">
        <f t="shared" si="19"/>
        <v>-1.2031881864153604E-2</v>
      </c>
      <c r="F228" s="2">
        <f t="shared" si="17"/>
        <v>-1.3179913368946958E-2</v>
      </c>
      <c r="G228" s="2">
        <f t="shared" ref="G228:G291" si="21">E228-F228</f>
        <v>1.1480315047933537E-3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42339</v>
      </c>
      <c r="B229" s="6">
        <f>TITRES_STAT!D232</f>
        <v>2.8969</v>
      </c>
      <c r="C229" s="2">
        <f t="shared" si="18"/>
        <v>2.9013210181593991</v>
      </c>
      <c r="D229" s="2">
        <f t="shared" si="20"/>
        <v>2.9128784458398886</v>
      </c>
      <c r="E229" s="2">
        <f t="shared" si="19"/>
        <v>-1.1557427680489507E-2</v>
      </c>
      <c r="F229" s="2">
        <f t="shared" ref="F229:F292" si="23">(E229*(2/(10)))+((1-(2/10))*F228)</f>
        <v>-1.2855416231255468E-2</v>
      </c>
      <c r="G229" s="2">
        <f t="shared" si="21"/>
        <v>1.2979885507659605E-3</v>
      </c>
      <c r="H229" s="2" t="str">
        <f t="shared" si="22"/>
        <v>Sell</v>
      </c>
    </row>
    <row r="230" spans="1:8" ht="13.5" x14ac:dyDescent="0.25">
      <c r="A230" s="3">
        <f>TITRES_STAT!B233</f>
        <v>42340</v>
      </c>
      <c r="B230" s="6">
        <f>TITRES_STAT!D233</f>
        <v>2.8969</v>
      </c>
      <c r="C230" s="2">
        <f t="shared" si="18"/>
        <v>2.9006408615194914</v>
      </c>
      <c r="D230" s="2">
        <f t="shared" si="20"/>
        <v>2.9116948572591559</v>
      </c>
      <c r="E230" s="2">
        <f t="shared" si="19"/>
        <v>-1.1053995739664479E-2</v>
      </c>
      <c r="F230" s="2">
        <f t="shared" si="23"/>
        <v>-1.2495132132937271E-2</v>
      </c>
      <c r="G230" s="2">
        <f t="shared" si="21"/>
        <v>1.4411363932727919E-3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2.8969</v>
      </c>
      <c r="C231" s="2">
        <f t="shared" si="18"/>
        <v>2.9000653443626465</v>
      </c>
      <c r="D231" s="2">
        <f t="shared" si="20"/>
        <v>2.9105989419066258</v>
      </c>
      <c r="E231" s="2">
        <f t="shared" si="19"/>
        <v>-1.0533597543979312E-2</v>
      </c>
      <c r="F231" s="2">
        <f t="shared" si="23"/>
        <v>-1.210282521514568E-2</v>
      </c>
      <c r="G231" s="2">
        <f t="shared" si="21"/>
        <v>1.5692276711663684E-3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2.8969</v>
      </c>
      <c r="C232" s="2">
        <f t="shared" si="18"/>
        <v>2.8995783683068548</v>
      </c>
      <c r="D232" s="2">
        <f t="shared" si="20"/>
        <v>2.9095842054690979</v>
      </c>
      <c r="E232" s="2">
        <f t="shared" si="19"/>
        <v>-1.0005837162243125E-2</v>
      </c>
      <c r="F232" s="2">
        <f t="shared" si="23"/>
        <v>-1.168342760456517E-2</v>
      </c>
      <c r="G232" s="2">
        <f t="shared" si="21"/>
        <v>1.6775904423220449E-3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2.8969</v>
      </c>
      <c r="C233" s="2">
        <f t="shared" si="18"/>
        <v>2.8991663116442616</v>
      </c>
      <c r="D233" s="2">
        <f t="shared" si="20"/>
        <v>2.908644634693609</v>
      </c>
      <c r="E233" s="2">
        <f t="shared" si="19"/>
        <v>-9.4783230493473702E-3</v>
      </c>
      <c r="F233" s="2">
        <f t="shared" si="23"/>
        <v>-1.1242406693521612E-2</v>
      </c>
      <c r="G233" s="2">
        <f t="shared" si="21"/>
        <v>1.7640836441742413E-3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2.8969</v>
      </c>
      <c r="C234" s="2">
        <f t="shared" si="18"/>
        <v>2.8988176483143753</v>
      </c>
      <c r="D234" s="2">
        <f t="shared" si="20"/>
        <v>2.9077746617533413</v>
      </c>
      <c r="E234" s="2">
        <f t="shared" si="19"/>
        <v>-8.9570134389660439E-3</v>
      </c>
      <c r="F234" s="2">
        <f t="shared" si="23"/>
        <v>-1.0785328042610499E-2</v>
      </c>
      <c r="G234" s="2">
        <f t="shared" si="21"/>
        <v>1.8283146036444549E-3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2.8969</v>
      </c>
      <c r="C235" s="2">
        <f t="shared" si="18"/>
        <v>2.8985226254967791</v>
      </c>
      <c r="D235" s="2">
        <f t="shared" si="20"/>
        <v>2.9069691312530934</v>
      </c>
      <c r="E235" s="2">
        <f t="shared" si="19"/>
        <v>-8.4465057563143375E-3</v>
      </c>
      <c r="F235" s="2">
        <f t="shared" si="23"/>
        <v>-1.0317563585351268E-2</v>
      </c>
      <c r="G235" s="2">
        <f t="shared" si="21"/>
        <v>1.87105782903693E-3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2.8969</v>
      </c>
      <c r="C236" s="2">
        <f t="shared" si="18"/>
        <v>2.8982729908049669</v>
      </c>
      <c r="D236" s="2">
        <f t="shared" si="20"/>
        <v>2.9062232696787902</v>
      </c>
      <c r="E236" s="2">
        <f t="shared" si="19"/>
        <v>-7.9502788738232688E-3</v>
      </c>
      <c r="F236" s="2">
        <f t="shared" si="23"/>
        <v>-9.8441066430456671E-3</v>
      </c>
      <c r="G236" s="2">
        <f t="shared" si="21"/>
        <v>1.8938277692223983E-3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2.8969</v>
      </c>
      <c r="C237" s="2">
        <f t="shared" si="18"/>
        <v>2.8980617614503568</v>
      </c>
      <c r="D237" s="2">
        <f t="shared" si="20"/>
        <v>2.9055326571099909</v>
      </c>
      <c r="E237" s="2">
        <f t="shared" si="19"/>
        <v>-7.4708956596341025E-3</v>
      </c>
      <c r="F237" s="2">
        <f t="shared" si="23"/>
        <v>-9.3694644463633535E-3</v>
      </c>
      <c r="G237" s="2">
        <f t="shared" si="21"/>
        <v>1.898568786729251E-3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2.8969</v>
      </c>
      <c r="C238" s="2">
        <f t="shared" si="18"/>
        <v>2.8978830289195328</v>
      </c>
      <c r="D238" s="2">
        <f t="shared" si="20"/>
        <v>2.904893201027769</v>
      </c>
      <c r="E238" s="2">
        <f t="shared" si="19"/>
        <v>-7.01017210823629E-3</v>
      </c>
      <c r="F238" s="2">
        <f t="shared" si="23"/>
        <v>-8.8976059787379408E-3</v>
      </c>
      <c r="G238" s="2">
        <f t="shared" si="21"/>
        <v>1.8874338705016508E-3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2.8969</v>
      </c>
      <c r="C239" s="2">
        <f t="shared" si="18"/>
        <v>2.8977317937011429</v>
      </c>
      <c r="D239" s="2">
        <f t="shared" si="20"/>
        <v>2.9043011120627491</v>
      </c>
      <c r="E239" s="2">
        <f t="shared" si="19"/>
        <v>-6.5693183616062356E-3</v>
      </c>
      <c r="F239" s="2">
        <f t="shared" si="23"/>
        <v>-8.4319484553116008E-3</v>
      </c>
      <c r="G239" s="2">
        <f t="shared" si="21"/>
        <v>1.8626300937053652E-3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2.8969</v>
      </c>
      <c r="C240" s="2">
        <f t="shared" si="18"/>
        <v>2.8976038254394285</v>
      </c>
      <c r="D240" s="2">
        <f t="shared" si="20"/>
        <v>2.9037528815395821</v>
      </c>
      <c r="E240" s="2">
        <f t="shared" si="19"/>
        <v>-6.1490561001535937E-3</v>
      </c>
      <c r="F240" s="2">
        <f t="shared" si="23"/>
        <v>-7.975369984279999E-3</v>
      </c>
      <c r="G240" s="2">
        <f t="shared" si="21"/>
        <v>1.8263138841264053E-3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2.8382000000000001</v>
      </c>
      <c r="C241" s="2">
        <f t="shared" si="18"/>
        <v>2.8974955446025934</v>
      </c>
      <c r="D241" s="2">
        <f t="shared" si="20"/>
        <v>2.8988971125366505</v>
      </c>
      <c r="E241" s="2">
        <f t="shared" si="19"/>
        <v>-1.4015679340571019E-3</v>
      </c>
      <c r="F241" s="2">
        <f t="shared" si="23"/>
        <v>-6.6606095742354201E-3</v>
      </c>
      <c r="G241" s="2">
        <f t="shared" si="21"/>
        <v>5.2590416401783182E-3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2.8895</v>
      </c>
      <c r="C242" s="2">
        <f t="shared" si="18"/>
        <v>2.8974039223560406</v>
      </c>
      <c r="D242" s="2">
        <f t="shared" si="20"/>
        <v>2.8982010301265282</v>
      </c>
      <c r="E242" s="2">
        <f t="shared" si="19"/>
        <v>-7.9710777048758175E-4</v>
      </c>
      <c r="F242" s="2">
        <f t="shared" si="23"/>
        <v>-5.4879092134858523E-3</v>
      </c>
      <c r="G242" s="2">
        <f t="shared" si="21"/>
        <v>4.6908014429982705E-3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2.8969</v>
      </c>
      <c r="C243" s="2">
        <f t="shared" si="18"/>
        <v>2.8973263958397268</v>
      </c>
      <c r="D243" s="2">
        <f t="shared" si="20"/>
        <v>2.8981046575245628</v>
      </c>
      <c r="E243" s="2">
        <f t="shared" si="19"/>
        <v>-7.7826168483596803E-4</v>
      </c>
      <c r="F243" s="2">
        <f t="shared" si="23"/>
        <v>-4.5459797077558759E-3</v>
      </c>
      <c r="G243" s="2">
        <f t="shared" si="21"/>
        <v>3.7677180229199079E-3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2.8969</v>
      </c>
      <c r="C244" s="2">
        <f t="shared" si="18"/>
        <v>2.897260796479769</v>
      </c>
      <c r="D244" s="2">
        <f t="shared" si="20"/>
        <v>2.8980154236338542</v>
      </c>
      <c r="E244" s="2">
        <f t="shared" si="19"/>
        <v>-7.5462715408525227E-4</v>
      </c>
      <c r="F244" s="2">
        <f t="shared" si="23"/>
        <v>-3.7877091970217516E-3</v>
      </c>
      <c r="G244" s="2">
        <f t="shared" si="21"/>
        <v>3.0330820429364993E-3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2.8601999999999999</v>
      </c>
      <c r="C245" s="2">
        <f t="shared" si="18"/>
        <v>2.8972052893290354</v>
      </c>
      <c r="D245" s="2">
        <f t="shared" si="20"/>
        <v>2.8952142811424579</v>
      </c>
      <c r="E245" s="2">
        <f t="shared" si="19"/>
        <v>1.991008186577492E-3</v>
      </c>
      <c r="F245" s="2">
        <f t="shared" si="23"/>
        <v>-2.6319657203019028E-3</v>
      </c>
      <c r="G245" s="2">
        <f t="shared" si="21"/>
        <v>4.6229739068793952E-3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2.8309000000000002</v>
      </c>
      <c r="C246" s="2">
        <f t="shared" si="18"/>
        <v>2.897158321739953</v>
      </c>
      <c r="D246" s="2">
        <f t="shared" si="20"/>
        <v>2.890450260317091</v>
      </c>
      <c r="E246" s="2">
        <f t="shared" si="19"/>
        <v>6.7080614228620661E-3</v>
      </c>
      <c r="F246" s="2">
        <f t="shared" si="23"/>
        <v>-7.6396029166910916E-4</v>
      </c>
      <c r="G246" s="2">
        <f t="shared" si="21"/>
        <v>7.4720217145311752E-3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2.8601999999999999</v>
      </c>
      <c r="C247" s="2">
        <f t="shared" si="18"/>
        <v>2.8971185799338062</v>
      </c>
      <c r="D247" s="2">
        <f t="shared" si="20"/>
        <v>2.8882095002936028</v>
      </c>
      <c r="E247" s="2">
        <f t="shared" si="19"/>
        <v>8.9090796402033767E-3</v>
      </c>
      <c r="F247" s="2">
        <f t="shared" si="23"/>
        <v>1.1706476947053882E-3</v>
      </c>
      <c r="G247" s="2">
        <f t="shared" si="21"/>
        <v>7.7384319454979885E-3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2.8601999999999999</v>
      </c>
      <c r="C248" s="2">
        <f t="shared" si="18"/>
        <v>2.8970849522516819</v>
      </c>
      <c r="D248" s="2">
        <f t="shared" si="20"/>
        <v>2.8861347224940763</v>
      </c>
      <c r="E248" s="2">
        <f t="shared" si="19"/>
        <v>1.0950229757605623E-2</v>
      </c>
      <c r="F248" s="2">
        <f t="shared" si="23"/>
        <v>3.1265641072854354E-3</v>
      </c>
      <c r="G248" s="2">
        <f t="shared" si="21"/>
        <v>7.8236656503201871E-3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2.8309000000000002</v>
      </c>
      <c r="C249" s="2">
        <f t="shared" si="18"/>
        <v>2.8970564980591154</v>
      </c>
      <c r="D249" s="2">
        <f t="shared" si="20"/>
        <v>2.8820432615685894</v>
      </c>
      <c r="E249" s="2">
        <f t="shared" si="19"/>
        <v>1.5013236490525994E-2</v>
      </c>
      <c r="F249" s="2">
        <f t="shared" si="23"/>
        <v>5.5038985839335475E-3</v>
      </c>
      <c r="G249" s="2">
        <f t="shared" si="21"/>
        <v>9.5093379065924466E-3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2.8601999999999999</v>
      </c>
      <c r="C250" s="2">
        <f t="shared" si="18"/>
        <v>2.8970324214346359</v>
      </c>
      <c r="D250" s="2">
        <f t="shared" si="20"/>
        <v>2.8804252421931382</v>
      </c>
      <c r="E250" s="2">
        <f t="shared" si="19"/>
        <v>1.6607179241497683E-2</v>
      </c>
      <c r="F250" s="2">
        <f t="shared" si="23"/>
        <v>7.7245547154463747E-3</v>
      </c>
      <c r="G250" s="2">
        <f t="shared" si="21"/>
        <v>8.8826245260513088E-3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2.9188999999999998</v>
      </c>
      <c r="C251" s="2">
        <f t="shared" si="18"/>
        <v>2.8879812796754614</v>
      </c>
      <c r="D251" s="2">
        <f t="shared" si="20"/>
        <v>2.8832752242529054</v>
      </c>
      <c r="E251" s="2">
        <f t="shared" si="19"/>
        <v>4.706055422555977E-3</v>
      </c>
      <c r="F251" s="2">
        <f t="shared" si="23"/>
        <v>7.1208548568682962E-3</v>
      </c>
      <c r="G251" s="2">
        <f t="shared" si="21"/>
        <v>-2.4147994343123192E-3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2.9188999999999998</v>
      </c>
      <c r="C252" s="2">
        <f t="shared" si="18"/>
        <v>2.8882149289561596</v>
      </c>
      <c r="D252" s="2">
        <f t="shared" si="20"/>
        <v>2.8859140965304677</v>
      </c>
      <c r="E252" s="2">
        <f t="shared" si="19"/>
        <v>2.3008324256919011E-3</v>
      </c>
      <c r="F252" s="2">
        <f t="shared" si="23"/>
        <v>6.1568503706330175E-3</v>
      </c>
      <c r="G252" s="2">
        <f t="shared" si="21"/>
        <v>-3.8560179449411165E-3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2.9115000000000002</v>
      </c>
      <c r="C253" s="2">
        <f t="shared" si="18"/>
        <v>2.8895510937321349</v>
      </c>
      <c r="D253" s="2">
        <f t="shared" si="20"/>
        <v>2.8878093486393217</v>
      </c>
      <c r="E253" s="2">
        <f t="shared" si="19"/>
        <v>1.7417450928132183E-3</v>
      </c>
      <c r="F253" s="2">
        <f t="shared" si="23"/>
        <v>5.2738293150690584E-3</v>
      </c>
      <c r="G253" s="2">
        <f t="shared" si="21"/>
        <v>-3.53208422225584E-3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2.9115000000000002</v>
      </c>
      <c r="C254" s="2">
        <f t="shared" si="18"/>
        <v>2.890681694696422</v>
      </c>
      <c r="D254" s="2">
        <f t="shared" si="20"/>
        <v>2.8895642117030755</v>
      </c>
      <c r="E254" s="2">
        <f t="shared" si="19"/>
        <v>1.1174829933464636E-3</v>
      </c>
      <c r="F254" s="2">
        <f t="shared" si="23"/>
        <v>4.4425600507245399E-3</v>
      </c>
      <c r="G254" s="2">
        <f t="shared" si="21"/>
        <v>-3.3250770573780763E-3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2.8969</v>
      </c>
      <c r="C255" s="2">
        <f t="shared" si="18"/>
        <v>2.8859922032046645</v>
      </c>
      <c r="D255" s="2">
        <f t="shared" si="20"/>
        <v>2.8901076034287736</v>
      </c>
      <c r="E255" s="2">
        <f t="shared" si="19"/>
        <v>-4.1154002241090559E-3</v>
      </c>
      <c r="F255" s="2">
        <f t="shared" si="23"/>
        <v>2.7309679957578212E-3</v>
      </c>
      <c r="G255" s="2">
        <f t="shared" si="21"/>
        <v>-6.8463682198668767E-3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2.9041999999999999</v>
      </c>
      <c r="C256" s="2">
        <f t="shared" si="18"/>
        <v>2.8775164796347164</v>
      </c>
      <c r="D256" s="2">
        <f t="shared" si="20"/>
        <v>2.8911514846562718</v>
      </c>
      <c r="E256" s="2">
        <f t="shared" si="19"/>
        <v>-1.3635005021555457E-2</v>
      </c>
      <c r="F256" s="2">
        <f t="shared" si="23"/>
        <v>-5.4222660770483462E-4</v>
      </c>
      <c r="G256" s="2">
        <f t="shared" si="21"/>
        <v>-1.3092778413850623E-2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2.8969</v>
      </c>
      <c r="C257" s="2">
        <f t="shared" si="18"/>
        <v>2.8748524058447602</v>
      </c>
      <c r="D257" s="2">
        <f t="shared" si="20"/>
        <v>2.8915773006076591</v>
      </c>
      <c r="E257" s="2">
        <f t="shared" si="19"/>
        <v>-1.6724894762898845E-2</v>
      </c>
      <c r="F257" s="2">
        <f t="shared" si="23"/>
        <v>-3.7787602387436368E-3</v>
      </c>
      <c r="G257" s="2">
        <f t="shared" si="21"/>
        <v>-1.2946134524155209E-2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2.8969</v>
      </c>
      <c r="C258" s="2">
        <f t="shared" si="18"/>
        <v>2.8725981895609509</v>
      </c>
      <c r="D258" s="2">
        <f t="shared" si="20"/>
        <v>2.8919715746367212</v>
      </c>
      <c r="E258" s="2">
        <f t="shared" si="19"/>
        <v>-1.9373385075770244E-2</v>
      </c>
      <c r="F258" s="2">
        <f t="shared" si="23"/>
        <v>-6.8976852061489588E-3</v>
      </c>
      <c r="G258" s="2">
        <f t="shared" si="21"/>
        <v>-1.2475699869621285E-2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2.9041999999999999</v>
      </c>
      <c r="C259" s="2">
        <f t="shared" si="18"/>
        <v>2.8661830834746511</v>
      </c>
      <c r="D259" s="2">
        <f t="shared" si="20"/>
        <v>2.8928773839228898</v>
      </c>
      <c r="E259" s="2">
        <f t="shared" si="19"/>
        <v>-2.6694300448238728E-2</v>
      </c>
      <c r="F259" s="2">
        <f t="shared" si="23"/>
        <v>-1.0857008254566914E-2</v>
      </c>
      <c r="G259" s="2">
        <f t="shared" si="21"/>
        <v>-1.5837292193671814E-2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2.9188999999999998</v>
      </c>
      <c r="C260" s="2">
        <f t="shared" si="18"/>
        <v>2.8652626090939357</v>
      </c>
      <c r="D260" s="2">
        <f t="shared" si="20"/>
        <v>2.8948049851137867</v>
      </c>
      <c r="E260" s="2">
        <f t="shared" si="19"/>
        <v>-2.9542376019850991E-2</v>
      </c>
      <c r="F260" s="2">
        <f t="shared" si="23"/>
        <v>-1.459408180762373E-2</v>
      </c>
      <c r="G260" s="2">
        <f t="shared" si="21"/>
        <v>-1.4948294212227261E-2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2.9188999999999998</v>
      </c>
      <c r="C261" s="2">
        <f t="shared" si="18"/>
        <v>2.8735145153871762</v>
      </c>
      <c r="D261" s="2">
        <f t="shared" si="20"/>
        <v>2.8965898010312836</v>
      </c>
      <c r="E261" s="2">
        <f t="shared" si="19"/>
        <v>-2.3075285644107435E-2</v>
      </c>
      <c r="F261" s="2">
        <f t="shared" si="23"/>
        <v>-1.6290322574920472E-2</v>
      </c>
      <c r="G261" s="2">
        <f t="shared" si="21"/>
        <v>-6.7849630691869632E-3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2.8601999999999999</v>
      </c>
      <c r="C262" s="2">
        <f t="shared" si="18"/>
        <v>2.8804968976353029</v>
      </c>
      <c r="D262" s="2">
        <f t="shared" si="20"/>
        <v>2.8938942602141511</v>
      </c>
      <c r="E262" s="2">
        <f t="shared" si="19"/>
        <v>-1.339736257884816E-2</v>
      </c>
      <c r="F262" s="2">
        <f t="shared" si="23"/>
        <v>-1.5711730575706011E-2</v>
      </c>
      <c r="G262" s="2">
        <f t="shared" si="21"/>
        <v>2.3143679968578509E-3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2.8235000000000001</v>
      </c>
      <c r="C263" s="2">
        <f t="shared" si="18"/>
        <v>2.8852666056914105</v>
      </c>
      <c r="D263" s="2">
        <f t="shared" si="20"/>
        <v>2.8886798705686587</v>
      </c>
      <c r="E263" s="2">
        <f t="shared" si="19"/>
        <v>-3.4132648772482455E-3</v>
      </c>
      <c r="F263" s="2">
        <f t="shared" si="23"/>
        <v>-1.3252037436014458E-2</v>
      </c>
      <c r="G263" s="2">
        <f t="shared" si="21"/>
        <v>9.838772558766213E-3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2.7869000000000002</v>
      </c>
      <c r="C264" s="2">
        <f t="shared" si="18"/>
        <v>2.8893025125081166</v>
      </c>
      <c r="D264" s="2">
        <f t="shared" si="20"/>
        <v>2.8811406208969066</v>
      </c>
      <c r="E264" s="2">
        <f t="shared" si="19"/>
        <v>8.1618916112100592E-3</v>
      </c>
      <c r="F264" s="2">
        <f t="shared" si="23"/>
        <v>-8.9692516265695542E-3</v>
      </c>
      <c r="G264" s="2">
        <f t="shared" si="21"/>
        <v>1.7131143237779613E-2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2.9115000000000002</v>
      </c>
      <c r="C265" s="2">
        <f t="shared" si="18"/>
        <v>2.890471356737637</v>
      </c>
      <c r="D265" s="2">
        <f t="shared" si="20"/>
        <v>2.8833894637934323</v>
      </c>
      <c r="E265" s="2">
        <f t="shared" si="19"/>
        <v>7.081892944204693E-3</v>
      </c>
      <c r="F265" s="2">
        <f t="shared" si="23"/>
        <v>-5.7590227124147044E-3</v>
      </c>
      <c r="G265" s="2">
        <f t="shared" si="21"/>
        <v>1.2840915656619397E-2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2.8529</v>
      </c>
      <c r="C266" s="2">
        <f t="shared" si="18"/>
        <v>2.8925834557010774</v>
      </c>
      <c r="D266" s="2">
        <f t="shared" si="20"/>
        <v>2.8811309849939191</v>
      </c>
      <c r="E266" s="2">
        <f t="shared" si="19"/>
        <v>1.145247070715838E-2</v>
      </c>
      <c r="F266" s="2">
        <f t="shared" si="23"/>
        <v>-2.3167240285000877E-3</v>
      </c>
      <c r="G266" s="2">
        <f t="shared" si="21"/>
        <v>1.3769194735658467E-2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2.9115000000000002</v>
      </c>
      <c r="C267" s="2">
        <f t="shared" si="18"/>
        <v>2.8932475394393733</v>
      </c>
      <c r="D267" s="2">
        <f t="shared" si="20"/>
        <v>2.8833805416610359</v>
      </c>
      <c r="E267" s="2">
        <f t="shared" si="19"/>
        <v>9.8669977783374385E-3</v>
      </c>
      <c r="F267" s="2">
        <f t="shared" si="23"/>
        <v>1.2002033286741764E-4</v>
      </c>
      <c r="G267" s="2">
        <f t="shared" si="21"/>
        <v>9.7469774454700207E-3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2.8235000000000001</v>
      </c>
      <c r="C268" s="2">
        <f t="shared" si="18"/>
        <v>2.8938094564487002</v>
      </c>
      <c r="D268" s="2">
        <f t="shared" si="20"/>
        <v>2.878944945982441</v>
      </c>
      <c r="E268" s="2">
        <f t="shared" si="19"/>
        <v>1.4864510466259251E-2</v>
      </c>
      <c r="F268" s="2">
        <f t="shared" si="23"/>
        <v>3.0689183595457841E-3</v>
      </c>
      <c r="G268" s="2">
        <f t="shared" si="21"/>
        <v>1.1795592106713467E-2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2.7574999999999998</v>
      </c>
      <c r="C269" s="2">
        <f t="shared" si="18"/>
        <v>2.8954080016104387</v>
      </c>
      <c r="D269" s="2">
        <f t="shared" si="20"/>
        <v>2.8699490240578158</v>
      </c>
      <c r="E269" s="2">
        <f t="shared" si="19"/>
        <v>2.545897755262283E-2</v>
      </c>
      <c r="F269" s="2">
        <f t="shared" si="23"/>
        <v>7.5469301981611944E-3</v>
      </c>
      <c r="G269" s="2">
        <f t="shared" si="21"/>
        <v>1.7912047354461634E-2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2.8161999999999998</v>
      </c>
      <c r="C270" s="2">
        <f t="shared" si="18"/>
        <v>2.8990221552088324</v>
      </c>
      <c r="D270" s="2">
        <f t="shared" si="20"/>
        <v>2.8659676148683482</v>
      </c>
      <c r="E270" s="2">
        <f t="shared" si="19"/>
        <v>3.3054540340484273E-2</v>
      </c>
      <c r="F270" s="2">
        <f t="shared" si="23"/>
        <v>1.2648452226625811E-2</v>
      </c>
      <c r="G270" s="2">
        <f t="shared" si="21"/>
        <v>2.040608811385846E-2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2.7869000000000002</v>
      </c>
      <c r="C271" s="2">
        <f t="shared" ref="C271:C334" si="24">$C$4*B261+C270*(1-$C$4)</f>
        <v>2.9020802851767042</v>
      </c>
      <c r="D271" s="2">
        <f t="shared" si="20"/>
        <v>2.8601107545077298</v>
      </c>
      <c r="E271" s="2">
        <f t="shared" si="19"/>
        <v>4.1969530668974464E-2</v>
      </c>
      <c r="F271" s="2">
        <f t="shared" si="23"/>
        <v>1.8512667915095544E-2</v>
      </c>
      <c r="G271" s="2">
        <f t="shared" si="21"/>
        <v>2.345686275387892E-2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2.7502</v>
      </c>
      <c r="C272" s="2">
        <f t="shared" si="24"/>
        <v>2.8956371643802878</v>
      </c>
      <c r="D272" s="2">
        <f t="shared" si="20"/>
        <v>2.8519692171367867</v>
      </c>
      <c r="E272" s="2">
        <f t="shared" si="19"/>
        <v>4.3667947243501093E-2</v>
      </c>
      <c r="F272" s="2">
        <f t="shared" si="23"/>
        <v>2.3543723780776654E-2</v>
      </c>
      <c r="G272" s="2">
        <f t="shared" si="21"/>
        <v>2.0124223462724439E-2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2.7502</v>
      </c>
      <c r="C273" s="2">
        <f t="shared" si="24"/>
        <v>2.8845391390910127</v>
      </c>
      <c r="D273" s="2">
        <f t="shared" si="20"/>
        <v>2.8444307566081362</v>
      </c>
      <c r="E273" s="2">
        <f t="shared" si="19"/>
        <v>4.0108382482876515E-2</v>
      </c>
      <c r="F273" s="2">
        <f t="shared" si="23"/>
        <v>2.6856655521196628E-2</v>
      </c>
      <c r="G273" s="2">
        <f t="shared" si="21"/>
        <v>1.3251726961679887E-2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2.7502</v>
      </c>
      <c r="C274" s="2">
        <f t="shared" si="24"/>
        <v>2.8695177330770107</v>
      </c>
      <c r="D274" s="2">
        <f t="shared" si="20"/>
        <v>2.8374507005630893</v>
      </c>
      <c r="E274" s="2">
        <f t="shared" si="19"/>
        <v>3.2067032513921401E-2</v>
      </c>
      <c r="F274" s="2">
        <f t="shared" si="23"/>
        <v>2.7898730919741582E-2</v>
      </c>
      <c r="G274" s="2">
        <f t="shared" si="21"/>
        <v>4.1683015941798192E-3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2.7502</v>
      </c>
      <c r="C275" s="2">
        <f t="shared" si="24"/>
        <v>2.8759765433728552</v>
      </c>
      <c r="D275" s="2">
        <f t="shared" si="20"/>
        <v>2.8309876857065643</v>
      </c>
      <c r="E275" s="2">
        <f t="shared" si="19"/>
        <v>4.4988857666290905E-2</v>
      </c>
      <c r="F275" s="2">
        <f t="shared" si="23"/>
        <v>3.1316756269051449E-2</v>
      </c>
      <c r="G275" s="2">
        <f t="shared" si="21"/>
        <v>1.3672101397239456E-2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2.7134999999999998</v>
      </c>
      <c r="C276" s="2">
        <f t="shared" si="24"/>
        <v>2.8724263059308774</v>
      </c>
      <c r="D276" s="2">
        <f t="shared" si="20"/>
        <v>2.822284894172745</v>
      </c>
      <c r="E276" s="2">
        <f t="shared" si="19"/>
        <v>5.014141175813247E-2</v>
      </c>
      <c r="F276" s="2">
        <f t="shared" si="23"/>
        <v>3.5081687366867655E-2</v>
      </c>
      <c r="G276" s="2">
        <f t="shared" si="21"/>
        <v>1.5059724391264816E-2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2.7502</v>
      </c>
      <c r="C277" s="2">
        <f t="shared" si="24"/>
        <v>2.8784376434799732</v>
      </c>
      <c r="D277" s="2">
        <f t="shared" si="20"/>
        <v>2.8169452723821715</v>
      </c>
      <c r="E277" s="2">
        <f t="shared" si="19"/>
        <v>6.1492371097801701E-2</v>
      </c>
      <c r="F277" s="2">
        <f t="shared" si="23"/>
        <v>4.0363824113054468E-2</v>
      </c>
      <c r="G277" s="2">
        <f t="shared" si="21"/>
        <v>2.1128546984747233E-2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2.7134999999999998</v>
      </c>
      <c r="C278" s="2">
        <f t="shared" si="24"/>
        <v>2.869985698329208</v>
      </c>
      <c r="D278" s="2">
        <f t="shared" si="20"/>
        <v>2.809282659613122</v>
      </c>
      <c r="E278" s="2">
        <f t="shared" si="19"/>
        <v>6.0703038716086066E-2</v>
      </c>
      <c r="F278" s="2">
        <f t="shared" si="23"/>
        <v>4.4431667033660791E-2</v>
      </c>
      <c r="G278" s="2">
        <f t="shared" si="21"/>
        <v>1.6271371682425276E-2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2.7134999999999998</v>
      </c>
      <c r="C279" s="2">
        <f t="shared" si="24"/>
        <v>2.8526802062785608</v>
      </c>
      <c r="D279" s="2">
        <f t="shared" si="20"/>
        <v>2.8021876477899279</v>
      </c>
      <c r="E279" s="2">
        <f t="shared" si="19"/>
        <v>5.0492558488632877E-2</v>
      </c>
      <c r="F279" s="2">
        <f t="shared" si="23"/>
        <v>4.5643845324655208E-2</v>
      </c>
      <c r="G279" s="2">
        <f t="shared" si="21"/>
        <v>4.8487131639776693E-3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2.6695000000000002</v>
      </c>
      <c r="C280" s="2">
        <f t="shared" si="24"/>
        <v>2.8470678668510896</v>
      </c>
      <c r="D280" s="2">
        <f t="shared" si="20"/>
        <v>2.7923589331388223</v>
      </c>
      <c r="E280" s="2">
        <f t="shared" si="19"/>
        <v>5.470893371226726E-2</v>
      </c>
      <c r="F280" s="2">
        <f t="shared" si="23"/>
        <v>4.7456863002177621E-2</v>
      </c>
      <c r="G280" s="2">
        <f t="shared" si="21"/>
        <v>7.2520707100896392E-3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2.6695000000000002</v>
      </c>
      <c r="C281" s="2">
        <f t="shared" si="24"/>
        <v>2.8378112719509216</v>
      </c>
      <c r="D281" s="2">
        <f t="shared" si="20"/>
        <v>2.7832582714248355</v>
      </c>
      <c r="E281" s="2">
        <f t="shared" si="19"/>
        <v>5.4553000526086137E-2</v>
      </c>
      <c r="F281" s="2">
        <f t="shared" si="23"/>
        <v>4.8876090506959333E-2</v>
      </c>
      <c r="G281" s="2">
        <f t="shared" si="21"/>
        <v>5.6769100191268046E-3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2.7134999999999998</v>
      </c>
      <c r="C282" s="2">
        <f t="shared" si="24"/>
        <v>2.824332614727703</v>
      </c>
      <c r="D282" s="2">
        <f t="shared" si="20"/>
        <v>2.778090992060033</v>
      </c>
      <c r="E282" s="2">
        <f t="shared" si="19"/>
        <v>4.6241622667670068E-2</v>
      </c>
      <c r="F282" s="2">
        <f t="shared" si="23"/>
        <v>4.8349196939101488E-2</v>
      </c>
      <c r="G282" s="2">
        <f t="shared" si="21"/>
        <v>-2.10757427143142E-3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2.7134999999999998</v>
      </c>
      <c r="C283" s="2">
        <f t="shared" si="24"/>
        <v>2.8129275970772873</v>
      </c>
      <c r="D283" s="2">
        <f t="shared" si="20"/>
        <v>2.7733064741296602</v>
      </c>
      <c r="E283" s="2">
        <f t="shared" si="19"/>
        <v>3.9621122947627097E-2</v>
      </c>
      <c r="F283" s="2">
        <f t="shared" si="23"/>
        <v>4.6603582140806614E-2</v>
      </c>
      <c r="G283" s="2">
        <f t="shared" si="21"/>
        <v>-6.9824591931795174E-3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2.7502</v>
      </c>
      <c r="C284" s="2">
        <f t="shared" si="24"/>
        <v>2.8032771975269357</v>
      </c>
      <c r="D284" s="2">
        <f t="shared" si="20"/>
        <v>2.7715948834533894</v>
      </c>
      <c r="E284" s="2">
        <f t="shared" ref="E284:E347" si="25">C284-D284</f>
        <v>3.1682314073546269E-2</v>
      </c>
      <c r="F284" s="2">
        <f t="shared" si="23"/>
        <v>4.3619328527354548E-2</v>
      </c>
      <c r="G284" s="2">
        <f t="shared" si="21"/>
        <v>-1.1937014453808278E-2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2.7134999999999998</v>
      </c>
      <c r="C285" s="2">
        <f t="shared" si="24"/>
        <v>2.7951114748304842</v>
      </c>
      <c r="D285" s="2">
        <f t="shared" ref="D285:D348" si="26">$D$4*B285+(1-$D$4)*D284</f>
        <v>2.7672915587531386</v>
      </c>
      <c r="E285" s="2">
        <f t="shared" si="25"/>
        <v>2.7819916077345574E-2</v>
      </c>
      <c r="F285" s="2">
        <f t="shared" si="23"/>
        <v>4.0459446037352756E-2</v>
      </c>
      <c r="G285" s="2">
        <f t="shared" si="21"/>
        <v>-1.2639529960007181E-2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2.6402000000000001</v>
      </c>
      <c r="C286" s="2">
        <f t="shared" si="24"/>
        <v>2.7825558633181018</v>
      </c>
      <c r="D286" s="2">
        <f t="shared" si="26"/>
        <v>2.7578773692158691</v>
      </c>
      <c r="E286" s="2">
        <f t="shared" si="25"/>
        <v>2.4678494102232662E-2</v>
      </c>
      <c r="F286" s="2">
        <f t="shared" si="23"/>
        <v>3.7303255650328736E-2</v>
      </c>
      <c r="G286" s="2">
        <f t="shared" si="21"/>
        <v>-1.2624761548096074E-2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2.6402000000000001</v>
      </c>
      <c r="C287" s="2">
        <f t="shared" si="24"/>
        <v>2.7775780381922401</v>
      </c>
      <c r="D287" s="2">
        <f t="shared" si="26"/>
        <v>2.7491605270517305</v>
      </c>
      <c r="E287" s="2">
        <f t="shared" si="25"/>
        <v>2.841751114050961E-2</v>
      </c>
      <c r="F287" s="2">
        <f t="shared" si="23"/>
        <v>3.5526106748364913E-2</v>
      </c>
      <c r="G287" s="2">
        <f t="shared" si="21"/>
        <v>-7.1085956078553031E-3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2.7061999999999999</v>
      </c>
      <c r="C288" s="2">
        <f t="shared" si="24"/>
        <v>2.7677198784703569</v>
      </c>
      <c r="D288" s="2">
        <f t="shared" si="26"/>
        <v>2.7459782657886396</v>
      </c>
      <c r="E288" s="2">
        <f t="shared" si="25"/>
        <v>2.174161268171737E-2</v>
      </c>
      <c r="F288" s="2">
        <f t="shared" si="23"/>
        <v>3.2769207935035405E-2</v>
      </c>
      <c r="G288" s="2">
        <f t="shared" si="21"/>
        <v>-1.1027595253318034E-2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2.6987999999999999</v>
      </c>
      <c r="C289" s="2">
        <f t="shared" si="24"/>
        <v>2.7593783587056864</v>
      </c>
      <c r="D289" s="2">
        <f t="shared" si="26"/>
        <v>2.7424835794339257</v>
      </c>
      <c r="E289" s="2">
        <f t="shared" si="25"/>
        <v>1.689477927176064E-2</v>
      </c>
      <c r="F289" s="2">
        <f t="shared" si="23"/>
        <v>2.9594322202380452E-2</v>
      </c>
      <c r="G289" s="2">
        <f t="shared" si="21"/>
        <v>-1.2699542930619812E-2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2.6987999999999999</v>
      </c>
      <c r="C290" s="2">
        <f t="shared" si="24"/>
        <v>2.7455509189048115</v>
      </c>
      <c r="D290" s="2">
        <f t="shared" si="26"/>
        <v>2.7392477587351163</v>
      </c>
      <c r="E290" s="2">
        <f t="shared" si="25"/>
        <v>6.3031601696952322E-3</v>
      </c>
      <c r="F290" s="2">
        <f t="shared" si="23"/>
        <v>2.493608979584341E-2</v>
      </c>
      <c r="G290" s="2">
        <f t="shared" si="21"/>
        <v>-1.8632929626148178E-2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2.7795000000000001</v>
      </c>
      <c r="C291" s="2">
        <f t="shared" si="24"/>
        <v>2.7338507775348404</v>
      </c>
      <c r="D291" s="2">
        <f t="shared" si="26"/>
        <v>2.7422294062362189</v>
      </c>
      <c r="E291" s="2">
        <f t="shared" si="25"/>
        <v>-8.3786287013785099E-3</v>
      </c>
      <c r="F291" s="2">
        <f t="shared" si="23"/>
        <v>1.8273146096399028E-2</v>
      </c>
      <c r="G291" s="2">
        <f t="shared" si="21"/>
        <v>-2.6651774797777538E-2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2.7574999999999998</v>
      </c>
      <c r="C292" s="2">
        <f t="shared" si="24"/>
        <v>2.7307198886833262</v>
      </c>
      <c r="D292" s="2">
        <f t="shared" si="26"/>
        <v>2.7433605613298324</v>
      </c>
      <c r="E292" s="2">
        <f t="shared" si="25"/>
        <v>-1.2640672646506257E-2</v>
      </c>
      <c r="F292" s="2">
        <f t="shared" si="23"/>
        <v>1.2090382347817971E-2</v>
      </c>
      <c r="G292" s="2">
        <f t="shared" ref="G292:G355" si="27">E292-F292</f>
        <v>-2.4731054994324229E-2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2.7502</v>
      </c>
      <c r="C293" s="2">
        <f t="shared" si="24"/>
        <v>2.7280706750397372</v>
      </c>
      <c r="D293" s="2">
        <f t="shared" si="26"/>
        <v>2.7438671864165118</v>
      </c>
      <c r="E293" s="2">
        <f t="shared" si="25"/>
        <v>-1.5796511376774625E-2</v>
      </c>
      <c r="F293" s="2">
        <f t="shared" ref="F293:F356" si="29">(E293*(2/(10)))+((1-(2/10))*F292)</f>
        <v>6.5130036028994524E-3</v>
      </c>
      <c r="G293" s="2">
        <f t="shared" si="27"/>
        <v>-2.2309514979674077E-2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2.7134999999999998</v>
      </c>
      <c r="C294" s="2">
        <f t="shared" si="24"/>
        <v>2.7314751865720854</v>
      </c>
      <c r="D294" s="2">
        <f t="shared" si="26"/>
        <v>2.7416177652004738</v>
      </c>
      <c r="E294" s="2">
        <f t="shared" si="25"/>
        <v>-1.014257862838841E-2</v>
      </c>
      <c r="F294" s="2">
        <f t="shared" si="29"/>
        <v>3.18188715664188E-3</v>
      </c>
      <c r="G294" s="2">
        <f t="shared" si="27"/>
        <v>-1.332446578503029E-2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2.6915</v>
      </c>
      <c r="C295" s="2">
        <f t="shared" si="24"/>
        <v>2.728709773253303</v>
      </c>
      <c r="D295" s="2">
        <f t="shared" si="26"/>
        <v>2.7379053381485869</v>
      </c>
      <c r="E295" s="2">
        <f t="shared" si="25"/>
        <v>-9.1955648952839475E-3</v>
      </c>
      <c r="F295" s="2">
        <f t="shared" si="29"/>
        <v>7.063967462567146E-4</v>
      </c>
      <c r="G295" s="2">
        <f t="shared" si="27"/>
        <v>-9.9019616415406617E-3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2.6768000000000001</v>
      </c>
      <c r="C296" s="2">
        <f t="shared" si="24"/>
        <v>2.715092885060487</v>
      </c>
      <c r="D296" s="2">
        <f t="shared" si="26"/>
        <v>2.7333790168042471</v>
      </c>
      <c r="E296" s="2">
        <f t="shared" si="25"/>
        <v>-1.8286131743760148E-2</v>
      </c>
      <c r="F296" s="2">
        <f t="shared" si="29"/>
        <v>-3.0921089517466581E-3</v>
      </c>
      <c r="G296" s="2">
        <f t="shared" si="27"/>
        <v>-1.5194022792013489E-2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2.6842000000000001</v>
      </c>
      <c r="C297" s="2">
        <f t="shared" si="24"/>
        <v>2.7035709027434889</v>
      </c>
      <c r="D297" s="2">
        <f t="shared" si="26"/>
        <v>2.7297361266705993</v>
      </c>
      <c r="E297" s="2">
        <f t="shared" si="25"/>
        <v>-2.6165223927110404E-2</v>
      </c>
      <c r="F297" s="2">
        <f t="shared" si="29"/>
        <v>-7.7067319468194073E-3</v>
      </c>
      <c r="G297" s="2">
        <f t="shared" si="27"/>
        <v>-1.8458491980290995E-2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2.6915</v>
      </c>
      <c r="C298" s="2">
        <f t="shared" si="24"/>
        <v>2.7039753792444907</v>
      </c>
      <c r="D298" s="2">
        <f t="shared" si="26"/>
        <v>2.7269038209912959</v>
      </c>
      <c r="E298" s="2">
        <f t="shared" si="25"/>
        <v>-2.2928441746805195E-2</v>
      </c>
      <c r="F298" s="2">
        <f t="shared" si="29"/>
        <v>-1.0751073906816566E-2</v>
      </c>
      <c r="G298" s="2">
        <f t="shared" si="27"/>
        <v>-1.2177367839988629E-2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2.6915</v>
      </c>
      <c r="C299" s="2">
        <f t="shared" si="24"/>
        <v>2.7031791670530305</v>
      </c>
      <c r="D299" s="2">
        <f t="shared" si="26"/>
        <v>2.7242813157326813</v>
      </c>
      <c r="E299" s="2">
        <f t="shared" si="25"/>
        <v>-2.1102148679650767E-2</v>
      </c>
      <c r="F299" s="2">
        <f t="shared" si="29"/>
        <v>-1.2821288861383406E-2</v>
      </c>
      <c r="G299" s="2">
        <f t="shared" si="27"/>
        <v>-8.2808598182673616E-3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2.6915</v>
      </c>
      <c r="C300" s="2">
        <f t="shared" si="24"/>
        <v>2.7025054490448719</v>
      </c>
      <c r="D300" s="2">
        <f t="shared" si="26"/>
        <v>2.7218530701228532</v>
      </c>
      <c r="E300" s="2">
        <f t="shared" si="25"/>
        <v>-1.934762107798127E-2</v>
      </c>
      <c r="F300" s="2">
        <f t="shared" si="29"/>
        <v>-1.4126555304702979E-2</v>
      </c>
      <c r="G300" s="2">
        <f t="shared" si="27"/>
        <v>-5.2210657732782908E-3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2.6915</v>
      </c>
      <c r="C301" s="2">
        <f t="shared" si="24"/>
        <v>2.7143507645764302</v>
      </c>
      <c r="D301" s="2">
        <f t="shared" si="26"/>
        <v>2.7196046945581975</v>
      </c>
      <c r="E301" s="2">
        <f t="shared" si="25"/>
        <v>-5.2539299817673246E-3</v>
      </c>
      <c r="F301" s="2">
        <f t="shared" si="29"/>
        <v>-1.2352030240115849E-2</v>
      </c>
      <c r="G301" s="2">
        <f t="shared" si="27"/>
        <v>7.0981002583485244E-3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2.6915</v>
      </c>
      <c r="C302" s="2">
        <f t="shared" si="24"/>
        <v>2.7209891084877489</v>
      </c>
      <c r="D302" s="2">
        <f t="shared" si="26"/>
        <v>2.7175228653316643</v>
      </c>
      <c r="E302" s="2">
        <f t="shared" si="25"/>
        <v>3.4662431560845697E-3</v>
      </c>
      <c r="F302" s="2">
        <f t="shared" si="29"/>
        <v>-9.1883755608757663E-3</v>
      </c>
      <c r="G302" s="2">
        <f t="shared" si="27"/>
        <v>1.2654618716960336E-2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2.6107999999999998</v>
      </c>
      <c r="C303" s="2">
        <f t="shared" si="24"/>
        <v>2.7254830917973258</v>
      </c>
      <c r="D303" s="2">
        <f t="shared" si="26"/>
        <v>2.7096174678996894</v>
      </c>
      <c r="E303" s="2">
        <f t="shared" si="25"/>
        <v>1.5865623897636461E-2</v>
      </c>
      <c r="F303" s="2">
        <f t="shared" si="29"/>
        <v>-4.1775756691733203E-3</v>
      </c>
      <c r="G303" s="2">
        <f t="shared" si="27"/>
        <v>2.0043199566809781E-2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2.6768000000000001</v>
      </c>
      <c r="C304" s="2">
        <f t="shared" si="24"/>
        <v>2.7236395392131216</v>
      </c>
      <c r="D304" s="2">
        <f t="shared" si="26"/>
        <v>2.7071865443515644</v>
      </c>
      <c r="E304" s="2">
        <f t="shared" si="25"/>
        <v>1.6452994861557269E-2</v>
      </c>
      <c r="F304" s="2">
        <f t="shared" si="29"/>
        <v>-5.1461563027202159E-5</v>
      </c>
      <c r="G304" s="2">
        <f t="shared" si="27"/>
        <v>1.6504456424584472E-2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2.6181999999999999</v>
      </c>
      <c r="C305" s="2">
        <f t="shared" si="24"/>
        <v>2.7186949947187951</v>
      </c>
      <c r="D305" s="2">
        <f t="shared" si="26"/>
        <v>2.7005949484736709</v>
      </c>
      <c r="E305" s="2">
        <f t="shared" si="25"/>
        <v>1.8100046245124179E-2</v>
      </c>
      <c r="F305" s="2">
        <f t="shared" si="29"/>
        <v>3.5788399986030743E-3</v>
      </c>
      <c r="G305" s="2">
        <f t="shared" si="27"/>
        <v>1.4521206246521106E-2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2.7134999999999998</v>
      </c>
      <c r="C306" s="2">
        <f t="shared" si="24"/>
        <v>2.7122496109159036</v>
      </c>
      <c r="D306" s="2">
        <f t="shared" si="26"/>
        <v>2.701550878216362</v>
      </c>
      <c r="E306" s="2">
        <f t="shared" si="25"/>
        <v>1.069873269954158E-2</v>
      </c>
      <c r="F306" s="2">
        <f t="shared" si="29"/>
        <v>5.002818538790775E-3</v>
      </c>
      <c r="G306" s="2">
        <f t="shared" si="27"/>
        <v>5.6959141607508049E-3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2.6768000000000001</v>
      </c>
      <c r="C307" s="2">
        <f t="shared" si="24"/>
        <v>2.7079342861596105</v>
      </c>
      <c r="D307" s="2">
        <f t="shared" si="26"/>
        <v>2.6997174798299648</v>
      </c>
      <c r="E307" s="2">
        <f t="shared" si="25"/>
        <v>8.2168063296457206E-3</v>
      </c>
      <c r="F307" s="2">
        <f t="shared" si="29"/>
        <v>5.645616096961765E-3</v>
      </c>
      <c r="G307" s="2">
        <f t="shared" si="27"/>
        <v>2.5711902326839555E-3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2.6475</v>
      </c>
      <c r="C308" s="2">
        <f t="shared" si="24"/>
        <v>2.7054059344427475</v>
      </c>
      <c r="D308" s="2">
        <f t="shared" si="26"/>
        <v>2.6958495183610784</v>
      </c>
      <c r="E308" s="2">
        <f t="shared" si="25"/>
        <v>9.5564160816690169E-3</v>
      </c>
      <c r="F308" s="2">
        <f t="shared" si="29"/>
        <v>6.4277760939032164E-3</v>
      </c>
      <c r="G308" s="2">
        <f t="shared" si="27"/>
        <v>3.1286399877658005E-3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2.6181999999999999</v>
      </c>
      <c r="C309" s="2">
        <f t="shared" si="24"/>
        <v>2.7032665599130938</v>
      </c>
      <c r="D309" s="2">
        <f t="shared" si="26"/>
        <v>2.6900977021861836</v>
      </c>
      <c r="E309" s="2">
        <f t="shared" si="25"/>
        <v>1.3168857726910232E-2</v>
      </c>
      <c r="F309" s="2">
        <f t="shared" si="29"/>
        <v>7.7759924205046205E-3</v>
      </c>
      <c r="G309" s="2">
        <f t="shared" si="27"/>
        <v>5.392865306405612E-3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2.6181999999999999</v>
      </c>
      <c r="C310" s="2">
        <f t="shared" si="24"/>
        <v>2.7014563199264638</v>
      </c>
      <c r="D310" s="2">
        <f t="shared" si="26"/>
        <v>2.6847719464686883</v>
      </c>
      <c r="E310" s="2">
        <f t="shared" si="25"/>
        <v>1.6684373457775514E-2</v>
      </c>
      <c r="F310" s="2">
        <f t="shared" si="29"/>
        <v>9.5576686279587996E-3</v>
      </c>
      <c r="G310" s="2">
        <f t="shared" si="27"/>
        <v>7.1267048298167147E-3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2.6107999999999998</v>
      </c>
      <c r="C311" s="2">
        <f t="shared" si="24"/>
        <v>2.6999245783993153</v>
      </c>
      <c r="D311" s="2">
        <f t="shared" si="26"/>
        <v>2.6792925430265631</v>
      </c>
      <c r="E311" s="2">
        <f t="shared" si="25"/>
        <v>2.0632035372752267E-2</v>
      </c>
      <c r="F311" s="2">
        <f t="shared" si="29"/>
        <v>1.1772541976917494E-2</v>
      </c>
      <c r="G311" s="2">
        <f t="shared" si="27"/>
        <v>8.8594933958347725E-3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2.6107999999999998</v>
      </c>
      <c r="C312" s="2">
        <f t="shared" si="24"/>
        <v>2.6986284894148054</v>
      </c>
      <c r="D312" s="2">
        <f t="shared" si="26"/>
        <v>2.6742190213208916</v>
      </c>
      <c r="E312" s="2">
        <f t="shared" si="25"/>
        <v>2.4409468093913755E-2</v>
      </c>
      <c r="F312" s="2">
        <f t="shared" si="29"/>
        <v>1.4299927200316746E-2</v>
      </c>
      <c r="G312" s="2">
        <f t="shared" si="27"/>
        <v>1.0109540893597009E-2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2.5668000000000002</v>
      </c>
      <c r="C313" s="2">
        <f t="shared" si="24"/>
        <v>2.6851164141202197</v>
      </c>
      <c r="D313" s="2">
        <f t="shared" si="26"/>
        <v>2.6662620567786033</v>
      </c>
      <c r="E313" s="2">
        <f t="shared" si="25"/>
        <v>1.8854357341616446E-2</v>
      </c>
      <c r="F313" s="2">
        <f t="shared" si="29"/>
        <v>1.5210813228576685E-2</v>
      </c>
      <c r="G313" s="2">
        <f t="shared" si="27"/>
        <v>3.6435441130397601E-3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2.6768000000000001</v>
      </c>
      <c r="C314" s="2">
        <f t="shared" si="24"/>
        <v>2.6838369657940322</v>
      </c>
      <c r="D314" s="2">
        <f t="shared" si="26"/>
        <v>2.6670426451653735</v>
      </c>
      <c r="E314" s="2">
        <f t="shared" si="25"/>
        <v>1.679432062865871E-2</v>
      </c>
      <c r="F314" s="2">
        <f t="shared" si="29"/>
        <v>1.5527514708593091E-2</v>
      </c>
      <c r="G314" s="2">
        <f t="shared" si="27"/>
        <v>1.2668059200656185E-3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2.6768000000000001</v>
      </c>
      <c r="C315" s="2">
        <f t="shared" si="24"/>
        <v>2.6737389710564887</v>
      </c>
      <c r="D315" s="2">
        <f t="shared" si="26"/>
        <v>2.6677654121901608</v>
      </c>
      <c r="E315" s="2">
        <f t="shared" si="25"/>
        <v>5.9735588663278882E-3</v>
      </c>
      <c r="F315" s="2">
        <f t="shared" si="29"/>
        <v>1.3616723540140051E-2</v>
      </c>
      <c r="G315" s="2">
        <f t="shared" si="27"/>
        <v>-7.6431646738121632E-3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2.6768000000000001</v>
      </c>
      <c r="C316" s="2">
        <f t="shared" si="24"/>
        <v>2.6798560524324135</v>
      </c>
      <c r="D316" s="2">
        <f t="shared" si="26"/>
        <v>2.6684346409168156</v>
      </c>
      <c r="E316" s="2">
        <f t="shared" si="25"/>
        <v>1.1421411515597946E-2</v>
      </c>
      <c r="F316" s="2">
        <f t="shared" si="29"/>
        <v>1.317766113523163E-2</v>
      </c>
      <c r="G316" s="2">
        <f t="shared" si="27"/>
        <v>-1.7562496196336843E-3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2.6768000000000001</v>
      </c>
      <c r="C317" s="2">
        <f t="shared" si="24"/>
        <v>2.6793858905197347</v>
      </c>
      <c r="D317" s="2">
        <f t="shared" si="26"/>
        <v>2.6690542971451996</v>
      </c>
      <c r="E317" s="2">
        <f t="shared" si="25"/>
        <v>1.0331593374535153E-2</v>
      </c>
      <c r="F317" s="2">
        <f t="shared" si="29"/>
        <v>1.2608447583092335E-2</v>
      </c>
      <c r="G317" s="2">
        <f t="shared" si="27"/>
        <v>-2.276854208557182E-3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2.6768000000000001</v>
      </c>
      <c r="C318" s="2">
        <f t="shared" si="24"/>
        <v>2.6744803689013139</v>
      </c>
      <c r="D318" s="2">
        <f t="shared" si="26"/>
        <v>2.669628052912222</v>
      </c>
      <c r="E318" s="2">
        <f t="shared" si="25"/>
        <v>4.8523159890918599E-3</v>
      </c>
      <c r="F318" s="2">
        <f t="shared" si="29"/>
        <v>1.1057221264292242E-2</v>
      </c>
      <c r="G318" s="2">
        <f t="shared" si="27"/>
        <v>-6.2049052752003817E-3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2.7502</v>
      </c>
      <c r="C319" s="2">
        <f t="shared" si="24"/>
        <v>2.6658218506088041</v>
      </c>
      <c r="D319" s="2">
        <f t="shared" si="26"/>
        <v>2.6755963452890947</v>
      </c>
      <c r="E319" s="2">
        <f t="shared" si="25"/>
        <v>-9.7744946802906796E-3</v>
      </c>
      <c r="F319" s="2">
        <f t="shared" si="29"/>
        <v>6.8908780753756584E-3</v>
      </c>
      <c r="G319" s="2">
        <f t="shared" si="27"/>
        <v>-1.666537275566634E-2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2.7208999999999999</v>
      </c>
      <c r="C320" s="2">
        <f t="shared" si="24"/>
        <v>2.6584954120536035</v>
      </c>
      <c r="D320" s="2">
        <f t="shared" si="26"/>
        <v>2.6789521715639766</v>
      </c>
      <c r="E320" s="2">
        <f t="shared" si="25"/>
        <v>-2.0456759510373068E-2</v>
      </c>
      <c r="F320" s="2">
        <f t="shared" si="29"/>
        <v>1.4213505582259135E-3</v>
      </c>
      <c r="G320" s="2">
        <f t="shared" si="27"/>
        <v>-2.187811006859898E-2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2.6402000000000001</v>
      </c>
      <c r="C321" s="2">
        <f t="shared" si="24"/>
        <v>2.6511576563530488</v>
      </c>
      <c r="D321" s="2">
        <f t="shared" si="26"/>
        <v>2.6760816403370153</v>
      </c>
      <c r="E321" s="2">
        <f t="shared" si="25"/>
        <v>-2.4923983983966558E-2</v>
      </c>
      <c r="F321" s="2">
        <f t="shared" si="29"/>
        <v>-3.8477163502125804E-3</v>
      </c>
      <c r="G321" s="2">
        <f t="shared" si="27"/>
        <v>-2.1076267633753976E-2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2.5668000000000002</v>
      </c>
      <c r="C322" s="2">
        <f t="shared" si="24"/>
        <v>2.6449487861448873</v>
      </c>
      <c r="D322" s="2">
        <f t="shared" si="26"/>
        <v>2.667986704015755</v>
      </c>
      <c r="E322" s="2">
        <f t="shared" si="25"/>
        <v>-2.303791787086773E-2</v>
      </c>
      <c r="F322" s="2">
        <f t="shared" si="29"/>
        <v>-7.6857566543436107E-3</v>
      </c>
      <c r="G322" s="2">
        <f t="shared" si="27"/>
        <v>-1.5352161216524119E-2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2.5668000000000002</v>
      </c>
      <c r="C323" s="2">
        <f t="shared" si="24"/>
        <v>2.6329258959687505</v>
      </c>
      <c r="D323" s="2">
        <f t="shared" si="26"/>
        <v>2.6604913926071805</v>
      </c>
      <c r="E323" s="2">
        <f t="shared" si="25"/>
        <v>-2.7565496638429998E-2</v>
      </c>
      <c r="F323" s="2">
        <f t="shared" si="29"/>
        <v>-1.1661704651160889E-2</v>
      </c>
      <c r="G323" s="2">
        <f t="shared" si="27"/>
        <v>-1.5903791987269107E-2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2.5594999999999999</v>
      </c>
      <c r="C324" s="2">
        <f t="shared" si="24"/>
        <v>2.6396757581274044</v>
      </c>
      <c r="D324" s="2">
        <f t="shared" si="26"/>
        <v>2.6530105487103524</v>
      </c>
      <c r="E324" s="2">
        <f t="shared" si="25"/>
        <v>-1.3334790582947953E-2</v>
      </c>
      <c r="F324" s="2">
        <f t="shared" si="29"/>
        <v>-1.1996321837518302E-2</v>
      </c>
      <c r="G324" s="2">
        <f t="shared" si="27"/>
        <v>-1.3384687454296509E-3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2.6328</v>
      </c>
      <c r="C325" s="2">
        <f t="shared" si="24"/>
        <v>2.6453871799539574</v>
      </c>
      <c r="D325" s="2">
        <f t="shared" si="26"/>
        <v>2.6515134710281041</v>
      </c>
      <c r="E325" s="2">
        <f t="shared" si="25"/>
        <v>-6.1262910741466392E-3</v>
      </c>
      <c r="F325" s="2">
        <f t="shared" si="29"/>
        <v>-1.082231568484397E-2</v>
      </c>
      <c r="G325" s="2">
        <f t="shared" si="27"/>
        <v>4.6960246106973313E-3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2.6768000000000001</v>
      </c>
      <c r="C326" s="2">
        <f t="shared" si="24"/>
        <v>2.6502199214995024</v>
      </c>
      <c r="D326" s="2">
        <f t="shared" si="26"/>
        <v>2.6533865472482447</v>
      </c>
      <c r="E326" s="2">
        <f t="shared" si="25"/>
        <v>-3.1666257487423799E-3</v>
      </c>
      <c r="F326" s="2">
        <f t="shared" si="29"/>
        <v>-9.2911776976236527E-3</v>
      </c>
      <c r="G326" s="2">
        <f t="shared" si="27"/>
        <v>6.1245519488812728E-3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2.6768000000000001</v>
      </c>
      <c r="C327" s="2">
        <f t="shared" si="24"/>
        <v>2.6543091643457326</v>
      </c>
      <c r="D327" s="2">
        <f t="shared" si="26"/>
        <v>2.6551208770817083</v>
      </c>
      <c r="E327" s="2">
        <f t="shared" si="25"/>
        <v>-8.1171273597568927E-4</v>
      </c>
      <c r="F327" s="2">
        <f t="shared" si="29"/>
        <v>-7.59528470529406E-3</v>
      </c>
      <c r="G327" s="2">
        <f t="shared" si="27"/>
        <v>6.7835719693183708E-3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2.7061999999999999</v>
      </c>
      <c r="C328" s="2">
        <f t="shared" si="24"/>
        <v>2.6577692929079277</v>
      </c>
      <c r="D328" s="2">
        <f t="shared" si="26"/>
        <v>2.6589045158163969</v>
      </c>
      <c r="E328" s="2">
        <f t="shared" si="25"/>
        <v>-1.1352229084691245E-3</v>
      </c>
      <c r="F328" s="2">
        <f t="shared" si="29"/>
        <v>-6.3032723459290731E-3</v>
      </c>
      <c r="G328" s="2">
        <f t="shared" si="27"/>
        <v>5.1680494374599486E-3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2.6402000000000001</v>
      </c>
      <c r="C329" s="2">
        <f t="shared" si="24"/>
        <v>2.6719894016913237</v>
      </c>
      <c r="D329" s="2">
        <f t="shared" si="26"/>
        <v>2.6575189961262935</v>
      </c>
      <c r="E329" s="2">
        <f t="shared" si="25"/>
        <v>1.4470405565030209E-2</v>
      </c>
      <c r="F329" s="2">
        <f t="shared" si="29"/>
        <v>-2.1485367637372171E-3</v>
      </c>
      <c r="G329" s="2">
        <f t="shared" si="27"/>
        <v>1.6618942328767428E-2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2.6402000000000001</v>
      </c>
      <c r="C330" s="2">
        <f t="shared" si="24"/>
        <v>2.6795141091234278</v>
      </c>
      <c r="D330" s="2">
        <f t="shared" si="26"/>
        <v>2.6562361075243457</v>
      </c>
      <c r="E330" s="2">
        <f t="shared" si="25"/>
        <v>2.327800159908211E-2</v>
      </c>
      <c r="F330" s="2">
        <f t="shared" si="29"/>
        <v>2.9367709088266481E-3</v>
      </c>
      <c r="G330" s="2">
        <f t="shared" si="27"/>
        <v>2.0341230690255462E-2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2.7061999999999999</v>
      </c>
      <c r="C331" s="2">
        <f t="shared" si="24"/>
        <v>2.6734657846429002</v>
      </c>
      <c r="D331" s="2">
        <f t="shared" si="26"/>
        <v>2.6599371365966165</v>
      </c>
      <c r="E331" s="2">
        <f t="shared" si="25"/>
        <v>1.3528648046283731E-2</v>
      </c>
      <c r="F331" s="2">
        <f t="shared" si="29"/>
        <v>5.0551463363180654E-3</v>
      </c>
      <c r="G331" s="2">
        <f t="shared" si="27"/>
        <v>8.4735017099656657E-3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2.7429000000000001</v>
      </c>
      <c r="C332" s="2">
        <f t="shared" si="24"/>
        <v>2.6570556639286078</v>
      </c>
      <c r="D332" s="2">
        <f t="shared" si="26"/>
        <v>2.6660825338857563</v>
      </c>
      <c r="E332" s="2">
        <f t="shared" si="25"/>
        <v>-9.02686995714852E-3</v>
      </c>
      <c r="F332" s="2">
        <f t="shared" si="29"/>
        <v>2.2387430776247483E-3</v>
      </c>
      <c r="G332" s="2">
        <f t="shared" si="27"/>
        <v>-1.1265613034773268E-2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2.7429000000000001</v>
      </c>
      <c r="C333" s="2">
        <f t="shared" si="24"/>
        <v>2.6431701771703602</v>
      </c>
      <c r="D333" s="2">
        <f t="shared" si="26"/>
        <v>2.6717727165608856</v>
      </c>
      <c r="E333" s="2">
        <f t="shared" si="25"/>
        <v>-2.8602539390525372E-2</v>
      </c>
      <c r="F333" s="2">
        <f t="shared" si="29"/>
        <v>-3.9295134160052762E-3</v>
      </c>
      <c r="G333" s="2">
        <f t="shared" si="27"/>
        <v>-2.4673025974520098E-2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2.6621999999999999</v>
      </c>
      <c r="C334" s="2">
        <f t="shared" si="24"/>
        <v>2.6302978422210739</v>
      </c>
      <c r="D334" s="2">
        <f t="shared" si="26"/>
        <v>2.6710636264452643</v>
      </c>
      <c r="E334" s="2">
        <f t="shared" si="25"/>
        <v>-4.0765784224190416E-2</v>
      </c>
      <c r="F334" s="2">
        <f t="shared" si="29"/>
        <v>-1.1296767577642305E-2</v>
      </c>
      <c r="G334" s="2">
        <f t="shared" si="27"/>
        <v>-2.9469016646548111E-2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2.6402000000000001</v>
      </c>
      <c r="C335" s="2">
        <f t="shared" ref="C335:C398" si="30">$C$4*B325+C334*(1-$C$4)</f>
        <v>2.630682789571678</v>
      </c>
      <c r="D335" s="2">
        <f t="shared" si="26"/>
        <v>2.6687774318937634</v>
      </c>
      <c r="E335" s="2">
        <f t="shared" si="25"/>
        <v>-3.809464232208537E-2</v>
      </c>
      <c r="F335" s="2">
        <f t="shared" si="29"/>
        <v>-1.6656342526530921E-2</v>
      </c>
      <c r="G335" s="2">
        <f t="shared" si="27"/>
        <v>-2.143829979555445E-2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2.6402000000000001</v>
      </c>
      <c r="C336" s="2">
        <f t="shared" si="30"/>
        <v>2.6377777450221891</v>
      </c>
      <c r="D336" s="2">
        <f t="shared" si="26"/>
        <v>2.6666605850868179</v>
      </c>
      <c r="E336" s="2">
        <f t="shared" si="25"/>
        <v>-2.8882840064628823E-2</v>
      </c>
      <c r="F336" s="2">
        <f t="shared" si="29"/>
        <v>-1.91016420341505E-2</v>
      </c>
      <c r="G336" s="2">
        <f t="shared" si="27"/>
        <v>-9.7811980304783226E-3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2.6402000000000001</v>
      </c>
      <c r="C337" s="2">
        <f t="shared" si="30"/>
        <v>2.6437811688649293</v>
      </c>
      <c r="D337" s="2">
        <f t="shared" si="26"/>
        <v>2.6647005417470537</v>
      </c>
      <c r="E337" s="2">
        <f t="shared" si="25"/>
        <v>-2.0919372882124421E-2</v>
      </c>
      <c r="F337" s="2">
        <f t="shared" si="29"/>
        <v>-1.9465188203745286E-2</v>
      </c>
      <c r="G337" s="2">
        <f t="shared" si="27"/>
        <v>-1.4541846783791348E-3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2.5668000000000002</v>
      </c>
      <c r="C338" s="2">
        <f t="shared" si="30"/>
        <v>2.6533840659626327</v>
      </c>
      <c r="D338" s="2">
        <f t="shared" si="26"/>
        <v>2.6574486497657905</v>
      </c>
      <c r="E338" s="2">
        <f t="shared" si="25"/>
        <v>-4.064583803157884E-3</v>
      </c>
      <c r="F338" s="2">
        <f t="shared" si="29"/>
        <v>-1.6385067323627805E-2</v>
      </c>
      <c r="G338" s="2">
        <f t="shared" si="27"/>
        <v>1.2320483520469921E-2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2.6034999999999999</v>
      </c>
      <c r="C339" s="2">
        <f t="shared" si="30"/>
        <v>2.6513557481222274</v>
      </c>
      <c r="D339" s="2">
        <f t="shared" si="26"/>
        <v>2.6534524534868429</v>
      </c>
      <c r="E339" s="2">
        <f t="shared" si="25"/>
        <v>-2.096705364615481E-3</v>
      </c>
      <c r="F339" s="2">
        <f t="shared" si="29"/>
        <v>-1.3527394931825341E-2</v>
      </c>
      <c r="G339" s="2">
        <f t="shared" si="27"/>
        <v>1.143068956720986E-2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2.6987999999999999</v>
      </c>
      <c r="C340" s="2">
        <f t="shared" si="30"/>
        <v>2.6496394791803461</v>
      </c>
      <c r="D340" s="2">
        <f t="shared" si="26"/>
        <v>2.656811531006336</v>
      </c>
      <c r="E340" s="2">
        <f t="shared" si="25"/>
        <v>-7.1720518259899002E-3</v>
      </c>
      <c r="F340" s="2">
        <f t="shared" si="29"/>
        <v>-1.2256326310658254E-2</v>
      </c>
      <c r="G340" s="2">
        <f t="shared" si="27"/>
        <v>5.0842744846683538E-3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2.7134999999999998</v>
      </c>
      <c r="C341" s="2">
        <f t="shared" si="30"/>
        <v>2.6583410977679849</v>
      </c>
      <c r="D341" s="2">
        <f t="shared" si="26"/>
        <v>2.6610106768577189</v>
      </c>
      <c r="E341" s="2">
        <f t="shared" si="25"/>
        <v>-2.6695790897339755E-3</v>
      </c>
      <c r="F341" s="2">
        <f t="shared" si="29"/>
        <v>-1.0338976866473398E-2</v>
      </c>
      <c r="G341" s="2">
        <f t="shared" si="27"/>
        <v>7.6693977767394225E-3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2.7134999999999998</v>
      </c>
      <c r="C342" s="2">
        <f t="shared" si="30"/>
        <v>2.6713501596498332</v>
      </c>
      <c r="D342" s="2">
        <f t="shared" si="26"/>
        <v>2.6648987748682584</v>
      </c>
      <c r="E342" s="2">
        <f t="shared" si="25"/>
        <v>6.4513847815748093E-3</v>
      </c>
      <c r="F342" s="2">
        <f t="shared" si="29"/>
        <v>-6.980904536863757E-3</v>
      </c>
      <c r="G342" s="2">
        <f t="shared" si="27"/>
        <v>1.3432289318438567E-2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2.7061999999999999</v>
      </c>
      <c r="C343" s="2">
        <f t="shared" si="30"/>
        <v>2.6823578273960127</v>
      </c>
      <c r="D343" s="2">
        <f t="shared" si="26"/>
        <v>2.6679581248780173</v>
      </c>
      <c r="E343" s="2">
        <f t="shared" si="25"/>
        <v>1.4399702517995383E-2</v>
      </c>
      <c r="F343" s="2">
        <f t="shared" si="29"/>
        <v>-2.7047831258919294E-3</v>
      </c>
      <c r="G343" s="2">
        <f t="shared" si="27"/>
        <v>1.7104485643887314E-2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2.6402000000000001</v>
      </c>
      <c r="C344" s="2">
        <f t="shared" si="30"/>
        <v>2.6792566231812414</v>
      </c>
      <c r="D344" s="2">
        <f t="shared" si="26"/>
        <v>2.6659019674796456</v>
      </c>
      <c r="E344" s="2">
        <f t="shared" si="25"/>
        <v>1.3354655701595775E-2</v>
      </c>
      <c r="F344" s="2">
        <f t="shared" si="29"/>
        <v>5.071046396056115E-4</v>
      </c>
      <c r="G344" s="2">
        <f t="shared" si="27"/>
        <v>1.2847551061990163E-2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2.5741999999999998</v>
      </c>
      <c r="C345" s="2">
        <f t="shared" si="30"/>
        <v>2.6732479119225889</v>
      </c>
      <c r="D345" s="2">
        <f t="shared" si="26"/>
        <v>2.6591092291478198</v>
      </c>
      <c r="E345" s="2">
        <f t="shared" si="25"/>
        <v>1.4138682774769151E-2</v>
      </c>
      <c r="F345" s="2">
        <f t="shared" si="29"/>
        <v>3.2334202666383194E-3</v>
      </c>
      <c r="G345" s="2">
        <f t="shared" si="27"/>
        <v>1.0905262508130831E-2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2.5741999999999998</v>
      </c>
      <c r="C346" s="2">
        <f t="shared" si="30"/>
        <v>2.6681636177806523</v>
      </c>
      <c r="D346" s="2">
        <f t="shared" si="26"/>
        <v>2.6528196566183517</v>
      </c>
      <c r="E346" s="2">
        <f t="shared" si="25"/>
        <v>1.5343961162300523E-2</v>
      </c>
      <c r="F346" s="2">
        <f t="shared" si="29"/>
        <v>5.6555284457707605E-3</v>
      </c>
      <c r="G346" s="2">
        <f t="shared" si="27"/>
        <v>9.6884327165297629E-3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2.6402000000000001</v>
      </c>
      <c r="C347" s="2">
        <f t="shared" si="30"/>
        <v>2.6638615227374749</v>
      </c>
      <c r="D347" s="2">
        <f t="shared" si="26"/>
        <v>2.6518848672392146</v>
      </c>
      <c r="E347" s="2">
        <f t="shared" si="25"/>
        <v>1.1976655498260325E-2</v>
      </c>
      <c r="F347" s="2">
        <f t="shared" si="29"/>
        <v>6.9197538562686739E-3</v>
      </c>
      <c r="G347" s="2">
        <f t="shared" si="27"/>
        <v>5.0569016419916507E-3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2.5668000000000002</v>
      </c>
      <c r="C348" s="2">
        <f t="shared" si="30"/>
        <v>2.6489289807778631</v>
      </c>
      <c r="D348" s="2">
        <f t="shared" si="26"/>
        <v>2.6455822844807542</v>
      </c>
      <c r="E348" s="2">
        <f t="shared" ref="E348:E411" si="31">C348-D348</f>
        <v>3.3466962971089309E-3</v>
      </c>
      <c r="F348" s="2">
        <f t="shared" si="29"/>
        <v>6.205142344436726E-3</v>
      </c>
      <c r="G348" s="2">
        <f t="shared" si="27"/>
        <v>-2.8584460473277951E-3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2.6402000000000001</v>
      </c>
      <c r="C349" s="2">
        <f t="shared" si="30"/>
        <v>2.6419399068120382</v>
      </c>
      <c r="D349" s="2">
        <f t="shared" ref="D349:D412" si="32">$D$4*B349+(1-$D$4)*D348</f>
        <v>2.6451835967414392</v>
      </c>
      <c r="E349" s="2">
        <f t="shared" si="31"/>
        <v>-3.2436899294010502E-3</v>
      </c>
      <c r="F349" s="2">
        <f t="shared" si="29"/>
        <v>4.3153758896691714E-3</v>
      </c>
      <c r="G349" s="2">
        <f t="shared" si="27"/>
        <v>-7.5590658190702216E-3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2.6402000000000001</v>
      </c>
      <c r="C350" s="2">
        <f t="shared" si="30"/>
        <v>2.65068761345634</v>
      </c>
      <c r="D350" s="2">
        <f t="shared" si="32"/>
        <v>2.6448144414272585</v>
      </c>
      <c r="E350" s="2">
        <f t="shared" si="31"/>
        <v>5.8731720290814415E-3</v>
      </c>
      <c r="F350" s="2">
        <f t="shared" si="29"/>
        <v>4.626935117551626E-3</v>
      </c>
      <c r="G350" s="2">
        <f t="shared" si="27"/>
        <v>1.2462369115298156E-3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2.6621999999999999</v>
      </c>
      <c r="C351" s="2">
        <f t="shared" si="30"/>
        <v>2.6603510575399798</v>
      </c>
      <c r="D351" s="2">
        <f t="shared" si="32"/>
        <v>2.6461022605807951</v>
      </c>
      <c r="E351" s="2">
        <f t="shared" si="31"/>
        <v>1.4248796959184684E-2</v>
      </c>
      <c r="F351" s="2">
        <f t="shared" si="29"/>
        <v>6.551307485878238E-3</v>
      </c>
      <c r="G351" s="2">
        <f t="shared" si="27"/>
        <v>7.6974894733064462E-3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2.7134999999999998</v>
      </c>
      <c r="C352" s="2">
        <f t="shared" si="30"/>
        <v>2.6685278179184442</v>
      </c>
      <c r="D352" s="2">
        <f t="shared" si="32"/>
        <v>2.6510946857229585</v>
      </c>
      <c r="E352" s="2">
        <f t="shared" si="31"/>
        <v>1.7433132195485701E-2</v>
      </c>
      <c r="F352" s="2">
        <f t="shared" si="29"/>
        <v>8.727672427799732E-3</v>
      </c>
      <c r="G352" s="2">
        <f t="shared" si="27"/>
        <v>8.7054597676859691E-3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2.6915</v>
      </c>
      <c r="C353" s="2">
        <f t="shared" si="30"/>
        <v>2.6743235382386832</v>
      </c>
      <c r="D353" s="2">
        <f t="shared" si="32"/>
        <v>2.6540876719657023</v>
      </c>
      <c r="E353" s="2">
        <f t="shared" si="31"/>
        <v>2.0235866272980907E-2</v>
      </c>
      <c r="F353" s="2">
        <f t="shared" si="29"/>
        <v>1.1029311196835968E-2</v>
      </c>
      <c r="G353" s="2">
        <f t="shared" si="27"/>
        <v>9.2065550761449393E-3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2.6621999999999999</v>
      </c>
      <c r="C354" s="2">
        <f t="shared" si="30"/>
        <v>2.6690737631250396</v>
      </c>
      <c r="D354" s="2">
        <f t="shared" si="32"/>
        <v>2.6546885851534281</v>
      </c>
      <c r="E354" s="2">
        <f t="shared" si="31"/>
        <v>1.438517797161154E-2</v>
      </c>
      <c r="F354" s="2">
        <f t="shared" si="29"/>
        <v>1.1700484551791082E-2</v>
      </c>
      <c r="G354" s="2">
        <f t="shared" si="27"/>
        <v>2.6846934198204581E-3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2.7429000000000001</v>
      </c>
      <c r="C355" s="2">
        <f t="shared" si="30"/>
        <v>2.6544777995673412</v>
      </c>
      <c r="D355" s="2">
        <f t="shared" si="32"/>
        <v>2.6612227640309523</v>
      </c>
      <c r="E355" s="2">
        <f t="shared" si="31"/>
        <v>-6.7449644636110584E-3</v>
      </c>
      <c r="F355" s="2">
        <f t="shared" si="29"/>
        <v>8.011394748710654E-3</v>
      </c>
      <c r="G355" s="2">
        <f t="shared" si="27"/>
        <v>-1.4756359212321712E-2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2.8529</v>
      </c>
      <c r="C356" s="2">
        <f t="shared" si="30"/>
        <v>2.6421273688646734</v>
      </c>
      <c r="D356" s="2">
        <f t="shared" si="32"/>
        <v>2.6754210778064369</v>
      </c>
      <c r="E356" s="2">
        <f t="shared" si="31"/>
        <v>-3.3293708941763533E-2</v>
      </c>
      <c r="F356" s="2">
        <f t="shared" si="29"/>
        <v>-2.496259893841838E-4</v>
      </c>
      <c r="G356" s="2">
        <f t="shared" ref="G356:G419" si="33">E356-F356</f>
        <v>-3.3044082952379351E-2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2.9335</v>
      </c>
      <c r="C357" s="2">
        <f t="shared" si="30"/>
        <v>2.6418308505778003</v>
      </c>
      <c r="D357" s="2">
        <f t="shared" si="32"/>
        <v>2.69453803500596</v>
      </c>
      <c r="E357" s="2">
        <f t="shared" si="31"/>
        <v>-5.2707184428159692E-2</v>
      </c>
      <c r="F357" s="2">
        <f t="shared" ref="F357:F420" si="35">(E357*(2/(10)))+((1-(2/10))*F356)</f>
        <v>-1.0741137677139285E-2</v>
      </c>
      <c r="G357" s="2">
        <f t="shared" si="33"/>
        <v>-4.1966046751020405E-2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2.9335</v>
      </c>
      <c r="C358" s="2">
        <f t="shared" si="30"/>
        <v>2.6302876427966</v>
      </c>
      <c r="D358" s="2">
        <f t="shared" si="32"/>
        <v>2.7122389213018145</v>
      </c>
      <c r="E358" s="2">
        <f t="shared" si="31"/>
        <v>-8.1951278505214553E-2</v>
      </c>
      <c r="F358" s="2">
        <f t="shared" si="35"/>
        <v>-2.498316584275434E-2</v>
      </c>
      <c r="G358" s="2">
        <f t="shared" si="33"/>
        <v>-5.6968112662460213E-2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2.9262000000000001</v>
      </c>
      <c r="C359" s="2">
        <f t="shared" si="30"/>
        <v>2.6318126208278922</v>
      </c>
      <c r="D359" s="2">
        <f t="shared" si="32"/>
        <v>2.7280878900942724</v>
      </c>
      <c r="E359" s="2">
        <f t="shared" si="31"/>
        <v>-9.6275269266380192E-2</v>
      </c>
      <c r="F359" s="2">
        <f t="shared" si="35"/>
        <v>-3.9241586527479513E-2</v>
      </c>
      <c r="G359" s="2">
        <f t="shared" si="33"/>
        <v>-5.7033682738900679E-2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2.9262000000000001</v>
      </c>
      <c r="C360" s="2">
        <f t="shared" si="30"/>
        <v>2.6331029868543703</v>
      </c>
      <c r="D360" s="2">
        <f t="shared" si="32"/>
        <v>2.7427628611984001</v>
      </c>
      <c r="E360" s="2">
        <f t="shared" si="31"/>
        <v>-0.1096598743440298</v>
      </c>
      <c r="F360" s="2">
        <f t="shared" si="35"/>
        <v>-5.3325244090789578E-2</v>
      </c>
      <c r="G360" s="2">
        <f t="shared" si="33"/>
        <v>-5.6334630253240217E-2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2.8454999999999999</v>
      </c>
      <c r="C361" s="2">
        <f t="shared" si="30"/>
        <v>2.6375794504152363</v>
      </c>
      <c r="D361" s="2">
        <f t="shared" si="32"/>
        <v>2.7503730196281486</v>
      </c>
      <c r="E361" s="2">
        <f t="shared" si="31"/>
        <v>-0.11279356921291228</v>
      </c>
      <c r="F361" s="2">
        <f t="shared" si="35"/>
        <v>-6.5218909115214121E-2</v>
      </c>
      <c r="G361" s="2">
        <f t="shared" si="33"/>
        <v>-4.757466009769816E-2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2.8969</v>
      </c>
      <c r="C362" s="2">
        <f t="shared" si="30"/>
        <v>2.6492595349667383</v>
      </c>
      <c r="D362" s="2">
        <f t="shared" si="32"/>
        <v>2.7612268700260634</v>
      </c>
      <c r="E362" s="2">
        <f t="shared" si="31"/>
        <v>-0.1119673350593251</v>
      </c>
      <c r="F362" s="2">
        <f t="shared" si="35"/>
        <v>-7.4568594304036326E-2</v>
      </c>
      <c r="G362" s="2">
        <f t="shared" si="33"/>
        <v>-3.7398740755288776E-2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2.8969</v>
      </c>
      <c r="C363" s="2">
        <f t="shared" si="30"/>
        <v>2.6557580680487782</v>
      </c>
      <c r="D363" s="2">
        <f t="shared" si="32"/>
        <v>2.7712767315056142</v>
      </c>
      <c r="E363" s="2">
        <f t="shared" si="31"/>
        <v>-0.11551866345683592</v>
      </c>
      <c r="F363" s="2">
        <f t="shared" si="35"/>
        <v>-8.2758608134596248E-2</v>
      </c>
      <c r="G363" s="2">
        <f t="shared" si="33"/>
        <v>-3.2760055322239676E-2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2.8161999999999998</v>
      </c>
      <c r="C364" s="2">
        <f t="shared" si="30"/>
        <v>2.656749134502812</v>
      </c>
      <c r="D364" s="2">
        <f t="shared" si="32"/>
        <v>2.7746043810237171</v>
      </c>
      <c r="E364" s="2">
        <f t="shared" si="31"/>
        <v>-0.11785524652090507</v>
      </c>
      <c r="F364" s="2">
        <f t="shared" si="35"/>
        <v>-8.9777935811858015E-2</v>
      </c>
      <c r="G364" s="2">
        <f t="shared" si="33"/>
        <v>-2.8077310709047051E-2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2.8601999999999999</v>
      </c>
      <c r="C365" s="2">
        <f t="shared" si="30"/>
        <v>2.6700031138100715</v>
      </c>
      <c r="D365" s="2">
        <f t="shared" si="32"/>
        <v>2.7809447972441825</v>
      </c>
      <c r="E365" s="2">
        <f t="shared" si="31"/>
        <v>-0.11094168343411104</v>
      </c>
      <c r="F365" s="2">
        <f t="shared" si="35"/>
        <v>-9.401068533630863E-2</v>
      </c>
      <c r="G365" s="2">
        <f t="shared" si="33"/>
        <v>-1.6930998097802408E-2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2.8969</v>
      </c>
      <c r="C366" s="2">
        <f t="shared" si="30"/>
        <v>2.6981410963008297</v>
      </c>
      <c r="D366" s="2">
        <f t="shared" si="32"/>
        <v>2.7895340715223909</v>
      </c>
      <c r="E366" s="2">
        <f t="shared" si="31"/>
        <v>-9.1392975221561201E-2</v>
      </c>
      <c r="F366" s="2">
        <f t="shared" si="35"/>
        <v>-9.3487143313359153E-2</v>
      </c>
      <c r="G366" s="2">
        <f t="shared" si="33"/>
        <v>2.0941680917979516E-3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2.8601999999999999</v>
      </c>
      <c r="C367" s="2">
        <f t="shared" si="30"/>
        <v>2.7343501584083945</v>
      </c>
      <c r="D367" s="2">
        <f t="shared" si="32"/>
        <v>2.7947685847429549</v>
      </c>
      <c r="E367" s="2">
        <f t="shared" si="31"/>
        <v>-6.0418426334560404E-2</v>
      </c>
      <c r="F367" s="2">
        <f t="shared" si="35"/>
        <v>-8.6873399917599417E-2</v>
      </c>
      <c r="G367" s="2">
        <f t="shared" si="33"/>
        <v>2.6454973583039013E-2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2.9115000000000002</v>
      </c>
      <c r="C368" s="2">
        <f t="shared" si="30"/>
        <v>2.7649885955763338</v>
      </c>
      <c r="D368" s="2">
        <f t="shared" si="32"/>
        <v>2.8034153562434767</v>
      </c>
      <c r="E368" s="2">
        <f t="shared" si="31"/>
        <v>-3.8426760667142901E-2</v>
      </c>
      <c r="F368" s="2">
        <f t="shared" si="35"/>
        <v>-7.7184072067508117E-2</v>
      </c>
      <c r="G368" s="2">
        <f t="shared" si="33"/>
        <v>3.8757311400365216E-2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2.9115000000000002</v>
      </c>
      <c r="C369" s="2">
        <f t="shared" si="30"/>
        <v>2.7897903501030519</v>
      </c>
      <c r="D369" s="2">
        <f t="shared" si="32"/>
        <v>2.8114216261513674</v>
      </c>
      <c r="E369" s="2">
        <f t="shared" si="31"/>
        <v>-2.1631276048315495E-2</v>
      </c>
      <c r="F369" s="2">
        <f t="shared" si="35"/>
        <v>-6.6073512863669595E-2</v>
      </c>
      <c r="G369" s="2">
        <f t="shared" si="33"/>
        <v>4.44422368153541E-2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2.9041999999999999</v>
      </c>
      <c r="C370" s="2">
        <f t="shared" si="30"/>
        <v>2.8107764500871979</v>
      </c>
      <c r="D370" s="2">
        <f t="shared" si="32"/>
        <v>2.8182940982883031</v>
      </c>
      <c r="E370" s="2">
        <f t="shared" si="31"/>
        <v>-7.5176482011052315E-3</v>
      </c>
      <c r="F370" s="2">
        <f t="shared" si="35"/>
        <v>-5.4362339931156724E-2</v>
      </c>
      <c r="G370" s="2">
        <f t="shared" si="33"/>
        <v>4.6844691730051492E-2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2.9041999999999999</v>
      </c>
      <c r="C371" s="2">
        <f t="shared" si="30"/>
        <v>2.8161185346891675</v>
      </c>
      <c r="D371" s="2">
        <f t="shared" si="32"/>
        <v>2.8246574984150952</v>
      </c>
      <c r="E371" s="2">
        <f t="shared" si="31"/>
        <v>-8.5389637259276618E-3</v>
      </c>
      <c r="F371" s="2">
        <f t="shared" si="35"/>
        <v>-4.5197664690110911E-2</v>
      </c>
      <c r="G371" s="2">
        <f t="shared" si="33"/>
        <v>3.665870096418325E-2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2.8235000000000001</v>
      </c>
      <c r="C372" s="2">
        <f t="shared" si="30"/>
        <v>2.8285464524292956</v>
      </c>
      <c r="D372" s="2">
        <f t="shared" si="32"/>
        <v>2.8245717577917548</v>
      </c>
      <c r="E372" s="2">
        <f t="shared" si="31"/>
        <v>3.9746946375407433E-3</v>
      </c>
      <c r="F372" s="2">
        <f t="shared" si="35"/>
        <v>-3.5363192824580579E-2</v>
      </c>
      <c r="G372" s="2">
        <f t="shared" si="33"/>
        <v>3.9337887462121322E-2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2.8969</v>
      </c>
      <c r="C373" s="2">
        <f t="shared" si="30"/>
        <v>2.8390623828247885</v>
      </c>
      <c r="D373" s="2">
        <f t="shared" si="32"/>
        <v>2.8299294053627357</v>
      </c>
      <c r="E373" s="2">
        <f t="shared" si="31"/>
        <v>9.1329774620527715E-3</v>
      </c>
      <c r="F373" s="2">
        <f t="shared" si="35"/>
        <v>-2.6463958767253912E-2</v>
      </c>
      <c r="G373" s="2">
        <f t="shared" si="33"/>
        <v>3.559693622930668E-2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2.8601999999999999</v>
      </c>
      <c r="C374" s="2">
        <f t="shared" si="30"/>
        <v>2.8355450931594364</v>
      </c>
      <c r="D374" s="2">
        <f t="shared" si="32"/>
        <v>2.832171671632163</v>
      </c>
      <c r="E374" s="2">
        <f t="shared" si="31"/>
        <v>3.3734215272733792E-3</v>
      </c>
      <c r="F374" s="2">
        <f t="shared" si="35"/>
        <v>-2.0496482708348453E-2</v>
      </c>
      <c r="G374" s="2">
        <f t="shared" si="33"/>
        <v>2.3869904235621832E-2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2.8601999999999999</v>
      </c>
      <c r="C375" s="2">
        <f t="shared" si="30"/>
        <v>2.8393381557502924</v>
      </c>
      <c r="D375" s="2">
        <f t="shared" si="32"/>
        <v>2.8342478441038548</v>
      </c>
      <c r="E375" s="2">
        <f t="shared" si="31"/>
        <v>5.0903116464375842E-3</v>
      </c>
      <c r="F375" s="2">
        <f t="shared" si="35"/>
        <v>-1.5379123837391245E-2</v>
      </c>
      <c r="G375" s="2">
        <f t="shared" si="33"/>
        <v>2.0469435483828829E-2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2.8601999999999999</v>
      </c>
      <c r="C376" s="2">
        <f t="shared" si="30"/>
        <v>2.8481938240964011</v>
      </c>
      <c r="D376" s="2">
        <f t="shared" si="32"/>
        <v>2.8361702260220873</v>
      </c>
      <c r="E376" s="2">
        <f t="shared" si="31"/>
        <v>1.2023598074313746E-2</v>
      </c>
      <c r="F376" s="2">
        <f t="shared" si="35"/>
        <v>-9.8985794550502468E-3</v>
      </c>
      <c r="G376" s="2">
        <f t="shared" si="33"/>
        <v>2.1922177529363991E-2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2.8675000000000002</v>
      </c>
      <c r="C377" s="2">
        <f t="shared" si="30"/>
        <v>2.8500409280815697</v>
      </c>
      <c r="D377" s="2">
        <f t="shared" si="32"/>
        <v>2.8384909500204514</v>
      </c>
      <c r="E377" s="2">
        <f t="shared" si="31"/>
        <v>1.1549978061118349E-2</v>
      </c>
      <c r="F377" s="2">
        <f t="shared" si="35"/>
        <v>-5.6088679518165284E-3</v>
      </c>
      <c r="G377" s="2">
        <f t="shared" si="33"/>
        <v>1.7158846012934877E-2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3.0245000000000002</v>
      </c>
      <c r="C378" s="2">
        <f t="shared" si="30"/>
        <v>2.8594961699151744</v>
      </c>
      <c r="D378" s="2">
        <f t="shared" si="32"/>
        <v>2.8522693981670848</v>
      </c>
      <c r="E378" s="2">
        <f t="shared" si="31"/>
        <v>7.226771748089611E-3</v>
      </c>
      <c r="F378" s="2">
        <f t="shared" si="35"/>
        <v>-3.0417400118353003E-3</v>
      </c>
      <c r="G378" s="2">
        <f t="shared" si="33"/>
        <v>1.0268511759924912E-2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3.0245000000000002</v>
      </c>
      <c r="C379" s="2">
        <f t="shared" si="30"/>
        <v>2.8674967591589939</v>
      </c>
      <c r="D379" s="2">
        <f t="shared" si="32"/>
        <v>2.8650272205250786</v>
      </c>
      <c r="E379" s="2">
        <f t="shared" si="31"/>
        <v>2.4695386339153025E-3</v>
      </c>
      <c r="F379" s="2">
        <f t="shared" si="35"/>
        <v>-1.93948428268518E-3</v>
      </c>
      <c r="G379" s="2">
        <f t="shared" si="33"/>
        <v>4.4090229166004824E-3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3.0245000000000002</v>
      </c>
      <c r="C380" s="2">
        <f t="shared" si="30"/>
        <v>2.8731434115960717</v>
      </c>
      <c r="D380" s="2">
        <f t="shared" si="32"/>
        <v>2.8768400190047023</v>
      </c>
      <c r="E380" s="2">
        <f t="shared" si="31"/>
        <v>-3.6966074086306477E-3</v>
      </c>
      <c r="F380" s="2">
        <f t="shared" si="35"/>
        <v>-2.2909089078742735E-3</v>
      </c>
      <c r="G380" s="2">
        <f t="shared" si="33"/>
        <v>-1.4056985007563742E-3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3.0245000000000002</v>
      </c>
      <c r="C381" s="2">
        <f t="shared" si="30"/>
        <v>2.877921348273599</v>
      </c>
      <c r="D381" s="2">
        <f t="shared" si="32"/>
        <v>2.8877777953747246</v>
      </c>
      <c r="E381" s="2">
        <f t="shared" si="31"/>
        <v>-9.8564471011255428E-3</v>
      </c>
      <c r="F381" s="2">
        <f t="shared" si="35"/>
        <v>-3.8040165465245278E-3</v>
      </c>
      <c r="G381" s="2">
        <f t="shared" si="33"/>
        <v>-6.0524305546010154E-3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3.0245000000000002</v>
      </c>
      <c r="C382" s="2">
        <f t="shared" si="30"/>
        <v>2.8695488331545835</v>
      </c>
      <c r="D382" s="2">
        <f t="shared" si="32"/>
        <v>2.8979053660877079</v>
      </c>
      <c r="E382" s="2">
        <f t="shared" si="31"/>
        <v>-2.8356532933124345E-2</v>
      </c>
      <c r="F382" s="2">
        <f t="shared" si="35"/>
        <v>-8.7145198238444913E-3</v>
      </c>
      <c r="G382" s="2">
        <f t="shared" si="33"/>
        <v>-1.9642013109279856E-2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3.0245000000000002</v>
      </c>
      <c r="C383" s="2">
        <f t="shared" si="30"/>
        <v>2.8737567049769552</v>
      </c>
      <c r="D383" s="2">
        <f t="shared" si="32"/>
        <v>2.9072827463775073</v>
      </c>
      <c r="E383" s="2">
        <f t="shared" si="31"/>
        <v>-3.3526041400552042E-2</v>
      </c>
      <c r="F383" s="2">
        <f t="shared" si="35"/>
        <v>-1.3676824139186002E-2</v>
      </c>
      <c r="G383" s="2">
        <f t="shared" si="33"/>
        <v>-1.9849217261366042E-2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3.0089000000000001</v>
      </c>
      <c r="C384" s="2">
        <f t="shared" si="30"/>
        <v>2.8716710580574238</v>
      </c>
      <c r="D384" s="2">
        <f t="shared" si="32"/>
        <v>2.9148099503495439</v>
      </c>
      <c r="E384" s="2">
        <f t="shared" si="31"/>
        <v>-4.313889229212009E-2</v>
      </c>
      <c r="F384" s="2">
        <f t="shared" si="35"/>
        <v>-1.9569237769772818E-2</v>
      </c>
      <c r="G384" s="2">
        <f t="shared" si="33"/>
        <v>-2.3569654522347272E-2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3.0167000000000002</v>
      </c>
      <c r="C385" s="2">
        <f t="shared" si="30"/>
        <v>2.8699062798947432</v>
      </c>
      <c r="D385" s="2">
        <f t="shared" si="32"/>
        <v>2.9223573614347629</v>
      </c>
      <c r="E385" s="2">
        <f t="shared" si="31"/>
        <v>-5.2451081540019651E-2</v>
      </c>
      <c r="F385" s="2">
        <f t="shared" si="35"/>
        <v>-2.6145606523822185E-2</v>
      </c>
      <c r="G385" s="2">
        <f t="shared" si="33"/>
        <v>-2.6305475016197465E-2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3.0167000000000002</v>
      </c>
      <c r="C386" s="2">
        <f t="shared" si="30"/>
        <v>2.8684130060647828</v>
      </c>
      <c r="D386" s="2">
        <f t="shared" si="32"/>
        <v>2.9293457050321878</v>
      </c>
      <c r="E386" s="2">
        <f t="shared" si="31"/>
        <v>-6.0932698967405052E-2</v>
      </c>
      <c r="F386" s="2">
        <f t="shared" si="35"/>
        <v>-3.3103025012538763E-2</v>
      </c>
      <c r="G386" s="2">
        <f t="shared" si="33"/>
        <v>-2.7829673954866289E-2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3.0089000000000001</v>
      </c>
      <c r="C387" s="2">
        <f t="shared" si="30"/>
        <v>2.8682725435932781</v>
      </c>
      <c r="D387" s="2">
        <f t="shared" si="32"/>
        <v>2.9352386157705443</v>
      </c>
      <c r="E387" s="2">
        <f t="shared" si="31"/>
        <v>-6.6966072177266245E-2</v>
      </c>
      <c r="F387" s="2">
        <f t="shared" si="35"/>
        <v>-3.9875634445484261E-2</v>
      </c>
      <c r="G387" s="2">
        <f t="shared" si="33"/>
        <v>-2.7090437731781984E-2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3.0089000000000001</v>
      </c>
      <c r="C388" s="2">
        <f t="shared" si="30"/>
        <v>2.8923075368866198</v>
      </c>
      <c r="D388" s="2">
        <f t="shared" si="32"/>
        <v>2.940695014602356</v>
      </c>
      <c r="E388" s="2">
        <f t="shared" si="31"/>
        <v>-4.838747771573626E-2</v>
      </c>
      <c r="F388" s="2">
        <f t="shared" si="35"/>
        <v>-4.1578003099534661E-2</v>
      </c>
      <c r="G388" s="2">
        <f t="shared" si="33"/>
        <v>-6.8094746162015996E-3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2.9698000000000002</v>
      </c>
      <c r="C389" s="2">
        <f t="shared" si="30"/>
        <v>2.9126448389040629</v>
      </c>
      <c r="D389" s="2">
        <f t="shared" si="32"/>
        <v>2.9428509394466262</v>
      </c>
      <c r="E389" s="2">
        <f t="shared" si="31"/>
        <v>-3.0206100542563341E-2</v>
      </c>
      <c r="F389" s="2">
        <f t="shared" si="35"/>
        <v>-3.9303622588140401E-2</v>
      </c>
      <c r="G389" s="2">
        <f t="shared" si="33"/>
        <v>9.0975220455770597E-3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3.0011000000000001</v>
      </c>
      <c r="C390" s="2">
        <f t="shared" si="30"/>
        <v>2.9298533252265146</v>
      </c>
      <c r="D390" s="2">
        <f t="shared" si="32"/>
        <v>2.9471656846728025</v>
      </c>
      <c r="E390" s="2">
        <f t="shared" si="31"/>
        <v>-1.7312359446287839E-2</v>
      </c>
      <c r="F390" s="2">
        <f t="shared" si="35"/>
        <v>-3.4905369959769887E-2</v>
      </c>
      <c r="G390" s="2">
        <f t="shared" si="33"/>
        <v>1.7593010513482048E-2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3.0011000000000001</v>
      </c>
      <c r="C391" s="2">
        <f t="shared" si="30"/>
        <v>2.9444143521147432</v>
      </c>
      <c r="D391" s="2">
        <f t="shared" si="32"/>
        <v>2.9511608191414842</v>
      </c>
      <c r="E391" s="2">
        <f t="shared" si="31"/>
        <v>-6.7464670267409765E-3</v>
      </c>
      <c r="F391" s="2">
        <f t="shared" si="35"/>
        <v>-2.9273589373164106E-2</v>
      </c>
      <c r="G391" s="2">
        <f t="shared" si="33"/>
        <v>2.252712234642313E-2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3.0011000000000001</v>
      </c>
      <c r="C392" s="2">
        <f t="shared" si="30"/>
        <v>2.9567352210201672</v>
      </c>
      <c r="D392" s="2">
        <f t="shared" si="32"/>
        <v>2.9548600177235969</v>
      </c>
      <c r="E392" s="2">
        <f t="shared" si="31"/>
        <v>1.8752032965703158E-3</v>
      </c>
      <c r="F392" s="2">
        <f t="shared" si="35"/>
        <v>-2.3043830839217225E-2</v>
      </c>
      <c r="G392" s="2">
        <f t="shared" si="33"/>
        <v>2.4919034135787541E-2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2.9853999999999998</v>
      </c>
      <c r="C393" s="2">
        <f t="shared" si="30"/>
        <v>2.9671605716324492</v>
      </c>
      <c r="D393" s="2">
        <f t="shared" si="32"/>
        <v>2.9571222386329601</v>
      </c>
      <c r="E393" s="2">
        <f t="shared" si="31"/>
        <v>1.0038332999489086E-2</v>
      </c>
      <c r="F393" s="2">
        <f t="shared" si="35"/>
        <v>-1.6427398071475963E-2</v>
      </c>
      <c r="G393" s="2">
        <f t="shared" si="33"/>
        <v>2.6465731070965049E-2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2.9853999999999998</v>
      </c>
      <c r="C394" s="2">
        <f t="shared" si="30"/>
        <v>2.9735820221505342</v>
      </c>
      <c r="D394" s="2">
        <f t="shared" si="32"/>
        <v>2.9592168876231115</v>
      </c>
      <c r="E394" s="2">
        <f t="shared" si="31"/>
        <v>1.4365134527422718E-2</v>
      </c>
      <c r="F394" s="2">
        <f t="shared" si="35"/>
        <v>-1.0268891551696227E-2</v>
      </c>
      <c r="G394" s="2">
        <f t="shared" si="33"/>
        <v>2.4634026079118944E-2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3.0011000000000001</v>
      </c>
      <c r="C395" s="2">
        <f t="shared" si="30"/>
        <v>2.9802155572042981</v>
      </c>
      <c r="D395" s="2">
        <f t="shared" si="32"/>
        <v>2.9623193403917703</v>
      </c>
      <c r="E395" s="2">
        <f t="shared" si="31"/>
        <v>1.7896216812527843E-2</v>
      </c>
      <c r="F395" s="2">
        <f t="shared" si="35"/>
        <v>-4.6358698788514143E-3</v>
      </c>
      <c r="G395" s="2">
        <f t="shared" si="33"/>
        <v>2.2532086691379259E-2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3.0636000000000001</v>
      </c>
      <c r="C396" s="2">
        <f t="shared" si="30"/>
        <v>2.9858285484036369</v>
      </c>
      <c r="D396" s="2">
        <f t="shared" si="32"/>
        <v>2.9698216114738614</v>
      </c>
      <c r="E396" s="2">
        <f t="shared" si="31"/>
        <v>1.6006936929775506E-2</v>
      </c>
      <c r="F396" s="2">
        <f t="shared" si="35"/>
        <v>-5.0730851712603052E-4</v>
      </c>
      <c r="G396" s="2">
        <f t="shared" si="33"/>
        <v>1.6514245446901537E-2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3.0870000000000002</v>
      </c>
      <c r="C397" s="2">
        <f t="shared" si="30"/>
        <v>2.9893780024953851</v>
      </c>
      <c r="D397" s="2">
        <f t="shared" si="32"/>
        <v>2.9785014921054271</v>
      </c>
      <c r="E397" s="2">
        <f t="shared" si="31"/>
        <v>1.0876510389957961E-2</v>
      </c>
      <c r="F397" s="2">
        <f t="shared" si="35"/>
        <v>1.7694552642907679E-3</v>
      </c>
      <c r="G397" s="2">
        <f t="shared" si="33"/>
        <v>9.107055125667193E-3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3.0870000000000002</v>
      </c>
      <c r="C398" s="2">
        <f t="shared" si="30"/>
        <v>2.9923813867268643</v>
      </c>
      <c r="D398" s="2">
        <f t="shared" si="32"/>
        <v>2.9865384186161363</v>
      </c>
      <c r="E398" s="2">
        <f t="shared" si="31"/>
        <v>5.8429681107279308E-3</v>
      </c>
      <c r="F398" s="2">
        <f t="shared" si="35"/>
        <v>2.5841578335782005E-3</v>
      </c>
      <c r="G398" s="2">
        <f t="shared" si="33"/>
        <v>3.2588102771497303E-3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3.1183000000000001</v>
      </c>
      <c r="C399" s="2">
        <f t="shared" ref="C399:C462" si="36">$C$4*B389+C398*(1-$C$4)</f>
        <v>2.9889073272304238</v>
      </c>
      <c r="D399" s="2">
        <f t="shared" si="32"/>
        <v>2.9962985357556819</v>
      </c>
      <c r="E399" s="2">
        <f t="shared" si="31"/>
        <v>-7.3912085252580972E-3</v>
      </c>
      <c r="F399" s="2">
        <f t="shared" si="35"/>
        <v>5.8908456181094122E-4</v>
      </c>
      <c r="G399" s="2">
        <f t="shared" si="33"/>
        <v>-7.9802930870690389E-3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3.1183000000000001</v>
      </c>
      <c r="C400" s="2">
        <f t="shared" si="36"/>
        <v>2.9907831230411279</v>
      </c>
      <c r="D400" s="2">
        <f t="shared" si="32"/>
        <v>3.0053356812552607</v>
      </c>
      <c r="E400" s="2">
        <f t="shared" si="31"/>
        <v>-1.4552558214132816E-2</v>
      </c>
      <c r="F400" s="2">
        <f t="shared" si="35"/>
        <v>-2.4392439933778104E-3</v>
      </c>
      <c r="G400" s="2">
        <f t="shared" si="33"/>
        <v>-1.2113314220755005E-2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3.1183000000000001</v>
      </c>
      <c r="C401" s="2">
        <f t="shared" si="36"/>
        <v>2.9923703348809543</v>
      </c>
      <c r="D401" s="2">
        <f t="shared" si="32"/>
        <v>3.0137034085696861</v>
      </c>
      <c r="E401" s="2">
        <f t="shared" si="31"/>
        <v>-2.133307368873183E-2</v>
      </c>
      <c r="F401" s="2">
        <f t="shared" si="35"/>
        <v>-6.218009932448614E-3</v>
      </c>
      <c r="G401" s="2">
        <f t="shared" si="33"/>
        <v>-1.5115063756283215E-2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3.0323000000000002</v>
      </c>
      <c r="C402" s="2">
        <f t="shared" si="36"/>
        <v>2.9937133602838841</v>
      </c>
      <c r="D402" s="2">
        <f t="shared" si="32"/>
        <v>3.0150809338608209</v>
      </c>
      <c r="E402" s="2">
        <f t="shared" si="31"/>
        <v>-2.1367573576936749E-2</v>
      </c>
      <c r="F402" s="2">
        <f t="shared" si="35"/>
        <v>-9.2479226613462404E-3</v>
      </c>
      <c r="G402" s="2">
        <f t="shared" si="33"/>
        <v>-1.2119650915590509E-2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3.0870000000000002</v>
      </c>
      <c r="C403" s="2">
        <f t="shared" si="36"/>
        <v>2.9924343817786712</v>
      </c>
      <c r="D403" s="2">
        <f t="shared" si="32"/>
        <v>3.0204082720933529</v>
      </c>
      <c r="E403" s="2">
        <f t="shared" si="31"/>
        <v>-2.7973890314681782E-2</v>
      </c>
      <c r="F403" s="2">
        <f t="shared" si="35"/>
        <v>-1.2993116192013349E-2</v>
      </c>
      <c r="G403" s="2">
        <f t="shared" si="33"/>
        <v>-1.4980774122668433E-2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3.0478999999999998</v>
      </c>
      <c r="C404" s="2">
        <f t="shared" si="36"/>
        <v>2.991352169197337</v>
      </c>
      <c r="D404" s="2">
        <f t="shared" si="32"/>
        <v>3.0224446963827338</v>
      </c>
      <c r="E404" s="2">
        <f t="shared" si="31"/>
        <v>-3.109252718539679E-2</v>
      </c>
      <c r="F404" s="2">
        <f t="shared" si="35"/>
        <v>-1.661299839069004E-2</v>
      </c>
      <c r="G404" s="2">
        <f t="shared" si="33"/>
        <v>-1.447952879470675E-2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3.0478999999999998</v>
      </c>
      <c r="C405" s="2">
        <f t="shared" si="36"/>
        <v>2.9928518354746698</v>
      </c>
      <c r="D405" s="2">
        <f t="shared" si="32"/>
        <v>3.0243302744284573</v>
      </c>
      <c r="E405" s="2">
        <f t="shared" si="31"/>
        <v>-3.1478438953787435E-2</v>
      </c>
      <c r="F405" s="2">
        <f t="shared" si="35"/>
        <v>-1.9586086503309522E-2</v>
      </c>
      <c r="G405" s="2">
        <f t="shared" si="33"/>
        <v>-1.1892352450477914E-2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3.1105</v>
      </c>
      <c r="C406" s="2">
        <f t="shared" si="36"/>
        <v>3.0037361684785671</v>
      </c>
      <c r="D406" s="2">
        <f t="shared" si="32"/>
        <v>3.0307132170633864</v>
      </c>
      <c r="E406" s="2">
        <f t="shared" si="31"/>
        <v>-2.6977048584819308E-2</v>
      </c>
      <c r="F406" s="2">
        <f t="shared" si="35"/>
        <v>-2.1064278919611483E-2</v>
      </c>
      <c r="G406" s="2">
        <f t="shared" si="33"/>
        <v>-5.9127696652078246E-3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3.0478999999999998</v>
      </c>
      <c r="C407" s="2">
        <f t="shared" si="36"/>
        <v>3.0165459887126334</v>
      </c>
      <c r="D407" s="2">
        <f t="shared" si="32"/>
        <v>3.0319863120957278</v>
      </c>
      <c r="E407" s="2">
        <f t="shared" si="31"/>
        <v>-1.5440323383094423E-2</v>
      </c>
      <c r="F407" s="2">
        <f t="shared" si="35"/>
        <v>-1.993948781230807E-2</v>
      </c>
      <c r="G407" s="2">
        <f t="shared" si="33"/>
        <v>4.4991644292136472E-3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3.1183000000000001</v>
      </c>
      <c r="C408" s="2">
        <f t="shared" si="36"/>
        <v>3.0273850673722285</v>
      </c>
      <c r="D408" s="2">
        <f t="shared" si="32"/>
        <v>3.0383799186071556</v>
      </c>
      <c r="E408" s="2">
        <f t="shared" si="31"/>
        <v>-1.0994851234927161E-2</v>
      </c>
      <c r="F408" s="2">
        <f t="shared" si="35"/>
        <v>-1.8150560496831891E-2</v>
      </c>
      <c r="G408" s="2">
        <f t="shared" si="33"/>
        <v>7.1557092619047302E-3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3.1183000000000001</v>
      </c>
      <c r="C409" s="2">
        <f t="shared" si="36"/>
        <v>3.0413719800841932</v>
      </c>
      <c r="D409" s="2">
        <f t="shared" si="32"/>
        <v>3.0442999246362552</v>
      </c>
      <c r="E409" s="2">
        <f t="shared" si="31"/>
        <v>-2.9279445520620229E-3</v>
      </c>
      <c r="F409" s="2">
        <f t="shared" si="35"/>
        <v>-1.5106037307877919E-2</v>
      </c>
      <c r="G409" s="2">
        <f t="shared" si="33"/>
        <v>1.2178092755815896E-2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3.1105</v>
      </c>
      <c r="C410" s="2">
        <f t="shared" si="36"/>
        <v>3.0532070600712404</v>
      </c>
      <c r="D410" s="2">
        <f t="shared" si="32"/>
        <v>3.0492036339224584</v>
      </c>
      <c r="E410" s="2">
        <f t="shared" si="31"/>
        <v>4.0034261487820189E-3</v>
      </c>
      <c r="F410" s="2">
        <f t="shared" si="35"/>
        <v>-1.1284144616545932E-2</v>
      </c>
      <c r="G410" s="2">
        <f t="shared" si="33"/>
        <v>1.5287570765327951E-2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3.1105</v>
      </c>
      <c r="C411" s="2">
        <f t="shared" si="36"/>
        <v>3.0632213585218189</v>
      </c>
      <c r="D411" s="2">
        <f t="shared" si="32"/>
        <v>3.0537441054837577</v>
      </c>
      <c r="E411" s="2">
        <f t="shared" si="31"/>
        <v>9.4772530380611286E-3</v>
      </c>
      <c r="F411" s="2">
        <f t="shared" si="35"/>
        <v>-7.131865085624519E-3</v>
      </c>
      <c r="G411" s="2">
        <f t="shared" si="33"/>
        <v>1.6609118123685648E-2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3.1027</v>
      </c>
      <c r="C412" s="2">
        <f t="shared" si="36"/>
        <v>3.0584642264415391</v>
      </c>
      <c r="D412" s="2">
        <f t="shared" si="32"/>
        <v>3.0573704680405163</v>
      </c>
      <c r="E412" s="2">
        <f t="shared" ref="E412:E475" si="37">C412-D412</f>
        <v>1.0937584010228818E-3</v>
      </c>
      <c r="F412" s="2">
        <f t="shared" si="35"/>
        <v>-5.4867403882950389E-3</v>
      </c>
      <c r="G412" s="2">
        <f t="shared" si="33"/>
        <v>6.5804987893179206E-3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3.1027</v>
      </c>
      <c r="C413" s="2">
        <f t="shared" si="36"/>
        <v>3.0628543454505328</v>
      </c>
      <c r="D413" s="2">
        <f t="shared" ref="D413:D476" si="38">$D$4*B413+(1-$D$4)*D412</f>
        <v>3.0607282111486258</v>
      </c>
      <c r="E413" s="2">
        <f t="shared" si="37"/>
        <v>2.1261343019070011E-3</v>
      </c>
      <c r="F413" s="2">
        <f t="shared" si="35"/>
        <v>-3.9641654502546309E-3</v>
      </c>
      <c r="G413" s="2">
        <f t="shared" si="33"/>
        <v>6.090299752161632E-3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3.0792000000000002</v>
      </c>
      <c r="C414" s="2">
        <f t="shared" si="36"/>
        <v>3.0605536769196817</v>
      </c>
      <c r="D414" s="2">
        <f t="shared" si="38"/>
        <v>3.062096491804283</v>
      </c>
      <c r="E414" s="2">
        <f t="shared" si="37"/>
        <v>-1.5428148846012846E-3</v>
      </c>
      <c r="F414" s="2">
        <f t="shared" si="35"/>
        <v>-3.4798953371239618E-3</v>
      </c>
      <c r="G414" s="2">
        <f t="shared" si="33"/>
        <v>1.9370804525226772E-3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3.0792000000000002</v>
      </c>
      <c r="C415" s="2">
        <f t="shared" si="36"/>
        <v>3.0586069573935766</v>
      </c>
      <c r="D415" s="2">
        <f t="shared" si="38"/>
        <v>3.0633634183372989</v>
      </c>
      <c r="E415" s="2">
        <f t="shared" si="37"/>
        <v>-4.7564609437222849E-3</v>
      </c>
      <c r="F415" s="2">
        <f t="shared" si="35"/>
        <v>-3.7352084584436267E-3</v>
      </c>
      <c r="G415" s="2">
        <f t="shared" si="33"/>
        <v>-1.0212524852786582E-3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3.0948000000000002</v>
      </c>
      <c r="C416" s="2">
        <f t="shared" si="36"/>
        <v>3.0665905024099493</v>
      </c>
      <c r="D416" s="2">
        <f t="shared" si="38"/>
        <v>3.0656920540160173</v>
      </c>
      <c r="E416" s="2">
        <f t="shared" si="37"/>
        <v>8.9844839393204978E-4</v>
      </c>
      <c r="F416" s="2">
        <f t="shared" si="35"/>
        <v>-2.8084770879684912E-3</v>
      </c>
      <c r="G416" s="2">
        <f t="shared" si="33"/>
        <v>3.706925481900541E-3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3.0870000000000002</v>
      </c>
      <c r="C417" s="2">
        <f t="shared" si="36"/>
        <v>3.0637150405007261</v>
      </c>
      <c r="D417" s="2">
        <f t="shared" si="38"/>
        <v>3.0672704203852015</v>
      </c>
      <c r="E417" s="2">
        <f t="shared" si="37"/>
        <v>-3.555379884475407E-3</v>
      </c>
      <c r="F417" s="2">
        <f t="shared" si="35"/>
        <v>-2.9578576472698748E-3</v>
      </c>
      <c r="G417" s="2">
        <f t="shared" si="33"/>
        <v>-5.975222372055322E-4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3.0245000000000002</v>
      </c>
      <c r="C418" s="2">
        <f t="shared" si="36"/>
        <v>3.0721127265775374</v>
      </c>
      <c r="D418" s="2">
        <f t="shared" si="38"/>
        <v>3.0641022410974088</v>
      </c>
      <c r="E418" s="2">
        <f t="shared" si="37"/>
        <v>8.0104854801286152E-3</v>
      </c>
      <c r="F418" s="2">
        <f t="shared" si="35"/>
        <v>-7.6418902179017662E-4</v>
      </c>
      <c r="G418" s="2">
        <f t="shared" si="33"/>
        <v>8.7746745019187909E-3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3.0478999999999998</v>
      </c>
      <c r="C419" s="2">
        <f t="shared" si="36"/>
        <v>3.0792184609502238</v>
      </c>
      <c r="D419" s="2">
        <f t="shared" si="38"/>
        <v>3.062902075090193</v>
      </c>
      <c r="E419" s="2">
        <f t="shared" si="37"/>
        <v>1.6316385860030813E-2</v>
      </c>
      <c r="F419" s="2">
        <f t="shared" si="35"/>
        <v>2.6519259545740217E-3</v>
      </c>
      <c r="G419" s="2">
        <f t="shared" si="33"/>
        <v>1.3664459905456791E-2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3.0323000000000002</v>
      </c>
      <c r="C420" s="2">
        <f t="shared" si="36"/>
        <v>3.08403100541942</v>
      </c>
      <c r="D420" s="2">
        <f t="shared" si="38"/>
        <v>3.0606352547131417</v>
      </c>
      <c r="E420" s="2">
        <f t="shared" si="37"/>
        <v>2.3395750706278307E-2</v>
      </c>
      <c r="F420" s="2">
        <f t="shared" si="35"/>
        <v>6.800690904914879E-3</v>
      </c>
      <c r="G420" s="2">
        <f t="shared" ref="G420:G483" si="39">E420-F420</f>
        <v>1.6595059801363429E-2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3.0323000000000002</v>
      </c>
      <c r="C421" s="2">
        <f t="shared" si="36"/>
        <v>3.0881031584318168</v>
      </c>
      <c r="D421" s="2">
        <f t="shared" si="38"/>
        <v>3.0585363469566129</v>
      </c>
      <c r="E421" s="2">
        <f t="shared" si="37"/>
        <v>2.9566811475203902E-2</v>
      </c>
      <c r="F421" s="2">
        <f t="shared" ref="F421:F484" si="41">(E421*(2/(10)))+((1-(2/10))*F420)</f>
        <v>1.1353915018972684E-2</v>
      </c>
      <c r="G421" s="2">
        <f t="shared" si="39"/>
        <v>1.8212896456231219E-2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3.0400999999999998</v>
      </c>
      <c r="C422" s="2">
        <f t="shared" si="36"/>
        <v>3.0903488263653838</v>
      </c>
      <c r="D422" s="2">
        <f t="shared" si="38"/>
        <v>3.0571706916264936</v>
      </c>
      <c r="E422" s="2">
        <f t="shared" si="37"/>
        <v>3.3178134738890197E-2</v>
      </c>
      <c r="F422" s="2">
        <f t="shared" si="41"/>
        <v>1.5718758962956186E-2</v>
      </c>
      <c r="G422" s="2">
        <f t="shared" si="39"/>
        <v>1.7459375775934011E-2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3.0400999999999998</v>
      </c>
      <c r="C423" s="2">
        <f t="shared" si="36"/>
        <v>3.0922490069245558</v>
      </c>
      <c r="D423" s="2">
        <f t="shared" si="38"/>
        <v>3.055906195950457</v>
      </c>
      <c r="E423" s="2">
        <f t="shared" si="37"/>
        <v>3.634281097409886E-2</v>
      </c>
      <c r="F423" s="2">
        <f t="shared" si="41"/>
        <v>1.9843569365184721E-2</v>
      </c>
      <c r="G423" s="2">
        <f t="shared" si="39"/>
        <v>1.6499241608914139E-2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3.0323000000000002</v>
      </c>
      <c r="C424" s="2">
        <f t="shared" si="36"/>
        <v>3.0902414673977012</v>
      </c>
      <c r="D424" s="2">
        <f t="shared" si="38"/>
        <v>3.0541575888430161</v>
      </c>
      <c r="E424" s="2">
        <f t="shared" si="37"/>
        <v>3.6083878554685089E-2</v>
      </c>
      <c r="F424" s="2">
        <f t="shared" si="41"/>
        <v>2.3091631203084797E-2</v>
      </c>
      <c r="G424" s="2">
        <f t="shared" si="39"/>
        <v>1.2992247351600292E-2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3.0245000000000002</v>
      </c>
      <c r="C425" s="2">
        <f t="shared" si="36"/>
        <v>3.088542780105747</v>
      </c>
      <c r="D425" s="2">
        <f t="shared" si="38"/>
        <v>3.0519607304102001</v>
      </c>
      <c r="E425" s="2">
        <f t="shared" si="37"/>
        <v>3.6582049695546903E-2</v>
      </c>
      <c r="F425" s="2">
        <f t="shared" si="41"/>
        <v>2.5789714901577217E-2</v>
      </c>
      <c r="G425" s="2">
        <f t="shared" si="39"/>
        <v>1.0792334793969686E-2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3.0245000000000002</v>
      </c>
      <c r="C426" s="2">
        <f t="shared" si="36"/>
        <v>3.0895054293202477</v>
      </c>
      <c r="D426" s="2">
        <f t="shared" si="38"/>
        <v>3.0499266022316669</v>
      </c>
      <c r="E426" s="2">
        <f t="shared" si="37"/>
        <v>3.9578827088580848E-2</v>
      </c>
      <c r="F426" s="2">
        <f t="shared" si="41"/>
        <v>2.8547537338977948E-2</v>
      </c>
      <c r="G426" s="2">
        <f t="shared" si="39"/>
        <v>1.10312897496029E-2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2.9462999999999999</v>
      </c>
      <c r="C427" s="2">
        <f t="shared" si="36"/>
        <v>3.0891199786555941</v>
      </c>
      <c r="D427" s="2">
        <f t="shared" si="38"/>
        <v>3.0422505576219137</v>
      </c>
      <c r="E427" s="2">
        <f t="shared" si="37"/>
        <v>4.6869421033680414E-2</v>
      </c>
      <c r="F427" s="2">
        <f t="shared" si="41"/>
        <v>3.2211914077918444E-2</v>
      </c>
      <c r="G427" s="2">
        <f t="shared" si="39"/>
        <v>1.465750695576197E-2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2.9462999999999999</v>
      </c>
      <c r="C428" s="2">
        <f t="shared" si="36"/>
        <v>3.0791784434778102</v>
      </c>
      <c r="D428" s="2">
        <f t="shared" si="38"/>
        <v>3.0351431089091792</v>
      </c>
      <c r="E428" s="2">
        <f t="shared" si="37"/>
        <v>4.4035334568631068E-2</v>
      </c>
      <c r="F428" s="2">
        <f t="shared" si="41"/>
        <v>3.4576598176060971E-2</v>
      </c>
      <c r="G428" s="2">
        <f t="shared" si="39"/>
        <v>9.4587363925700968E-3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2.9462999999999999</v>
      </c>
      <c r="C429" s="2">
        <f t="shared" si="36"/>
        <v>3.0743663752504546</v>
      </c>
      <c r="D429" s="2">
        <f t="shared" si="38"/>
        <v>3.0285621378788692</v>
      </c>
      <c r="E429" s="2">
        <f t="shared" si="37"/>
        <v>4.5804237371585454E-2</v>
      </c>
      <c r="F429" s="2">
        <f t="shared" si="41"/>
        <v>3.6822126015165872E-2</v>
      </c>
      <c r="G429" s="2">
        <f t="shared" si="39"/>
        <v>8.9821113564195823E-3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2.9462999999999999</v>
      </c>
      <c r="C430" s="2">
        <f t="shared" si="36"/>
        <v>3.0678946252119235</v>
      </c>
      <c r="D430" s="2">
        <f t="shared" si="38"/>
        <v>3.0224686461841381</v>
      </c>
      <c r="E430" s="2">
        <f t="shared" si="37"/>
        <v>4.5425979027785335E-2</v>
      </c>
      <c r="F430" s="2">
        <f t="shared" si="41"/>
        <v>3.8542896617689767E-2</v>
      </c>
      <c r="G430" s="2">
        <f t="shared" si="39"/>
        <v>6.8830824100955673E-3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2.9462999999999999</v>
      </c>
      <c r="C431" s="2">
        <f t="shared" si="36"/>
        <v>3.0624185290254737</v>
      </c>
      <c r="D431" s="2">
        <f t="shared" si="38"/>
        <v>3.0168265242445722</v>
      </c>
      <c r="E431" s="2">
        <f t="shared" si="37"/>
        <v>4.5592004780901529E-2</v>
      </c>
      <c r="F431" s="2">
        <f t="shared" si="41"/>
        <v>3.9952718250332121E-2</v>
      </c>
      <c r="G431" s="2">
        <f t="shared" si="39"/>
        <v>5.6392865305694082E-3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3.0323000000000002</v>
      </c>
      <c r="C432" s="2">
        <f t="shared" si="36"/>
        <v>3.0589849091754009</v>
      </c>
      <c r="D432" s="2">
        <f t="shared" si="38"/>
        <v>3.0179727076338629</v>
      </c>
      <c r="E432" s="2">
        <f t="shared" si="37"/>
        <v>4.1012201541537951E-2</v>
      </c>
      <c r="F432" s="2">
        <f t="shared" si="41"/>
        <v>4.0164614908573294E-2</v>
      </c>
      <c r="G432" s="2">
        <f t="shared" si="39"/>
        <v>8.4758663296465725E-4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3.0323000000000002</v>
      </c>
      <c r="C433" s="2">
        <f t="shared" si="36"/>
        <v>3.0560795385330315</v>
      </c>
      <c r="D433" s="2">
        <f t="shared" si="38"/>
        <v>3.0190339885498734</v>
      </c>
      <c r="E433" s="2">
        <f t="shared" si="37"/>
        <v>3.7045549983158121E-2</v>
      </c>
      <c r="F433" s="2">
        <f t="shared" si="41"/>
        <v>3.9540801923490257E-2</v>
      </c>
      <c r="G433" s="2">
        <f t="shared" si="39"/>
        <v>-2.4952519403321355E-3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3.0245000000000002</v>
      </c>
      <c r="C434" s="2">
        <f t="shared" si="36"/>
        <v>3.0524211479894885</v>
      </c>
      <c r="D434" s="2">
        <f t="shared" si="38"/>
        <v>3.0194388782869197</v>
      </c>
      <c r="E434" s="2">
        <f t="shared" si="37"/>
        <v>3.2982269702568789E-2</v>
      </c>
      <c r="F434" s="2">
        <f t="shared" si="41"/>
        <v>3.8229095479305968E-2</v>
      </c>
      <c r="G434" s="2">
        <f t="shared" si="39"/>
        <v>-5.2468257767371781E-3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3.0167000000000002</v>
      </c>
      <c r="C435" s="2">
        <f t="shared" si="36"/>
        <v>3.0481255867603361</v>
      </c>
      <c r="D435" s="2">
        <f t="shared" si="38"/>
        <v>3.0192359984138148</v>
      </c>
      <c r="E435" s="2">
        <f t="shared" si="37"/>
        <v>2.8889588346521222E-2</v>
      </c>
      <c r="F435" s="2">
        <f t="shared" si="41"/>
        <v>3.636119405274902E-2</v>
      </c>
      <c r="G435" s="2">
        <f t="shared" si="39"/>
        <v>-7.4716057062277977E-3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3.0167000000000002</v>
      </c>
      <c r="C436" s="2">
        <f t="shared" si="36"/>
        <v>3.0444908811048994</v>
      </c>
      <c r="D436" s="2">
        <f t="shared" si="38"/>
        <v>3.0190481466794585</v>
      </c>
      <c r="E436" s="2">
        <f t="shared" si="37"/>
        <v>2.5442734425440872E-2</v>
      </c>
      <c r="F436" s="2">
        <f t="shared" si="41"/>
        <v>3.4177502127287394E-2</v>
      </c>
      <c r="G436" s="2">
        <f t="shared" si="39"/>
        <v>-8.7347677018465228E-3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3.0089000000000001</v>
      </c>
      <c r="C437" s="2">
        <f t="shared" si="36"/>
        <v>3.0293845917041455</v>
      </c>
      <c r="D437" s="2">
        <f t="shared" si="38"/>
        <v>3.0182964321106098</v>
      </c>
      <c r="E437" s="2">
        <f t="shared" si="37"/>
        <v>1.1088159593535707E-2</v>
      </c>
      <c r="F437" s="2">
        <f t="shared" si="41"/>
        <v>2.9559633620537061E-2</v>
      </c>
      <c r="G437" s="2">
        <f t="shared" si="39"/>
        <v>-1.8471474027001354E-2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3.0089000000000001</v>
      </c>
      <c r="C438" s="2">
        <f t="shared" si="36"/>
        <v>3.0166023468265846</v>
      </c>
      <c r="D438" s="2">
        <f t="shared" si="38"/>
        <v>3.0176004001024164</v>
      </c>
      <c r="E438" s="2">
        <f t="shared" si="37"/>
        <v>-9.9805327583180059E-4</v>
      </c>
      <c r="F438" s="2">
        <f t="shared" si="41"/>
        <v>2.3448096241263289E-2</v>
      </c>
      <c r="G438" s="2">
        <f t="shared" si="39"/>
        <v>-2.4446149517095089E-2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3.0011000000000001</v>
      </c>
      <c r="C439" s="2">
        <f t="shared" si="36"/>
        <v>3.0057866011609562</v>
      </c>
      <c r="D439" s="2">
        <f t="shared" si="38"/>
        <v>3.0163781482429783</v>
      </c>
      <c r="E439" s="2">
        <f t="shared" si="37"/>
        <v>-1.0591547082022146E-2</v>
      </c>
      <c r="F439" s="2">
        <f t="shared" si="41"/>
        <v>1.6640167576606201E-2</v>
      </c>
      <c r="G439" s="2">
        <f t="shared" si="39"/>
        <v>-2.7231714658628347E-2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3.0089000000000001</v>
      </c>
      <c r="C440" s="2">
        <f t="shared" si="36"/>
        <v>2.9966348163669632</v>
      </c>
      <c r="D440" s="2">
        <f t="shared" si="38"/>
        <v>3.0158242113360911</v>
      </c>
      <c r="E440" s="2">
        <f t="shared" si="37"/>
        <v>-1.9189394969127971E-2</v>
      </c>
      <c r="F440" s="2">
        <f t="shared" si="41"/>
        <v>9.4742550674593671E-3</v>
      </c>
      <c r="G440" s="2">
        <f t="shared" si="39"/>
        <v>-2.8663650036587336E-2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3.0400999999999998</v>
      </c>
      <c r="C441" s="2">
        <f t="shared" si="36"/>
        <v>2.9888909984643535</v>
      </c>
      <c r="D441" s="2">
        <f t="shared" si="38"/>
        <v>3.0176224179037883</v>
      </c>
      <c r="E441" s="2">
        <f t="shared" si="37"/>
        <v>-2.8731419439434802E-2</v>
      </c>
      <c r="F441" s="2">
        <f t="shared" si="41"/>
        <v>1.8331201660805336E-3</v>
      </c>
      <c r="G441" s="2">
        <f t="shared" si="39"/>
        <v>-3.0564539605515334E-2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2.9698000000000002</v>
      </c>
      <c r="C442" s="2">
        <f t="shared" si="36"/>
        <v>2.9955693063929147</v>
      </c>
      <c r="D442" s="2">
        <f t="shared" si="38"/>
        <v>3.0140800165775818</v>
      </c>
      <c r="E442" s="2">
        <f t="shared" si="37"/>
        <v>-1.8510710184667101E-2</v>
      </c>
      <c r="F442" s="2">
        <f t="shared" si="41"/>
        <v>-2.2356459040689929E-3</v>
      </c>
      <c r="G442" s="2">
        <f t="shared" si="39"/>
        <v>-1.6275064280598106E-2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3.0245000000000002</v>
      </c>
      <c r="C443" s="2">
        <f t="shared" si="36"/>
        <v>3.0012201823324665</v>
      </c>
      <c r="D443" s="2">
        <f t="shared" si="38"/>
        <v>3.0148518672014646</v>
      </c>
      <c r="E443" s="2">
        <f t="shared" si="37"/>
        <v>-1.3631684868998128E-2</v>
      </c>
      <c r="F443" s="2">
        <f t="shared" si="41"/>
        <v>-4.5148536970548202E-3</v>
      </c>
      <c r="G443" s="2">
        <f t="shared" si="39"/>
        <v>-9.1168311719433091E-3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3.0245000000000002</v>
      </c>
      <c r="C444" s="2">
        <f t="shared" si="36"/>
        <v>3.004801692742856</v>
      </c>
      <c r="D444" s="2">
        <f t="shared" si="38"/>
        <v>3.0155665437050598</v>
      </c>
      <c r="E444" s="2">
        <f t="shared" si="37"/>
        <v>-1.0764850962203809E-2</v>
      </c>
      <c r="F444" s="2">
        <f t="shared" si="41"/>
        <v>-5.7648531500846187E-3</v>
      </c>
      <c r="G444" s="2">
        <f t="shared" si="39"/>
        <v>-4.9999978121191904E-3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3.0245000000000002</v>
      </c>
      <c r="C445" s="2">
        <f t="shared" si="36"/>
        <v>3.0066322015516476</v>
      </c>
      <c r="D445" s="2">
        <f t="shared" si="38"/>
        <v>3.0162282812083889</v>
      </c>
      <c r="E445" s="2">
        <f t="shared" si="37"/>
        <v>-9.5960796567413631E-3</v>
      </c>
      <c r="F445" s="2">
        <f t="shared" si="41"/>
        <v>-6.5310984514159679E-3</v>
      </c>
      <c r="G445" s="2">
        <f t="shared" si="39"/>
        <v>-3.0649812053253952E-3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3.0167000000000002</v>
      </c>
      <c r="C446" s="2">
        <f t="shared" si="36"/>
        <v>3.008181093620625</v>
      </c>
      <c r="D446" s="2">
        <f t="shared" si="38"/>
        <v>3.0162632233411006</v>
      </c>
      <c r="E446" s="2">
        <f t="shared" si="37"/>
        <v>-8.0821297204756171E-3</v>
      </c>
      <c r="F446" s="2">
        <f t="shared" si="41"/>
        <v>-6.8413047052278981E-3</v>
      </c>
      <c r="G446" s="2">
        <f t="shared" si="39"/>
        <v>-1.240825015247719E-3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3.0167000000000002</v>
      </c>
      <c r="C447" s="2">
        <f t="shared" si="36"/>
        <v>3.0082916946020672</v>
      </c>
      <c r="D447" s="2">
        <f t="shared" si="38"/>
        <v>3.0162955771676856</v>
      </c>
      <c r="E447" s="2">
        <f t="shared" si="37"/>
        <v>-8.0038825656183477E-3</v>
      </c>
      <c r="F447" s="2">
        <f t="shared" si="41"/>
        <v>-7.0738202773059878E-3</v>
      </c>
      <c r="G447" s="2">
        <f t="shared" si="39"/>
        <v>-9.3006228831235983E-4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3.0167000000000002</v>
      </c>
      <c r="C448" s="2">
        <f t="shared" si="36"/>
        <v>3.0083852800479032</v>
      </c>
      <c r="D448" s="2">
        <f t="shared" si="38"/>
        <v>3.0163255344145234</v>
      </c>
      <c r="E448" s="2">
        <f t="shared" si="37"/>
        <v>-7.9402543666202696E-3</v>
      </c>
      <c r="F448" s="2">
        <f t="shared" si="41"/>
        <v>-7.2471070951688451E-3</v>
      </c>
      <c r="G448" s="2">
        <f t="shared" si="39"/>
        <v>-6.9314727145142457E-4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3.0870000000000002</v>
      </c>
      <c r="C449" s="2">
        <f t="shared" si="36"/>
        <v>3.0072644677328411</v>
      </c>
      <c r="D449" s="2">
        <f t="shared" si="38"/>
        <v>3.0215606800134478</v>
      </c>
      <c r="E449" s="2">
        <f t="shared" si="37"/>
        <v>-1.4296212280606735E-2</v>
      </c>
      <c r="F449" s="2">
        <f t="shared" si="41"/>
        <v>-8.6569281322564223E-3</v>
      </c>
      <c r="G449" s="2">
        <f t="shared" si="39"/>
        <v>-5.6392841483503126E-3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3.0400999999999998</v>
      </c>
      <c r="C450" s="2">
        <f t="shared" si="36"/>
        <v>3.0075160880816347</v>
      </c>
      <c r="D450" s="2">
        <f t="shared" si="38"/>
        <v>3.0229339629754146</v>
      </c>
      <c r="E450" s="2">
        <f t="shared" si="37"/>
        <v>-1.5417874893779882E-2</v>
      </c>
      <c r="F450" s="2">
        <f t="shared" si="41"/>
        <v>-1.0009117484561115E-2</v>
      </c>
      <c r="G450" s="2">
        <f t="shared" si="39"/>
        <v>-5.4087574092187667E-3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3.0792000000000002</v>
      </c>
      <c r="C451" s="2">
        <f t="shared" si="36"/>
        <v>3.0125289976075371</v>
      </c>
      <c r="D451" s="2">
        <f t="shared" si="38"/>
        <v>3.0271018175698283</v>
      </c>
      <c r="E451" s="2">
        <f t="shared" si="37"/>
        <v>-1.4572819962291206E-2</v>
      </c>
      <c r="F451" s="2">
        <f t="shared" si="41"/>
        <v>-1.0921857980107133E-2</v>
      </c>
      <c r="G451" s="2">
        <f t="shared" si="39"/>
        <v>-3.6509619821840731E-3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2.9462999999999999</v>
      </c>
      <c r="C452" s="2">
        <f t="shared" si="36"/>
        <v>3.005955305667916</v>
      </c>
      <c r="D452" s="2">
        <f t="shared" si="38"/>
        <v>3.021116497749841</v>
      </c>
      <c r="E452" s="2">
        <f t="shared" si="37"/>
        <v>-1.5161192081925012E-2</v>
      </c>
      <c r="F452" s="2">
        <f t="shared" si="41"/>
        <v>-1.1769724800470709E-2</v>
      </c>
      <c r="G452" s="2">
        <f t="shared" si="39"/>
        <v>-3.391467281454303E-3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2.8837999999999999</v>
      </c>
      <c r="C453" s="2">
        <f t="shared" si="36"/>
        <v>3.0088083355651594</v>
      </c>
      <c r="D453" s="2">
        <f t="shared" si="38"/>
        <v>3.0109449053239272</v>
      </c>
      <c r="E453" s="2">
        <f t="shared" si="37"/>
        <v>-2.1365697587678589E-3</v>
      </c>
      <c r="F453" s="2">
        <f t="shared" si="41"/>
        <v>-9.8430937921301399E-3</v>
      </c>
      <c r="G453" s="2">
        <f t="shared" si="39"/>
        <v>7.706524033362281E-3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2.8915999999999999</v>
      </c>
      <c r="C454" s="2">
        <f t="shared" si="36"/>
        <v>3.011222437785904</v>
      </c>
      <c r="D454" s="2">
        <f t="shared" si="38"/>
        <v>3.0021045419665993</v>
      </c>
      <c r="E454" s="2">
        <f t="shared" si="37"/>
        <v>9.1178958193047777E-3</v>
      </c>
      <c r="F454" s="2">
        <f t="shared" si="41"/>
        <v>-6.0508958698431573E-3</v>
      </c>
      <c r="G454" s="2">
        <f t="shared" si="39"/>
        <v>1.5168791689147934E-2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2.8915999999999999</v>
      </c>
      <c r="C455" s="2">
        <f t="shared" si="36"/>
        <v>3.0132651396649957</v>
      </c>
      <c r="D455" s="2">
        <f t="shared" si="38"/>
        <v>2.9939190203394435</v>
      </c>
      <c r="E455" s="2">
        <f t="shared" si="37"/>
        <v>1.9346119325552191E-2</v>
      </c>
      <c r="F455" s="2">
        <f t="shared" si="41"/>
        <v>-9.7149283076408818E-4</v>
      </c>
      <c r="G455" s="2">
        <f t="shared" si="39"/>
        <v>2.0317612156316278E-2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2.8915999999999999</v>
      </c>
      <c r="C456" s="2">
        <f t="shared" si="36"/>
        <v>3.0137935797165349</v>
      </c>
      <c r="D456" s="2">
        <f t="shared" si="38"/>
        <v>2.9863398336476328</v>
      </c>
      <c r="E456" s="2">
        <f t="shared" si="37"/>
        <v>2.7453746068902163E-2</v>
      </c>
      <c r="F456" s="2">
        <f t="shared" si="41"/>
        <v>4.7135549491691625E-3</v>
      </c>
      <c r="G456" s="2">
        <f t="shared" si="39"/>
        <v>2.2740191119733001E-2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2.8995000000000002</v>
      </c>
      <c r="C457" s="2">
        <f t="shared" si="36"/>
        <v>3.0142407212986067</v>
      </c>
      <c r="D457" s="2">
        <f t="shared" si="38"/>
        <v>2.979907253377438</v>
      </c>
      <c r="E457" s="2">
        <f t="shared" si="37"/>
        <v>3.4333467921168648E-2</v>
      </c>
      <c r="F457" s="2">
        <f t="shared" si="41"/>
        <v>1.063753754356906E-2</v>
      </c>
      <c r="G457" s="2">
        <f t="shared" si="39"/>
        <v>2.3695930377599587E-2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3.0245000000000002</v>
      </c>
      <c r="C458" s="2">
        <f t="shared" si="36"/>
        <v>3.0146190718680517</v>
      </c>
      <c r="D458" s="2">
        <f t="shared" si="38"/>
        <v>2.9832104197939242</v>
      </c>
      <c r="E458" s="2">
        <f t="shared" si="37"/>
        <v>3.1408652074127463E-2</v>
      </c>
      <c r="F458" s="2">
        <f t="shared" si="41"/>
        <v>1.4791760449680742E-2</v>
      </c>
      <c r="G458" s="2">
        <f t="shared" si="39"/>
        <v>1.6616891624446722E-2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3.0870000000000002</v>
      </c>
      <c r="C459" s="2">
        <f t="shared" si="36"/>
        <v>3.0257545992729664</v>
      </c>
      <c r="D459" s="2">
        <f t="shared" si="38"/>
        <v>2.9908985368462262</v>
      </c>
      <c r="E459" s="2">
        <f t="shared" si="37"/>
        <v>3.485606242674022E-2</v>
      </c>
      <c r="F459" s="2">
        <f t="shared" si="41"/>
        <v>1.8804620845092636E-2</v>
      </c>
      <c r="G459" s="2">
        <f t="shared" si="39"/>
        <v>1.6051441581647584E-2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2.9620000000000002</v>
      </c>
      <c r="C460" s="2">
        <f t="shared" si="36"/>
        <v>3.0279615840002023</v>
      </c>
      <c r="D460" s="2">
        <f t="shared" si="38"/>
        <v>2.9887579044872465</v>
      </c>
      <c r="E460" s="2">
        <f t="shared" si="37"/>
        <v>3.920367951295578E-2</v>
      </c>
      <c r="F460" s="2">
        <f t="shared" si="41"/>
        <v>2.2884432578665265E-2</v>
      </c>
      <c r="G460" s="2">
        <f t="shared" si="39"/>
        <v>1.6319246934290516E-2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2.9853999999999998</v>
      </c>
      <c r="C461" s="2">
        <f t="shared" si="36"/>
        <v>3.0358444172309405</v>
      </c>
      <c r="D461" s="2">
        <f t="shared" si="38"/>
        <v>2.9885091708215246</v>
      </c>
      <c r="E461" s="2">
        <f t="shared" si="37"/>
        <v>4.7335246409415888E-2</v>
      </c>
      <c r="F461" s="2">
        <f t="shared" si="41"/>
        <v>2.7774595344815391E-2</v>
      </c>
      <c r="G461" s="2">
        <f t="shared" si="39"/>
        <v>1.9560651064600497E-2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2.9775999999999998</v>
      </c>
      <c r="C462" s="2">
        <f t="shared" si="36"/>
        <v>3.0220683530415648</v>
      </c>
      <c r="D462" s="2">
        <f t="shared" si="38"/>
        <v>2.9877010840940041</v>
      </c>
      <c r="E462" s="2">
        <f t="shared" si="37"/>
        <v>3.4367268947560703E-2</v>
      </c>
      <c r="F462" s="2">
        <f t="shared" si="41"/>
        <v>2.9093130065364455E-2</v>
      </c>
      <c r="G462" s="2">
        <f t="shared" si="39"/>
        <v>5.2741388821962477E-3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2.9775999999999998</v>
      </c>
      <c r="C463" s="2">
        <f t="shared" ref="C463:C526" si="42">$C$4*B453+C462*(1-$C$4)</f>
        <v>3.0007962987274781</v>
      </c>
      <c r="D463" s="2">
        <f t="shared" si="38"/>
        <v>2.9869528556425964</v>
      </c>
      <c r="E463" s="2">
        <f t="shared" si="37"/>
        <v>1.3843443084881724E-2</v>
      </c>
      <c r="F463" s="2">
        <f t="shared" si="41"/>
        <v>2.6043192669267912E-2</v>
      </c>
      <c r="G463" s="2">
        <f t="shared" si="39"/>
        <v>-1.2199749584386188E-2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3.0167000000000002</v>
      </c>
      <c r="C464" s="2">
        <f t="shared" si="42"/>
        <v>2.9839968681540197</v>
      </c>
      <c r="D464" s="2">
        <f t="shared" si="38"/>
        <v>2.989156347817219</v>
      </c>
      <c r="E464" s="2">
        <f t="shared" si="37"/>
        <v>-5.1594796631992956E-3</v>
      </c>
      <c r="F464" s="2">
        <f t="shared" si="41"/>
        <v>1.9802658202774472E-2</v>
      </c>
      <c r="G464" s="2">
        <f t="shared" si="39"/>
        <v>-2.4962137865973767E-2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3.0245000000000002</v>
      </c>
      <c r="C465" s="2">
        <f t="shared" si="42"/>
        <v>2.9697819653610935</v>
      </c>
      <c r="D465" s="2">
        <f t="shared" si="38"/>
        <v>2.9917743961270546</v>
      </c>
      <c r="E465" s="2">
        <f t="shared" si="37"/>
        <v>-2.1992430765961135E-2</v>
      </c>
      <c r="F465" s="2">
        <f t="shared" si="41"/>
        <v>1.1443640409027352E-2</v>
      </c>
      <c r="G465" s="2">
        <f t="shared" si="39"/>
        <v>-3.3436071174988487E-2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3.0245000000000002</v>
      </c>
      <c r="C466" s="2">
        <f t="shared" si="42"/>
        <v>2.9577539706901561</v>
      </c>
      <c r="D466" s="2">
        <f t="shared" si="38"/>
        <v>2.9941985149324579</v>
      </c>
      <c r="E466" s="2">
        <f t="shared" si="37"/>
        <v>-3.6444544242301813E-2</v>
      </c>
      <c r="F466" s="2">
        <f t="shared" si="41"/>
        <v>1.866003478761518E-3</v>
      </c>
      <c r="G466" s="2">
        <f t="shared" si="39"/>
        <v>-3.8310547721063334E-2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3.0089000000000001</v>
      </c>
      <c r="C467" s="2">
        <f t="shared" si="42"/>
        <v>2.9487918213532089</v>
      </c>
      <c r="D467" s="2">
        <f t="shared" si="38"/>
        <v>2.9952875138263497</v>
      </c>
      <c r="E467" s="2">
        <f t="shared" si="37"/>
        <v>-4.6495692473140782E-2</v>
      </c>
      <c r="F467" s="2">
        <f t="shared" si="41"/>
        <v>-7.8063357116189419E-3</v>
      </c>
      <c r="G467" s="2">
        <f t="shared" si="39"/>
        <v>-3.868935676152184E-2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2.9228999999999998</v>
      </c>
      <c r="C468" s="2">
        <f t="shared" si="42"/>
        <v>2.960439233452715</v>
      </c>
      <c r="D468" s="2">
        <f t="shared" si="38"/>
        <v>2.9899254757651388</v>
      </c>
      <c r="E468" s="2">
        <f t="shared" si="37"/>
        <v>-2.9486242312423805E-2</v>
      </c>
      <c r="F468" s="2">
        <f t="shared" si="41"/>
        <v>-1.2142317031779915E-2</v>
      </c>
      <c r="G468" s="2">
        <f t="shared" si="39"/>
        <v>-1.734392528064389E-2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3.0167000000000002</v>
      </c>
      <c r="C469" s="2">
        <f t="shared" si="42"/>
        <v>2.9799101206138356</v>
      </c>
      <c r="D469" s="2">
        <f t="shared" si="38"/>
        <v>2.9919087738566104</v>
      </c>
      <c r="E469" s="2">
        <f t="shared" si="37"/>
        <v>-1.1998653242774715E-2</v>
      </c>
      <c r="F469" s="2">
        <f t="shared" si="41"/>
        <v>-1.2113584273978876E-2</v>
      </c>
      <c r="G469" s="2">
        <f t="shared" si="39"/>
        <v>1.1493103120416119E-4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3.0167000000000002</v>
      </c>
      <c r="C470" s="2">
        <f t="shared" si="42"/>
        <v>2.9771547174424762</v>
      </c>
      <c r="D470" s="2">
        <f t="shared" si="38"/>
        <v>2.9937451609783432</v>
      </c>
      <c r="E470" s="2">
        <f t="shared" si="37"/>
        <v>-1.6590443535867028E-2</v>
      </c>
      <c r="F470" s="2">
        <f t="shared" si="41"/>
        <v>-1.3008956126356507E-2</v>
      </c>
      <c r="G470" s="2">
        <f t="shared" si="39"/>
        <v>-3.5814874095105205E-3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3.0167000000000002</v>
      </c>
      <c r="C471" s="2">
        <f t="shared" si="42"/>
        <v>2.9784232224513261</v>
      </c>
      <c r="D471" s="2">
        <f t="shared" si="38"/>
        <v>2.9954455194243916</v>
      </c>
      <c r="E471" s="2">
        <f t="shared" si="37"/>
        <v>-1.7022296973065565E-2</v>
      </c>
      <c r="F471" s="2">
        <f t="shared" si="41"/>
        <v>-1.381162429569832E-2</v>
      </c>
      <c r="G471" s="2">
        <f t="shared" si="39"/>
        <v>-3.2106726773672451E-3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2.9698000000000002</v>
      </c>
      <c r="C472" s="2">
        <f t="shared" si="42"/>
        <v>2.9782965728434299</v>
      </c>
      <c r="D472" s="2">
        <f t="shared" si="38"/>
        <v>2.9935458513188813</v>
      </c>
      <c r="E472" s="2">
        <f t="shared" si="37"/>
        <v>-1.5249278475451433E-2</v>
      </c>
      <c r="F472" s="2">
        <f t="shared" si="41"/>
        <v>-1.4099155131648942E-2</v>
      </c>
      <c r="G472" s="2">
        <f t="shared" si="39"/>
        <v>-1.1501233438024911E-3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3.0167000000000002</v>
      </c>
      <c r="C473" s="2">
        <f t="shared" si="42"/>
        <v>2.9781894077905946</v>
      </c>
      <c r="D473" s="2">
        <f t="shared" si="38"/>
        <v>2.9952609734434086</v>
      </c>
      <c r="E473" s="2">
        <f t="shared" si="37"/>
        <v>-1.707156565281398E-2</v>
      </c>
      <c r="F473" s="2">
        <f t="shared" si="41"/>
        <v>-1.4693637235881952E-2</v>
      </c>
      <c r="G473" s="2">
        <f t="shared" si="39"/>
        <v>-2.3779284169320285E-3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3.0089000000000001</v>
      </c>
      <c r="C474" s="2">
        <f t="shared" si="42"/>
        <v>2.9841141142843495</v>
      </c>
      <c r="D474" s="2">
        <f t="shared" si="38"/>
        <v>2.9962712717068598</v>
      </c>
      <c r="E474" s="2">
        <f t="shared" si="37"/>
        <v>-1.2157157422510334E-2</v>
      </c>
      <c r="F474" s="2">
        <f t="shared" si="41"/>
        <v>-1.4186341273207628E-2</v>
      </c>
      <c r="G474" s="2">
        <f t="shared" si="39"/>
        <v>2.0291838506972942E-3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3.0089000000000001</v>
      </c>
      <c r="C475" s="2">
        <f t="shared" si="42"/>
        <v>2.9903273274713724</v>
      </c>
      <c r="D475" s="2">
        <f t="shared" si="38"/>
        <v>2.9972067330619074</v>
      </c>
      <c r="E475" s="2">
        <f t="shared" si="37"/>
        <v>-6.8794055905350149E-3</v>
      </c>
      <c r="F475" s="2">
        <f t="shared" si="41"/>
        <v>-1.2724954136673107E-2</v>
      </c>
      <c r="G475" s="2">
        <f t="shared" si="39"/>
        <v>5.8455485461380921E-3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2.9306999999999999</v>
      </c>
      <c r="C476" s="2">
        <f t="shared" si="42"/>
        <v>2.9955846617065456</v>
      </c>
      <c r="D476" s="2">
        <f t="shared" si="38"/>
        <v>2.9922803083906548</v>
      </c>
      <c r="E476" s="2">
        <f t="shared" ref="E476:E539" si="43">C476-D476</f>
        <v>3.3043533158907401E-3</v>
      </c>
      <c r="F476" s="2">
        <f t="shared" si="41"/>
        <v>-9.5190926461603369E-3</v>
      </c>
      <c r="G476" s="2">
        <f t="shared" si="39"/>
        <v>1.2823445962051077E-2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2.9306999999999999</v>
      </c>
      <c r="C477" s="2">
        <f t="shared" si="42"/>
        <v>2.9976331752901539</v>
      </c>
      <c r="D477" s="2">
        <f t="shared" ref="D477:D540" si="44">$D$4*B477+(1-$D$4)*D476</f>
        <v>2.987718804065421</v>
      </c>
      <c r="E477" s="2">
        <f t="shared" si="43"/>
        <v>9.9143712247329319E-3</v>
      </c>
      <c r="F477" s="2">
        <f t="shared" si="41"/>
        <v>-5.6323998719816836E-3</v>
      </c>
      <c r="G477" s="2">
        <f t="shared" si="39"/>
        <v>1.5546771096714616E-2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2.9306999999999999</v>
      </c>
      <c r="C478" s="2">
        <f t="shared" si="42"/>
        <v>2.9861357637070531</v>
      </c>
      <c r="D478" s="2">
        <f t="shared" si="44"/>
        <v>2.9834951889494636</v>
      </c>
      <c r="E478" s="2">
        <f t="shared" si="43"/>
        <v>2.6405747575894978E-3</v>
      </c>
      <c r="F478" s="2">
        <f t="shared" si="41"/>
        <v>-3.9778049460674472E-3</v>
      </c>
      <c r="G478" s="2">
        <f t="shared" si="39"/>
        <v>6.618379703656945E-3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2.9306999999999999</v>
      </c>
      <c r="C479" s="2">
        <f t="shared" si="42"/>
        <v>2.990837953905968</v>
      </c>
      <c r="D479" s="2">
        <f t="shared" si="44"/>
        <v>2.979584434212466</v>
      </c>
      <c r="E479" s="2">
        <f t="shared" si="43"/>
        <v>1.1253519693501968E-2</v>
      </c>
      <c r="F479" s="2">
        <f t="shared" si="41"/>
        <v>-9.3154001815356439E-4</v>
      </c>
      <c r="G479" s="2">
        <f t="shared" si="39"/>
        <v>1.2185059711655531E-2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2.9698000000000002</v>
      </c>
      <c r="C480" s="2">
        <f t="shared" si="42"/>
        <v>2.9948167302281266</v>
      </c>
      <c r="D480" s="2">
        <f t="shared" si="44"/>
        <v>2.9788596613078391</v>
      </c>
      <c r="E480" s="2">
        <f t="shared" si="43"/>
        <v>1.5957068920287476E-2</v>
      </c>
      <c r="F480" s="2">
        <f t="shared" si="41"/>
        <v>2.4461817695346439E-3</v>
      </c>
      <c r="G480" s="2">
        <f t="shared" si="39"/>
        <v>1.3510887150752833E-2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3.0167000000000002</v>
      </c>
      <c r="C481" s="2">
        <f t="shared" si="42"/>
        <v>2.9981833871161072</v>
      </c>
      <c r="D481" s="2">
        <f t="shared" si="44"/>
        <v>2.9816626493591105</v>
      </c>
      <c r="E481" s="2">
        <f t="shared" si="43"/>
        <v>1.6520737756996695E-2</v>
      </c>
      <c r="F481" s="2">
        <f t="shared" si="41"/>
        <v>5.2610929670270541E-3</v>
      </c>
      <c r="G481" s="2">
        <f t="shared" si="39"/>
        <v>1.1259644789969641E-2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2.9698000000000002</v>
      </c>
      <c r="C482" s="2">
        <f t="shared" si="42"/>
        <v>2.993816712175168</v>
      </c>
      <c r="D482" s="2">
        <f t="shared" si="44"/>
        <v>2.980783934591769</v>
      </c>
      <c r="E482" s="2">
        <f t="shared" si="43"/>
        <v>1.3032777583398936E-2</v>
      </c>
      <c r="F482" s="2">
        <f t="shared" si="41"/>
        <v>6.8154298903014311E-3</v>
      </c>
      <c r="G482" s="2">
        <f t="shared" si="39"/>
        <v>6.2173476930975045E-3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2.9775999999999998</v>
      </c>
      <c r="C483" s="2">
        <f t="shared" si="42"/>
        <v>2.9973372179943727</v>
      </c>
      <c r="D483" s="2">
        <f t="shared" si="44"/>
        <v>2.980548087584971</v>
      </c>
      <c r="E483" s="2">
        <f t="shared" si="43"/>
        <v>1.6789130409401665E-2</v>
      </c>
      <c r="F483" s="2">
        <f t="shared" si="41"/>
        <v>8.8101699941214792E-3</v>
      </c>
      <c r="G483" s="2">
        <f t="shared" si="39"/>
        <v>7.9789604152801855E-3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2.9306999999999999</v>
      </c>
      <c r="C484" s="2">
        <f t="shared" si="42"/>
        <v>2.9991161075337001</v>
      </c>
      <c r="D484" s="2">
        <f t="shared" si="44"/>
        <v>2.9768556366527505</v>
      </c>
      <c r="E484" s="2">
        <f t="shared" si="43"/>
        <v>2.2260470880949512E-2</v>
      </c>
      <c r="F484" s="2">
        <f t="shared" si="41"/>
        <v>1.1500230171487085E-2</v>
      </c>
      <c r="G484" s="2">
        <f t="shared" ref="G484:G547" si="45">E484-F484</f>
        <v>1.0760240709462427E-2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3.0089000000000001</v>
      </c>
      <c r="C485" s="2">
        <f t="shared" si="42"/>
        <v>3.0006213217592848</v>
      </c>
      <c r="D485" s="2">
        <f t="shared" si="44"/>
        <v>2.9792292931969913</v>
      </c>
      <c r="E485" s="2">
        <f t="shared" si="43"/>
        <v>2.1392028562293497E-2</v>
      </c>
      <c r="F485" s="2">
        <f t="shared" ref="F485:F548" si="47">(E485*(2/(10)))+((1-(2/10))*F484)</f>
        <v>1.3478589849648368E-2</v>
      </c>
      <c r="G485" s="2">
        <f t="shared" si="45"/>
        <v>7.9134387126451287E-3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3.0011000000000001</v>
      </c>
      <c r="C486" s="2">
        <f t="shared" si="42"/>
        <v>2.9898641953347793</v>
      </c>
      <c r="D486" s="2">
        <f t="shared" si="44"/>
        <v>2.98084934555277</v>
      </c>
      <c r="E486" s="2">
        <f t="shared" si="43"/>
        <v>9.0148497820092821E-3</v>
      </c>
      <c r="F486" s="2">
        <f t="shared" si="47"/>
        <v>1.2585841836120552E-2</v>
      </c>
      <c r="G486" s="2">
        <f t="shared" si="45"/>
        <v>-3.5709920541112695E-3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2.9698000000000002</v>
      </c>
      <c r="C487" s="2">
        <f t="shared" si="42"/>
        <v>2.9807620114371209</v>
      </c>
      <c r="D487" s="2">
        <f t="shared" si="44"/>
        <v>2.9800308755118241</v>
      </c>
      <c r="E487" s="2">
        <f t="shared" si="43"/>
        <v>7.3113592529683302E-4</v>
      </c>
      <c r="F487" s="2">
        <f t="shared" si="47"/>
        <v>1.0214900653955809E-2</v>
      </c>
      <c r="G487" s="2">
        <f t="shared" si="45"/>
        <v>-9.4837647286589756E-3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2.9306999999999999</v>
      </c>
      <c r="C488" s="2">
        <f t="shared" si="42"/>
        <v>2.9730601635237175</v>
      </c>
      <c r="D488" s="2">
        <f t="shared" si="44"/>
        <v>2.976376736585022</v>
      </c>
      <c r="E488" s="2">
        <f t="shared" si="43"/>
        <v>-3.3165730613045064E-3</v>
      </c>
      <c r="F488" s="2">
        <f t="shared" si="47"/>
        <v>7.5086059109037463E-3</v>
      </c>
      <c r="G488" s="2">
        <f t="shared" si="45"/>
        <v>-1.0825178972208253E-2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2.9306999999999999</v>
      </c>
      <c r="C489" s="2">
        <f t="shared" si="42"/>
        <v>2.9665432152892994</v>
      </c>
      <c r="D489" s="2">
        <f t="shared" si="44"/>
        <v>2.972993274615761</v>
      </c>
      <c r="E489" s="2">
        <f t="shared" si="43"/>
        <v>-6.450059326461588E-3</v>
      </c>
      <c r="F489" s="2">
        <f t="shared" si="47"/>
        <v>4.7168728634306798E-3</v>
      </c>
      <c r="G489" s="2">
        <f t="shared" si="45"/>
        <v>-1.1166932189892268E-2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2.9306999999999999</v>
      </c>
      <c r="C490" s="2">
        <f t="shared" si="42"/>
        <v>2.967044259090946</v>
      </c>
      <c r="D490" s="2">
        <f t="shared" si="44"/>
        <v>2.9698604394590378</v>
      </c>
      <c r="E490" s="2">
        <f t="shared" si="43"/>
        <v>-2.8161803680917252E-3</v>
      </c>
      <c r="F490" s="2">
        <f t="shared" si="47"/>
        <v>3.2102622171261991E-3</v>
      </c>
      <c r="G490" s="2">
        <f t="shared" si="45"/>
        <v>-6.0264425852179244E-3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3.0167000000000002</v>
      </c>
      <c r="C491" s="2">
        <f t="shared" si="42"/>
        <v>2.9746836038461852</v>
      </c>
      <c r="D491" s="2">
        <f t="shared" si="44"/>
        <v>2.9733300365361464</v>
      </c>
      <c r="E491" s="2">
        <f t="shared" si="43"/>
        <v>1.3535673100388834E-3</v>
      </c>
      <c r="F491" s="2">
        <f t="shared" si="47"/>
        <v>2.8389232357087361E-3</v>
      </c>
      <c r="G491" s="2">
        <f t="shared" si="45"/>
        <v>-1.4853559256698527E-3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3.0792000000000002</v>
      </c>
      <c r="C492" s="2">
        <f t="shared" si="42"/>
        <v>2.9739322801775416</v>
      </c>
      <c r="D492" s="2">
        <f t="shared" si="44"/>
        <v>2.9811722560519871</v>
      </c>
      <c r="E492" s="2">
        <f t="shared" si="43"/>
        <v>-7.2399758744454701E-3</v>
      </c>
      <c r="F492" s="2">
        <f t="shared" si="47"/>
        <v>8.231434136778946E-4</v>
      </c>
      <c r="G492" s="2">
        <f t="shared" si="45"/>
        <v>-8.0631192881233642E-3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3.0792000000000002</v>
      </c>
      <c r="C493" s="2">
        <f t="shared" si="42"/>
        <v>2.9744965447656124</v>
      </c>
      <c r="D493" s="2">
        <f t="shared" si="44"/>
        <v>2.9884335704185063</v>
      </c>
      <c r="E493" s="2">
        <f t="shared" si="43"/>
        <v>-1.3937025652893897E-2</v>
      </c>
      <c r="F493" s="2">
        <f t="shared" si="47"/>
        <v>-2.1288903996364641E-3</v>
      </c>
      <c r="G493" s="2">
        <f t="shared" si="45"/>
        <v>-1.1808135253257433E-2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3.0478999999999998</v>
      </c>
      <c r="C494" s="2">
        <f t="shared" si="42"/>
        <v>2.9677586148016717</v>
      </c>
      <c r="D494" s="2">
        <f t="shared" si="44"/>
        <v>2.9928384911282464</v>
      </c>
      <c r="E494" s="2">
        <f t="shared" si="43"/>
        <v>-2.5079876326574713E-2</v>
      </c>
      <c r="F494" s="2">
        <f t="shared" si="47"/>
        <v>-6.7190875850241137E-3</v>
      </c>
      <c r="G494" s="2">
        <f t="shared" si="45"/>
        <v>-1.8360788741550598E-2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3.0478999999999998</v>
      </c>
      <c r="C495" s="2">
        <f t="shared" si="42"/>
        <v>2.9740880586783378</v>
      </c>
      <c r="D495" s="2">
        <f t="shared" si="44"/>
        <v>2.9969171214150427</v>
      </c>
      <c r="E495" s="2">
        <f t="shared" si="43"/>
        <v>-2.282906273670493E-2</v>
      </c>
      <c r="F495" s="2">
        <f t="shared" si="47"/>
        <v>-9.941082615360277E-3</v>
      </c>
      <c r="G495" s="2">
        <f t="shared" si="45"/>
        <v>-1.2887980121344653E-2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3.0478999999999998</v>
      </c>
      <c r="C496" s="2">
        <f t="shared" si="42"/>
        <v>2.9782437419585932</v>
      </c>
      <c r="D496" s="2">
        <f t="shared" si="44"/>
        <v>3.0006936309398542</v>
      </c>
      <c r="E496" s="2">
        <f t="shared" si="43"/>
        <v>-2.244988898126099E-2</v>
      </c>
      <c r="F496" s="2">
        <f t="shared" si="47"/>
        <v>-1.244284388854042E-2</v>
      </c>
      <c r="G496" s="2">
        <f t="shared" si="45"/>
        <v>-1.000704509272057E-2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3.0478999999999998</v>
      </c>
      <c r="C497" s="2">
        <f t="shared" si="42"/>
        <v>2.9769447047341946</v>
      </c>
      <c r="D497" s="2">
        <f t="shared" si="44"/>
        <v>3.0041903990183831</v>
      </c>
      <c r="E497" s="2">
        <f t="shared" si="43"/>
        <v>-2.7245694284188549E-2</v>
      </c>
      <c r="F497" s="2">
        <f t="shared" si="47"/>
        <v>-1.5403413967670046E-2</v>
      </c>
      <c r="G497" s="2">
        <f t="shared" si="45"/>
        <v>-1.1842280316518503E-2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3.0323000000000002</v>
      </c>
      <c r="C498" s="2">
        <f t="shared" si="42"/>
        <v>2.9698301347750875</v>
      </c>
      <c r="D498" s="2">
        <f t="shared" si="44"/>
        <v>3.0062725916836879</v>
      </c>
      <c r="E498" s="2">
        <f t="shared" si="43"/>
        <v>-3.6442456908600374E-2</v>
      </c>
      <c r="F498" s="2">
        <f t="shared" si="47"/>
        <v>-1.9611222555856112E-2</v>
      </c>
      <c r="G498" s="2">
        <f t="shared" si="45"/>
        <v>-1.6831234352744261E-2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3.0089000000000001</v>
      </c>
      <c r="C499" s="2">
        <f t="shared" si="42"/>
        <v>2.9638101140404585</v>
      </c>
      <c r="D499" s="2">
        <f t="shared" si="44"/>
        <v>3.0064672145219333</v>
      </c>
      <c r="E499" s="2">
        <f t="shared" si="43"/>
        <v>-4.2657100481474863E-2</v>
      </c>
      <c r="F499" s="2">
        <f t="shared" si="47"/>
        <v>-2.4220398140979864E-2</v>
      </c>
      <c r="G499" s="2">
        <f t="shared" si="45"/>
        <v>-1.8436702340495E-2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3.0089000000000001</v>
      </c>
      <c r="C500" s="2">
        <f t="shared" si="42"/>
        <v>2.9587162503419262</v>
      </c>
      <c r="D500" s="2">
        <f t="shared" si="44"/>
        <v>3.0066474208536418</v>
      </c>
      <c r="E500" s="2">
        <f t="shared" si="43"/>
        <v>-4.7931170511715582E-2</v>
      </c>
      <c r="F500" s="2">
        <f t="shared" si="47"/>
        <v>-2.8962552615127007E-2</v>
      </c>
      <c r="G500" s="2">
        <f t="shared" si="45"/>
        <v>-1.8968617896588574E-2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3.0089000000000001</v>
      </c>
      <c r="C501" s="2">
        <f t="shared" si="42"/>
        <v>2.9676368272123992</v>
      </c>
      <c r="D501" s="2">
        <f t="shared" si="44"/>
        <v>3.0068142785681866</v>
      </c>
      <c r="E501" s="2">
        <f t="shared" si="43"/>
        <v>-3.9177451355787429E-2</v>
      </c>
      <c r="F501" s="2">
        <f t="shared" si="47"/>
        <v>-3.1005532363259092E-2</v>
      </c>
      <c r="G501" s="2">
        <f t="shared" si="45"/>
        <v>-8.1719189925283375E-3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3.0792000000000002</v>
      </c>
      <c r="C502" s="2">
        <f t="shared" si="42"/>
        <v>2.9848003922566453</v>
      </c>
      <c r="D502" s="2">
        <f t="shared" si="44"/>
        <v>3.0121761838594319</v>
      </c>
      <c r="E502" s="2">
        <f t="shared" si="43"/>
        <v>-2.7375791602786581E-2</v>
      </c>
      <c r="F502" s="2">
        <f t="shared" si="47"/>
        <v>-3.0279584211164591E-2</v>
      </c>
      <c r="G502" s="2">
        <f t="shared" si="45"/>
        <v>2.90379260837801E-3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3.0478999999999998</v>
      </c>
      <c r="C503" s="2">
        <f t="shared" si="42"/>
        <v>2.999323408832546</v>
      </c>
      <c r="D503" s="2">
        <f t="shared" si="44"/>
        <v>3.0148223924624369</v>
      </c>
      <c r="E503" s="2">
        <f t="shared" si="43"/>
        <v>-1.5498983629890883E-2</v>
      </c>
      <c r="F503" s="2">
        <f t="shared" si="47"/>
        <v>-2.732346409490985E-2</v>
      </c>
      <c r="G503" s="2">
        <f t="shared" si="45"/>
        <v>1.1824480465018966E-2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3.0478999999999998</v>
      </c>
      <c r="C504" s="2">
        <f t="shared" si="42"/>
        <v>3.0067967305506156</v>
      </c>
      <c r="D504" s="2">
        <f t="shared" si="44"/>
        <v>3.0172725856133673</v>
      </c>
      <c r="E504" s="2">
        <f t="shared" si="43"/>
        <v>-1.0475855062751727E-2</v>
      </c>
      <c r="F504" s="2">
        <f t="shared" si="47"/>
        <v>-2.3953942288478226E-2</v>
      </c>
      <c r="G504" s="2">
        <f t="shared" si="45"/>
        <v>1.34780872257265E-2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2.9775999999999998</v>
      </c>
      <c r="C505" s="2">
        <f t="shared" si="42"/>
        <v>3.0131203104659052</v>
      </c>
      <c r="D505" s="2">
        <f t="shared" si="44"/>
        <v>3.0143338755679325</v>
      </c>
      <c r="E505" s="2">
        <f t="shared" si="43"/>
        <v>-1.2135651020273031E-3</v>
      </c>
      <c r="F505" s="2">
        <f t="shared" si="47"/>
        <v>-1.9405866851188044E-2</v>
      </c>
      <c r="G505" s="2">
        <f t="shared" si="45"/>
        <v>1.8192301749160741E-2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3.0478999999999998</v>
      </c>
      <c r="C506" s="2">
        <f t="shared" si="42"/>
        <v>3.0184710319326888</v>
      </c>
      <c r="D506" s="2">
        <f t="shared" si="44"/>
        <v>3.0168202551554928</v>
      </c>
      <c r="E506" s="2">
        <f t="shared" si="43"/>
        <v>1.6507767771960502E-3</v>
      </c>
      <c r="F506" s="2">
        <f t="shared" si="47"/>
        <v>-1.5194538125511227E-2</v>
      </c>
      <c r="G506" s="2">
        <f t="shared" si="45"/>
        <v>1.6845314902707277E-2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3.0870000000000002</v>
      </c>
      <c r="C507" s="2">
        <f t="shared" si="42"/>
        <v>3.0229985654815059</v>
      </c>
      <c r="D507" s="2">
        <f t="shared" si="44"/>
        <v>3.0220187547736046</v>
      </c>
      <c r="E507" s="2">
        <f t="shared" si="43"/>
        <v>9.7981070790131852E-4</v>
      </c>
      <c r="F507" s="2">
        <f t="shared" si="47"/>
        <v>-1.1959668358828718E-2</v>
      </c>
      <c r="G507" s="2">
        <f t="shared" si="45"/>
        <v>1.2939479066730037E-2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3.0870000000000002</v>
      </c>
      <c r="C508" s="2">
        <f t="shared" si="42"/>
        <v>3.0244295554074281</v>
      </c>
      <c r="D508" s="2">
        <f t="shared" si="44"/>
        <v>3.0268321803459304</v>
      </c>
      <c r="E508" s="2">
        <f t="shared" si="43"/>
        <v>-2.4026249385022957E-3</v>
      </c>
      <c r="F508" s="2">
        <f t="shared" si="47"/>
        <v>-1.0048259674763435E-2</v>
      </c>
      <c r="G508" s="2">
        <f t="shared" si="45"/>
        <v>7.645634736261139E-3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3.1105</v>
      </c>
      <c r="C509" s="2">
        <f t="shared" si="42"/>
        <v>3.0220403930370545</v>
      </c>
      <c r="D509" s="2">
        <f t="shared" si="44"/>
        <v>3.033029796616602</v>
      </c>
      <c r="E509" s="2">
        <f t="shared" si="43"/>
        <v>-1.0989403579547474E-2</v>
      </c>
      <c r="F509" s="2">
        <f t="shared" si="47"/>
        <v>-1.0236488455720245E-2</v>
      </c>
      <c r="G509" s="2">
        <f t="shared" si="45"/>
        <v>-7.5291512382722955E-4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3.2042999999999999</v>
      </c>
      <c r="C510" s="2">
        <f t="shared" si="42"/>
        <v>3.0200187941082772</v>
      </c>
      <c r="D510" s="2">
        <f t="shared" si="44"/>
        <v>3.0457164783487052</v>
      </c>
      <c r="E510" s="2">
        <f t="shared" si="43"/>
        <v>-2.5697684240427954E-2</v>
      </c>
      <c r="F510" s="2">
        <f t="shared" si="47"/>
        <v>-1.3328727612661788E-2</v>
      </c>
      <c r="G510" s="2">
        <f t="shared" si="45"/>
        <v>-1.2368956627766166E-2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3.2199</v>
      </c>
      <c r="C511" s="2">
        <f t="shared" si="42"/>
        <v>3.0183082103993115</v>
      </c>
      <c r="D511" s="2">
        <f t="shared" si="44"/>
        <v>3.0586189614339863</v>
      </c>
      <c r="E511" s="2">
        <f t="shared" si="43"/>
        <v>-4.0310751034674741E-2</v>
      </c>
      <c r="F511" s="2">
        <f t="shared" si="47"/>
        <v>-1.8725132297064379E-2</v>
      </c>
      <c r="G511" s="2">
        <f t="shared" si="45"/>
        <v>-2.1585618737610363E-2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3.2277</v>
      </c>
      <c r="C512" s="2">
        <f t="shared" si="42"/>
        <v>3.0276761780301866</v>
      </c>
      <c r="D512" s="2">
        <f t="shared" si="44"/>
        <v>3.0711434828092465</v>
      </c>
      <c r="E512" s="2">
        <f t="shared" si="43"/>
        <v>-4.3467304779059912E-2</v>
      </c>
      <c r="F512" s="2">
        <f t="shared" si="47"/>
        <v>-2.3673566793463489E-2</v>
      </c>
      <c r="G512" s="2">
        <f t="shared" si="45"/>
        <v>-1.9793737985596423E-2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3.3527</v>
      </c>
      <c r="C513" s="2">
        <f t="shared" si="42"/>
        <v>3.0307875352563118</v>
      </c>
      <c r="D513" s="2">
        <f t="shared" si="44"/>
        <v>3.0919995211196727</v>
      </c>
      <c r="E513" s="2">
        <f t="shared" si="43"/>
        <v>-6.1211985863360852E-2</v>
      </c>
      <c r="F513" s="2">
        <f t="shared" si="47"/>
        <v>-3.1181250607442965E-2</v>
      </c>
      <c r="G513" s="2">
        <f t="shared" si="45"/>
        <v>-3.0030735255917887E-2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3.4308999999999998</v>
      </c>
      <c r="C514" s="2">
        <f t="shared" si="42"/>
        <v>3.0334202221399562</v>
      </c>
      <c r="D514" s="2">
        <f t="shared" si="44"/>
        <v>3.1171032602959934</v>
      </c>
      <c r="E514" s="2">
        <f t="shared" si="43"/>
        <v>-8.3683038156037171E-2</v>
      </c>
      <c r="F514" s="2">
        <f t="shared" si="47"/>
        <v>-4.1681608117161803E-2</v>
      </c>
      <c r="G514" s="2">
        <f t="shared" si="45"/>
        <v>-4.2001430038875368E-2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3.3527</v>
      </c>
      <c r="C515" s="2">
        <f t="shared" si="42"/>
        <v>3.0248324956568862</v>
      </c>
      <c r="D515" s="2">
        <f t="shared" si="44"/>
        <v>3.1345548706444384</v>
      </c>
      <c r="E515" s="2">
        <f t="shared" si="43"/>
        <v>-0.10972237498755222</v>
      </c>
      <c r="F515" s="2">
        <f t="shared" si="47"/>
        <v>-5.5289761491239889E-2</v>
      </c>
      <c r="G515" s="2">
        <f t="shared" si="45"/>
        <v>-5.4432613496312329E-2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3.3136999999999999</v>
      </c>
      <c r="C516" s="2">
        <f t="shared" si="42"/>
        <v>3.0283813424789034</v>
      </c>
      <c r="D516" s="2">
        <f t="shared" si="44"/>
        <v>3.1478248802263318</v>
      </c>
      <c r="E516" s="2">
        <f t="shared" si="43"/>
        <v>-0.11944353774742833</v>
      </c>
      <c r="F516" s="2">
        <f t="shared" si="47"/>
        <v>-6.8120516742477571E-2</v>
      </c>
      <c r="G516" s="2">
        <f t="shared" si="45"/>
        <v>-5.1323021004950758E-2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3.3214999999999999</v>
      </c>
      <c r="C517" s="2">
        <f t="shared" si="42"/>
        <v>3.0373995974821488</v>
      </c>
      <c r="D517" s="2">
        <f t="shared" si="44"/>
        <v>3.16068970391327</v>
      </c>
      <c r="E517" s="2">
        <f t="shared" si="43"/>
        <v>-0.12329010643112115</v>
      </c>
      <c r="F517" s="2">
        <f t="shared" si="47"/>
        <v>-7.915443468020629E-2</v>
      </c>
      <c r="G517" s="2">
        <f t="shared" si="45"/>
        <v>-4.4135671750914859E-2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3.3136999999999999</v>
      </c>
      <c r="C518" s="2">
        <f t="shared" si="42"/>
        <v>3.0450304286387411</v>
      </c>
      <c r="D518" s="2">
        <f t="shared" si="44"/>
        <v>3.1720237999196943</v>
      </c>
      <c r="E518" s="2">
        <f t="shared" si="43"/>
        <v>-0.12699337128095323</v>
      </c>
      <c r="F518" s="2">
        <f t="shared" si="47"/>
        <v>-8.8722222000355677E-2</v>
      </c>
      <c r="G518" s="2">
        <f t="shared" si="45"/>
        <v>-3.827114928059755E-2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3.3136999999999999</v>
      </c>
      <c r="C519" s="2">
        <f t="shared" si="42"/>
        <v>3.0551026703866269</v>
      </c>
      <c r="D519" s="2">
        <f t="shared" si="44"/>
        <v>3.1825183332589764</v>
      </c>
      <c r="E519" s="2">
        <f t="shared" si="43"/>
        <v>-0.12741566287234951</v>
      </c>
      <c r="F519" s="2">
        <f t="shared" si="47"/>
        <v>-9.6460910174754458E-2</v>
      </c>
      <c r="G519" s="2">
        <f t="shared" si="45"/>
        <v>-3.0954752697595053E-2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3.3058000000000001</v>
      </c>
      <c r="C520" s="2">
        <f t="shared" si="42"/>
        <v>3.0780561057117612</v>
      </c>
      <c r="D520" s="2">
        <f t="shared" si="44"/>
        <v>3.1916503085731263</v>
      </c>
      <c r="E520" s="2">
        <f t="shared" si="43"/>
        <v>-0.11359420286136501</v>
      </c>
      <c r="F520" s="2">
        <f t="shared" si="47"/>
        <v>-9.9887568712076574E-2</v>
      </c>
      <c r="G520" s="2">
        <f t="shared" si="45"/>
        <v>-1.3706634149288438E-2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3.2121</v>
      </c>
      <c r="C521" s="2">
        <f t="shared" si="42"/>
        <v>3.0998782432945671</v>
      </c>
      <c r="D521" s="2">
        <f t="shared" si="44"/>
        <v>3.1931651005306723</v>
      </c>
      <c r="E521" s="2">
        <f t="shared" si="43"/>
        <v>-9.3286857236105192E-2</v>
      </c>
      <c r="F521" s="2">
        <f t="shared" si="47"/>
        <v>-9.8567426416882306E-2</v>
      </c>
      <c r="G521" s="2">
        <f t="shared" si="45"/>
        <v>5.2805691807771143E-3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3.2824</v>
      </c>
      <c r="C522" s="2">
        <f t="shared" si="42"/>
        <v>3.1195431289415567</v>
      </c>
      <c r="D522" s="2">
        <f t="shared" si="44"/>
        <v>3.1997750930839559</v>
      </c>
      <c r="E522" s="2">
        <f t="shared" si="43"/>
        <v>-8.0231964142399192E-2</v>
      </c>
      <c r="F522" s="2">
        <f t="shared" si="47"/>
        <v>-9.4900333961985689E-2</v>
      </c>
      <c r="G522" s="2">
        <f t="shared" si="45"/>
        <v>1.4668369819586496E-2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3.2824</v>
      </c>
      <c r="C523" s="2">
        <f t="shared" si="42"/>
        <v>3.1554134167967018</v>
      </c>
      <c r="D523" s="2">
        <f t="shared" si="44"/>
        <v>3.2058954565592184</v>
      </c>
      <c r="E523" s="2">
        <f t="shared" si="43"/>
        <v>-5.0482039762516528E-2</v>
      </c>
      <c r="F523" s="2">
        <f t="shared" si="47"/>
        <v>-8.6016675122091851E-2</v>
      </c>
      <c r="G523" s="2">
        <f t="shared" si="45"/>
        <v>3.5534635359575323E-2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3.1886000000000001</v>
      </c>
      <c r="C524" s="2">
        <f t="shared" si="42"/>
        <v>3.1977959680587476</v>
      </c>
      <c r="D524" s="2">
        <f t="shared" si="44"/>
        <v>3.2046143116289061</v>
      </c>
      <c r="E524" s="2">
        <f t="shared" si="43"/>
        <v>-6.818343570158536E-3</v>
      </c>
      <c r="F524" s="2">
        <f t="shared" si="47"/>
        <v>-7.0177008811705188E-2</v>
      </c>
      <c r="G524" s="2">
        <f t="shared" si="45"/>
        <v>6.3358665241546652E-2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3.1261000000000001</v>
      </c>
      <c r="C525" s="2">
        <f t="shared" si="42"/>
        <v>3.2216273575881709</v>
      </c>
      <c r="D525" s="2">
        <f t="shared" si="44"/>
        <v>3.1987984366934317</v>
      </c>
      <c r="E525" s="2">
        <f t="shared" si="43"/>
        <v>2.2828920894739202E-2</v>
      </c>
      <c r="F525" s="2">
        <f t="shared" si="47"/>
        <v>-5.1575822870416316E-2</v>
      </c>
      <c r="G525" s="2">
        <f t="shared" si="45"/>
        <v>7.4404743765155518E-2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3.1027</v>
      </c>
      <c r="C526" s="2">
        <f t="shared" si="42"/>
        <v>3.2357923794976831</v>
      </c>
      <c r="D526" s="2">
        <f t="shared" si="44"/>
        <v>3.1916800339754001</v>
      </c>
      <c r="E526" s="2">
        <f t="shared" si="43"/>
        <v>4.4112345522282936E-2</v>
      </c>
      <c r="F526" s="2">
        <f t="shared" si="47"/>
        <v>-3.2438189191876465E-2</v>
      </c>
      <c r="G526" s="2">
        <f t="shared" si="45"/>
        <v>7.6550534714159402E-2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3.1808000000000001</v>
      </c>
      <c r="C527" s="2">
        <f t="shared" ref="C527:C590" si="48">$C$4*B517+C526*(1-$C$4)</f>
        <v>3.2489781672672704</v>
      </c>
      <c r="D527" s="2">
        <f t="shared" si="44"/>
        <v>3.1908741055327776</v>
      </c>
      <c r="E527" s="2">
        <f t="shared" si="43"/>
        <v>5.8104061734492785E-2</v>
      </c>
      <c r="F527" s="2">
        <f t="shared" si="47"/>
        <v>-1.4329739006602617E-2</v>
      </c>
      <c r="G527" s="2">
        <f t="shared" si="45"/>
        <v>7.24338007410954E-2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3.0870000000000002</v>
      </c>
      <c r="C528" s="2">
        <f t="shared" si="48"/>
        <v>3.2589353723030747</v>
      </c>
      <c r="D528" s="2">
        <f t="shared" si="44"/>
        <v>3.1831797273451645</v>
      </c>
      <c r="E528" s="2">
        <f t="shared" si="43"/>
        <v>7.5755644957910206E-2</v>
      </c>
      <c r="F528" s="2">
        <f t="shared" si="47"/>
        <v>3.6873377862999476E-3</v>
      </c>
      <c r="G528" s="2">
        <f t="shared" si="45"/>
        <v>7.2068307171610252E-2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3.1183000000000001</v>
      </c>
      <c r="C529" s="2">
        <f t="shared" si="48"/>
        <v>3.2673606996410633</v>
      </c>
      <c r="D529" s="2">
        <f t="shared" si="44"/>
        <v>3.1783738216158932</v>
      </c>
      <c r="E529" s="2">
        <f t="shared" si="43"/>
        <v>8.8986878025170135E-2</v>
      </c>
      <c r="F529" s="2">
        <f t="shared" si="47"/>
        <v>2.0747245834073984E-2</v>
      </c>
      <c r="G529" s="2">
        <f t="shared" si="45"/>
        <v>6.8239632191096147E-2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3.1261000000000001</v>
      </c>
      <c r="C530" s="2">
        <f t="shared" si="48"/>
        <v>3.2732744381578227</v>
      </c>
      <c r="D530" s="2">
        <f t="shared" si="44"/>
        <v>3.1745016866813827</v>
      </c>
      <c r="E530" s="2">
        <f t="shared" si="43"/>
        <v>9.8772751476440046E-2</v>
      </c>
      <c r="F530" s="2">
        <f t="shared" si="47"/>
        <v>3.6352346962547202E-2</v>
      </c>
      <c r="G530" s="2">
        <f t="shared" si="45"/>
        <v>6.2420404513892844E-2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3.0478999999999998</v>
      </c>
      <c r="C531" s="2">
        <f t="shared" si="48"/>
        <v>3.263862986133542</v>
      </c>
      <c r="D531" s="2">
        <f t="shared" si="44"/>
        <v>3.1651237839642432</v>
      </c>
      <c r="E531" s="2">
        <f t="shared" si="43"/>
        <v>9.8739202169298768E-2</v>
      </c>
      <c r="F531" s="2">
        <f t="shared" si="47"/>
        <v>4.8829718003897515E-2</v>
      </c>
      <c r="G531" s="2">
        <f t="shared" si="45"/>
        <v>4.9909484165401252E-2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3.1105</v>
      </c>
      <c r="C532" s="2">
        <f t="shared" si="48"/>
        <v>3.2667148344206893</v>
      </c>
      <c r="D532" s="2">
        <f t="shared" si="44"/>
        <v>3.1610775777446696</v>
      </c>
      <c r="E532" s="2">
        <f t="shared" si="43"/>
        <v>0.10563725667601975</v>
      </c>
      <c r="F532" s="2">
        <f t="shared" si="47"/>
        <v>6.0191225738321967E-2</v>
      </c>
      <c r="G532" s="2">
        <f t="shared" si="45"/>
        <v>4.5446030937697786E-2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3.0245000000000002</v>
      </c>
      <c r="C533" s="2">
        <f t="shared" si="48"/>
        <v>3.2691279368175064</v>
      </c>
      <c r="D533" s="2">
        <f t="shared" si="44"/>
        <v>3.1509607201339533</v>
      </c>
      <c r="E533" s="2">
        <f t="shared" si="43"/>
        <v>0.11816721668355301</v>
      </c>
      <c r="F533" s="2">
        <f t="shared" si="47"/>
        <v>7.1786423927368184E-2</v>
      </c>
      <c r="G533" s="2">
        <f t="shared" si="45"/>
        <v>4.6380792756184827E-2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3.1183000000000001</v>
      </c>
      <c r="C534" s="2">
        <f t="shared" si="48"/>
        <v>3.256739023460967</v>
      </c>
      <c r="D534" s="2">
        <f t="shared" si="44"/>
        <v>3.1485414075314386</v>
      </c>
      <c r="E534" s="2">
        <f t="shared" si="43"/>
        <v>0.10819761592952837</v>
      </c>
      <c r="F534" s="2">
        <f t="shared" si="47"/>
        <v>7.9068662327800215E-2</v>
      </c>
      <c r="G534" s="2">
        <f t="shared" si="45"/>
        <v>2.9128953601728153E-2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2.9931999999999999</v>
      </c>
      <c r="C535" s="2">
        <f t="shared" si="48"/>
        <v>3.23664071215928</v>
      </c>
      <c r="D535" s="2">
        <f t="shared" si="44"/>
        <v>3.1370346366031838</v>
      </c>
      <c r="E535" s="2">
        <f t="shared" si="43"/>
        <v>9.960607555609613E-2</v>
      </c>
      <c r="F535" s="2">
        <f t="shared" si="47"/>
        <v>8.3176144973459404E-2</v>
      </c>
      <c r="G535" s="2">
        <f t="shared" si="45"/>
        <v>1.6429930582636726E-2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2.9931999999999999</v>
      </c>
      <c r="C536" s="2">
        <f t="shared" si="48"/>
        <v>3.2160344487501602</v>
      </c>
      <c r="D536" s="2">
        <f t="shared" si="44"/>
        <v>3.126380219077022</v>
      </c>
      <c r="E536" s="2">
        <f t="shared" si="43"/>
        <v>8.9654229673138186E-2</v>
      </c>
      <c r="F536" s="2">
        <f t="shared" si="47"/>
        <v>8.4471761913395171E-2</v>
      </c>
      <c r="G536" s="2">
        <f t="shared" si="45"/>
        <v>5.1824677597430147E-3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3.0167000000000002</v>
      </c>
      <c r="C537" s="2">
        <f t="shared" si="48"/>
        <v>3.2106137643270585</v>
      </c>
      <c r="D537" s="2">
        <f t="shared" si="44"/>
        <v>3.1182557584046497</v>
      </c>
      <c r="E537" s="2">
        <f t="shared" si="43"/>
        <v>9.2358005922408726E-2</v>
      </c>
      <c r="F537" s="2">
        <f t="shared" si="47"/>
        <v>8.6049010715197882E-2</v>
      </c>
      <c r="G537" s="2">
        <f t="shared" si="45"/>
        <v>6.3089952072108435E-3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2.9306999999999999</v>
      </c>
      <c r="C538" s="2">
        <f t="shared" si="48"/>
        <v>3.1915962621228955</v>
      </c>
      <c r="D538" s="2">
        <f t="shared" si="44"/>
        <v>3.1043627392635642</v>
      </c>
      <c r="E538" s="2">
        <f t="shared" si="43"/>
        <v>8.7233522859331281E-2</v>
      </c>
      <c r="F538" s="2">
        <f t="shared" si="47"/>
        <v>8.6285913144024562E-2</v>
      </c>
      <c r="G538" s="2">
        <f t="shared" si="45"/>
        <v>9.4760971530671867E-4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2.9306999999999999</v>
      </c>
      <c r="C539" s="2">
        <f t="shared" si="48"/>
        <v>3.1803199141039884</v>
      </c>
      <c r="D539" s="2">
        <f t="shared" si="44"/>
        <v>3.0914988326514483</v>
      </c>
      <c r="E539" s="2">
        <f t="shared" si="43"/>
        <v>8.8821081452540085E-2</v>
      </c>
      <c r="F539" s="2">
        <f t="shared" si="47"/>
        <v>8.6792946805727675E-2</v>
      </c>
      <c r="G539" s="2">
        <f t="shared" si="45"/>
        <v>2.0281346468124101E-3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2.9306999999999999</v>
      </c>
      <c r="C540" s="2">
        <f t="shared" si="48"/>
        <v>3.1719783888572213</v>
      </c>
      <c r="D540" s="2">
        <f t="shared" si="44"/>
        <v>3.0795878080106003</v>
      </c>
      <c r="E540" s="2">
        <f t="shared" ref="E540:E603" si="49">C540-D540</f>
        <v>9.2390580846620995E-2</v>
      </c>
      <c r="F540" s="2">
        <f t="shared" si="47"/>
        <v>8.7912473613906333E-2</v>
      </c>
      <c r="G540" s="2">
        <f t="shared" si="45"/>
        <v>4.478107232714662E-3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3.0089000000000001</v>
      </c>
      <c r="C541" s="2">
        <f t="shared" si="48"/>
        <v>3.1528894059561101</v>
      </c>
      <c r="D541" s="2">
        <f t="shared" ref="D541:D604" si="50">$D$4*B541+(1-$D$4)*D540</f>
        <v>3.0743516740838892</v>
      </c>
      <c r="E541" s="2">
        <f t="shared" si="49"/>
        <v>7.8537731872220906E-2</v>
      </c>
      <c r="F541" s="2">
        <f t="shared" si="47"/>
        <v>8.6037525265569251E-2</v>
      </c>
      <c r="G541" s="2">
        <f t="shared" si="45"/>
        <v>-7.4997933933483446E-3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2.9620000000000002</v>
      </c>
      <c r="C542" s="2">
        <f t="shared" si="48"/>
        <v>3.1463679588859392</v>
      </c>
      <c r="D542" s="2">
        <f t="shared" si="50"/>
        <v>3.0660293278554529</v>
      </c>
      <c r="E542" s="2">
        <f t="shared" si="49"/>
        <v>8.0338631030486329E-2</v>
      </c>
      <c r="F542" s="2">
        <f t="shared" si="47"/>
        <v>8.4897746418552675E-2</v>
      </c>
      <c r="G542" s="2">
        <f t="shared" si="45"/>
        <v>-4.5591153880663454E-3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2.8759999999999999</v>
      </c>
      <c r="C543" s="2">
        <f t="shared" si="48"/>
        <v>3.1276190421342562</v>
      </c>
      <c r="D543" s="2">
        <f t="shared" si="50"/>
        <v>3.0519530813476416</v>
      </c>
      <c r="E543" s="2">
        <f t="shared" si="49"/>
        <v>7.5665960786614583E-2</v>
      </c>
      <c r="F543" s="2">
        <f t="shared" si="47"/>
        <v>8.3051389292165059E-2</v>
      </c>
      <c r="G543" s="2">
        <f t="shared" si="45"/>
        <v>-7.3854285055504759E-3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2.9620000000000002</v>
      </c>
      <c r="C544" s="2">
        <f t="shared" si="48"/>
        <v>3.1261853433443707</v>
      </c>
      <c r="D544" s="2">
        <f t="shared" si="50"/>
        <v>3.0452898901367051</v>
      </c>
      <c r="E544" s="2">
        <f t="shared" si="49"/>
        <v>8.0895453207665557E-2</v>
      </c>
      <c r="F544" s="2">
        <f t="shared" si="47"/>
        <v>8.2620202075265159E-2</v>
      </c>
      <c r="G544" s="2">
        <f t="shared" si="45"/>
        <v>-1.7247488675996014E-3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2.9306999999999999</v>
      </c>
      <c r="C545" s="2">
        <f t="shared" si="48"/>
        <v>3.105726059752929</v>
      </c>
      <c r="D545" s="2">
        <f t="shared" si="50"/>
        <v>3.0368017501265787</v>
      </c>
      <c r="E545" s="2">
        <f t="shared" si="49"/>
        <v>6.8924309626350322E-2</v>
      </c>
      <c r="F545" s="2">
        <f t="shared" si="47"/>
        <v>7.98810235854822E-2</v>
      </c>
      <c r="G545" s="2">
        <f t="shared" si="45"/>
        <v>-1.0956713959131878E-2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2.9228999999999998</v>
      </c>
      <c r="C546" s="2">
        <f t="shared" si="48"/>
        <v>3.0884143582524781</v>
      </c>
      <c r="D546" s="2">
        <f t="shared" si="50"/>
        <v>3.0283645834505357</v>
      </c>
      <c r="E546" s="2">
        <f t="shared" si="49"/>
        <v>6.0049774801942402E-2</v>
      </c>
      <c r="F546" s="2">
        <f t="shared" si="47"/>
        <v>7.5914773828774249E-2</v>
      </c>
      <c r="G546" s="2">
        <f t="shared" si="45"/>
        <v>-1.5864999026831847E-2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2.9306999999999999</v>
      </c>
      <c r="C547" s="2">
        <f t="shared" si="48"/>
        <v>3.0773813800597893</v>
      </c>
      <c r="D547" s="2">
        <f t="shared" si="50"/>
        <v>3.0211301698616069</v>
      </c>
      <c r="E547" s="2">
        <f t="shared" si="49"/>
        <v>5.6251210198182466E-2</v>
      </c>
      <c r="F547" s="2">
        <f t="shared" si="47"/>
        <v>7.1982061102655898E-2</v>
      </c>
      <c r="G547" s="2">
        <f t="shared" si="45"/>
        <v>-1.5730850904473431E-2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2.8915999999999999</v>
      </c>
      <c r="C548" s="2">
        <f t="shared" si="48"/>
        <v>3.0548150138967447</v>
      </c>
      <c r="D548" s="2">
        <f t="shared" si="50"/>
        <v>3.0115353424644509</v>
      </c>
      <c r="E548" s="2">
        <f t="shared" si="49"/>
        <v>4.3279671432293831E-2</v>
      </c>
      <c r="F548" s="2">
        <f t="shared" si="47"/>
        <v>6.6241583168583487E-2</v>
      </c>
      <c r="G548" s="2">
        <f t="shared" ref="G548:G611" si="51">E548-F548</f>
        <v>-2.2961911736289656E-2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2.8915999999999999</v>
      </c>
      <c r="C549" s="2">
        <f t="shared" si="48"/>
        <v>3.0357203963741686</v>
      </c>
      <c r="D549" s="2">
        <f t="shared" si="50"/>
        <v>3.0026512430226395</v>
      </c>
      <c r="E549" s="2">
        <f t="shared" si="49"/>
        <v>3.3069153351529046E-2</v>
      </c>
      <c r="F549" s="2">
        <f t="shared" ref="F549:F612" si="53">(E549*(2/(10)))+((1-(2/10))*F548)</f>
        <v>5.9607097205172606E-2</v>
      </c>
      <c r="G549" s="2">
        <f t="shared" si="51"/>
        <v>-2.653794385364356E-2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2.8915999999999999</v>
      </c>
      <c r="C550" s="2">
        <f t="shared" si="48"/>
        <v>3.0195634123166042</v>
      </c>
      <c r="D550" s="2">
        <f t="shared" si="50"/>
        <v>2.9944252250209624</v>
      </c>
      <c r="E550" s="2">
        <f t="shared" si="49"/>
        <v>2.5138187295641767E-2</v>
      </c>
      <c r="F550" s="2">
        <f t="shared" si="53"/>
        <v>5.2713315223266444E-2</v>
      </c>
      <c r="G550" s="2">
        <f t="shared" si="51"/>
        <v>-2.7575127927624676E-2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2.8915999999999999</v>
      </c>
      <c r="C551" s="2">
        <f t="shared" si="48"/>
        <v>3.0179228873448189</v>
      </c>
      <c r="D551" s="2">
        <f t="shared" si="50"/>
        <v>2.9868085416860763</v>
      </c>
      <c r="E551" s="2">
        <f t="shared" si="49"/>
        <v>3.1114345658742604E-2</v>
      </c>
      <c r="F551" s="2">
        <f t="shared" si="53"/>
        <v>4.8393521310361676E-2</v>
      </c>
      <c r="G551" s="2">
        <f t="shared" si="51"/>
        <v>-1.7279175651619072E-2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2.9306999999999999</v>
      </c>
      <c r="C552" s="2">
        <f t="shared" si="48"/>
        <v>3.0093193662148465</v>
      </c>
      <c r="D552" s="2">
        <f t="shared" si="50"/>
        <v>2.9826523534130334</v>
      </c>
      <c r="E552" s="2">
        <f t="shared" si="49"/>
        <v>2.6667012801813161E-2</v>
      </c>
      <c r="F552" s="2">
        <f t="shared" si="53"/>
        <v>4.4048219608651976E-2</v>
      </c>
      <c r="G552" s="2">
        <f t="shared" si="51"/>
        <v>-1.7381206806838814E-2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2.9306999999999999</v>
      </c>
      <c r="C553" s="2">
        <f t="shared" si="48"/>
        <v>2.9888086944894852</v>
      </c>
      <c r="D553" s="2">
        <f t="shared" si="50"/>
        <v>2.9788040309379937</v>
      </c>
      <c r="E553" s="2">
        <f t="shared" si="49"/>
        <v>1.0004663551491433E-2</v>
      </c>
      <c r="F553" s="2">
        <f t="shared" si="53"/>
        <v>3.7239508397219873E-2</v>
      </c>
      <c r="G553" s="2">
        <f t="shared" si="51"/>
        <v>-2.723484484572844E-2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2.9306999999999999</v>
      </c>
      <c r="C554" s="2">
        <f t="shared" si="48"/>
        <v>2.9846842799526412</v>
      </c>
      <c r="D554" s="2">
        <f t="shared" si="50"/>
        <v>2.9752407693870309</v>
      </c>
      <c r="E554" s="2">
        <f t="shared" si="49"/>
        <v>9.4435105656103246E-3</v>
      </c>
      <c r="F554" s="2">
        <f t="shared" si="53"/>
        <v>3.1680308830897966E-2</v>
      </c>
      <c r="G554" s="2">
        <f t="shared" si="51"/>
        <v>-2.2236798265287641E-2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3.0089000000000001</v>
      </c>
      <c r="C555" s="2">
        <f t="shared" si="48"/>
        <v>2.9763790061137732</v>
      </c>
      <c r="D555" s="2">
        <f t="shared" si="50"/>
        <v>2.9777340457287322</v>
      </c>
      <c r="E555" s="2">
        <f t="shared" si="49"/>
        <v>-1.355039614959086E-3</v>
      </c>
      <c r="F555" s="2">
        <f t="shared" si="53"/>
        <v>2.5073239141726555E-2</v>
      </c>
      <c r="G555" s="2">
        <f t="shared" si="51"/>
        <v>-2.6428278756685641E-2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3.0089000000000001</v>
      </c>
      <c r="C556" s="2">
        <f t="shared" si="48"/>
        <v>2.968151466711654</v>
      </c>
      <c r="D556" s="2">
        <f t="shared" si="50"/>
        <v>2.9800426349340112</v>
      </c>
      <c r="E556" s="2">
        <f t="shared" si="49"/>
        <v>-1.1891168222357251E-2</v>
      </c>
      <c r="F556" s="2">
        <f t="shared" si="53"/>
        <v>1.7680357668909796E-2</v>
      </c>
      <c r="G556" s="2">
        <f t="shared" si="51"/>
        <v>-2.9571525891267048E-2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3.0636000000000001</v>
      </c>
      <c r="C557" s="2">
        <f t="shared" si="48"/>
        <v>2.9623897026021684</v>
      </c>
      <c r="D557" s="2">
        <f t="shared" si="50"/>
        <v>2.9862320693833437</v>
      </c>
      <c r="E557" s="2">
        <f t="shared" si="49"/>
        <v>-2.384236678117535E-2</v>
      </c>
      <c r="F557" s="2">
        <f t="shared" si="53"/>
        <v>9.375812778892767E-3</v>
      </c>
      <c r="G557" s="2">
        <f t="shared" si="51"/>
        <v>-3.3218179560068117E-2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3.1183000000000001</v>
      </c>
      <c r="C558" s="2">
        <f t="shared" si="48"/>
        <v>2.9514989791249118</v>
      </c>
      <c r="D558" s="2">
        <f t="shared" si="50"/>
        <v>2.9960148790586514</v>
      </c>
      <c r="E558" s="2">
        <f t="shared" si="49"/>
        <v>-4.4515899933739611E-2</v>
      </c>
      <c r="F558" s="2">
        <f t="shared" si="53"/>
        <v>-1.4025297636337079E-3</v>
      </c>
      <c r="G558" s="2">
        <f t="shared" si="51"/>
        <v>-4.31133701701059E-2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3.1261000000000001</v>
      </c>
      <c r="C559" s="2">
        <f t="shared" si="48"/>
        <v>2.9422837515672331</v>
      </c>
      <c r="D559" s="2">
        <f t="shared" si="50"/>
        <v>3.0056508139431957</v>
      </c>
      <c r="E559" s="2">
        <f t="shared" si="49"/>
        <v>-6.3367062375962568E-2</v>
      </c>
      <c r="F559" s="2">
        <f t="shared" si="53"/>
        <v>-1.379543628609948E-2</v>
      </c>
      <c r="G559" s="2">
        <f t="shared" si="51"/>
        <v>-4.957162608986309E-2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3.1261000000000001</v>
      </c>
      <c r="C560" s="2">
        <f t="shared" si="48"/>
        <v>2.9344862513261201</v>
      </c>
      <c r="D560" s="2">
        <f t="shared" si="50"/>
        <v>3.0145729758733295</v>
      </c>
      <c r="E560" s="2">
        <f t="shared" si="49"/>
        <v>-8.0086724547209442E-2</v>
      </c>
      <c r="F560" s="2">
        <f t="shared" si="53"/>
        <v>-2.7053693938321473E-2</v>
      </c>
      <c r="G560" s="2">
        <f t="shared" si="51"/>
        <v>-5.303303060888797E-2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3.1261000000000001</v>
      </c>
      <c r="C561" s="2">
        <f t="shared" si="48"/>
        <v>2.9278883665067168</v>
      </c>
      <c r="D561" s="2">
        <f t="shared" si="50"/>
        <v>3.0228342369197496</v>
      </c>
      <c r="E561" s="2">
        <f t="shared" si="49"/>
        <v>-9.4945870413032818E-2</v>
      </c>
      <c r="F561" s="2">
        <f t="shared" si="53"/>
        <v>-4.0632129233263745E-2</v>
      </c>
      <c r="G561" s="2">
        <f t="shared" si="51"/>
        <v>-5.4313741179769073E-2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3.1261000000000001</v>
      </c>
      <c r="C562" s="2">
        <f t="shared" si="48"/>
        <v>2.9283209255056835</v>
      </c>
      <c r="D562" s="2">
        <f t="shared" si="50"/>
        <v>3.0304835527034717</v>
      </c>
      <c r="E562" s="2">
        <f t="shared" si="49"/>
        <v>-0.10216262719778824</v>
      </c>
      <c r="F562" s="2">
        <f t="shared" si="53"/>
        <v>-5.2938228826168644E-2</v>
      </c>
      <c r="G562" s="2">
        <f t="shared" si="51"/>
        <v>-4.9224398371619592E-2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3.1261000000000001</v>
      </c>
      <c r="C563" s="2">
        <f t="shared" si="48"/>
        <v>2.9286869369663475</v>
      </c>
      <c r="D563" s="2">
        <f t="shared" si="50"/>
        <v>3.0375662525032148</v>
      </c>
      <c r="E563" s="2">
        <f t="shared" si="49"/>
        <v>-0.10887931553686725</v>
      </c>
      <c r="F563" s="2">
        <f t="shared" si="53"/>
        <v>-6.4126446168308371E-2</v>
      </c>
      <c r="G563" s="2">
        <f t="shared" si="51"/>
        <v>-4.4752869368558879E-2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3.1261000000000001</v>
      </c>
      <c r="C564" s="2">
        <f t="shared" si="48"/>
        <v>2.9289966389715247</v>
      </c>
      <c r="D564" s="2">
        <f t="shared" si="50"/>
        <v>3.0441243078733469</v>
      </c>
      <c r="E564" s="2">
        <f t="shared" si="49"/>
        <v>-0.11512766890182213</v>
      </c>
      <c r="F564" s="2">
        <f t="shared" si="53"/>
        <v>-7.4326690715011134E-2</v>
      </c>
      <c r="G564" s="2">
        <f t="shared" si="51"/>
        <v>-4.0800978186810999E-2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3.1261000000000001</v>
      </c>
      <c r="C565" s="2">
        <f t="shared" si="48"/>
        <v>2.9412894637451363</v>
      </c>
      <c r="D565" s="2">
        <f t="shared" si="50"/>
        <v>3.0501965813642102</v>
      </c>
      <c r="E565" s="2">
        <f t="shared" si="49"/>
        <v>-0.1089071176190739</v>
      </c>
      <c r="F565" s="2">
        <f t="shared" si="53"/>
        <v>-8.1242776095823685E-2</v>
      </c>
      <c r="G565" s="2">
        <f t="shared" si="51"/>
        <v>-2.7664341523250216E-2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3.1261000000000001</v>
      </c>
      <c r="C566" s="2">
        <f t="shared" si="48"/>
        <v>2.9516910847074231</v>
      </c>
      <c r="D566" s="2">
        <f t="shared" si="50"/>
        <v>3.0558190568187134</v>
      </c>
      <c r="E566" s="2">
        <f t="shared" si="49"/>
        <v>-0.10412797211129021</v>
      </c>
      <c r="F566" s="2">
        <f t="shared" si="53"/>
        <v>-8.5819815298916996E-2</v>
      </c>
      <c r="G566" s="2">
        <f t="shared" si="51"/>
        <v>-1.8308156812373216E-2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3.1261000000000001</v>
      </c>
      <c r="C567" s="2">
        <f t="shared" si="48"/>
        <v>2.9689078409062812</v>
      </c>
      <c r="D567" s="2">
        <f t="shared" si="50"/>
        <v>3.0610250526099199</v>
      </c>
      <c r="E567" s="2">
        <f t="shared" si="49"/>
        <v>-9.2117211703638624E-2</v>
      </c>
      <c r="F567" s="2">
        <f t="shared" si="53"/>
        <v>-8.7079294579861327E-2</v>
      </c>
      <c r="G567" s="2">
        <f t="shared" si="51"/>
        <v>-5.0379171237772968E-3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3.1261000000000001</v>
      </c>
      <c r="C568" s="2">
        <f t="shared" si="48"/>
        <v>2.9918912499976225</v>
      </c>
      <c r="D568" s="2">
        <f t="shared" si="50"/>
        <v>3.0658454190832591</v>
      </c>
      <c r="E568" s="2">
        <f t="shared" si="49"/>
        <v>-7.3954169085636678E-2</v>
      </c>
      <c r="F568" s="2">
        <f t="shared" si="53"/>
        <v>-8.4454269481016406E-2</v>
      </c>
      <c r="G568" s="2">
        <f t="shared" si="51"/>
        <v>1.0500100395379727E-2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3.0323000000000002</v>
      </c>
      <c r="C569" s="2">
        <f t="shared" si="48"/>
        <v>3.0125387499979883</v>
      </c>
      <c r="D569" s="2">
        <f t="shared" si="50"/>
        <v>3.06336057322524</v>
      </c>
      <c r="E569" s="2">
        <f t="shared" si="49"/>
        <v>-5.0821823227251706E-2</v>
      </c>
      <c r="F569" s="2">
        <f t="shared" si="53"/>
        <v>-7.7727780230263471E-2</v>
      </c>
      <c r="G569" s="2">
        <f t="shared" si="51"/>
        <v>2.6905957003011766E-2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3.0478999999999998</v>
      </c>
      <c r="C570" s="2">
        <f t="shared" si="48"/>
        <v>3.0300097115367595</v>
      </c>
      <c r="D570" s="2">
        <f t="shared" si="50"/>
        <v>3.0622153455789256</v>
      </c>
      <c r="E570" s="2">
        <f t="shared" si="49"/>
        <v>-3.2205634042166142E-2</v>
      </c>
      <c r="F570" s="2">
        <f t="shared" si="53"/>
        <v>-6.8623350992644008E-2</v>
      </c>
      <c r="G570" s="2">
        <f t="shared" si="51"/>
        <v>3.6417716950477866E-2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3.1183000000000001</v>
      </c>
      <c r="C571" s="2">
        <f t="shared" si="48"/>
        <v>3.0447928328387968</v>
      </c>
      <c r="D571" s="2">
        <f t="shared" si="50"/>
        <v>3.0663697644249313</v>
      </c>
      <c r="E571" s="2">
        <f t="shared" si="49"/>
        <v>-2.1576931586134496E-2</v>
      </c>
      <c r="F571" s="2">
        <f t="shared" si="53"/>
        <v>-5.9214067111342111E-2</v>
      </c>
      <c r="G571" s="2">
        <f t="shared" si="51"/>
        <v>3.7637135525207616E-2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3.0870000000000002</v>
      </c>
      <c r="C572" s="2">
        <f t="shared" si="48"/>
        <v>3.0573016277866745</v>
      </c>
      <c r="D572" s="2">
        <f t="shared" si="50"/>
        <v>3.0678979300230846</v>
      </c>
      <c r="E572" s="2">
        <f t="shared" si="49"/>
        <v>-1.0596302236410171E-2</v>
      </c>
      <c r="F572" s="2">
        <f t="shared" si="53"/>
        <v>-4.9490514136355725E-2</v>
      </c>
      <c r="G572" s="2">
        <f t="shared" si="51"/>
        <v>3.8894211899945554E-2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3.0870000000000002</v>
      </c>
      <c r="C573" s="2">
        <f t="shared" si="48"/>
        <v>3.0678859927425708</v>
      </c>
      <c r="D573" s="2">
        <f t="shared" si="50"/>
        <v>3.0693128981695228</v>
      </c>
      <c r="E573" s="2">
        <f t="shared" si="49"/>
        <v>-1.4269054269520076E-3</v>
      </c>
      <c r="F573" s="2">
        <f t="shared" si="53"/>
        <v>-3.987779239447499E-2</v>
      </c>
      <c r="G573" s="2">
        <f t="shared" si="51"/>
        <v>3.8450886967522982E-2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3.0478999999999998</v>
      </c>
      <c r="C574" s="2">
        <f t="shared" si="48"/>
        <v>3.0768419938590985</v>
      </c>
      <c r="D574" s="2">
        <f t="shared" si="50"/>
        <v>3.067726757564373</v>
      </c>
      <c r="E574" s="2">
        <f t="shared" si="49"/>
        <v>9.1152362947255483E-3</v>
      </c>
      <c r="F574" s="2">
        <f t="shared" si="53"/>
        <v>-3.0079186656634886E-2</v>
      </c>
      <c r="G574" s="2">
        <f t="shared" si="51"/>
        <v>3.9194422951360434E-2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3.0478999999999998</v>
      </c>
      <c r="C575" s="2">
        <f t="shared" si="48"/>
        <v>3.0844201486500067</v>
      </c>
      <c r="D575" s="2">
        <f t="shared" si="50"/>
        <v>3.0662581088559007</v>
      </c>
      <c r="E575" s="2">
        <f t="shared" si="49"/>
        <v>1.8162039794106022E-2</v>
      </c>
      <c r="F575" s="2">
        <f t="shared" si="53"/>
        <v>-2.0430941366486707E-2</v>
      </c>
      <c r="G575" s="2">
        <f t="shared" si="51"/>
        <v>3.8592981160592732E-2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3.0400999999999998</v>
      </c>
      <c r="C576" s="2">
        <f t="shared" si="48"/>
        <v>3.0908324334730826</v>
      </c>
      <c r="D576" s="2">
        <f t="shared" si="50"/>
        <v>3.0643204711628709</v>
      </c>
      <c r="E576" s="2">
        <f t="shared" si="49"/>
        <v>2.651196231021169E-2</v>
      </c>
      <c r="F576" s="2">
        <f t="shared" si="53"/>
        <v>-1.1042360631147028E-2</v>
      </c>
      <c r="G576" s="2">
        <f t="shared" si="51"/>
        <v>3.7554322941358714E-2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3.0400999999999998</v>
      </c>
      <c r="C577" s="2">
        <f t="shared" si="48"/>
        <v>3.0962582129387624</v>
      </c>
      <c r="D577" s="2">
        <f t="shared" si="50"/>
        <v>3.0625263621878434</v>
      </c>
      <c r="E577" s="2">
        <f t="shared" si="49"/>
        <v>3.3731850750919001E-2</v>
      </c>
      <c r="F577" s="2">
        <f t="shared" si="53"/>
        <v>-2.0875183547338222E-3</v>
      </c>
      <c r="G577" s="2">
        <f t="shared" si="51"/>
        <v>3.5819369105652824E-2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3.0400999999999998</v>
      </c>
      <c r="C578" s="2">
        <f t="shared" si="48"/>
        <v>3.1008492571020301</v>
      </c>
      <c r="D578" s="2">
        <f t="shared" si="50"/>
        <v>3.060865150173929</v>
      </c>
      <c r="E578" s="2">
        <f t="shared" si="49"/>
        <v>3.998410692810106E-2</v>
      </c>
      <c r="F578" s="2">
        <f t="shared" si="53"/>
        <v>6.3268067018331549E-3</v>
      </c>
      <c r="G578" s="2">
        <f t="shared" si="51"/>
        <v>3.3657300226267908E-2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3.1574</v>
      </c>
      <c r="C579" s="2">
        <f t="shared" si="48"/>
        <v>3.0903032175478717</v>
      </c>
      <c r="D579" s="2">
        <f t="shared" si="50"/>
        <v>3.0680158797906749</v>
      </c>
      <c r="E579" s="2">
        <f t="shared" si="49"/>
        <v>2.2287337757196823E-2</v>
      </c>
      <c r="F579" s="2">
        <f t="shared" si="53"/>
        <v>9.5189129129058907E-3</v>
      </c>
      <c r="G579" s="2">
        <f t="shared" si="51"/>
        <v>1.2768424844290933E-2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3.1574</v>
      </c>
      <c r="C580" s="2">
        <f t="shared" si="48"/>
        <v>3.08377964561743</v>
      </c>
      <c r="D580" s="2">
        <f t="shared" si="50"/>
        <v>3.0746369257321065</v>
      </c>
      <c r="E580" s="2">
        <f t="shared" si="49"/>
        <v>9.1427198853235581E-3</v>
      </c>
      <c r="F580" s="2">
        <f t="shared" si="53"/>
        <v>9.4436743073894255E-3</v>
      </c>
      <c r="G580" s="2">
        <f t="shared" si="51"/>
        <v>-3.0095442206586748E-4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3.1261000000000001</v>
      </c>
      <c r="C581" s="2">
        <f t="shared" si="48"/>
        <v>3.0890904693685943</v>
      </c>
      <c r="D581" s="2">
        <f t="shared" si="50"/>
        <v>3.078449005307506</v>
      </c>
      <c r="E581" s="2">
        <f t="shared" si="49"/>
        <v>1.0641464061088346E-2</v>
      </c>
      <c r="F581" s="2">
        <f t="shared" si="53"/>
        <v>9.6832322581292089E-3</v>
      </c>
      <c r="G581" s="2">
        <f t="shared" si="51"/>
        <v>9.5823180295913704E-4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3.1261000000000001</v>
      </c>
      <c r="C582" s="2">
        <f t="shared" si="48"/>
        <v>3.0887688586965032</v>
      </c>
      <c r="D582" s="2">
        <f t="shared" si="50"/>
        <v>3.081978708618061</v>
      </c>
      <c r="E582" s="2">
        <f t="shared" si="49"/>
        <v>6.790150078442192E-3</v>
      </c>
      <c r="F582" s="2">
        <f t="shared" si="53"/>
        <v>9.1046158221918059E-3</v>
      </c>
      <c r="G582" s="2">
        <f t="shared" si="51"/>
        <v>-2.3144657437496139E-3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3.1261000000000001</v>
      </c>
      <c r="C583" s="2">
        <f t="shared" si="48"/>
        <v>3.0884967265893488</v>
      </c>
      <c r="D583" s="2">
        <f t="shared" si="50"/>
        <v>3.0852469524241304</v>
      </c>
      <c r="E583" s="2">
        <f t="shared" si="49"/>
        <v>3.2497741652184331E-3</v>
      </c>
      <c r="F583" s="2">
        <f t="shared" si="53"/>
        <v>7.9336474907971324E-3</v>
      </c>
      <c r="G583" s="2">
        <f t="shared" si="51"/>
        <v>-4.6838733255786993E-3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3.0323000000000002</v>
      </c>
      <c r="C584" s="2">
        <f t="shared" si="48"/>
        <v>3.0822510763448334</v>
      </c>
      <c r="D584" s="2">
        <f t="shared" si="50"/>
        <v>3.0813249559482685</v>
      </c>
      <c r="E584" s="2">
        <f t="shared" si="49"/>
        <v>9.2612039656492229E-4</v>
      </c>
      <c r="F584" s="2">
        <f t="shared" si="53"/>
        <v>6.5321420719506905E-3</v>
      </c>
      <c r="G584" s="2">
        <f t="shared" si="51"/>
        <v>-5.6060216753857682E-3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3.0323000000000002</v>
      </c>
      <c r="C585" s="2">
        <f t="shared" si="48"/>
        <v>3.0769662953687051</v>
      </c>
      <c r="D585" s="2">
        <f t="shared" si="50"/>
        <v>3.0776934777298779</v>
      </c>
      <c r="E585" s="2">
        <f t="shared" si="49"/>
        <v>-7.2718236117275126E-4</v>
      </c>
      <c r="F585" s="2">
        <f t="shared" si="53"/>
        <v>5.0802771853260022E-3</v>
      </c>
      <c r="G585" s="2">
        <f t="shared" si="51"/>
        <v>-5.8074595464987534E-3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3.1261000000000001</v>
      </c>
      <c r="C586" s="2">
        <f t="shared" si="48"/>
        <v>3.0712945576196735</v>
      </c>
      <c r="D586" s="2">
        <f t="shared" si="50"/>
        <v>3.0812791460461835</v>
      </c>
      <c r="E586" s="2">
        <f t="shared" si="49"/>
        <v>-9.9845884265099549E-3</v>
      </c>
      <c r="F586" s="2">
        <f t="shared" si="53"/>
        <v>2.0673040629588112E-3</v>
      </c>
      <c r="G586" s="2">
        <f t="shared" si="51"/>
        <v>-1.2051892489468766E-2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3.2042999999999999</v>
      </c>
      <c r="C587" s="2">
        <f t="shared" si="48"/>
        <v>3.0664953949089546</v>
      </c>
      <c r="D587" s="2">
        <f t="shared" si="50"/>
        <v>3.0903918018946142</v>
      </c>
      <c r="E587" s="2">
        <f t="shared" si="49"/>
        <v>-2.3896406985659535E-2</v>
      </c>
      <c r="F587" s="2">
        <f t="shared" si="53"/>
        <v>-3.125438146764858E-3</v>
      </c>
      <c r="G587" s="2">
        <f t="shared" si="51"/>
        <v>-2.0770968838894677E-2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3.1105</v>
      </c>
      <c r="C588" s="2">
        <f t="shared" si="48"/>
        <v>3.0624345649229618</v>
      </c>
      <c r="D588" s="2">
        <f t="shared" si="50"/>
        <v>3.0918812980505685</v>
      </c>
      <c r="E588" s="2">
        <f t="shared" si="49"/>
        <v>-2.9446733127606706E-2</v>
      </c>
      <c r="F588" s="2">
        <f t="shared" si="53"/>
        <v>-8.3896971429332275E-3</v>
      </c>
      <c r="G588" s="2">
        <f t="shared" si="51"/>
        <v>-2.1057035984673476E-2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3.1105</v>
      </c>
      <c r="C589" s="2">
        <f t="shared" si="48"/>
        <v>3.0770446318578912</v>
      </c>
      <c r="D589" s="2">
        <f t="shared" si="50"/>
        <v>3.093260461157934</v>
      </c>
      <c r="E589" s="2">
        <f t="shared" si="49"/>
        <v>-1.6215829300042728E-2</v>
      </c>
      <c r="F589" s="2">
        <f t="shared" si="53"/>
        <v>-9.9549235743551286E-3</v>
      </c>
      <c r="G589" s="2">
        <f t="shared" si="51"/>
        <v>-6.2609057256875992E-3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3.1105</v>
      </c>
      <c r="C590" s="2">
        <f t="shared" si="48"/>
        <v>3.0894069961874466</v>
      </c>
      <c r="D590" s="2">
        <f t="shared" si="50"/>
        <v>3.094537464035124</v>
      </c>
      <c r="E590" s="2">
        <f t="shared" si="49"/>
        <v>-5.1304678476773447E-3</v>
      </c>
      <c r="F590" s="2">
        <f t="shared" si="53"/>
        <v>-8.9900324290195736E-3</v>
      </c>
      <c r="G590" s="2">
        <f t="shared" si="51"/>
        <v>3.8595645813422289E-3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3.0870000000000002</v>
      </c>
      <c r="C591" s="2">
        <f t="shared" ref="C591:C654" si="54">$C$4*B581+C590*(1-$C$4)</f>
        <v>3.0950520736970706</v>
      </c>
      <c r="D591" s="2">
        <f t="shared" si="50"/>
        <v>3.0939791333658557</v>
      </c>
      <c r="E591" s="2">
        <f t="shared" si="49"/>
        <v>1.0729403312148555E-3</v>
      </c>
      <c r="F591" s="2">
        <f t="shared" si="53"/>
        <v>-6.9774378769726884E-3</v>
      </c>
      <c r="G591" s="2">
        <f t="shared" si="51"/>
        <v>8.050378208187544E-3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3.0870000000000002</v>
      </c>
      <c r="C592" s="2">
        <f t="shared" si="54"/>
        <v>3.0998286777436754</v>
      </c>
      <c r="D592" s="2">
        <f t="shared" si="50"/>
        <v>3.0934621605239405</v>
      </c>
      <c r="E592" s="2">
        <f t="shared" si="49"/>
        <v>6.3665172197349129E-3</v>
      </c>
      <c r="F592" s="2">
        <f t="shared" si="53"/>
        <v>-4.3086468576311685E-3</v>
      </c>
      <c r="G592" s="2">
        <f t="shared" si="51"/>
        <v>1.0675164077366081E-2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3.0870000000000002</v>
      </c>
      <c r="C593" s="2">
        <f t="shared" si="54"/>
        <v>3.1038704196292639</v>
      </c>
      <c r="D593" s="2">
        <f t="shared" si="50"/>
        <v>3.0929834819666118</v>
      </c>
      <c r="E593" s="2">
        <f t="shared" si="49"/>
        <v>1.0886937662652141E-2</v>
      </c>
      <c r="F593" s="2">
        <f t="shared" si="53"/>
        <v>-1.2695299535745064E-3</v>
      </c>
      <c r="G593" s="2">
        <f t="shared" si="51"/>
        <v>1.2156467616226647E-2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3.0870000000000002</v>
      </c>
      <c r="C594" s="2">
        <f t="shared" si="54"/>
        <v>3.0928595858401464</v>
      </c>
      <c r="D594" s="2">
        <f t="shared" si="50"/>
        <v>3.0925402610801962</v>
      </c>
      <c r="E594" s="2">
        <f t="shared" si="49"/>
        <v>3.1932475995022358E-4</v>
      </c>
      <c r="F594" s="2">
        <f t="shared" si="53"/>
        <v>-9.5175901086956051E-4</v>
      </c>
      <c r="G594" s="2">
        <f t="shared" si="51"/>
        <v>1.271083770819784E-3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3.0870000000000002</v>
      </c>
      <c r="C595" s="2">
        <f t="shared" si="54"/>
        <v>3.0835427264801241</v>
      </c>
      <c r="D595" s="2">
        <f t="shared" si="50"/>
        <v>3.0921298713705521</v>
      </c>
      <c r="E595" s="2">
        <f t="shared" si="49"/>
        <v>-8.5871448904280001E-3</v>
      </c>
      <c r="F595" s="2">
        <f t="shared" si="53"/>
        <v>-2.4788361867812483E-3</v>
      </c>
      <c r="G595" s="2">
        <f t="shared" si="51"/>
        <v>-6.1083087036467518E-3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3.0870000000000002</v>
      </c>
      <c r="C596" s="2">
        <f t="shared" si="54"/>
        <v>3.090089999329336</v>
      </c>
      <c r="D596" s="2">
        <f t="shared" si="50"/>
        <v>3.0917498808986594</v>
      </c>
      <c r="E596" s="2">
        <f t="shared" si="49"/>
        <v>-1.6598815693233959E-3</v>
      </c>
      <c r="F596" s="2">
        <f t="shared" si="53"/>
        <v>-2.3150452632896782E-3</v>
      </c>
      <c r="G596" s="2">
        <f t="shared" si="51"/>
        <v>6.5516369396628228E-4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3.0870000000000002</v>
      </c>
      <c r="C597" s="2">
        <f t="shared" si="54"/>
        <v>3.1076607686632842</v>
      </c>
      <c r="D597" s="2">
        <f t="shared" si="50"/>
        <v>3.091398037869129</v>
      </c>
      <c r="E597" s="2">
        <f t="shared" si="49"/>
        <v>1.6262730794155189E-2</v>
      </c>
      <c r="F597" s="2">
        <f t="shared" si="53"/>
        <v>1.4005099481992954E-3</v>
      </c>
      <c r="G597" s="2">
        <f t="shared" si="51"/>
        <v>1.4862220845955895E-2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3.0870000000000002</v>
      </c>
      <c r="C598" s="2">
        <f t="shared" si="54"/>
        <v>3.1080975734843173</v>
      </c>
      <c r="D598" s="2">
        <f t="shared" si="50"/>
        <v>3.0910722572862306</v>
      </c>
      <c r="E598" s="2">
        <f t="shared" si="49"/>
        <v>1.7025316198086671E-2</v>
      </c>
      <c r="F598" s="2">
        <f t="shared" si="53"/>
        <v>4.5254711981767707E-3</v>
      </c>
      <c r="G598" s="2">
        <f t="shared" si="51"/>
        <v>1.2499844999909901E-2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3.0400999999999998</v>
      </c>
      <c r="C599" s="2">
        <f t="shared" si="54"/>
        <v>3.1084671775636532</v>
      </c>
      <c r="D599" s="2">
        <f t="shared" si="50"/>
        <v>3.0872965345242878</v>
      </c>
      <c r="E599" s="2">
        <f t="shared" si="49"/>
        <v>2.1170643039365444E-2</v>
      </c>
      <c r="F599" s="2">
        <f t="shared" si="53"/>
        <v>7.854505566414505E-3</v>
      </c>
      <c r="G599" s="2">
        <f t="shared" si="51"/>
        <v>1.3316137472950939E-2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3.0400999999999998</v>
      </c>
      <c r="C600" s="2">
        <f t="shared" si="54"/>
        <v>3.1087799194769374</v>
      </c>
      <c r="D600" s="2">
        <f t="shared" si="50"/>
        <v>3.0838004949298963</v>
      </c>
      <c r="E600" s="2">
        <f t="shared" si="49"/>
        <v>2.4979424547041162E-2</v>
      </c>
      <c r="F600" s="2">
        <f t="shared" si="53"/>
        <v>1.1279489362539837E-2</v>
      </c>
      <c r="G600" s="2">
        <f t="shared" si="51"/>
        <v>1.3699935184501326E-2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3.0714000000000001</v>
      </c>
      <c r="C601" s="2">
        <f t="shared" si="54"/>
        <v>3.1054291626343318</v>
      </c>
      <c r="D601" s="2">
        <f t="shared" si="50"/>
        <v>3.0828819397499041</v>
      </c>
      <c r="E601" s="2">
        <f t="shared" si="49"/>
        <v>2.2547222884427676E-2</v>
      </c>
      <c r="F601" s="2">
        <f t="shared" si="53"/>
        <v>1.3533036066917406E-2</v>
      </c>
      <c r="G601" s="2">
        <f t="shared" si="51"/>
        <v>9.01418681751027E-3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3.0323000000000002</v>
      </c>
      <c r="C602" s="2">
        <f t="shared" si="54"/>
        <v>3.1025939068444348</v>
      </c>
      <c r="D602" s="2">
        <f t="shared" si="50"/>
        <v>3.0791351293980593</v>
      </c>
      <c r="E602" s="2">
        <f t="shared" si="49"/>
        <v>2.3458777446375478E-2</v>
      </c>
      <c r="F602" s="2">
        <f t="shared" si="53"/>
        <v>1.5518184342809022E-2</v>
      </c>
      <c r="G602" s="2">
        <f t="shared" si="51"/>
        <v>7.9405931035664568E-3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3.0323000000000002</v>
      </c>
      <c r="C603" s="2">
        <f t="shared" si="54"/>
        <v>3.1001948442529832</v>
      </c>
      <c r="D603" s="2">
        <f t="shared" si="50"/>
        <v>3.0756658605537588</v>
      </c>
      <c r="E603" s="2">
        <f t="shared" si="49"/>
        <v>2.4528983699224405E-2</v>
      </c>
      <c r="F603" s="2">
        <f t="shared" si="53"/>
        <v>1.73203442140921E-2</v>
      </c>
      <c r="G603" s="2">
        <f t="shared" si="51"/>
        <v>7.2086394851323052E-3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3.0478999999999998</v>
      </c>
      <c r="C604" s="2">
        <f t="shared" si="54"/>
        <v>3.098164868214063</v>
      </c>
      <c r="D604" s="2">
        <f t="shared" si="50"/>
        <v>3.0736091301423691</v>
      </c>
      <c r="E604" s="2">
        <f t="shared" ref="E604:E667" si="55">C604-D604</f>
        <v>2.4555738071693867E-2</v>
      </c>
      <c r="F604" s="2">
        <f t="shared" si="53"/>
        <v>1.8767422985612452E-2</v>
      </c>
      <c r="G604" s="2">
        <f t="shared" si="51"/>
        <v>5.788315086081415E-3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3.0478999999999998</v>
      </c>
      <c r="C605" s="2">
        <f t="shared" si="54"/>
        <v>3.0964471961811304</v>
      </c>
      <c r="D605" s="2">
        <f t="shared" ref="D605:D668" si="56">$D$4*B605+(1-$D$4)*D604</f>
        <v>3.0717047501318233</v>
      </c>
      <c r="E605" s="2">
        <f t="shared" si="55"/>
        <v>2.4742446049307087E-2</v>
      </c>
      <c r="F605" s="2">
        <f t="shared" si="53"/>
        <v>1.996242759835138E-2</v>
      </c>
      <c r="G605" s="2">
        <f t="shared" si="51"/>
        <v>4.7800184509557073E-3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3.0478999999999998</v>
      </c>
      <c r="C606" s="2">
        <f t="shared" si="54"/>
        <v>3.0949937813840336</v>
      </c>
      <c r="D606" s="2">
        <f t="shared" si="56"/>
        <v>3.0699414353072436</v>
      </c>
      <c r="E606" s="2">
        <f t="shared" si="55"/>
        <v>2.5052346076789966E-2</v>
      </c>
      <c r="F606" s="2">
        <f t="shared" si="53"/>
        <v>2.0980411294039096E-2</v>
      </c>
      <c r="G606" s="2">
        <f t="shared" si="51"/>
        <v>4.0719347827508703E-3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3.0478999999999998</v>
      </c>
      <c r="C607" s="2">
        <f t="shared" si="54"/>
        <v>3.0937639688634127</v>
      </c>
      <c r="D607" s="2">
        <f t="shared" si="56"/>
        <v>3.0683087363955956</v>
      </c>
      <c r="E607" s="2">
        <f t="shared" si="55"/>
        <v>2.5455232467817002E-2</v>
      </c>
      <c r="F607" s="2">
        <f t="shared" si="53"/>
        <v>2.1875375528794677E-2</v>
      </c>
      <c r="G607" s="2">
        <f t="shared" si="51"/>
        <v>3.5798569390223245E-3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3.0478999999999998</v>
      </c>
      <c r="C608" s="2">
        <f t="shared" si="54"/>
        <v>3.0927233582690414</v>
      </c>
      <c r="D608" s="2">
        <f t="shared" si="56"/>
        <v>3.0667969781440698</v>
      </c>
      <c r="E608" s="2">
        <f t="shared" si="55"/>
        <v>2.5926380124971615E-2</v>
      </c>
      <c r="F608" s="2">
        <f t="shared" si="53"/>
        <v>2.2685576448030063E-2</v>
      </c>
      <c r="G608" s="2">
        <f t="shared" si="51"/>
        <v>3.2408036769415519E-3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3.0478999999999998</v>
      </c>
      <c r="C609" s="2">
        <f t="shared" si="54"/>
        <v>3.0846274569968815</v>
      </c>
      <c r="D609" s="2">
        <f t="shared" si="56"/>
        <v>3.0653972019852498</v>
      </c>
      <c r="E609" s="2">
        <f t="shared" si="55"/>
        <v>1.923025501163167E-2</v>
      </c>
      <c r="F609" s="2">
        <f t="shared" si="53"/>
        <v>2.1994512160750386E-2</v>
      </c>
      <c r="G609" s="2">
        <f t="shared" si="51"/>
        <v>-2.7642571491187165E-3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3.0478999999999998</v>
      </c>
      <c r="C610" s="2">
        <f t="shared" si="54"/>
        <v>3.0777770789973613</v>
      </c>
      <c r="D610" s="2">
        <f t="shared" si="56"/>
        <v>3.064101112949305</v>
      </c>
      <c r="E610" s="2">
        <f t="shared" si="55"/>
        <v>1.3675966048056321E-2</v>
      </c>
      <c r="F610" s="2">
        <f t="shared" si="53"/>
        <v>2.0330802938211573E-2</v>
      </c>
      <c r="G610" s="2">
        <f t="shared" si="51"/>
        <v>-6.6548368901552524E-3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2.9384999999999999</v>
      </c>
      <c r="C611" s="2">
        <f t="shared" si="54"/>
        <v>3.0767959899208441</v>
      </c>
      <c r="D611" s="2">
        <f t="shared" si="56"/>
        <v>3.0547973268049122</v>
      </c>
      <c r="E611" s="2">
        <f t="shared" si="55"/>
        <v>2.1998663115931905E-2</v>
      </c>
      <c r="F611" s="2">
        <f t="shared" si="53"/>
        <v>2.0664374973755641E-2</v>
      </c>
      <c r="G611" s="2">
        <f t="shared" si="51"/>
        <v>1.3342881421762633E-3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2.9384999999999999</v>
      </c>
      <c r="C612" s="2">
        <f t="shared" si="54"/>
        <v>3.0699504530099451</v>
      </c>
      <c r="D612" s="2">
        <f t="shared" si="56"/>
        <v>3.0461827100045484</v>
      </c>
      <c r="E612" s="2">
        <f t="shared" si="55"/>
        <v>2.3767743005396635E-2</v>
      </c>
      <c r="F612" s="2">
        <f t="shared" si="53"/>
        <v>2.1285048580083843E-2</v>
      </c>
      <c r="G612" s="2">
        <f t="shared" ref="G612:G675" si="57">E612-F612</f>
        <v>2.4826944253127925E-3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3.0245000000000002</v>
      </c>
      <c r="C613" s="2">
        <f t="shared" si="54"/>
        <v>3.0641580756238</v>
      </c>
      <c r="D613" s="2">
        <f t="shared" si="56"/>
        <v>3.0445765833375447</v>
      </c>
      <c r="E613" s="2">
        <f t="shared" si="55"/>
        <v>1.9581492286255386E-2</v>
      </c>
      <c r="F613" s="2">
        <f t="shared" ref="F613:F676" si="59">(E613*(2/(10)))+((1-(2/10))*F612)</f>
        <v>2.0944337321318153E-2</v>
      </c>
      <c r="G613" s="2">
        <f t="shared" si="57"/>
        <v>-1.3628450350627666E-3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3.0245000000000002</v>
      </c>
      <c r="C614" s="2">
        <f t="shared" si="54"/>
        <v>3.0616568332201384</v>
      </c>
      <c r="D614" s="2">
        <f t="shared" si="56"/>
        <v>3.0430894290162449</v>
      </c>
      <c r="E614" s="2">
        <f t="shared" si="55"/>
        <v>1.8567404203893467E-2</v>
      </c>
      <c r="F614" s="2">
        <f t="shared" si="59"/>
        <v>2.0468950697833218E-2</v>
      </c>
      <c r="G614" s="2">
        <f t="shared" si="57"/>
        <v>-1.9015464939397507E-3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3.0245000000000002</v>
      </c>
      <c r="C615" s="2">
        <f t="shared" si="54"/>
        <v>3.059540397340117</v>
      </c>
      <c r="D615" s="2">
        <f t="shared" si="56"/>
        <v>3.0417124342743009</v>
      </c>
      <c r="E615" s="2">
        <f t="shared" si="55"/>
        <v>1.7827963065816022E-2</v>
      </c>
      <c r="F615" s="2">
        <f t="shared" si="59"/>
        <v>1.9940753171429779E-2</v>
      </c>
      <c r="G615" s="2">
        <f t="shared" si="57"/>
        <v>-2.1127901056137571E-3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3.0245000000000002</v>
      </c>
      <c r="C616" s="2">
        <f t="shared" si="54"/>
        <v>3.0577495669800987</v>
      </c>
      <c r="D616" s="2">
        <f t="shared" si="56"/>
        <v>3.0404374391428712</v>
      </c>
      <c r="E616" s="2">
        <f t="shared" si="55"/>
        <v>1.7312127837227465E-2</v>
      </c>
      <c r="F616" s="2">
        <f t="shared" si="59"/>
        <v>1.9415028104589317E-2</v>
      </c>
      <c r="G616" s="2">
        <f t="shared" si="57"/>
        <v>-2.1029002673618527E-3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2.9853999999999998</v>
      </c>
      <c r="C617" s="2">
        <f t="shared" si="54"/>
        <v>3.0562342489831602</v>
      </c>
      <c r="D617" s="2">
        <f t="shared" si="56"/>
        <v>3.0363605917989549</v>
      </c>
      <c r="E617" s="2">
        <f t="shared" si="55"/>
        <v>1.9873657184205307E-2</v>
      </c>
      <c r="F617" s="2">
        <f t="shared" si="59"/>
        <v>1.9506753920512515E-2</v>
      </c>
      <c r="G617" s="2">
        <f t="shared" si="57"/>
        <v>3.6690326369279158E-4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3.0245000000000002</v>
      </c>
      <c r="C618" s="2">
        <f t="shared" si="54"/>
        <v>3.0549520568319046</v>
      </c>
      <c r="D618" s="2">
        <f t="shared" si="56"/>
        <v>3.0354820294434766</v>
      </c>
      <c r="E618" s="2">
        <f t="shared" si="55"/>
        <v>1.9470027388428068E-2</v>
      </c>
      <c r="F618" s="2">
        <f t="shared" si="59"/>
        <v>1.9499408614095624E-2</v>
      </c>
      <c r="G618" s="2">
        <f t="shared" si="57"/>
        <v>-2.9381225667556021E-5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3.0245000000000002</v>
      </c>
      <c r="C619" s="2">
        <f t="shared" si="54"/>
        <v>3.0538671250116116</v>
      </c>
      <c r="D619" s="2">
        <f t="shared" si="56"/>
        <v>3.0346685457809968</v>
      </c>
      <c r="E619" s="2">
        <f t="shared" si="55"/>
        <v>1.9198579230614854E-2</v>
      </c>
      <c r="F619" s="2">
        <f t="shared" si="59"/>
        <v>1.943924273739947E-2</v>
      </c>
      <c r="G619" s="2">
        <f t="shared" si="57"/>
        <v>-2.4066350678461634E-4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3.0245000000000002</v>
      </c>
      <c r="C620" s="2">
        <f t="shared" si="54"/>
        <v>3.0529491057790561</v>
      </c>
      <c r="D620" s="2">
        <f t="shared" si="56"/>
        <v>3.0339153201675897</v>
      </c>
      <c r="E620" s="2">
        <f t="shared" si="55"/>
        <v>1.9033785611466403E-2</v>
      </c>
      <c r="F620" s="2">
        <f t="shared" si="59"/>
        <v>1.9358151312212857E-2</v>
      </c>
      <c r="G620" s="2">
        <f t="shared" si="57"/>
        <v>-3.2436570074645399E-4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2.9931999999999999</v>
      </c>
      <c r="C621" s="2">
        <f t="shared" si="54"/>
        <v>3.0353415510438166</v>
      </c>
      <c r="D621" s="2">
        <f t="shared" si="56"/>
        <v>3.030899370525546</v>
      </c>
      <c r="E621" s="2">
        <f t="shared" si="55"/>
        <v>4.4421805182706109E-3</v>
      </c>
      <c r="F621" s="2">
        <f t="shared" si="59"/>
        <v>1.6374957153424408E-2</v>
      </c>
      <c r="G621" s="2">
        <f t="shared" si="57"/>
        <v>-1.1932776635153797E-2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2.9931999999999999</v>
      </c>
      <c r="C622" s="2">
        <f t="shared" si="54"/>
        <v>3.0204428508832297</v>
      </c>
      <c r="D622" s="2">
        <f t="shared" si="56"/>
        <v>3.0281068245606906</v>
      </c>
      <c r="E622" s="2">
        <f t="shared" si="55"/>
        <v>-7.6639736774608558E-3</v>
      </c>
      <c r="F622" s="2">
        <f t="shared" si="59"/>
        <v>1.1567170987247355E-2</v>
      </c>
      <c r="G622" s="2">
        <f t="shared" si="57"/>
        <v>-1.9231144664708211E-2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2.9931999999999999</v>
      </c>
      <c r="C623" s="2">
        <f t="shared" si="54"/>
        <v>3.021067027670425</v>
      </c>
      <c r="D623" s="2">
        <f t="shared" si="56"/>
        <v>3.0255211338524912</v>
      </c>
      <c r="E623" s="2">
        <f t="shared" si="55"/>
        <v>-4.4541061820662087E-3</v>
      </c>
      <c r="F623" s="2">
        <f t="shared" si="59"/>
        <v>8.3629155533846422E-3</v>
      </c>
      <c r="G623" s="2">
        <f t="shared" si="57"/>
        <v>-1.2817021735450851E-2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2.9931999999999999</v>
      </c>
      <c r="C624" s="2">
        <f t="shared" si="54"/>
        <v>3.0215951772595901</v>
      </c>
      <c r="D624" s="2">
        <f t="shared" si="56"/>
        <v>3.0231269757893435</v>
      </c>
      <c r="E624" s="2">
        <f t="shared" si="55"/>
        <v>-1.5317985297533809E-3</v>
      </c>
      <c r="F624" s="2">
        <f t="shared" si="59"/>
        <v>6.3839727367570381E-3</v>
      </c>
      <c r="G624" s="2">
        <f t="shared" si="57"/>
        <v>-7.9157712665104199E-3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3.0245000000000002</v>
      </c>
      <c r="C625" s="2">
        <f t="shared" si="54"/>
        <v>3.0220420730658071</v>
      </c>
      <c r="D625" s="2">
        <f t="shared" si="56"/>
        <v>3.0232286812864291</v>
      </c>
      <c r="E625" s="2">
        <f t="shared" si="55"/>
        <v>-1.1866082206219986E-3</v>
      </c>
      <c r="F625" s="2">
        <f t="shared" si="59"/>
        <v>4.8698565452812304E-3</v>
      </c>
      <c r="G625" s="2">
        <f t="shared" si="57"/>
        <v>-6.056464765903229E-3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3.0167000000000002</v>
      </c>
      <c r="C626" s="2">
        <f t="shared" si="54"/>
        <v>3.0224202156710676</v>
      </c>
      <c r="D626" s="2">
        <f t="shared" si="56"/>
        <v>3.0227450752652123</v>
      </c>
      <c r="E626" s="2">
        <f t="shared" si="55"/>
        <v>-3.2485959414474408E-4</v>
      </c>
      <c r="F626" s="2">
        <f t="shared" si="59"/>
        <v>3.8309133173960357E-3</v>
      </c>
      <c r="G626" s="2">
        <f t="shared" si="57"/>
        <v>-4.1557729115407798E-3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3.0245000000000002</v>
      </c>
      <c r="C627" s="2">
        <f t="shared" si="54"/>
        <v>3.0167247978755185</v>
      </c>
      <c r="D627" s="2">
        <f t="shared" si="56"/>
        <v>3.0228750696900115</v>
      </c>
      <c r="E627" s="2">
        <f t="shared" si="55"/>
        <v>-6.1502718144930135E-3</v>
      </c>
      <c r="F627" s="2">
        <f t="shared" si="59"/>
        <v>1.8346762910182257E-3</v>
      </c>
      <c r="G627" s="2">
        <f t="shared" si="57"/>
        <v>-7.984948105511239E-3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2.9668000000000001</v>
      </c>
      <c r="C628" s="2">
        <f t="shared" si="54"/>
        <v>3.0179209828177465</v>
      </c>
      <c r="D628" s="2">
        <f t="shared" si="56"/>
        <v>3.0187213608240846</v>
      </c>
      <c r="E628" s="2">
        <f t="shared" si="55"/>
        <v>-8.0037800633814271E-4</v>
      </c>
      <c r="F628" s="2">
        <f t="shared" si="59"/>
        <v>1.3076654315469522E-3</v>
      </c>
      <c r="G628" s="2">
        <f t="shared" si="57"/>
        <v>-2.1080434378850949E-3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3.0501</v>
      </c>
      <c r="C629" s="2">
        <f t="shared" si="54"/>
        <v>3.018933139307324</v>
      </c>
      <c r="D629" s="2">
        <f t="shared" si="56"/>
        <v>3.0210457044667449</v>
      </c>
      <c r="E629" s="2">
        <f t="shared" si="55"/>
        <v>-2.1125651594209316E-3</v>
      </c>
      <c r="F629" s="2">
        <f t="shared" si="59"/>
        <v>6.2361931335337554E-4</v>
      </c>
      <c r="G629" s="2">
        <f t="shared" si="57"/>
        <v>-2.7361844727743071E-3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2.9668000000000001</v>
      </c>
      <c r="C630" s="2">
        <f t="shared" si="54"/>
        <v>3.0197895794138896</v>
      </c>
      <c r="D630" s="2">
        <f t="shared" si="56"/>
        <v>3.0170275041358749</v>
      </c>
      <c r="E630" s="2">
        <f t="shared" si="55"/>
        <v>2.7620752780146418E-3</v>
      </c>
      <c r="F630" s="2">
        <f t="shared" si="59"/>
        <v>1.0513105062856288E-3</v>
      </c>
      <c r="G630" s="2">
        <f t="shared" si="57"/>
        <v>1.710764771729013E-3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2.9418000000000002</v>
      </c>
      <c r="C631" s="2">
        <f t="shared" si="54"/>
        <v>3.0156988748886757</v>
      </c>
      <c r="D631" s="2">
        <f t="shared" si="56"/>
        <v>3.0114550964221061</v>
      </c>
      <c r="E631" s="2">
        <f t="shared" si="55"/>
        <v>4.2437784665696476E-3</v>
      </c>
      <c r="F631" s="2">
        <f t="shared" si="59"/>
        <v>1.6898040983424328E-3</v>
      </c>
      <c r="G631" s="2">
        <f t="shared" si="57"/>
        <v>2.5539743682272149E-3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2.9668000000000001</v>
      </c>
      <c r="C632" s="2">
        <f t="shared" si="54"/>
        <v>3.0122375095211869</v>
      </c>
      <c r="D632" s="2">
        <f t="shared" si="56"/>
        <v>3.0081473115019501</v>
      </c>
      <c r="E632" s="2">
        <f t="shared" si="55"/>
        <v>4.0901980192367127E-3</v>
      </c>
      <c r="F632" s="2">
        <f t="shared" si="59"/>
        <v>2.1698828825212888E-3</v>
      </c>
      <c r="G632" s="2">
        <f t="shared" si="57"/>
        <v>1.9203151367154238E-3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3.0001000000000002</v>
      </c>
      <c r="C633" s="2">
        <f t="shared" si="54"/>
        <v>3.0093086619025424</v>
      </c>
      <c r="D633" s="2">
        <f t="shared" si="56"/>
        <v>3.0075512143536578</v>
      </c>
      <c r="E633" s="2">
        <f t="shared" si="55"/>
        <v>1.7574475488846275E-3</v>
      </c>
      <c r="F633" s="2">
        <f t="shared" si="59"/>
        <v>2.0873958157939564E-3</v>
      </c>
      <c r="G633" s="2">
        <f t="shared" si="57"/>
        <v>-3.2994826690932889E-4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3.0001000000000002</v>
      </c>
      <c r="C634" s="2">
        <f t="shared" si="54"/>
        <v>3.006830406225228</v>
      </c>
      <c r="D634" s="2">
        <f t="shared" si="56"/>
        <v>3.0069992725496832</v>
      </c>
      <c r="E634" s="2">
        <f t="shared" si="55"/>
        <v>-1.688663244552302E-4</v>
      </c>
      <c r="F634" s="2">
        <f t="shared" si="59"/>
        <v>1.636143387744119E-3</v>
      </c>
      <c r="G634" s="2">
        <f t="shared" si="57"/>
        <v>-1.8050097121993492E-3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3.0001000000000002</v>
      </c>
      <c r="C635" s="2">
        <f t="shared" si="54"/>
        <v>3.0095488052675003</v>
      </c>
      <c r="D635" s="2">
        <f t="shared" si="56"/>
        <v>3.0064882153237811</v>
      </c>
      <c r="E635" s="2">
        <f t="shared" si="55"/>
        <v>3.0605899437192718E-3</v>
      </c>
      <c r="F635" s="2">
        <f t="shared" si="59"/>
        <v>1.9210326989391496E-3</v>
      </c>
      <c r="G635" s="2">
        <f t="shared" si="57"/>
        <v>1.1395572447801222E-3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3.0001000000000002</v>
      </c>
      <c r="C636" s="2">
        <f t="shared" si="54"/>
        <v>3.0106489890725001</v>
      </c>
      <c r="D636" s="2">
        <f t="shared" si="56"/>
        <v>3.0060150141886863</v>
      </c>
      <c r="E636" s="2">
        <f t="shared" si="55"/>
        <v>4.6339748838137851E-3</v>
      </c>
      <c r="F636" s="2">
        <f t="shared" si="59"/>
        <v>2.4636211359140769E-3</v>
      </c>
      <c r="G636" s="2">
        <f t="shared" si="57"/>
        <v>2.1703537478997082E-3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3.0001000000000002</v>
      </c>
      <c r="C637" s="2">
        <f t="shared" si="54"/>
        <v>3.0127799138305771</v>
      </c>
      <c r="D637" s="2">
        <f t="shared" si="56"/>
        <v>3.0055768649895245</v>
      </c>
      <c r="E637" s="2">
        <f t="shared" si="55"/>
        <v>7.2030488410526061E-3</v>
      </c>
      <c r="F637" s="2">
        <f t="shared" si="59"/>
        <v>3.4115066769417829E-3</v>
      </c>
      <c r="G637" s="2">
        <f t="shared" si="57"/>
        <v>3.7915421641108232E-3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3.0001000000000002</v>
      </c>
      <c r="C638" s="2">
        <f t="shared" si="54"/>
        <v>3.0057060809335652</v>
      </c>
      <c r="D638" s="2">
        <f t="shared" si="56"/>
        <v>3.0051711712865967</v>
      </c>
      <c r="E638" s="2">
        <f t="shared" si="55"/>
        <v>5.3490964696845111E-4</v>
      </c>
      <c r="F638" s="2">
        <f t="shared" si="59"/>
        <v>2.8361872709471167E-3</v>
      </c>
      <c r="G638" s="2">
        <f t="shared" si="57"/>
        <v>-2.3012776239786656E-3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3.0001000000000002</v>
      </c>
      <c r="C639" s="2">
        <f t="shared" si="54"/>
        <v>3.0125359146360937</v>
      </c>
      <c r="D639" s="2">
        <f t="shared" si="56"/>
        <v>3.0047955289690713</v>
      </c>
      <c r="E639" s="2">
        <f t="shared" si="55"/>
        <v>7.7403856670223981E-3</v>
      </c>
      <c r="F639" s="2">
        <f t="shared" si="59"/>
        <v>3.8170269501621732E-3</v>
      </c>
      <c r="G639" s="2">
        <f t="shared" si="57"/>
        <v>3.9233587168602249E-3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3.0001000000000002</v>
      </c>
      <c r="C640" s="2">
        <f t="shared" si="54"/>
        <v>3.0054996200766948</v>
      </c>
      <c r="D640" s="2">
        <f t="shared" si="56"/>
        <v>3.0044477120083997</v>
      </c>
      <c r="E640" s="2">
        <f t="shared" si="55"/>
        <v>1.0519080682951376E-3</v>
      </c>
      <c r="F640" s="2">
        <f t="shared" si="59"/>
        <v>3.2640031737887665E-3</v>
      </c>
      <c r="G640" s="2">
        <f t="shared" si="57"/>
        <v>-2.2120951054936289E-3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3.0001000000000002</v>
      </c>
      <c r="C641" s="2">
        <f t="shared" si="54"/>
        <v>2.9956996785264343</v>
      </c>
      <c r="D641" s="2">
        <f t="shared" si="56"/>
        <v>3.0041256592670367</v>
      </c>
      <c r="E641" s="2">
        <f t="shared" si="55"/>
        <v>-8.4259807406024123E-3</v>
      </c>
      <c r="F641" s="2">
        <f t="shared" si="59"/>
        <v>9.2600639091053078E-4</v>
      </c>
      <c r="G641" s="2">
        <f t="shared" si="57"/>
        <v>-9.3519871315129437E-3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3.0001000000000002</v>
      </c>
      <c r="C642" s="2">
        <f t="shared" si="54"/>
        <v>2.9912535741377524</v>
      </c>
      <c r="D642" s="2">
        <f t="shared" si="56"/>
        <v>3.0038274622842933</v>
      </c>
      <c r="E642" s="2">
        <f t="shared" si="55"/>
        <v>-1.2573888146540924E-2</v>
      </c>
      <c r="F642" s="2">
        <f t="shared" si="59"/>
        <v>-1.7739725165797601E-3</v>
      </c>
      <c r="G642" s="2">
        <f t="shared" si="57"/>
        <v>-1.0799915629961163E-2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2.9918</v>
      </c>
      <c r="C643" s="2">
        <f t="shared" si="54"/>
        <v>2.9926145627319443</v>
      </c>
      <c r="D643" s="2">
        <f t="shared" si="56"/>
        <v>3.0029365391521234</v>
      </c>
      <c r="E643" s="2">
        <f t="shared" si="55"/>
        <v>-1.032197642017918E-2</v>
      </c>
      <c r="F643" s="2">
        <f t="shared" si="59"/>
        <v>-3.4835732972996443E-3</v>
      </c>
      <c r="G643" s="2">
        <f t="shared" si="57"/>
        <v>-6.8384031228795354E-3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2.9918</v>
      </c>
      <c r="C644" s="2">
        <f t="shared" si="54"/>
        <v>2.9937661684654913</v>
      </c>
      <c r="D644" s="2">
        <f t="shared" si="56"/>
        <v>3.0021116103260406</v>
      </c>
      <c r="E644" s="2">
        <f t="shared" si="55"/>
        <v>-8.3454418605493075E-3</v>
      </c>
      <c r="F644" s="2">
        <f t="shared" si="59"/>
        <v>-4.4559470099495777E-3</v>
      </c>
      <c r="G644" s="2">
        <f t="shared" si="57"/>
        <v>-3.8894948505997298E-3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2.9918</v>
      </c>
      <c r="C645" s="2">
        <f t="shared" si="54"/>
        <v>2.9947406040861848</v>
      </c>
      <c r="D645" s="2">
        <f t="shared" si="56"/>
        <v>3.0013477873389265</v>
      </c>
      <c r="E645" s="2">
        <f t="shared" si="55"/>
        <v>-6.6071832527416774E-3</v>
      </c>
      <c r="F645" s="2">
        <f t="shared" si="59"/>
        <v>-4.8861942585079979E-3</v>
      </c>
      <c r="G645" s="2">
        <f t="shared" si="57"/>
        <v>-1.7209889942336794E-3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2.9918</v>
      </c>
      <c r="C646" s="2">
        <f t="shared" si="54"/>
        <v>2.9955651265344638</v>
      </c>
      <c r="D646" s="2">
        <f t="shared" si="56"/>
        <v>3.0006405438323394</v>
      </c>
      <c r="E646" s="2">
        <f t="shared" si="55"/>
        <v>-5.0754172978755285E-3</v>
      </c>
      <c r="F646" s="2">
        <f t="shared" si="59"/>
        <v>-4.9240388663815051E-3</v>
      </c>
      <c r="G646" s="2">
        <f t="shared" si="57"/>
        <v>-1.5137843149402343E-4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2.9167999999999998</v>
      </c>
      <c r="C647" s="2">
        <f t="shared" si="54"/>
        <v>2.9962627993753159</v>
      </c>
      <c r="D647" s="2">
        <f t="shared" si="56"/>
        <v>2.994430133178092</v>
      </c>
      <c r="E647" s="2">
        <f t="shared" si="55"/>
        <v>1.8326661972238867E-3</v>
      </c>
      <c r="F647" s="2">
        <f t="shared" si="59"/>
        <v>-3.5726978536604272E-3</v>
      </c>
      <c r="G647" s="2">
        <f t="shared" si="57"/>
        <v>5.4053640508843134E-3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2.9918</v>
      </c>
      <c r="C648" s="2">
        <f t="shared" si="54"/>
        <v>2.9968531379329599</v>
      </c>
      <c r="D648" s="2">
        <f t="shared" si="56"/>
        <v>2.9942353084982334</v>
      </c>
      <c r="E648" s="2">
        <f t="shared" si="55"/>
        <v>2.6178294347265485E-3</v>
      </c>
      <c r="F648" s="2">
        <f t="shared" si="59"/>
        <v>-2.3345923959830319E-3</v>
      </c>
      <c r="G648" s="2">
        <f t="shared" si="57"/>
        <v>4.9524218307095804E-3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2.9918</v>
      </c>
      <c r="C649" s="2">
        <f t="shared" si="54"/>
        <v>2.9973526551740433</v>
      </c>
      <c r="D649" s="2">
        <f t="shared" si="56"/>
        <v>2.9940549152761422</v>
      </c>
      <c r="E649" s="2">
        <f t="shared" si="55"/>
        <v>3.297739897901053E-3</v>
      </c>
      <c r="F649" s="2">
        <f t="shared" si="59"/>
        <v>-1.208125937206215E-3</v>
      </c>
      <c r="G649" s="2">
        <f t="shared" si="57"/>
        <v>4.5058658351072676E-3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2.9918</v>
      </c>
      <c r="C650" s="2">
        <f t="shared" si="54"/>
        <v>2.9977753236088063</v>
      </c>
      <c r="D650" s="2">
        <f t="shared" si="56"/>
        <v>2.9938878845149466</v>
      </c>
      <c r="E650" s="2">
        <f t="shared" si="55"/>
        <v>3.8874390938596903E-3</v>
      </c>
      <c r="F650" s="2">
        <f t="shared" si="59"/>
        <v>-1.8901293099303387E-4</v>
      </c>
      <c r="G650" s="2">
        <f t="shared" si="57"/>
        <v>4.0764520248527244E-3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2.9918</v>
      </c>
      <c r="C651" s="2">
        <f t="shared" si="54"/>
        <v>2.9981329661305285</v>
      </c>
      <c r="D651" s="2">
        <f t="shared" si="56"/>
        <v>2.9937332264027283</v>
      </c>
      <c r="E651" s="2">
        <f t="shared" si="55"/>
        <v>4.3997397278001671E-3</v>
      </c>
      <c r="F651" s="2">
        <f t="shared" si="59"/>
        <v>7.2873760076560634E-4</v>
      </c>
      <c r="G651" s="2">
        <f t="shared" si="57"/>
        <v>3.6710021270345609E-3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2.9918</v>
      </c>
      <c r="C652" s="2">
        <f t="shared" si="54"/>
        <v>2.9984355867258321</v>
      </c>
      <c r="D652" s="2">
        <f t="shared" si="56"/>
        <v>2.9935900244469709</v>
      </c>
      <c r="E652" s="2">
        <f t="shared" si="55"/>
        <v>4.8455622788612374E-3</v>
      </c>
      <c r="F652" s="2">
        <f t="shared" si="59"/>
        <v>1.5521025363847327E-3</v>
      </c>
      <c r="G652" s="2">
        <f t="shared" si="57"/>
        <v>3.2934597424765046E-3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2.9750999999999999</v>
      </c>
      <c r="C653" s="2">
        <f t="shared" si="54"/>
        <v>2.9974147272295504</v>
      </c>
      <c r="D653" s="2">
        <f t="shared" si="56"/>
        <v>2.9922203930064546</v>
      </c>
      <c r="E653" s="2">
        <f t="shared" si="55"/>
        <v>5.1943342230957867E-3</v>
      </c>
      <c r="F653" s="2">
        <f t="shared" si="59"/>
        <v>2.2805488737269435E-3</v>
      </c>
      <c r="G653" s="2">
        <f t="shared" si="57"/>
        <v>2.9137853493688432E-3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2.9918</v>
      </c>
      <c r="C654" s="2">
        <f t="shared" si="54"/>
        <v>2.9965509230403891</v>
      </c>
      <c r="D654" s="2">
        <f t="shared" si="56"/>
        <v>2.9921892527837546</v>
      </c>
      <c r="E654" s="2">
        <f t="shared" si="55"/>
        <v>4.3616702566344756E-3</v>
      </c>
      <c r="F654" s="2">
        <f t="shared" si="59"/>
        <v>2.6967731503084501E-3</v>
      </c>
      <c r="G654" s="2">
        <f t="shared" si="57"/>
        <v>1.6648971063260255E-3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2.9834000000000001</v>
      </c>
      <c r="C655" s="2">
        <f t="shared" ref="C655:C718" si="60">$C$4*B645+C654*(1-$C$4)</f>
        <v>2.9958200118034064</v>
      </c>
      <c r="D655" s="2">
        <f t="shared" si="56"/>
        <v>2.991538197021995</v>
      </c>
      <c r="E655" s="2">
        <f t="shared" si="55"/>
        <v>4.2818147814114305E-3</v>
      </c>
      <c r="F655" s="2">
        <f t="shared" si="59"/>
        <v>3.0137814765290464E-3</v>
      </c>
      <c r="G655" s="2">
        <f t="shared" si="57"/>
        <v>1.2680333048823841E-3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2.9333999999999998</v>
      </c>
      <c r="C656" s="2">
        <f t="shared" si="60"/>
        <v>2.9952015484490362</v>
      </c>
      <c r="D656" s="2">
        <f t="shared" si="56"/>
        <v>2.9872316639092542</v>
      </c>
      <c r="E656" s="2">
        <f t="shared" si="55"/>
        <v>7.9698845397819795E-3</v>
      </c>
      <c r="F656" s="2">
        <f t="shared" si="59"/>
        <v>4.005002089179633E-3</v>
      </c>
      <c r="G656" s="2">
        <f t="shared" si="57"/>
        <v>3.9648824506023465E-3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6">
        <f>TITRES_STAT!D660</f>
        <v>3.0001000000000002</v>
      </c>
      <c r="C657" s="2">
        <f t="shared" si="60"/>
        <v>2.9831397717645691</v>
      </c>
      <c r="D657" s="2">
        <f t="shared" si="56"/>
        <v>2.9881848739900505</v>
      </c>
      <c r="E657" s="2">
        <f t="shared" si="55"/>
        <v>-5.0451022254813793E-3</v>
      </c>
      <c r="F657" s="2">
        <f t="shared" si="59"/>
        <v>2.1949812262474309E-3</v>
      </c>
      <c r="G657" s="2">
        <f t="shared" si="57"/>
        <v>-7.2400834517288102E-3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3.0001000000000002</v>
      </c>
      <c r="C658" s="2">
        <f t="shared" si="60"/>
        <v>2.9844721145700204</v>
      </c>
      <c r="D658" s="2">
        <f t="shared" si="56"/>
        <v>2.9890674759167135</v>
      </c>
      <c r="E658" s="2">
        <f t="shared" si="55"/>
        <v>-4.5953613466931387E-3</v>
      </c>
      <c r="F658" s="2">
        <f t="shared" si="59"/>
        <v>8.3691271165931697E-4</v>
      </c>
      <c r="G658" s="2">
        <f t="shared" si="57"/>
        <v>-5.4322740583524556E-3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2.9834000000000001</v>
      </c>
      <c r="C659" s="2">
        <f t="shared" si="60"/>
        <v>2.9855994815592481</v>
      </c>
      <c r="D659" s="2">
        <f t="shared" si="56"/>
        <v>2.988647662885846</v>
      </c>
      <c r="E659" s="2">
        <f t="shared" si="55"/>
        <v>-3.0481813265978985E-3</v>
      </c>
      <c r="F659" s="2">
        <f t="shared" si="59"/>
        <v>5.9893904007873866E-5</v>
      </c>
      <c r="G659" s="2">
        <f t="shared" si="57"/>
        <v>-3.1080752306057724E-3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3.0668000000000002</v>
      </c>
      <c r="C660" s="2">
        <f t="shared" si="60"/>
        <v>2.9865534074732101</v>
      </c>
      <c r="D660" s="2">
        <f t="shared" si="56"/>
        <v>2.9944367248943018</v>
      </c>
      <c r="E660" s="2">
        <f t="shared" si="55"/>
        <v>-7.8833174210917178E-3</v>
      </c>
      <c r="F660" s="2">
        <f t="shared" si="59"/>
        <v>-1.5287483610120446E-3</v>
      </c>
      <c r="G660" s="2">
        <f t="shared" si="57"/>
        <v>-6.354569060079673E-3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3.0668000000000002</v>
      </c>
      <c r="C661" s="2">
        <f t="shared" si="60"/>
        <v>2.9873605755542547</v>
      </c>
      <c r="D661" s="2">
        <f t="shared" si="56"/>
        <v>2.9997969674947238</v>
      </c>
      <c r="E661" s="2">
        <f t="shared" si="55"/>
        <v>-1.2436391940469083E-2</v>
      </c>
      <c r="F661" s="2">
        <f t="shared" si="59"/>
        <v>-3.710277076903452E-3</v>
      </c>
      <c r="G661" s="2">
        <f t="shared" si="57"/>
        <v>-8.7261148635656306E-3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3.0668000000000002</v>
      </c>
      <c r="C662" s="2">
        <f t="shared" si="60"/>
        <v>2.9880435639305234</v>
      </c>
      <c r="D662" s="2">
        <f t="shared" si="56"/>
        <v>3.0047601550877072</v>
      </c>
      <c r="E662" s="2">
        <f t="shared" si="55"/>
        <v>-1.6716591157183824E-2</v>
      </c>
      <c r="F662" s="2">
        <f t="shared" si="59"/>
        <v>-6.3115398929595272E-3</v>
      </c>
      <c r="G662" s="2">
        <f t="shared" si="57"/>
        <v>-1.0405051264224297E-2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3.0417999999999998</v>
      </c>
      <c r="C663" s="2">
        <f t="shared" si="60"/>
        <v>2.9860522464027506</v>
      </c>
      <c r="D663" s="2">
        <f t="shared" si="56"/>
        <v>3.0075038473034326</v>
      </c>
      <c r="E663" s="2">
        <f t="shared" si="55"/>
        <v>-2.1451600900681989E-2</v>
      </c>
      <c r="F663" s="2">
        <f t="shared" si="59"/>
        <v>-9.3395520945040202E-3</v>
      </c>
      <c r="G663" s="2">
        <f t="shared" si="57"/>
        <v>-1.2112048806177968E-2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3.0417999999999998</v>
      </c>
      <c r="C664" s="2">
        <f t="shared" si="60"/>
        <v>2.986936516186943</v>
      </c>
      <c r="D664" s="2">
        <f t="shared" si="56"/>
        <v>3.0100443030587338</v>
      </c>
      <c r="E664" s="2">
        <f t="shared" si="55"/>
        <v>-2.3107786871790825E-2</v>
      </c>
      <c r="F664" s="2">
        <f t="shared" si="59"/>
        <v>-1.2093199049961381E-2</v>
      </c>
      <c r="G664" s="2">
        <f t="shared" si="57"/>
        <v>-1.1014587821829444E-2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3.0834000000000001</v>
      </c>
      <c r="C665" s="2">
        <f t="shared" si="60"/>
        <v>2.986392436773567</v>
      </c>
      <c r="D665" s="2">
        <f t="shared" si="56"/>
        <v>3.0154780583877168</v>
      </c>
      <c r="E665" s="2">
        <f t="shared" si="55"/>
        <v>-2.9085621614149737E-2</v>
      </c>
      <c r="F665" s="2">
        <f t="shared" si="59"/>
        <v>-1.5491683562799053E-2</v>
      </c>
      <c r="G665" s="2">
        <f t="shared" si="57"/>
        <v>-1.3593938051350684E-2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3.0834000000000001</v>
      </c>
      <c r="C666" s="2">
        <f t="shared" si="60"/>
        <v>2.9782397541930181</v>
      </c>
      <c r="D666" s="2">
        <f t="shared" si="56"/>
        <v>3.02050931332196</v>
      </c>
      <c r="E666" s="2">
        <f t="shared" si="55"/>
        <v>-4.2269559128941925E-2</v>
      </c>
      <c r="F666" s="2">
        <f t="shared" si="59"/>
        <v>-2.084725867602763E-2</v>
      </c>
      <c r="G666" s="2">
        <f t="shared" si="57"/>
        <v>-2.1422300452914295E-2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3.0750999999999999</v>
      </c>
      <c r="C667" s="2">
        <f t="shared" si="60"/>
        <v>2.981602868932554</v>
      </c>
      <c r="D667" s="2">
        <f t="shared" si="56"/>
        <v>3.0245530678907038</v>
      </c>
      <c r="E667" s="2">
        <f t="shared" si="55"/>
        <v>-4.2950198958149777E-2</v>
      </c>
      <c r="F667" s="2">
        <f t="shared" si="59"/>
        <v>-2.5267846732452061E-2</v>
      </c>
      <c r="G667" s="2">
        <f t="shared" si="57"/>
        <v>-1.7682352225697716E-2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3.0750999999999999</v>
      </c>
      <c r="C668" s="2">
        <f t="shared" si="60"/>
        <v>2.984448581404469</v>
      </c>
      <c r="D668" s="2">
        <f t="shared" si="56"/>
        <v>3.0282972850839851</v>
      </c>
      <c r="E668" s="2">
        <f t="shared" ref="E668:E731" si="61">C668-D668</f>
        <v>-4.3848703679516099E-2</v>
      </c>
      <c r="F668" s="2">
        <f t="shared" si="59"/>
        <v>-2.8984018121864873E-2</v>
      </c>
      <c r="G668" s="2">
        <f t="shared" si="57"/>
        <v>-1.4864685557651226E-2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3.0001000000000002</v>
      </c>
      <c r="C669" s="2">
        <f t="shared" si="60"/>
        <v>2.9842872611883968</v>
      </c>
      <c r="D669" s="2">
        <f t="shared" ref="D669:D732" si="62">$D$4*B669+(1-$D$4)*D668</f>
        <v>3.0262085972999864</v>
      </c>
      <c r="E669" s="2">
        <f t="shared" si="61"/>
        <v>-4.1921336111589547E-2</v>
      </c>
      <c r="F669" s="2">
        <f t="shared" si="59"/>
        <v>-3.1571481719809807E-2</v>
      </c>
      <c r="G669" s="2">
        <f t="shared" si="57"/>
        <v>-1.0349854391779739E-2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3.0001000000000002</v>
      </c>
      <c r="C670" s="2">
        <f t="shared" si="60"/>
        <v>2.9969815286978743</v>
      </c>
      <c r="D670" s="2">
        <f t="shared" si="62"/>
        <v>3.0242746271296173</v>
      </c>
      <c r="E670" s="2">
        <f t="shared" si="61"/>
        <v>-2.729309843174299E-2</v>
      </c>
      <c r="F670" s="2">
        <f t="shared" si="59"/>
        <v>-3.0715805062196445E-2</v>
      </c>
      <c r="G670" s="2">
        <f t="shared" si="57"/>
        <v>3.4227066304534544E-3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3.0417999999999998</v>
      </c>
      <c r="C671" s="2">
        <f t="shared" si="60"/>
        <v>3.0077228319751246</v>
      </c>
      <c r="D671" s="2">
        <f t="shared" si="62"/>
        <v>3.0255728028977935</v>
      </c>
      <c r="E671" s="2">
        <f t="shared" si="61"/>
        <v>-1.7849970922668934E-2</v>
      </c>
      <c r="F671" s="2">
        <f t="shared" si="59"/>
        <v>-2.8142638234290945E-2</v>
      </c>
      <c r="G671" s="2">
        <f t="shared" si="57"/>
        <v>1.0292667311622011E-2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3.0417999999999998</v>
      </c>
      <c r="C672" s="2">
        <f t="shared" si="60"/>
        <v>3.0168116270558749</v>
      </c>
      <c r="D672" s="2">
        <f t="shared" si="62"/>
        <v>3.026774817497957</v>
      </c>
      <c r="E672" s="2">
        <f t="shared" si="61"/>
        <v>-9.9631904420820483E-3</v>
      </c>
      <c r="F672" s="2">
        <f t="shared" si="59"/>
        <v>-2.450674867584917E-2</v>
      </c>
      <c r="G672" s="2">
        <f t="shared" si="57"/>
        <v>1.4543558233767122E-2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3.0417999999999998</v>
      </c>
      <c r="C673" s="2">
        <f t="shared" si="60"/>
        <v>3.020655992124202</v>
      </c>
      <c r="D673" s="2">
        <f t="shared" si="62"/>
        <v>3.0278877939795898</v>
      </c>
      <c r="E673" s="2">
        <f t="shared" si="61"/>
        <v>-7.2318018553878538E-3</v>
      </c>
      <c r="F673" s="2">
        <f t="shared" si="59"/>
        <v>-2.1051759311756908E-2</v>
      </c>
      <c r="G673" s="2">
        <f t="shared" si="57"/>
        <v>1.3819957456369054E-2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3.0417999999999998</v>
      </c>
      <c r="C674" s="2">
        <f t="shared" si="60"/>
        <v>3.0239089164127866</v>
      </c>
      <c r="D674" s="2">
        <f t="shared" si="62"/>
        <v>3.0289183277588796</v>
      </c>
      <c r="E674" s="2">
        <f t="shared" si="61"/>
        <v>-5.0094113460930068E-3</v>
      </c>
      <c r="F674" s="2">
        <f t="shared" si="59"/>
        <v>-1.7843289718624127E-2</v>
      </c>
      <c r="G674" s="2">
        <f t="shared" si="57"/>
        <v>1.283387837253112E-2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3.0417999999999998</v>
      </c>
      <c r="C675" s="2">
        <f t="shared" si="60"/>
        <v>3.0330613908108193</v>
      </c>
      <c r="D675" s="2">
        <f t="shared" si="62"/>
        <v>3.0298725257026664</v>
      </c>
      <c r="E675" s="2">
        <f t="shared" si="61"/>
        <v>3.1888651081528607E-3</v>
      </c>
      <c r="F675" s="2">
        <f t="shared" si="59"/>
        <v>-1.363685875326873E-2</v>
      </c>
      <c r="G675" s="2">
        <f t="shared" si="57"/>
        <v>1.6825723861421591E-2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3.0333999999999999</v>
      </c>
      <c r="C676" s="2">
        <f t="shared" si="60"/>
        <v>3.0408057922245391</v>
      </c>
      <c r="D676" s="2">
        <f t="shared" si="62"/>
        <v>3.0301338200950614</v>
      </c>
      <c r="E676" s="2">
        <f t="shared" si="61"/>
        <v>1.067197212947768E-2</v>
      </c>
      <c r="F676" s="2">
        <f t="shared" si="59"/>
        <v>-8.7750925767194482E-3</v>
      </c>
      <c r="G676" s="2">
        <f t="shared" ref="G676:G739" si="63">E676-F676</f>
        <v>1.9447064706197129E-2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3.0333999999999999</v>
      </c>
      <c r="C677" s="2">
        <f t="shared" si="60"/>
        <v>3.0460818241899945</v>
      </c>
      <c r="D677" s="2">
        <f t="shared" si="62"/>
        <v>3.0303757593472791</v>
      </c>
      <c r="E677" s="2">
        <f t="shared" si="61"/>
        <v>1.5706064842715417E-2</v>
      </c>
      <c r="F677" s="2">
        <f t="shared" ref="F677:F740" si="65">(E677*(2/(10)))+((1-(2/10))*F676)</f>
        <v>-3.8788610928324752E-3</v>
      </c>
      <c r="G677" s="2">
        <f t="shared" si="63"/>
        <v>1.9584925935547892E-2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3.0333999999999999</v>
      </c>
      <c r="C678" s="2">
        <f t="shared" si="60"/>
        <v>3.0505461589299951</v>
      </c>
      <c r="D678" s="2">
        <f t="shared" si="62"/>
        <v>3.0305997771734066</v>
      </c>
      <c r="E678" s="2">
        <f t="shared" si="61"/>
        <v>1.9946381756588583E-2</v>
      </c>
      <c r="F678" s="2">
        <f t="shared" si="65"/>
        <v>8.8618747705173674E-4</v>
      </c>
      <c r="G678" s="2">
        <f t="shared" si="63"/>
        <v>1.9060194279536848E-2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3.0333999999999999</v>
      </c>
      <c r="C679" s="2">
        <f t="shared" si="60"/>
        <v>3.042785211402304</v>
      </c>
      <c r="D679" s="2">
        <f t="shared" si="62"/>
        <v>3.0308072010864873</v>
      </c>
      <c r="E679" s="2">
        <f t="shared" si="61"/>
        <v>1.197801031581669E-2</v>
      </c>
      <c r="F679" s="2">
        <f t="shared" si="65"/>
        <v>3.1045520448047276E-3</v>
      </c>
      <c r="G679" s="2">
        <f t="shared" si="63"/>
        <v>8.8734582710119619E-3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3.0333999999999999</v>
      </c>
      <c r="C680" s="2">
        <f t="shared" si="60"/>
        <v>3.0362182558019493</v>
      </c>
      <c r="D680" s="2">
        <f t="shared" si="62"/>
        <v>3.0309992602652658</v>
      </c>
      <c r="E680" s="2">
        <f t="shared" si="61"/>
        <v>5.2189955366834795E-3</v>
      </c>
      <c r="F680" s="2">
        <f t="shared" si="65"/>
        <v>3.5274407431804778E-3</v>
      </c>
      <c r="G680" s="2">
        <f t="shared" si="63"/>
        <v>1.6915547935030016E-3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3.0333999999999999</v>
      </c>
      <c r="C681" s="2">
        <f t="shared" si="60"/>
        <v>3.0370769856785724</v>
      </c>
      <c r="D681" s="2">
        <f t="shared" si="62"/>
        <v>3.0311770928382091</v>
      </c>
      <c r="E681" s="2">
        <f t="shared" si="61"/>
        <v>5.8998928403632966E-3</v>
      </c>
      <c r="F681" s="2">
        <f t="shared" si="65"/>
        <v>4.0019311626170416E-3</v>
      </c>
      <c r="G681" s="2">
        <f t="shared" si="63"/>
        <v>1.897961677746255E-3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3.0333999999999999</v>
      </c>
      <c r="C682" s="2">
        <f t="shared" si="60"/>
        <v>3.0378036032664846</v>
      </c>
      <c r="D682" s="2">
        <f t="shared" si="62"/>
        <v>3.0313417526279713</v>
      </c>
      <c r="E682" s="2">
        <f t="shared" si="61"/>
        <v>6.4618506385132335E-3</v>
      </c>
      <c r="F682" s="2">
        <f t="shared" si="65"/>
        <v>4.4939150577962802E-3</v>
      </c>
      <c r="G682" s="2">
        <f t="shared" si="63"/>
        <v>1.9679355807169533E-3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3.0251000000000001</v>
      </c>
      <c r="C683" s="2">
        <f t="shared" si="60"/>
        <v>3.0384184335331792</v>
      </c>
      <c r="D683" s="2">
        <f t="shared" si="62"/>
        <v>3.0308794005814548</v>
      </c>
      <c r="E683" s="2">
        <f t="shared" si="61"/>
        <v>7.5390329517244226E-3</v>
      </c>
      <c r="F683" s="2">
        <f t="shared" si="65"/>
        <v>5.1029386365819083E-3</v>
      </c>
      <c r="G683" s="2">
        <f t="shared" si="63"/>
        <v>2.4360943151425143E-3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3.0251000000000001</v>
      </c>
      <c r="C684" s="2">
        <f t="shared" si="60"/>
        <v>3.0389386745280746</v>
      </c>
      <c r="D684" s="2">
        <f t="shared" si="62"/>
        <v>3.0304512968346802</v>
      </c>
      <c r="E684" s="2">
        <f t="shared" si="61"/>
        <v>8.4873776933944711E-3</v>
      </c>
      <c r="F684" s="2">
        <f t="shared" si="65"/>
        <v>5.7798264479444212E-3</v>
      </c>
      <c r="G684" s="2">
        <f t="shared" si="63"/>
        <v>2.7075512454500499E-3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3.0251000000000001</v>
      </c>
      <c r="C685" s="2">
        <f t="shared" si="60"/>
        <v>3.0393788784468323</v>
      </c>
      <c r="D685" s="2">
        <f t="shared" si="62"/>
        <v>3.0300549044765557</v>
      </c>
      <c r="E685" s="2">
        <f t="shared" si="61"/>
        <v>9.3239739702766222E-3</v>
      </c>
      <c r="F685" s="2">
        <f t="shared" si="65"/>
        <v>6.4886559524108614E-3</v>
      </c>
      <c r="G685" s="2">
        <f t="shared" si="63"/>
        <v>2.8353180178657608E-3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3.0251000000000001</v>
      </c>
      <c r="C686" s="2">
        <f t="shared" si="60"/>
        <v>3.0384590509934735</v>
      </c>
      <c r="D686" s="2">
        <f t="shared" si="62"/>
        <v>3.0296878745153291</v>
      </c>
      <c r="E686" s="2">
        <f t="shared" si="61"/>
        <v>8.7711764781444046E-3</v>
      </c>
      <c r="F686" s="2">
        <f t="shared" si="65"/>
        <v>6.9451600575575704E-3</v>
      </c>
      <c r="G686" s="2">
        <f t="shared" si="63"/>
        <v>1.8260164205868342E-3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3.0251000000000001</v>
      </c>
      <c r="C687" s="2">
        <f t="shared" si="60"/>
        <v>3.037680735456016</v>
      </c>
      <c r="D687" s="2">
        <f t="shared" si="62"/>
        <v>3.0293480319586377</v>
      </c>
      <c r="E687" s="2">
        <f t="shared" si="61"/>
        <v>8.3327034973783576E-3</v>
      </c>
      <c r="F687" s="2">
        <f t="shared" si="65"/>
        <v>7.2226687455217275E-3</v>
      </c>
      <c r="G687" s="2">
        <f t="shared" si="63"/>
        <v>1.1100347518566301E-3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3.0251000000000001</v>
      </c>
      <c r="C688" s="2">
        <f t="shared" si="60"/>
        <v>3.037022160770475</v>
      </c>
      <c r="D688" s="2">
        <f t="shared" si="62"/>
        <v>3.0290333629246642</v>
      </c>
      <c r="E688" s="2">
        <f t="shared" si="61"/>
        <v>7.9887978458108577E-3</v>
      </c>
      <c r="F688" s="2">
        <f t="shared" si="65"/>
        <v>7.3758945655795546E-3</v>
      </c>
      <c r="G688" s="2">
        <f t="shared" si="63"/>
        <v>6.1290328023130315E-4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3.0251000000000001</v>
      </c>
      <c r="C689" s="2">
        <f t="shared" si="60"/>
        <v>3.0364649052673247</v>
      </c>
      <c r="D689" s="2">
        <f t="shared" si="62"/>
        <v>3.0287420027080221</v>
      </c>
      <c r="E689" s="2">
        <f t="shared" si="61"/>
        <v>7.7229025593026357E-3</v>
      </c>
      <c r="F689" s="2">
        <f t="shared" si="65"/>
        <v>7.4452961643241711E-3</v>
      </c>
      <c r="G689" s="2">
        <f t="shared" si="63"/>
        <v>2.7760639497846455E-4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2.9918</v>
      </c>
      <c r="C690" s="2">
        <f t="shared" si="60"/>
        <v>3.0359933813800439</v>
      </c>
      <c r="D690" s="2">
        <f t="shared" si="62"/>
        <v>3.0260055580629834</v>
      </c>
      <c r="E690" s="2">
        <f t="shared" si="61"/>
        <v>9.9878233170604958E-3</v>
      </c>
      <c r="F690" s="2">
        <f t="shared" si="65"/>
        <v>7.9538015948714368E-3</v>
      </c>
      <c r="G690" s="2">
        <f t="shared" si="63"/>
        <v>2.034021722189059E-3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3.0001000000000002</v>
      </c>
      <c r="C691" s="2">
        <f t="shared" si="60"/>
        <v>3.035594399629268</v>
      </c>
      <c r="D691" s="2">
        <f t="shared" si="62"/>
        <v>3.0240866278360961</v>
      </c>
      <c r="E691" s="2">
        <f t="shared" si="61"/>
        <v>1.1507771793171973E-2</v>
      </c>
      <c r="F691" s="2">
        <f t="shared" si="65"/>
        <v>8.6645956345315443E-3</v>
      </c>
      <c r="G691" s="2">
        <f t="shared" si="63"/>
        <v>2.8431761586404283E-3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3.0001000000000002</v>
      </c>
      <c r="C692" s="2">
        <f t="shared" si="60"/>
        <v>3.0352567996863038</v>
      </c>
      <c r="D692" s="2">
        <f t="shared" si="62"/>
        <v>3.0223098405889779</v>
      </c>
      <c r="E692" s="2">
        <f t="shared" si="61"/>
        <v>1.2946959097325905E-2</v>
      </c>
      <c r="F692" s="2">
        <f t="shared" si="65"/>
        <v>9.5210683270904178E-3</v>
      </c>
      <c r="G692" s="2">
        <f t="shared" si="63"/>
        <v>3.4258907702354874E-3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3.0001000000000002</v>
      </c>
      <c r="C693" s="2">
        <f t="shared" si="60"/>
        <v>3.0336942151191799</v>
      </c>
      <c r="D693" s="2">
        <f t="shared" si="62"/>
        <v>3.0206646672120168</v>
      </c>
      <c r="E693" s="2">
        <f t="shared" si="61"/>
        <v>1.3029547907163153E-2</v>
      </c>
      <c r="F693" s="2">
        <f t="shared" si="65"/>
        <v>1.0222764243104965E-2</v>
      </c>
      <c r="G693" s="2">
        <f t="shared" si="63"/>
        <v>2.8067836640581871E-3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3.0001000000000002</v>
      </c>
      <c r="C694" s="2">
        <f t="shared" si="60"/>
        <v>3.0323720281777673</v>
      </c>
      <c r="D694" s="2">
        <f t="shared" si="62"/>
        <v>3.0191413585296454</v>
      </c>
      <c r="E694" s="2">
        <f t="shared" si="61"/>
        <v>1.3230669648121918E-2</v>
      </c>
      <c r="F694" s="2">
        <f t="shared" si="65"/>
        <v>1.0824345324108357E-2</v>
      </c>
      <c r="G694" s="2">
        <f t="shared" si="63"/>
        <v>2.4063243240135604E-3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2.9918</v>
      </c>
      <c r="C695" s="2">
        <f t="shared" si="60"/>
        <v>3.0312532546119568</v>
      </c>
      <c r="D695" s="2">
        <f t="shared" si="62"/>
        <v>3.0171160727126347</v>
      </c>
      <c r="E695" s="2">
        <f t="shared" si="61"/>
        <v>1.4137181899322115E-2</v>
      </c>
      <c r="F695" s="2">
        <f t="shared" si="65"/>
        <v>1.1486912639151111E-2</v>
      </c>
      <c r="G695" s="2">
        <f t="shared" si="63"/>
        <v>2.6502692601710048E-3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2.9918</v>
      </c>
      <c r="C696" s="2">
        <f t="shared" si="60"/>
        <v>3.0303066000562708</v>
      </c>
      <c r="D696" s="2">
        <f t="shared" si="62"/>
        <v>3.0152408080672544</v>
      </c>
      <c r="E696" s="2">
        <f t="shared" si="61"/>
        <v>1.5065791989016475E-2</v>
      </c>
      <c r="F696" s="2">
        <f t="shared" si="65"/>
        <v>1.2202688509124185E-2</v>
      </c>
      <c r="G696" s="2">
        <f t="shared" si="63"/>
        <v>2.8631034798922896E-3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2.9167999999999998</v>
      </c>
      <c r="C697" s="2">
        <f t="shared" si="60"/>
        <v>3.0295055846629984</v>
      </c>
      <c r="D697" s="2">
        <f t="shared" si="62"/>
        <v>3.007948896358569</v>
      </c>
      <c r="E697" s="2">
        <f t="shared" si="61"/>
        <v>2.1556688304429361E-2</v>
      </c>
      <c r="F697" s="2">
        <f t="shared" si="65"/>
        <v>1.4073488468185222E-2</v>
      </c>
      <c r="G697" s="2">
        <f t="shared" si="63"/>
        <v>7.4831998362441393E-3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2.9167999999999998</v>
      </c>
      <c r="C698" s="2">
        <f t="shared" si="60"/>
        <v>3.0288278024071529</v>
      </c>
      <c r="D698" s="2">
        <f t="shared" si="62"/>
        <v>3.0011971262579342</v>
      </c>
      <c r="E698" s="2">
        <f t="shared" si="61"/>
        <v>2.7630676149218658E-2</v>
      </c>
      <c r="F698" s="2">
        <f t="shared" si="65"/>
        <v>1.6784926004391909E-2</v>
      </c>
      <c r="G698" s="2">
        <f t="shared" si="63"/>
        <v>1.0845750144826749E-2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2.9834000000000001</v>
      </c>
      <c r="C699" s="2">
        <f t="shared" si="60"/>
        <v>3.0282542943445137</v>
      </c>
      <c r="D699" s="2">
        <f t="shared" si="62"/>
        <v>2.9998788206091982</v>
      </c>
      <c r="E699" s="2">
        <f t="shared" si="61"/>
        <v>2.837547373531546E-2</v>
      </c>
      <c r="F699" s="2">
        <f t="shared" si="65"/>
        <v>1.910303555057662E-2</v>
      </c>
      <c r="G699" s="2">
        <f t="shared" si="63"/>
        <v>9.2724381847388397E-3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2.9834000000000001</v>
      </c>
      <c r="C700" s="2">
        <f t="shared" si="60"/>
        <v>3.0226459413684346</v>
      </c>
      <c r="D700" s="2">
        <f t="shared" si="62"/>
        <v>2.9986581672307393</v>
      </c>
      <c r="E700" s="2">
        <f t="shared" si="61"/>
        <v>2.3987774137695261E-2</v>
      </c>
      <c r="F700" s="2">
        <f t="shared" si="65"/>
        <v>2.007998326800035E-2</v>
      </c>
      <c r="G700" s="2">
        <f t="shared" si="63"/>
        <v>3.9077908696949111E-3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2.9834000000000001</v>
      </c>
      <c r="C701" s="2">
        <f t="shared" si="60"/>
        <v>3.01917733500406</v>
      </c>
      <c r="D701" s="2">
        <f t="shared" si="62"/>
        <v>2.9975279326210549</v>
      </c>
      <c r="E701" s="2">
        <f t="shared" si="61"/>
        <v>2.1649402383005167E-2</v>
      </c>
      <c r="F701" s="2">
        <f t="shared" si="65"/>
        <v>2.0393867091001314E-2</v>
      </c>
      <c r="G701" s="2">
        <f t="shared" si="63"/>
        <v>1.2555352920038537E-3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2.9167999999999998</v>
      </c>
      <c r="C702" s="2">
        <f t="shared" si="60"/>
        <v>3.016242360388051</v>
      </c>
      <c r="D702" s="2">
        <f t="shared" si="62"/>
        <v>2.9915480857602361</v>
      </c>
      <c r="E702" s="2">
        <f t="shared" si="61"/>
        <v>2.4694274627814927E-2</v>
      </c>
      <c r="F702" s="2">
        <f t="shared" si="65"/>
        <v>2.1253948598364037E-2</v>
      </c>
      <c r="G702" s="2">
        <f t="shared" si="63"/>
        <v>3.4403260294508901E-3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2.9167999999999998</v>
      </c>
      <c r="C703" s="2">
        <f t="shared" si="60"/>
        <v>3.0137589203283506</v>
      </c>
      <c r="D703" s="2">
        <f t="shared" si="62"/>
        <v>2.9860111905187372</v>
      </c>
      <c r="E703" s="2">
        <f t="shared" si="61"/>
        <v>2.7747729809613375E-2</v>
      </c>
      <c r="F703" s="2">
        <f t="shared" si="65"/>
        <v>2.2552704840613908E-2</v>
      </c>
      <c r="G703" s="2">
        <f t="shared" si="63"/>
        <v>5.1950249689994669E-3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2.9167999999999998</v>
      </c>
      <c r="C704" s="2">
        <f t="shared" si="60"/>
        <v>3.0116575479701426</v>
      </c>
      <c r="D704" s="2">
        <f t="shared" si="62"/>
        <v>2.9808844356654975</v>
      </c>
      <c r="E704" s="2">
        <f t="shared" si="61"/>
        <v>3.0773112304645078E-2</v>
      </c>
      <c r="F704" s="2">
        <f t="shared" si="65"/>
        <v>2.4196786333420144E-2</v>
      </c>
      <c r="G704" s="2">
        <f t="shared" si="63"/>
        <v>6.5763259712249347E-3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2.9167999999999998</v>
      </c>
      <c r="C705" s="2">
        <f t="shared" si="60"/>
        <v>3.0086025405901209</v>
      </c>
      <c r="D705" s="2">
        <f t="shared" si="62"/>
        <v>2.9761374404310166</v>
      </c>
      <c r="E705" s="2">
        <f t="shared" si="61"/>
        <v>3.246510015910431E-2</v>
      </c>
      <c r="F705" s="2">
        <f t="shared" si="65"/>
        <v>2.585044909855698E-2</v>
      </c>
      <c r="G705" s="2">
        <f t="shared" si="63"/>
        <v>6.6146510605473302E-3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2.9167999999999998</v>
      </c>
      <c r="C706" s="2">
        <f t="shared" si="60"/>
        <v>3.0060175343454869</v>
      </c>
      <c r="D706" s="2">
        <f t="shared" si="62"/>
        <v>2.9717420744731635</v>
      </c>
      <c r="E706" s="2">
        <f t="shared" si="61"/>
        <v>3.4275459872323388E-2</v>
      </c>
      <c r="F706" s="2">
        <f t="shared" si="65"/>
        <v>2.7535451253310264E-2</v>
      </c>
      <c r="G706" s="2">
        <f t="shared" si="63"/>
        <v>6.7400086190131242E-3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2.9167999999999998</v>
      </c>
      <c r="C707" s="2">
        <f t="shared" si="60"/>
        <v>2.9922917598307963</v>
      </c>
      <c r="D707" s="2">
        <f t="shared" si="62"/>
        <v>2.9676722911788551</v>
      </c>
      <c r="E707" s="2">
        <f t="shared" si="61"/>
        <v>2.4619468651941201E-2</v>
      </c>
      <c r="F707" s="2">
        <f t="shared" si="65"/>
        <v>2.6952254733036453E-2</v>
      </c>
      <c r="G707" s="2">
        <f t="shared" si="63"/>
        <v>-2.3327860810952519E-3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2.9167999999999998</v>
      </c>
      <c r="C708" s="2">
        <f t="shared" si="60"/>
        <v>2.9806776429337507</v>
      </c>
      <c r="D708" s="2">
        <f t="shared" si="62"/>
        <v>2.9639039733137551</v>
      </c>
      <c r="E708" s="2">
        <f t="shared" si="61"/>
        <v>1.6773669619995601E-2</v>
      </c>
      <c r="F708" s="2">
        <f t="shared" si="65"/>
        <v>2.4916537710428281E-2</v>
      </c>
      <c r="G708" s="2">
        <f t="shared" si="63"/>
        <v>-8.1428680904326797E-3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2.9083999999999999</v>
      </c>
      <c r="C709" s="2">
        <f t="shared" si="60"/>
        <v>2.9810964670977889</v>
      </c>
      <c r="D709" s="2">
        <f t="shared" si="62"/>
        <v>2.9597925678831065</v>
      </c>
      <c r="E709" s="2">
        <f t="shared" si="61"/>
        <v>2.1303899214682342E-2</v>
      </c>
      <c r="F709" s="2">
        <f t="shared" si="65"/>
        <v>2.4194010011279098E-2</v>
      </c>
      <c r="G709" s="2">
        <f t="shared" si="63"/>
        <v>-2.8901107965967551E-3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2.9083999999999999</v>
      </c>
      <c r="C710" s="2">
        <f t="shared" si="60"/>
        <v>2.9814508567750519</v>
      </c>
      <c r="D710" s="2">
        <f t="shared" si="62"/>
        <v>2.9559857110028767</v>
      </c>
      <c r="E710" s="2">
        <f t="shared" si="61"/>
        <v>2.5465145772175291E-2</v>
      </c>
      <c r="F710" s="2">
        <f t="shared" si="65"/>
        <v>2.4448237163458338E-2</v>
      </c>
      <c r="G710" s="2">
        <f t="shared" si="63"/>
        <v>1.0169086087169522E-3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2.9083999999999999</v>
      </c>
      <c r="C711" s="2">
        <f t="shared" si="60"/>
        <v>2.9817507249635056</v>
      </c>
      <c r="D711" s="2">
        <f t="shared" si="62"/>
        <v>2.9524608435211821</v>
      </c>
      <c r="E711" s="2">
        <f t="shared" si="61"/>
        <v>2.9289881442323473E-2</v>
      </c>
      <c r="F711" s="2">
        <f t="shared" si="65"/>
        <v>2.5416566019231365E-2</v>
      </c>
      <c r="G711" s="2">
        <f t="shared" si="63"/>
        <v>3.8733154230921087E-3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2.9083999999999999</v>
      </c>
      <c r="C712" s="2">
        <f t="shared" si="60"/>
        <v>2.9717583057383505</v>
      </c>
      <c r="D712" s="2">
        <f t="shared" si="62"/>
        <v>2.949197077334428</v>
      </c>
      <c r="E712" s="2">
        <f t="shared" si="61"/>
        <v>2.2561228403922495E-2</v>
      </c>
      <c r="F712" s="2">
        <f t="shared" si="65"/>
        <v>2.4845498496169592E-2</v>
      </c>
      <c r="G712" s="2">
        <f t="shared" si="63"/>
        <v>-2.2842700922470968E-3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2.9083999999999999</v>
      </c>
      <c r="C713" s="2">
        <f t="shared" si="60"/>
        <v>2.9633031817786044</v>
      </c>
      <c r="D713" s="2">
        <f t="shared" si="62"/>
        <v>2.946175071605952</v>
      </c>
      <c r="E713" s="2">
        <f t="shared" si="61"/>
        <v>1.7128110172652367E-2</v>
      </c>
      <c r="F713" s="2">
        <f t="shared" si="65"/>
        <v>2.3302020831466146E-2</v>
      </c>
      <c r="G713" s="2">
        <f t="shared" si="63"/>
        <v>-6.173910658813779E-3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2.9083999999999999</v>
      </c>
      <c r="C714" s="2">
        <f t="shared" si="60"/>
        <v>2.9561488461203576</v>
      </c>
      <c r="D714" s="2">
        <f t="shared" si="62"/>
        <v>2.9433769181536595</v>
      </c>
      <c r="E714" s="2">
        <f t="shared" si="61"/>
        <v>1.2771927966698016E-2</v>
      </c>
      <c r="F714" s="2">
        <f t="shared" si="65"/>
        <v>2.1196002258512519E-2</v>
      </c>
      <c r="G714" s="2">
        <f t="shared" si="63"/>
        <v>-8.4240742918145033E-3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2.9083999999999999</v>
      </c>
      <c r="C715" s="2">
        <f t="shared" si="60"/>
        <v>2.9500951774864568</v>
      </c>
      <c r="D715" s="2">
        <f t="shared" si="62"/>
        <v>2.9407860353274624</v>
      </c>
      <c r="E715" s="2">
        <f t="shared" si="61"/>
        <v>9.3091421589943657E-3</v>
      </c>
      <c r="F715" s="2">
        <f t="shared" si="65"/>
        <v>1.8818630238608889E-2</v>
      </c>
      <c r="G715" s="2">
        <f t="shared" si="63"/>
        <v>-9.5094880796145233E-3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2.9167999999999998</v>
      </c>
      <c r="C716" s="2">
        <f t="shared" si="60"/>
        <v>2.9449728424885402</v>
      </c>
      <c r="D716" s="2">
        <f t="shared" si="62"/>
        <v>2.9390092919698727</v>
      </c>
      <c r="E716" s="2">
        <f t="shared" si="61"/>
        <v>5.963550518667482E-3</v>
      </c>
      <c r="F716" s="2">
        <f t="shared" si="65"/>
        <v>1.624761429462061E-2</v>
      </c>
      <c r="G716" s="2">
        <f t="shared" si="63"/>
        <v>-1.0284063775953128E-2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2.9083999999999999</v>
      </c>
      <c r="C717" s="2">
        <f t="shared" si="60"/>
        <v>2.9406385590287645</v>
      </c>
      <c r="D717" s="2">
        <f t="shared" si="62"/>
        <v>2.9367419370091414</v>
      </c>
      <c r="E717" s="2">
        <f t="shared" si="61"/>
        <v>3.8966220196230417E-3</v>
      </c>
      <c r="F717" s="2">
        <f t="shared" si="65"/>
        <v>1.3777415839621098E-2</v>
      </c>
      <c r="G717" s="2">
        <f t="shared" si="63"/>
        <v>-9.8807938199980561E-3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3.0668000000000002</v>
      </c>
      <c r="C718" s="2">
        <f t="shared" si="60"/>
        <v>2.9369710884089546</v>
      </c>
      <c r="D718" s="2">
        <f t="shared" si="62"/>
        <v>2.946375867601057</v>
      </c>
      <c r="E718" s="2">
        <f t="shared" si="61"/>
        <v>-9.4047791921023638E-3</v>
      </c>
      <c r="F718" s="2">
        <f t="shared" si="65"/>
        <v>9.1409768332764048E-3</v>
      </c>
      <c r="G718" s="2">
        <f t="shared" si="63"/>
        <v>-1.8545756025378769E-2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3.1583999999999999</v>
      </c>
      <c r="C719" s="2">
        <f t="shared" ref="C719:C782" si="66">$C$4*B709+C718*(1-$C$4)</f>
        <v>2.9325755363460386</v>
      </c>
      <c r="D719" s="2">
        <f t="shared" si="62"/>
        <v>2.9620813588898676</v>
      </c>
      <c r="E719" s="2">
        <f t="shared" si="61"/>
        <v>-2.9505822543828941E-2</v>
      </c>
      <c r="F719" s="2">
        <f t="shared" si="65"/>
        <v>1.4116169578553359E-3</v>
      </c>
      <c r="G719" s="2">
        <f t="shared" si="63"/>
        <v>-3.0917439501684275E-2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3.0834000000000001</v>
      </c>
      <c r="C720" s="2">
        <f t="shared" si="66"/>
        <v>2.9288562230620325</v>
      </c>
      <c r="D720" s="2">
        <f t="shared" si="62"/>
        <v>2.9710679248980258</v>
      </c>
      <c r="E720" s="2">
        <f t="shared" si="61"/>
        <v>-4.221170183599332E-2</v>
      </c>
      <c r="F720" s="2">
        <f t="shared" si="65"/>
        <v>-7.3130468009143966E-3</v>
      </c>
      <c r="G720" s="2">
        <f t="shared" si="63"/>
        <v>-3.4898655035078927E-2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3.1583999999999999</v>
      </c>
      <c r="C721" s="2">
        <f t="shared" si="66"/>
        <v>2.9257091118217198</v>
      </c>
      <c r="D721" s="2">
        <f t="shared" si="62"/>
        <v>2.9849443749055795</v>
      </c>
      <c r="E721" s="2">
        <f t="shared" si="61"/>
        <v>-5.9235263083859735E-2</v>
      </c>
      <c r="F721" s="2">
        <f t="shared" si="65"/>
        <v>-1.7697490057503464E-2</v>
      </c>
      <c r="G721" s="2">
        <f t="shared" si="63"/>
        <v>-4.1537773026356271E-2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3.0834000000000001</v>
      </c>
      <c r="C722" s="2">
        <f t="shared" si="66"/>
        <v>2.9230461715414551</v>
      </c>
      <c r="D722" s="2">
        <f t="shared" si="62"/>
        <v>2.9922373841718333</v>
      </c>
      <c r="E722" s="2">
        <f t="shared" si="61"/>
        <v>-6.9191212630378196E-2</v>
      </c>
      <c r="F722" s="2">
        <f t="shared" si="65"/>
        <v>-2.7996234572078414E-2</v>
      </c>
      <c r="G722" s="2">
        <f t="shared" si="63"/>
        <v>-4.1194978058299782E-2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3.0750999999999999</v>
      </c>
      <c r="C723" s="2">
        <f t="shared" si="66"/>
        <v>2.9207929143812312</v>
      </c>
      <c r="D723" s="2">
        <f t="shared" si="62"/>
        <v>2.9983753557146606</v>
      </c>
      <c r="E723" s="2">
        <f t="shared" si="61"/>
        <v>-7.7582441333429397E-2</v>
      </c>
      <c r="F723" s="2">
        <f t="shared" si="65"/>
        <v>-3.7913475924348614E-2</v>
      </c>
      <c r="G723" s="2">
        <f t="shared" si="63"/>
        <v>-3.9668965409080784E-2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2.9834000000000001</v>
      </c>
      <c r="C724" s="2">
        <f t="shared" si="66"/>
        <v>2.9188863121687341</v>
      </c>
      <c r="D724" s="2">
        <f t="shared" si="62"/>
        <v>2.9972660701061673</v>
      </c>
      <c r="E724" s="2">
        <f t="shared" si="61"/>
        <v>-7.8379757937433236E-2</v>
      </c>
      <c r="F724" s="2">
        <f t="shared" si="65"/>
        <v>-4.600673232696554E-2</v>
      </c>
      <c r="G724" s="2">
        <f t="shared" si="63"/>
        <v>-3.2373025610467697E-2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2.9918</v>
      </c>
      <c r="C725" s="2">
        <f t="shared" si="66"/>
        <v>2.9172730333735442</v>
      </c>
      <c r="D725" s="2">
        <f t="shared" si="62"/>
        <v>2.996861176024229</v>
      </c>
      <c r="E725" s="2">
        <f t="shared" si="61"/>
        <v>-7.9588142650684812E-2</v>
      </c>
      <c r="F725" s="2">
        <f t="shared" si="65"/>
        <v>-5.27230143917094E-2</v>
      </c>
      <c r="G725" s="2">
        <f t="shared" si="63"/>
        <v>-2.6865128258975413E-2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2.9834000000000001</v>
      </c>
      <c r="C726" s="2">
        <f t="shared" si="66"/>
        <v>2.9172002590083839</v>
      </c>
      <c r="D726" s="2">
        <f t="shared" si="62"/>
        <v>2.9958640518742863</v>
      </c>
      <c r="E726" s="2">
        <f t="shared" si="61"/>
        <v>-7.8663792865902415E-2</v>
      </c>
      <c r="F726" s="2">
        <f t="shared" si="65"/>
        <v>-5.7911170086548003E-2</v>
      </c>
      <c r="G726" s="2">
        <f t="shared" si="63"/>
        <v>-2.0752622779354413E-2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3.0417999999999998</v>
      </c>
      <c r="C727" s="2">
        <f t="shared" si="66"/>
        <v>2.9158463730070938</v>
      </c>
      <c r="D727" s="2">
        <f t="shared" si="62"/>
        <v>2.9992667146984133</v>
      </c>
      <c r="E727" s="2">
        <f t="shared" si="61"/>
        <v>-8.3420341691319511E-2</v>
      </c>
      <c r="F727" s="2">
        <f t="shared" si="65"/>
        <v>-6.3013004407502307E-2</v>
      </c>
      <c r="G727" s="2">
        <f t="shared" si="63"/>
        <v>-2.0407337283817203E-2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3.0417999999999998</v>
      </c>
      <c r="C728" s="2">
        <f t="shared" si="66"/>
        <v>2.9390700079290797</v>
      </c>
      <c r="D728" s="2">
        <f t="shared" si="62"/>
        <v>3.0024173284244569</v>
      </c>
      <c r="E728" s="2">
        <f t="shared" si="61"/>
        <v>-6.3347320495377168E-2</v>
      </c>
      <c r="F728" s="2">
        <f t="shared" si="65"/>
        <v>-6.3079867625077279E-2</v>
      </c>
      <c r="G728" s="2">
        <f t="shared" si="63"/>
        <v>-2.6745287029988907E-4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3.0417999999999998</v>
      </c>
      <c r="C729" s="2">
        <f t="shared" si="66"/>
        <v>2.9728130836322979</v>
      </c>
      <c r="D729" s="2">
        <f t="shared" si="62"/>
        <v>3.0053345633559787</v>
      </c>
      <c r="E729" s="2">
        <f t="shared" si="61"/>
        <v>-3.2521479723680802E-2</v>
      </c>
      <c r="F729" s="2">
        <f t="shared" si="65"/>
        <v>-5.6968190044797987E-2</v>
      </c>
      <c r="G729" s="2">
        <f t="shared" si="63"/>
        <v>2.4446710321117185E-2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3.0001000000000002</v>
      </c>
      <c r="C730" s="2">
        <f t="shared" si="66"/>
        <v>2.9898264553811749</v>
      </c>
      <c r="D730" s="2">
        <f t="shared" si="62"/>
        <v>3.0049468179222028</v>
      </c>
      <c r="E730" s="2">
        <f t="shared" si="61"/>
        <v>-1.5120362541027887E-2</v>
      </c>
      <c r="F730" s="2">
        <f t="shared" si="65"/>
        <v>-4.859862454404397E-2</v>
      </c>
      <c r="G730" s="2">
        <f t="shared" si="63"/>
        <v>3.3478262003016082E-2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2.9167999999999998</v>
      </c>
      <c r="C731" s="2">
        <f t="shared" si="66"/>
        <v>3.015760846860994</v>
      </c>
      <c r="D731" s="2">
        <f t="shared" si="62"/>
        <v>2.9984174240020396</v>
      </c>
      <c r="E731" s="2">
        <f t="shared" si="61"/>
        <v>1.7343422858954405E-2</v>
      </c>
      <c r="F731" s="2">
        <f t="shared" si="65"/>
        <v>-3.54102150634443E-2</v>
      </c>
      <c r="G731" s="2">
        <f t="shared" si="63"/>
        <v>5.2753637922398705E-2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2.9918</v>
      </c>
      <c r="C732" s="2">
        <f t="shared" si="66"/>
        <v>3.0261668704208411</v>
      </c>
      <c r="D732" s="2">
        <f t="shared" si="62"/>
        <v>2.9979272444463332</v>
      </c>
      <c r="E732" s="2">
        <f t="shared" ref="E732:E795" si="67">C732-D732</f>
        <v>2.8239625974507909E-2</v>
      </c>
      <c r="F732" s="2">
        <f t="shared" si="65"/>
        <v>-2.2680246855853858E-2</v>
      </c>
      <c r="G732" s="2">
        <f t="shared" si="63"/>
        <v>5.091987283036177E-2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2.9918</v>
      </c>
      <c r="C733" s="2">
        <f t="shared" si="66"/>
        <v>3.0336950442022506</v>
      </c>
      <c r="D733" s="2">
        <f t="shared" ref="D733:D796" si="68">$D$4*B733+(1-$D$4)*D732</f>
        <v>2.9974733744873459</v>
      </c>
      <c r="E733" s="2">
        <f t="shared" si="67"/>
        <v>3.6221669714904703E-2</v>
      </c>
      <c r="F733" s="2">
        <f t="shared" si="65"/>
        <v>-1.0899863541702144E-2</v>
      </c>
      <c r="G733" s="2">
        <f t="shared" si="63"/>
        <v>4.7121533256606847E-2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2.9918</v>
      </c>
      <c r="C734" s="2">
        <f t="shared" si="66"/>
        <v>3.0259573450942119</v>
      </c>
      <c r="D734" s="2">
        <f t="shared" si="68"/>
        <v>2.9970531245253205</v>
      </c>
      <c r="E734" s="2">
        <f t="shared" si="67"/>
        <v>2.8904220568891414E-2</v>
      </c>
      <c r="F734" s="2">
        <f t="shared" si="65"/>
        <v>-2.9390467195834326E-3</v>
      </c>
      <c r="G734" s="2">
        <f t="shared" si="63"/>
        <v>3.184326728847485E-2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2.9834000000000001</v>
      </c>
      <c r="C735" s="2">
        <f t="shared" si="66"/>
        <v>3.0207023689258716</v>
      </c>
      <c r="D735" s="2">
        <f t="shared" si="68"/>
        <v>2.9960417819678895</v>
      </c>
      <c r="E735" s="2">
        <f t="shared" si="67"/>
        <v>2.4660586957982122E-2</v>
      </c>
      <c r="F735" s="2">
        <f t="shared" si="65"/>
        <v>2.5808800159296788E-3</v>
      </c>
      <c r="G735" s="2">
        <f t="shared" si="63"/>
        <v>2.2079706942052444E-2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2.9834000000000001</v>
      </c>
      <c r="C736" s="2">
        <f t="shared" si="66"/>
        <v>3.0149635429372759</v>
      </c>
      <c r="D736" s="2">
        <f t="shared" si="68"/>
        <v>2.995105353673972</v>
      </c>
      <c r="E736" s="2">
        <f t="shared" si="67"/>
        <v>1.9858189263303849E-2</v>
      </c>
      <c r="F736" s="2">
        <f t="shared" si="65"/>
        <v>6.0363418654045134E-3</v>
      </c>
      <c r="G736" s="2">
        <f t="shared" si="63"/>
        <v>1.3821847397899337E-2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2.9251</v>
      </c>
      <c r="C737" s="2">
        <f t="shared" si="66"/>
        <v>3.0190922286392334</v>
      </c>
      <c r="D737" s="2">
        <f t="shared" si="68"/>
        <v>2.9899197719203445</v>
      </c>
      <c r="E737" s="2">
        <f t="shared" si="67"/>
        <v>2.9172456718888906E-2</v>
      </c>
      <c r="F737" s="2">
        <f t="shared" si="65"/>
        <v>1.0663564836101393E-2</v>
      </c>
      <c r="G737" s="2">
        <f t="shared" si="63"/>
        <v>1.8508891882787513E-2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2.9750999999999999</v>
      </c>
      <c r="C738" s="2">
        <f t="shared" si="66"/>
        <v>3.0225857319255054</v>
      </c>
      <c r="D738" s="2">
        <f t="shared" si="68"/>
        <v>2.9888220110373562</v>
      </c>
      <c r="E738" s="2">
        <f t="shared" si="67"/>
        <v>3.3763720888149162E-2</v>
      </c>
      <c r="F738" s="2">
        <f t="shared" si="65"/>
        <v>1.5283596046510948E-2</v>
      </c>
      <c r="G738" s="2">
        <f t="shared" si="63"/>
        <v>1.8480124841638215E-2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2.9251</v>
      </c>
      <c r="C739" s="2">
        <f t="shared" si="66"/>
        <v>3.0255417731677356</v>
      </c>
      <c r="D739" s="2">
        <f t="shared" si="68"/>
        <v>2.9841018620716264</v>
      </c>
      <c r="E739" s="2">
        <f t="shared" si="67"/>
        <v>4.1439911096109228E-2</v>
      </c>
      <c r="F739" s="2">
        <f t="shared" si="65"/>
        <v>2.0514859056430607E-2</v>
      </c>
      <c r="G739" s="2">
        <f t="shared" si="63"/>
        <v>2.0925052039678621E-2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2.9001000000000001</v>
      </c>
      <c r="C740" s="2">
        <f t="shared" si="66"/>
        <v>3.0216276542188529</v>
      </c>
      <c r="D740" s="2">
        <f t="shared" si="68"/>
        <v>2.9778795019181725</v>
      </c>
      <c r="E740" s="2">
        <f t="shared" si="67"/>
        <v>4.374815230068041E-2</v>
      </c>
      <c r="F740" s="2">
        <f t="shared" si="65"/>
        <v>2.5161517705280564E-2</v>
      </c>
      <c r="G740" s="2">
        <f t="shared" ref="G740:G803" si="69">E740-F740</f>
        <v>1.8586634595399845E-2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2.9083999999999999</v>
      </c>
      <c r="C741" s="2">
        <f t="shared" si="66"/>
        <v>3.0055003228005681</v>
      </c>
      <c r="D741" s="2">
        <f t="shared" si="68"/>
        <v>2.9727328721464561</v>
      </c>
      <c r="E741" s="2">
        <f t="shared" si="67"/>
        <v>3.2767450654112018E-2</v>
      </c>
      <c r="F741" s="2">
        <f t="shared" ref="F741:F804" si="71">(E741*(2/(10)))+((1-(2/10))*F740)</f>
        <v>2.6682704295046857E-2</v>
      </c>
      <c r="G741" s="2">
        <f t="shared" si="69"/>
        <v>6.0847463590651615E-3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2.9750999999999999</v>
      </c>
      <c r="C742" s="2">
        <f t="shared" si="66"/>
        <v>3.00339258083125</v>
      </c>
      <c r="D742" s="2">
        <f t="shared" si="68"/>
        <v>2.9729082149504222</v>
      </c>
      <c r="E742" s="2">
        <f t="shared" si="67"/>
        <v>3.0484365880827813E-2</v>
      </c>
      <c r="F742" s="2">
        <f t="shared" si="71"/>
        <v>2.7443036612203049E-2</v>
      </c>
      <c r="G742" s="2">
        <f t="shared" si="69"/>
        <v>3.0413292686247637E-3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2.9083999999999999</v>
      </c>
      <c r="C743" s="2">
        <f t="shared" si="66"/>
        <v>3.0016091068572117</v>
      </c>
      <c r="D743" s="2">
        <f t="shared" si="68"/>
        <v>2.9681298286577986</v>
      </c>
      <c r="E743" s="2">
        <f t="shared" si="67"/>
        <v>3.3479278199413098E-2</v>
      </c>
      <c r="F743" s="2">
        <f t="shared" si="71"/>
        <v>2.865028492964506E-2</v>
      </c>
      <c r="G743" s="2">
        <f t="shared" si="69"/>
        <v>4.8289932697680379E-3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2.9083999999999999</v>
      </c>
      <c r="C744" s="2">
        <f t="shared" si="66"/>
        <v>3.0001000134945639</v>
      </c>
      <c r="D744" s="2">
        <f t="shared" si="68"/>
        <v>2.963705396905369</v>
      </c>
      <c r="E744" s="2">
        <f t="shared" si="67"/>
        <v>3.639461658919485E-2</v>
      </c>
      <c r="F744" s="2">
        <f t="shared" si="71"/>
        <v>3.0199151261555021E-2</v>
      </c>
      <c r="G744" s="2">
        <f t="shared" si="69"/>
        <v>6.1954653276398292E-3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2.9083999999999999</v>
      </c>
      <c r="C745" s="2">
        <f t="shared" si="66"/>
        <v>2.9975307806492464</v>
      </c>
      <c r="D745" s="2">
        <f t="shared" si="68"/>
        <v>2.959608700838305</v>
      </c>
      <c r="E745" s="2">
        <f t="shared" si="67"/>
        <v>3.7922079810941423E-2</v>
      </c>
      <c r="F745" s="2">
        <f t="shared" si="71"/>
        <v>3.1743736971432304E-2</v>
      </c>
      <c r="G745" s="2">
        <f t="shared" si="69"/>
        <v>6.1783428395091183E-3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2.9083999999999999</v>
      </c>
      <c r="C746" s="2">
        <f t="shared" si="66"/>
        <v>2.995356814395516</v>
      </c>
      <c r="D746" s="2">
        <f t="shared" si="68"/>
        <v>2.9558154637391714</v>
      </c>
      <c r="E746" s="2">
        <f t="shared" si="67"/>
        <v>3.9541350656344676E-2</v>
      </c>
      <c r="F746" s="2">
        <f t="shared" si="71"/>
        <v>3.330325970841478E-2</v>
      </c>
      <c r="G746" s="2">
        <f t="shared" si="69"/>
        <v>6.238090947929896E-3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2.9167999999999998</v>
      </c>
      <c r="C747" s="2">
        <f t="shared" si="66"/>
        <v>2.9845480737192824</v>
      </c>
      <c r="D747" s="2">
        <f t="shared" si="68"/>
        <v>2.952925429388122</v>
      </c>
      <c r="E747" s="2">
        <f t="shared" si="67"/>
        <v>3.1622644331160465E-2</v>
      </c>
      <c r="F747" s="2">
        <f t="shared" si="71"/>
        <v>3.2967136632963918E-2</v>
      </c>
      <c r="G747" s="2">
        <f t="shared" si="69"/>
        <v>-1.344492301803453E-3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2.9167999999999998</v>
      </c>
      <c r="C748" s="2">
        <f t="shared" si="66"/>
        <v>2.9830945239163156</v>
      </c>
      <c r="D748" s="2">
        <f t="shared" si="68"/>
        <v>2.9502494716556686</v>
      </c>
      <c r="E748" s="2">
        <f t="shared" si="67"/>
        <v>3.2845052260646934E-2</v>
      </c>
      <c r="F748" s="2">
        <f t="shared" si="71"/>
        <v>3.2942719758500522E-2</v>
      </c>
      <c r="G748" s="2">
        <f t="shared" si="69"/>
        <v>-9.7667497853587415E-5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2.9167999999999998</v>
      </c>
      <c r="C749" s="2">
        <f t="shared" si="66"/>
        <v>2.9741722894676514</v>
      </c>
      <c r="D749" s="2">
        <f t="shared" si="68"/>
        <v>2.9477717330145081</v>
      </c>
      <c r="E749" s="2">
        <f t="shared" si="67"/>
        <v>2.640055645314332E-2</v>
      </c>
      <c r="F749" s="2">
        <f t="shared" si="71"/>
        <v>3.1634287097429083E-2</v>
      </c>
      <c r="G749" s="2">
        <f t="shared" si="69"/>
        <v>-5.2337306442857626E-3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2.9750999999999999</v>
      </c>
      <c r="C750" s="2">
        <f t="shared" si="66"/>
        <v>2.9627765526264742</v>
      </c>
      <c r="D750" s="2">
        <f t="shared" si="68"/>
        <v>2.9497960490875075</v>
      </c>
      <c r="E750" s="2">
        <f t="shared" si="67"/>
        <v>1.2980503538966737E-2</v>
      </c>
      <c r="F750" s="2">
        <f t="shared" si="71"/>
        <v>2.7903530385736616E-2</v>
      </c>
      <c r="G750" s="2">
        <f t="shared" si="69"/>
        <v>-1.4923026846769879E-2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3.0750999999999999</v>
      </c>
      <c r="C751" s="2">
        <f t="shared" si="66"/>
        <v>2.9544109291454781</v>
      </c>
      <c r="D751" s="2">
        <f t="shared" si="68"/>
        <v>2.9590778232291739</v>
      </c>
      <c r="E751" s="2">
        <f t="shared" si="67"/>
        <v>-4.6668940836958051E-3</v>
      </c>
      <c r="F751" s="2">
        <f t="shared" si="71"/>
        <v>2.1389445491850134E-2</v>
      </c>
      <c r="G751" s="2">
        <f t="shared" si="69"/>
        <v>-2.6056339575545939E-2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3.0668000000000002</v>
      </c>
      <c r="C752" s="2">
        <f t="shared" si="66"/>
        <v>2.9575938631230967</v>
      </c>
      <c r="D752" s="2">
        <f t="shared" si="68"/>
        <v>2.9670572437307166</v>
      </c>
      <c r="E752" s="2">
        <f t="shared" si="67"/>
        <v>-9.4633806076198645E-3</v>
      </c>
      <c r="F752" s="2">
        <f t="shared" si="71"/>
        <v>1.5218880271956134E-2</v>
      </c>
      <c r="G752" s="2">
        <f t="shared" si="69"/>
        <v>-2.4682260879576E-2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3.0750999999999999</v>
      </c>
      <c r="C753" s="2">
        <f t="shared" si="66"/>
        <v>2.9500255764887742</v>
      </c>
      <c r="D753" s="2">
        <f t="shared" si="68"/>
        <v>2.9750604108617749</v>
      </c>
      <c r="E753" s="2">
        <f t="shared" si="67"/>
        <v>-2.5034834373000692E-2</v>
      </c>
      <c r="F753" s="2">
        <f t="shared" si="71"/>
        <v>7.1681373429647692E-3</v>
      </c>
      <c r="G753" s="2">
        <f t="shared" si="69"/>
        <v>-3.2202971715965464E-2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3.0750999999999999</v>
      </c>
      <c r="C754" s="2">
        <f t="shared" si="66"/>
        <v>2.9436216416443473</v>
      </c>
      <c r="D754" s="2">
        <f t="shared" si="68"/>
        <v>2.98247075079794</v>
      </c>
      <c r="E754" s="2">
        <f t="shared" si="67"/>
        <v>-3.8849109153592742E-2</v>
      </c>
      <c r="F754" s="2">
        <f t="shared" si="71"/>
        <v>-2.0353119563467333E-3</v>
      </c>
      <c r="G754" s="2">
        <f t="shared" si="69"/>
        <v>-3.6813797197246007E-2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3.0417999999999998</v>
      </c>
      <c r="C755" s="2">
        <f t="shared" si="66"/>
        <v>2.9382029275452171</v>
      </c>
      <c r="D755" s="2">
        <f t="shared" si="68"/>
        <v>2.9868655099980925</v>
      </c>
      <c r="E755" s="2">
        <f t="shared" si="67"/>
        <v>-4.8662582452875469E-2</v>
      </c>
      <c r="F755" s="2">
        <f t="shared" si="71"/>
        <v>-1.136076605565248E-2</v>
      </c>
      <c r="G755" s="2">
        <f t="shared" si="69"/>
        <v>-3.7301816397222992E-2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3.1168</v>
      </c>
      <c r="C756" s="2">
        <f t="shared" si="66"/>
        <v>2.9336178617690298</v>
      </c>
      <c r="D756" s="2">
        <f t="shared" si="68"/>
        <v>2.9964902870352708</v>
      </c>
      <c r="E756" s="2">
        <f t="shared" si="67"/>
        <v>-6.2872425266240928E-2</v>
      </c>
      <c r="F756" s="2">
        <f t="shared" si="71"/>
        <v>-2.166309789777017E-2</v>
      </c>
      <c r="G756" s="2">
        <f t="shared" si="69"/>
        <v>-4.1209327368470758E-2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3.1417999999999999</v>
      </c>
      <c r="C757" s="2">
        <f t="shared" si="66"/>
        <v>2.9310304984199487</v>
      </c>
      <c r="D757" s="2">
        <f t="shared" si="68"/>
        <v>3.0072539694771026</v>
      </c>
      <c r="E757" s="2">
        <f t="shared" si="67"/>
        <v>-7.622347105715388E-2</v>
      </c>
      <c r="F757" s="2">
        <f t="shared" si="71"/>
        <v>-3.2575172529646916E-2</v>
      </c>
      <c r="G757" s="2">
        <f t="shared" si="69"/>
        <v>-4.3648298527506964E-2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3.1833999999999998</v>
      </c>
      <c r="C758" s="2">
        <f t="shared" si="66"/>
        <v>2.9288411909707257</v>
      </c>
      <c r="D758" s="2">
        <f t="shared" si="68"/>
        <v>3.0203018235899095</v>
      </c>
      <c r="E758" s="2">
        <f t="shared" si="67"/>
        <v>-9.1460632619183801E-2</v>
      </c>
      <c r="F758" s="2">
        <f t="shared" si="71"/>
        <v>-4.4352264547554296E-2</v>
      </c>
      <c r="G758" s="2">
        <f t="shared" si="69"/>
        <v>-4.7108368071629506E-2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3.2084000000000001</v>
      </c>
      <c r="C759" s="2">
        <f t="shared" si="66"/>
        <v>2.9269887000521528</v>
      </c>
      <c r="D759" s="2">
        <f t="shared" si="68"/>
        <v>3.0342350218425089</v>
      </c>
      <c r="E759" s="2">
        <f t="shared" si="67"/>
        <v>-0.10724632179035609</v>
      </c>
      <c r="F759" s="2">
        <f t="shared" si="71"/>
        <v>-5.6931075996114661E-2</v>
      </c>
      <c r="G759" s="2">
        <f t="shared" si="69"/>
        <v>-5.0315245794241431E-2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3.2084000000000001</v>
      </c>
      <c r="C760" s="2">
        <f t="shared" si="66"/>
        <v>2.9343904385056674</v>
      </c>
      <c r="D760" s="2">
        <f t="shared" si="68"/>
        <v>3.0471361313356562</v>
      </c>
      <c r="E760" s="2">
        <f t="shared" si="67"/>
        <v>-0.11274569282998881</v>
      </c>
      <c r="F760" s="2">
        <f t="shared" si="71"/>
        <v>-6.8093999362889499E-2</v>
      </c>
      <c r="G760" s="2">
        <f t="shared" si="69"/>
        <v>-4.465169346709931E-2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3.2168000000000001</v>
      </c>
      <c r="C761" s="2">
        <f t="shared" si="66"/>
        <v>2.9560380633509489</v>
      </c>
      <c r="D761" s="2">
        <f t="shared" si="68"/>
        <v>3.0597038253107929</v>
      </c>
      <c r="E761" s="2">
        <f t="shared" si="67"/>
        <v>-0.103665761959844</v>
      </c>
      <c r="F761" s="2">
        <f t="shared" si="71"/>
        <v>-7.5208351882280394E-2</v>
      </c>
      <c r="G761" s="2">
        <f t="shared" si="69"/>
        <v>-2.8457410077563611E-2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3.2168000000000001</v>
      </c>
      <c r="C762" s="2">
        <f t="shared" si="66"/>
        <v>2.9730783612969569</v>
      </c>
      <c r="D762" s="2">
        <f t="shared" si="68"/>
        <v>3.0713405789914749</v>
      </c>
      <c r="E762" s="2">
        <f t="shared" si="67"/>
        <v>-9.8262217694518039E-2</v>
      </c>
      <c r="F762" s="2">
        <f t="shared" si="71"/>
        <v>-7.9819125044727934E-2</v>
      </c>
      <c r="G762" s="2">
        <f t="shared" si="69"/>
        <v>-1.8443092649790105E-2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3.2501000000000002</v>
      </c>
      <c r="C763" s="2">
        <f t="shared" si="66"/>
        <v>2.9887739980205019</v>
      </c>
      <c r="D763" s="2">
        <f t="shared" si="68"/>
        <v>3.0845820175846992</v>
      </c>
      <c r="E763" s="2">
        <f t="shared" si="67"/>
        <v>-9.5808019564197267E-2</v>
      </c>
      <c r="F763" s="2">
        <f t="shared" si="71"/>
        <v>-8.3016903948621809E-2</v>
      </c>
      <c r="G763" s="2">
        <f t="shared" si="69"/>
        <v>-1.2791115615575457E-2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3.2501000000000002</v>
      </c>
      <c r="C764" s="2">
        <f t="shared" si="66"/>
        <v>3.002054921401963</v>
      </c>
      <c r="D764" s="2">
        <f t="shared" si="68"/>
        <v>3.0968426088747218</v>
      </c>
      <c r="E764" s="2">
        <f t="shared" si="67"/>
        <v>-9.4787687472758897E-2</v>
      </c>
      <c r="F764" s="2">
        <f t="shared" si="71"/>
        <v>-8.5371060653449238E-2</v>
      </c>
      <c r="G764" s="2">
        <f t="shared" si="69"/>
        <v>-9.4166268193096592E-3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3.2501000000000002</v>
      </c>
      <c r="C765" s="2">
        <f t="shared" si="66"/>
        <v>3.008169548878584</v>
      </c>
      <c r="D765" s="2">
        <f t="shared" si="68"/>
        <v>3.1081950082173346</v>
      </c>
      <c r="E765" s="2">
        <f t="shared" si="67"/>
        <v>-0.10002545933875062</v>
      </c>
      <c r="F765" s="2">
        <f t="shared" si="71"/>
        <v>-8.8301940390509523E-2</v>
      </c>
      <c r="G765" s="2">
        <f t="shared" si="69"/>
        <v>-1.1723518948241099E-2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3.2418</v>
      </c>
      <c r="C766" s="2">
        <f t="shared" si="66"/>
        <v>3.0248819259741864</v>
      </c>
      <c r="D766" s="2">
        <f t="shared" si="68"/>
        <v>3.11809167427531</v>
      </c>
      <c r="E766" s="2">
        <f t="shared" si="67"/>
        <v>-9.3209748301123607E-2</v>
      </c>
      <c r="F766" s="2">
        <f t="shared" si="71"/>
        <v>-8.9283501972632351E-2</v>
      </c>
      <c r="G766" s="2">
        <f t="shared" si="69"/>
        <v>-3.9262463284912563E-3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3.2334000000000001</v>
      </c>
      <c r="C767" s="2">
        <f t="shared" si="66"/>
        <v>3.042869321978158</v>
      </c>
      <c r="D767" s="2">
        <f t="shared" si="68"/>
        <v>3.1266330317363984</v>
      </c>
      <c r="E767" s="2">
        <f t="shared" si="67"/>
        <v>-8.3763709758240434E-2</v>
      </c>
      <c r="F767" s="2">
        <f t="shared" si="71"/>
        <v>-8.8179543529753962E-2</v>
      </c>
      <c r="G767" s="2">
        <f t="shared" si="69"/>
        <v>4.4158337715135276E-3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3.2250999999999999</v>
      </c>
      <c r="C768" s="2">
        <f t="shared" si="66"/>
        <v>3.0644894262892102</v>
      </c>
      <c r="D768" s="2">
        <f t="shared" si="68"/>
        <v>3.1339268812374059</v>
      </c>
      <c r="E768" s="2">
        <f t="shared" si="67"/>
        <v>-6.9437454948195754E-2</v>
      </c>
      <c r="F768" s="2">
        <f t="shared" si="71"/>
        <v>-8.4431125813442323E-2</v>
      </c>
      <c r="G768" s="2">
        <f t="shared" si="69"/>
        <v>1.4993670865246569E-2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3.2250999999999999</v>
      </c>
      <c r="C769" s="2">
        <f t="shared" si="66"/>
        <v>3.086629514552409</v>
      </c>
      <c r="D769" s="2">
        <f t="shared" si="68"/>
        <v>3.1406804455901907</v>
      </c>
      <c r="E769" s="2">
        <f t="shared" si="67"/>
        <v>-5.4050931037781691E-2</v>
      </c>
      <c r="F769" s="2">
        <f t="shared" si="71"/>
        <v>-7.8355086858310191E-2</v>
      </c>
      <c r="G769" s="2">
        <f t="shared" si="69"/>
        <v>2.43041558205285E-2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3.1334</v>
      </c>
      <c r="C770" s="2">
        <f t="shared" si="66"/>
        <v>3.1053634353905002</v>
      </c>
      <c r="D770" s="2">
        <f t="shared" si="68"/>
        <v>3.1401411533242505</v>
      </c>
      <c r="E770" s="2">
        <f t="shared" si="67"/>
        <v>-3.4777717933750285E-2</v>
      </c>
      <c r="F770" s="2">
        <f t="shared" si="71"/>
        <v>-6.9639613073398221E-2</v>
      </c>
      <c r="G770" s="2">
        <f t="shared" si="69"/>
        <v>3.4861895139647936E-2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3.1334</v>
      </c>
      <c r="C771" s="2">
        <f t="shared" si="66"/>
        <v>3.1225075222535001</v>
      </c>
      <c r="D771" s="2">
        <f t="shared" si="68"/>
        <v>3.1396418086335651</v>
      </c>
      <c r="E771" s="2">
        <f t="shared" si="67"/>
        <v>-1.7134286380064978E-2</v>
      </c>
      <c r="F771" s="2">
        <f t="shared" si="71"/>
        <v>-5.9138547734731574E-2</v>
      </c>
      <c r="G771" s="2">
        <f t="shared" si="69"/>
        <v>4.2004261354666596E-2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3.1334</v>
      </c>
      <c r="C772" s="2">
        <f t="shared" si="66"/>
        <v>3.1370140572914234</v>
      </c>
      <c r="D772" s="2">
        <f t="shared" si="68"/>
        <v>3.1391794524384862</v>
      </c>
      <c r="E772" s="2">
        <f t="shared" si="67"/>
        <v>-2.1653951470628208E-3</v>
      </c>
      <c r="F772" s="2">
        <f t="shared" si="71"/>
        <v>-4.7743917217197826E-2</v>
      </c>
      <c r="G772" s="2">
        <f t="shared" si="69"/>
        <v>4.5578522070135005E-2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3.2250999999999999</v>
      </c>
      <c r="C773" s="2">
        <f t="shared" si="66"/>
        <v>3.1544118946312043</v>
      </c>
      <c r="D773" s="2">
        <f t="shared" si="68"/>
        <v>3.1455439374430427</v>
      </c>
      <c r="E773" s="2">
        <f t="shared" si="67"/>
        <v>8.8679571881615793E-3</v>
      </c>
      <c r="F773" s="2">
        <f t="shared" si="71"/>
        <v>-3.6421542336125948E-2</v>
      </c>
      <c r="G773" s="2">
        <f t="shared" si="69"/>
        <v>4.5289499524287527E-2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3.2084000000000001</v>
      </c>
      <c r="C774" s="2">
        <f t="shared" si="66"/>
        <v>3.1691331416110193</v>
      </c>
      <c r="D774" s="2">
        <f t="shared" si="68"/>
        <v>3.1501999420768914</v>
      </c>
      <c r="E774" s="2">
        <f t="shared" si="67"/>
        <v>1.8933199534127976E-2</v>
      </c>
      <c r="F774" s="2">
        <f t="shared" si="71"/>
        <v>-2.5350593962075164E-2</v>
      </c>
      <c r="G774" s="2">
        <f t="shared" si="69"/>
        <v>4.4283793496203136E-2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3.2084000000000001</v>
      </c>
      <c r="C775" s="2">
        <f t="shared" si="66"/>
        <v>3.1815895813631703</v>
      </c>
      <c r="D775" s="2">
        <f t="shared" si="68"/>
        <v>3.1545110574786031</v>
      </c>
      <c r="E775" s="2">
        <f t="shared" si="67"/>
        <v>2.7078523884567218E-2</v>
      </c>
      <c r="F775" s="2">
        <f t="shared" si="71"/>
        <v>-1.4864770392746689E-2</v>
      </c>
      <c r="G775" s="2">
        <f t="shared" si="69"/>
        <v>4.1943294277313907E-2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3.1667999999999998</v>
      </c>
      <c r="C776" s="2">
        <f t="shared" si="66"/>
        <v>3.1908527226919134</v>
      </c>
      <c r="D776" s="2">
        <f t="shared" si="68"/>
        <v>3.155421349517225</v>
      </c>
      <c r="E776" s="2">
        <f t="shared" si="67"/>
        <v>3.5431373174688474E-2</v>
      </c>
      <c r="F776" s="2">
        <f t="shared" si="71"/>
        <v>-4.8055416792596563E-3</v>
      </c>
      <c r="G776" s="2">
        <f t="shared" si="69"/>
        <v>4.0236914853948133E-2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3.1667999999999998</v>
      </c>
      <c r="C777" s="2">
        <f t="shared" si="66"/>
        <v>3.1973984576623886</v>
      </c>
      <c r="D777" s="2">
        <f t="shared" si="68"/>
        <v>3.156264212515949</v>
      </c>
      <c r="E777" s="2">
        <f t="shared" si="67"/>
        <v>4.1134245146439596E-2</v>
      </c>
      <c r="F777" s="2">
        <f t="shared" si="71"/>
        <v>4.3824156858801935E-3</v>
      </c>
      <c r="G777" s="2">
        <f t="shared" si="69"/>
        <v>3.6751829460559403E-2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3.1667999999999998</v>
      </c>
      <c r="C778" s="2">
        <f t="shared" si="66"/>
        <v>3.2016602334066366</v>
      </c>
      <c r="D778" s="2">
        <f t="shared" si="68"/>
        <v>3.1570446412184712</v>
      </c>
      <c r="E778" s="2">
        <f t="shared" si="67"/>
        <v>4.4615592188165465E-2</v>
      </c>
      <c r="F778" s="2">
        <f t="shared" si="71"/>
        <v>1.2429050986337249E-2</v>
      </c>
      <c r="G778" s="2">
        <f t="shared" si="69"/>
        <v>3.218654120182822E-2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3.1667999999999998</v>
      </c>
      <c r="C779" s="2">
        <f t="shared" si="66"/>
        <v>3.2052663513440773</v>
      </c>
      <c r="D779" s="2">
        <f t="shared" si="68"/>
        <v>3.1577672603874731</v>
      </c>
      <c r="E779" s="2">
        <f t="shared" si="67"/>
        <v>4.7499090956604206E-2</v>
      </c>
      <c r="F779" s="2">
        <f t="shared" si="71"/>
        <v>1.9443058980390643E-2</v>
      </c>
      <c r="G779" s="2">
        <f t="shared" si="69"/>
        <v>2.8056031976213563E-2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3.1918000000000002</v>
      </c>
      <c r="C780" s="2">
        <f t="shared" si="66"/>
        <v>3.1942099895988343</v>
      </c>
      <c r="D780" s="2">
        <f t="shared" si="68"/>
        <v>3.1602882040624749</v>
      </c>
      <c r="E780" s="2">
        <f t="shared" si="67"/>
        <v>3.3921785536359383E-2</v>
      </c>
      <c r="F780" s="2">
        <f t="shared" si="71"/>
        <v>2.2338804291584392E-2</v>
      </c>
      <c r="G780" s="2">
        <f t="shared" si="69"/>
        <v>1.1582981244774991E-2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3.1583999999999999</v>
      </c>
      <c r="C781" s="2">
        <f t="shared" si="66"/>
        <v>3.1848546065836287</v>
      </c>
      <c r="D781" s="2">
        <f t="shared" si="68"/>
        <v>3.1601483370948844</v>
      </c>
      <c r="E781" s="2">
        <f t="shared" si="67"/>
        <v>2.4706269488744326E-2</v>
      </c>
      <c r="F781" s="2">
        <f t="shared" si="71"/>
        <v>2.281229733101638E-2</v>
      </c>
      <c r="G781" s="2">
        <f t="shared" si="69"/>
        <v>1.893972157727946E-3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3.1501000000000001</v>
      </c>
      <c r="C782" s="2">
        <f t="shared" si="66"/>
        <v>3.1769385132630701</v>
      </c>
      <c r="D782" s="2">
        <f t="shared" si="68"/>
        <v>3.159404015828597</v>
      </c>
      <c r="E782" s="2">
        <f t="shared" si="67"/>
        <v>1.7534497434473106E-2</v>
      </c>
      <c r="F782" s="2">
        <f t="shared" si="71"/>
        <v>2.1756737351707727E-2</v>
      </c>
      <c r="G782" s="2">
        <f t="shared" si="69"/>
        <v>-4.2222399172346207E-3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3.1501000000000001</v>
      </c>
      <c r="C783" s="2">
        <f t="shared" ref="C783:C846" si="72">$C$4*B773+C782*(1-$C$4)</f>
        <v>3.1843479727610595</v>
      </c>
      <c r="D783" s="2">
        <f t="shared" si="68"/>
        <v>3.1587148294709233</v>
      </c>
      <c r="E783" s="2">
        <f t="shared" si="67"/>
        <v>2.5633143290136218E-2</v>
      </c>
      <c r="F783" s="2">
        <f t="shared" si="71"/>
        <v>2.2532018539393427E-2</v>
      </c>
      <c r="G783" s="2">
        <f t="shared" si="69"/>
        <v>3.1011247507427911E-3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3.1417999999999999</v>
      </c>
      <c r="C784" s="2">
        <f t="shared" si="72"/>
        <v>3.1880482846439735</v>
      </c>
      <c r="D784" s="2">
        <f t="shared" si="68"/>
        <v>3.1574618791397437</v>
      </c>
      <c r="E784" s="2">
        <f t="shared" si="67"/>
        <v>3.0586405504229752E-2</v>
      </c>
      <c r="F784" s="2">
        <f t="shared" si="71"/>
        <v>2.4142895932360693E-2</v>
      </c>
      <c r="G784" s="2">
        <f t="shared" si="69"/>
        <v>6.4435095718690591E-3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3.0668000000000002</v>
      </c>
      <c r="C785" s="2">
        <f t="shared" si="72"/>
        <v>3.1911793177756698</v>
      </c>
      <c r="D785" s="2">
        <f t="shared" si="68"/>
        <v>3.1507461843886517</v>
      </c>
      <c r="E785" s="2">
        <f t="shared" si="67"/>
        <v>4.0433133387018039E-2</v>
      </c>
      <c r="F785" s="2">
        <f t="shared" si="71"/>
        <v>2.7400943423292166E-2</v>
      </c>
      <c r="G785" s="2">
        <f t="shared" si="69"/>
        <v>1.3032189963725873E-2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3.0668000000000002</v>
      </c>
      <c r="C786" s="2">
        <f t="shared" si="72"/>
        <v>3.1874286535024901</v>
      </c>
      <c r="D786" s="2">
        <f t="shared" si="68"/>
        <v>3.1445279485080109</v>
      </c>
      <c r="E786" s="2">
        <f t="shared" si="67"/>
        <v>4.2900704994479177E-2</v>
      </c>
      <c r="F786" s="2">
        <f t="shared" si="71"/>
        <v>3.0500895737529572E-2</v>
      </c>
      <c r="G786" s="2">
        <f t="shared" si="69"/>
        <v>1.2399809256949605E-2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3.1417999999999999</v>
      </c>
      <c r="C787" s="2">
        <f t="shared" si="72"/>
        <v>3.1842550145021069</v>
      </c>
      <c r="D787" s="2">
        <f t="shared" si="68"/>
        <v>3.1443258782481585</v>
      </c>
      <c r="E787" s="2">
        <f t="shared" si="67"/>
        <v>3.992913625394845E-2</v>
      </c>
      <c r="F787" s="2">
        <f t="shared" si="71"/>
        <v>3.2386543840813346E-2</v>
      </c>
      <c r="G787" s="2">
        <f t="shared" si="69"/>
        <v>7.5425924131351033E-3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3.1334</v>
      </c>
      <c r="C788" s="2">
        <f t="shared" si="72"/>
        <v>3.1815696276556289</v>
      </c>
      <c r="D788" s="2">
        <f t="shared" si="68"/>
        <v>3.14351655393348</v>
      </c>
      <c r="E788" s="2">
        <f t="shared" si="67"/>
        <v>3.8053073722148945E-2</v>
      </c>
      <c r="F788" s="2">
        <f t="shared" si="71"/>
        <v>3.351984981708047E-2</v>
      </c>
      <c r="G788" s="2">
        <f t="shared" si="69"/>
        <v>4.5332239050684744E-3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3.1251000000000002</v>
      </c>
      <c r="C789" s="2">
        <f t="shared" si="72"/>
        <v>3.1792973772470705</v>
      </c>
      <c r="D789" s="2">
        <f t="shared" si="68"/>
        <v>3.1421523647532221</v>
      </c>
      <c r="E789" s="2">
        <f t="shared" si="67"/>
        <v>3.7145012493848384E-2</v>
      </c>
      <c r="F789" s="2">
        <f t="shared" si="71"/>
        <v>3.4244882352434051E-2</v>
      </c>
      <c r="G789" s="2">
        <f t="shared" si="69"/>
        <v>2.9001301414143324E-3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3.1251000000000002</v>
      </c>
      <c r="C790" s="2">
        <f t="shared" si="72"/>
        <v>3.1812208576705983</v>
      </c>
      <c r="D790" s="2">
        <f t="shared" si="68"/>
        <v>3.1408892266233539</v>
      </c>
      <c r="E790" s="2">
        <f t="shared" si="67"/>
        <v>4.0331631047244354E-2</v>
      </c>
      <c r="F790" s="2">
        <f t="shared" si="71"/>
        <v>3.5462232091396116E-2</v>
      </c>
      <c r="G790" s="2">
        <f t="shared" si="69"/>
        <v>4.8693989558482378E-3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3.1251000000000002</v>
      </c>
      <c r="C791" s="2">
        <f t="shared" si="72"/>
        <v>3.177709956490506</v>
      </c>
      <c r="D791" s="2">
        <f t="shared" si="68"/>
        <v>3.1397196542808832</v>
      </c>
      <c r="E791" s="2">
        <f t="shared" si="67"/>
        <v>3.799030220962285E-2</v>
      </c>
      <c r="F791" s="2">
        <f t="shared" si="71"/>
        <v>3.596784611504146E-2</v>
      </c>
      <c r="G791" s="2">
        <f t="shared" si="69"/>
        <v>2.0224560945813902E-3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3.1251000000000002</v>
      </c>
      <c r="C792" s="2">
        <f t="shared" si="72"/>
        <v>3.1734622708765823</v>
      </c>
      <c r="D792" s="2">
        <f t="shared" si="68"/>
        <v>3.1386367169267437</v>
      </c>
      <c r="E792" s="2">
        <f t="shared" si="67"/>
        <v>3.482555394983855E-2</v>
      </c>
      <c r="F792" s="2">
        <f t="shared" si="71"/>
        <v>3.5739387682000884E-2</v>
      </c>
      <c r="G792" s="2">
        <f t="shared" si="69"/>
        <v>-9.1383373216233355E-4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3.1251000000000002</v>
      </c>
      <c r="C793" s="2">
        <f t="shared" si="72"/>
        <v>3.1698680753571082</v>
      </c>
      <c r="D793" s="2">
        <f t="shared" si="68"/>
        <v>3.1376339971543925</v>
      </c>
      <c r="E793" s="2">
        <f t="shared" si="67"/>
        <v>3.2234078202715732E-2</v>
      </c>
      <c r="F793" s="2">
        <f t="shared" si="71"/>
        <v>3.5038325786143854E-2</v>
      </c>
      <c r="G793" s="2">
        <f t="shared" si="69"/>
        <v>-2.8042475834281211E-3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3.1251000000000002</v>
      </c>
      <c r="C794" s="2">
        <f t="shared" si="72"/>
        <v>3.1655499099175533</v>
      </c>
      <c r="D794" s="2">
        <f t="shared" si="68"/>
        <v>3.1367055529207337</v>
      </c>
      <c r="E794" s="2">
        <f t="shared" si="67"/>
        <v>2.8844356996819531E-2</v>
      </c>
      <c r="F794" s="2">
        <f t="shared" si="71"/>
        <v>3.379953202827899E-2</v>
      </c>
      <c r="G794" s="2">
        <f t="shared" si="69"/>
        <v>-4.9551750314594592E-3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3.1168</v>
      </c>
      <c r="C795" s="2">
        <f t="shared" si="72"/>
        <v>3.1503576160840838</v>
      </c>
      <c r="D795" s="2">
        <f t="shared" si="68"/>
        <v>3.1352310675191979</v>
      </c>
      <c r="E795" s="2">
        <f t="shared" si="67"/>
        <v>1.5126548564885933E-2</v>
      </c>
      <c r="F795" s="2">
        <f t="shared" si="71"/>
        <v>3.0064935335600382E-2</v>
      </c>
      <c r="G795" s="2">
        <f t="shared" si="69"/>
        <v>-1.4938386770714449E-2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3.0750999999999999</v>
      </c>
      <c r="C796" s="2">
        <f t="shared" si="72"/>
        <v>3.137502598224994</v>
      </c>
      <c r="D796" s="2">
        <f t="shared" si="68"/>
        <v>3.130776914369628</v>
      </c>
      <c r="E796" s="2">
        <f t="shared" ref="E796:E859" si="73">C796-D796</f>
        <v>6.7256838553659826E-3</v>
      </c>
      <c r="F796" s="2">
        <f t="shared" si="71"/>
        <v>2.5397085039553503E-2</v>
      </c>
      <c r="G796" s="2">
        <f t="shared" si="69"/>
        <v>-1.867140118418752E-2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3.0750999999999999</v>
      </c>
      <c r="C797" s="2">
        <f t="shared" si="72"/>
        <v>3.1381637369596103</v>
      </c>
      <c r="D797" s="2">
        <f t="shared" ref="D797:D860" si="74">$D$4*B797+(1-$D$4)*D796</f>
        <v>3.1266526984903966</v>
      </c>
      <c r="E797" s="2">
        <f t="shared" si="73"/>
        <v>1.1511038469213641E-2</v>
      </c>
      <c r="F797" s="2">
        <f t="shared" si="71"/>
        <v>2.261987572548553E-2</v>
      </c>
      <c r="G797" s="2">
        <f t="shared" si="69"/>
        <v>-1.1108837256271889E-2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3.0333999999999999</v>
      </c>
      <c r="C798" s="2">
        <f t="shared" si="72"/>
        <v>3.1374308543504394</v>
      </c>
      <c r="D798" s="2">
        <f t="shared" si="74"/>
        <v>3.1197450911948117</v>
      </c>
      <c r="E798" s="2">
        <f t="shared" si="73"/>
        <v>1.7685763155627754E-2</v>
      </c>
      <c r="F798" s="2">
        <f t="shared" si="71"/>
        <v>2.1633053211513979E-2</v>
      </c>
      <c r="G798" s="2">
        <f t="shared" si="69"/>
        <v>-3.9472900558862253E-3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3.0333999999999999</v>
      </c>
      <c r="C799" s="2">
        <f t="shared" si="72"/>
        <v>3.1355337998349873</v>
      </c>
      <c r="D799" s="2">
        <f t="shared" si="74"/>
        <v>3.1133491585137145</v>
      </c>
      <c r="E799" s="2">
        <f t="shared" si="73"/>
        <v>2.2184641321272736E-2</v>
      </c>
      <c r="F799" s="2">
        <f t="shared" si="71"/>
        <v>2.1743370833465732E-2</v>
      </c>
      <c r="G799" s="2">
        <f t="shared" si="69"/>
        <v>4.4127048780700368E-4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3.0333999999999999</v>
      </c>
      <c r="C800" s="2">
        <f t="shared" si="72"/>
        <v>3.1339285998603739</v>
      </c>
      <c r="D800" s="2">
        <f t="shared" si="74"/>
        <v>3.1074269986238097</v>
      </c>
      <c r="E800" s="2">
        <f t="shared" si="73"/>
        <v>2.6501601236564198E-2</v>
      </c>
      <c r="F800" s="2">
        <f t="shared" si="71"/>
        <v>2.2695016914085427E-2</v>
      </c>
      <c r="G800" s="2">
        <f t="shared" si="69"/>
        <v>3.8065843224787711E-3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3.0750999999999999</v>
      </c>
      <c r="C801" s="2">
        <f t="shared" si="72"/>
        <v>3.132570353728009</v>
      </c>
      <c r="D801" s="2">
        <f t="shared" si="74"/>
        <v>3.1050324061331573</v>
      </c>
      <c r="E801" s="2">
        <f t="shared" si="73"/>
        <v>2.7537947594851619E-2</v>
      </c>
      <c r="F801" s="2">
        <f t="shared" si="71"/>
        <v>2.3663603050238669E-2</v>
      </c>
      <c r="G801" s="2">
        <f t="shared" si="69"/>
        <v>3.8743445446129503E-3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3.0834000000000001</v>
      </c>
      <c r="C802" s="2">
        <f t="shared" si="72"/>
        <v>3.1314210685390846</v>
      </c>
      <c r="D802" s="2">
        <f t="shared" si="74"/>
        <v>3.1034300056788497</v>
      </c>
      <c r="E802" s="2">
        <f t="shared" si="73"/>
        <v>2.7991062860234894E-2</v>
      </c>
      <c r="F802" s="2">
        <f t="shared" si="71"/>
        <v>2.4529095012237913E-2</v>
      </c>
      <c r="G802" s="2">
        <f t="shared" si="69"/>
        <v>3.4619678479969815E-3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3.0834000000000001</v>
      </c>
      <c r="C803" s="2">
        <f t="shared" si="72"/>
        <v>3.1304485964561488</v>
      </c>
      <c r="D803" s="2">
        <f t="shared" si="74"/>
        <v>3.1019463015544906</v>
      </c>
      <c r="E803" s="2">
        <f t="shared" si="73"/>
        <v>2.8502294901658232E-2</v>
      </c>
      <c r="F803" s="2">
        <f t="shared" si="71"/>
        <v>2.5323734990121978E-2</v>
      </c>
      <c r="G803" s="2">
        <f t="shared" si="69"/>
        <v>3.1785599115362537E-3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3.0834000000000001</v>
      </c>
      <c r="C804" s="2">
        <f t="shared" si="72"/>
        <v>3.1296257354628954</v>
      </c>
      <c r="D804" s="2">
        <f t="shared" si="74"/>
        <v>3.1005725014393435</v>
      </c>
      <c r="E804" s="2">
        <f t="shared" si="73"/>
        <v>2.9053234023551866E-2</v>
      </c>
      <c r="F804" s="2">
        <f t="shared" si="71"/>
        <v>2.6069634796807958E-2</v>
      </c>
      <c r="G804" s="2">
        <f t="shared" ref="G804:G867" si="75">E804-F804</f>
        <v>2.9835992267439083E-3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3.0750999999999999</v>
      </c>
      <c r="C805" s="2">
        <f t="shared" si="72"/>
        <v>3.1276525453916806</v>
      </c>
      <c r="D805" s="2">
        <f t="shared" si="74"/>
        <v>3.0986856494808737</v>
      </c>
      <c r="E805" s="2">
        <f t="shared" si="73"/>
        <v>2.8966895910806922E-2</v>
      </c>
      <c r="F805" s="2">
        <f t="shared" ref="F805:F868" si="77">(E805*(2/(10)))+((1-(2/10))*F804)</f>
        <v>2.6649087019607751E-2</v>
      </c>
      <c r="G805" s="2">
        <f t="shared" si="75"/>
        <v>2.3178088911991711E-3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3.0750999999999999</v>
      </c>
      <c r="C806" s="2">
        <f t="shared" si="72"/>
        <v>3.1195675384083454</v>
      </c>
      <c r="D806" s="2">
        <f t="shared" si="74"/>
        <v>3.0969385643341423</v>
      </c>
      <c r="E806" s="2">
        <f t="shared" si="73"/>
        <v>2.2628974074203168E-2</v>
      </c>
      <c r="F806" s="2">
        <f t="shared" si="77"/>
        <v>2.5845064430526837E-2</v>
      </c>
      <c r="G806" s="2">
        <f t="shared" si="75"/>
        <v>-3.2160903563236698E-3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3.0750999999999999</v>
      </c>
      <c r="C807" s="2">
        <f t="shared" si="72"/>
        <v>3.1127263786532158</v>
      </c>
      <c r="D807" s="2">
        <f t="shared" si="74"/>
        <v>3.0953208929019835</v>
      </c>
      <c r="E807" s="2">
        <f t="shared" si="73"/>
        <v>1.7405485751232241E-2</v>
      </c>
      <c r="F807" s="2">
        <f t="shared" si="77"/>
        <v>2.415714869466792E-2</v>
      </c>
      <c r="G807" s="2">
        <f t="shared" si="75"/>
        <v>-6.7516629434356788E-3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3.0750999999999999</v>
      </c>
      <c r="C808" s="2">
        <f t="shared" si="72"/>
        <v>3.1005223203988748</v>
      </c>
      <c r="D808" s="2">
        <f t="shared" si="74"/>
        <v>3.0938230489833183</v>
      </c>
      <c r="E808" s="2">
        <f t="shared" si="73"/>
        <v>6.6992714155564848E-3</v>
      </c>
      <c r="F808" s="2">
        <f t="shared" si="77"/>
        <v>2.0665573238845634E-2</v>
      </c>
      <c r="G808" s="2">
        <f t="shared" si="75"/>
        <v>-1.3966301823289149E-2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3.0750999999999999</v>
      </c>
      <c r="C809" s="2">
        <f t="shared" si="72"/>
        <v>3.0901958095682787</v>
      </c>
      <c r="D809" s="2">
        <f t="shared" si="74"/>
        <v>3.0924361564660354</v>
      </c>
      <c r="E809" s="2">
        <f t="shared" si="73"/>
        <v>-2.240346897756762E-3</v>
      </c>
      <c r="F809" s="2">
        <f t="shared" si="77"/>
        <v>1.6084389211525156E-2</v>
      </c>
      <c r="G809" s="2">
        <f t="shared" si="75"/>
        <v>-1.8324736109281918E-2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3.0750999999999999</v>
      </c>
      <c r="C810" s="2">
        <f t="shared" si="72"/>
        <v>3.0814579927116204</v>
      </c>
      <c r="D810" s="2">
        <f t="shared" si="74"/>
        <v>3.0911519967278109</v>
      </c>
      <c r="E810" s="2">
        <f t="shared" si="73"/>
        <v>-9.6940040161905827E-3</v>
      </c>
      <c r="F810" s="2">
        <f t="shared" si="77"/>
        <v>1.0928710565982009E-2</v>
      </c>
      <c r="G810" s="2">
        <f t="shared" si="75"/>
        <v>-2.0622714582172592E-2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3.0750999999999999</v>
      </c>
      <c r="C811" s="2">
        <f t="shared" si="72"/>
        <v>3.0804798399867552</v>
      </c>
      <c r="D811" s="2">
        <f t="shared" si="74"/>
        <v>3.0899629599331586</v>
      </c>
      <c r="E811" s="2">
        <f t="shared" si="73"/>
        <v>-9.4831199464033844E-3</v>
      </c>
      <c r="F811" s="2">
        <f t="shared" si="77"/>
        <v>6.8463444635049314E-3</v>
      </c>
      <c r="G811" s="2">
        <f t="shared" si="75"/>
        <v>-1.6329464409908317E-2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3.0417999999999998</v>
      </c>
      <c r="C812" s="2">
        <f t="shared" si="72"/>
        <v>3.0809290953734081</v>
      </c>
      <c r="D812" s="2">
        <f t="shared" si="74"/>
        <v>3.0863953332714433</v>
      </c>
      <c r="E812" s="2">
        <f t="shared" si="73"/>
        <v>-5.4662378980352422E-3</v>
      </c>
      <c r="F812" s="2">
        <f t="shared" si="77"/>
        <v>4.383827991196897E-3</v>
      </c>
      <c r="G812" s="2">
        <f t="shared" si="75"/>
        <v>-9.8500658892321392E-3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3.0417999999999998</v>
      </c>
      <c r="C813" s="2">
        <f t="shared" si="72"/>
        <v>3.0813092345467297</v>
      </c>
      <c r="D813" s="2">
        <f t="shared" si="74"/>
        <v>3.0830919752513366</v>
      </c>
      <c r="E813" s="2">
        <f t="shared" si="73"/>
        <v>-1.7827407046069332E-3</v>
      </c>
      <c r="F813" s="2">
        <f t="shared" si="77"/>
        <v>3.1505142520361308E-3</v>
      </c>
      <c r="G813" s="2">
        <f t="shared" si="75"/>
        <v>-4.933254956643064E-3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3.0750999999999999</v>
      </c>
      <c r="C814" s="2">
        <f t="shared" si="72"/>
        <v>3.0816308907703096</v>
      </c>
      <c r="D814" s="2">
        <f t="shared" si="74"/>
        <v>3.0824999770845709</v>
      </c>
      <c r="E814" s="2">
        <f t="shared" si="73"/>
        <v>-8.6908631426130256E-4</v>
      </c>
      <c r="F814" s="2">
        <f t="shared" si="77"/>
        <v>2.3465941387766443E-3</v>
      </c>
      <c r="G814" s="2">
        <f t="shared" si="75"/>
        <v>-3.2156804530379468E-3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3.0583999999999998</v>
      </c>
      <c r="C815" s="2">
        <f t="shared" si="72"/>
        <v>3.0806261383441083</v>
      </c>
      <c r="D815" s="2">
        <f t="shared" si="74"/>
        <v>3.0807147935968251</v>
      </c>
      <c r="E815" s="2">
        <f t="shared" si="73"/>
        <v>-8.8655252716840494E-5</v>
      </c>
      <c r="F815" s="2">
        <f t="shared" si="77"/>
        <v>1.8595442604779475E-3</v>
      </c>
      <c r="G815" s="2">
        <f t="shared" si="75"/>
        <v>-1.9481995131947879E-3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3.0668000000000002</v>
      </c>
      <c r="C816" s="2">
        <f t="shared" si="72"/>
        <v>3.0797759632142458</v>
      </c>
      <c r="D816" s="2">
        <f t="shared" si="74"/>
        <v>3.0796840681452085</v>
      </c>
      <c r="E816" s="2">
        <f t="shared" si="73"/>
        <v>9.1895069037395416E-5</v>
      </c>
      <c r="F816" s="2">
        <f t="shared" si="77"/>
        <v>1.5060144221898371E-3</v>
      </c>
      <c r="G816" s="2">
        <f t="shared" si="75"/>
        <v>-1.4141193531524417E-3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3.0668000000000002</v>
      </c>
      <c r="C817" s="2">
        <f t="shared" si="72"/>
        <v>3.0790565842582076</v>
      </c>
      <c r="D817" s="2">
        <f t="shared" si="74"/>
        <v>3.0787296927270451</v>
      </c>
      <c r="E817" s="2">
        <f t="shared" si="73"/>
        <v>3.2689153116249869E-4</v>
      </c>
      <c r="F817" s="2">
        <f t="shared" si="77"/>
        <v>1.2701898439843695E-3</v>
      </c>
      <c r="G817" s="2">
        <f t="shared" si="75"/>
        <v>-9.432983128218708E-4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3.0583999999999998</v>
      </c>
      <c r="C818" s="2">
        <f t="shared" si="72"/>
        <v>3.0784478789877143</v>
      </c>
      <c r="D818" s="2">
        <f t="shared" si="74"/>
        <v>3.0772237895620789</v>
      </c>
      <c r="E818" s="2">
        <f t="shared" si="73"/>
        <v>1.2240894256354551E-3</v>
      </c>
      <c r="F818" s="2">
        <f t="shared" si="77"/>
        <v>1.2609697603145867E-3</v>
      </c>
      <c r="G818" s="2">
        <f t="shared" si="75"/>
        <v>-3.6880334679131616E-5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3.0583999999999998</v>
      </c>
      <c r="C819" s="2">
        <f t="shared" si="72"/>
        <v>3.0779328206819123</v>
      </c>
      <c r="D819" s="2">
        <f t="shared" si="74"/>
        <v>3.0758294347797026</v>
      </c>
      <c r="E819" s="2">
        <f t="shared" si="73"/>
        <v>2.103385902209709E-3</v>
      </c>
      <c r="F819" s="2">
        <f t="shared" si="77"/>
        <v>1.4294529886936112E-3</v>
      </c>
      <c r="G819" s="2">
        <f t="shared" si="75"/>
        <v>6.7393291351609775E-4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3.0583999999999998</v>
      </c>
      <c r="C820" s="2">
        <f t="shared" si="72"/>
        <v>3.0774970021154644</v>
      </c>
      <c r="D820" s="2">
        <f t="shared" si="74"/>
        <v>3.0745383655367617</v>
      </c>
      <c r="E820" s="2">
        <f t="shared" si="73"/>
        <v>2.9586365787026558E-3</v>
      </c>
      <c r="F820" s="2">
        <f t="shared" si="77"/>
        <v>1.7352897066954202E-3</v>
      </c>
      <c r="G820" s="2">
        <f t="shared" si="75"/>
        <v>1.2233468720072357E-3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3.0583999999999998</v>
      </c>
      <c r="C821" s="2">
        <f t="shared" si="72"/>
        <v>3.0771282325592395</v>
      </c>
      <c r="D821" s="2">
        <f t="shared" si="74"/>
        <v>3.0733429310525571</v>
      </c>
      <c r="E821" s="2">
        <f t="shared" si="73"/>
        <v>3.7853015066824369E-3</v>
      </c>
      <c r="F821" s="2">
        <f t="shared" si="77"/>
        <v>2.1452920666928236E-3</v>
      </c>
      <c r="G821" s="2">
        <f t="shared" si="75"/>
        <v>1.6400094399896133E-3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3.0167999999999999</v>
      </c>
      <c r="C822" s="2">
        <f t="shared" si="72"/>
        <v>3.0716931198578181</v>
      </c>
      <c r="D822" s="2">
        <f t="shared" si="74"/>
        <v>3.0691545657894044</v>
      </c>
      <c r="E822" s="2">
        <f t="shared" si="73"/>
        <v>2.5385540684137453E-3</v>
      </c>
      <c r="F822" s="2">
        <f t="shared" si="77"/>
        <v>2.2239444670370079E-3</v>
      </c>
      <c r="G822" s="2">
        <f t="shared" si="75"/>
        <v>3.1460960137673745E-4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3.0583999999999998</v>
      </c>
      <c r="C823" s="2">
        <f t="shared" si="72"/>
        <v>3.0670941783412307</v>
      </c>
      <c r="D823" s="2">
        <f t="shared" si="74"/>
        <v>3.0683579312864855</v>
      </c>
      <c r="E823" s="2">
        <f t="shared" si="73"/>
        <v>-1.2637529452548257E-3</v>
      </c>
      <c r="F823" s="2">
        <f t="shared" si="77"/>
        <v>1.5264049845786411E-3</v>
      </c>
      <c r="G823" s="2">
        <f t="shared" si="75"/>
        <v>-2.7901579298334669E-3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3.0583999999999998</v>
      </c>
      <c r="C824" s="2">
        <f t="shared" si="72"/>
        <v>3.0683258432118103</v>
      </c>
      <c r="D824" s="2">
        <f t="shared" si="74"/>
        <v>3.067620306746746</v>
      </c>
      <c r="E824" s="2">
        <f t="shared" si="73"/>
        <v>7.0553646506432699E-4</v>
      </c>
      <c r="F824" s="2">
        <f t="shared" si="77"/>
        <v>1.3622312806757784E-3</v>
      </c>
      <c r="G824" s="2">
        <f t="shared" si="75"/>
        <v>-6.5669481561145141E-4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3.0583999999999998</v>
      </c>
      <c r="C825" s="2">
        <f t="shared" si="72"/>
        <v>3.0667987904099934</v>
      </c>
      <c r="D825" s="2">
        <f t="shared" si="74"/>
        <v>3.0669373210618018</v>
      </c>
      <c r="E825" s="2">
        <f t="shared" si="73"/>
        <v>-1.3853065180846613E-4</v>
      </c>
      <c r="F825" s="2">
        <f t="shared" si="77"/>
        <v>1.0620788941789296E-3</v>
      </c>
      <c r="G825" s="2">
        <f t="shared" si="75"/>
        <v>-1.2006095459873958E-3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3.0583999999999998</v>
      </c>
      <c r="C826" s="2">
        <f t="shared" si="72"/>
        <v>3.0667989765007637</v>
      </c>
      <c r="D826" s="2">
        <f t="shared" si="74"/>
        <v>3.0663049269090759</v>
      </c>
      <c r="E826" s="2">
        <f t="shared" si="73"/>
        <v>4.9404959168786178E-4</v>
      </c>
      <c r="F826" s="2">
        <f t="shared" si="77"/>
        <v>9.4847303368071612E-4</v>
      </c>
      <c r="G826" s="2">
        <f t="shared" si="75"/>
        <v>-4.5442344199285434E-4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3.0583999999999998</v>
      </c>
      <c r="C827" s="2">
        <f t="shared" si="72"/>
        <v>3.066799133962185</v>
      </c>
      <c r="D827" s="2">
        <f t="shared" si="74"/>
        <v>3.0657193767676629</v>
      </c>
      <c r="E827" s="2">
        <f t="shared" si="73"/>
        <v>1.0797571945220241E-3</v>
      </c>
      <c r="F827" s="2">
        <f t="shared" si="77"/>
        <v>9.7472986584897772E-4</v>
      </c>
      <c r="G827" s="2">
        <f t="shared" si="75"/>
        <v>1.050273286730464E-4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3.0001000000000002</v>
      </c>
      <c r="C828" s="2">
        <f t="shared" si="72"/>
        <v>3.0655069595064641</v>
      </c>
      <c r="D828" s="2">
        <f t="shared" si="74"/>
        <v>3.0608586821922805</v>
      </c>
      <c r="E828" s="2">
        <f t="shared" si="73"/>
        <v>4.648277314183602E-3</v>
      </c>
      <c r="F828" s="2">
        <f t="shared" si="77"/>
        <v>1.7094393555159028E-3</v>
      </c>
      <c r="G828" s="2">
        <f t="shared" si="75"/>
        <v>2.9388379586676992E-3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3.0001000000000002</v>
      </c>
      <c r="C829" s="2">
        <f t="shared" si="72"/>
        <v>3.0644135811208542</v>
      </c>
      <c r="D829" s="2">
        <f t="shared" si="74"/>
        <v>3.0563580390669265</v>
      </c>
      <c r="E829" s="2">
        <f t="shared" si="73"/>
        <v>8.0555420539276668E-3</v>
      </c>
      <c r="F829" s="2">
        <f t="shared" si="77"/>
        <v>2.9786598951982556E-3</v>
      </c>
      <c r="G829" s="2">
        <f t="shared" si="75"/>
        <v>5.0768821587294111E-3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3.0001000000000002</v>
      </c>
      <c r="C830" s="2">
        <f t="shared" si="72"/>
        <v>3.0634884147945689</v>
      </c>
      <c r="D830" s="2">
        <f t="shared" si="74"/>
        <v>3.0521907769138208</v>
      </c>
      <c r="E830" s="2">
        <f t="shared" si="73"/>
        <v>1.1297637880748113E-2</v>
      </c>
      <c r="F830" s="2">
        <f t="shared" si="77"/>
        <v>4.6424554923082274E-3</v>
      </c>
      <c r="G830" s="2">
        <f t="shared" si="75"/>
        <v>6.6551823884398852E-3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3.0583999999999998</v>
      </c>
      <c r="C831" s="2">
        <f t="shared" si="72"/>
        <v>3.0627055817492503</v>
      </c>
      <c r="D831" s="2">
        <f t="shared" si="74"/>
        <v>3.052650719364649</v>
      </c>
      <c r="E831" s="2">
        <f t="shared" si="73"/>
        <v>1.0054862384601293E-2</v>
      </c>
      <c r="F831" s="2">
        <f t="shared" si="77"/>
        <v>5.7249368707668405E-3</v>
      </c>
      <c r="G831" s="2">
        <f t="shared" si="75"/>
        <v>4.3299255138344525E-3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3.0501</v>
      </c>
      <c r="C832" s="2">
        <f t="shared" si="72"/>
        <v>3.055643184557058</v>
      </c>
      <c r="D832" s="2">
        <f t="shared" si="74"/>
        <v>3.0524617771894897</v>
      </c>
      <c r="E832" s="2">
        <f t="shared" si="73"/>
        <v>3.1814073675682231E-3</v>
      </c>
      <c r="F832" s="2">
        <f t="shared" si="77"/>
        <v>5.2162309701271172E-3</v>
      </c>
      <c r="G832" s="2">
        <f t="shared" si="75"/>
        <v>-2.0348236025588941E-3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3.0417999999999998</v>
      </c>
      <c r="C833" s="2">
        <f t="shared" si="72"/>
        <v>3.0560673100098183</v>
      </c>
      <c r="D833" s="2">
        <f t="shared" si="74"/>
        <v>3.0516720159161941</v>
      </c>
      <c r="E833" s="2">
        <f t="shared" si="73"/>
        <v>4.395294093624269E-3</v>
      </c>
      <c r="F833" s="2">
        <f t="shared" si="77"/>
        <v>5.0520435948265474E-3</v>
      </c>
      <c r="G833" s="2">
        <f t="shared" si="75"/>
        <v>-6.5674950120227834E-4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3.0417999999999998</v>
      </c>
      <c r="C834" s="2">
        <f t="shared" si="72"/>
        <v>3.0564261853929229</v>
      </c>
      <c r="D834" s="2">
        <f t="shared" si="74"/>
        <v>3.0509407554779573</v>
      </c>
      <c r="E834" s="2">
        <f t="shared" si="73"/>
        <v>5.4854299149655894E-3</v>
      </c>
      <c r="F834" s="2">
        <f t="shared" si="77"/>
        <v>5.138720858854356E-3</v>
      </c>
      <c r="G834" s="2">
        <f t="shared" si="75"/>
        <v>3.4670905611123345E-4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3.0501</v>
      </c>
      <c r="C835" s="2">
        <f t="shared" si="72"/>
        <v>3.0567298491786268</v>
      </c>
      <c r="D835" s="2">
        <f t="shared" si="74"/>
        <v>3.0508784772944049</v>
      </c>
      <c r="E835" s="2">
        <f t="shared" si="73"/>
        <v>5.851371884221912E-3</v>
      </c>
      <c r="F835" s="2">
        <f t="shared" si="77"/>
        <v>5.281251063927868E-3</v>
      </c>
      <c r="G835" s="2">
        <f t="shared" si="75"/>
        <v>5.7012082029404398E-4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3.0583999999999998</v>
      </c>
      <c r="C836" s="2">
        <f t="shared" si="72"/>
        <v>3.0569867954588381</v>
      </c>
      <c r="D836" s="2">
        <f t="shared" si="74"/>
        <v>3.0514356271244489</v>
      </c>
      <c r="E836" s="2">
        <f t="shared" si="73"/>
        <v>5.5511683343891782E-3</v>
      </c>
      <c r="F836" s="2">
        <f t="shared" si="77"/>
        <v>5.3352345180201297E-3</v>
      </c>
      <c r="G836" s="2">
        <f t="shared" si="75"/>
        <v>2.159338163690485E-4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3.0583999999999998</v>
      </c>
      <c r="C837" s="2">
        <f t="shared" si="72"/>
        <v>3.0572042115420937</v>
      </c>
      <c r="D837" s="2">
        <f t="shared" si="74"/>
        <v>3.051951506596712</v>
      </c>
      <c r="E837" s="2">
        <f t="shared" si="73"/>
        <v>5.2527049453816588E-3</v>
      </c>
      <c r="F837" s="2">
        <f t="shared" si="77"/>
        <v>5.3187286034924357E-3</v>
      </c>
      <c r="G837" s="2">
        <f t="shared" si="75"/>
        <v>-6.6023658110776935E-5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3.0583999999999998</v>
      </c>
      <c r="C838" s="2">
        <f t="shared" si="72"/>
        <v>3.0484189482279254</v>
      </c>
      <c r="D838" s="2">
        <f t="shared" si="74"/>
        <v>3.0524291727747332</v>
      </c>
      <c r="E838" s="2">
        <f t="shared" si="73"/>
        <v>-4.0102245468078834E-3</v>
      </c>
      <c r="F838" s="2">
        <f t="shared" si="77"/>
        <v>3.4529379734323726E-3</v>
      </c>
      <c r="G838" s="2">
        <f t="shared" si="75"/>
        <v>-7.463162520240256E-3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3.0251000000000001</v>
      </c>
      <c r="C839" s="2">
        <f t="shared" si="72"/>
        <v>3.040985263885168</v>
      </c>
      <c r="D839" s="2">
        <f t="shared" si="74"/>
        <v>3.0504047896062345</v>
      </c>
      <c r="E839" s="2">
        <f t="shared" si="73"/>
        <v>-9.419525721066524E-3</v>
      </c>
      <c r="F839" s="2">
        <f t="shared" si="77"/>
        <v>8.7844523453259327E-4</v>
      </c>
      <c r="G839" s="2">
        <f t="shared" si="75"/>
        <v>-1.0297970955599117E-2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2.9668000000000001</v>
      </c>
      <c r="C840" s="2">
        <f t="shared" si="72"/>
        <v>3.03469522328745</v>
      </c>
      <c r="D840" s="2">
        <f t="shared" si="74"/>
        <v>3.0442118422279951</v>
      </c>
      <c r="E840" s="2">
        <f t="shared" si="73"/>
        <v>-9.5166189405451185E-3</v>
      </c>
      <c r="F840" s="2">
        <f t="shared" si="77"/>
        <v>-1.200567600482949E-3</v>
      </c>
      <c r="G840" s="2">
        <f t="shared" si="75"/>
        <v>-8.316051340062169E-3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3.0167999999999999</v>
      </c>
      <c r="C841" s="2">
        <f t="shared" si="72"/>
        <v>3.0383421120124576</v>
      </c>
      <c r="D841" s="2">
        <f t="shared" si="74"/>
        <v>3.0421813353962914</v>
      </c>
      <c r="E841" s="2">
        <f t="shared" si="73"/>
        <v>-3.8392233838338008E-3</v>
      </c>
      <c r="F841" s="2">
        <f t="shared" si="77"/>
        <v>-1.7282987571531194E-3</v>
      </c>
      <c r="G841" s="2">
        <f t="shared" si="75"/>
        <v>-2.1109246266806814E-3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3.0251000000000001</v>
      </c>
      <c r="C842" s="2">
        <f t="shared" si="72"/>
        <v>3.0401510178566946</v>
      </c>
      <c r="D842" s="2">
        <f t="shared" si="74"/>
        <v>3.0409160512928621</v>
      </c>
      <c r="E842" s="2">
        <f t="shared" si="73"/>
        <v>-7.6503343616751707E-4</v>
      </c>
      <c r="F842" s="2">
        <f t="shared" si="77"/>
        <v>-1.535645692955999E-3</v>
      </c>
      <c r="G842" s="2">
        <f t="shared" si="75"/>
        <v>7.7061225678848192E-4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3.0501</v>
      </c>
      <c r="C843" s="2">
        <f t="shared" si="72"/>
        <v>3.0404047074172031</v>
      </c>
      <c r="D843" s="2">
        <f t="shared" si="74"/>
        <v>3.0415963437896871</v>
      </c>
      <c r="E843" s="2">
        <f t="shared" si="73"/>
        <v>-1.191636372483984E-3</v>
      </c>
      <c r="F843" s="2">
        <f t="shared" si="77"/>
        <v>-1.4668438288615961E-3</v>
      </c>
      <c r="G843" s="2">
        <f t="shared" si="75"/>
        <v>2.752074563776121E-4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3.0583999999999998</v>
      </c>
      <c r="C844" s="2">
        <f t="shared" si="72"/>
        <v>3.0406193678145566</v>
      </c>
      <c r="D844" s="2">
        <f t="shared" si="74"/>
        <v>3.042841059064525</v>
      </c>
      <c r="E844" s="2">
        <f t="shared" si="73"/>
        <v>-2.2216912499684049E-3</v>
      </c>
      <c r="F844" s="2">
        <f t="shared" si="77"/>
        <v>-1.6178133130829581E-3</v>
      </c>
      <c r="G844" s="2">
        <f t="shared" si="75"/>
        <v>-6.0387793688544689E-4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3.0834000000000001</v>
      </c>
      <c r="C845" s="2">
        <f t="shared" si="72"/>
        <v>3.0420779266123175</v>
      </c>
      <c r="D845" s="2">
        <f t="shared" si="74"/>
        <v>3.0458454250597455</v>
      </c>
      <c r="E845" s="2">
        <f t="shared" si="73"/>
        <v>-3.7674984474280748E-3</v>
      </c>
      <c r="F845" s="2">
        <f t="shared" si="77"/>
        <v>-2.0477503399519816E-3</v>
      </c>
      <c r="G845" s="2">
        <f t="shared" si="75"/>
        <v>-1.7197481074760932E-3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3.0834000000000001</v>
      </c>
      <c r="C846" s="2">
        <f t="shared" si="72"/>
        <v>3.044589014825807</v>
      </c>
      <c r="D846" s="2">
        <f t="shared" si="74"/>
        <v>3.0486272454256906</v>
      </c>
      <c r="E846" s="2">
        <f t="shared" si="73"/>
        <v>-4.0382305998836188E-3</v>
      </c>
      <c r="F846" s="2">
        <f t="shared" si="77"/>
        <v>-2.4458463919383093E-3</v>
      </c>
      <c r="G846" s="2">
        <f t="shared" si="75"/>
        <v>-1.5923842079453095E-3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3.0834000000000001</v>
      </c>
      <c r="C847" s="2">
        <f t="shared" ref="C847:C910" si="78">$C$4*B837+C846*(1-$C$4)</f>
        <v>3.0467137817756829</v>
      </c>
      <c r="D847" s="2">
        <f t="shared" si="74"/>
        <v>3.0512030050237877</v>
      </c>
      <c r="E847" s="2">
        <f t="shared" si="73"/>
        <v>-4.4892232481048566E-3</v>
      </c>
      <c r="F847" s="2">
        <f t="shared" si="77"/>
        <v>-2.8545217631716188E-3</v>
      </c>
      <c r="G847" s="2">
        <f t="shared" si="75"/>
        <v>-1.6347014849332378E-3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3.0834000000000001</v>
      </c>
      <c r="C848" s="2">
        <f t="shared" si="78"/>
        <v>3.0485116615025007</v>
      </c>
      <c r="D848" s="2">
        <f t="shared" si="74"/>
        <v>3.0535879676146185</v>
      </c>
      <c r="E848" s="2">
        <f t="shared" si="73"/>
        <v>-5.0763061121177344E-3</v>
      </c>
      <c r="F848" s="2">
        <f t="shared" si="77"/>
        <v>-3.298878632960842E-3</v>
      </c>
      <c r="G848" s="2">
        <f t="shared" si="75"/>
        <v>-1.7774274791568924E-3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3.0834000000000001</v>
      </c>
      <c r="C849" s="2">
        <f t="shared" si="78"/>
        <v>3.0449098674251927</v>
      </c>
      <c r="D849" s="2">
        <f t="shared" si="74"/>
        <v>3.0557962663098319</v>
      </c>
      <c r="E849" s="2">
        <f t="shared" si="73"/>
        <v>-1.088639888463927E-2</v>
      </c>
      <c r="F849" s="2">
        <f t="shared" si="77"/>
        <v>-4.816382683296528E-3</v>
      </c>
      <c r="G849" s="2">
        <f t="shared" si="75"/>
        <v>-6.0700162013427421E-3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3.0834000000000001</v>
      </c>
      <c r="C850" s="2">
        <f t="shared" si="78"/>
        <v>3.0328929647443941</v>
      </c>
      <c r="D850" s="2">
        <f t="shared" si="74"/>
        <v>3.0578409873239187</v>
      </c>
      <c r="E850" s="2">
        <f t="shared" si="73"/>
        <v>-2.4948022579524665E-2</v>
      </c>
      <c r="F850" s="2">
        <f t="shared" si="77"/>
        <v>-8.8427106625421567E-3</v>
      </c>
      <c r="G850" s="2">
        <f t="shared" si="75"/>
        <v>-1.6105311916982508E-2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3.0834000000000001</v>
      </c>
      <c r="C851" s="2">
        <f t="shared" si="78"/>
        <v>3.0304171240144875</v>
      </c>
      <c r="D851" s="2">
        <f t="shared" si="74"/>
        <v>3.059734247522147</v>
      </c>
      <c r="E851" s="2">
        <f t="shared" si="73"/>
        <v>-2.9317123507659471E-2</v>
      </c>
      <c r="F851" s="2">
        <f t="shared" si="77"/>
        <v>-1.293759323156562E-2</v>
      </c>
      <c r="G851" s="2">
        <f t="shared" si="75"/>
        <v>-1.6379530276093852E-2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2.9918</v>
      </c>
      <c r="C852" s="2">
        <f t="shared" si="78"/>
        <v>3.0295991049353352</v>
      </c>
      <c r="D852" s="2">
        <f t="shared" si="74"/>
        <v>3.0547020810390251</v>
      </c>
      <c r="E852" s="2">
        <f t="shared" si="73"/>
        <v>-2.5102976103689834E-2</v>
      </c>
      <c r="F852" s="2">
        <f t="shared" si="77"/>
        <v>-1.5370669805990464E-2</v>
      </c>
      <c r="G852" s="2">
        <f t="shared" si="75"/>
        <v>-9.73230629769937E-3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3.0668000000000002</v>
      </c>
      <c r="C853" s="2">
        <f t="shared" si="78"/>
        <v>3.0327530887914378</v>
      </c>
      <c r="D853" s="2">
        <f t="shared" si="74"/>
        <v>3.0555982231842824</v>
      </c>
      <c r="E853" s="2">
        <f t="shared" si="73"/>
        <v>-2.2845134392844635E-2</v>
      </c>
      <c r="F853" s="2">
        <f t="shared" si="77"/>
        <v>-1.6865562723361299E-2</v>
      </c>
      <c r="G853" s="2">
        <f t="shared" si="75"/>
        <v>-5.9795716694833363E-3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3.0417999999999998</v>
      </c>
      <c r="C854" s="2">
        <f t="shared" si="78"/>
        <v>3.0366987674389088</v>
      </c>
      <c r="D854" s="2">
        <f t="shared" si="74"/>
        <v>3.0545761325780392</v>
      </c>
      <c r="E854" s="2">
        <f t="shared" si="73"/>
        <v>-1.7877365139130408E-2</v>
      </c>
      <c r="F854" s="2">
        <f t="shared" si="77"/>
        <v>-1.706792320651512E-2</v>
      </c>
      <c r="G854" s="2">
        <f t="shared" si="75"/>
        <v>-8.094419326152881E-4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3.0417999999999998</v>
      </c>
      <c r="C855" s="2">
        <f t="shared" si="78"/>
        <v>3.0438835724483071</v>
      </c>
      <c r="D855" s="2">
        <f t="shared" si="74"/>
        <v>3.0536297523870735</v>
      </c>
      <c r="E855" s="2">
        <f t="shared" si="73"/>
        <v>-9.7461799387663639E-3</v>
      </c>
      <c r="F855" s="2">
        <f t="shared" si="77"/>
        <v>-1.560357455296537E-2</v>
      </c>
      <c r="G855" s="2">
        <f t="shared" si="75"/>
        <v>5.857394614199006E-3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3.0167999999999999</v>
      </c>
      <c r="C856" s="2">
        <f t="shared" si="78"/>
        <v>3.0499630228408749</v>
      </c>
      <c r="D856" s="2">
        <f t="shared" si="74"/>
        <v>3.0509016225806236</v>
      </c>
      <c r="E856" s="2">
        <f t="shared" si="73"/>
        <v>-9.3859973974863564E-4</v>
      </c>
      <c r="F856" s="2">
        <f t="shared" si="77"/>
        <v>-1.2670579590322023E-2</v>
      </c>
      <c r="G856" s="2">
        <f t="shared" si="75"/>
        <v>1.1731979850573388E-2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2.9418000000000002</v>
      </c>
      <c r="C857" s="2">
        <f t="shared" si="78"/>
        <v>3.0551071731730479</v>
      </c>
      <c r="D857" s="2">
        <f t="shared" si="74"/>
        <v>3.0428200209079845</v>
      </c>
      <c r="E857" s="2">
        <f t="shared" si="73"/>
        <v>1.2287152265063384E-2</v>
      </c>
      <c r="F857" s="2">
        <f t="shared" si="77"/>
        <v>-7.6790332192449426E-3</v>
      </c>
      <c r="G857" s="2">
        <f t="shared" si="75"/>
        <v>1.9966185484308327E-2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3.0333999999999999</v>
      </c>
      <c r="C858" s="2">
        <f t="shared" si="78"/>
        <v>3.0594599157618094</v>
      </c>
      <c r="D858" s="2">
        <f t="shared" si="74"/>
        <v>3.0421222415814673</v>
      </c>
      <c r="E858" s="2">
        <f t="shared" si="73"/>
        <v>1.7337674180342155E-2</v>
      </c>
      <c r="F858" s="2">
        <f t="shared" si="77"/>
        <v>-2.6756917393275237E-3</v>
      </c>
      <c r="G858" s="2">
        <f t="shared" si="75"/>
        <v>2.0013365919669679E-2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3.0834000000000001</v>
      </c>
      <c r="C859" s="2">
        <f t="shared" si="78"/>
        <v>3.0631430056446076</v>
      </c>
      <c r="D859" s="2">
        <f t="shared" si="74"/>
        <v>3.0451798533161734</v>
      </c>
      <c r="E859" s="2">
        <f t="shared" si="73"/>
        <v>1.7963152328434262E-2</v>
      </c>
      <c r="F859" s="2">
        <f t="shared" si="77"/>
        <v>1.4520770742248337E-3</v>
      </c>
      <c r="G859" s="2">
        <f t="shared" si="75"/>
        <v>1.6511075254209428E-2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3.0668000000000002</v>
      </c>
      <c r="C860" s="2">
        <f t="shared" si="78"/>
        <v>3.0662594663146678</v>
      </c>
      <c r="D860" s="2">
        <f t="shared" si="74"/>
        <v>3.0467813456631236</v>
      </c>
      <c r="E860" s="2">
        <f t="shared" ref="E860:E923" si="79">C860-D860</f>
        <v>1.9478120651544195E-2</v>
      </c>
      <c r="F860" s="2">
        <f t="shared" si="77"/>
        <v>5.0572857896887058E-3</v>
      </c>
      <c r="G860" s="2">
        <f t="shared" si="75"/>
        <v>1.442083486185549E-2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3.0668000000000002</v>
      </c>
      <c r="C861" s="2">
        <f t="shared" si="78"/>
        <v>3.0688964714970264</v>
      </c>
      <c r="D861" s="2">
        <f t="shared" ref="D861:D924" si="80">$D$4*B861+(1-$D$4)*D860</f>
        <v>3.0482642089473369</v>
      </c>
      <c r="E861" s="2">
        <f t="shared" si="79"/>
        <v>2.0632262549689528E-2</v>
      </c>
      <c r="F861" s="2">
        <f t="shared" si="77"/>
        <v>8.1722811416888707E-3</v>
      </c>
      <c r="G861" s="2">
        <f t="shared" si="75"/>
        <v>1.2459981408000658E-2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3.0417999999999998</v>
      </c>
      <c r="C862" s="2">
        <f t="shared" si="78"/>
        <v>3.0570354758820995</v>
      </c>
      <c r="D862" s="2">
        <f t="shared" si="80"/>
        <v>3.0477853786549414</v>
      </c>
      <c r="E862" s="2">
        <f t="shared" si="79"/>
        <v>9.2500972271580828E-3</v>
      </c>
      <c r="F862" s="2">
        <f t="shared" si="77"/>
        <v>8.3878443587827138E-3</v>
      </c>
      <c r="G862" s="2">
        <f t="shared" si="75"/>
        <v>8.6225286837536899E-4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3.0417999999999998</v>
      </c>
      <c r="C863" s="2">
        <f t="shared" si="78"/>
        <v>3.0585377103617764</v>
      </c>
      <c r="D863" s="2">
        <f t="shared" si="80"/>
        <v>3.0473420172730936</v>
      </c>
      <c r="E863" s="2">
        <f t="shared" si="79"/>
        <v>1.1195693088682734E-2</v>
      </c>
      <c r="F863" s="2">
        <f t="shared" si="77"/>
        <v>8.9494141047627186E-3</v>
      </c>
      <c r="G863" s="2">
        <f t="shared" si="75"/>
        <v>2.2462789839200158E-3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3.0001000000000002</v>
      </c>
      <c r="C864" s="2">
        <f t="shared" si="78"/>
        <v>3.0559626779984264</v>
      </c>
      <c r="D864" s="2">
        <f t="shared" si="80"/>
        <v>3.043842608586198</v>
      </c>
      <c r="E864" s="2">
        <f t="shared" si="79"/>
        <v>1.2120069412228318E-2</v>
      </c>
      <c r="F864" s="2">
        <f t="shared" si="77"/>
        <v>9.5835451662558396E-3</v>
      </c>
      <c r="G864" s="2">
        <f t="shared" si="75"/>
        <v>2.5365242459724786E-3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3.0001000000000002</v>
      </c>
      <c r="C865" s="2">
        <f t="shared" si="78"/>
        <v>3.053783804460207</v>
      </c>
      <c r="D865" s="2">
        <f t="shared" si="80"/>
        <v>3.0406024153575908</v>
      </c>
      <c r="E865" s="2">
        <f t="shared" si="79"/>
        <v>1.3181389102616237E-2</v>
      </c>
      <c r="F865" s="2">
        <f t="shared" si="77"/>
        <v>1.0303113953527919E-2</v>
      </c>
      <c r="G865" s="2">
        <f t="shared" si="75"/>
        <v>2.8782751490883177E-3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3.0417999999999998</v>
      </c>
      <c r="C866" s="2">
        <f t="shared" si="78"/>
        <v>3.048093988389406</v>
      </c>
      <c r="D866" s="2">
        <f t="shared" si="80"/>
        <v>3.0406911253311026</v>
      </c>
      <c r="E866" s="2">
        <f t="shared" si="79"/>
        <v>7.4028630583033994E-3</v>
      </c>
      <c r="F866" s="2">
        <f t="shared" si="77"/>
        <v>9.7230637744830147E-3</v>
      </c>
      <c r="G866" s="2">
        <f t="shared" si="75"/>
        <v>-2.3202007161796153E-3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3.0417999999999998</v>
      </c>
      <c r="C867" s="2">
        <f t="shared" si="78"/>
        <v>3.0317410670987281</v>
      </c>
      <c r="D867" s="2">
        <f t="shared" si="80"/>
        <v>3.0407732641954652</v>
      </c>
      <c r="E867" s="2">
        <f t="shared" si="79"/>
        <v>-9.0321970967370824E-3</v>
      </c>
      <c r="F867" s="2">
        <f t="shared" si="77"/>
        <v>5.972011600238995E-3</v>
      </c>
      <c r="G867" s="2">
        <f t="shared" si="75"/>
        <v>-1.5004208696976077E-2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3.0333999999999999</v>
      </c>
      <c r="C868" s="2">
        <f t="shared" si="78"/>
        <v>3.0319962875450774</v>
      </c>
      <c r="D868" s="2">
        <f t="shared" si="80"/>
        <v>3.0402270964772824</v>
      </c>
      <c r="E868" s="2">
        <f t="shared" si="79"/>
        <v>-8.2308089322049582E-3</v>
      </c>
      <c r="F868" s="2">
        <f t="shared" si="77"/>
        <v>3.1314474937502047E-3</v>
      </c>
      <c r="G868" s="2">
        <f t="shared" ref="G868:G931" si="81">E868-F868</f>
        <v>-1.1362256425955163E-2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3.0001000000000002</v>
      </c>
      <c r="C869" s="2">
        <f t="shared" si="78"/>
        <v>3.0399045509996809</v>
      </c>
      <c r="D869" s="2">
        <f t="shared" si="80"/>
        <v>3.0372547189604466</v>
      </c>
      <c r="E869" s="2">
        <f t="shared" si="79"/>
        <v>2.6498320392343011E-3</v>
      </c>
      <c r="F869" s="2">
        <f t="shared" ref="F869:F932" si="83">(E869*(2/(10)))+((1-(2/10))*F868)</f>
        <v>3.0351244028470241E-3</v>
      </c>
      <c r="G869" s="2">
        <f t="shared" si="81"/>
        <v>-3.8529236361272302E-4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3.0001000000000002</v>
      </c>
      <c r="C870" s="2">
        <f t="shared" si="78"/>
        <v>3.0440423123843456</v>
      </c>
      <c r="D870" s="2">
        <f t="shared" si="80"/>
        <v>3.0345025175559694</v>
      </c>
      <c r="E870" s="2">
        <f t="shared" si="79"/>
        <v>9.5397948283761913E-3</v>
      </c>
      <c r="F870" s="2">
        <f t="shared" si="83"/>
        <v>4.3360584879528581E-3</v>
      </c>
      <c r="G870" s="2">
        <f t="shared" si="81"/>
        <v>5.2037363404233332E-3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3.0270000000000001</v>
      </c>
      <c r="C871" s="2">
        <f t="shared" si="78"/>
        <v>3.0475434950944464</v>
      </c>
      <c r="D871" s="2">
        <f t="shared" si="80"/>
        <v>3.0339467755147864</v>
      </c>
      <c r="E871" s="2">
        <f t="shared" si="79"/>
        <v>1.3596719579660022E-2</v>
      </c>
      <c r="F871" s="2">
        <f t="shared" si="83"/>
        <v>6.1881907062942918E-3</v>
      </c>
      <c r="G871" s="2">
        <f t="shared" si="81"/>
        <v>7.4085288733657297E-3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3.0002</v>
      </c>
      <c r="C872" s="2">
        <f t="shared" si="78"/>
        <v>3.0466598804645315</v>
      </c>
      <c r="D872" s="2">
        <f t="shared" si="80"/>
        <v>3.0314470143655425</v>
      </c>
      <c r="E872" s="2">
        <f t="shared" si="79"/>
        <v>1.5212866098988975E-2</v>
      </c>
      <c r="F872" s="2">
        <f t="shared" si="83"/>
        <v>7.9931257848332299E-3</v>
      </c>
      <c r="G872" s="2">
        <f t="shared" si="81"/>
        <v>7.2197403141557454E-3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2.9466000000000001</v>
      </c>
      <c r="C873" s="2">
        <f t="shared" si="78"/>
        <v>3.0459122065469115</v>
      </c>
      <c r="D873" s="2">
        <f t="shared" si="80"/>
        <v>3.0251620503384653</v>
      </c>
      <c r="E873" s="2">
        <f t="shared" si="79"/>
        <v>2.0750156208446224E-2</v>
      </c>
      <c r="F873" s="2">
        <f t="shared" si="83"/>
        <v>1.0544531869555829E-2</v>
      </c>
      <c r="G873" s="2">
        <f t="shared" si="81"/>
        <v>1.0205624338890395E-2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2.9377</v>
      </c>
      <c r="C874" s="2">
        <f t="shared" si="78"/>
        <v>3.0388641747704632</v>
      </c>
      <c r="D874" s="2">
        <f t="shared" si="80"/>
        <v>3.0186833799430235</v>
      </c>
      <c r="E874" s="2">
        <f t="shared" si="79"/>
        <v>2.018079482743973E-2</v>
      </c>
      <c r="F874" s="2">
        <f t="shared" si="83"/>
        <v>1.2471784461132611E-2</v>
      </c>
      <c r="G874" s="2">
        <f t="shared" si="81"/>
        <v>7.7090103663071188E-3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2.9733999999999998</v>
      </c>
      <c r="C875" s="2">
        <f t="shared" si="78"/>
        <v>3.0329004555750076</v>
      </c>
      <c r="D875" s="2">
        <f t="shared" si="80"/>
        <v>3.0153290555027996</v>
      </c>
      <c r="E875" s="2">
        <f t="shared" si="79"/>
        <v>1.7571400072208032E-2</v>
      </c>
      <c r="F875" s="2">
        <f t="shared" si="83"/>
        <v>1.3491707583347695E-2</v>
      </c>
      <c r="G875" s="2">
        <f t="shared" si="81"/>
        <v>4.079692488860337E-3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3.0358999999999998</v>
      </c>
      <c r="C876" s="2">
        <f t="shared" si="78"/>
        <v>3.0342696162557758</v>
      </c>
      <c r="D876" s="2">
        <f t="shared" si="80"/>
        <v>3.0168528291692587</v>
      </c>
      <c r="E876" s="2">
        <f t="shared" si="79"/>
        <v>1.7416787086517171E-2</v>
      </c>
      <c r="F876" s="2">
        <f t="shared" si="83"/>
        <v>1.4276723483981591E-2</v>
      </c>
      <c r="G876" s="2">
        <f t="shared" si="81"/>
        <v>3.1400636025355807E-3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2.9466000000000001</v>
      </c>
      <c r="C877" s="2">
        <f t="shared" si="78"/>
        <v>3.0354281368318103</v>
      </c>
      <c r="D877" s="2">
        <f t="shared" si="80"/>
        <v>3.0116489158974615</v>
      </c>
      <c r="E877" s="2">
        <f t="shared" si="79"/>
        <v>2.377922093434881E-2</v>
      </c>
      <c r="F877" s="2">
        <f t="shared" si="83"/>
        <v>1.6177222974055036E-2</v>
      </c>
      <c r="G877" s="2">
        <f t="shared" si="81"/>
        <v>7.6019979602937743E-3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2.8573</v>
      </c>
      <c r="C878" s="2">
        <f t="shared" si="78"/>
        <v>3.0351161157807627</v>
      </c>
      <c r="D878" s="2">
        <f t="shared" si="80"/>
        <v>3.0002156628680199</v>
      </c>
      <c r="E878" s="2">
        <f t="shared" si="79"/>
        <v>3.4900452912742796E-2</v>
      </c>
      <c r="F878" s="2">
        <f t="shared" si="83"/>
        <v>1.9921868961792589E-2</v>
      </c>
      <c r="G878" s="2">
        <f t="shared" si="81"/>
        <v>1.4978583950950208E-2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2.6877</v>
      </c>
      <c r="C879" s="2">
        <f t="shared" si="78"/>
        <v>3.0297290210452603</v>
      </c>
      <c r="D879" s="2">
        <f t="shared" si="80"/>
        <v>2.9770663545074258</v>
      </c>
      <c r="E879" s="2">
        <f t="shared" si="79"/>
        <v>5.2662666537834468E-2</v>
      </c>
      <c r="F879" s="2">
        <f t="shared" si="83"/>
        <v>2.6470028477000966E-2</v>
      </c>
      <c r="G879" s="2">
        <f t="shared" si="81"/>
        <v>2.6192638060833502E-2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2.7858999999999998</v>
      </c>
      <c r="C880" s="2">
        <f t="shared" si="78"/>
        <v>3.0251707101152201</v>
      </c>
      <c r="D880" s="2">
        <f t="shared" si="80"/>
        <v>2.9629058838031721</v>
      </c>
      <c r="E880" s="2">
        <f t="shared" si="79"/>
        <v>6.2264826312047994E-2</v>
      </c>
      <c r="F880" s="2">
        <f t="shared" si="83"/>
        <v>3.362898804401037E-2</v>
      </c>
      <c r="G880" s="2">
        <f t="shared" si="81"/>
        <v>2.8635838268037624E-2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2.8573</v>
      </c>
      <c r="C881" s="2">
        <f t="shared" si="78"/>
        <v>3.0254521393282632</v>
      </c>
      <c r="D881" s="2">
        <f t="shared" si="80"/>
        <v>2.9550832257436781</v>
      </c>
      <c r="E881" s="2">
        <f t="shared" si="79"/>
        <v>7.036891358458508E-2</v>
      </c>
      <c r="F881" s="2">
        <f t="shared" si="83"/>
        <v>4.0976973152125312E-2</v>
      </c>
      <c r="G881" s="2">
        <f t="shared" si="81"/>
        <v>2.9391940432459768E-2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2.8573</v>
      </c>
      <c r="C882" s="2">
        <f t="shared" si="78"/>
        <v>3.0215671948162228</v>
      </c>
      <c r="D882" s="2">
        <f t="shared" si="80"/>
        <v>2.947840023836739</v>
      </c>
      <c r="E882" s="2">
        <f t="shared" si="79"/>
        <v>7.372717097948378E-2</v>
      </c>
      <c r="F882" s="2">
        <f t="shared" si="83"/>
        <v>4.752701271759701E-2</v>
      </c>
      <c r="G882" s="2">
        <f t="shared" si="81"/>
        <v>2.620015826188677E-2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2.8662999999999998</v>
      </c>
      <c r="C883" s="2">
        <f t="shared" si="78"/>
        <v>3.0100337802291115</v>
      </c>
      <c r="D883" s="2">
        <f t="shared" si="80"/>
        <v>2.941800022071055</v>
      </c>
      <c r="E883" s="2">
        <f t="shared" si="79"/>
        <v>6.8233758158056546E-2</v>
      </c>
      <c r="F883" s="2">
        <f t="shared" si="83"/>
        <v>5.1668361805688921E-2</v>
      </c>
      <c r="G883" s="2">
        <f t="shared" si="81"/>
        <v>1.6565396352367624E-2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2.9466000000000001</v>
      </c>
      <c r="C884" s="2">
        <f t="shared" si="78"/>
        <v>2.9989055063477097</v>
      </c>
      <c r="D884" s="2">
        <f t="shared" si="80"/>
        <v>2.9421555759917175</v>
      </c>
      <c r="E884" s="2">
        <f t="shared" si="79"/>
        <v>5.6749930355992184E-2</v>
      </c>
      <c r="F884" s="2">
        <f t="shared" si="83"/>
        <v>5.2684675515749575E-2</v>
      </c>
      <c r="G884" s="2">
        <f t="shared" si="81"/>
        <v>4.0652548402426089E-3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2.9287999999999998</v>
      </c>
      <c r="C885" s="2">
        <f t="shared" si="78"/>
        <v>2.9949815822942156</v>
      </c>
      <c r="D885" s="2">
        <f t="shared" si="80"/>
        <v>2.9411662740664051</v>
      </c>
      <c r="E885" s="2">
        <f t="shared" si="79"/>
        <v>5.3815308227810554E-2</v>
      </c>
      <c r="F885" s="2">
        <f t="shared" si="83"/>
        <v>5.2910802058161774E-2</v>
      </c>
      <c r="G885" s="2">
        <f t="shared" si="81"/>
        <v>9.045061696487805E-4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2.9287999999999998</v>
      </c>
      <c r="C886" s="2">
        <f t="shared" si="78"/>
        <v>3.0012767234797209</v>
      </c>
      <c r="D886" s="2">
        <f t="shared" si="80"/>
        <v>2.94025025376519</v>
      </c>
      <c r="E886" s="2">
        <f t="shared" si="79"/>
        <v>6.1026469714530851E-2</v>
      </c>
      <c r="F886" s="2">
        <f t="shared" si="83"/>
        <v>5.4533935589435589E-2</v>
      </c>
      <c r="G886" s="2">
        <f t="shared" si="81"/>
        <v>6.4925341250952617E-3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2.9020000000000001</v>
      </c>
      <c r="C887" s="2">
        <f t="shared" si="78"/>
        <v>2.992864919867456</v>
      </c>
      <c r="D887" s="2">
        <f t="shared" si="80"/>
        <v>2.9374169016344354</v>
      </c>
      <c r="E887" s="2">
        <f t="shared" si="79"/>
        <v>5.5448018233020591E-2</v>
      </c>
      <c r="F887" s="2">
        <f t="shared" si="83"/>
        <v>5.4716752118152592E-2</v>
      </c>
      <c r="G887" s="2">
        <f t="shared" si="81"/>
        <v>7.3126611486799831E-4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2.9020000000000001</v>
      </c>
      <c r="C888" s="2">
        <f t="shared" si="78"/>
        <v>2.9720087783493856</v>
      </c>
      <c r="D888" s="2">
        <f t="shared" si="80"/>
        <v>2.9347934274392919</v>
      </c>
      <c r="E888" s="2">
        <f t="shared" si="79"/>
        <v>3.7215350910093647E-2</v>
      </c>
      <c r="F888" s="2">
        <f t="shared" si="83"/>
        <v>5.1216471876540805E-2</v>
      </c>
      <c r="G888" s="2">
        <f t="shared" si="81"/>
        <v>-1.4001120966447157E-2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2.9020000000000001</v>
      </c>
      <c r="C889" s="2">
        <f t="shared" si="78"/>
        <v>2.9282689662956343</v>
      </c>
      <c r="D889" s="2">
        <f t="shared" si="80"/>
        <v>2.932364284666011</v>
      </c>
      <c r="E889" s="2">
        <f t="shared" si="79"/>
        <v>-4.0953183703766882E-3</v>
      </c>
      <c r="F889" s="2">
        <f t="shared" si="83"/>
        <v>4.0154113827157306E-2</v>
      </c>
      <c r="G889" s="2">
        <f t="shared" si="81"/>
        <v>-4.4249432197533994E-2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2.8395000000000001</v>
      </c>
      <c r="C890" s="2">
        <f t="shared" si="78"/>
        <v>2.9063660484039979</v>
      </c>
      <c r="D890" s="2">
        <f t="shared" si="80"/>
        <v>2.925485448764825</v>
      </c>
      <c r="E890" s="2">
        <f t="shared" si="79"/>
        <v>-1.9119400360827044E-2</v>
      </c>
      <c r="F890" s="2">
        <f t="shared" si="83"/>
        <v>2.8299410989560438E-2</v>
      </c>
      <c r="G890" s="2">
        <f t="shared" si="81"/>
        <v>-4.7418811350387481E-2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2.8662999999999998</v>
      </c>
      <c r="C891" s="2">
        <f t="shared" si="78"/>
        <v>2.8988174255726133</v>
      </c>
      <c r="D891" s="2">
        <f t="shared" si="80"/>
        <v>2.921101341448912</v>
      </c>
      <c r="E891" s="2">
        <f t="shared" si="79"/>
        <v>-2.2283915876298632E-2</v>
      </c>
      <c r="F891" s="2">
        <f t="shared" si="83"/>
        <v>1.8182745616388624E-2</v>
      </c>
      <c r="G891" s="2">
        <f t="shared" si="81"/>
        <v>-4.0466661492687253E-2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2.8573</v>
      </c>
      <c r="C892" s="2">
        <f t="shared" si="78"/>
        <v>2.8924301293306725</v>
      </c>
      <c r="D892" s="2">
        <f t="shared" si="80"/>
        <v>2.9163753161564001</v>
      </c>
      <c r="E892" s="2">
        <f t="shared" si="79"/>
        <v>-2.394518682572766E-2</v>
      </c>
      <c r="F892" s="2">
        <f t="shared" si="83"/>
        <v>9.7571591279653688E-3</v>
      </c>
      <c r="G892" s="2">
        <f t="shared" si="81"/>
        <v>-3.3702345953693029E-2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2.9198</v>
      </c>
      <c r="C893" s="2">
        <f t="shared" si="78"/>
        <v>2.8884101094336461</v>
      </c>
      <c r="D893" s="2">
        <f t="shared" si="80"/>
        <v>2.9166289964411112</v>
      </c>
      <c r="E893" s="2">
        <f t="shared" si="79"/>
        <v>-2.821888700746511E-2</v>
      </c>
      <c r="F893" s="2">
        <f t="shared" si="83"/>
        <v>2.1619499008792738E-3</v>
      </c>
      <c r="G893" s="2">
        <f t="shared" si="81"/>
        <v>-3.0380836908344384E-2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2.8931</v>
      </c>
      <c r="C894" s="2">
        <f t="shared" si="78"/>
        <v>2.897362400290008</v>
      </c>
      <c r="D894" s="2">
        <f t="shared" si="80"/>
        <v>2.9148861078158439</v>
      </c>
      <c r="E894" s="2">
        <f t="shared" si="79"/>
        <v>-1.7523707525835874E-2</v>
      </c>
      <c r="F894" s="2">
        <f t="shared" si="83"/>
        <v>-1.7751815844637558E-3</v>
      </c>
      <c r="G894" s="2">
        <f t="shared" si="81"/>
        <v>-1.5748525941372118E-2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2.8841000000000001</v>
      </c>
      <c r="C895" s="2">
        <f t="shared" si="78"/>
        <v>2.9021989540915452</v>
      </c>
      <c r="D895" s="2">
        <f t="shared" si="80"/>
        <v>2.9126056553850406</v>
      </c>
      <c r="E895" s="2">
        <f t="shared" si="79"/>
        <v>-1.0406701293495413E-2</v>
      </c>
      <c r="F895" s="2">
        <f t="shared" si="83"/>
        <v>-3.5014855262700873E-3</v>
      </c>
      <c r="G895" s="2">
        <f t="shared" si="81"/>
        <v>-6.9052157672253259E-3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2.8752</v>
      </c>
      <c r="C896" s="2">
        <f t="shared" si="78"/>
        <v>2.906291422692846</v>
      </c>
      <c r="D896" s="2">
        <f t="shared" si="80"/>
        <v>2.9098348660972597</v>
      </c>
      <c r="E896" s="2">
        <f t="shared" si="79"/>
        <v>-3.5434434044137042E-3</v>
      </c>
      <c r="F896" s="2">
        <f t="shared" si="83"/>
        <v>-3.5098771018988112E-3</v>
      </c>
      <c r="G896" s="2">
        <f t="shared" si="81"/>
        <v>-3.3566302514892975E-5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2.7948</v>
      </c>
      <c r="C897" s="2">
        <f t="shared" si="78"/>
        <v>2.9056312038170238</v>
      </c>
      <c r="D897" s="2">
        <f t="shared" si="80"/>
        <v>2.9013137649048701</v>
      </c>
      <c r="E897" s="2">
        <f t="shared" si="79"/>
        <v>4.3174389121536372E-3</v>
      </c>
      <c r="F897" s="2">
        <f t="shared" si="83"/>
        <v>-1.9444138990883219E-3</v>
      </c>
      <c r="G897" s="2">
        <f t="shared" si="81"/>
        <v>6.2618528112419591E-3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2.7502</v>
      </c>
      <c r="C898" s="2">
        <f t="shared" si="78"/>
        <v>2.9050725570759433</v>
      </c>
      <c r="D898" s="2">
        <f t="shared" si="80"/>
        <v>2.8901201526896947</v>
      </c>
      <c r="E898" s="2">
        <f t="shared" si="79"/>
        <v>1.4952404386248563E-2</v>
      </c>
      <c r="F898" s="2">
        <f t="shared" si="83"/>
        <v>1.4349497579790552E-3</v>
      </c>
      <c r="G898" s="2">
        <f t="shared" si="81"/>
        <v>1.3517454628269508E-2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2.7948</v>
      </c>
      <c r="C899" s="2">
        <f t="shared" si="78"/>
        <v>2.9045998559873367</v>
      </c>
      <c r="D899" s="2">
        <f t="shared" si="80"/>
        <v>2.8830594006386061</v>
      </c>
      <c r="E899" s="2">
        <f t="shared" si="79"/>
        <v>2.1540455348730614E-2</v>
      </c>
      <c r="F899" s="2">
        <f t="shared" si="83"/>
        <v>5.4560508761293675E-3</v>
      </c>
      <c r="G899" s="2">
        <f t="shared" si="81"/>
        <v>1.6084404472601246E-2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2.7679999999999998</v>
      </c>
      <c r="C900" s="2">
        <f t="shared" si="78"/>
        <v>2.8945844935277467</v>
      </c>
      <c r="D900" s="2">
        <f t="shared" si="80"/>
        <v>2.8745364820727834</v>
      </c>
      <c r="E900" s="2">
        <f t="shared" si="79"/>
        <v>2.0048011454963266E-2</v>
      </c>
      <c r="F900" s="2">
        <f t="shared" si="83"/>
        <v>8.3744429918961479E-3</v>
      </c>
      <c r="G900" s="2">
        <f t="shared" si="81"/>
        <v>1.1673568463067118E-2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2.7145000000000001</v>
      </c>
      <c r="C901" s="2">
        <f t="shared" si="78"/>
        <v>2.8902330329850163</v>
      </c>
      <c r="D901" s="2">
        <f t="shared" si="80"/>
        <v>2.8626819278451698</v>
      </c>
      <c r="E901" s="2">
        <f t="shared" si="79"/>
        <v>2.7551105139846488E-2</v>
      </c>
      <c r="F901" s="2">
        <f t="shared" si="83"/>
        <v>1.2209775421486217E-2</v>
      </c>
      <c r="G901" s="2">
        <f t="shared" si="81"/>
        <v>1.5341329718360271E-2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2.6877</v>
      </c>
      <c r="C902" s="2">
        <f t="shared" si="78"/>
        <v>2.8851664125257828</v>
      </c>
      <c r="D902" s="2">
        <f t="shared" si="80"/>
        <v>2.8497203035603422</v>
      </c>
      <c r="E902" s="2">
        <f t="shared" si="79"/>
        <v>3.5446108965440537E-2</v>
      </c>
      <c r="F902" s="2">
        <f t="shared" si="83"/>
        <v>1.6857042130277083E-2</v>
      </c>
      <c r="G902" s="2">
        <f t="shared" si="81"/>
        <v>1.8589066835163454E-2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2.6698</v>
      </c>
      <c r="C903" s="2">
        <f t="shared" si="78"/>
        <v>2.8904946567525851</v>
      </c>
      <c r="D903" s="2">
        <f t="shared" si="80"/>
        <v>2.8363928736669837</v>
      </c>
      <c r="E903" s="2">
        <f t="shared" si="79"/>
        <v>5.4101783085601429E-2</v>
      </c>
      <c r="F903" s="2">
        <f t="shared" si="83"/>
        <v>2.4305990321341953E-2</v>
      </c>
      <c r="G903" s="2">
        <f t="shared" si="81"/>
        <v>2.9795792764259477E-2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2.6698</v>
      </c>
      <c r="C904" s="2">
        <f t="shared" si="78"/>
        <v>2.8908954787906489</v>
      </c>
      <c r="D904" s="2">
        <f t="shared" si="80"/>
        <v>2.8240526608027627</v>
      </c>
      <c r="E904" s="2">
        <f t="shared" si="79"/>
        <v>6.6842817987886161E-2</v>
      </c>
      <c r="F904" s="2">
        <f t="shared" si="83"/>
        <v>3.2813355854650797E-2</v>
      </c>
      <c r="G904" s="2">
        <f t="shared" si="81"/>
        <v>3.4029462133235364E-2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2.6787999999999998</v>
      </c>
      <c r="C905" s="2">
        <f t="shared" si="78"/>
        <v>2.8898500205151643</v>
      </c>
      <c r="D905" s="2">
        <f t="shared" si="80"/>
        <v>2.8132932044470027</v>
      </c>
      <c r="E905" s="2">
        <f t="shared" si="79"/>
        <v>7.6556816068161559E-2</v>
      </c>
      <c r="F905" s="2">
        <f t="shared" si="83"/>
        <v>4.1562047897352954E-2</v>
      </c>
      <c r="G905" s="2">
        <f t="shared" si="81"/>
        <v>3.4994768170808606E-2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2.6787999999999998</v>
      </c>
      <c r="C906" s="2">
        <f t="shared" si="78"/>
        <v>2.8875961712051388</v>
      </c>
      <c r="D906" s="2">
        <f t="shared" si="80"/>
        <v>2.8033307448583358</v>
      </c>
      <c r="E906" s="2">
        <f t="shared" si="79"/>
        <v>8.4265426346803007E-2</v>
      </c>
      <c r="F906" s="2">
        <f t="shared" si="83"/>
        <v>5.0102723587242964E-2</v>
      </c>
      <c r="G906" s="2">
        <f t="shared" si="81"/>
        <v>3.4162702759560043E-2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2.6787999999999998</v>
      </c>
      <c r="C907" s="2">
        <f t="shared" si="78"/>
        <v>2.8733198371735789</v>
      </c>
      <c r="D907" s="2">
        <f t="shared" si="80"/>
        <v>2.7941062452391998</v>
      </c>
      <c r="E907" s="2">
        <f t="shared" si="79"/>
        <v>7.9213591934379046E-2</v>
      </c>
      <c r="F907" s="2">
        <f t="shared" si="83"/>
        <v>5.5924897256670186E-2</v>
      </c>
      <c r="G907" s="2">
        <f t="shared" si="81"/>
        <v>2.328869467770886E-2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2.6698</v>
      </c>
      <c r="C908" s="2">
        <f t="shared" si="78"/>
        <v>2.8543783237622593</v>
      </c>
      <c r="D908" s="2">
        <f t="shared" si="80"/>
        <v>2.7848983752214815</v>
      </c>
      <c r="E908" s="2">
        <f t="shared" si="79"/>
        <v>6.9479948540777769E-2</v>
      </c>
      <c r="F908" s="2">
        <f t="shared" si="83"/>
        <v>5.8635907513491702E-2</v>
      </c>
      <c r="G908" s="2">
        <f t="shared" si="81"/>
        <v>1.0844041027286068E-2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2.6698</v>
      </c>
      <c r="C909" s="2">
        <f t="shared" si="78"/>
        <v>2.8452124277988347</v>
      </c>
      <c r="D909" s="2">
        <f t="shared" si="80"/>
        <v>2.7763725696495203</v>
      </c>
      <c r="E909" s="2">
        <f t="shared" si="79"/>
        <v>6.883985814931437E-2</v>
      </c>
      <c r="F909" s="2">
        <f t="shared" si="83"/>
        <v>6.0676697640656238E-2</v>
      </c>
      <c r="G909" s="2">
        <f t="shared" si="81"/>
        <v>8.1631605086581321E-3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2.6698</v>
      </c>
      <c r="C910" s="2">
        <f t="shared" si="78"/>
        <v>2.8333335927528602</v>
      </c>
      <c r="D910" s="2">
        <f t="shared" si="80"/>
        <v>2.7684783052310373</v>
      </c>
      <c r="E910" s="2">
        <f t="shared" si="79"/>
        <v>6.4855287521822902E-2</v>
      </c>
      <c r="F910" s="2">
        <f t="shared" si="83"/>
        <v>6.1512415616889575E-2</v>
      </c>
      <c r="G910" s="2">
        <f t="shared" si="81"/>
        <v>3.3428719049333269E-3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2.6698</v>
      </c>
      <c r="C911" s="2">
        <f t="shared" ref="C911:C974" si="84">$C$4*B901+C910*(1-$C$4)</f>
        <v>2.8150515015601125</v>
      </c>
      <c r="D911" s="2">
        <f t="shared" si="80"/>
        <v>2.7611688011398496</v>
      </c>
      <c r="E911" s="2">
        <f t="shared" si="79"/>
        <v>5.3882700420262886E-2</v>
      </c>
      <c r="F911" s="2">
        <f t="shared" si="83"/>
        <v>5.9986472577564239E-2</v>
      </c>
      <c r="G911" s="2">
        <f t="shared" si="81"/>
        <v>-6.1037721573013529E-3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2.6698</v>
      </c>
      <c r="C912" s="2">
        <f t="shared" si="84"/>
        <v>2.7954589628585569</v>
      </c>
      <c r="D912" s="2">
        <f t="shared" si="80"/>
        <v>2.7544007417961573</v>
      </c>
      <c r="E912" s="2">
        <f t="shared" si="79"/>
        <v>4.1058221062399536E-2</v>
      </c>
      <c r="F912" s="2">
        <f t="shared" si="83"/>
        <v>5.6200822274531298E-2</v>
      </c>
      <c r="G912" s="2">
        <f t="shared" si="81"/>
        <v>-1.5142601212131762E-2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2.6698</v>
      </c>
      <c r="C913" s="2">
        <f t="shared" si="84"/>
        <v>2.7761268147264713</v>
      </c>
      <c r="D913" s="2">
        <f t="shared" si="80"/>
        <v>2.7481340201816273</v>
      </c>
      <c r="E913" s="2">
        <f t="shared" si="79"/>
        <v>2.7992794544843935E-2</v>
      </c>
      <c r="F913" s="2">
        <f t="shared" si="83"/>
        <v>5.0559216728593828E-2</v>
      </c>
      <c r="G913" s="2">
        <f t="shared" si="81"/>
        <v>-2.2566422183749893E-2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2.6341000000000001</v>
      </c>
      <c r="C914" s="2">
        <f t="shared" si="84"/>
        <v>2.7597688432300909</v>
      </c>
      <c r="D914" s="2">
        <f t="shared" si="80"/>
        <v>2.7396870557237292</v>
      </c>
      <c r="E914" s="2">
        <f t="shared" si="79"/>
        <v>2.0081787506361692E-2</v>
      </c>
      <c r="F914" s="2">
        <f t="shared" si="83"/>
        <v>4.4463730884147408E-2</v>
      </c>
      <c r="G914" s="2">
        <f t="shared" si="81"/>
        <v>-2.4381943377785716E-2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2.6608999999999998</v>
      </c>
      <c r="C915" s="2">
        <f t="shared" si="84"/>
        <v>2.7473120981177694</v>
      </c>
      <c r="D915" s="2">
        <f t="shared" si="80"/>
        <v>2.7338509775219713</v>
      </c>
      <c r="E915" s="2">
        <f t="shared" si="79"/>
        <v>1.3461120595798182E-2</v>
      </c>
      <c r="F915" s="2">
        <f t="shared" si="83"/>
        <v>3.826320882647756E-2</v>
      </c>
      <c r="G915" s="2">
        <f t="shared" si="81"/>
        <v>-2.4802088230679378E-2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2.6608999999999998</v>
      </c>
      <c r="C916" s="2">
        <f t="shared" si="84"/>
        <v>2.7367717753304204</v>
      </c>
      <c r="D916" s="2">
        <f t="shared" si="80"/>
        <v>2.7284472014092325</v>
      </c>
      <c r="E916" s="2">
        <f t="shared" si="79"/>
        <v>8.3245739211879055E-3</v>
      </c>
      <c r="F916" s="2">
        <f t="shared" si="83"/>
        <v>3.2275481845419632E-2</v>
      </c>
      <c r="G916" s="2">
        <f t="shared" si="81"/>
        <v>-2.3950907924231726E-2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2.6608999999999998</v>
      </c>
      <c r="C917" s="2">
        <f t="shared" si="84"/>
        <v>2.7278530406642019</v>
      </c>
      <c r="D917" s="2">
        <f t="shared" si="80"/>
        <v>2.7234437050085485</v>
      </c>
      <c r="E917" s="2">
        <f t="shared" si="79"/>
        <v>4.4093356556533791E-3</v>
      </c>
      <c r="F917" s="2">
        <f t="shared" si="83"/>
        <v>2.6702252607466385E-2</v>
      </c>
      <c r="G917" s="2">
        <f t="shared" si="81"/>
        <v>-2.2292916951813006E-2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2.5895000000000001</v>
      </c>
      <c r="C918" s="2">
        <f t="shared" si="84"/>
        <v>2.7189218036389398</v>
      </c>
      <c r="D918" s="2">
        <f t="shared" si="80"/>
        <v>2.7135219490819891</v>
      </c>
      <c r="E918" s="2">
        <f t="shared" si="79"/>
        <v>5.3998545569506895E-3</v>
      </c>
      <c r="F918" s="2">
        <f t="shared" si="83"/>
        <v>2.2441772997363246E-2</v>
      </c>
      <c r="G918" s="2">
        <f t="shared" si="81"/>
        <v>-1.7041918440412557E-2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2.6520000000000001</v>
      </c>
      <c r="C919" s="2">
        <f t="shared" si="84"/>
        <v>2.7113646030791028</v>
      </c>
      <c r="D919" s="2">
        <f t="shared" si="80"/>
        <v>2.7089647676685082</v>
      </c>
      <c r="E919" s="2">
        <f t="shared" si="79"/>
        <v>2.3998354105945197E-3</v>
      </c>
      <c r="F919" s="2">
        <f t="shared" si="83"/>
        <v>1.8433385480009501E-2</v>
      </c>
      <c r="G919" s="2">
        <f t="shared" si="81"/>
        <v>-1.6033550069414981E-2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2.6520000000000001</v>
      </c>
      <c r="C920" s="2">
        <f t="shared" si="84"/>
        <v>2.7049700487592405</v>
      </c>
      <c r="D920" s="2">
        <f t="shared" si="80"/>
        <v>2.7047451552486188</v>
      </c>
      <c r="E920" s="2">
        <f t="shared" si="79"/>
        <v>2.2489351062171536E-4</v>
      </c>
      <c r="F920" s="2">
        <f t="shared" si="83"/>
        <v>1.4791687086131943E-2</v>
      </c>
      <c r="G920" s="2">
        <f t="shared" si="81"/>
        <v>-1.4566793575510228E-2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2.6520000000000001</v>
      </c>
      <c r="C921" s="2">
        <f t="shared" si="84"/>
        <v>2.6995592720270496</v>
      </c>
      <c r="D921" s="2">
        <f t="shared" si="80"/>
        <v>2.700838106711684</v>
      </c>
      <c r="E921" s="2">
        <f t="shared" si="79"/>
        <v>-1.2788346846344112E-3</v>
      </c>
      <c r="F921" s="2">
        <f t="shared" si="83"/>
        <v>1.1577582731978673E-2</v>
      </c>
      <c r="G921" s="2">
        <f t="shared" si="81"/>
        <v>-1.2856417416613085E-2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2.5895000000000001</v>
      </c>
      <c r="C922" s="2">
        <f t="shared" si="84"/>
        <v>2.6949809224844263</v>
      </c>
      <c r="D922" s="2">
        <f t="shared" si="80"/>
        <v>2.6925908395478553</v>
      </c>
      <c r="E922" s="2">
        <f t="shared" si="79"/>
        <v>2.3900829365710585E-3</v>
      </c>
      <c r="F922" s="2">
        <f t="shared" si="83"/>
        <v>9.7400827728971514E-3</v>
      </c>
      <c r="G922" s="2">
        <f t="shared" si="81"/>
        <v>-7.3499998363260929E-3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2.4466000000000001</v>
      </c>
      <c r="C923" s="2">
        <f t="shared" si="84"/>
        <v>2.6911069344098992</v>
      </c>
      <c r="D923" s="2">
        <f t="shared" si="80"/>
        <v>2.6743692958776437</v>
      </c>
      <c r="E923" s="2">
        <f t="shared" si="79"/>
        <v>1.6737638532255517E-2</v>
      </c>
      <c r="F923" s="2">
        <f t="shared" si="83"/>
        <v>1.1139593924768825E-2</v>
      </c>
      <c r="G923" s="2">
        <f t="shared" si="81"/>
        <v>5.5980446074866911E-3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2.4466000000000001</v>
      </c>
      <c r="C924" s="2">
        <f t="shared" si="84"/>
        <v>2.6823366368083765</v>
      </c>
      <c r="D924" s="2">
        <f t="shared" si="80"/>
        <v>2.6574974961830033</v>
      </c>
      <c r="E924" s="2">
        <f t="shared" ref="E924:E987" si="85">C924-D924</f>
        <v>2.4839140625373179E-2</v>
      </c>
      <c r="F924" s="2">
        <f t="shared" si="83"/>
        <v>1.3879503264889698E-2</v>
      </c>
      <c r="G924" s="2">
        <f t="shared" si="81"/>
        <v>1.0959637360483481E-2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2.4466000000000001</v>
      </c>
      <c r="C925" s="2">
        <f t="shared" si="84"/>
        <v>2.6790386926840108</v>
      </c>
      <c r="D925" s="2">
        <f t="shared" ref="D925:D988" si="86">$D$4*B925+(1-$D$4)*D924</f>
        <v>2.6418754594287064</v>
      </c>
      <c r="E925" s="2">
        <f t="shared" si="85"/>
        <v>3.7163233255304462E-2</v>
      </c>
      <c r="F925" s="2">
        <f t="shared" si="83"/>
        <v>1.8536249262972652E-2</v>
      </c>
      <c r="G925" s="2">
        <f t="shared" si="81"/>
        <v>1.862698399233181E-2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2.4466000000000001</v>
      </c>
      <c r="C926" s="2">
        <f t="shared" si="84"/>
        <v>2.6762481245787781</v>
      </c>
      <c r="D926" s="2">
        <f t="shared" si="86"/>
        <v>2.6274106105821353</v>
      </c>
      <c r="E926" s="2">
        <f t="shared" si="85"/>
        <v>4.8837513996642823E-2</v>
      </c>
      <c r="F926" s="2">
        <f t="shared" si="83"/>
        <v>2.4596502209706689E-2</v>
      </c>
      <c r="G926" s="2">
        <f t="shared" si="81"/>
        <v>2.4241011786936134E-2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2.4108999999999998</v>
      </c>
      <c r="C927" s="2">
        <f t="shared" si="84"/>
        <v>2.6738868746435815</v>
      </c>
      <c r="D927" s="2">
        <f t="shared" si="86"/>
        <v>2.6113727875760508</v>
      </c>
      <c r="E927" s="2">
        <f t="shared" si="85"/>
        <v>6.2514087067530699E-2</v>
      </c>
      <c r="F927" s="2">
        <f t="shared" si="83"/>
        <v>3.2180019181271495E-2</v>
      </c>
      <c r="G927" s="2">
        <f t="shared" si="81"/>
        <v>3.0334067886259204E-2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2.4108999999999998</v>
      </c>
      <c r="C928" s="2">
        <f t="shared" si="84"/>
        <v>2.6609042785445691</v>
      </c>
      <c r="D928" s="2">
        <f t="shared" si="86"/>
        <v>2.5965229514593062</v>
      </c>
      <c r="E928" s="2">
        <f t="shared" si="85"/>
        <v>6.4381327085262896E-2</v>
      </c>
      <c r="F928" s="2">
        <f t="shared" si="83"/>
        <v>3.8620280762069775E-2</v>
      </c>
      <c r="G928" s="2">
        <f t="shared" si="81"/>
        <v>2.5761046323193121E-2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2.3393999999999999</v>
      </c>
      <c r="C929" s="2">
        <f t="shared" si="84"/>
        <v>2.6595343895377122</v>
      </c>
      <c r="D929" s="2">
        <f t="shared" si="86"/>
        <v>2.5774768069067653</v>
      </c>
      <c r="E929" s="2">
        <f t="shared" si="85"/>
        <v>8.2057582630946868E-2</v>
      </c>
      <c r="F929" s="2">
        <f t="shared" si="83"/>
        <v>4.7307741135845197E-2</v>
      </c>
      <c r="G929" s="2">
        <f t="shared" si="81"/>
        <v>3.4749841495101672E-2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2.2323</v>
      </c>
      <c r="C930" s="2">
        <f t="shared" si="84"/>
        <v>2.6583752526857563</v>
      </c>
      <c r="D930" s="2">
        <f t="shared" si="86"/>
        <v>2.5519081545433013</v>
      </c>
      <c r="E930" s="2">
        <f t="shared" si="85"/>
        <v>0.10646709814245492</v>
      </c>
      <c r="F930" s="2">
        <f t="shared" si="83"/>
        <v>5.9139612537167152E-2</v>
      </c>
      <c r="G930" s="2">
        <f t="shared" si="81"/>
        <v>4.7327485605287767E-2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2.2858999999999998</v>
      </c>
      <c r="C931" s="2">
        <f t="shared" si="84"/>
        <v>2.6573944445802553</v>
      </c>
      <c r="D931" s="2">
        <f t="shared" si="86"/>
        <v>2.5322038467993528</v>
      </c>
      <c r="E931" s="2">
        <f t="shared" si="85"/>
        <v>0.12519059778090247</v>
      </c>
      <c r="F931" s="2">
        <f t="shared" si="83"/>
        <v>7.2349809585914221E-2</v>
      </c>
      <c r="G931" s="2">
        <f t="shared" si="81"/>
        <v>5.2840788194988247E-2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2.3037000000000001</v>
      </c>
      <c r="C932" s="2">
        <f t="shared" si="84"/>
        <v>2.6469491454140619</v>
      </c>
      <c r="D932" s="2">
        <f t="shared" si="86"/>
        <v>2.5152776359253268</v>
      </c>
      <c r="E932" s="2">
        <f t="shared" si="85"/>
        <v>0.13167150948873507</v>
      </c>
      <c r="F932" s="2">
        <f t="shared" si="83"/>
        <v>8.4214149566478394E-2</v>
      </c>
      <c r="G932" s="2">
        <f t="shared" ref="G932:G995" si="87">E932-F932</f>
        <v>4.7457359922256678E-2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2.3037000000000001</v>
      </c>
      <c r="C933" s="2">
        <f t="shared" si="84"/>
        <v>2.6161261999657444</v>
      </c>
      <c r="D933" s="2">
        <f t="shared" si="86"/>
        <v>2.4996052184493767</v>
      </c>
      <c r="E933" s="2">
        <f t="shared" si="85"/>
        <v>0.11652098151636769</v>
      </c>
      <c r="F933" s="2">
        <f t="shared" ref="F933:F996" si="89">(E933*(2/(10)))+((1-(2/10))*F932)</f>
        <v>9.067551595645626E-2</v>
      </c>
      <c r="G933" s="2">
        <f t="shared" si="87"/>
        <v>2.5845465559911435E-2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2.3037000000000001</v>
      </c>
      <c r="C934" s="2">
        <f t="shared" si="84"/>
        <v>2.5900452461248604</v>
      </c>
      <c r="D934" s="2">
        <f t="shared" si="86"/>
        <v>2.4850937207864598</v>
      </c>
      <c r="E934" s="2">
        <f t="shared" si="85"/>
        <v>0.10495152533840058</v>
      </c>
      <c r="F934" s="2">
        <f t="shared" si="89"/>
        <v>9.3530717832845126E-2</v>
      </c>
      <c r="G934" s="2">
        <f t="shared" si="87"/>
        <v>1.142080750555545E-2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2.3037000000000001</v>
      </c>
      <c r="C935" s="2">
        <f t="shared" si="84"/>
        <v>2.5679767467210355</v>
      </c>
      <c r="D935" s="2">
        <f t="shared" si="86"/>
        <v>2.4716571488763517</v>
      </c>
      <c r="E935" s="2">
        <f t="shared" si="85"/>
        <v>9.6319597844683802E-2</v>
      </c>
      <c r="F935" s="2">
        <f t="shared" si="89"/>
        <v>9.4088493835212866E-2</v>
      </c>
      <c r="G935" s="2">
        <f t="shared" si="87"/>
        <v>2.2311040094709356E-3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2.3573</v>
      </c>
      <c r="C936" s="2">
        <f t="shared" si="84"/>
        <v>2.5493034010716453</v>
      </c>
      <c r="D936" s="2">
        <f t="shared" si="86"/>
        <v>2.4631862489595848</v>
      </c>
      <c r="E936" s="2">
        <f t="shared" si="85"/>
        <v>8.6117152112060502E-2</v>
      </c>
      <c r="F936" s="2">
        <f t="shared" si="89"/>
        <v>9.2494225490582407E-2</v>
      </c>
      <c r="G936" s="2">
        <f t="shared" si="87"/>
        <v>-6.3770733785219053E-3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2.3573</v>
      </c>
      <c r="C937" s="2">
        <f t="shared" si="84"/>
        <v>2.5280105701375462</v>
      </c>
      <c r="D937" s="2">
        <f t="shared" si="86"/>
        <v>2.4553428231107266</v>
      </c>
      <c r="E937" s="2">
        <f t="shared" si="85"/>
        <v>7.2667747026819551E-2</v>
      </c>
      <c r="F937" s="2">
        <f t="shared" si="89"/>
        <v>8.852892979782985E-2</v>
      </c>
      <c r="G937" s="2">
        <f t="shared" si="87"/>
        <v>-1.5861182771010299E-2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2.3929999999999998</v>
      </c>
      <c r="C938" s="2">
        <f t="shared" si="84"/>
        <v>2.5099935593471545</v>
      </c>
      <c r="D938" s="2">
        <f t="shared" si="86"/>
        <v>2.4507248362136358</v>
      </c>
      <c r="E938" s="2">
        <f t="shared" si="85"/>
        <v>5.9268723133518719E-2</v>
      </c>
      <c r="F938" s="2">
        <f t="shared" si="89"/>
        <v>8.2676888464967624E-2</v>
      </c>
      <c r="G938" s="2">
        <f t="shared" si="87"/>
        <v>-2.3408165331448905E-2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2.3216000000000001</v>
      </c>
      <c r="C939" s="2">
        <f t="shared" si="84"/>
        <v>2.483748396370669</v>
      </c>
      <c r="D939" s="2">
        <f t="shared" si="86"/>
        <v>2.4411600335311441</v>
      </c>
      <c r="E939" s="2">
        <f t="shared" si="85"/>
        <v>4.258836283952494E-2</v>
      </c>
      <c r="F939" s="2">
        <f t="shared" si="89"/>
        <v>7.4659183339879087E-2</v>
      </c>
      <c r="G939" s="2">
        <f t="shared" si="87"/>
        <v>-3.2070820500354147E-2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2.3216000000000001</v>
      </c>
      <c r="C940" s="2">
        <f t="shared" si="84"/>
        <v>2.4450640276982587</v>
      </c>
      <c r="D940" s="2">
        <f t="shared" si="86"/>
        <v>2.4323037347510592</v>
      </c>
      <c r="E940" s="2">
        <f t="shared" si="85"/>
        <v>1.2760292947199492E-2</v>
      </c>
      <c r="F940" s="2">
        <f t="shared" si="89"/>
        <v>6.2279405261343165E-2</v>
      </c>
      <c r="G940" s="2">
        <f t="shared" si="87"/>
        <v>-4.9519112314143673E-2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2.3216000000000001</v>
      </c>
      <c r="C941" s="2">
        <f t="shared" si="84"/>
        <v>2.4205772542062189</v>
      </c>
      <c r="D941" s="2">
        <f t="shared" si="86"/>
        <v>2.4241034581028327</v>
      </c>
      <c r="E941" s="2">
        <f t="shared" si="85"/>
        <v>-3.5262038966137332E-3</v>
      </c>
      <c r="F941" s="2">
        <f t="shared" si="89"/>
        <v>4.9118283429751788E-2</v>
      </c>
      <c r="G941" s="2">
        <f t="shared" si="87"/>
        <v>-5.2644487326365522E-2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2.3037000000000001</v>
      </c>
      <c r="C942" s="2">
        <f t="shared" si="84"/>
        <v>2.4025961381744931</v>
      </c>
      <c r="D942" s="2">
        <f t="shared" si="86"/>
        <v>2.4151846834285489</v>
      </c>
      <c r="E942" s="2">
        <f t="shared" si="85"/>
        <v>-1.2588545254055727E-2</v>
      </c>
      <c r="F942" s="2">
        <f t="shared" si="89"/>
        <v>3.6776917692990289E-2</v>
      </c>
      <c r="G942" s="2">
        <f t="shared" si="87"/>
        <v>-4.9365462947046017E-2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2.3037000000000001</v>
      </c>
      <c r="C943" s="2">
        <f t="shared" si="84"/>
        <v>2.3873813476861097</v>
      </c>
      <c r="D943" s="2">
        <f t="shared" si="86"/>
        <v>2.4069265587301381</v>
      </c>
      <c r="E943" s="2">
        <f t="shared" si="85"/>
        <v>-1.9545211044028399E-2</v>
      </c>
      <c r="F943" s="2">
        <f t="shared" si="89"/>
        <v>2.5512491945586555E-2</v>
      </c>
      <c r="G943" s="2">
        <f t="shared" si="87"/>
        <v>-4.5057702989614951E-2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2.2858999999999998</v>
      </c>
      <c r="C944" s="2">
        <f t="shared" si="84"/>
        <v>2.3745072941959391</v>
      </c>
      <c r="D944" s="2">
        <f t="shared" si="86"/>
        <v>2.3979616284538317</v>
      </c>
      <c r="E944" s="2">
        <f t="shared" si="85"/>
        <v>-2.3454334257892562E-2</v>
      </c>
      <c r="F944" s="2">
        <f t="shared" si="89"/>
        <v>1.5719126704890736E-2</v>
      </c>
      <c r="G944" s="2">
        <f t="shared" si="87"/>
        <v>-3.9173460962783298E-2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2.3216000000000001</v>
      </c>
      <c r="C945" s="2">
        <f t="shared" si="84"/>
        <v>2.3636138643196407</v>
      </c>
      <c r="D945" s="2">
        <f t="shared" si="86"/>
        <v>2.3923052115313257</v>
      </c>
      <c r="E945" s="2">
        <f t="shared" si="85"/>
        <v>-2.8691347211684981E-2</v>
      </c>
      <c r="F945" s="2">
        <f t="shared" si="89"/>
        <v>6.8370319215755931E-3</v>
      </c>
      <c r="G945" s="2">
        <f t="shared" si="87"/>
        <v>-3.5528379133260575E-2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2.3127</v>
      </c>
      <c r="C946" s="2">
        <f t="shared" si="84"/>
        <v>2.3626425005781577</v>
      </c>
      <c r="D946" s="2">
        <f t="shared" si="86"/>
        <v>2.386408529195672</v>
      </c>
      <c r="E946" s="2">
        <f t="shared" si="85"/>
        <v>-2.3766028617514312E-2</v>
      </c>
      <c r="F946" s="2">
        <f t="shared" si="89"/>
        <v>7.164198137576119E-4</v>
      </c>
      <c r="G946" s="2">
        <f t="shared" si="87"/>
        <v>-2.4482448431271925E-2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2.2591000000000001</v>
      </c>
      <c r="C947" s="2">
        <f t="shared" si="84"/>
        <v>2.3618205774122871</v>
      </c>
      <c r="D947" s="2">
        <f t="shared" si="86"/>
        <v>2.3769782677737701</v>
      </c>
      <c r="E947" s="2">
        <f t="shared" si="85"/>
        <v>-1.5157690361482956E-2</v>
      </c>
      <c r="F947" s="2">
        <f t="shared" si="89"/>
        <v>-2.4584022212905017E-3</v>
      </c>
      <c r="G947" s="2">
        <f t="shared" si="87"/>
        <v>-1.2699288140192454E-2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2.2233999999999998</v>
      </c>
      <c r="C948" s="2">
        <f t="shared" si="84"/>
        <v>2.3666174116565508</v>
      </c>
      <c r="D948" s="2">
        <f t="shared" si="86"/>
        <v>2.3656020997905278</v>
      </c>
      <c r="E948" s="2">
        <f t="shared" si="85"/>
        <v>1.0153118660229943E-3</v>
      </c>
      <c r="F948" s="2">
        <f t="shared" si="89"/>
        <v>-1.7636594038278025E-3</v>
      </c>
      <c r="G948" s="2">
        <f t="shared" si="87"/>
        <v>2.778971269850797E-3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2.1698</v>
      </c>
      <c r="C949" s="2">
        <f t="shared" si="84"/>
        <v>2.3596916560170813</v>
      </c>
      <c r="D949" s="2">
        <f t="shared" si="86"/>
        <v>2.3510982405467851</v>
      </c>
      <c r="E949" s="2">
        <f t="shared" si="85"/>
        <v>8.5934154702962395E-3</v>
      </c>
      <c r="F949" s="2">
        <f t="shared" si="89"/>
        <v>3.0775557099700581E-4</v>
      </c>
      <c r="G949" s="2">
        <f t="shared" si="87"/>
        <v>8.2856598992992331E-3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2.2143999999999999</v>
      </c>
      <c r="C950" s="2">
        <f t="shared" si="84"/>
        <v>2.3538314012452228</v>
      </c>
      <c r="D950" s="2">
        <f t="shared" si="86"/>
        <v>2.3409724449507268</v>
      </c>
      <c r="E950" s="2">
        <f t="shared" si="85"/>
        <v>1.2858956294496071E-2</v>
      </c>
      <c r="F950" s="2">
        <f t="shared" si="89"/>
        <v>2.8179957156968193E-3</v>
      </c>
      <c r="G950" s="2">
        <f t="shared" si="87"/>
        <v>1.0040960578799251E-2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2.2143999999999999</v>
      </c>
      <c r="C951" s="2">
        <f t="shared" si="84"/>
        <v>2.3488727241305734</v>
      </c>
      <c r="D951" s="2">
        <f t="shared" si="86"/>
        <v>2.33159670828771</v>
      </c>
      <c r="E951" s="2">
        <f t="shared" si="85"/>
        <v>1.7276015842863313E-2</v>
      </c>
      <c r="F951" s="2">
        <f t="shared" si="89"/>
        <v>5.7095997411301183E-3</v>
      </c>
      <c r="G951" s="2">
        <f t="shared" si="87"/>
        <v>1.1566416101733194E-2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2.2054999999999998</v>
      </c>
      <c r="C952" s="2">
        <f t="shared" si="84"/>
        <v>2.3419230742643316</v>
      </c>
      <c r="D952" s="2">
        <f t="shared" si="86"/>
        <v>2.3222562113775091</v>
      </c>
      <c r="E952" s="2">
        <f t="shared" si="85"/>
        <v>1.96668628868224E-2</v>
      </c>
      <c r="F952" s="2">
        <f t="shared" si="89"/>
        <v>8.5010523702685747E-3</v>
      </c>
      <c r="G952" s="2">
        <f t="shared" si="87"/>
        <v>1.1165810516553826E-2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2.2054999999999998</v>
      </c>
      <c r="C953" s="2">
        <f t="shared" si="84"/>
        <v>2.3360426013005884</v>
      </c>
      <c r="D953" s="2">
        <f t="shared" si="86"/>
        <v>2.3136076031273234</v>
      </c>
      <c r="E953" s="2">
        <f t="shared" si="85"/>
        <v>2.2434998173264997E-2</v>
      </c>
      <c r="F953" s="2">
        <f t="shared" si="89"/>
        <v>1.128784153086786E-2</v>
      </c>
      <c r="G953" s="2">
        <f t="shared" si="87"/>
        <v>1.1147156642397137E-2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2.2054999999999998</v>
      </c>
      <c r="C954" s="2">
        <f t="shared" si="84"/>
        <v>2.3283283549466516</v>
      </c>
      <c r="D954" s="2">
        <f t="shared" si="86"/>
        <v>2.3055996325252996</v>
      </c>
      <c r="E954" s="2">
        <f t="shared" si="85"/>
        <v>2.2728722421351932E-2</v>
      </c>
      <c r="F954" s="2">
        <f t="shared" si="89"/>
        <v>1.3576017708964674E-2</v>
      </c>
      <c r="G954" s="2">
        <f t="shared" si="87"/>
        <v>9.1527047123872579E-3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2.1429999999999998</v>
      </c>
      <c r="C955" s="2">
        <f t="shared" si="84"/>
        <v>2.3272932234163974</v>
      </c>
      <c r="D955" s="2">
        <f t="shared" si="86"/>
        <v>2.2935552153012031</v>
      </c>
      <c r="E955" s="2">
        <f t="shared" si="85"/>
        <v>3.373800811519434E-2</v>
      </c>
      <c r="F955" s="2">
        <f t="shared" si="89"/>
        <v>1.7608415790210608E-2</v>
      </c>
      <c r="G955" s="2">
        <f t="shared" si="87"/>
        <v>1.6129592324983733E-2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2.1966000000000001</v>
      </c>
      <c r="C956" s="2">
        <f t="shared" si="84"/>
        <v>2.3250481121215669</v>
      </c>
      <c r="D956" s="2">
        <f t="shared" si="86"/>
        <v>2.2863733475011143</v>
      </c>
      <c r="E956" s="2">
        <f t="shared" si="85"/>
        <v>3.8674764620452606E-2</v>
      </c>
      <c r="F956" s="2">
        <f t="shared" si="89"/>
        <v>2.1821685556259008E-2</v>
      </c>
      <c r="G956" s="2">
        <f t="shared" si="87"/>
        <v>1.6853079064193598E-2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2.1787000000000001</v>
      </c>
      <c r="C957" s="2">
        <f t="shared" si="84"/>
        <v>2.3149022487182491</v>
      </c>
      <c r="D957" s="2">
        <f t="shared" si="86"/>
        <v>2.2783975439825133</v>
      </c>
      <c r="E957" s="2">
        <f t="shared" si="85"/>
        <v>3.650470473573586E-2</v>
      </c>
      <c r="F957" s="2">
        <f t="shared" si="89"/>
        <v>2.4758289392154378E-2</v>
      </c>
      <c r="G957" s="2">
        <f t="shared" si="87"/>
        <v>1.1746415343581482E-2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2.2591000000000001</v>
      </c>
      <c r="C958" s="2">
        <f t="shared" si="84"/>
        <v>2.3008249796846725</v>
      </c>
      <c r="D958" s="2">
        <f t="shared" si="86"/>
        <v>2.2769680962801049</v>
      </c>
      <c r="E958" s="2">
        <f t="shared" si="85"/>
        <v>2.3856883404567597E-2</v>
      </c>
      <c r="F958" s="2">
        <f t="shared" si="89"/>
        <v>2.4578008194637024E-2</v>
      </c>
      <c r="G958" s="2">
        <f t="shared" si="87"/>
        <v>-7.2112479006942662E-4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2.1876000000000002</v>
      </c>
      <c r="C959" s="2">
        <f t="shared" si="84"/>
        <v>2.2806672905024152</v>
      </c>
      <c r="D959" s="2">
        <f t="shared" si="86"/>
        <v>2.2703482372963935</v>
      </c>
      <c r="E959" s="2">
        <f t="shared" si="85"/>
        <v>1.0319053206021778E-2</v>
      </c>
      <c r="F959" s="2">
        <f t="shared" si="89"/>
        <v>2.1726217196913977E-2</v>
      </c>
      <c r="G959" s="2">
        <f t="shared" si="87"/>
        <v>-1.14071639908922E-2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2.1876000000000002</v>
      </c>
      <c r="C960" s="2">
        <f t="shared" si="84"/>
        <v>2.2704723227328127</v>
      </c>
      <c r="D960" s="2">
        <f t="shared" si="86"/>
        <v>2.2642187382374015</v>
      </c>
      <c r="E960" s="2">
        <f t="shared" si="85"/>
        <v>6.2535844954112463E-3</v>
      </c>
      <c r="F960" s="2">
        <f t="shared" si="89"/>
        <v>1.863169065661343E-2</v>
      </c>
      <c r="G960" s="2">
        <f t="shared" si="87"/>
        <v>-1.2378106161202183E-2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2.2323</v>
      </c>
      <c r="C961" s="2">
        <f t="shared" si="84"/>
        <v>2.2618458115431492</v>
      </c>
      <c r="D961" s="2">
        <f t="shared" si="86"/>
        <v>2.2618543872568533</v>
      </c>
      <c r="E961" s="2">
        <f t="shared" si="85"/>
        <v>-8.575713704050969E-6</v>
      </c>
      <c r="F961" s="2">
        <f t="shared" si="89"/>
        <v>1.4903637382549935E-2</v>
      </c>
      <c r="G961" s="2">
        <f t="shared" si="87"/>
        <v>-1.4912213096253986E-2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2.2858999999999998</v>
      </c>
      <c r="C962" s="2">
        <f t="shared" si="84"/>
        <v>2.2531772251518953</v>
      </c>
      <c r="D962" s="2">
        <f t="shared" si="86"/>
        <v>2.2636355437563456</v>
      </c>
      <c r="E962" s="2">
        <f t="shared" si="85"/>
        <v>-1.0458318604450234E-2</v>
      </c>
      <c r="F962" s="2">
        <f t="shared" si="89"/>
        <v>9.8312461851499007E-3</v>
      </c>
      <c r="G962" s="2">
        <f t="shared" si="87"/>
        <v>-2.0289564789600135E-2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2.2858999999999998</v>
      </c>
      <c r="C963" s="2">
        <f t="shared" si="84"/>
        <v>2.2458422674362191</v>
      </c>
      <c r="D963" s="2">
        <f t="shared" si="86"/>
        <v>2.2652847627373571</v>
      </c>
      <c r="E963" s="2">
        <f t="shared" si="85"/>
        <v>-1.9442495301138063E-2</v>
      </c>
      <c r="F963" s="2">
        <f t="shared" si="89"/>
        <v>3.9764978878923073E-3</v>
      </c>
      <c r="G963" s="2">
        <f t="shared" si="87"/>
        <v>-2.341899318903037E-2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2.2323</v>
      </c>
      <c r="C964" s="2">
        <f t="shared" si="84"/>
        <v>2.2396357647537237</v>
      </c>
      <c r="D964" s="2">
        <f t="shared" si="86"/>
        <v>2.2628414469790346</v>
      </c>
      <c r="E964" s="2">
        <f t="shared" si="85"/>
        <v>-2.3205682225310831E-2</v>
      </c>
      <c r="F964" s="2">
        <f t="shared" si="89"/>
        <v>-1.4599381347483206E-3</v>
      </c>
      <c r="G964" s="2">
        <f t="shared" si="87"/>
        <v>-2.174574409056251E-2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2.2768999999999999</v>
      </c>
      <c r="C965" s="2">
        <f t="shared" si="84"/>
        <v>2.2247687240223817</v>
      </c>
      <c r="D965" s="2">
        <f t="shared" si="86"/>
        <v>2.263882821276884</v>
      </c>
      <c r="E965" s="2">
        <f t="shared" si="85"/>
        <v>-3.9114097254502322E-2</v>
      </c>
      <c r="F965" s="2">
        <f t="shared" si="89"/>
        <v>-8.990769958699121E-3</v>
      </c>
      <c r="G965" s="2">
        <f t="shared" si="87"/>
        <v>-3.01233272958032E-2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2.2858999999999998</v>
      </c>
      <c r="C966" s="2">
        <f t="shared" si="84"/>
        <v>2.2204350741727845</v>
      </c>
      <c r="D966" s="2">
        <f t="shared" si="86"/>
        <v>2.2655137234045224</v>
      </c>
      <c r="E966" s="2">
        <f t="shared" si="85"/>
        <v>-4.5078649231737877E-2</v>
      </c>
      <c r="F966" s="2">
        <f t="shared" si="89"/>
        <v>-1.6208345813306872E-2</v>
      </c>
      <c r="G966" s="2">
        <f t="shared" si="87"/>
        <v>-2.8870303418431005E-2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2.2948</v>
      </c>
      <c r="C967" s="2">
        <f t="shared" si="84"/>
        <v>2.2140142935308176</v>
      </c>
      <c r="D967" s="2">
        <f t="shared" si="86"/>
        <v>2.2676830772264096</v>
      </c>
      <c r="E967" s="2">
        <f t="shared" si="85"/>
        <v>-5.3668783695592026E-2</v>
      </c>
      <c r="F967" s="2">
        <f t="shared" si="89"/>
        <v>-2.3700433389763905E-2</v>
      </c>
      <c r="G967" s="2">
        <f t="shared" si="87"/>
        <v>-2.9968350305828121E-2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2.2858999999999998</v>
      </c>
      <c r="C968" s="2">
        <f t="shared" si="84"/>
        <v>2.2209505560645382</v>
      </c>
      <c r="D968" s="2">
        <f t="shared" si="86"/>
        <v>2.269032478913342</v>
      </c>
      <c r="E968" s="2">
        <f t="shared" si="85"/>
        <v>-4.808192284880386E-2</v>
      </c>
      <c r="F968" s="2">
        <f t="shared" si="89"/>
        <v>-2.8576731281571899E-2</v>
      </c>
      <c r="G968" s="2">
        <f t="shared" si="87"/>
        <v>-1.9505191567231961E-2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2.2233999999999998</v>
      </c>
      <c r="C969" s="2">
        <f t="shared" si="84"/>
        <v>2.2158197012853784</v>
      </c>
      <c r="D969" s="2">
        <f t="shared" si="86"/>
        <v>2.2656522952901312</v>
      </c>
      <c r="E969" s="2">
        <f t="shared" si="85"/>
        <v>-4.9832594004752817E-2</v>
      </c>
      <c r="F969" s="2">
        <f t="shared" si="89"/>
        <v>-3.282790382620808E-2</v>
      </c>
      <c r="G969" s="2">
        <f t="shared" si="87"/>
        <v>-1.7004690178544737E-2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2.2858999999999998</v>
      </c>
      <c r="C970" s="2">
        <f t="shared" si="84"/>
        <v>2.2114782087799356</v>
      </c>
      <c r="D970" s="2">
        <f t="shared" si="86"/>
        <v>2.2671521252686402</v>
      </c>
      <c r="E970" s="2">
        <f t="shared" si="85"/>
        <v>-5.5673916488704567E-2</v>
      </c>
      <c r="F970" s="2">
        <f t="shared" si="89"/>
        <v>-3.7397106358707383E-2</v>
      </c>
      <c r="G970" s="2">
        <f t="shared" si="87"/>
        <v>-1.8276810129997184E-2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2.2858999999999998</v>
      </c>
      <c r="C971" s="2">
        <f t="shared" si="84"/>
        <v>2.2146815612753303</v>
      </c>
      <c r="D971" s="2">
        <f t="shared" si="86"/>
        <v>2.2685408567302225</v>
      </c>
      <c r="E971" s="2">
        <f t="shared" si="85"/>
        <v>-5.3859295454892209E-2</v>
      </c>
      <c r="F971" s="2">
        <f t="shared" si="89"/>
        <v>-4.0689544177944348E-2</v>
      </c>
      <c r="G971" s="2">
        <f t="shared" si="87"/>
        <v>-1.3169751276947861E-2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2.2858999999999998</v>
      </c>
      <c r="C972" s="2">
        <f t="shared" si="84"/>
        <v>2.2256382441560487</v>
      </c>
      <c r="D972" s="2">
        <f t="shared" si="86"/>
        <v>2.2698267191946506</v>
      </c>
      <c r="E972" s="2">
        <f t="shared" si="85"/>
        <v>-4.4188475038601904E-2</v>
      </c>
      <c r="F972" s="2">
        <f t="shared" si="89"/>
        <v>-4.1389330350075859E-2</v>
      </c>
      <c r="G972" s="2">
        <f t="shared" si="87"/>
        <v>-2.7991446885260451E-3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2.2858999999999998</v>
      </c>
      <c r="C973" s="2">
        <f t="shared" si="84"/>
        <v>2.2349092835166564</v>
      </c>
      <c r="D973" s="2">
        <f t="shared" si="86"/>
        <v>2.2710173325876393</v>
      </c>
      <c r="E973" s="2">
        <f t="shared" si="85"/>
        <v>-3.6108049070982862E-2</v>
      </c>
      <c r="F973" s="2">
        <f t="shared" si="89"/>
        <v>-4.0333074094257265E-2</v>
      </c>
      <c r="G973" s="2">
        <f t="shared" si="87"/>
        <v>4.2250250232744035E-3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2.2233999999999998</v>
      </c>
      <c r="C974" s="2">
        <f t="shared" si="84"/>
        <v>2.2345078552833249</v>
      </c>
      <c r="D974" s="2">
        <f t="shared" si="86"/>
        <v>2.2674901227663327</v>
      </c>
      <c r="E974" s="2">
        <f t="shared" si="85"/>
        <v>-3.298226748300781E-2</v>
      </c>
      <c r="F974" s="2">
        <f t="shared" si="89"/>
        <v>-3.8862912772007374E-2</v>
      </c>
      <c r="G974" s="2">
        <f t="shared" si="87"/>
        <v>5.8806452889995642E-3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2.2323</v>
      </c>
      <c r="C975" s="2">
        <f t="shared" ref="C975:C1038" si="90">$C$4*B965+C974*(1-$C$4)</f>
        <v>2.2410297237012751</v>
      </c>
      <c r="D975" s="2">
        <f t="shared" si="86"/>
        <v>2.2648834470058636</v>
      </c>
      <c r="E975" s="2">
        <f t="shared" si="85"/>
        <v>-2.385372330458857E-2</v>
      </c>
      <c r="F975" s="2">
        <f t="shared" si="89"/>
        <v>-3.5861074878523615E-2</v>
      </c>
      <c r="G975" s="2">
        <f t="shared" si="87"/>
        <v>1.2007351573935045E-2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2.2323</v>
      </c>
      <c r="C976" s="2">
        <f t="shared" si="90"/>
        <v>2.2479328431318479</v>
      </c>
      <c r="D976" s="2">
        <f t="shared" si="86"/>
        <v>2.2624698583387626</v>
      </c>
      <c r="E976" s="2">
        <f t="shared" si="85"/>
        <v>-1.4537015206914639E-2</v>
      </c>
      <c r="F976" s="2">
        <f t="shared" si="89"/>
        <v>-3.1596262944201821E-2</v>
      </c>
      <c r="G976" s="2">
        <f t="shared" si="87"/>
        <v>1.7059247737287182E-2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2.2858999999999998</v>
      </c>
      <c r="C977" s="2">
        <f t="shared" si="90"/>
        <v>2.2551431749577175</v>
      </c>
      <c r="D977" s="2">
        <f t="shared" si="86"/>
        <v>2.2642054243877432</v>
      </c>
      <c r="E977" s="2">
        <f t="shared" si="85"/>
        <v>-9.0622494300256484E-3</v>
      </c>
      <c r="F977" s="2">
        <f t="shared" si="89"/>
        <v>-2.7089460241366589E-2</v>
      </c>
      <c r="G977" s="2">
        <f t="shared" si="87"/>
        <v>1.8027210811340941E-2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2.3037000000000001</v>
      </c>
      <c r="C978" s="2">
        <f t="shared" si="90"/>
        <v>2.2598749941949916</v>
      </c>
      <c r="D978" s="2">
        <f t="shared" si="86"/>
        <v>2.26713094850717</v>
      </c>
      <c r="E978" s="2">
        <f t="shared" si="85"/>
        <v>-7.2559543121784031E-3</v>
      </c>
      <c r="F978" s="2">
        <f t="shared" si="89"/>
        <v>-2.3122759055528953E-2</v>
      </c>
      <c r="G978" s="2">
        <f t="shared" si="87"/>
        <v>1.5866804743350549E-2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2.2412000000000001</v>
      </c>
      <c r="C979" s="2">
        <f t="shared" si="90"/>
        <v>2.2542634566265316</v>
      </c>
      <c r="D979" s="2">
        <f t="shared" si="86"/>
        <v>2.2652101375066391</v>
      </c>
      <c r="E979" s="2">
        <f t="shared" si="85"/>
        <v>-1.0946680880107529E-2</v>
      </c>
      <c r="F979" s="2">
        <f t="shared" si="89"/>
        <v>-2.0687543420444668E-2</v>
      </c>
      <c r="G979" s="2">
        <f t="shared" si="87"/>
        <v>9.7408625403371391E-3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2.2323</v>
      </c>
      <c r="C980" s="2">
        <f t="shared" si="90"/>
        <v>2.2591306171455265</v>
      </c>
      <c r="D980" s="2">
        <f t="shared" si="86"/>
        <v>2.2627723495431846</v>
      </c>
      <c r="E980" s="2">
        <f t="shared" si="85"/>
        <v>-3.6417323976580818E-3</v>
      </c>
      <c r="F980" s="2">
        <f t="shared" si="89"/>
        <v>-1.7278381215887352E-2</v>
      </c>
      <c r="G980" s="2">
        <f t="shared" si="87"/>
        <v>1.363664881822927E-2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2.2143999999999999</v>
      </c>
      <c r="C981" s="2">
        <f t="shared" si="90"/>
        <v>2.2632489837385226</v>
      </c>
      <c r="D981" s="2">
        <f t="shared" si="86"/>
        <v>2.2591892125399857</v>
      </c>
      <c r="E981" s="2">
        <f t="shared" si="85"/>
        <v>4.0597711985368434E-3</v>
      </c>
      <c r="F981" s="2">
        <f t="shared" si="89"/>
        <v>-1.3010750733002514E-2</v>
      </c>
      <c r="G981" s="2">
        <f t="shared" si="87"/>
        <v>1.7070521931539358E-2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2.2323</v>
      </c>
      <c r="C982" s="2">
        <f t="shared" si="90"/>
        <v>2.2667337554710576</v>
      </c>
      <c r="D982" s="2">
        <f t="shared" si="86"/>
        <v>2.2571974190185053</v>
      </c>
      <c r="E982" s="2">
        <f t="shared" si="85"/>
        <v>9.536336452552252E-3</v>
      </c>
      <c r="F982" s="2">
        <f t="shared" si="89"/>
        <v>-8.5013332958915611E-3</v>
      </c>
      <c r="G982" s="2">
        <f t="shared" si="87"/>
        <v>1.8037669748443813E-2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2.2323</v>
      </c>
      <c r="C983" s="2">
        <f t="shared" si="90"/>
        <v>2.2696824084755103</v>
      </c>
      <c r="D983" s="2">
        <f t="shared" si="86"/>
        <v>2.2553531657578754</v>
      </c>
      <c r="E983" s="2">
        <f t="shared" si="85"/>
        <v>1.4329242717634916E-2</v>
      </c>
      <c r="F983" s="2">
        <f t="shared" si="89"/>
        <v>-3.9352180931862667E-3</v>
      </c>
      <c r="G983" s="2">
        <f t="shared" si="87"/>
        <v>1.8264460810821184E-2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2.2323</v>
      </c>
      <c r="C984" s="2">
        <f t="shared" si="90"/>
        <v>2.2625620379408162</v>
      </c>
      <c r="D984" s="2">
        <f t="shared" si="86"/>
        <v>2.2536455238498849</v>
      </c>
      <c r="E984" s="2">
        <f t="shared" si="85"/>
        <v>8.9165140909313045E-3</v>
      </c>
      <c r="F984" s="2">
        <f t="shared" si="89"/>
        <v>-1.3648716563627525E-3</v>
      </c>
      <c r="G984" s="2">
        <f t="shared" si="87"/>
        <v>1.0281385747294057E-2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2.2323</v>
      </c>
      <c r="C985" s="2">
        <f t="shared" si="90"/>
        <v>2.2579063397960755</v>
      </c>
      <c r="D985" s="2">
        <f t="shared" si="86"/>
        <v>2.2520643739350787</v>
      </c>
      <c r="E985" s="2">
        <f t="shared" si="85"/>
        <v>5.8419658609967229E-3</v>
      </c>
      <c r="F985" s="2">
        <f t="shared" si="89"/>
        <v>7.649584710914259E-5</v>
      </c>
      <c r="G985" s="2">
        <f t="shared" si="87"/>
        <v>5.7654700138875803E-3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2.1876000000000002</v>
      </c>
      <c r="C986" s="2">
        <f t="shared" si="90"/>
        <v>2.2539669029043714</v>
      </c>
      <c r="D986" s="2">
        <f t="shared" si="86"/>
        <v>2.2472892351250731</v>
      </c>
      <c r="E986" s="2">
        <f t="shared" si="85"/>
        <v>6.6776677792983463E-3</v>
      </c>
      <c r="F986" s="2">
        <f t="shared" si="89"/>
        <v>1.3967302335469835E-3</v>
      </c>
      <c r="G986" s="2">
        <f t="shared" si="87"/>
        <v>5.2809375457513628E-3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2.1698</v>
      </c>
      <c r="C987" s="2">
        <f t="shared" si="90"/>
        <v>2.2588796870729295</v>
      </c>
      <c r="D987" s="2">
        <f t="shared" si="86"/>
        <v>2.2415492917824751</v>
      </c>
      <c r="E987" s="2">
        <f t="shared" si="85"/>
        <v>1.7330395290454437E-2</v>
      </c>
      <c r="F987" s="2">
        <f t="shared" si="89"/>
        <v>4.5834632449284745E-3</v>
      </c>
      <c r="G987" s="2">
        <f t="shared" si="87"/>
        <v>1.2746932045525962E-2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2.2233999999999998</v>
      </c>
      <c r="C988" s="2">
        <f t="shared" si="90"/>
        <v>2.2657751198309404</v>
      </c>
      <c r="D988" s="2">
        <f t="shared" si="86"/>
        <v>2.2402048997985879</v>
      </c>
      <c r="E988" s="2">
        <f t="shared" ref="E988:E1051" si="91">C988-D988</f>
        <v>2.5570220032352431E-2</v>
      </c>
      <c r="F988" s="2">
        <f t="shared" si="89"/>
        <v>8.7808146024132665E-3</v>
      </c>
      <c r="G988" s="2">
        <f t="shared" si="87"/>
        <v>1.6789405429939164E-2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2.2143999999999999</v>
      </c>
      <c r="C989" s="2">
        <f t="shared" si="90"/>
        <v>2.2619943321646421</v>
      </c>
      <c r="D989" s="2">
        <f t="shared" ref="D989:D1052" si="92">$D$4*B989+(1-$D$4)*D988</f>
        <v>2.2382934257394331</v>
      </c>
      <c r="E989" s="2">
        <f t="shared" si="91"/>
        <v>2.3700906425208945E-2</v>
      </c>
      <c r="F989" s="2">
        <f t="shared" si="89"/>
        <v>1.1764832966972403E-2</v>
      </c>
      <c r="G989" s="2">
        <f t="shared" si="87"/>
        <v>1.1936073458236543E-2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2.2233999999999998</v>
      </c>
      <c r="C990" s="2">
        <f t="shared" si="90"/>
        <v>2.2574259733700819</v>
      </c>
      <c r="D990" s="2">
        <f t="shared" si="92"/>
        <v>2.2371902090179936</v>
      </c>
      <c r="E990" s="2">
        <f t="shared" si="91"/>
        <v>2.0235764352088292E-2</v>
      </c>
      <c r="F990" s="2">
        <f t="shared" si="89"/>
        <v>1.3459019243995583E-2</v>
      </c>
      <c r="G990" s="2">
        <f t="shared" si="87"/>
        <v>6.7767451080927091E-3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2.2233999999999998</v>
      </c>
      <c r="C991" s="2">
        <f t="shared" si="90"/>
        <v>2.2508065928516077</v>
      </c>
      <c r="D991" s="2">
        <f t="shared" si="92"/>
        <v>2.2361687120536975</v>
      </c>
      <c r="E991" s="2">
        <f t="shared" si="91"/>
        <v>1.4637880797910174E-2</v>
      </c>
      <c r="F991" s="2">
        <f t="shared" si="89"/>
        <v>1.3694791554778502E-2</v>
      </c>
      <c r="G991" s="2">
        <f t="shared" si="87"/>
        <v>9.4308924313167217E-4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2.2768999999999999</v>
      </c>
      <c r="C992" s="2">
        <f t="shared" si="90"/>
        <v>2.247959424720591</v>
      </c>
      <c r="D992" s="2">
        <f t="shared" si="92"/>
        <v>2.2391858444941644</v>
      </c>
      <c r="E992" s="2">
        <f t="shared" si="91"/>
        <v>8.7735802264266027E-3</v>
      </c>
      <c r="F992" s="2">
        <f t="shared" si="89"/>
        <v>1.2710549289108123E-2</v>
      </c>
      <c r="G992" s="2">
        <f t="shared" si="87"/>
        <v>-3.9369690626815199E-3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2.2143999999999999</v>
      </c>
      <c r="C993" s="2">
        <f t="shared" si="90"/>
        <v>2.2455502824558846</v>
      </c>
      <c r="D993" s="2">
        <f t="shared" si="92"/>
        <v>2.2373498560131151</v>
      </c>
      <c r="E993" s="2">
        <f t="shared" si="91"/>
        <v>8.2004264427695261E-3</v>
      </c>
      <c r="F993" s="2">
        <f t="shared" si="89"/>
        <v>1.1808524719840405E-2</v>
      </c>
      <c r="G993" s="2">
        <f t="shared" si="87"/>
        <v>-3.6080982770708789E-3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2.2768999999999999</v>
      </c>
      <c r="C994" s="2">
        <f t="shared" si="90"/>
        <v>2.2435117774626718</v>
      </c>
      <c r="D994" s="2">
        <f t="shared" si="92"/>
        <v>2.2402794963084398</v>
      </c>
      <c r="E994" s="2">
        <f t="shared" si="91"/>
        <v>3.2322811542320196E-3</v>
      </c>
      <c r="F994" s="2">
        <f t="shared" si="89"/>
        <v>1.009327600671873E-2</v>
      </c>
      <c r="G994" s="2">
        <f t="shared" si="87"/>
        <v>-6.8609948524867102E-3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2.2858999999999998</v>
      </c>
      <c r="C995" s="2">
        <f t="shared" si="90"/>
        <v>2.2417868886222609</v>
      </c>
      <c r="D995" s="2">
        <f t="shared" si="92"/>
        <v>2.2436587928781848</v>
      </c>
      <c r="E995" s="2">
        <f t="shared" si="91"/>
        <v>-1.871904255923873E-3</v>
      </c>
      <c r="F995" s="2">
        <f t="shared" si="89"/>
        <v>7.7002399541902106E-3</v>
      </c>
      <c r="G995" s="2">
        <f t="shared" si="87"/>
        <v>-9.5721442101140836E-3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2.2858999999999998</v>
      </c>
      <c r="C996" s="2">
        <f t="shared" si="90"/>
        <v>2.2334504442188363</v>
      </c>
      <c r="D996" s="2">
        <f t="shared" si="92"/>
        <v>2.2467877711835045</v>
      </c>
      <c r="E996" s="2">
        <f t="shared" si="91"/>
        <v>-1.3337326964668161E-2</v>
      </c>
      <c r="F996" s="2">
        <f t="shared" si="89"/>
        <v>3.492726570418536E-3</v>
      </c>
      <c r="G996" s="2">
        <f t="shared" ref="G996:G1059" si="93">E996-F996</f>
        <v>-1.6830053535086698E-2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2.2858999999999998</v>
      </c>
      <c r="C997" s="2">
        <f t="shared" si="90"/>
        <v>2.223658068185169</v>
      </c>
      <c r="D997" s="2">
        <f t="shared" si="92"/>
        <v>2.2496849733180597</v>
      </c>
      <c r="E997" s="2">
        <f t="shared" si="91"/>
        <v>-2.6026905132890743E-2</v>
      </c>
      <c r="F997" s="2">
        <f t="shared" ref="F997:F1060" si="95">(E997*(2/(10)))+((1-(2/10))*F996)</f>
        <v>-2.4111997702433198E-3</v>
      </c>
      <c r="G997" s="2">
        <f t="shared" si="93"/>
        <v>-2.3615705362647423E-2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2.2858999999999998</v>
      </c>
      <c r="C998" s="2">
        <f t="shared" si="90"/>
        <v>2.2236183653874506</v>
      </c>
      <c r="D998" s="2">
        <f t="shared" si="92"/>
        <v>2.2523675678870925</v>
      </c>
      <c r="E998" s="2">
        <f t="shared" si="91"/>
        <v>-2.8749202499641857E-2</v>
      </c>
      <c r="F998" s="2">
        <f t="shared" si="95"/>
        <v>-7.6788003161230283E-3</v>
      </c>
      <c r="G998" s="2">
        <f t="shared" si="93"/>
        <v>-2.1070402183518827E-2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2.1608999999999998</v>
      </c>
      <c r="C999" s="2">
        <f t="shared" si="90"/>
        <v>2.222200155327843</v>
      </c>
      <c r="D999" s="2">
        <f t="shared" si="92"/>
        <v>2.2455921924880489</v>
      </c>
      <c r="E999" s="2">
        <f t="shared" si="91"/>
        <v>-2.3392037160205881E-2</v>
      </c>
      <c r="F999" s="2">
        <f t="shared" si="95"/>
        <v>-1.0821447684939599E-2</v>
      </c>
      <c r="G999" s="2">
        <f t="shared" si="93"/>
        <v>-1.2570589475266281E-2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2.2143999999999999</v>
      </c>
      <c r="C1000" s="2">
        <f t="shared" si="90"/>
        <v>2.2223847468158673</v>
      </c>
      <c r="D1000" s="2">
        <f t="shared" si="92"/>
        <v>2.2432816597111565</v>
      </c>
      <c r="E1000" s="2">
        <f t="shared" si="91"/>
        <v>-2.0896912895289166E-2</v>
      </c>
      <c r="F1000" s="2">
        <f t="shared" si="95"/>
        <v>-1.2836540727009514E-2</v>
      </c>
      <c r="G1000" s="2">
        <f t="shared" si="93"/>
        <v>-8.060372168279652E-3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6">
        <f>TITRES_STAT!D1004</f>
        <v>2.2768999999999999</v>
      </c>
      <c r="C1001" s="2">
        <f t="shared" si="90"/>
        <v>2.2225409396134261</v>
      </c>
      <c r="D1001" s="2">
        <f t="shared" si="92"/>
        <v>2.2457719071399596</v>
      </c>
      <c r="E1001" s="2">
        <f t="shared" si="91"/>
        <v>-2.3230967526533419E-2</v>
      </c>
      <c r="F1001" s="2">
        <f t="shared" si="95"/>
        <v>-1.4915426086914298E-2</v>
      </c>
      <c r="G1001" s="2">
        <f t="shared" si="93"/>
        <v>-8.3155414396191216E-3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2.2768999999999999</v>
      </c>
      <c r="C1002" s="2">
        <f t="shared" si="90"/>
        <v>2.2309038719805914</v>
      </c>
      <c r="D1002" s="2">
        <f t="shared" si="92"/>
        <v>2.2480776917962588</v>
      </c>
      <c r="E1002" s="2">
        <f t="shared" si="91"/>
        <v>-1.7173819815667457E-2</v>
      </c>
      <c r="F1002" s="2">
        <f t="shared" si="95"/>
        <v>-1.5367104832664931E-2</v>
      </c>
      <c r="G1002" s="2">
        <f t="shared" si="93"/>
        <v>-1.8067149830025258E-3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2.2948</v>
      </c>
      <c r="C1003" s="2">
        <f t="shared" si="90"/>
        <v>2.2283648147528083</v>
      </c>
      <c r="D1003" s="2">
        <f t="shared" si="92"/>
        <v>2.2515386035150544</v>
      </c>
      <c r="E1003" s="2">
        <f t="shared" si="91"/>
        <v>-2.3173788762246073E-2</v>
      </c>
      <c r="F1003" s="2">
        <f t="shared" si="95"/>
        <v>-1.6928441618581161E-2</v>
      </c>
      <c r="G1003" s="2">
        <f t="shared" si="93"/>
        <v>-6.2453471436649116E-3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2.2858999999999998</v>
      </c>
      <c r="C1004" s="2">
        <f t="shared" si="90"/>
        <v>2.2358317663292993</v>
      </c>
      <c r="D1004" s="2">
        <f t="shared" si="92"/>
        <v>2.2540838921435689</v>
      </c>
      <c r="E1004" s="2">
        <f t="shared" si="91"/>
        <v>-1.8252125814269604E-2</v>
      </c>
      <c r="F1004" s="2">
        <f t="shared" si="95"/>
        <v>-1.7193178457718849E-2</v>
      </c>
      <c r="G1004" s="2">
        <f t="shared" si="93"/>
        <v>-1.0589473565507553E-3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2.4198</v>
      </c>
      <c r="C1005" s="2">
        <f t="shared" si="90"/>
        <v>2.2435345715094073</v>
      </c>
      <c r="D1005" s="2">
        <f t="shared" si="92"/>
        <v>2.2663591593921937</v>
      </c>
      <c r="E1005" s="2">
        <f t="shared" si="91"/>
        <v>-2.2824587882786407E-2</v>
      </c>
      <c r="F1005" s="2">
        <f t="shared" si="95"/>
        <v>-1.8319460342732363E-2</v>
      </c>
      <c r="G1005" s="2">
        <f t="shared" si="93"/>
        <v>-4.5051275400540443E-3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2.5537000000000001</v>
      </c>
      <c r="C1006" s="2">
        <f t="shared" si="90"/>
        <v>2.2500523297387294</v>
      </c>
      <c r="D1006" s="2">
        <f t="shared" si="92"/>
        <v>2.2876436661038828</v>
      </c>
      <c r="E1006" s="2">
        <f t="shared" si="91"/>
        <v>-3.7591336365153438E-2</v>
      </c>
      <c r="F1006" s="2">
        <f t="shared" si="95"/>
        <v>-2.2173835547216577E-2</v>
      </c>
      <c r="G1006" s="2">
        <f t="shared" si="93"/>
        <v>-1.5417500817936861E-2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2.5895000000000001</v>
      </c>
      <c r="C1007" s="2">
        <f t="shared" si="90"/>
        <v>2.2555673559327709</v>
      </c>
      <c r="D1007" s="2">
        <f t="shared" si="92"/>
        <v>2.3100033945406322</v>
      </c>
      <c r="E1007" s="2">
        <f t="shared" si="91"/>
        <v>-5.4436038607861281E-2</v>
      </c>
      <c r="F1007" s="2">
        <f t="shared" si="95"/>
        <v>-2.8626276159345519E-2</v>
      </c>
      <c r="G1007" s="2">
        <f t="shared" si="93"/>
        <v>-2.5809762448515763E-2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2.5716000000000001</v>
      </c>
      <c r="C1008" s="2">
        <f t="shared" si="90"/>
        <v>2.2602339165584984</v>
      </c>
      <c r="D1008" s="2">
        <f t="shared" si="92"/>
        <v>2.3293809208709559</v>
      </c>
      <c r="E1008" s="2">
        <f t="shared" si="91"/>
        <v>-6.9147004312457572E-2</v>
      </c>
      <c r="F1008" s="2">
        <f t="shared" si="95"/>
        <v>-3.6730421789967931E-2</v>
      </c>
      <c r="G1008" s="2">
        <f t="shared" si="93"/>
        <v>-3.2416582522489641E-2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2.6341000000000001</v>
      </c>
      <c r="C1009" s="2">
        <f t="shared" si="90"/>
        <v>2.2449517755494988</v>
      </c>
      <c r="D1009" s="2">
        <f t="shared" si="92"/>
        <v>2.3519527045101447</v>
      </c>
      <c r="E1009" s="2">
        <f t="shared" si="91"/>
        <v>-0.10700092896064595</v>
      </c>
      <c r="F1009" s="2">
        <f t="shared" si="95"/>
        <v>-5.0784523224103539E-2</v>
      </c>
      <c r="G1009" s="2">
        <f t="shared" si="93"/>
        <v>-5.6216405736542407E-2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2.6341000000000001</v>
      </c>
      <c r="C1010" s="2">
        <f t="shared" si="90"/>
        <v>2.2402515023880376</v>
      </c>
      <c r="D1010" s="2">
        <f t="shared" si="92"/>
        <v>2.37285250417606</v>
      </c>
      <c r="E1010" s="2">
        <f t="shared" si="91"/>
        <v>-0.13260100178802237</v>
      </c>
      <c r="F1010" s="2">
        <f t="shared" si="95"/>
        <v>-6.7147818936887316E-2</v>
      </c>
      <c r="G1010" s="2">
        <f t="shared" si="93"/>
        <v>-6.545318285113505E-2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2.6162000000000001</v>
      </c>
      <c r="C1011" s="2">
        <f t="shared" si="90"/>
        <v>2.2458897327898777</v>
      </c>
      <c r="D1011" s="2">
        <f t="shared" si="92"/>
        <v>2.390878244607463</v>
      </c>
      <c r="E1011" s="2">
        <f t="shared" si="91"/>
        <v>-0.14498851181758532</v>
      </c>
      <c r="F1011" s="2">
        <f t="shared" si="95"/>
        <v>-8.2715957513026919E-2</v>
      </c>
      <c r="G1011" s="2">
        <f t="shared" si="93"/>
        <v>-6.22725543045584E-2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2.6162000000000001</v>
      </c>
      <c r="C1012" s="2">
        <f t="shared" si="90"/>
        <v>2.2506605431298965</v>
      </c>
      <c r="D1012" s="2">
        <f t="shared" si="92"/>
        <v>2.4075687450069103</v>
      </c>
      <c r="E1012" s="2">
        <f t="shared" si="91"/>
        <v>-0.15690820187701382</v>
      </c>
      <c r="F1012" s="2">
        <f t="shared" si="95"/>
        <v>-9.7554406385824299E-2</v>
      </c>
      <c r="G1012" s="2">
        <f t="shared" si="93"/>
        <v>-5.935379549118952E-2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2.5358999999999998</v>
      </c>
      <c r="C1013" s="2">
        <f t="shared" si="90"/>
        <v>2.2574512288022199</v>
      </c>
      <c r="D1013" s="2">
        <f t="shared" si="92"/>
        <v>2.4170747638952874</v>
      </c>
      <c r="E1013" s="2">
        <f t="shared" si="91"/>
        <v>-0.15962353509306748</v>
      </c>
      <c r="F1013" s="2">
        <f t="shared" si="95"/>
        <v>-0.10996823212727294</v>
      </c>
      <c r="G1013" s="2">
        <f t="shared" si="93"/>
        <v>-4.965530296579454E-2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2.5358999999999998</v>
      </c>
      <c r="C1014" s="2">
        <f t="shared" si="90"/>
        <v>2.2618279628326476</v>
      </c>
      <c r="D1014" s="2">
        <f t="shared" si="92"/>
        <v>2.4258766332363773</v>
      </c>
      <c r="E1014" s="2">
        <f t="shared" si="91"/>
        <v>-0.16404867040372961</v>
      </c>
      <c r="F1014" s="2">
        <f t="shared" si="95"/>
        <v>-0.12078431978256429</v>
      </c>
      <c r="G1014" s="2">
        <f t="shared" si="93"/>
        <v>-4.3264350621165321E-2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2.4645000000000001</v>
      </c>
      <c r="C1015" s="2">
        <f t="shared" si="90"/>
        <v>2.2861313531660863</v>
      </c>
      <c r="D1015" s="2">
        <f t="shared" si="92"/>
        <v>2.4287376233670162</v>
      </c>
      <c r="E1015" s="2">
        <f t="shared" si="91"/>
        <v>-0.14260627020092986</v>
      </c>
      <c r="F1015" s="2">
        <f t="shared" si="95"/>
        <v>-0.12514870986623741</v>
      </c>
      <c r="G1015" s="2">
        <f t="shared" si="93"/>
        <v>-1.7457560334692451E-2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2.4554999999999998</v>
      </c>
      <c r="C1016" s="2">
        <f t="shared" si="90"/>
        <v>2.327295760371304</v>
      </c>
      <c r="D1016" s="2">
        <f t="shared" si="92"/>
        <v>2.4307200216361262</v>
      </c>
      <c r="E1016" s="2">
        <f t="shared" si="91"/>
        <v>-0.10342426126482218</v>
      </c>
      <c r="F1016" s="2">
        <f t="shared" si="95"/>
        <v>-0.12080382014595437</v>
      </c>
      <c r="G1016" s="2">
        <f t="shared" si="93"/>
        <v>1.7379558881132184E-2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2.3841000000000001</v>
      </c>
      <c r="C1017" s="2">
        <f t="shared" si="90"/>
        <v>2.3676348741603341</v>
      </c>
      <c r="D1017" s="2">
        <f t="shared" si="92"/>
        <v>2.4272666867001171</v>
      </c>
      <c r="E1017" s="2">
        <f t="shared" si="91"/>
        <v>-5.9631812539783002E-2</v>
      </c>
      <c r="F1017" s="2">
        <f t="shared" si="95"/>
        <v>-0.1085694186247201</v>
      </c>
      <c r="G1017" s="2">
        <f t="shared" si="93"/>
        <v>4.8937606084937094E-2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2.4554999999999998</v>
      </c>
      <c r="C1018" s="2">
        <f t="shared" si="90"/>
        <v>2.3990141242895135</v>
      </c>
      <c r="D1018" s="2">
        <f t="shared" si="92"/>
        <v>2.4293580432408493</v>
      </c>
      <c r="E1018" s="2">
        <f t="shared" si="91"/>
        <v>-3.0343918951335702E-2</v>
      </c>
      <c r="F1018" s="2">
        <f t="shared" si="95"/>
        <v>-9.2924318690043223E-2</v>
      </c>
      <c r="G1018" s="2">
        <f t="shared" si="93"/>
        <v>6.2580399738707521E-2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2.4377</v>
      </c>
      <c r="C1019" s="2">
        <f t="shared" si="90"/>
        <v>2.4351811820911271</v>
      </c>
      <c r="D1019" s="2">
        <f t="shared" si="92"/>
        <v>2.4299759659637492</v>
      </c>
      <c r="E1019" s="2">
        <f t="shared" si="91"/>
        <v>5.2052161273778985E-3</v>
      </c>
      <c r="F1019" s="2">
        <f t="shared" si="95"/>
        <v>-7.3298411726559001E-2</v>
      </c>
      <c r="G1019" s="2">
        <f t="shared" si="93"/>
        <v>7.85036278539369E-2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2.4377</v>
      </c>
      <c r="C1020" s="2">
        <f t="shared" si="90"/>
        <v>2.4657840771540309</v>
      </c>
      <c r="D1020" s="2">
        <f t="shared" si="92"/>
        <v>2.4305481166331009</v>
      </c>
      <c r="E1020" s="2">
        <f t="shared" si="91"/>
        <v>3.5235960520930032E-2</v>
      </c>
      <c r="F1020" s="2">
        <f t="shared" si="95"/>
        <v>-5.1591537277061193E-2</v>
      </c>
      <c r="G1020" s="2">
        <f t="shared" si="93"/>
        <v>8.6827497797991232E-2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2.3662000000000001</v>
      </c>
      <c r="C1021" s="2">
        <f t="shared" si="90"/>
        <v>2.4889249883611031</v>
      </c>
      <c r="D1021" s="2">
        <f t="shared" si="92"/>
        <v>2.4257815894750934</v>
      </c>
      <c r="E1021" s="2">
        <f t="shared" si="91"/>
        <v>6.3143398886009727E-2</v>
      </c>
      <c r="F1021" s="2">
        <f t="shared" si="95"/>
        <v>-2.8644550044447013E-2</v>
      </c>
      <c r="G1021" s="2">
        <f t="shared" si="93"/>
        <v>9.1787948930456748E-2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2.3662000000000001</v>
      </c>
      <c r="C1022" s="2">
        <f t="shared" si="90"/>
        <v>2.508505759382472</v>
      </c>
      <c r="D1022" s="2">
        <f t="shared" si="92"/>
        <v>2.421368138402864</v>
      </c>
      <c r="E1022" s="2">
        <f t="shared" si="91"/>
        <v>8.7137620979607977E-2</v>
      </c>
      <c r="F1022" s="2">
        <f t="shared" si="95"/>
        <v>-5.4881158396360187E-3</v>
      </c>
      <c r="G1022" s="2">
        <f t="shared" si="93"/>
        <v>9.2625736819243992E-2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2.2412000000000001</v>
      </c>
      <c r="C1023" s="2">
        <f t="shared" si="90"/>
        <v>2.5127202579390149</v>
      </c>
      <c r="D1023" s="2">
        <f t="shared" si="92"/>
        <v>2.4080223503730225</v>
      </c>
      <c r="E1023" s="2">
        <f t="shared" si="91"/>
        <v>0.1046979075659924</v>
      </c>
      <c r="F1023" s="2">
        <f t="shared" si="95"/>
        <v>1.6549088841489666E-2</v>
      </c>
      <c r="G1023" s="2">
        <f t="shared" si="93"/>
        <v>8.8148818724502725E-2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2.3393999999999999</v>
      </c>
      <c r="C1024" s="2">
        <f t="shared" si="90"/>
        <v>2.5162863721022433</v>
      </c>
      <c r="D1024" s="2">
        <f t="shared" si="92"/>
        <v>2.4029392133083545</v>
      </c>
      <c r="E1024" s="2">
        <f t="shared" si="91"/>
        <v>0.11334715879388879</v>
      </c>
      <c r="F1024" s="2">
        <f t="shared" si="95"/>
        <v>3.5908702831969494E-2</v>
      </c>
      <c r="G1024" s="2">
        <f t="shared" si="93"/>
        <v>7.7438455961919297E-2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2.3929999999999998</v>
      </c>
      <c r="C1025" s="2">
        <f t="shared" si="90"/>
        <v>2.5083192379326675</v>
      </c>
      <c r="D1025" s="2">
        <f t="shared" si="92"/>
        <v>2.4022029752855132</v>
      </c>
      <c r="E1025" s="2">
        <f t="shared" si="91"/>
        <v>0.10611626264715435</v>
      </c>
      <c r="F1025" s="2">
        <f t="shared" si="95"/>
        <v>4.995021479500647E-2</v>
      </c>
      <c r="G1025" s="2">
        <f t="shared" si="93"/>
        <v>5.6166047852147877E-2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2.4108999999999998</v>
      </c>
      <c r="C1026" s="2">
        <f t="shared" si="90"/>
        <v>2.5001932013276416</v>
      </c>
      <c r="D1026" s="2">
        <f t="shared" si="92"/>
        <v>2.4028471993384377</v>
      </c>
      <c r="E1026" s="2">
        <f t="shared" si="91"/>
        <v>9.7346001989203845E-2</v>
      </c>
      <c r="F1026" s="2">
        <f t="shared" si="95"/>
        <v>5.9429372233845951E-2</v>
      </c>
      <c r="G1026" s="2">
        <f t="shared" si="93"/>
        <v>3.7916629755357895E-2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2.4108999999999998</v>
      </c>
      <c r="C1027" s="2">
        <f t="shared" si="90"/>
        <v>2.4823327088156963</v>
      </c>
      <c r="D1027" s="2">
        <f t="shared" si="92"/>
        <v>2.403443703091146</v>
      </c>
      <c r="E1027" s="2">
        <f t="shared" si="91"/>
        <v>7.8889005724550376E-2</v>
      </c>
      <c r="F1027" s="2">
        <f t="shared" si="95"/>
        <v>6.3321298931986833E-2</v>
      </c>
      <c r="G1027" s="2">
        <f t="shared" si="93"/>
        <v>1.5567706792563543E-2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2.4108999999999998</v>
      </c>
      <c r="C1028" s="2">
        <f t="shared" si="90"/>
        <v>2.4782045997671274</v>
      </c>
      <c r="D1028" s="2">
        <f t="shared" si="92"/>
        <v>2.4039960213806904</v>
      </c>
      <c r="E1028" s="2">
        <f t="shared" si="91"/>
        <v>7.4208578386437019E-2</v>
      </c>
      <c r="F1028" s="2">
        <f t="shared" si="95"/>
        <v>6.549875482287687E-2</v>
      </c>
      <c r="G1028" s="2">
        <f t="shared" si="93"/>
        <v>8.7098235635601484E-3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6">
        <f>TITRES_STAT!D1032</f>
        <v>2.4018999999999999</v>
      </c>
      <c r="C1029" s="2">
        <f t="shared" si="90"/>
        <v>2.4719731228798767</v>
      </c>
      <c r="D1029" s="2">
        <f t="shared" si="92"/>
        <v>2.4038407605376761</v>
      </c>
      <c r="E1029" s="2">
        <f t="shared" si="91"/>
        <v>6.8132362342200548E-2</v>
      </c>
      <c r="F1029" s="2">
        <f t="shared" si="95"/>
        <v>6.6025476326741606E-2</v>
      </c>
      <c r="G1029" s="2">
        <f t="shared" si="93"/>
        <v>2.1068860154589419E-3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6">
        <f>TITRES_STAT!D1033</f>
        <v>2.4018999999999999</v>
      </c>
      <c r="C1030" s="2">
        <f t="shared" si="90"/>
        <v>2.4667003347445107</v>
      </c>
      <c r="D1030" s="2">
        <f t="shared" si="92"/>
        <v>2.4036970004978482</v>
      </c>
      <c r="E1030" s="2">
        <f t="shared" si="91"/>
        <v>6.300333424666249E-2</v>
      </c>
      <c r="F1030" s="2">
        <f t="shared" si="95"/>
        <v>6.5421047910725783E-2</v>
      </c>
      <c r="G1030" s="2">
        <f t="shared" si="93"/>
        <v>-2.4177136640632924E-3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2.3662000000000001</v>
      </c>
      <c r="C1031" s="2">
        <f t="shared" si="90"/>
        <v>2.4512387447838169</v>
      </c>
      <c r="D1031" s="2">
        <f t="shared" si="92"/>
        <v>2.4009194449054148</v>
      </c>
      <c r="E1031" s="2">
        <f t="shared" si="91"/>
        <v>5.0319299878402113E-2</v>
      </c>
      <c r="F1031" s="2">
        <f t="shared" si="95"/>
        <v>6.2400698304261051E-2</v>
      </c>
      <c r="G1031" s="2">
        <f t="shared" si="93"/>
        <v>-1.2081398425858939E-2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2.3304999999999998</v>
      </c>
      <c r="C1032" s="2">
        <f t="shared" si="90"/>
        <v>2.4381558609709222</v>
      </c>
      <c r="D1032" s="2">
        <f t="shared" si="92"/>
        <v>2.3957031897272358</v>
      </c>
      <c r="E1032" s="2">
        <f t="shared" si="91"/>
        <v>4.2452671243686346E-2</v>
      </c>
      <c r="F1032" s="2">
        <f t="shared" si="95"/>
        <v>5.8411092892146112E-2</v>
      </c>
      <c r="G1032" s="2">
        <f t="shared" si="93"/>
        <v>-1.5958421648459765E-2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2.3216000000000001</v>
      </c>
      <c r="C1033" s="2">
        <f t="shared" si="90"/>
        <v>2.407854959283088</v>
      </c>
      <c r="D1033" s="2">
        <f t="shared" si="92"/>
        <v>2.3902140645622554</v>
      </c>
      <c r="E1033" s="2">
        <f t="shared" si="91"/>
        <v>1.7640894720832634E-2</v>
      </c>
      <c r="F1033" s="2">
        <f t="shared" si="95"/>
        <v>5.0257053257883419E-2</v>
      </c>
      <c r="G1033" s="2">
        <f t="shared" si="93"/>
        <v>-3.2616158537050785E-2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2.3216000000000001</v>
      </c>
      <c r="C1034" s="2">
        <f t="shared" si="90"/>
        <v>2.3973234270856896</v>
      </c>
      <c r="D1034" s="2">
        <f t="shared" si="92"/>
        <v>2.3851315412613476</v>
      </c>
      <c r="E1034" s="2">
        <f t="shared" si="91"/>
        <v>1.2191885824341941E-2</v>
      </c>
      <c r="F1034" s="2">
        <f t="shared" si="95"/>
        <v>4.2644019771175129E-2</v>
      </c>
      <c r="G1034" s="2">
        <f t="shared" si="93"/>
        <v>-3.0452133946833188E-2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2.4018999999999999</v>
      </c>
      <c r="C1035" s="2">
        <f t="shared" si="90"/>
        <v>2.3966582844571218</v>
      </c>
      <c r="D1035" s="2">
        <f t="shared" si="92"/>
        <v>2.3863736493160626</v>
      </c>
      <c r="E1035" s="2">
        <f t="shared" si="91"/>
        <v>1.0284635141059262E-2</v>
      </c>
      <c r="F1035" s="2">
        <f t="shared" si="95"/>
        <v>3.6172142845151953E-2</v>
      </c>
      <c r="G1035" s="2">
        <f t="shared" si="93"/>
        <v>-2.5887507704092691E-2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2.4377</v>
      </c>
      <c r="C1036" s="2">
        <f t="shared" si="90"/>
        <v>2.3988493176175645</v>
      </c>
      <c r="D1036" s="2">
        <f t="shared" si="92"/>
        <v>2.3901756012185764</v>
      </c>
      <c r="E1036" s="2">
        <f t="shared" si="91"/>
        <v>8.6737163989880628E-3</v>
      </c>
      <c r="F1036" s="2">
        <f t="shared" si="95"/>
        <v>3.0672457555919175E-2</v>
      </c>
      <c r="G1036" s="2">
        <f t="shared" si="93"/>
        <v>-2.1998741156931113E-2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2.3662000000000001</v>
      </c>
      <c r="C1037" s="2">
        <f t="shared" si="90"/>
        <v>2.4007032687533236</v>
      </c>
      <c r="D1037" s="2">
        <f t="shared" si="92"/>
        <v>2.3883996307579411</v>
      </c>
      <c r="E1037" s="2">
        <f t="shared" si="91"/>
        <v>1.2303637995382477E-2</v>
      </c>
      <c r="F1037" s="2">
        <f t="shared" si="95"/>
        <v>2.6998693643811838E-2</v>
      </c>
      <c r="G1037" s="2">
        <f t="shared" si="93"/>
        <v>-1.4695055648429361E-2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2.3573</v>
      </c>
      <c r="C1038" s="2">
        <f t="shared" si="90"/>
        <v>2.4022719966374275</v>
      </c>
      <c r="D1038" s="2">
        <f t="shared" si="92"/>
        <v>2.3860959544055009</v>
      </c>
      <c r="E1038" s="2">
        <f t="shared" si="91"/>
        <v>1.6176042231926591E-2</v>
      </c>
      <c r="F1038" s="2">
        <f t="shared" si="95"/>
        <v>2.4834163361434788E-2</v>
      </c>
      <c r="G1038" s="2">
        <f t="shared" si="93"/>
        <v>-8.6581211295081971E-3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2.2948</v>
      </c>
      <c r="C1039" s="2">
        <f t="shared" ref="C1039:C1102" si="96">$C$4*B1029+C1038*(1-$C$4)</f>
        <v>2.4022147663855153</v>
      </c>
      <c r="D1039" s="2">
        <f t="shared" si="92"/>
        <v>2.3793332911162044</v>
      </c>
      <c r="E1039" s="2">
        <f t="shared" si="91"/>
        <v>2.2881475269310947E-2</v>
      </c>
      <c r="F1039" s="2">
        <f t="shared" si="95"/>
        <v>2.4443625743010022E-2</v>
      </c>
      <c r="G1039" s="2">
        <f t="shared" si="93"/>
        <v>-1.5621504736990748E-3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2.2323</v>
      </c>
      <c r="C1040" s="2">
        <f t="shared" si="96"/>
        <v>2.4021663407877436</v>
      </c>
      <c r="D1040" s="2">
        <f t="shared" si="92"/>
        <v>2.3684419362187081</v>
      </c>
      <c r="E1040" s="2">
        <f t="shared" si="91"/>
        <v>3.3724404569035471E-2</v>
      </c>
      <c r="F1040" s="2">
        <f t="shared" si="95"/>
        <v>2.6299781508215114E-2</v>
      </c>
      <c r="G1040" s="2">
        <f t="shared" si="93"/>
        <v>7.4246230608203574E-3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2.2323</v>
      </c>
      <c r="C1041" s="2">
        <f t="shared" si="96"/>
        <v>2.3966330575896295</v>
      </c>
      <c r="D1041" s="2">
        <f t="shared" si="92"/>
        <v>2.3583573483506557</v>
      </c>
      <c r="E1041" s="2">
        <f t="shared" si="91"/>
        <v>3.8275709238973832E-2</v>
      </c>
      <c r="F1041" s="2">
        <f t="shared" si="95"/>
        <v>2.8694967054366857E-2</v>
      </c>
      <c r="G1041" s="2">
        <f t="shared" si="93"/>
        <v>9.5807421846069753E-3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2.1966000000000001</v>
      </c>
      <c r="C1042" s="2">
        <f t="shared" si="96"/>
        <v>2.3864587410373788</v>
      </c>
      <c r="D1042" s="2">
        <f t="shared" si="92"/>
        <v>2.3463753225469035</v>
      </c>
      <c r="E1042" s="2">
        <f t="shared" si="91"/>
        <v>4.0083418490475253E-2</v>
      </c>
      <c r="F1042" s="2">
        <f t="shared" si="95"/>
        <v>3.0972657341588536E-2</v>
      </c>
      <c r="G1042" s="2">
        <f t="shared" si="93"/>
        <v>9.1107611488867174E-3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2.1341000000000001</v>
      </c>
      <c r="C1043" s="2">
        <f t="shared" si="96"/>
        <v>2.3764804731854743</v>
      </c>
      <c r="D1043" s="2">
        <f t="shared" si="92"/>
        <v>2.3306512245804663</v>
      </c>
      <c r="E1043" s="2">
        <f t="shared" si="91"/>
        <v>4.5829248605008033E-2</v>
      </c>
      <c r="F1043" s="2">
        <f t="shared" si="95"/>
        <v>3.3943975594272438E-2</v>
      </c>
      <c r="G1043" s="2">
        <f t="shared" si="93"/>
        <v>1.1885273010735595E-2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2.0804999999999998</v>
      </c>
      <c r="C1044" s="2">
        <f t="shared" si="96"/>
        <v>2.3680373234646321</v>
      </c>
      <c r="D1044" s="2">
        <f t="shared" si="92"/>
        <v>2.3121215042411727</v>
      </c>
      <c r="E1044" s="2">
        <f t="shared" si="91"/>
        <v>5.5915819223459451E-2</v>
      </c>
      <c r="F1044" s="2">
        <f t="shared" si="95"/>
        <v>3.8338344320109845E-2</v>
      </c>
      <c r="G1044" s="2">
        <f t="shared" si="93"/>
        <v>1.7577474903349606E-2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2.0448</v>
      </c>
      <c r="C1045" s="2">
        <f t="shared" si="96"/>
        <v>2.3732469660085349</v>
      </c>
      <c r="D1045" s="2">
        <f t="shared" si="92"/>
        <v>2.2923199113344195</v>
      </c>
      <c r="E1045" s="2">
        <f t="shared" si="91"/>
        <v>8.0927054674115428E-2</v>
      </c>
      <c r="F1045" s="2">
        <f t="shared" si="95"/>
        <v>4.6856086390910962E-2</v>
      </c>
      <c r="G1045" s="2">
        <f t="shared" si="93"/>
        <v>3.4070968283204467E-2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1.9555</v>
      </c>
      <c r="C1046" s="2">
        <f t="shared" si="96"/>
        <v>2.3831628173918369</v>
      </c>
      <c r="D1046" s="2">
        <f t="shared" si="92"/>
        <v>2.2673702882726108</v>
      </c>
      <c r="E1046" s="2">
        <f t="shared" si="91"/>
        <v>0.11579252911922611</v>
      </c>
      <c r="F1046" s="2">
        <f t="shared" si="95"/>
        <v>6.0643374936573999E-2</v>
      </c>
      <c r="G1046" s="2">
        <f t="shared" si="93"/>
        <v>5.5149154182652108E-2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1.9555</v>
      </c>
      <c r="C1047" s="2">
        <f t="shared" si="96"/>
        <v>2.3805531531777082</v>
      </c>
      <c r="D1047" s="2">
        <f t="shared" si="92"/>
        <v>2.2442687854376024</v>
      </c>
      <c r="E1047" s="2">
        <f t="shared" si="91"/>
        <v>0.13628436774010577</v>
      </c>
      <c r="F1047" s="2">
        <f t="shared" si="95"/>
        <v>7.5771573497280365E-2</v>
      </c>
      <c r="G1047" s="2">
        <f t="shared" si="93"/>
        <v>6.0512794242825407E-2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2.0268999999999999</v>
      </c>
      <c r="C1048" s="2">
        <f t="shared" si="96"/>
        <v>2.3769757449965225</v>
      </c>
      <c r="D1048" s="2">
        <f t="shared" si="92"/>
        <v>2.2281673939237061</v>
      </c>
      <c r="E1048" s="2">
        <f t="shared" si="91"/>
        <v>0.14880835107281642</v>
      </c>
      <c r="F1048" s="2">
        <f t="shared" si="95"/>
        <v>9.0378929012387588E-2</v>
      </c>
      <c r="G1048" s="2">
        <f t="shared" si="93"/>
        <v>5.8429422060428837E-2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1.9733000000000001</v>
      </c>
      <c r="C1049" s="2">
        <f t="shared" si="96"/>
        <v>2.3643333226893652</v>
      </c>
      <c r="D1049" s="2">
        <f t="shared" si="92"/>
        <v>2.2092883277071356</v>
      </c>
      <c r="E1049" s="2">
        <f t="shared" si="91"/>
        <v>0.15504499498222968</v>
      </c>
      <c r="F1049" s="2">
        <f t="shared" si="95"/>
        <v>0.10331214220635601</v>
      </c>
      <c r="G1049" s="2">
        <f t="shared" si="93"/>
        <v>5.1732852775873667E-2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1.9198</v>
      </c>
      <c r="C1050" s="2">
        <f t="shared" si="96"/>
        <v>2.3440205038140784</v>
      </c>
      <c r="D1050" s="2">
        <f t="shared" si="92"/>
        <v>2.1878447478769774</v>
      </c>
      <c r="E1050" s="2">
        <f t="shared" si="91"/>
        <v>0.15617575593710109</v>
      </c>
      <c r="F1050" s="2">
        <f t="shared" si="95"/>
        <v>0.11388486495250504</v>
      </c>
      <c r="G1050" s="2">
        <f t="shared" si="93"/>
        <v>4.2290890984596055E-2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1.9198</v>
      </c>
      <c r="C1051" s="2">
        <f t="shared" si="96"/>
        <v>2.326832733996528</v>
      </c>
      <c r="D1051" s="2">
        <f t="shared" si="92"/>
        <v>2.1679895813675714</v>
      </c>
      <c r="E1051" s="2">
        <f t="shared" si="91"/>
        <v>0.15884315262895665</v>
      </c>
      <c r="F1051" s="2">
        <f t="shared" si="95"/>
        <v>0.12287652248779536</v>
      </c>
      <c r="G1051" s="2">
        <f t="shared" si="93"/>
        <v>3.596663014116129E-2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1.9198</v>
      </c>
      <c r="C1052" s="2">
        <f t="shared" si="96"/>
        <v>2.3067969287662931</v>
      </c>
      <c r="D1052" s="2">
        <f t="shared" si="92"/>
        <v>2.1496051679329362</v>
      </c>
      <c r="E1052" s="2">
        <f t="shared" ref="E1052:E1115" si="97">C1052-D1052</f>
        <v>0.15719176083335684</v>
      </c>
      <c r="F1052" s="2">
        <f t="shared" si="95"/>
        <v>0.12973957015690765</v>
      </c>
      <c r="G1052" s="2">
        <f t="shared" si="93"/>
        <v>2.745219067644919E-2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1.8393999999999999</v>
      </c>
      <c r="C1053" s="2">
        <f t="shared" si="96"/>
        <v>2.2802281704945555</v>
      </c>
      <c r="D1053" s="2">
        <f t="shared" ref="D1053:D1116" si="98">$D$4*B1053+(1-$D$4)*D1052</f>
        <v>2.1266270073453111</v>
      </c>
      <c r="E1053" s="2">
        <f t="shared" si="97"/>
        <v>0.15360116314924444</v>
      </c>
      <c r="F1053" s="2">
        <f t="shared" si="95"/>
        <v>0.13451188875537501</v>
      </c>
      <c r="G1053" s="2">
        <f t="shared" si="93"/>
        <v>1.9089274393869426E-2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1.8483000000000001</v>
      </c>
      <c r="C1054" s="2">
        <f t="shared" si="96"/>
        <v>2.2495007596492393</v>
      </c>
      <c r="D1054" s="2">
        <f t="shared" si="98"/>
        <v>2.1060101919863992</v>
      </c>
      <c r="E1054" s="2">
        <f t="shared" si="97"/>
        <v>0.14349056766284018</v>
      </c>
      <c r="F1054" s="2">
        <f t="shared" si="95"/>
        <v>0.13630762453686804</v>
      </c>
      <c r="G1054" s="2">
        <f t="shared" si="93"/>
        <v>7.1829431259721466E-3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1.8751</v>
      </c>
      <c r="C1055" s="2">
        <f t="shared" si="96"/>
        <v>2.2180083350878177</v>
      </c>
      <c r="D1055" s="2">
        <f t="shared" si="98"/>
        <v>2.0889057333207397</v>
      </c>
      <c r="E1055" s="2">
        <f t="shared" si="97"/>
        <v>0.129102601767078</v>
      </c>
      <c r="F1055" s="2">
        <f t="shared" si="95"/>
        <v>0.13486661998291005</v>
      </c>
      <c r="G1055" s="2">
        <f t="shared" si="93"/>
        <v>-5.7640182158320563E-3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1.9018999999999999</v>
      </c>
      <c r="C1056" s="2">
        <f t="shared" si="96"/>
        <v>2.1776224373819995</v>
      </c>
      <c r="D1056" s="2">
        <f t="shared" si="98"/>
        <v>2.0750534567784626</v>
      </c>
      <c r="E1056" s="2">
        <f t="shared" si="97"/>
        <v>0.10256898060353681</v>
      </c>
      <c r="F1056" s="2">
        <f t="shared" si="95"/>
        <v>0.12840709210703541</v>
      </c>
      <c r="G1056" s="2">
        <f t="shared" si="93"/>
        <v>-2.5838111503498601E-2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1.9018999999999999</v>
      </c>
      <c r="C1057" s="2">
        <f t="shared" si="96"/>
        <v>2.1434497547078455</v>
      </c>
      <c r="D1057" s="2">
        <f t="shared" si="98"/>
        <v>2.0622272747948727</v>
      </c>
      <c r="E1057" s="2">
        <f t="shared" si="97"/>
        <v>8.1222479912972823E-2</v>
      </c>
      <c r="F1057" s="2">
        <f t="shared" si="95"/>
        <v>0.11897016966822291</v>
      </c>
      <c r="G1057" s="2">
        <f t="shared" si="93"/>
        <v>-3.7747689755250086E-2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1.9376</v>
      </c>
      <c r="C1058" s="2">
        <f t="shared" si="96"/>
        <v>2.1255190232143306</v>
      </c>
      <c r="D1058" s="2">
        <f t="shared" si="98"/>
        <v>2.0529956248100674</v>
      </c>
      <c r="E1058" s="2">
        <f t="shared" si="97"/>
        <v>7.2523398404263251E-2</v>
      </c>
      <c r="F1058" s="2">
        <f t="shared" si="95"/>
        <v>0.10968081541543098</v>
      </c>
      <c r="G1058" s="2">
        <f t="shared" si="93"/>
        <v>-3.7157417011167732E-2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1.9376</v>
      </c>
      <c r="C1059" s="2">
        <f t="shared" si="96"/>
        <v>2.1021007119505875</v>
      </c>
      <c r="D1059" s="2">
        <f t="shared" si="98"/>
        <v>2.0444478007500626</v>
      </c>
      <c r="E1059" s="2">
        <f t="shared" si="97"/>
        <v>5.7652911200524848E-2</v>
      </c>
      <c r="F1059" s="2">
        <f t="shared" si="95"/>
        <v>9.9275234572449772E-2</v>
      </c>
      <c r="G1059" s="2">
        <f t="shared" si="93"/>
        <v>-4.1622323371924924E-2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1.9376</v>
      </c>
      <c r="C1060" s="2">
        <f t="shared" si="96"/>
        <v>2.0740544485735741</v>
      </c>
      <c r="D1060" s="2">
        <f t="shared" si="98"/>
        <v>2.0365331488426506</v>
      </c>
      <c r="E1060" s="2">
        <f t="shared" si="97"/>
        <v>3.7521299730923552E-2</v>
      </c>
      <c r="F1060" s="2">
        <f t="shared" si="95"/>
        <v>8.6924447604144542E-2</v>
      </c>
      <c r="G1060" s="2">
        <f t="shared" ref="G1060:G1123" si="99">E1060-F1060</f>
        <v>-4.940314787322099E-2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1.9376</v>
      </c>
      <c r="C1061" s="2">
        <f t="shared" si="96"/>
        <v>2.0503229949468706</v>
      </c>
      <c r="D1061" s="2">
        <f t="shared" si="98"/>
        <v>2.0292047674468989</v>
      </c>
      <c r="E1061" s="2">
        <f t="shared" si="97"/>
        <v>2.111822749997172E-2</v>
      </c>
      <c r="F1061" s="2">
        <f t="shared" ref="F1061:F1124" si="101">(E1061*(2/(10)))+((1-(2/10))*F1060)</f>
        <v>7.3763203583309983E-2</v>
      </c>
      <c r="G1061" s="2">
        <f t="shared" si="99"/>
        <v>-5.2644976083338263E-2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1.9376</v>
      </c>
      <c r="C1062" s="2">
        <f t="shared" si="96"/>
        <v>2.0302425341858137</v>
      </c>
      <c r="D1062" s="2">
        <f t="shared" si="98"/>
        <v>2.0224192291174989</v>
      </c>
      <c r="E1062" s="2">
        <f t="shared" si="97"/>
        <v>7.8233050683147454E-3</v>
      </c>
      <c r="F1062" s="2">
        <f t="shared" si="101"/>
        <v>6.057522388031094E-2</v>
      </c>
      <c r="G1062" s="2">
        <f t="shared" si="99"/>
        <v>-5.2751918811996194E-2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1.9376</v>
      </c>
      <c r="C1063" s="2">
        <f t="shared" si="96"/>
        <v>2.0008821443110731</v>
      </c>
      <c r="D1063" s="2">
        <f t="shared" si="98"/>
        <v>2.0161363232569434</v>
      </c>
      <c r="E1063" s="2">
        <f t="shared" si="97"/>
        <v>-1.5254178945870223E-2</v>
      </c>
      <c r="F1063" s="2">
        <f t="shared" si="101"/>
        <v>4.5409343315074707E-2</v>
      </c>
      <c r="G1063" s="2">
        <f t="shared" si="99"/>
        <v>-6.066352226094493E-2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1.9376</v>
      </c>
      <c r="C1064" s="2">
        <f t="shared" si="96"/>
        <v>1.9774079682632157</v>
      </c>
      <c r="D1064" s="2">
        <f t="shared" si="98"/>
        <v>2.0103188178305031</v>
      </c>
      <c r="E1064" s="2">
        <f t="shared" si="97"/>
        <v>-3.2910849567287404E-2</v>
      </c>
      <c r="F1064" s="2">
        <f t="shared" si="101"/>
        <v>2.9745304738602284E-2</v>
      </c>
      <c r="G1064" s="2">
        <f t="shared" si="99"/>
        <v>-6.2656154305889694E-2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1.9376</v>
      </c>
      <c r="C1065" s="2">
        <f t="shared" si="96"/>
        <v>1.9616682808381056</v>
      </c>
      <c r="D1065" s="2">
        <f t="shared" si="98"/>
        <v>2.0049322387319473</v>
      </c>
      <c r="E1065" s="2">
        <f t="shared" si="97"/>
        <v>-4.3263957893841631E-2</v>
      </c>
      <c r="F1065" s="2">
        <f t="shared" si="101"/>
        <v>1.51434522121135E-2</v>
      </c>
      <c r="G1065" s="2">
        <f t="shared" si="99"/>
        <v>-5.8407410105955133E-2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1.9376</v>
      </c>
      <c r="C1066" s="2">
        <f t="shared" si="96"/>
        <v>1.9524731607091663</v>
      </c>
      <c r="D1066" s="2">
        <f t="shared" si="98"/>
        <v>1.9999446654925437</v>
      </c>
      <c r="E1066" s="2">
        <f t="shared" si="97"/>
        <v>-4.7471504783377361E-2</v>
      </c>
      <c r="F1066" s="2">
        <f t="shared" si="101"/>
        <v>2.6204608130153285E-3</v>
      </c>
      <c r="G1066" s="2">
        <f t="shared" si="99"/>
        <v>-5.0091965596392687E-2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1.9376</v>
      </c>
      <c r="C1067" s="2">
        <f t="shared" si="96"/>
        <v>1.9446926744462176</v>
      </c>
      <c r="D1067" s="2">
        <f t="shared" si="98"/>
        <v>1.9953265421227255</v>
      </c>
      <c r="E1067" s="2">
        <f t="shared" si="97"/>
        <v>-5.0633867676507904E-2</v>
      </c>
      <c r="F1067" s="2">
        <f t="shared" si="101"/>
        <v>-8.0304048848893177E-3</v>
      </c>
      <c r="G1067" s="2">
        <f t="shared" si="99"/>
        <v>-4.2603462791618585E-2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1.9376</v>
      </c>
      <c r="C1068" s="2">
        <f t="shared" si="96"/>
        <v>1.9436014937621842</v>
      </c>
      <c r="D1068" s="2">
        <f t="shared" si="98"/>
        <v>1.9910505019654865</v>
      </c>
      <c r="E1068" s="2">
        <f t="shared" si="97"/>
        <v>-4.7449008203302334E-2</v>
      </c>
      <c r="F1068" s="2">
        <f t="shared" si="101"/>
        <v>-1.5914125548571922E-2</v>
      </c>
      <c r="G1068" s="2">
        <f t="shared" si="99"/>
        <v>-3.1534882654730409E-2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1.9376</v>
      </c>
      <c r="C1069" s="2">
        <f t="shared" si="96"/>
        <v>1.9426781870295404</v>
      </c>
      <c r="D1069" s="2">
        <f t="shared" si="98"/>
        <v>1.9870912055235985</v>
      </c>
      <c r="E1069" s="2">
        <f t="shared" si="97"/>
        <v>-4.4413018494058099E-2</v>
      </c>
      <c r="F1069" s="2">
        <f t="shared" si="101"/>
        <v>-2.1613904137669157E-2</v>
      </c>
      <c r="G1069" s="2">
        <f t="shared" si="99"/>
        <v>-2.2799114356388941E-2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1.9376</v>
      </c>
      <c r="C1070" s="2">
        <f t="shared" si="96"/>
        <v>1.9418969274865341</v>
      </c>
      <c r="D1070" s="2">
        <f t="shared" si="98"/>
        <v>1.9834251902996283</v>
      </c>
      <c r="E1070" s="2">
        <f t="shared" si="97"/>
        <v>-4.1528262813094186E-2</v>
      </c>
      <c r="F1070" s="2">
        <f t="shared" si="101"/>
        <v>-2.5596775872754163E-2</v>
      </c>
      <c r="G1070" s="2">
        <f t="shared" si="99"/>
        <v>-1.5931486940340023E-2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1.9376</v>
      </c>
      <c r="C1071" s="2">
        <f t="shared" si="96"/>
        <v>1.941235861719375</v>
      </c>
      <c r="D1071" s="2">
        <f t="shared" si="98"/>
        <v>1.980030731758915</v>
      </c>
      <c r="E1071" s="2">
        <f t="shared" si="97"/>
        <v>-3.8794870039539964E-2</v>
      </c>
      <c r="F1071" s="2">
        <f t="shared" si="101"/>
        <v>-2.8236394706111324E-2</v>
      </c>
      <c r="G1071" s="2">
        <f t="shared" si="99"/>
        <v>-1.055847533342864E-2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1.9376</v>
      </c>
      <c r="C1072" s="2">
        <f t="shared" si="96"/>
        <v>1.9406764983779325</v>
      </c>
      <c r="D1072" s="2">
        <f t="shared" si="98"/>
        <v>1.976887714591588</v>
      </c>
      <c r="E1072" s="2">
        <f t="shared" si="97"/>
        <v>-3.6211216213655417E-2</v>
      </c>
      <c r="F1072" s="2">
        <f t="shared" si="101"/>
        <v>-2.9831359007620146E-2</v>
      </c>
      <c r="G1072" s="2">
        <f t="shared" si="99"/>
        <v>-6.3798572060352714E-3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1.9376</v>
      </c>
      <c r="C1073" s="2">
        <f t="shared" si="96"/>
        <v>1.9402031909351736</v>
      </c>
      <c r="D1073" s="2">
        <f t="shared" si="98"/>
        <v>1.9739775135107296</v>
      </c>
      <c r="E1073" s="2">
        <f t="shared" si="97"/>
        <v>-3.3774322575556015E-2</v>
      </c>
      <c r="F1073" s="2">
        <f t="shared" si="101"/>
        <v>-3.0619951721207322E-2</v>
      </c>
      <c r="G1073" s="2">
        <f t="shared" si="99"/>
        <v>-3.1543708543486926E-3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1.9287000000000001</v>
      </c>
      <c r="C1074" s="2">
        <f t="shared" si="96"/>
        <v>1.9398027000220699</v>
      </c>
      <c r="D1074" s="2">
        <f t="shared" si="98"/>
        <v>1.9706236236210459</v>
      </c>
      <c r="E1074" s="2">
        <f t="shared" si="97"/>
        <v>-3.0820923598976036E-2</v>
      </c>
      <c r="F1074" s="2">
        <f t="shared" si="101"/>
        <v>-3.0660146096761064E-2</v>
      </c>
      <c r="G1074" s="2">
        <f t="shared" si="99"/>
        <v>-1.6077750221497183E-4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1.9198</v>
      </c>
      <c r="C1075" s="2">
        <f t="shared" si="96"/>
        <v>1.9394638230955976</v>
      </c>
      <c r="D1075" s="2">
        <f t="shared" si="98"/>
        <v>1.9668589107602277</v>
      </c>
      <c r="E1075" s="2">
        <f t="shared" si="97"/>
        <v>-2.7395087664630058E-2</v>
      </c>
      <c r="F1075" s="2">
        <f t="shared" si="101"/>
        <v>-3.0007134410334865E-2</v>
      </c>
      <c r="G1075" s="2">
        <f t="shared" si="99"/>
        <v>2.6120467457048067E-3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1.9287000000000001</v>
      </c>
      <c r="C1076" s="2">
        <f t="shared" si="96"/>
        <v>1.9391770810808902</v>
      </c>
      <c r="D1076" s="2">
        <f t="shared" si="98"/>
        <v>1.9640323247779887</v>
      </c>
      <c r="E1076" s="2">
        <f t="shared" si="97"/>
        <v>-2.4855243697098572E-2</v>
      </c>
      <c r="F1076" s="2">
        <f t="shared" si="101"/>
        <v>-2.8976756267687608E-2</v>
      </c>
      <c r="G1076" s="2">
        <f t="shared" si="99"/>
        <v>4.1215125705890351E-3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1.8751</v>
      </c>
      <c r="C1077" s="2">
        <f t="shared" si="96"/>
        <v>1.9389344532222916</v>
      </c>
      <c r="D1077" s="2">
        <f t="shared" si="98"/>
        <v>1.9574447451648045</v>
      </c>
      <c r="E1077" s="2">
        <f t="shared" si="97"/>
        <v>-1.8510291942512858E-2</v>
      </c>
      <c r="F1077" s="2">
        <f t="shared" si="101"/>
        <v>-2.6883463402652658E-2</v>
      </c>
      <c r="G1077" s="2">
        <f t="shared" si="99"/>
        <v>8.3731714601398E-3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1.8751</v>
      </c>
      <c r="C1078" s="2">
        <f t="shared" si="96"/>
        <v>1.9387291527265544</v>
      </c>
      <c r="D1078" s="2">
        <f t="shared" si="98"/>
        <v>1.951345134411856</v>
      </c>
      <c r="E1078" s="2">
        <f t="shared" si="97"/>
        <v>-1.2615981685301536E-2</v>
      </c>
      <c r="F1078" s="2">
        <f t="shared" si="101"/>
        <v>-2.4029967059182436E-2</v>
      </c>
      <c r="G1078" s="2">
        <f t="shared" si="99"/>
        <v>1.14139853738809E-2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1.8751</v>
      </c>
      <c r="C1079" s="2">
        <f t="shared" si="96"/>
        <v>1.9385554369224691</v>
      </c>
      <c r="D1079" s="2">
        <f t="shared" si="98"/>
        <v>1.9456973466776444</v>
      </c>
      <c r="E1079" s="2">
        <f t="shared" si="97"/>
        <v>-7.1419097551752575E-3</v>
      </c>
      <c r="F1079" s="2">
        <f t="shared" si="101"/>
        <v>-2.0652355598381002E-2</v>
      </c>
      <c r="G1079" s="2">
        <f t="shared" si="99"/>
        <v>1.3510445843205744E-2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1.8751</v>
      </c>
      <c r="C1080" s="2">
        <f t="shared" si="96"/>
        <v>1.9384084466267046</v>
      </c>
      <c r="D1080" s="2">
        <f t="shared" si="98"/>
        <v>1.9404679135904115</v>
      </c>
      <c r="E1080" s="2">
        <f t="shared" si="97"/>
        <v>-2.0594669637068463E-3</v>
      </c>
      <c r="F1080" s="2">
        <f t="shared" si="101"/>
        <v>-1.6933777871446173E-2</v>
      </c>
      <c r="G1080" s="2">
        <f t="shared" si="99"/>
        <v>1.4874310907739326E-2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1.9018999999999999</v>
      </c>
      <c r="C1081" s="2">
        <f t="shared" si="96"/>
        <v>1.9382840702225961</v>
      </c>
      <c r="D1081" s="2">
        <f t="shared" si="98"/>
        <v>1.9376110311022328</v>
      </c>
      <c r="E1081" s="2">
        <f t="shared" si="97"/>
        <v>6.7303912036331681E-4</v>
      </c>
      <c r="F1081" s="2">
        <f t="shared" si="101"/>
        <v>-1.3412414473084276E-2</v>
      </c>
      <c r="G1081" s="2">
        <f t="shared" si="99"/>
        <v>1.4085453593447593E-2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1.8483000000000001</v>
      </c>
      <c r="C1082" s="2">
        <f t="shared" si="96"/>
        <v>1.9381788286498889</v>
      </c>
      <c r="D1082" s="2">
        <f t="shared" si="98"/>
        <v>1.9309953991687339</v>
      </c>
      <c r="E1082" s="2">
        <f t="shared" si="97"/>
        <v>7.1834294811550237E-3</v>
      </c>
      <c r="F1082" s="2">
        <f t="shared" si="101"/>
        <v>-9.293245682236417E-3</v>
      </c>
      <c r="G1082" s="2">
        <f t="shared" si="99"/>
        <v>1.6476675163391442E-2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1.8751</v>
      </c>
      <c r="C1083" s="2">
        <f t="shared" si="96"/>
        <v>1.9380897780883675</v>
      </c>
      <c r="D1083" s="2">
        <f t="shared" si="98"/>
        <v>1.9268549992303092</v>
      </c>
      <c r="E1083" s="2">
        <f t="shared" si="97"/>
        <v>1.1234778858058236E-2</v>
      </c>
      <c r="F1083" s="2">
        <f t="shared" si="101"/>
        <v>-5.1876407741774863E-3</v>
      </c>
      <c r="G1083" s="2">
        <f t="shared" si="99"/>
        <v>1.6422419632235723E-2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1.8751</v>
      </c>
      <c r="C1084" s="2">
        <f t="shared" si="96"/>
        <v>1.9366451968440033</v>
      </c>
      <c r="D1084" s="2">
        <f t="shared" si="98"/>
        <v>1.9230212955836197</v>
      </c>
      <c r="E1084" s="2">
        <f t="shared" si="97"/>
        <v>1.3623901260383597E-2</v>
      </c>
      <c r="F1084" s="2">
        <f t="shared" si="101"/>
        <v>-1.4253323672652695E-3</v>
      </c>
      <c r="G1084" s="2">
        <f t="shared" si="99"/>
        <v>1.5049233627648867E-2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1.8751</v>
      </c>
      <c r="C1085" s="2">
        <f t="shared" si="96"/>
        <v>1.9340536280987721</v>
      </c>
      <c r="D1085" s="2">
        <f t="shared" si="98"/>
        <v>1.919471569984833</v>
      </c>
      <c r="E1085" s="2">
        <f t="shared" si="97"/>
        <v>1.4582058113939089E-2</v>
      </c>
      <c r="F1085" s="2">
        <f t="shared" si="101"/>
        <v>1.7761457289756026E-3</v>
      </c>
      <c r="G1085" s="2">
        <f t="shared" si="99"/>
        <v>1.2805912384963487E-2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1.8305</v>
      </c>
      <c r="C1086" s="2">
        <f t="shared" si="96"/>
        <v>1.9332299930066532</v>
      </c>
      <c r="D1086" s="2">
        <f t="shared" si="98"/>
        <v>1.9128810833192897</v>
      </c>
      <c r="E1086" s="2">
        <f t="shared" si="97"/>
        <v>2.034890968736347E-2</v>
      </c>
      <c r="F1086" s="2">
        <f t="shared" si="101"/>
        <v>5.4906985206531755E-3</v>
      </c>
      <c r="G1086" s="2">
        <f t="shared" si="99"/>
        <v>1.4858211166710295E-2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1.8305</v>
      </c>
      <c r="C1087" s="2">
        <f t="shared" si="96"/>
        <v>1.9242869171594759</v>
      </c>
      <c r="D1087" s="2">
        <f t="shared" si="98"/>
        <v>1.906778780851194</v>
      </c>
      <c r="E1087" s="2">
        <f t="shared" si="97"/>
        <v>1.7508136308281852E-2</v>
      </c>
      <c r="F1087" s="2">
        <f t="shared" si="101"/>
        <v>7.8941860781789122E-3</v>
      </c>
      <c r="G1087" s="2">
        <f t="shared" si="99"/>
        <v>9.6139502301029398E-3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1.7768999999999999</v>
      </c>
      <c r="C1088" s="2">
        <f t="shared" si="96"/>
        <v>1.9167196991349411</v>
      </c>
      <c r="D1088" s="2">
        <f t="shared" si="98"/>
        <v>1.8971581304177723</v>
      </c>
      <c r="E1088" s="2">
        <f t="shared" si="97"/>
        <v>1.9561568717168853E-2</v>
      </c>
      <c r="F1088" s="2">
        <f t="shared" si="101"/>
        <v>1.0227662605976901E-2</v>
      </c>
      <c r="G1088" s="2">
        <f t="shared" si="99"/>
        <v>9.3339061111919527E-3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1.8216000000000001</v>
      </c>
      <c r="C1089" s="2">
        <f t="shared" si="96"/>
        <v>1.9103166684987962</v>
      </c>
      <c r="D1089" s="2">
        <f t="shared" si="98"/>
        <v>1.8915612318683077</v>
      </c>
      <c r="E1089" s="2">
        <f t="shared" si="97"/>
        <v>1.8755436630488509E-2</v>
      </c>
      <c r="F1089" s="2">
        <f t="shared" si="101"/>
        <v>1.1933217410879222E-2</v>
      </c>
      <c r="G1089" s="2">
        <f t="shared" si="99"/>
        <v>6.8222192196092865E-3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1.8126</v>
      </c>
      <c r="C1090" s="2">
        <f t="shared" si="96"/>
        <v>1.9048987194989815</v>
      </c>
      <c r="D1090" s="2">
        <f t="shared" si="98"/>
        <v>1.8857122517299145</v>
      </c>
      <c r="E1090" s="2">
        <f t="shared" si="97"/>
        <v>1.9186467769066962E-2</v>
      </c>
      <c r="F1090" s="2">
        <f t="shared" si="101"/>
        <v>1.3383867482516772E-2</v>
      </c>
      <c r="G1090" s="2">
        <f t="shared" si="99"/>
        <v>5.8026002865501896E-3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1.8126</v>
      </c>
      <c r="C1091" s="2">
        <f t="shared" si="96"/>
        <v>1.9044373780375996</v>
      </c>
      <c r="D1091" s="2">
        <f t="shared" si="98"/>
        <v>1.8802965293795504</v>
      </c>
      <c r="E1091" s="2">
        <f t="shared" si="97"/>
        <v>2.4140848658049219E-2</v>
      </c>
      <c r="F1091" s="2">
        <f t="shared" si="101"/>
        <v>1.5535263717623262E-2</v>
      </c>
      <c r="G1091" s="2">
        <f t="shared" si="99"/>
        <v>8.605584940425957E-3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1.7589999999999999</v>
      </c>
      <c r="C1092" s="2">
        <f t="shared" si="96"/>
        <v>1.8958008583395074</v>
      </c>
      <c r="D1092" s="2">
        <f t="shared" si="98"/>
        <v>1.8713116012773616</v>
      </c>
      <c r="E1092" s="2">
        <f t="shared" si="97"/>
        <v>2.4489257062145775E-2</v>
      </c>
      <c r="F1092" s="2">
        <f t="shared" si="101"/>
        <v>1.7326062386527764E-2</v>
      </c>
      <c r="G1092" s="2">
        <f t="shared" si="99"/>
        <v>7.1631946756180107E-3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1.8126</v>
      </c>
      <c r="C1093" s="2">
        <f t="shared" si="96"/>
        <v>1.89261611090266</v>
      </c>
      <c r="D1093" s="2">
        <f t="shared" si="98"/>
        <v>1.8669625937753347</v>
      </c>
      <c r="E1093" s="2">
        <f t="shared" si="97"/>
        <v>2.5653517127325332E-2</v>
      </c>
      <c r="F1093" s="2">
        <f t="shared" si="101"/>
        <v>1.8991553334687279E-2</v>
      </c>
      <c r="G1093" s="2">
        <f t="shared" si="99"/>
        <v>6.6619637926380523E-3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1.7589999999999999</v>
      </c>
      <c r="C1094" s="2">
        <f t="shared" si="96"/>
        <v>1.8899213246099431</v>
      </c>
      <c r="D1094" s="2">
        <f t="shared" si="98"/>
        <v>1.8589653646067914</v>
      </c>
      <c r="E1094" s="2">
        <f t="shared" si="97"/>
        <v>3.0955960003151706E-2</v>
      </c>
      <c r="F1094" s="2">
        <f t="shared" si="101"/>
        <v>2.1384434668380164E-2</v>
      </c>
      <c r="G1094" s="2">
        <f t="shared" si="99"/>
        <v>9.5715253347715412E-3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1.7233000000000001</v>
      </c>
      <c r="C1095" s="2">
        <f t="shared" si="96"/>
        <v>1.887641120823798</v>
      </c>
      <c r="D1095" s="2">
        <f t="shared" si="98"/>
        <v>1.8489160783396217</v>
      </c>
      <c r="E1095" s="2">
        <f t="shared" si="97"/>
        <v>3.8725042484176297E-2</v>
      </c>
      <c r="F1095" s="2">
        <f t="shared" si="101"/>
        <v>2.485255623153939E-2</v>
      </c>
      <c r="G1095" s="2">
        <f t="shared" si="99"/>
        <v>1.3872486252636908E-2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1.7858000000000001</v>
      </c>
      <c r="C1096" s="2">
        <f t="shared" si="96"/>
        <v>1.8788501791585983</v>
      </c>
      <c r="D1096" s="2">
        <f t="shared" si="98"/>
        <v>1.8442408132774275</v>
      </c>
      <c r="E1096" s="2">
        <f t="shared" si="97"/>
        <v>3.4609365881170806E-2</v>
      </c>
      <c r="F1096" s="2">
        <f t="shared" si="101"/>
        <v>2.6803918161465674E-2</v>
      </c>
      <c r="G1096" s="2">
        <f t="shared" si="99"/>
        <v>7.8054477197051324E-3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1.7323</v>
      </c>
      <c r="C1097" s="2">
        <f t="shared" si="96"/>
        <v>1.8714116900572755</v>
      </c>
      <c r="D1097" s="2">
        <f t="shared" si="98"/>
        <v>1.8359489011828032</v>
      </c>
      <c r="E1097" s="2">
        <f t="shared" si="97"/>
        <v>3.5462788874472295E-2</v>
      </c>
      <c r="F1097" s="2">
        <f t="shared" si="101"/>
        <v>2.8535692304067002E-2</v>
      </c>
      <c r="G1097" s="2">
        <f t="shared" si="99"/>
        <v>6.9270965704052931E-3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1.7768999999999999</v>
      </c>
      <c r="C1098" s="2">
        <f t="shared" si="96"/>
        <v>1.8568714300484639</v>
      </c>
      <c r="D1098" s="2">
        <f t="shared" si="98"/>
        <v>1.8315749085025956</v>
      </c>
      <c r="E1098" s="2">
        <f t="shared" si="97"/>
        <v>2.5296521545868256E-2</v>
      </c>
      <c r="F1098" s="2">
        <f t="shared" si="101"/>
        <v>2.7887858152427256E-2</v>
      </c>
      <c r="G1098" s="2">
        <f t="shared" si="99"/>
        <v>-2.5913366065590006E-3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1.7143999999999999</v>
      </c>
      <c r="C1099" s="2">
        <f t="shared" si="96"/>
        <v>1.8514450561948541</v>
      </c>
      <c r="D1099" s="2">
        <f t="shared" si="98"/>
        <v>1.8228952856505514</v>
      </c>
      <c r="E1099" s="2">
        <f t="shared" si="97"/>
        <v>2.8549770544302744E-2</v>
      </c>
      <c r="F1099" s="2">
        <f t="shared" si="101"/>
        <v>2.8020240630802357E-2</v>
      </c>
      <c r="G1099" s="2">
        <f t="shared" si="99"/>
        <v>5.2952991350038725E-4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1.7768999999999999</v>
      </c>
      <c r="C1100" s="2">
        <f t="shared" si="96"/>
        <v>1.8454688937033381</v>
      </c>
      <c r="D1100" s="2">
        <f t="shared" si="98"/>
        <v>1.8194882274542143</v>
      </c>
      <c r="E1100" s="2">
        <f t="shared" si="97"/>
        <v>2.5980666249123763E-2</v>
      </c>
      <c r="F1100" s="2">
        <f t="shared" si="101"/>
        <v>2.7612325754466639E-2</v>
      </c>
      <c r="G1100" s="2">
        <f t="shared" si="99"/>
        <v>-1.6316595053428758E-3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1.7768999999999999</v>
      </c>
      <c r="C1101" s="2">
        <f t="shared" si="96"/>
        <v>1.8404121408259015</v>
      </c>
      <c r="D1101" s="2">
        <f t="shared" si="98"/>
        <v>1.8163335439390873</v>
      </c>
      <c r="E1101" s="2">
        <f t="shared" si="97"/>
        <v>2.4078596886814241E-2</v>
      </c>
      <c r="F1101" s="2">
        <f t="shared" si="101"/>
        <v>2.6905579980936161E-2</v>
      </c>
      <c r="G1101" s="2">
        <f t="shared" si="99"/>
        <v>-2.8269830941219203E-3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1.7768999999999999</v>
      </c>
      <c r="C1102" s="2">
        <f t="shared" si="96"/>
        <v>1.8278871960834553</v>
      </c>
      <c r="D1102" s="2">
        <f t="shared" si="98"/>
        <v>1.81341254068434</v>
      </c>
      <c r="E1102" s="2">
        <f t="shared" si="97"/>
        <v>1.4474655399115299E-2</v>
      </c>
      <c r="F1102" s="2">
        <f t="shared" si="101"/>
        <v>2.441939506457199E-2</v>
      </c>
      <c r="G1102" s="2">
        <f t="shared" si="99"/>
        <v>-9.9447396654566908E-3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1.7768999999999999</v>
      </c>
      <c r="C1103" s="2">
        <f t="shared" ref="C1103:C1166" si="102">$C$4*B1093+C1102*(1-$C$4)</f>
        <v>1.8255353197629238</v>
      </c>
      <c r="D1103" s="2">
        <f t="shared" si="98"/>
        <v>1.8107079080410555</v>
      </c>
      <c r="E1103" s="2">
        <f t="shared" si="97"/>
        <v>1.48274117218683E-2</v>
      </c>
      <c r="F1103" s="2">
        <f t="shared" si="101"/>
        <v>2.2500998396031254E-2</v>
      </c>
      <c r="G1103" s="2">
        <f t="shared" si="99"/>
        <v>-7.6735866741629542E-3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1.7323</v>
      </c>
      <c r="C1104" s="2">
        <f t="shared" si="102"/>
        <v>1.8152991167224739</v>
      </c>
      <c r="D1104" s="2">
        <f t="shared" si="98"/>
        <v>1.8048999148528291</v>
      </c>
      <c r="E1104" s="2">
        <f t="shared" si="97"/>
        <v>1.0399201869644825E-2</v>
      </c>
      <c r="F1104" s="2">
        <f t="shared" si="101"/>
        <v>2.0080639090753968E-2</v>
      </c>
      <c r="G1104" s="2">
        <f t="shared" si="99"/>
        <v>-9.6814372211091425E-3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1.6876</v>
      </c>
      <c r="C1105" s="2">
        <f t="shared" si="102"/>
        <v>1.8011454064574779</v>
      </c>
      <c r="D1105" s="2">
        <f t="shared" si="98"/>
        <v>1.796211032271138</v>
      </c>
      <c r="E1105" s="2">
        <f t="shared" si="97"/>
        <v>4.9343741863399071E-3</v>
      </c>
      <c r="F1105" s="2">
        <f t="shared" si="101"/>
        <v>1.7051386109871159E-2</v>
      </c>
      <c r="G1105" s="2">
        <f t="shared" si="99"/>
        <v>-1.2117011923531252E-2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1.6964999999999999</v>
      </c>
      <c r="C1106" s="2">
        <f t="shared" si="102"/>
        <v>1.798784574694789</v>
      </c>
      <c r="D1106" s="2">
        <f t="shared" si="98"/>
        <v>1.7888250298806831</v>
      </c>
      <c r="E1106" s="2">
        <f t="shared" si="97"/>
        <v>9.9595448141058807E-3</v>
      </c>
      <c r="F1106" s="2">
        <f t="shared" si="101"/>
        <v>1.5633017850718106E-2</v>
      </c>
      <c r="G1106" s="2">
        <f t="shared" si="99"/>
        <v>-5.6734730366122255E-3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1.7323</v>
      </c>
      <c r="C1107" s="2">
        <f t="shared" si="102"/>
        <v>1.7885561785878985</v>
      </c>
      <c r="D1107" s="2">
        <f t="shared" si="98"/>
        <v>1.7846379906302621</v>
      </c>
      <c r="E1107" s="2">
        <f t="shared" si="97"/>
        <v>3.918187957636432E-3</v>
      </c>
      <c r="F1107" s="2">
        <f t="shared" si="101"/>
        <v>1.3290051872101772E-2</v>
      </c>
      <c r="G1107" s="2">
        <f t="shared" si="99"/>
        <v>-9.3718639144653396E-3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1.6876</v>
      </c>
      <c r="C1108" s="2">
        <f t="shared" si="102"/>
        <v>1.7867629203436064</v>
      </c>
      <c r="D1108" s="2">
        <f t="shared" si="98"/>
        <v>1.7774499913243167</v>
      </c>
      <c r="E1108" s="2">
        <f t="shared" si="97"/>
        <v>9.3129290192897063E-3</v>
      </c>
      <c r="F1108" s="2">
        <f t="shared" si="101"/>
        <v>1.2494627301539361E-2</v>
      </c>
      <c r="G1108" s="2">
        <f t="shared" si="99"/>
        <v>-3.1816982822496544E-3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1.7323</v>
      </c>
      <c r="C1109" s="2">
        <f t="shared" si="102"/>
        <v>1.775630163367667</v>
      </c>
      <c r="D1109" s="2">
        <f t="shared" si="98"/>
        <v>1.7741055475225154</v>
      </c>
      <c r="E1109" s="2">
        <f t="shared" si="97"/>
        <v>1.5246158451516223E-3</v>
      </c>
      <c r="F1109" s="2">
        <f t="shared" si="101"/>
        <v>1.0300625010261815E-2</v>
      </c>
      <c r="G1109" s="2">
        <f t="shared" si="99"/>
        <v>-8.7760091651101924E-3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1.7323</v>
      </c>
      <c r="C1110" s="2">
        <f t="shared" si="102"/>
        <v>1.7758255228495643</v>
      </c>
      <c r="D1110" s="2">
        <f t="shared" si="98"/>
        <v>1.7710088402986253</v>
      </c>
      <c r="E1110" s="2">
        <f t="shared" si="97"/>
        <v>4.8166825509390332E-3</v>
      </c>
      <c r="F1110" s="2">
        <f t="shared" si="101"/>
        <v>9.2038365183972591E-3</v>
      </c>
      <c r="G1110" s="2">
        <f t="shared" si="99"/>
        <v>-4.3871539674582259E-3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1.643</v>
      </c>
      <c r="C1111" s="2">
        <f t="shared" si="102"/>
        <v>1.7759908270265545</v>
      </c>
      <c r="D1111" s="2">
        <f t="shared" si="98"/>
        <v>1.7615267039802085</v>
      </c>
      <c r="E1111" s="2">
        <f t="shared" si="97"/>
        <v>1.4464123046346034E-2</v>
      </c>
      <c r="F1111" s="2">
        <f t="shared" si="101"/>
        <v>1.0255893823987014E-2</v>
      </c>
      <c r="G1111" s="2">
        <f t="shared" si="99"/>
        <v>4.2082292223590192E-3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1.6339999999999999</v>
      </c>
      <c r="C1112" s="2">
        <f t="shared" si="102"/>
        <v>1.7761306997916999</v>
      </c>
      <c r="D1112" s="2">
        <f t="shared" si="98"/>
        <v>1.752080281463156</v>
      </c>
      <c r="E1112" s="2">
        <f t="shared" si="97"/>
        <v>2.4050418328543932E-2</v>
      </c>
      <c r="F1112" s="2">
        <f t="shared" si="101"/>
        <v>1.3014798724898398E-2</v>
      </c>
      <c r="G1112" s="2">
        <f t="shared" si="99"/>
        <v>1.1035619603645535E-2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1.6787000000000001</v>
      </c>
      <c r="C1113" s="2">
        <f t="shared" si="102"/>
        <v>1.7762490536699</v>
      </c>
      <c r="D1113" s="2">
        <f t="shared" si="98"/>
        <v>1.7466447050584777</v>
      </c>
      <c r="E1113" s="2">
        <f t="shared" si="97"/>
        <v>2.960434861142236E-2</v>
      </c>
      <c r="F1113" s="2">
        <f t="shared" si="101"/>
        <v>1.6332708702203193E-2</v>
      </c>
      <c r="G1113" s="2">
        <f t="shared" si="99"/>
        <v>1.3271639909219167E-2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1.6787000000000001</v>
      </c>
      <c r="C1114" s="2">
        <f t="shared" si="102"/>
        <v>1.7694876607976078</v>
      </c>
      <c r="D1114" s="2">
        <f t="shared" si="98"/>
        <v>1.7416117639430349</v>
      </c>
      <c r="E1114" s="2">
        <f t="shared" si="97"/>
        <v>2.7875896854572924E-2</v>
      </c>
      <c r="F1114" s="2">
        <f t="shared" si="101"/>
        <v>1.8641346332677139E-2</v>
      </c>
      <c r="G1114" s="2">
        <f t="shared" si="99"/>
        <v>9.2345505218957846E-3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1.7323</v>
      </c>
      <c r="C1115" s="2">
        <f t="shared" si="102"/>
        <v>1.7568895591364373</v>
      </c>
      <c r="D1115" s="2">
        <f t="shared" si="98"/>
        <v>1.7409220036509583</v>
      </c>
      <c r="E1115" s="2">
        <f t="shared" si="97"/>
        <v>1.5967555485479012E-2</v>
      </c>
      <c r="F1115" s="2">
        <f t="shared" si="101"/>
        <v>1.8106588163237514E-2</v>
      </c>
      <c r="G1115" s="2">
        <f t="shared" si="99"/>
        <v>-2.1390326777585011E-3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1.6698</v>
      </c>
      <c r="C1116" s="2">
        <f t="shared" si="102"/>
        <v>1.7475988577308317</v>
      </c>
      <c r="D1116" s="2">
        <f t="shared" si="98"/>
        <v>1.7356537070842206</v>
      </c>
      <c r="E1116" s="2">
        <f t="shared" ref="E1116:E1179" si="103">C1116-D1116</f>
        <v>1.1945150646611058E-2</v>
      </c>
      <c r="F1116" s="2">
        <f t="shared" si="101"/>
        <v>1.6874300659912224E-2</v>
      </c>
      <c r="G1116" s="2">
        <f t="shared" si="99"/>
        <v>-4.9291500133011659E-3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1.7138</v>
      </c>
      <c r="C1117" s="2">
        <f t="shared" si="102"/>
        <v>1.7452451873107038</v>
      </c>
      <c r="D1117" s="2">
        <f t="shared" ref="D1117:D1180" si="104">$D$4*B1117+(1-$D$4)*D1116</f>
        <v>1.7340349139668709</v>
      </c>
      <c r="E1117" s="2">
        <f t="shared" si="103"/>
        <v>1.1210273343832844E-2</v>
      </c>
      <c r="F1117" s="2">
        <f t="shared" si="101"/>
        <v>1.5741495196696348E-2</v>
      </c>
      <c r="G1117" s="2">
        <f t="shared" si="99"/>
        <v>-4.531221852863504E-3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1.7416</v>
      </c>
      <c r="C1118" s="2">
        <f t="shared" si="102"/>
        <v>1.7363766969552108</v>
      </c>
      <c r="D1118" s="2">
        <f t="shared" si="104"/>
        <v>1.7345952907100657</v>
      </c>
      <c r="E1118" s="2">
        <f t="shared" si="103"/>
        <v>1.7814062451451118E-3</v>
      </c>
      <c r="F1118" s="2">
        <f t="shared" si="101"/>
        <v>1.2949477406386103E-2</v>
      </c>
      <c r="G1118" s="2">
        <f t="shared" si="99"/>
        <v>-1.1168071161240991E-2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1.7970999999999999</v>
      </c>
      <c r="C1119" s="2">
        <f t="shared" si="102"/>
        <v>1.7357495128082554</v>
      </c>
      <c r="D1119" s="2">
        <f t="shared" si="104"/>
        <v>1.7392252691759866</v>
      </c>
      <c r="E1119" s="2">
        <f t="shared" si="103"/>
        <v>-3.4757563677312309E-3</v>
      </c>
      <c r="F1119" s="2">
        <f t="shared" si="101"/>
        <v>9.6644306515626371E-3</v>
      </c>
      <c r="G1119" s="2">
        <f t="shared" si="99"/>
        <v>-1.3140187019293868E-2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1.8249</v>
      </c>
      <c r="C1120" s="2">
        <f t="shared" si="102"/>
        <v>1.7352188185300623</v>
      </c>
      <c r="D1120" s="2">
        <f t="shared" si="104"/>
        <v>1.7455715455333209</v>
      </c>
      <c r="E1120" s="2">
        <f t="shared" si="103"/>
        <v>-1.0352727003258622E-2</v>
      </c>
      <c r="F1120" s="2">
        <f t="shared" si="101"/>
        <v>5.6609991205983853E-3</v>
      </c>
      <c r="G1120" s="2">
        <f t="shared" si="99"/>
        <v>-1.6013726123857007E-2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1.8712</v>
      </c>
      <c r="C1121" s="2">
        <f t="shared" si="102"/>
        <v>1.7210313079869759</v>
      </c>
      <c r="D1121" s="2">
        <f t="shared" si="104"/>
        <v>1.7548773569752973</v>
      </c>
      <c r="E1121" s="2">
        <f t="shared" si="103"/>
        <v>-3.3846048988321442E-2</v>
      </c>
      <c r="F1121" s="2">
        <f t="shared" si="101"/>
        <v>-2.24041050118558E-3</v>
      </c>
      <c r="G1121" s="2">
        <f t="shared" si="99"/>
        <v>-3.1605638487135865E-2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1.9545999999999999</v>
      </c>
      <c r="C1122" s="2">
        <f t="shared" si="102"/>
        <v>1.7076418759889795</v>
      </c>
      <c r="D1122" s="2">
        <f t="shared" si="104"/>
        <v>1.7696716268289789</v>
      </c>
      <c r="E1122" s="2">
        <f t="shared" si="103"/>
        <v>-6.2029750839999398E-2</v>
      </c>
      <c r="F1122" s="2">
        <f t="shared" si="101"/>
        <v>-1.4198278568948345E-2</v>
      </c>
      <c r="G1122" s="2">
        <f t="shared" si="99"/>
        <v>-4.7831472271051056E-2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2.0287000000000002</v>
      </c>
      <c r="C1123" s="2">
        <f t="shared" si="102"/>
        <v>1.7031892796829828</v>
      </c>
      <c r="D1123" s="2">
        <f t="shared" si="104"/>
        <v>1.788858913730536</v>
      </c>
      <c r="E1123" s="2">
        <f t="shared" si="103"/>
        <v>-8.5669634047553123E-2</v>
      </c>
      <c r="F1123" s="2">
        <f t="shared" si="101"/>
        <v>-2.8492549664669305E-2</v>
      </c>
      <c r="G1123" s="2">
        <f t="shared" si="99"/>
        <v>-5.7177084382883818E-2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2.0287000000000002</v>
      </c>
      <c r="C1124" s="2">
        <f t="shared" si="102"/>
        <v>1.6994216981932933</v>
      </c>
      <c r="D1124" s="2">
        <f t="shared" si="104"/>
        <v>1.8066249201208666</v>
      </c>
      <c r="E1124" s="2">
        <f t="shared" si="103"/>
        <v>-0.10720322192757337</v>
      </c>
      <c r="F1124" s="2">
        <f t="shared" si="101"/>
        <v>-4.4234684117250123E-2</v>
      </c>
      <c r="G1124" s="2">
        <f t="shared" ref="G1124:G1187" si="105">E1124-F1124</f>
        <v>-6.2968537810323244E-2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2.0842999999999998</v>
      </c>
      <c r="C1125" s="2">
        <f t="shared" si="102"/>
        <v>1.7044798984712481</v>
      </c>
      <c r="D1125" s="2">
        <f t="shared" si="104"/>
        <v>1.827193444556358</v>
      </c>
      <c r="E1125" s="2">
        <f t="shared" si="103"/>
        <v>-0.12271354608510987</v>
      </c>
      <c r="F1125" s="2">
        <f t="shared" ref="F1125:F1188" si="107">(E1125*(2/(10)))+((1-(2/10))*F1124)</f>
        <v>-5.9930456510822072E-2</v>
      </c>
      <c r="G1125" s="2">
        <f t="shared" si="105"/>
        <v>-6.2783089574287798E-2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2.0842999999999998</v>
      </c>
      <c r="C1126" s="2">
        <f t="shared" si="102"/>
        <v>1.6991445294756715</v>
      </c>
      <c r="D1126" s="2">
        <f t="shared" si="104"/>
        <v>1.8462383745892204</v>
      </c>
      <c r="E1126" s="2">
        <f t="shared" si="103"/>
        <v>-0.14709384511354884</v>
      </c>
      <c r="F1126" s="2">
        <f t="shared" si="107"/>
        <v>-7.7363134231367425E-2</v>
      </c>
      <c r="G1126" s="2">
        <f t="shared" si="105"/>
        <v>-6.9730710882181413E-2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2.1120999999999999</v>
      </c>
      <c r="C1127" s="2">
        <f t="shared" si="102"/>
        <v>1.701399217248645</v>
      </c>
      <c r="D1127" s="2">
        <f t="shared" si="104"/>
        <v>1.8659318283233521</v>
      </c>
      <c r="E1127" s="2">
        <f t="shared" si="103"/>
        <v>-0.16453261107470718</v>
      </c>
      <c r="F1127" s="2">
        <f t="shared" si="107"/>
        <v>-9.4797029600035387E-2</v>
      </c>
      <c r="G1127" s="2">
        <f t="shared" si="105"/>
        <v>-6.9735581474671793E-2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2.1492</v>
      </c>
      <c r="C1128" s="2">
        <f t="shared" si="102"/>
        <v>1.7075839530565458</v>
      </c>
      <c r="D1128" s="2">
        <f t="shared" si="104"/>
        <v>1.8869146558549557</v>
      </c>
      <c r="E1128" s="2">
        <f t="shared" si="103"/>
        <v>-0.1793307027984099</v>
      </c>
      <c r="F1128" s="2">
        <f t="shared" si="107"/>
        <v>-0.11170376423971029</v>
      </c>
      <c r="G1128" s="2">
        <f t="shared" si="105"/>
        <v>-6.7626938558699612E-2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2.2511000000000001</v>
      </c>
      <c r="C1129" s="2">
        <f t="shared" si="102"/>
        <v>1.7213556525863078</v>
      </c>
      <c r="D1129" s="2">
        <f t="shared" si="104"/>
        <v>1.9138913480138477</v>
      </c>
      <c r="E1129" s="2">
        <f t="shared" si="103"/>
        <v>-0.1925356954275399</v>
      </c>
      <c r="F1129" s="2">
        <f t="shared" si="107"/>
        <v>-0.12787015047727623</v>
      </c>
      <c r="G1129" s="2">
        <f t="shared" si="105"/>
        <v>-6.4665544950263665E-2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2.2511000000000001</v>
      </c>
      <c r="C1130" s="2">
        <f t="shared" si="102"/>
        <v>1.7372855521884143</v>
      </c>
      <c r="D1130" s="2">
        <f t="shared" si="104"/>
        <v>1.9388697666794885</v>
      </c>
      <c r="E1130" s="2">
        <f t="shared" si="103"/>
        <v>-0.20158421449107422</v>
      </c>
      <c r="F1130" s="2">
        <f t="shared" si="107"/>
        <v>-0.14261296328003584</v>
      </c>
      <c r="G1130" s="2">
        <f t="shared" si="105"/>
        <v>-5.8971251211038384E-2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2.2511000000000001</v>
      </c>
      <c r="C1131" s="2">
        <f t="shared" si="102"/>
        <v>1.7578877749286583</v>
      </c>
      <c r="D1131" s="2">
        <f t="shared" si="104"/>
        <v>1.9619979321106376</v>
      </c>
      <c r="E1131" s="2">
        <f t="shared" si="103"/>
        <v>-0.20411015718197922</v>
      </c>
      <c r="F1131" s="2">
        <f t="shared" si="107"/>
        <v>-0.1549124020604245</v>
      </c>
      <c r="G1131" s="2">
        <f t="shared" si="105"/>
        <v>-4.919775512155472E-2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2.1861999999999999</v>
      </c>
      <c r="C1132" s="2">
        <f t="shared" si="102"/>
        <v>1.7881511941704031</v>
      </c>
      <c r="D1132" s="2">
        <f t="shared" si="104"/>
        <v>1.9786054926950347</v>
      </c>
      <c r="E1132" s="2">
        <f t="shared" si="103"/>
        <v>-0.19045429852463158</v>
      </c>
      <c r="F1132" s="2">
        <f t="shared" si="107"/>
        <v>-0.16202078135326592</v>
      </c>
      <c r="G1132" s="2">
        <f t="shared" si="105"/>
        <v>-2.8433517171365663E-2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2.1305999999999998</v>
      </c>
      <c r="C1133" s="2">
        <f t="shared" si="102"/>
        <v>1.8251587027595719</v>
      </c>
      <c r="D1133" s="2">
        <f t="shared" si="104"/>
        <v>1.9898643450879949</v>
      </c>
      <c r="E1133" s="2">
        <f t="shared" si="103"/>
        <v>-0.164705642328423</v>
      </c>
      <c r="F1133" s="2">
        <f t="shared" si="107"/>
        <v>-0.16255775354829732</v>
      </c>
      <c r="G1133" s="2">
        <f t="shared" si="105"/>
        <v>-2.147888780125673E-3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2.1861999999999999</v>
      </c>
      <c r="C1134" s="2">
        <f t="shared" si="102"/>
        <v>1.8564727484888686</v>
      </c>
      <c r="D1134" s="2">
        <f t="shared" si="104"/>
        <v>2.0044077269333287</v>
      </c>
      <c r="E1134" s="2">
        <f t="shared" si="103"/>
        <v>-0.14793497844446013</v>
      </c>
      <c r="F1134" s="2">
        <f t="shared" si="107"/>
        <v>-0.15963319852752988</v>
      </c>
      <c r="G1134" s="2">
        <f t="shared" si="105"/>
        <v>1.1698220083069755E-2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2.1861999999999999</v>
      </c>
      <c r="C1135" s="2">
        <f t="shared" si="102"/>
        <v>1.8915230948751964</v>
      </c>
      <c r="D1135" s="2">
        <f t="shared" si="104"/>
        <v>2.0178738212345637</v>
      </c>
      <c r="E1135" s="2">
        <f t="shared" si="103"/>
        <v>-0.12635072635936728</v>
      </c>
      <c r="F1135" s="2">
        <f t="shared" si="107"/>
        <v>-0.15297670409389738</v>
      </c>
      <c r="G1135" s="2">
        <f t="shared" si="105"/>
        <v>2.6625977734530099E-2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2.1214</v>
      </c>
      <c r="C1136" s="2">
        <f t="shared" si="102"/>
        <v>1.9211810802790121</v>
      </c>
      <c r="D1136" s="2">
        <f t="shared" si="104"/>
        <v>2.0255424270690403</v>
      </c>
      <c r="E1136" s="2">
        <f t="shared" si="103"/>
        <v>-0.10436134679002818</v>
      </c>
      <c r="F1136" s="2">
        <f t="shared" si="107"/>
        <v>-0.14325363263312355</v>
      </c>
      <c r="G1136" s="2">
        <f t="shared" si="105"/>
        <v>3.889228584309537E-2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2.1583999999999999</v>
      </c>
      <c r="C1137" s="2">
        <f t="shared" si="102"/>
        <v>1.9505532217745487</v>
      </c>
      <c r="D1137" s="2">
        <f t="shared" si="104"/>
        <v>2.0353837287676297</v>
      </c>
      <c r="E1137" s="2">
        <f t="shared" si="103"/>
        <v>-8.4830506993081034E-2</v>
      </c>
      <c r="F1137" s="2">
        <f t="shared" si="107"/>
        <v>-0.13156900750511505</v>
      </c>
      <c r="G1137" s="2">
        <f t="shared" si="105"/>
        <v>4.6738500512034015E-2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2.1861999999999999</v>
      </c>
      <c r="C1138" s="2">
        <f t="shared" si="102"/>
        <v>1.9811142645784643</v>
      </c>
      <c r="D1138" s="2">
        <f t="shared" si="104"/>
        <v>2.046555304414472</v>
      </c>
      <c r="E1138" s="2">
        <f t="shared" si="103"/>
        <v>-6.5441039836007686E-2</v>
      </c>
      <c r="F1138" s="2">
        <f t="shared" si="107"/>
        <v>-0.11834341397129358</v>
      </c>
      <c r="G1138" s="2">
        <f t="shared" si="105"/>
        <v>5.2902374135285896E-2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2.1861999999999999</v>
      </c>
      <c r="C1139" s="2">
        <f t="shared" si="102"/>
        <v>2.0226505315663932</v>
      </c>
      <c r="D1139" s="2">
        <f t="shared" si="104"/>
        <v>2.0568993559393256</v>
      </c>
      <c r="E1139" s="2">
        <f t="shared" si="103"/>
        <v>-3.4248824372932418E-2</v>
      </c>
      <c r="F1139" s="2">
        <f t="shared" si="107"/>
        <v>-0.10152449605162135</v>
      </c>
      <c r="G1139" s="2">
        <f t="shared" si="105"/>
        <v>6.7275671678688934E-2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2.1861999999999999</v>
      </c>
      <c r="C1140" s="2">
        <f t="shared" si="102"/>
        <v>2.0577966036331019</v>
      </c>
      <c r="D1140" s="2">
        <f t="shared" si="104"/>
        <v>2.0664771814253013</v>
      </c>
      <c r="E1140" s="2">
        <f t="shared" si="103"/>
        <v>-8.6805777921994398E-3</v>
      </c>
      <c r="F1140" s="2">
        <f t="shared" si="107"/>
        <v>-8.2955712399736981E-2</v>
      </c>
      <c r="G1140" s="2">
        <f t="shared" si="105"/>
        <v>7.4275134607537541E-2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2.1492</v>
      </c>
      <c r="C1141" s="2">
        <f t="shared" si="102"/>
        <v>2.0875355876895476</v>
      </c>
      <c r="D1141" s="2">
        <f t="shared" si="104"/>
        <v>2.0726047976160196</v>
      </c>
      <c r="E1141" s="2">
        <f t="shared" si="103"/>
        <v>1.4930790073528044E-2</v>
      </c>
      <c r="F1141" s="2">
        <f t="shared" si="107"/>
        <v>-6.3378411905083976E-2</v>
      </c>
      <c r="G1141" s="2">
        <f t="shared" si="105"/>
        <v>7.830920197861202E-2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2.1861999999999999</v>
      </c>
      <c r="C1142" s="2">
        <f t="shared" si="102"/>
        <v>2.1027147280450018</v>
      </c>
      <c r="D1142" s="2">
        <f t="shared" si="104"/>
        <v>2.08101925705187</v>
      </c>
      <c r="E1142" s="2">
        <f t="shared" si="103"/>
        <v>2.1695470993131849E-2</v>
      </c>
      <c r="F1142" s="2">
        <f t="shared" si="107"/>
        <v>-4.6363635325440813E-2</v>
      </c>
      <c r="G1142" s="2">
        <f t="shared" si="105"/>
        <v>6.8059106318572662E-2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2.1861999999999999</v>
      </c>
      <c r="C1143" s="2">
        <f t="shared" si="102"/>
        <v>2.1070047698842322</v>
      </c>
      <c r="D1143" s="2">
        <f t="shared" si="104"/>
        <v>2.0888104231961759</v>
      </c>
      <c r="E1143" s="2">
        <f t="shared" si="103"/>
        <v>1.8194346688056307E-2</v>
      </c>
      <c r="F1143" s="2">
        <f t="shared" si="107"/>
        <v>-3.3452038922741394E-2</v>
      </c>
      <c r="G1143" s="2">
        <f t="shared" si="105"/>
        <v>5.16463856107977E-2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2.1861999999999999</v>
      </c>
      <c r="C1144" s="2">
        <f t="shared" si="102"/>
        <v>2.1191886514405041</v>
      </c>
      <c r="D1144" s="2">
        <f t="shared" si="104"/>
        <v>2.096024465922385</v>
      </c>
      <c r="E1144" s="2">
        <f t="shared" si="103"/>
        <v>2.3164185518119051E-2</v>
      </c>
      <c r="F1144" s="2">
        <f t="shared" si="107"/>
        <v>-2.2128794034569306E-2</v>
      </c>
      <c r="G1144" s="2">
        <f t="shared" si="105"/>
        <v>4.5292979552688357E-2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2.1861999999999999</v>
      </c>
      <c r="C1145" s="2">
        <f t="shared" si="102"/>
        <v>2.1294980896804265</v>
      </c>
      <c r="D1145" s="2">
        <f t="shared" si="104"/>
        <v>2.1027041351133193</v>
      </c>
      <c r="E1145" s="2">
        <f t="shared" si="103"/>
        <v>2.6793954567107203E-2</v>
      </c>
      <c r="F1145" s="2">
        <f t="shared" si="107"/>
        <v>-1.2344244314234004E-2</v>
      </c>
      <c r="G1145" s="2">
        <f t="shared" si="105"/>
        <v>3.9138198881341207E-2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2.1861999999999999</v>
      </c>
      <c r="C1146" s="2">
        <f t="shared" si="102"/>
        <v>2.1282522297295916</v>
      </c>
      <c r="D1146" s="2">
        <f t="shared" si="104"/>
        <v>2.1088890139938141</v>
      </c>
      <c r="E1146" s="2">
        <f t="shared" si="103"/>
        <v>1.9363215735777484E-2</v>
      </c>
      <c r="F1146" s="2">
        <f t="shared" si="107"/>
        <v>-6.0027523042317076E-3</v>
      </c>
      <c r="G1146" s="2">
        <f t="shared" si="105"/>
        <v>2.5365968040009193E-2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2.1861999999999999</v>
      </c>
      <c r="C1147" s="2">
        <f t="shared" si="102"/>
        <v>2.1328903482327313</v>
      </c>
      <c r="D1147" s="2">
        <f t="shared" si="104"/>
        <v>2.1146157536979757</v>
      </c>
      <c r="E1147" s="2">
        <f t="shared" si="103"/>
        <v>1.8274594534755551E-2</v>
      </c>
      <c r="F1147" s="2">
        <f t="shared" si="107"/>
        <v>-1.1472829364342564E-3</v>
      </c>
      <c r="G1147" s="2">
        <f t="shared" si="105"/>
        <v>1.9421877471189807E-2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2.1861999999999999</v>
      </c>
      <c r="C1148" s="2">
        <f t="shared" si="102"/>
        <v>2.1410918331200035</v>
      </c>
      <c r="D1148" s="2">
        <f t="shared" si="104"/>
        <v>2.1199182904610887</v>
      </c>
      <c r="E1148" s="2">
        <f t="shared" si="103"/>
        <v>2.1173542658914801E-2</v>
      </c>
      <c r="F1148" s="2">
        <f t="shared" si="107"/>
        <v>3.3168821826355557E-3</v>
      </c>
      <c r="G1148" s="2">
        <f t="shared" si="105"/>
        <v>1.7856660476279245E-2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2.1861999999999999</v>
      </c>
      <c r="C1149" s="2">
        <f t="shared" si="102"/>
        <v>2.1480315511015413</v>
      </c>
      <c r="D1149" s="2">
        <f t="shared" si="104"/>
        <v>2.1248280467232306</v>
      </c>
      <c r="E1149" s="2">
        <f t="shared" si="103"/>
        <v>2.3203504378310758E-2</v>
      </c>
      <c r="F1149" s="2">
        <f t="shared" si="107"/>
        <v>7.2942066217705961E-3</v>
      </c>
      <c r="G1149" s="2">
        <f t="shared" si="105"/>
        <v>1.590929775654016E-2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2.1214</v>
      </c>
      <c r="C1150" s="2">
        <f t="shared" si="102"/>
        <v>2.1539036201628425</v>
      </c>
      <c r="D1150" s="2">
        <f t="shared" si="104"/>
        <v>2.1245741173363246</v>
      </c>
      <c r="E1150" s="2">
        <f t="shared" si="103"/>
        <v>2.9329502826517917E-2</v>
      </c>
      <c r="F1150" s="2">
        <f t="shared" si="107"/>
        <v>1.1701265862720061E-2</v>
      </c>
      <c r="G1150" s="2">
        <f t="shared" si="105"/>
        <v>1.7628236963797856E-2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2.1492</v>
      </c>
      <c r="C1151" s="2">
        <f t="shared" si="102"/>
        <v>2.1531799862916361</v>
      </c>
      <c r="D1151" s="2">
        <f t="shared" si="104"/>
        <v>2.1263982567928932</v>
      </c>
      <c r="E1151" s="2">
        <f t="shared" si="103"/>
        <v>2.6781729498742912E-2</v>
      </c>
      <c r="F1151" s="2">
        <f t="shared" si="107"/>
        <v>1.4717358589924632E-2</v>
      </c>
      <c r="G1151" s="2">
        <f t="shared" si="105"/>
        <v>1.2064370908818281E-2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2.1492</v>
      </c>
      <c r="C1152" s="2">
        <f t="shared" si="102"/>
        <v>2.1582599884006153</v>
      </c>
      <c r="D1152" s="2">
        <f t="shared" si="104"/>
        <v>2.1280872748082342</v>
      </c>
      <c r="E1152" s="2">
        <f t="shared" si="103"/>
        <v>3.0172713592381051E-2</v>
      </c>
      <c r="F1152" s="2">
        <f t="shared" si="107"/>
        <v>1.7808429590415915E-2</v>
      </c>
      <c r="G1152" s="2">
        <f t="shared" si="105"/>
        <v>1.2364284001965136E-2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2.1492</v>
      </c>
      <c r="C1153" s="2">
        <f t="shared" si="102"/>
        <v>2.1625584517235974</v>
      </c>
      <c r="D1153" s="2">
        <f t="shared" si="104"/>
        <v>2.1296511803779947</v>
      </c>
      <c r="E1153" s="2">
        <f t="shared" si="103"/>
        <v>3.2907271345602673E-2</v>
      </c>
      <c r="F1153" s="2">
        <f t="shared" si="107"/>
        <v>2.0828197941453269E-2</v>
      </c>
      <c r="G1153" s="2">
        <f t="shared" si="105"/>
        <v>1.2079073404149404E-2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2.0565000000000002</v>
      </c>
      <c r="C1154" s="2">
        <f t="shared" si="102"/>
        <v>2.1661956129968902</v>
      </c>
      <c r="D1154" s="2">
        <f t="shared" si="104"/>
        <v>2.1242325744240693</v>
      </c>
      <c r="E1154" s="2">
        <f t="shared" si="103"/>
        <v>4.196303857282091E-2</v>
      </c>
      <c r="F1154" s="2">
        <f t="shared" si="107"/>
        <v>2.5055166067726797E-2</v>
      </c>
      <c r="G1154" s="2">
        <f t="shared" si="105"/>
        <v>1.6907872505094113E-2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1.9731000000000001</v>
      </c>
      <c r="C1155" s="2">
        <f t="shared" si="102"/>
        <v>2.1692732109973685</v>
      </c>
      <c r="D1155" s="2">
        <f t="shared" si="104"/>
        <v>2.1130375689111753</v>
      </c>
      <c r="E1155" s="2">
        <f t="shared" si="103"/>
        <v>5.6235642086193138E-2</v>
      </c>
      <c r="F1155" s="2">
        <f t="shared" si="107"/>
        <v>3.1291261271420068E-2</v>
      </c>
      <c r="G1155" s="2">
        <f t="shared" si="105"/>
        <v>2.4944380814773071E-2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1.9083000000000001</v>
      </c>
      <c r="C1156" s="2">
        <f t="shared" si="102"/>
        <v>2.1718773323823886</v>
      </c>
      <c r="D1156" s="2">
        <f t="shared" si="104"/>
        <v>2.097871823065903</v>
      </c>
      <c r="E1156" s="2">
        <f t="shared" si="103"/>
        <v>7.4005509316485529E-2</v>
      </c>
      <c r="F1156" s="2">
        <f t="shared" si="107"/>
        <v>3.9834110880433163E-2</v>
      </c>
      <c r="G1156" s="2">
        <f t="shared" si="105"/>
        <v>3.4171398436052366E-2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1.8897999999999999</v>
      </c>
      <c r="C1157" s="2">
        <f t="shared" si="102"/>
        <v>2.1740808197081751</v>
      </c>
      <c r="D1157" s="2">
        <f t="shared" si="104"/>
        <v>2.0824590954313917</v>
      </c>
      <c r="E1157" s="2">
        <f t="shared" si="103"/>
        <v>9.1621724276783389E-2</v>
      </c>
      <c r="F1157" s="2">
        <f t="shared" si="107"/>
        <v>5.0191633559703214E-2</v>
      </c>
      <c r="G1157" s="2">
        <f t="shared" si="105"/>
        <v>4.1430090717080176E-2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1.8342000000000001</v>
      </c>
      <c r="C1158" s="2">
        <f t="shared" si="102"/>
        <v>2.1759453089838403</v>
      </c>
      <c r="D1158" s="2">
        <f t="shared" si="104"/>
        <v>2.0640695328068444</v>
      </c>
      <c r="E1158" s="2">
        <f t="shared" si="103"/>
        <v>0.11187577617699596</v>
      </c>
      <c r="F1158" s="2">
        <f t="shared" si="107"/>
        <v>6.2528462083161762E-2</v>
      </c>
      <c r="G1158" s="2">
        <f t="shared" si="105"/>
        <v>4.9347314093834194E-2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1.8342000000000001</v>
      </c>
      <c r="C1159" s="2">
        <f t="shared" si="102"/>
        <v>2.1775229537555574</v>
      </c>
      <c r="D1159" s="2">
        <f t="shared" si="104"/>
        <v>2.0470421600063373</v>
      </c>
      <c r="E1159" s="2">
        <f t="shared" si="103"/>
        <v>0.13048079374922006</v>
      </c>
      <c r="F1159" s="2">
        <f t="shared" si="107"/>
        <v>7.6118928416373424E-2</v>
      </c>
      <c r="G1159" s="2">
        <f t="shared" si="105"/>
        <v>5.4361865332846634E-2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1.8342000000000001</v>
      </c>
      <c r="C1160" s="2">
        <f t="shared" si="102"/>
        <v>2.1688886531777793</v>
      </c>
      <c r="D1160" s="2">
        <f t="shared" si="104"/>
        <v>2.0312760740799418</v>
      </c>
      <c r="E1160" s="2">
        <f t="shared" si="103"/>
        <v>0.13761257909783753</v>
      </c>
      <c r="F1160" s="2">
        <f t="shared" si="107"/>
        <v>8.8417658552666256E-2</v>
      </c>
      <c r="G1160" s="2">
        <f t="shared" si="105"/>
        <v>4.9194920545171272E-2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1.8342000000000001</v>
      </c>
      <c r="C1161" s="2">
        <f t="shared" si="102"/>
        <v>2.1658596296119672</v>
      </c>
      <c r="D1161" s="2">
        <f t="shared" si="104"/>
        <v>2.0166778463703166</v>
      </c>
      <c r="E1161" s="2">
        <f t="shared" si="103"/>
        <v>0.14918178324165066</v>
      </c>
      <c r="F1161" s="2">
        <f t="shared" si="107"/>
        <v>0.10057048349046314</v>
      </c>
      <c r="G1161" s="2">
        <f t="shared" si="105"/>
        <v>4.8611299751187512E-2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1.8342000000000001</v>
      </c>
      <c r="C1162" s="2">
        <f t="shared" si="102"/>
        <v>2.1632966096716646</v>
      </c>
      <c r="D1162" s="2">
        <f t="shared" si="104"/>
        <v>2.0031609688614043</v>
      </c>
      <c r="E1162" s="2">
        <f t="shared" si="103"/>
        <v>0.16013564081026033</v>
      </c>
      <c r="F1162" s="2">
        <f t="shared" si="107"/>
        <v>0.11248351495442259</v>
      </c>
      <c r="G1162" s="2">
        <f t="shared" si="105"/>
        <v>4.7652125855837738E-2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1.8342000000000001</v>
      </c>
      <c r="C1163" s="2">
        <f t="shared" si="102"/>
        <v>2.1611279004914086</v>
      </c>
      <c r="D1163" s="2">
        <f t="shared" si="104"/>
        <v>1.9906453415383372</v>
      </c>
      <c r="E1163" s="2">
        <f t="shared" si="103"/>
        <v>0.17048255895307141</v>
      </c>
      <c r="F1163" s="2">
        <f t="shared" si="107"/>
        <v>0.12408332375415237</v>
      </c>
      <c r="G1163" s="2">
        <f t="shared" si="105"/>
        <v>4.6399235198919031E-2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1.8342000000000001</v>
      </c>
      <c r="C1164" s="2">
        <f t="shared" si="102"/>
        <v>2.1450313004158073</v>
      </c>
      <c r="D1164" s="2">
        <f t="shared" si="104"/>
        <v>1.9790567977206825</v>
      </c>
      <c r="E1164" s="2">
        <f t="shared" si="103"/>
        <v>0.1659745026951247</v>
      </c>
      <c r="F1164" s="2">
        <f t="shared" si="107"/>
        <v>0.13246155954234684</v>
      </c>
      <c r="G1164" s="2">
        <f t="shared" si="105"/>
        <v>3.3512943152777863E-2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1.8342000000000001</v>
      </c>
      <c r="C1165" s="2">
        <f t="shared" si="102"/>
        <v>2.1185803311210676</v>
      </c>
      <c r="D1165" s="2">
        <f t="shared" si="104"/>
        <v>1.9683266645561874</v>
      </c>
      <c r="E1165" s="2">
        <f t="shared" si="103"/>
        <v>0.15025366656488015</v>
      </c>
      <c r="F1165" s="2">
        <f t="shared" si="107"/>
        <v>0.13601998094685352</v>
      </c>
      <c r="G1165" s="2">
        <f t="shared" si="105"/>
        <v>1.4233685618026626E-2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1.899</v>
      </c>
      <c r="C1166" s="2">
        <f t="shared" si="102"/>
        <v>2.0862295109485958</v>
      </c>
      <c r="D1166" s="2">
        <f t="shared" si="104"/>
        <v>1.9631913560705441</v>
      </c>
      <c r="E1166" s="2">
        <f t="shared" si="103"/>
        <v>0.1230381548780517</v>
      </c>
      <c r="F1166" s="2">
        <f t="shared" si="107"/>
        <v>0.13342361573309316</v>
      </c>
      <c r="G1166" s="2">
        <f t="shared" si="105"/>
        <v>-1.0385460855041467E-2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1.8434999999999999</v>
      </c>
      <c r="C1167" s="2">
        <f t="shared" ref="C1167:C1230" si="108">$C$4*B1157+C1166*(1-$C$4)</f>
        <v>2.0560095861872734</v>
      </c>
      <c r="D1167" s="2">
        <f t="shared" si="104"/>
        <v>1.9543253296949481</v>
      </c>
      <c r="E1167" s="2">
        <f t="shared" si="103"/>
        <v>0.10168425649232526</v>
      </c>
      <c r="F1167" s="2">
        <f t="shared" si="107"/>
        <v>0.12707574388493958</v>
      </c>
      <c r="G1167" s="2">
        <f t="shared" si="105"/>
        <v>-2.539148739261432E-2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1.8805000000000001</v>
      </c>
      <c r="C1168" s="2">
        <f t="shared" si="108"/>
        <v>2.0218850344661545</v>
      </c>
      <c r="D1168" s="2">
        <f t="shared" si="104"/>
        <v>1.9488567867545816</v>
      </c>
      <c r="E1168" s="2">
        <f t="shared" si="103"/>
        <v>7.3028247711572902E-2</v>
      </c>
      <c r="F1168" s="2">
        <f t="shared" si="107"/>
        <v>0.11626624465026625</v>
      </c>
      <c r="G1168" s="2">
        <f t="shared" si="105"/>
        <v>-4.3237996938693346E-2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1.8805000000000001</v>
      </c>
      <c r="C1169" s="2">
        <f t="shared" si="108"/>
        <v>1.9930104137790539</v>
      </c>
      <c r="D1169" s="2">
        <f t="shared" si="104"/>
        <v>1.943793321069057</v>
      </c>
      <c r="E1169" s="2">
        <f t="shared" si="103"/>
        <v>4.9217092709996857E-2</v>
      </c>
      <c r="F1169" s="2">
        <f t="shared" si="107"/>
        <v>0.10285641426221237</v>
      </c>
      <c r="G1169" s="2">
        <f t="shared" si="105"/>
        <v>-5.3639321552215513E-2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1.8527</v>
      </c>
      <c r="C1170" s="2">
        <f t="shared" si="108"/>
        <v>1.9685780424284303</v>
      </c>
      <c r="D1170" s="2">
        <f t="shared" si="104"/>
        <v>1.9370456676565342</v>
      </c>
      <c r="E1170" s="2">
        <f t="shared" si="103"/>
        <v>3.1532374771896077E-2</v>
      </c>
      <c r="F1170" s="2">
        <f t="shared" si="107"/>
        <v>8.8591606364149117E-2</v>
      </c>
      <c r="G1170" s="2">
        <f t="shared" si="105"/>
        <v>-5.705923159225304E-2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1.8527</v>
      </c>
      <c r="C1171" s="2">
        <f t="shared" si="108"/>
        <v>1.9479044974394411</v>
      </c>
      <c r="D1171" s="2">
        <f t="shared" si="104"/>
        <v>1.9307978404227168</v>
      </c>
      <c r="E1171" s="2">
        <f t="shared" si="103"/>
        <v>1.7106657016724203E-2</v>
      </c>
      <c r="F1171" s="2">
        <f t="shared" si="107"/>
        <v>7.4294616494664137E-2</v>
      </c>
      <c r="G1171" s="2">
        <f t="shared" si="105"/>
        <v>-5.7187959477939934E-2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1.8527</v>
      </c>
      <c r="C1172" s="2">
        <f t="shared" si="108"/>
        <v>1.9304114978333733</v>
      </c>
      <c r="D1172" s="2">
        <f t="shared" si="104"/>
        <v>1.9250128152062194</v>
      </c>
      <c r="E1172" s="2">
        <f t="shared" si="103"/>
        <v>5.3986826271539279E-3</v>
      </c>
      <c r="F1172" s="2">
        <f t="shared" si="107"/>
        <v>6.0515429721162098E-2</v>
      </c>
      <c r="G1172" s="2">
        <f t="shared" si="105"/>
        <v>-5.511674709400817E-2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1.8527</v>
      </c>
      <c r="C1173" s="2">
        <f t="shared" si="108"/>
        <v>1.9156097289359313</v>
      </c>
      <c r="D1173" s="2">
        <f t="shared" si="104"/>
        <v>1.919656310376129</v>
      </c>
      <c r="E1173" s="2">
        <f t="shared" si="103"/>
        <v>-4.0465814401977607E-3</v>
      </c>
      <c r="F1173" s="2">
        <f t="shared" si="107"/>
        <v>4.7603027488890129E-2</v>
      </c>
      <c r="G1173" s="2">
        <f t="shared" si="105"/>
        <v>-5.164960892908789E-2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1.8527</v>
      </c>
      <c r="C1174" s="2">
        <f t="shared" si="108"/>
        <v>1.9030851552534804</v>
      </c>
      <c r="D1174" s="2">
        <f t="shared" si="104"/>
        <v>1.914696583681601</v>
      </c>
      <c r="E1174" s="2">
        <f t="shared" si="103"/>
        <v>-1.1611428428120574E-2</v>
      </c>
      <c r="F1174" s="2">
        <f t="shared" si="107"/>
        <v>3.5760136305487994E-2</v>
      </c>
      <c r="G1174" s="2">
        <f t="shared" si="105"/>
        <v>-4.7371564733608568E-2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1.8527</v>
      </c>
      <c r="C1175" s="2">
        <f t="shared" si="108"/>
        <v>1.8924874390606374</v>
      </c>
      <c r="D1175" s="2">
        <f t="shared" si="104"/>
        <v>1.9101042441496305</v>
      </c>
      <c r="E1175" s="2">
        <f t="shared" si="103"/>
        <v>-1.7616805088993104E-2</v>
      </c>
      <c r="F1175" s="2">
        <f t="shared" si="107"/>
        <v>2.5084748026591774E-2</v>
      </c>
      <c r="G1175" s="2">
        <f t="shared" si="105"/>
        <v>-4.2701553115584878E-2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1.8527</v>
      </c>
      <c r="C1176" s="2">
        <f t="shared" si="108"/>
        <v>1.8934893715128471</v>
      </c>
      <c r="D1176" s="2">
        <f t="shared" si="104"/>
        <v>1.9058520779163246</v>
      </c>
      <c r="E1176" s="2">
        <f t="shared" si="103"/>
        <v>-1.2362706403477475E-2</v>
      </c>
      <c r="F1176" s="2">
        <f t="shared" si="107"/>
        <v>1.7595257140577924E-2</v>
      </c>
      <c r="G1176" s="2">
        <f t="shared" si="105"/>
        <v>-2.9957963544055399E-2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1.8527</v>
      </c>
      <c r="C1177" s="2">
        <f t="shared" si="108"/>
        <v>1.8857986989724091</v>
      </c>
      <c r="D1177" s="2">
        <f t="shared" si="104"/>
        <v>1.9019148869595599</v>
      </c>
      <c r="E1177" s="2">
        <f t="shared" si="103"/>
        <v>-1.6116187987150754E-2</v>
      </c>
      <c r="F1177" s="2">
        <f t="shared" si="107"/>
        <v>1.085296811503219E-2</v>
      </c>
      <c r="G1177" s="2">
        <f t="shared" si="105"/>
        <v>-2.6969156102182944E-2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1.8527</v>
      </c>
      <c r="C1178" s="2">
        <f t="shared" si="108"/>
        <v>1.8849835145151155</v>
      </c>
      <c r="D1178" s="2">
        <f t="shared" si="104"/>
        <v>1.8982693397773702</v>
      </c>
      <c r="E1178" s="2">
        <f t="shared" si="103"/>
        <v>-1.3285825262254747E-2</v>
      </c>
      <c r="F1178" s="2">
        <f t="shared" si="107"/>
        <v>6.025209439574802E-3</v>
      </c>
      <c r="G1178" s="2">
        <f t="shared" si="105"/>
        <v>-1.9311034701829551E-2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1.7970999999999999</v>
      </c>
      <c r="C1179" s="2">
        <f t="shared" si="108"/>
        <v>1.8842937430512514</v>
      </c>
      <c r="D1179" s="2">
        <f t="shared" si="104"/>
        <v>1.8907753146086761</v>
      </c>
      <c r="E1179" s="2">
        <f t="shared" si="103"/>
        <v>-6.4815715574246813E-3</v>
      </c>
      <c r="F1179" s="2">
        <f t="shared" si="107"/>
        <v>3.5238532401749055E-3</v>
      </c>
      <c r="G1179" s="2">
        <f t="shared" si="105"/>
        <v>-1.0005424797599586E-2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1.8434999999999999</v>
      </c>
      <c r="C1180" s="2">
        <f t="shared" si="108"/>
        <v>1.8794331671972127</v>
      </c>
      <c r="D1180" s="2">
        <f t="shared" si="104"/>
        <v>1.8872734394524779</v>
      </c>
      <c r="E1180" s="2">
        <f t="shared" ref="E1180:E1243" si="109">C1180-D1180</f>
        <v>-7.8402722552652904E-3</v>
      </c>
      <c r="F1180" s="2">
        <f t="shared" si="107"/>
        <v>1.2510281410868663E-3</v>
      </c>
      <c r="G1180" s="2">
        <f t="shared" si="105"/>
        <v>-9.091300396352156E-3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1.8434999999999999</v>
      </c>
      <c r="C1181" s="2">
        <f t="shared" si="108"/>
        <v>1.8753203722437952</v>
      </c>
      <c r="D1181" s="2">
        <f t="shared" ref="D1181:D1244" si="110">$D$4*B1181+(1-$D$4)*D1180</f>
        <v>1.8840309624559981</v>
      </c>
      <c r="E1181" s="2">
        <f t="shared" si="109"/>
        <v>-8.7105902122028844E-3</v>
      </c>
      <c r="F1181" s="2">
        <f t="shared" si="107"/>
        <v>-7.4129552957108392E-4</v>
      </c>
      <c r="G1181" s="2">
        <f t="shared" si="105"/>
        <v>-7.9692946826318001E-3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1.8897999999999999</v>
      </c>
      <c r="C1182" s="2">
        <f t="shared" si="108"/>
        <v>1.8718403149755189</v>
      </c>
      <c r="D1182" s="2">
        <f t="shared" si="110"/>
        <v>1.8844582985703686</v>
      </c>
      <c r="E1182" s="2">
        <f t="shared" si="109"/>
        <v>-1.2617983594849669E-2</v>
      </c>
      <c r="F1182" s="2">
        <f t="shared" si="107"/>
        <v>-3.1166331426268012E-3</v>
      </c>
      <c r="G1182" s="2">
        <f t="shared" si="105"/>
        <v>-9.5013504522228672E-3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1.8897999999999999</v>
      </c>
      <c r="C1183" s="2">
        <f t="shared" si="108"/>
        <v>1.8688956511331314</v>
      </c>
      <c r="D1183" s="2">
        <f t="shared" si="110"/>
        <v>1.8848539801577489</v>
      </c>
      <c r="E1183" s="2">
        <f t="shared" si="109"/>
        <v>-1.5958329024617468E-2</v>
      </c>
      <c r="F1183" s="2">
        <f t="shared" si="107"/>
        <v>-5.6849723190249349E-3</v>
      </c>
      <c r="G1183" s="2">
        <f t="shared" si="105"/>
        <v>-1.0273356705592533E-2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1.8897999999999999</v>
      </c>
      <c r="C1184" s="2">
        <f t="shared" si="108"/>
        <v>1.866404012497265</v>
      </c>
      <c r="D1184" s="2">
        <f t="shared" si="110"/>
        <v>1.8852203519979156</v>
      </c>
      <c r="E1184" s="2">
        <f t="shared" si="109"/>
        <v>-1.8816339500650647E-2</v>
      </c>
      <c r="F1184" s="2">
        <f t="shared" si="107"/>
        <v>-8.3112457553500777E-3</v>
      </c>
      <c r="G1184" s="2">
        <f t="shared" si="105"/>
        <v>-1.050509374530057E-2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1.8897999999999999</v>
      </c>
      <c r="C1185" s="2">
        <f t="shared" si="108"/>
        <v>1.8642957028823011</v>
      </c>
      <c r="D1185" s="2">
        <f t="shared" si="110"/>
        <v>1.8855595851832552</v>
      </c>
      <c r="E1185" s="2">
        <f t="shared" si="109"/>
        <v>-2.1263882300954107E-2</v>
      </c>
      <c r="F1185" s="2">
        <f t="shared" si="107"/>
        <v>-1.0901773064470884E-2</v>
      </c>
      <c r="G1185" s="2">
        <f t="shared" si="105"/>
        <v>-1.0362109236483223E-2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1.8897999999999999</v>
      </c>
      <c r="C1186" s="2">
        <f t="shared" si="108"/>
        <v>1.8625117485927163</v>
      </c>
      <c r="D1186" s="2">
        <f t="shared" si="110"/>
        <v>1.8858736899844957</v>
      </c>
      <c r="E1186" s="2">
        <f t="shared" si="109"/>
        <v>-2.3361941391779384E-2</v>
      </c>
      <c r="F1186" s="2">
        <f t="shared" si="107"/>
        <v>-1.3393806729932584E-2</v>
      </c>
      <c r="G1186" s="2">
        <f t="shared" si="105"/>
        <v>-9.9681346618467996E-3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1.8064</v>
      </c>
      <c r="C1187" s="2">
        <f t="shared" si="108"/>
        <v>1.8610022488092215</v>
      </c>
      <c r="D1187" s="2">
        <f t="shared" si="110"/>
        <v>1.8799867499856442</v>
      </c>
      <c r="E1187" s="2">
        <f t="shared" si="109"/>
        <v>-1.8984501176422697E-2</v>
      </c>
      <c r="F1187" s="2">
        <f t="shared" si="107"/>
        <v>-1.4511945619230608E-2</v>
      </c>
      <c r="G1187" s="2">
        <f t="shared" si="105"/>
        <v>-4.4725555571920889E-3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1.8434999999999999</v>
      </c>
      <c r="C1188" s="2">
        <f t="shared" si="108"/>
        <v>1.8597249797616489</v>
      </c>
      <c r="D1188" s="2">
        <f t="shared" si="110"/>
        <v>1.8772840277644853</v>
      </c>
      <c r="E1188" s="2">
        <f t="shared" si="109"/>
        <v>-1.7559048002836475E-2</v>
      </c>
      <c r="F1188" s="2">
        <f t="shared" si="107"/>
        <v>-1.5121366095951782E-2</v>
      </c>
      <c r="G1188" s="2">
        <f t="shared" ref="G1188:G1251" si="111">E1188-F1188</f>
        <v>-2.4376819068846929E-3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1.8527</v>
      </c>
      <c r="C1189" s="2">
        <f t="shared" si="108"/>
        <v>1.8500903674906259</v>
      </c>
      <c r="D1189" s="2">
        <f t="shared" si="110"/>
        <v>1.8754629886708198</v>
      </c>
      <c r="E1189" s="2">
        <f t="shared" si="109"/>
        <v>-2.5372621180193899E-2</v>
      </c>
      <c r="F1189" s="2">
        <f t="shared" ref="F1189:F1252" si="113">(E1189*(2/(10)))+((1-(2/10))*F1188)</f>
        <v>-1.7171617112800207E-2</v>
      </c>
      <c r="G1189" s="2">
        <f t="shared" si="111"/>
        <v>-8.2010040673936926E-3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1.8897999999999999</v>
      </c>
      <c r="C1190" s="2">
        <f t="shared" si="108"/>
        <v>1.8490764647997604</v>
      </c>
      <c r="D1190" s="2">
        <f t="shared" si="110"/>
        <v>1.8765249895100184</v>
      </c>
      <c r="E1190" s="2">
        <f t="shared" si="109"/>
        <v>-2.7448524710258049E-2</v>
      </c>
      <c r="F1190" s="2">
        <f t="shared" si="113"/>
        <v>-1.9226998632291777E-2</v>
      </c>
      <c r="G1190" s="2">
        <f t="shared" si="111"/>
        <v>-8.2215260779662722E-3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1.8342000000000001</v>
      </c>
      <c r="C1191" s="2">
        <f t="shared" si="108"/>
        <v>1.8482185471382588</v>
      </c>
      <c r="D1191" s="2">
        <f t="shared" si="110"/>
        <v>1.8733898051018689</v>
      </c>
      <c r="E1191" s="2">
        <f t="shared" si="109"/>
        <v>-2.5171257963610083E-2</v>
      </c>
      <c r="F1191" s="2">
        <f t="shared" si="113"/>
        <v>-2.0415850498555439E-2</v>
      </c>
      <c r="G1191" s="2">
        <f t="shared" si="111"/>
        <v>-4.7554074650546438E-3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1.8342000000000001</v>
      </c>
      <c r="C1192" s="2">
        <f t="shared" si="108"/>
        <v>1.854615693732373</v>
      </c>
      <c r="D1192" s="2">
        <f t="shared" si="110"/>
        <v>1.8704868565758044</v>
      </c>
      <c r="E1192" s="2">
        <f t="shared" si="109"/>
        <v>-1.5871162843431375E-2</v>
      </c>
      <c r="F1192" s="2">
        <f t="shared" si="113"/>
        <v>-1.9506912967530626E-2</v>
      </c>
      <c r="G1192" s="2">
        <f t="shared" si="111"/>
        <v>3.6357501240992518E-3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6">
        <f>TITRES_STAT!D1196</f>
        <v>1.8805000000000001</v>
      </c>
      <c r="C1193" s="2">
        <f t="shared" si="108"/>
        <v>1.8600286639273926</v>
      </c>
      <c r="D1193" s="2">
        <f t="shared" si="110"/>
        <v>1.8712285709035226</v>
      </c>
      <c r="E1193" s="2">
        <f t="shared" si="109"/>
        <v>-1.1199906976129936E-2</v>
      </c>
      <c r="F1193" s="2">
        <f t="shared" si="113"/>
        <v>-1.7845511769250488E-2</v>
      </c>
      <c r="G1193" s="2">
        <f t="shared" si="111"/>
        <v>6.6456047931205513E-3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1.8805000000000001</v>
      </c>
      <c r="C1194" s="2">
        <f t="shared" si="108"/>
        <v>1.8646088694770246</v>
      </c>
      <c r="D1194" s="2">
        <f t="shared" si="110"/>
        <v>1.8719153434291875</v>
      </c>
      <c r="E1194" s="2">
        <f t="shared" si="109"/>
        <v>-7.3064739521628841E-3</v>
      </c>
      <c r="F1194" s="2">
        <f t="shared" si="113"/>
        <v>-1.5737704205832967E-2</v>
      </c>
      <c r="G1194" s="2">
        <f t="shared" si="111"/>
        <v>8.4312302536700828E-3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1.8805000000000001</v>
      </c>
      <c r="C1195" s="2">
        <f t="shared" si="108"/>
        <v>1.8684844280190209</v>
      </c>
      <c r="D1195" s="2">
        <f t="shared" si="110"/>
        <v>1.8725512439159144</v>
      </c>
      <c r="E1195" s="2">
        <f t="shared" si="109"/>
        <v>-4.0668158968935053E-3</v>
      </c>
      <c r="F1195" s="2">
        <f t="shared" si="113"/>
        <v>-1.3403526544045075E-2</v>
      </c>
      <c r="G1195" s="2">
        <f t="shared" si="111"/>
        <v>9.33671064715157E-3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1.8897999999999999</v>
      </c>
      <c r="C1196" s="2">
        <f t="shared" si="108"/>
        <v>1.8717637467853254</v>
      </c>
      <c r="D1196" s="2">
        <f t="shared" si="110"/>
        <v>1.8738289295517727</v>
      </c>
      <c r="E1196" s="2">
        <f t="shared" si="109"/>
        <v>-2.0651827664472933E-3</v>
      </c>
      <c r="F1196" s="2">
        <f t="shared" si="113"/>
        <v>-1.1135857788525518E-2</v>
      </c>
      <c r="G1196" s="2">
        <f t="shared" si="111"/>
        <v>9.0706750220782249E-3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1.8897999999999999</v>
      </c>
      <c r="C1197" s="2">
        <f t="shared" si="108"/>
        <v>1.8617077857414293</v>
      </c>
      <c r="D1197" s="2">
        <f t="shared" si="110"/>
        <v>1.8750119718071969</v>
      </c>
      <c r="E1197" s="2">
        <f t="shared" si="109"/>
        <v>-1.3304186065767665E-2</v>
      </c>
      <c r="F1197" s="2">
        <f t="shared" si="113"/>
        <v>-1.156952344397395E-2</v>
      </c>
      <c r="G1197" s="2">
        <f t="shared" si="111"/>
        <v>-1.7346626217937151E-3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1.8897999999999999</v>
      </c>
      <c r="C1198" s="2">
        <f t="shared" si="108"/>
        <v>1.8589065879350555</v>
      </c>
      <c r="D1198" s="2">
        <f t="shared" si="110"/>
        <v>1.8761073813029601</v>
      </c>
      <c r="E1198" s="2">
        <f t="shared" si="109"/>
        <v>-1.7200793367904588E-2</v>
      </c>
      <c r="F1198" s="2">
        <f t="shared" si="113"/>
        <v>-1.2695777428760078E-2</v>
      </c>
      <c r="G1198" s="2">
        <f t="shared" si="111"/>
        <v>-4.5050159391445098E-3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1.8897999999999999</v>
      </c>
      <c r="C1199" s="2">
        <f t="shared" si="108"/>
        <v>1.8579517282527391</v>
      </c>
      <c r="D1199" s="2">
        <f t="shared" si="110"/>
        <v>1.8771216493545926</v>
      </c>
      <c r="E1199" s="2">
        <f t="shared" si="109"/>
        <v>-1.9169921101853449E-2</v>
      </c>
      <c r="F1199" s="2">
        <f t="shared" si="113"/>
        <v>-1.3990606163378754E-2</v>
      </c>
      <c r="G1199" s="2">
        <f t="shared" si="111"/>
        <v>-5.1793149384746946E-3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1.8897999999999999</v>
      </c>
      <c r="C1200" s="2">
        <f t="shared" si="108"/>
        <v>1.8628514623677024</v>
      </c>
      <c r="D1200" s="2">
        <f t="shared" si="110"/>
        <v>1.8780607864394376</v>
      </c>
      <c r="E1200" s="2">
        <f t="shared" si="109"/>
        <v>-1.5209324071735253E-2</v>
      </c>
      <c r="F1200" s="2">
        <f t="shared" si="113"/>
        <v>-1.4234349745050053E-2</v>
      </c>
      <c r="G1200" s="2">
        <f t="shared" si="111"/>
        <v>-9.749743266851997E-4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2.0009000000000001</v>
      </c>
      <c r="C1201" s="2">
        <f t="shared" si="108"/>
        <v>1.8584435450803636</v>
      </c>
      <c r="D1201" s="2">
        <f t="shared" si="110"/>
        <v>1.8871599874439238</v>
      </c>
      <c r="E1201" s="2">
        <f t="shared" si="109"/>
        <v>-2.8716442363560191E-2</v>
      </c>
      <c r="F1201" s="2">
        <f t="shared" si="113"/>
        <v>-1.7130768268752081E-2</v>
      </c>
      <c r="G1201" s="2">
        <f t="shared" si="111"/>
        <v>-1.158567409480811E-2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2.0842999999999998</v>
      </c>
      <c r="C1202" s="2">
        <f t="shared" si="108"/>
        <v>1.854713768914154</v>
      </c>
      <c r="D1202" s="2">
        <f t="shared" si="110"/>
        <v>1.9017629513369665</v>
      </c>
      <c r="E1202" s="2">
        <f t="shared" si="109"/>
        <v>-4.704918242281253E-2</v>
      </c>
      <c r="F1202" s="2">
        <f t="shared" si="113"/>
        <v>-2.3114451099564171E-2</v>
      </c>
      <c r="G1202" s="2">
        <f t="shared" si="111"/>
        <v>-2.3934731323248359E-2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2.1677</v>
      </c>
      <c r="C1203" s="2">
        <f t="shared" si="108"/>
        <v>1.8586808813888995</v>
      </c>
      <c r="D1203" s="2">
        <f t="shared" si="110"/>
        <v>1.9214619919786728</v>
      </c>
      <c r="E1203" s="2">
        <f t="shared" si="109"/>
        <v>-6.2781110589773315E-2</v>
      </c>
      <c r="F1203" s="2">
        <f t="shared" si="113"/>
        <v>-3.1047782997606001E-2</v>
      </c>
      <c r="G1203" s="2">
        <f t="shared" si="111"/>
        <v>-3.1733327592167314E-2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2.1955</v>
      </c>
      <c r="C1204" s="2">
        <f t="shared" si="108"/>
        <v>1.8620376688675304</v>
      </c>
      <c r="D1204" s="2">
        <f t="shared" si="110"/>
        <v>1.9417611036839564</v>
      </c>
      <c r="E1204" s="2">
        <f t="shared" si="109"/>
        <v>-7.9723434816425964E-2</v>
      </c>
      <c r="F1204" s="2">
        <f t="shared" si="113"/>
        <v>-4.0782913361369993E-2</v>
      </c>
      <c r="G1204" s="2">
        <f t="shared" si="111"/>
        <v>-3.8940521455055971E-2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2.2233000000000001</v>
      </c>
      <c r="C1205" s="2">
        <f t="shared" si="108"/>
        <v>1.864878027503295</v>
      </c>
      <c r="D1205" s="2">
        <f t="shared" si="110"/>
        <v>1.962615836744404</v>
      </c>
      <c r="E1205" s="2">
        <f t="shared" si="109"/>
        <v>-9.7737809241108975E-2</v>
      </c>
      <c r="F1205" s="2">
        <f t="shared" si="113"/>
        <v>-5.2173892537317794E-2</v>
      </c>
      <c r="G1205" s="2">
        <f t="shared" si="111"/>
        <v>-4.5563916703791181E-2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2.1861999999999999</v>
      </c>
      <c r="C1206" s="2">
        <f t="shared" si="108"/>
        <v>1.8687121771181727</v>
      </c>
      <c r="D1206" s="2">
        <f t="shared" si="110"/>
        <v>1.9791776266151888</v>
      </c>
      <c r="E1206" s="2">
        <f t="shared" si="109"/>
        <v>-0.11046544949701609</v>
      </c>
      <c r="F1206" s="2">
        <f t="shared" si="113"/>
        <v>-6.3832203929257453E-2</v>
      </c>
      <c r="G1206" s="2">
        <f t="shared" si="111"/>
        <v>-4.6633245567758635E-2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2.2046999999999999</v>
      </c>
      <c r="C1207" s="2">
        <f t="shared" si="108"/>
        <v>1.8719564575615308</v>
      </c>
      <c r="D1207" s="2">
        <f t="shared" si="110"/>
        <v>1.9958829876066564</v>
      </c>
      <c r="E1207" s="2">
        <f t="shared" si="109"/>
        <v>-0.12392653004512555</v>
      </c>
      <c r="F1207" s="2">
        <f t="shared" si="113"/>
        <v>-7.5851069152431075E-2</v>
      </c>
      <c r="G1207" s="2">
        <f t="shared" si="111"/>
        <v>-4.8075460892694474E-2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2.1768999999999998</v>
      </c>
      <c r="C1208" s="2">
        <f t="shared" si="108"/>
        <v>1.87470161793668</v>
      </c>
      <c r="D1208" s="2">
        <f t="shared" si="110"/>
        <v>2.0092916551913484</v>
      </c>
      <c r="E1208" s="2">
        <f t="shared" si="109"/>
        <v>-0.13459003725466845</v>
      </c>
      <c r="F1208" s="2">
        <f t="shared" si="113"/>
        <v>-8.7598862772878552E-2</v>
      </c>
      <c r="G1208" s="2">
        <f t="shared" si="111"/>
        <v>-4.6991174481789896E-2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2.2418</v>
      </c>
      <c r="C1209" s="2">
        <f t="shared" si="108"/>
        <v>1.8770244459464216</v>
      </c>
      <c r="D1209" s="2">
        <f t="shared" si="110"/>
        <v>2.0265144955475449</v>
      </c>
      <c r="E1209" s="2">
        <f t="shared" si="109"/>
        <v>-0.14949004960112333</v>
      </c>
      <c r="F1209" s="2">
        <f t="shared" si="113"/>
        <v>-9.9977100138527508E-2</v>
      </c>
      <c r="G1209" s="2">
        <f t="shared" si="111"/>
        <v>-4.9512949462595823E-2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2.2696000000000001</v>
      </c>
      <c r="C1210" s="2">
        <f t="shared" si="108"/>
        <v>1.8789899158008183</v>
      </c>
      <c r="D1210" s="2">
        <f t="shared" si="110"/>
        <v>2.0445208292106898</v>
      </c>
      <c r="E1210" s="2">
        <f t="shared" si="109"/>
        <v>-0.16553091340987147</v>
      </c>
      <c r="F1210" s="2">
        <f t="shared" si="113"/>
        <v>-0.11308786279279631</v>
      </c>
      <c r="G1210" s="2">
        <f t="shared" si="111"/>
        <v>-5.244305061707516E-2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2.2696000000000001</v>
      </c>
      <c r="C1211" s="2">
        <f t="shared" si="108"/>
        <v>1.8977453133699234</v>
      </c>
      <c r="D1211" s="2">
        <f t="shared" si="110"/>
        <v>2.0611933603802681</v>
      </c>
      <c r="E1211" s="2">
        <f t="shared" si="109"/>
        <v>-0.16344804701034477</v>
      </c>
      <c r="F1211" s="2">
        <f t="shared" si="113"/>
        <v>-0.12315989963630601</v>
      </c>
      <c r="G1211" s="2">
        <f t="shared" si="111"/>
        <v>-4.0288147374038755E-2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2.2696000000000001</v>
      </c>
      <c r="C1212" s="2">
        <f t="shared" si="108"/>
        <v>1.9264460343899352</v>
      </c>
      <c r="D1212" s="2">
        <f t="shared" si="110"/>
        <v>2.076630889240989</v>
      </c>
      <c r="E1212" s="2">
        <f t="shared" si="109"/>
        <v>-0.15018485485105382</v>
      </c>
      <c r="F1212" s="2">
        <f t="shared" si="113"/>
        <v>-0.12856489067925558</v>
      </c>
      <c r="G1212" s="2">
        <f t="shared" si="111"/>
        <v>-2.1619964171798234E-2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2.2696000000000001</v>
      </c>
      <c r="C1213" s="2">
        <f t="shared" si="108"/>
        <v>1.963562029099176</v>
      </c>
      <c r="D1213" s="2">
        <f t="shared" si="110"/>
        <v>2.09092489744536</v>
      </c>
      <c r="E1213" s="2">
        <f t="shared" si="109"/>
        <v>-0.12736286834618404</v>
      </c>
      <c r="F1213" s="2">
        <f t="shared" si="113"/>
        <v>-0.12832448621264128</v>
      </c>
      <c r="G1213" s="2">
        <f t="shared" si="111"/>
        <v>9.6161786645723724E-4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2.2696000000000001</v>
      </c>
      <c r="C1214" s="2">
        <f t="shared" si="108"/>
        <v>1.999244793853149</v>
      </c>
      <c r="D1214" s="2">
        <f t="shared" si="110"/>
        <v>2.1041600902271851</v>
      </c>
      <c r="E1214" s="2">
        <f t="shared" si="109"/>
        <v>-0.10491529637403607</v>
      </c>
      <c r="F1214" s="2">
        <f t="shared" si="113"/>
        <v>-0.12364264824492024</v>
      </c>
      <c r="G1214" s="2">
        <f t="shared" si="111"/>
        <v>1.8727351870884174E-2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2.2046999999999999</v>
      </c>
      <c r="C1215" s="2">
        <f t="shared" si="108"/>
        <v>2.0337148255680493</v>
      </c>
      <c r="D1215" s="2">
        <f t="shared" si="110"/>
        <v>2.1116074909510973</v>
      </c>
      <c r="E1215" s="2">
        <f t="shared" si="109"/>
        <v>-7.7892665383048065E-2</v>
      </c>
      <c r="F1215" s="2">
        <f t="shared" si="113"/>
        <v>-0.11449265167254581</v>
      </c>
      <c r="G1215" s="2">
        <f t="shared" si="111"/>
        <v>3.6599986289497746E-2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2.2046999999999999</v>
      </c>
      <c r="C1216" s="2">
        <f t="shared" si="108"/>
        <v>2.0571740831729648</v>
      </c>
      <c r="D1216" s="2">
        <f t="shared" si="110"/>
        <v>2.1185032323621273</v>
      </c>
      <c r="E1216" s="2">
        <f t="shared" si="109"/>
        <v>-6.1329149189162546E-2</v>
      </c>
      <c r="F1216" s="2">
        <f t="shared" si="113"/>
        <v>-0.10385995117586916</v>
      </c>
      <c r="G1216" s="2">
        <f t="shared" si="111"/>
        <v>4.2530801986706612E-2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2.1398999999999999</v>
      </c>
      <c r="C1217" s="2">
        <f t="shared" si="108"/>
        <v>2.0798703780694319</v>
      </c>
      <c r="D1217" s="2">
        <f t="shared" si="110"/>
        <v>2.1200881781130811</v>
      </c>
      <c r="E1217" s="2">
        <f t="shared" si="109"/>
        <v>-4.0217800043649277E-2</v>
      </c>
      <c r="F1217" s="2">
        <f t="shared" si="113"/>
        <v>-9.1131520949425185E-2</v>
      </c>
      <c r="G1217" s="2">
        <f t="shared" si="111"/>
        <v>5.0913720905775908E-2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2.1768999999999998</v>
      </c>
      <c r="C1218" s="2">
        <f t="shared" si="108"/>
        <v>2.0947980122125962</v>
      </c>
      <c r="D1218" s="2">
        <f t="shared" si="110"/>
        <v>2.1242964612158159</v>
      </c>
      <c r="E1218" s="2">
        <f t="shared" si="109"/>
        <v>-2.949844900321974E-2</v>
      </c>
      <c r="F1218" s="2">
        <f t="shared" si="113"/>
        <v>-7.8804906560184101E-2</v>
      </c>
      <c r="G1218" s="2">
        <f t="shared" si="111"/>
        <v>4.9306457556964361E-2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2.1955</v>
      </c>
      <c r="C1219" s="2">
        <f t="shared" si="108"/>
        <v>2.1174137026414277</v>
      </c>
      <c r="D1219" s="2">
        <f t="shared" si="110"/>
        <v>2.1295707974220517</v>
      </c>
      <c r="E1219" s="2">
        <f t="shared" si="109"/>
        <v>-1.2157094780623989E-2</v>
      </c>
      <c r="F1219" s="2">
        <f t="shared" si="113"/>
        <v>-6.5475344204272076E-2</v>
      </c>
      <c r="G1219" s="2">
        <f t="shared" si="111"/>
        <v>5.3318249423648087E-2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2.1955</v>
      </c>
      <c r="C1220" s="2">
        <f t="shared" si="108"/>
        <v>2.1408269791581311</v>
      </c>
      <c r="D1220" s="2">
        <f t="shared" si="110"/>
        <v>2.1344544420574554</v>
      </c>
      <c r="E1220" s="2">
        <f t="shared" si="109"/>
        <v>6.372537100675757E-3</v>
      </c>
      <c r="F1220" s="2">
        <f t="shared" si="113"/>
        <v>-5.1105767943282511E-2</v>
      </c>
      <c r="G1220" s="2">
        <f t="shared" si="111"/>
        <v>5.7478305043958268E-2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2.1027999999999998</v>
      </c>
      <c r="C1221" s="2">
        <f t="shared" si="108"/>
        <v>2.1606382131338031</v>
      </c>
      <c r="D1221" s="2">
        <f t="shared" si="110"/>
        <v>2.1321096685717178</v>
      </c>
      <c r="E1221" s="2">
        <f t="shared" si="109"/>
        <v>2.8528544562085312E-2</v>
      </c>
      <c r="F1221" s="2">
        <f t="shared" si="113"/>
        <v>-3.5178905442208946E-2</v>
      </c>
      <c r="G1221" s="2">
        <f t="shared" si="111"/>
        <v>6.3707450004294258E-2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2.1027999999999998</v>
      </c>
      <c r="C1222" s="2">
        <f t="shared" si="108"/>
        <v>2.1774015649593719</v>
      </c>
      <c r="D1222" s="2">
        <f t="shared" si="110"/>
        <v>2.1299385820108498</v>
      </c>
      <c r="E1222" s="2">
        <f t="shared" si="109"/>
        <v>4.7462982948522026E-2</v>
      </c>
      <c r="F1222" s="2">
        <f t="shared" si="113"/>
        <v>-1.8650527764062754E-2</v>
      </c>
      <c r="G1222" s="2">
        <f t="shared" si="111"/>
        <v>6.6113510712584783E-2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2.1027999999999998</v>
      </c>
      <c r="C1223" s="2">
        <f t="shared" si="108"/>
        <v>2.1915859395810071</v>
      </c>
      <c r="D1223" s="2">
        <f t="shared" si="110"/>
        <v>2.1279283166767127</v>
      </c>
      <c r="E1223" s="2">
        <f t="shared" si="109"/>
        <v>6.3657622904294442E-2</v>
      </c>
      <c r="F1223" s="2">
        <f t="shared" si="113"/>
        <v>-2.1888976303913142E-3</v>
      </c>
      <c r="G1223" s="2">
        <f t="shared" si="111"/>
        <v>6.584652053468576E-2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2.0842999999999998</v>
      </c>
      <c r="C1224" s="2">
        <f t="shared" si="108"/>
        <v>2.2035881027223905</v>
      </c>
      <c r="D1224" s="2">
        <f t="shared" si="110"/>
        <v>2.1246965895154748</v>
      </c>
      <c r="E1224" s="2">
        <f t="shared" si="109"/>
        <v>7.8891513206915675E-2</v>
      </c>
      <c r="F1224" s="2">
        <f t="shared" si="113"/>
        <v>1.4027184537070084E-2</v>
      </c>
      <c r="G1224" s="2">
        <f t="shared" si="111"/>
        <v>6.4864328669845595E-2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2.0287000000000002</v>
      </c>
      <c r="C1225" s="2">
        <f t="shared" si="108"/>
        <v>2.2037591638420224</v>
      </c>
      <c r="D1225" s="2">
        <f t="shared" si="110"/>
        <v>2.1175857310328472</v>
      </c>
      <c r="E1225" s="2">
        <f t="shared" si="109"/>
        <v>8.6173432809175221E-2</v>
      </c>
      <c r="F1225" s="2">
        <f t="shared" si="113"/>
        <v>2.8456434191491114E-2</v>
      </c>
      <c r="G1225" s="2">
        <f t="shared" si="111"/>
        <v>5.7716998617684104E-2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2.0287000000000002</v>
      </c>
      <c r="C1226" s="2">
        <f t="shared" si="108"/>
        <v>2.2039039078663265</v>
      </c>
      <c r="D1226" s="2">
        <f t="shared" si="110"/>
        <v>2.1110016028081917</v>
      </c>
      <c r="E1226" s="2">
        <f t="shared" si="109"/>
        <v>9.2902305058134793E-2</v>
      </c>
      <c r="F1226" s="2">
        <f t="shared" si="113"/>
        <v>4.1345608364819847E-2</v>
      </c>
      <c r="G1226" s="2">
        <f t="shared" si="111"/>
        <v>5.1556696693314946E-2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1.9268000000000001</v>
      </c>
      <c r="C1227" s="2">
        <f t="shared" si="108"/>
        <v>2.1940571528099686</v>
      </c>
      <c r="D1227" s="2">
        <f t="shared" si="110"/>
        <v>2.0973570396372145</v>
      </c>
      <c r="E1227" s="2">
        <f t="shared" si="109"/>
        <v>9.6700113172754065E-2</v>
      </c>
      <c r="F1227" s="2">
        <f t="shared" si="113"/>
        <v>5.2416509326406693E-2</v>
      </c>
      <c r="G1227" s="2">
        <f t="shared" si="111"/>
        <v>4.4283603846347372E-2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1.9360999999999999</v>
      </c>
      <c r="C1228" s="2">
        <f t="shared" si="108"/>
        <v>2.1914175908392042</v>
      </c>
      <c r="D1228" s="2">
        <f t="shared" si="110"/>
        <v>2.0854120737381616</v>
      </c>
      <c r="E1228" s="2">
        <f t="shared" si="109"/>
        <v>0.10600551710104256</v>
      </c>
      <c r="F1228" s="2">
        <f t="shared" si="113"/>
        <v>6.3134310881333866E-2</v>
      </c>
      <c r="G1228" s="2">
        <f t="shared" si="111"/>
        <v>4.2871206219708691E-2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1.9360999999999999</v>
      </c>
      <c r="C1229" s="2">
        <f t="shared" si="108"/>
        <v>2.192045653787019</v>
      </c>
      <c r="D1229" s="2">
        <f t="shared" si="110"/>
        <v>2.0743519201279272</v>
      </c>
      <c r="E1229" s="2">
        <f t="shared" si="109"/>
        <v>0.11769373365909175</v>
      </c>
      <c r="F1229" s="2">
        <f t="shared" si="113"/>
        <v>7.4046195436885454E-2</v>
      </c>
      <c r="G1229" s="2">
        <f t="shared" si="111"/>
        <v>4.3647538222206295E-2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1.9268000000000001</v>
      </c>
      <c r="C1230" s="2">
        <f t="shared" si="108"/>
        <v>2.1925770916659393</v>
      </c>
      <c r="D1230" s="2">
        <f t="shared" si="110"/>
        <v>2.0634221482665991</v>
      </c>
      <c r="E1230" s="2">
        <f t="shared" si="109"/>
        <v>0.12915494339934019</v>
      </c>
      <c r="F1230" s="2">
        <f t="shared" si="113"/>
        <v>8.506794502937641E-2</v>
      </c>
      <c r="G1230" s="2">
        <f t="shared" si="111"/>
        <v>4.4086998369963784E-2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1.9268000000000001</v>
      </c>
      <c r="C1231" s="2">
        <f t="shared" ref="C1231:C1294" si="114">$C$4*B1221+C1230*(1-$C$4)</f>
        <v>2.1787652314096411</v>
      </c>
      <c r="D1231" s="2">
        <f t="shared" si="110"/>
        <v>2.0533019891357398</v>
      </c>
      <c r="E1231" s="2">
        <f t="shared" si="109"/>
        <v>0.12546324227390127</v>
      </c>
      <c r="F1231" s="2">
        <f t="shared" si="113"/>
        <v>9.3147004478281378E-2</v>
      </c>
      <c r="G1231" s="2">
        <f t="shared" si="111"/>
        <v>3.2316237795619887E-2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1.8712</v>
      </c>
      <c r="C1232" s="2">
        <f t="shared" si="114"/>
        <v>2.167078272731235</v>
      </c>
      <c r="D1232" s="2">
        <f t="shared" si="110"/>
        <v>2.0398129529034628</v>
      </c>
      <c r="E1232" s="2">
        <f t="shared" si="109"/>
        <v>0.12726531982777223</v>
      </c>
      <c r="F1232" s="2">
        <f t="shared" si="113"/>
        <v>9.9970667548179543E-2</v>
      </c>
      <c r="G1232" s="2">
        <f t="shared" si="111"/>
        <v>2.7294652279592685E-2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1.9268000000000001</v>
      </c>
      <c r="C1233" s="2">
        <f t="shared" si="114"/>
        <v>2.1571893076956603</v>
      </c>
      <c r="D1233" s="2">
        <f t="shared" si="110"/>
        <v>2.031441623058762</v>
      </c>
      <c r="E1233" s="2">
        <f t="shared" si="109"/>
        <v>0.12574768463689834</v>
      </c>
      <c r="F1233" s="2">
        <f t="shared" si="113"/>
        <v>0.10512607096592332</v>
      </c>
      <c r="G1233" s="2">
        <f t="shared" si="111"/>
        <v>2.0621613670975023E-2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1.8620000000000001</v>
      </c>
      <c r="C1234" s="2">
        <f t="shared" si="114"/>
        <v>2.145975568050174</v>
      </c>
      <c r="D1234" s="2">
        <f t="shared" si="110"/>
        <v>2.0188903917210759</v>
      </c>
      <c r="E1234" s="2">
        <f t="shared" si="109"/>
        <v>0.1270851763290981</v>
      </c>
      <c r="F1234" s="2">
        <f t="shared" si="113"/>
        <v>0.10951789203855827</v>
      </c>
      <c r="G1234" s="2">
        <f t="shared" si="111"/>
        <v>1.7567284290539831E-2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1.8712</v>
      </c>
      <c r="C1235" s="2">
        <f t="shared" si="114"/>
        <v>2.1279331729655317</v>
      </c>
      <c r="D1235" s="2">
        <f t="shared" si="110"/>
        <v>2.0079503627046997</v>
      </c>
      <c r="E1235" s="2">
        <f t="shared" si="109"/>
        <v>0.11998281026083202</v>
      </c>
      <c r="F1235" s="2">
        <f t="shared" si="113"/>
        <v>0.11161087568301303</v>
      </c>
      <c r="G1235" s="2">
        <f t="shared" si="111"/>
        <v>8.3719345778189846E-3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1.9545999999999999</v>
      </c>
      <c r="C1236" s="2">
        <f t="shared" si="114"/>
        <v>2.1126665309708343</v>
      </c>
      <c r="D1236" s="2">
        <f t="shared" si="110"/>
        <v>2.0039984839858334</v>
      </c>
      <c r="E1236" s="2">
        <f t="shared" si="109"/>
        <v>0.10866804698500099</v>
      </c>
      <c r="F1236" s="2">
        <f t="shared" si="113"/>
        <v>0.11102230994341063</v>
      </c>
      <c r="G1236" s="2">
        <f t="shared" si="111"/>
        <v>-2.3542629584096392E-3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1.899</v>
      </c>
      <c r="C1237" s="2">
        <f t="shared" si="114"/>
        <v>2.0840716800522445</v>
      </c>
      <c r="D1237" s="2">
        <f t="shared" si="110"/>
        <v>1.9962208185054013</v>
      </c>
      <c r="E1237" s="2">
        <f t="shared" si="109"/>
        <v>8.7850861546843184E-2</v>
      </c>
      <c r="F1237" s="2">
        <f t="shared" si="113"/>
        <v>0.10638802026409715</v>
      </c>
      <c r="G1237" s="2">
        <f t="shared" si="111"/>
        <v>-1.8537158717253963E-2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1.8620000000000001</v>
      </c>
      <c r="C1238" s="2">
        <f t="shared" si="114"/>
        <v>2.0613068061980533</v>
      </c>
      <c r="D1238" s="2">
        <f t="shared" si="110"/>
        <v>1.9862785356531494</v>
      </c>
      <c r="E1238" s="2">
        <f t="shared" si="109"/>
        <v>7.5028270544903908E-2</v>
      </c>
      <c r="F1238" s="2">
        <f t="shared" si="113"/>
        <v>0.10011607032025852</v>
      </c>
      <c r="G1238" s="2">
        <f t="shared" si="111"/>
        <v>-2.5087799775354608E-2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1.9176</v>
      </c>
      <c r="C1239" s="2">
        <f t="shared" si="114"/>
        <v>2.0420442206291218</v>
      </c>
      <c r="D1239" s="2">
        <f t="shared" si="110"/>
        <v>1.981191236715879</v>
      </c>
      <c r="E1239" s="2">
        <f t="shared" si="109"/>
        <v>6.0852983913242786E-2</v>
      </c>
      <c r="F1239" s="2">
        <f t="shared" si="113"/>
        <v>9.2263453038855386E-2</v>
      </c>
      <c r="G1239" s="2">
        <f t="shared" si="111"/>
        <v>-3.14104691256126E-2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1.9176</v>
      </c>
      <c r="C1240" s="2">
        <f t="shared" si="114"/>
        <v>2.0243143405323338</v>
      </c>
      <c r="D1240" s="2">
        <f t="shared" si="110"/>
        <v>1.9764807747369251</v>
      </c>
      <c r="E1240" s="2">
        <f t="shared" si="109"/>
        <v>4.7833565795408761E-2</v>
      </c>
      <c r="F1240" s="2">
        <f t="shared" si="113"/>
        <v>8.3377475590166061E-2</v>
      </c>
      <c r="G1240" s="2">
        <f t="shared" si="111"/>
        <v>-3.55439097947573E-2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1.8897999999999999</v>
      </c>
      <c r="C1241" s="2">
        <f t="shared" si="114"/>
        <v>2.0093121342965903</v>
      </c>
      <c r="D1241" s="2">
        <f t="shared" si="110"/>
        <v>1.970059976608264</v>
      </c>
      <c r="E1241" s="2">
        <f t="shared" si="109"/>
        <v>3.9252157688326239E-2</v>
      </c>
      <c r="F1241" s="2">
        <f t="shared" si="113"/>
        <v>7.4552412009798105E-2</v>
      </c>
      <c r="G1241" s="2">
        <f t="shared" si="111"/>
        <v>-3.5300254321471866E-2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1.8805000000000001</v>
      </c>
      <c r="C1242" s="2">
        <f t="shared" si="114"/>
        <v>1.9880641136355763</v>
      </c>
      <c r="D1242" s="2">
        <f t="shared" si="110"/>
        <v>1.9634259042669111</v>
      </c>
      <c r="E1242" s="2">
        <f t="shared" si="109"/>
        <v>2.4638209368665231E-2</v>
      </c>
      <c r="F1242" s="2">
        <f t="shared" si="113"/>
        <v>6.4569571481571525E-2</v>
      </c>
      <c r="G1242" s="2">
        <f t="shared" si="111"/>
        <v>-3.9931362112906293E-2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1.8620000000000001</v>
      </c>
      <c r="C1243" s="2">
        <f t="shared" si="114"/>
        <v>1.9786388653839493</v>
      </c>
      <c r="D1243" s="2">
        <f t="shared" si="110"/>
        <v>1.955912874321214</v>
      </c>
      <c r="E1243" s="2">
        <f t="shared" si="109"/>
        <v>2.2725991062735318E-2</v>
      </c>
      <c r="F1243" s="2">
        <f t="shared" si="113"/>
        <v>5.6200855397804284E-2</v>
      </c>
      <c r="G1243" s="2">
        <f t="shared" si="111"/>
        <v>-3.3474864335068966E-2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1.9176</v>
      </c>
      <c r="C1244" s="2">
        <f t="shared" si="114"/>
        <v>1.9606944245556495</v>
      </c>
      <c r="D1244" s="2">
        <f t="shared" si="110"/>
        <v>1.9530748836307537</v>
      </c>
      <c r="E1244" s="2">
        <f t="shared" ref="E1244:E1307" si="115">C1244-D1244</f>
        <v>7.6195409248958068E-3</v>
      </c>
      <c r="F1244" s="2">
        <f t="shared" si="113"/>
        <v>4.6484592503222594E-2</v>
      </c>
      <c r="G1244" s="2">
        <f t="shared" si="111"/>
        <v>-3.8865051578326787E-2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1.9176</v>
      </c>
      <c r="C1245" s="2">
        <f t="shared" si="114"/>
        <v>1.9469260515470881</v>
      </c>
      <c r="D1245" s="2">
        <f t="shared" ref="D1245:D1308" si="116">$D$4*B1245+(1-$D$4)*D1244</f>
        <v>1.9504471144729201</v>
      </c>
      <c r="E1245" s="2">
        <f t="shared" si="115"/>
        <v>-3.5210629258319859E-3</v>
      </c>
      <c r="F1245" s="2">
        <f t="shared" si="113"/>
        <v>3.6483461417411676E-2</v>
      </c>
      <c r="G1245" s="2">
        <f t="shared" si="111"/>
        <v>-4.0004524343243662E-2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1.9454</v>
      </c>
      <c r="C1246" s="2">
        <f t="shared" si="114"/>
        <v>1.9481066590013822</v>
      </c>
      <c r="D1246" s="2">
        <f t="shared" si="116"/>
        <v>1.9500732541415926</v>
      </c>
      <c r="E1246" s="2">
        <f t="shared" si="115"/>
        <v>-1.9665951402103587E-3</v>
      </c>
      <c r="F1246" s="2">
        <f t="shared" si="113"/>
        <v>2.8793450105887269E-2</v>
      </c>
      <c r="G1246" s="2">
        <f t="shared" si="111"/>
        <v>-3.0760045246097628E-2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1.9360999999999999</v>
      </c>
      <c r="C1247" s="2">
        <f t="shared" si="114"/>
        <v>1.940551788385785</v>
      </c>
      <c r="D1247" s="2">
        <f t="shared" si="116"/>
        <v>1.9490381982792524</v>
      </c>
      <c r="E1247" s="2">
        <f t="shared" si="115"/>
        <v>-8.4864098934673837E-3</v>
      </c>
      <c r="F1247" s="2">
        <f t="shared" si="113"/>
        <v>2.1337478106016342E-2</v>
      </c>
      <c r="G1247" s="2">
        <f t="shared" si="111"/>
        <v>-2.9823887999483725E-2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1.9823999999999999</v>
      </c>
      <c r="C1248" s="2">
        <f t="shared" si="114"/>
        <v>1.9284668978648951</v>
      </c>
      <c r="D1248" s="2">
        <f t="shared" si="116"/>
        <v>1.9515094428511595</v>
      </c>
      <c r="E1248" s="2">
        <f t="shared" si="115"/>
        <v>-2.3042544986264346E-2</v>
      </c>
      <c r="F1248" s="2">
        <f t="shared" si="113"/>
        <v>1.2461473487560203E-2</v>
      </c>
      <c r="G1248" s="2">
        <f t="shared" si="111"/>
        <v>-3.5504018473824547E-2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1.9731000000000001</v>
      </c>
      <c r="C1249" s="2">
        <f t="shared" si="114"/>
        <v>1.9267950674241421</v>
      </c>
      <c r="D1249" s="2">
        <f t="shared" si="116"/>
        <v>1.9531087433807033</v>
      </c>
      <c r="E1249" s="2">
        <f t="shared" si="115"/>
        <v>-2.63136759565612E-2</v>
      </c>
      <c r="F1249" s="2">
        <f t="shared" si="113"/>
        <v>4.7064435987359222E-3</v>
      </c>
      <c r="G1249" s="2">
        <f t="shared" si="111"/>
        <v>-3.1020119555297123E-2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2.0194999999999999</v>
      </c>
      <c r="C1250" s="2">
        <f t="shared" si="114"/>
        <v>1.9253804416665818</v>
      </c>
      <c r="D1250" s="2">
        <f t="shared" si="116"/>
        <v>1.9580266142413918</v>
      </c>
      <c r="E1250" s="2">
        <f t="shared" si="115"/>
        <v>-3.2646172574809951E-2</v>
      </c>
      <c r="F1250" s="2">
        <f t="shared" si="113"/>
        <v>-2.7640796359732528E-3</v>
      </c>
      <c r="G1250" s="2">
        <f t="shared" si="111"/>
        <v>-2.9882092938836698E-2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2.0009000000000001</v>
      </c>
      <c r="C1251" s="2">
        <f t="shared" si="114"/>
        <v>1.9199065275640308</v>
      </c>
      <c r="D1251" s="2">
        <f t="shared" si="116"/>
        <v>1.9612024205938814</v>
      </c>
      <c r="E1251" s="2">
        <f t="shared" si="115"/>
        <v>-4.1295893029850594E-2</v>
      </c>
      <c r="F1251" s="2">
        <f t="shared" si="113"/>
        <v>-1.047044231474872E-2</v>
      </c>
      <c r="G1251" s="2">
        <f t="shared" si="111"/>
        <v>-3.0825450715101874E-2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2.0009000000000001</v>
      </c>
      <c r="C1252" s="2">
        <f t="shared" si="114"/>
        <v>1.9138439848618722</v>
      </c>
      <c r="D1252" s="2">
        <f t="shared" si="116"/>
        <v>1.9641429820313716</v>
      </c>
      <c r="E1252" s="2">
        <f t="shared" si="115"/>
        <v>-5.0298997169499371E-2</v>
      </c>
      <c r="F1252" s="2">
        <f t="shared" si="113"/>
        <v>-1.843615328569885E-2</v>
      </c>
      <c r="G1252" s="2">
        <f t="shared" ref="G1252:G1315" si="117">E1252-F1252</f>
        <v>-3.1862843883800521E-2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1.9454</v>
      </c>
      <c r="C1253" s="2">
        <f t="shared" si="114"/>
        <v>1.9058679871908151</v>
      </c>
      <c r="D1253" s="2">
        <f t="shared" si="116"/>
        <v>1.9627546129920106</v>
      </c>
      <c r="E1253" s="2">
        <f t="shared" si="115"/>
        <v>-5.6886625801195523E-2</v>
      </c>
      <c r="F1253" s="2">
        <f t="shared" ref="F1253:F1316" si="119">(E1253*(2/(10)))+((1-(2/10))*F1252)</f>
        <v>-2.6126247788798185E-2</v>
      </c>
      <c r="G1253" s="2">
        <f t="shared" si="117"/>
        <v>-3.0760378012397338E-2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1.899</v>
      </c>
      <c r="C1254" s="2">
        <f t="shared" si="114"/>
        <v>1.907672912238382</v>
      </c>
      <c r="D1254" s="2">
        <f t="shared" si="116"/>
        <v>1.9580320490666765</v>
      </c>
      <c r="E1254" s="2">
        <f t="shared" si="115"/>
        <v>-5.0359136828294515E-2</v>
      </c>
      <c r="F1254" s="2">
        <f t="shared" si="119"/>
        <v>-3.0972825596697454E-2</v>
      </c>
      <c r="G1254" s="2">
        <f t="shared" si="117"/>
        <v>-1.9386311231597061E-2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1.9545999999999999</v>
      </c>
      <c r="C1255" s="2">
        <f t="shared" si="114"/>
        <v>1.9092001565094001</v>
      </c>
      <c r="D1255" s="2">
        <f t="shared" si="116"/>
        <v>1.9577778232098857</v>
      </c>
      <c r="E1255" s="2">
        <f t="shared" si="115"/>
        <v>-4.8577666700485578E-2</v>
      </c>
      <c r="F1255" s="2">
        <f t="shared" si="119"/>
        <v>-3.4493793817455085E-2</v>
      </c>
      <c r="G1255" s="2">
        <f t="shared" si="117"/>
        <v>-1.4083872883030493E-2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2.0009000000000001</v>
      </c>
      <c r="C1256" s="2">
        <f t="shared" si="114"/>
        <v>1.9147693632002616</v>
      </c>
      <c r="D1256" s="2">
        <f t="shared" si="116"/>
        <v>1.960972058527672</v>
      </c>
      <c r="E1256" s="2">
        <f t="shared" si="115"/>
        <v>-4.6202695327410392E-2</v>
      </c>
      <c r="F1256" s="2">
        <f t="shared" si="119"/>
        <v>-3.683557411944615E-2</v>
      </c>
      <c r="G1256" s="2">
        <f t="shared" si="117"/>
        <v>-9.3671212079642421E-3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2.1120999999999999</v>
      </c>
      <c r="C1257" s="2">
        <f t="shared" si="114"/>
        <v>1.9180509996309905</v>
      </c>
      <c r="D1257" s="2">
        <f t="shared" si="116"/>
        <v>1.9721667208589555</v>
      </c>
      <c r="E1257" s="2">
        <f t="shared" si="115"/>
        <v>-5.4115721227965041E-2</v>
      </c>
      <c r="F1257" s="2">
        <f t="shared" si="119"/>
        <v>-4.0291603541149933E-2</v>
      </c>
      <c r="G1257" s="2">
        <f t="shared" si="117"/>
        <v>-1.3824117686815109E-2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2.1583999999999999</v>
      </c>
      <c r="C1258" s="2">
        <f t="shared" si="114"/>
        <v>1.9279508458416073</v>
      </c>
      <c r="D1258" s="2">
        <f t="shared" si="116"/>
        <v>1.985961778573107</v>
      </c>
      <c r="E1258" s="2">
        <f t="shared" si="115"/>
        <v>-5.8010932731499709E-2</v>
      </c>
      <c r="F1258" s="2">
        <f t="shared" si="119"/>
        <v>-4.3835469379219894E-2</v>
      </c>
      <c r="G1258" s="2">
        <f t="shared" si="117"/>
        <v>-1.4175463352279816E-2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2.1583999999999999</v>
      </c>
      <c r="C1259" s="2">
        <f t="shared" si="114"/>
        <v>1.9348968695582829</v>
      </c>
      <c r="D1259" s="2">
        <f t="shared" si="116"/>
        <v>1.9987349801602843</v>
      </c>
      <c r="E1259" s="2">
        <f t="shared" si="115"/>
        <v>-6.3838110602001397E-2</v>
      </c>
      <c r="F1259" s="2">
        <f t="shared" si="119"/>
        <v>-4.7835997623776196E-2</v>
      </c>
      <c r="G1259" s="2">
        <f t="shared" si="117"/>
        <v>-1.6002112978225201E-2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2.2418</v>
      </c>
      <c r="C1260" s="2">
        <f t="shared" si="114"/>
        <v>1.9479127357800854</v>
      </c>
      <c r="D1260" s="2">
        <f t="shared" si="116"/>
        <v>2.0167397964447078</v>
      </c>
      <c r="E1260" s="2">
        <f t="shared" si="115"/>
        <v>-6.8827060664622408E-2</v>
      </c>
      <c r="F1260" s="2">
        <f t="shared" si="119"/>
        <v>-5.2034210231945439E-2</v>
      </c>
      <c r="G1260" s="2">
        <f t="shared" si="117"/>
        <v>-1.6792850432676969E-2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2.2696000000000001</v>
      </c>
      <c r="C1261" s="2">
        <f t="shared" si="114"/>
        <v>1.9560646225831491</v>
      </c>
      <c r="D1261" s="2">
        <f t="shared" si="116"/>
        <v>2.0354701818932477</v>
      </c>
      <c r="E1261" s="2">
        <f t="shared" si="115"/>
        <v>-7.9405559310098628E-2</v>
      </c>
      <c r="F1261" s="2">
        <f t="shared" si="119"/>
        <v>-5.7508480047576083E-2</v>
      </c>
      <c r="G1261" s="2">
        <f t="shared" si="117"/>
        <v>-2.1897079262522545E-2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2.2881</v>
      </c>
      <c r="C1262" s="2">
        <f t="shared" si="114"/>
        <v>1.9629623729549723</v>
      </c>
      <c r="D1262" s="2">
        <f t="shared" si="116"/>
        <v>2.0541835017530072</v>
      </c>
      <c r="E1262" s="2">
        <f t="shared" si="115"/>
        <v>-9.1221128798034901E-2</v>
      </c>
      <c r="F1262" s="2">
        <f t="shared" si="119"/>
        <v>-6.4251009797667846E-2</v>
      </c>
      <c r="G1262" s="2">
        <f t="shared" si="117"/>
        <v>-2.6970119000367054E-2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2.3807</v>
      </c>
      <c r="C1263" s="2">
        <f t="shared" si="114"/>
        <v>1.9602604694234382</v>
      </c>
      <c r="D1263" s="2">
        <f t="shared" si="116"/>
        <v>2.0783699090305623</v>
      </c>
      <c r="E1263" s="2">
        <f t="shared" si="115"/>
        <v>-0.11810943960712406</v>
      </c>
      <c r="F1263" s="2">
        <f t="shared" si="119"/>
        <v>-7.5022695759559083E-2</v>
      </c>
      <c r="G1263" s="2">
        <f t="shared" si="117"/>
        <v>-4.3086743847564973E-2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2.4641000000000002</v>
      </c>
      <c r="C1264" s="2">
        <f t="shared" si="114"/>
        <v>1.9508357818198323</v>
      </c>
      <c r="D1264" s="2">
        <f t="shared" si="116"/>
        <v>2.1069425083616315</v>
      </c>
      <c r="E1264" s="2">
        <f t="shared" si="115"/>
        <v>-0.15610672654179925</v>
      </c>
      <c r="F1264" s="2">
        <f t="shared" si="119"/>
        <v>-9.1239501916007118E-2</v>
      </c>
      <c r="G1264" s="2">
        <f t="shared" si="117"/>
        <v>-6.4867224625792128E-2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2.5196999999999998</v>
      </c>
      <c r="C1265" s="2">
        <f t="shared" si="114"/>
        <v>1.9514148923090888</v>
      </c>
      <c r="D1265" s="2">
        <f t="shared" si="116"/>
        <v>2.1375171373718813</v>
      </c>
      <c r="E1265" s="2">
        <f t="shared" si="115"/>
        <v>-0.18610224506279249</v>
      </c>
      <c r="F1265" s="2">
        <f t="shared" si="119"/>
        <v>-0.11021205054536419</v>
      </c>
      <c r="G1265" s="2">
        <f t="shared" si="117"/>
        <v>-7.5890194517428303E-2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2.4733999999999998</v>
      </c>
      <c r="C1266" s="2">
        <f t="shared" si="114"/>
        <v>1.9590279857999984</v>
      </c>
      <c r="D1266" s="2">
        <f t="shared" si="116"/>
        <v>2.1623973494184088</v>
      </c>
      <c r="E1266" s="2">
        <f t="shared" si="115"/>
        <v>-0.2033693636184104</v>
      </c>
      <c r="F1266" s="2">
        <f t="shared" si="119"/>
        <v>-0.12884351315997344</v>
      </c>
      <c r="G1266" s="2">
        <f t="shared" si="117"/>
        <v>-7.452585045843696E-2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2.3993000000000002</v>
      </c>
      <c r="C1267" s="2">
        <f t="shared" si="114"/>
        <v>1.9825775264461525</v>
      </c>
      <c r="D1267" s="2">
        <f t="shared" si="116"/>
        <v>2.1799456939059341</v>
      </c>
      <c r="E1267" s="2">
        <f t="shared" si="115"/>
        <v>-0.19736816745978158</v>
      </c>
      <c r="F1267" s="2">
        <f t="shared" si="119"/>
        <v>-0.14254844401993508</v>
      </c>
      <c r="G1267" s="2">
        <f t="shared" si="117"/>
        <v>-5.4819723439846507E-2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2.4918999999999998</v>
      </c>
      <c r="C1268" s="2">
        <f t="shared" si="114"/>
        <v>2.0096271377621289</v>
      </c>
      <c r="D1268" s="2">
        <f t="shared" si="116"/>
        <v>2.2030534202832723</v>
      </c>
      <c r="E1268" s="2">
        <f t="shared" si="115"/>
        <v>-0.19342628252114347</v>
      </c>
      <c r="F1268" s="2">
        <f t="shared" si="119"/>
        <v>-0.15272401172017677</v>
      </c>
      <c r="G1268" s="2">
        <f t="shared" si="117"/>
        <v>-4.0702270800966694E-2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2.4270999999999998</v>
      </c>
      <c r="C1269" s="2">
        <f t="shared" si="114"/>
        <v>2.032515270414109</v>
      </c>
      <c r="D1269" s="2">
        <f t="shared" si="116"/>
        <v>2.2196494632252524</v>
      </c>
      <c r="E1269" s="2">
        <f t="shared" si="115"/>
        <v>-0.18713419281114341</v>
      </c>
      <c r="F1269" s="2">
        <f t="shared" si="119"/>
        <v>-0.1596060479383701</v>
      </c>
      <c r="G1269" s="2">
        <f t="shared" si="117"/>
        <v>-2.7528144872773302E-2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2.3252000000000002</v>
      </c>
      <c r="C1270" s="2">
        <f t="shared" si="114"/>
        <v>2.0647129211196305</v>
      </c>
      <c r="D1270" s="2">
        <f t="shared" si="116"/>
        <v>2.2274680215048632</v>
      </c>
      <c r="E1270" s="2">
        <f t="shared" si="115"/>
        <v>-0.16275510038523278</v>
      </c>
      <c r="F1270" s="2">
        <f t="shared" si="119"/>
        <v>-0.16023585842774263</v>
      </c>
      <c r="G1270" s="2">
        <f t="shared" si="117"/>
        <v>-2.5192419574901481E-3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2.3252000000000002</v>
      </c>
      <c r="C1271" s="2">
        <f t="shared" si="114"/>
        <v>2.0962340101781489</v>
      </c>
      <c r="D1271" s="2">
        <f t="shared" si="116"/>
        <v>2.2347074273193179</v>
      </c>
      <c r="E1271" s="2">
        <f t="shared" si="115"/>
        <v>-0.13847341714116901</v>
      </c>
      <c r="F1271" s="2">
        <f t="shared" si="119"/>
        <v>-0.15588337017042792</v>
      </c>
      <c r="G1271" s="2">
        <f t="shared" si="117"/>
        <v>1.7409953029258907E-2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2.3159000000000001</v>
      </c>
      <c r="C1272" s="2">
        <f t="shared" si="114"/>
        <v>2.125751854766126</v>
      </c>
      <c r="D1272" s="2">
        <f t="shared" si="116"/>
        <v>2.2407216919623312</v>
      </c>
      <c r="E1272" s="2">
        <f t="shared" si="115"/>
        <v>-0.11496983719620513</v>
      </c>
      <c r="F1272" s="2">
        <f t="shared" si="119"/>
        <v>-0.14770066357558337</v>
      </c>
      <c r="G1272" s="2">
        <f t="shared" si="117"/>
        <v>3.2730826379378242E-2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2.3066</v>
      </c>
      <c r="C1273" s="2">
        <f t="shared" si="114"/>
        <v>2.1649746463405681</v>
      </c>
      <c r="D1273" s="2">
        <f t="shared" si="116"/>
        <v>2.2456015666317879</v>
      </c>
      <c r="E1273" s="2">
        <f t="shared" si="115"/>
        <v>-8.0626920291219761E-2</v>
      </c>
      <c r="F1273" s="2">
        <f t="shared" si="119"/>
        <v>-0.13428591491871064</v>
      </c>
      <c r="G1273" s="2">
        <f t="shared" si="117"/>
        <v>5.365899462749088E-2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2.3066</v>
      </c>
      <c r="C1274" s="2">
        <f t="shared" si="114"/>
        <v>2.2109939315189422</v>
      </c>
      <c r="D1274" s="2">
        <f t="shared" si="116"/>
        <v>2.250119969103507</v>
      </c>
      <c r="E1274" s="2">
        <f t="shared" si="115"/>
        <v>-3.9126037584564788E-2</v>
      </c>
      <c r="F1274" s="2">
        <f t="shared" si="119"/>
        <v>-0.11525393945188148</v>
      </c>
      <c r="G1274" s="2">
        <f t="shared" si="117"/>
        <v>7.6127901867316689E-2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2.2418</v>
      </c>
      <c r="C1275" s="2">
        <f t="shared" si="114"/>
        <v>2.2584871728237204</v>
      </c>
      <c r="D1275" s="2">
        <f t="shared" si="116"/>
        <v>2.2495036750958395</v>
      </c>
      <c r="E1275" s="2">
        <f t="shared" si="115"/>
        <v>8.9834977278808736E-3</v>
      </c>
      <c r="F1275" s="2">
        <f t="shared" si="119"/>
        <v>-9.0406452015929006E-2</v>
      </c>
      <c r="G1275" s="2">
        <f t="shared" si="117"/>
        <v>9.938994974380988E-2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2.2046999999999999</v>
      </c>
      <c r="C1276" s="2">
        <f t="shared" si="114"/>
        <v>2.2915506846969942</v>
      </c>
      <c r="D1276" s="2">
        <f t="shared" si="116"/>
        <v>2.2461848843479997</v>
      </c>
      <c r="E1276" s="2">
        <f t="shared" si="115"/>
        <v>4.5365800348994512E-2</v>
      </c>
      <c r="F1276" s="2">
        <f t="shared" si="119"/>
        <v>-6.3252001542944303E-2</v>
      </c>
      <c r="G1276" s="2">
        <f t="shared" si="117"/>
        <v>0.10861780189193881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2.1677</v>
      </c>
      <c r="C1277" s="2">
        <f t="shared" si="114"/>
        <v>2.308127502435918</v>
      </c>
      <c r="D1277" s="2">
        <f t="shared" si="116"/>
        <v>2.2403711892111109</v>
      </c>
      <c r="E1277" s="2">
        <f t="shared" si="115"/>
        <v>6.775631322480713E-2</v>
      </c>
      <c r="F1277" s="2">
        <f t="shared" si="119"/>
        <v>-3.7050338589394022E-2</v>
      </c>
      <c r="G1277" s="2">
        <f t="shared" si="117"/>
        <v>0.10480665181420115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2.214</v>
      </c>
      <c r="C1278" s="2">
        <f t="shared" si="114"/>
        <v>2.3364001943688537</v>
      </c>
      <c r="D1278" s="2">
        <f t="shared" si="116"/>
        <v>2.2384177677880657</v>
      </c>
      <c r="E1278" s="2">
        <f t="shared" si="115"/>
        <v>9.798242658078804E-2</v>
      </c>
      <c r="F1278" s="2">
        <f t="shared" si="119"/>
        <v>-1.0043785555357607E-2</v>
      </c>
      <c r="G1278" s="2">
        <f t="shared" si="117"/>
        <v>0.10802621213614565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2.1492</v>
      </c>
      <c r="C1279" s="2">
        <f t="shared" si="114"/>
        <v>2.3503540106197995</v>
      </c>
      <c r="D1279" s="2">
        <f t="shared" si="116"/>
        <v>2.2318090442482088</v>
      </c>
      <c r="E1279" s="2">
        <f t="shared" si="115"/>
        <v>0.11854496637159073</v>
      </c>
      <c r="F1279" s="2">
        <f t="shared" si="119"/>
        <v>1.5673964830032062E-2</v>
      </c>
      <c r="G1279" s="2">
        <f t="shared" si="117"/>
        <v>0.10287100154155868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2.2233000000000001</v>
      </c>
      <c r="C1280" s="2">
        <f t="shared" si="114"/>
        <v>2.3464841628321382</v>
      </c>
      <c r="D1280" s="2">
        <f t="shared" si="116"/>
        <v>2.231178744674267</v>
      </c>
      <c r="E1280" s="2">
        <f t="shared" si="115"/>
        <v>0.11530541815787121</v>
      </c>
      <c r="F1280" s="2">
        <f t="shared" si="119"/>
        <v>3.5600255495599892E-2</v>
      </c>
      <c r="G1280" s="2">
        <f t="shared" si="117"/>
        <v>7.9705162662271317E-2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2.1398999999999999</v>
      </c>
      <c r="C1281" s="2">
        <f t="shared" si="114"/>
        <v>2.3432096762425787</v>
      </c>
      <c r="D1281" s="2">
        <f t="shared" si="116"/>
        <v>2.224417356179877</v>
      </c>
      <c r="E1281" s="2">
        <f t="shared" si="115"/>
        <v>0.11879232006270168</v>
      </c>
      <c r="F1281" s="2">
        <f t="shared" si="119"/>
        <v>5.223866840902025E-2</v>
      </c>
      <c r="G1281" s="2">
        <f t="shared" si="117"/>
        <v>6.6553651653681434E-2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2.1120999999999999</v>
      </c>
      <c r="C1282" s="2">
        <f t="shared" si="114"/>
        <v>2.3390081875898745</v>
      </c>
      <c r="D1282" s="2">
        <f t="shared" si="116"/>
        <v>2.2160975520184047</v>
      </c>
      <c r="E1282" s="2">
        <f t="shared" si="115"/>
        <v>0.12291063557146975</v>
      </c>
      <c r="F1282" s="2">
        <f t="shared" si="119"/>
        <v>6.637306184151015E-2</v>
      </c>
      <c r="G1282" s="2">
        <f t="shared" si="117"/>
        <v>5.65375737299596E-2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2.1120999999999999</v>
      </c>
      <c r="C1283" s="2">
        <f t="shared" si="114"/>
        <v>2.3340223125760478</v>
      </c>
      <c r="D1283" s="2">
        <f t="shared" si="116"/>
        <v>2.2083940296466711</v>
      </c>
      <c r="E1283" s="2">
        <f t="shared" si="115"/>
        <v>0.12562828292937667</v>
      </c>
      <c r="F1283" s="2">
        <f t="shared" si="119"/>
        <v>7.8224106059083462E-2</v>
      </c>
      <c r="G1283" s="2">
        <f t="shared" si="117"/>
        <v>4.7404176870293205E-2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2.1583999999999999</v>
      </c>
      <c r="C1284" s="2">
        <f t="shared" si="114"/>
        <v>2.3298034952566558</v>
      </c>
      <c r="D1284" s="2">
        <f t="shared" si="116"/>
        <v>2.2046907681913619</v>
      </c>
      <c r="E1284" s="2">
        <f t="shared" si="115"/>
        <v>0.12511272706529386</v>
      </c>
      <c r="F1284" s="2">
        <f t="shared" si="119"/>
        <v>8.7601830260325544E-2</v>
      </c>
      <c r="G1284" s="2">
        <f t="shared" si="117"/>
        <v>3.7510896804968316E-2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2.1768999999999998</v>
      </c>
      <c r="C1285" s="2">
        <f t="shared" si="114"/>
        <v>2.3162644959864012</v>
      </c>
      <c r="D1285" s="2">
        <f t="shared" si="116"/>
        <v>2.2026321927697796</v>
      </c>
      <c r="E1285" s="2">
        <f t="shared" si="115"/>
        <v>0.11363230321662154</v>
      </c>
      <c r="F1285" s="2">
        <f t="shared" si="119"/>
        <v>9.2807924851584747E-2</v>
      </c>
      <c r="G1285" s="2">
        <f t="shared" si="117"/>
        <v>2.0824378365036797E-2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2.2324999999999999</v>
      </c>
      <c r="C1286" s="2">
        <f t="shared" si="114"/>
        <v>2.2991007273731086</v>
      </c>
      <c r="D1286" s="2">
        <f t="shared" si="116"/>
        <v>2.204844622934981</v>
      </c>
      <c r="E1286" s="2">
        <f t="shared" si="115"/>
        <v>9.4256104438127597E-2</v>
      </c>
      <c r="F1286" s="2">
        <f t="shared" si="119"/>
        <v>9.309756076889332E-2</v>
      </c>
      <c r="G1286" s="2">
        <f t="shared" si="117"/>
        <v>1.1585436692342771E-3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2.2324999999999999</v>
      </c>
      <c r="C1287" s="2">
        <f t="shared" si="114"/>
        <v>2.2788852308541685</v>
      </c>
      <c r="D1287" s="2">
        <f t="shared" si="116"/>
        <v>2.2068931693842413</v>
      </c>
      <c r="E1287" s="2">
        <f t="shared" si="115"/>
        <v>7.1992061469927204E-2</v>
      </c>
      <c r="F1287" s="2">
        <f t="shared" si="119"/>
        <v>8.8876460909100105E-2</v>
      </c>
      <c r="G1287" s="2">
        <f t="shared" si="117"/>
        <v>-1.6884399439172901E-2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2.2974000000000001</v>
      </c>
      <c r="C1288" s="2">
        <f t="shared" si="114"/>
        <v>2.2689028876458348</v>
      </c>
      <c r="D1288" s="2">
        <f t="shared" si="116"/>
        <v>2.213597379059483</v>
      </c>
      <c r="E1288" s="2">
        <f t="shared" si="115"/>
        <v>5.5305508586351859E-2</v>
      </c>
      <c r="F1288" s="2">
        <f t="shared" si="119"/>
        <v>8.2162270444550461E-2</v>
      </c>
      <c r="G1288" s="2">
        <f t="shared" si="117"/>
        <v>-2.6856761858198602E-2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2.2974000000000001</v>
      </c>
      <c r="C1289" s="2">
        <f t="shared" si="114"/>
        <v>2.250487058777245</v>
      </c>
      <c r="D1289" s="2">
        <f t="shared" si="116"/>
        <v>2.2198049806106326</v>
      </c>
      <c r="E1289" s="2">
        <f t="shared" si="115"/>
        <v>3.0682078166612392E-2</v>
      </c>
      <c r="F1289" s="2">
        <f t="shared" si="119"/>
        <v>7.1866231988962859E-2</v>
      </c>
      <c r="G1289" s="2">
        <f t="shared" si="117"/>
        <v>-4.1184153822350467E-2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2.2974000000000001</v>
      </c>
      <c r="C1290" s="2">
        <f t="shared" si="114"/>
        <v>2.2463044343499767</v>
      </c>
      <c r="D1290" s="2">
        <f t="shared" si="116"/>
        <v>2.2255527598246601</v>
      </c>
      <c r="E1290" s="2">
        <f t="shared" si="115"/>
        <v>2.0751674525316677E-2</v>
      </c>
      <c r="F1290" s="2">
        <f t="shared" si="119"/>
        <v>6.1643320496233625E-2</v>
      </c>
      <c r="G1290" s="2">
        <f t="shared" si="117"/>
        <v>-4.0891645970916948E-2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2.3715000000000002</v>
      </c>
      <c r="C1291" s="2">
        <f t="shared" si="114"/>
        <v>2.2299345213730573</v>
      </c>
      <c r="D1291" s="2">
        <f t="shared" si="116"/>
        <v>2.2363636665043152</v>
      </c>
      <c r="E1291" s="2">
        <f t="shared" si="115"/>
        <v>-6.4291451312579184E-3</v>
      </c>
      <c r="F1291" s="2">
        <f t="shared" si="119"/>
        <v>4.8028827370735314E-2</v>
      </c>
      <c r="G1291" s="2">
        <f t="shared" si="117"/>
        <v>-5.4457972501993232E-2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2.3622000000000001</v>
      </c>
      <c r="C1292" s="2">
        <f t="shared" si="114"/>
        <v>2.2118061334695098</v>
      </c>
      <c r="D1292" s="2">
        <f t="shared" si="116"/>
        <v>2.2456848763928847</v>
      </c>
      <c r="E1292" s="2">
        <f t="shared" si="115"/>
        <v>-3.3878742923374894E-2</v>
      </c>
      <c r="F1292" s="2">
        <f t="shared" si="119"/>
        <v>3.1647313311913276E-2</v>
      </c>
      <c r="G1292" s="2">
        <f t="shared" si="117"/>
        <v>-6.5526056235288177E-2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2.4363000000000001</v>
      </c>
      <c r="C1293" s="2">
        <f t="shared" si="114"/>
        <v>2.1964667283203543</v>
      </c>
      <c r="D1293" s="2">
        <f t="shared" si="116"/>
        <v>2.259804515178597</v>
      </c>
      <c r="E1293" s="2">
        <f t="shared" si="115"/>
        <v>-6.3337786858242762E-2</v>
      </c>
      <c r="F1293" s="2">
        <f t="shared" si="119"/>
        <v>1.265029327788207E-2</v>
      </c>
      <c r="G1293" s="2">
        <f t="shared" si="117"/>
        <v>-7.5988080136124833E-2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2.4363000000000001</v>
      </c>
      <c r="C1294" s="2">
        <f t="shared" si="114"/>
        <v>2.1906103085787612</v>
      </c>
      <c r="D1294" s="2">
        <f t="shared" si="116"/>
        <v>2.2728782547949975</v>
      </c>
      <c r="E1294" s="2">
        <f t="shared" si="115"/>
        <v>-8.2267946216236343E-2</v>
      </c>
      <c r="F1294" s="2">
        <f t="shared" si="119"/>
        <v>-6.3333546209416135E-3</v>
      </c>
      <c r="G1294" s="2">
        <f t="shared" si="117"/>
        <v>-7.5934591595294726E-2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2.4363000000000001</v>
      </c>
      <c r="C1295" s="2">
        <f t="shared" ref="C1295:C1358" si="120">$C$4*B1285+C1294*(1-$C$4)</f>
        <v>2.1885010303358747</v>
      </c>
      <c r="D1295" s="2">
        <f t="shared" si="116"/>
        <v>2.2849835692546274</v>
      </c>
      <c r="E1295" s="2">
        <f t="shared" si="115"/>
        <v>-9.6482538918752692E-2</v>
      </c>
      <c r="F1295" s="2">
        <f t="shared" si="119"/>
        <v>-2.436319148050383E-2</v>
      </c>
      <c r="G1295" s="2">
        <f t="shared" si="117"/>
        <v>-7.2119347438248854E-2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2.4363000000000001</v>
      </c>
      <c r="C1296" s="2">
        <f t="shared" si="120"/>
        <v>2.1952701025918939</v>
      </c>
      <c r="D1296" s="2">
        <f t="shared" si="116"/>
        <v>2.2961921937542846</v>
      </c>
      <c r="E1296" s="2">
        <f t="shared" si="115"/>
        <v>-0.1009220911623907</v>
      </c>
      <c r="F1296" s="2">
        <f t="shared" si="119"/>
        <v>-3.9674971416881213E-2</v>
      </c>
      <c r="G1296" s="2">
        <f t="shared" si="117"/>
        <v>-6.124711974550949E-2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2.4085000000000001</v>
      </c>
      <c r="C1297" s="2">
        <f t="shared" si="120"/>
        <v>2.2009977791162179</v>
      </c>
      <c r="D1297" s="2">
        <f t="shared" si="116"/>
        <v>2.3045112905132266</v>
      </c>
      <c r="E1297" s="2">
        <f t="shared" si="115"/>
        <v>-0.10351351139700871</v>
      </c>
      <c r="F1297" s="2">
        <f t="shared" si="119"/>
        <v>-5.2442679412906715E-2</v>
      </c>
      <c r="G1297" s="2">
        <f t="shared" si="117"/>
        <v>-5.1070831984101991E-2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2.3252000000000002</v>
      </c>
      <c r="C1298" s="2">
        <f t="shared" si="120"/>
        <v>2.2158288900214149</v>
      </c>
      <c r="D1298" s="2">
        <f t="shared" si="116"/>
        <v>2.3060437875122468</v>
      </c>
      <c r="E1298" s="2">
        <f t="shared" si="115"/>
        <v>-9.0214897490831891E-2</v>
      </c>
      <c r="F1298" s="2">
        <f t="shared" si="119"/>
        <v>-5.999712302849175E-2</v>
      </c>
      <c r="G1298" s="2">
        <f t="shared" si="117"/>
        <v>-3.0217774462340141E-2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2.2233000000000001</v>
      </c>
      <c r="C1299" s="2">
        <f t="shared" si="120"/>
        <v>2.2283782915565817</v>
      </c>
      <c r="D1299" s="2">
        <f t="shared" si="116"/>
        <v>2.2999146180668948</v>
      </c>
      <c r="E1299" s="2">
        <f t="shared" si="115"/>
        <v>-7.1536326510313053E-2</v>
      </c>
      <c r="F1299" s="2">
        <f t="shared" si="119"/>
        <v>-6.2304963724856013E-2</v>
      </c>
      <c r="G1299" s="2">
        <f t="shared" si="117"/>
        <v>-9.2313627854570396E-3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2.2881</v>
      </c>
      <c r="C1300" s="2">
        <f t="shared" si="120"/>
        <v>2.2389970159324921</v>
      </c>
      <c r="D1300" s="2">
        <f t="shared" si="116"/>
        <v>2.2990394611730509</v>
      </c>
      <c r="E1300" s="2">
        <f t="shared" si="115"/>
        <v>-6.0042445240558795E-2</v>
      </c>
      <c r="F1300" s="2">
        <f t="shared" si="119"/>
        <v>-6.1852460027996575E-2</v>
      </c>
      <c r="G1300" s="2">
        <f t="shared" si="117"/>
        <v>1.8100147874377803E-3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2.3159000000000001</v>
      </c>
      <c r="C1301" s="2">
        <f t="shared" si="120"/>
        <v>2.2593820904044164</v>
      </c>
      <c r="D1301" s="2">
        <f t="shared" si="116"/>
        <v>2.300288389975047</v>
      </c>
      <c r="E1301" s="2">
        <f t="shared" si="115"/>
        <v>-4.0906299570630633E-2</v>
      </c>
      <c r="F1301" s="2">
        <f t="shared" si="119"/>
        <v>-5.7663227936523391E-2</v>
      </c>
      <c r="G1301" s="2">
        <f t="shared" si="117"/>
        <v>1.6756928365892758E-2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2.2233000000000001</v>
      </c>
      <c r="C1302" s="2">
        <f t="shared" si="120"/>
        <v>2.2752002303421985</v>
      </c>
      <c r="D1302" s="2">
        <f t="shared" si="116"/>
        <v>2.2945855462731917</v>
      </c>
      <c r="E1302" s="2">
        <f t="shared" si="115"/>
        <v>-1.938531593099313E-2</v>
      </c>
      <c r="F1302" s="2">
        <f t="shared" si="119"/>
        <v>-5.0007645535417339E-2</v>
      </c>
      <c r="G1302" s="2">
        <f t="shared" si="117"/>
        <v>3.0622329604424209E-2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2.1305999999999998</v>
      </c>
      <c r="C1303" s="2">
        <f t="shared" si="120"/>
        <v>2.2999848102895526</v>
      </c>
      <c r="D1303" s="2">
        <f t="shared" si="116"/>
        <v>2.282438468771474</v>
      </c>
      <c r="E1303" s="2">
        <f t="shared" si="115"/>
        <v>1.7546341518078545E-2</v>
      </c>
      <c r="F1303" s="2">
        <f t="shared" si="119"/>
        <v>-3.6496848124718165E-2</v>
      </c>
      <c r="G1303" s="2">
        <f t="shared" si="117"/>
        <v>5.404318964279671E-2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2.0750000000000002</v>
      </c>
      <c r="C1304" s="2">
        <f t="shared" si="120"/>
        <v>2.3209563779373137</v>
      </c>
      <c r="D1304" s="2">
        <f t="shared" si="116"/>
        <v>2.2670726562698835</v>
      </c>
      <c r="E1304" s="2">
        <f t="shared" si="115"/>
        <v>5.3883721667430162E-2</v>
      </c>
      <c r="F1304" s="2">
        <f t="shared" si="119"/>
        <v>-1.8420734166288498E-2</v>
      </c>
      <c r="G1304" s="2">
        <f t="shared" si="117"/>
        <v>7.2304455833718667E-2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2.0194999999999999</v>
      </c>
      <c r="C1305" s="2">
        <f t="shared" si="120"/>
        <v>2.3387015505623423</v>
      </c>
      <c r="D1305" s="2">
        <f t="shared" si="116"/>
        <v>2.2487339409906326</v>
      </c>
      <c r="E1305" s="2">
        <f t="shared" si="115"/>
        <v>8.9967609571709684E-2</v>
      </c>
      <c r="F1305" s="2">
        <f t="shared" si="119"/>
        <v>3.2569345813111376E-3</v>
      </c>
      <c r="G1305" s="2">
        <f t="shared" si="117"/>
        <v>8.6710674990398542E-2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1.9639</v>
      </c>
      <c r="C1306" s="2">
        <f t="shared" si="120"/>
        <v>2.3537166966296743</v>
      </c>
      <c r="D1306" s="2">
        <f t="shared" si="116"/>
        <v>2.227635130546882</v>
      </c>
      <c r="E1306" s="2">
        <f t="shared" si="115"/>
        <v>0.12608156608279231</v>
      </c>
      <c r="F1306" s="2">
        <f t="shared" si="119"/>
        <v>2.7821860881607374E-2</v>
      </c>
      <c r="G1306" s="2">
        <f t="shared" si="117"/>
        <v>9.8259705201184933E-2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1.9083000000000001</v>
      </c>
      <c r="C1307" s="2">
        <f t="shared" si="120"/>
        <v>2.3621448971481862</v>
      </c>
      <c r="D1307" s="2">
        <f t="shared" si="116"/>
        <v>2.2039806764322982</v>
      </c>
      <c r="E1307" s="2">
        <f t="shared" si="115"/>
        <v>0.15816422071588798</v>
      </c>
      <c r="F1307" s="2">
        <f t="shared" si="119"/>
        <v>5.3890332848463493E-2</v>
      </c>
      <c r="G1307" s="2">
        <f t="shared" si="117"/>
        <v>0.10427388786742449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1.9454</v>
      </c>
      <c r="C1308" s="2">
        <f t="shared" si="120"/>
        <v>2.3564610668176962</v>
      </c>
      <c r="D1308" s="2">
        <f t="shared" si="116"/>
        <v>2.1848265522521277</v>
      </c>
      <c r="E1308" s="2">
        <f t="shared" ref="E1308:E1371" si="121">C1308-D1308</f>
        <v>0.17163451456556844</v>
      </c>
      <c r="F1308" s="2">
        <f t="shared" si="119"/>
        <v>7.7439169191884483E-2</v>
      </c>
      <c r="G1308" s="2">
        <f t="shared" si="117"/>
        <v>9.4195345373683959E-2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1.9454</v>
      </c>
      <c r="C1309" s="2">
        <f t="shared" si="120"/>
        <v>2.335974748845743</v>
      </c>
      <c r="D1309" s="2">
        <f t="shared" ref="D1309:D1372" si="122">$D$4*B1309+(1-$D$4)*D1308</f>
        <v>2.1670912520853034</v>
      </c>
      <c r="E1309" s="2">
        <f t="shared" si="121"/>
        <v>0.16888349676043957</v>
      </c>
      <c r="F1309" s="2">
        <f t="shared" si="119"/>
        <v>9.5728034705595502E-2</v>
      </c>
      <c r="G1309" s="2">
        <f t="shared" si="117"/>
        <v>7.3155462054844064E-2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1.8897999999999999</v>
      </c>
      <c r="C1310" s="2">
        <f t="shared" si="120"/>
        <v>2.3286094028694748</v>
      </c>
      <c r="D1310" s="2">
        <f t="shared" si="122"/>
        <v>2.146551159338244</v>
      </c>
      <c r="E1310" s="2">
        <f t="shared" si="121"/>
        <v>0.18205824353123079</v>
      </c>
      <c r="F1310" s="2">
        <f t="shared" si="119"/>
        <v>0.11299407647072257</v>
      </c>
      <c r="G1310" s="2">
        <f t="shared" si="117"/>
        <v>6.9064167060508219E-2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1.9454</v>
      </c>
      <c r="C1311" s="2">
        <f t="shared" si="120"/>
        <v>2.3266541101203249</v>
      </c>
      <c r="D1311" s="2">
        <f t="shared" si="122"/>
        <v>2.1316510734613372</v>
      </c>
      <c r="E1311" s="2">
        <f t="shared" si="121"/>
        <v>0.19500303665898766</v>
      </c>
      <c r="F1311" s="2">
        <f t="shared" si="119"/>
        <v>0.12939586850837559</v>
      </c>
      <c r="G1311" s="2">
        <f t="shared" si="117"/>
        <v>6.5607168150612072E-2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1.9454</v>
      </c>
      <c r="C1312" s="2">
        <f t="shared" si="120"/>
        <v>2.3107534777941208</v>
      </c>
      <c r="D1312" s="2">
        <f t="shared" si="122"/>
        <v>2.1178546976493862</v>
      </c>
      <c r="E1312" s="2">
        <f t="shared" si="121"/>
        <v>0.19289878014473461</v>
      </c>
      <c r="F1312" s="2">
        <f t="shared" si="119"/>
        <v>0.1420964508356474</v>
      </c>
      <c r="G1312" s="2">
        <f t="shared" si="117"/>
        <v>5.0802329309087207E-2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1.9454</v>
      </c>
      <c r="C1313" s="2">
        <f t="shared" si="120"/>
        <v>2.2830375581334867</v>
      </c>
      <c r="D1313" s="2">
        <f t="shared" si="122"/>
        <v>2.1050802756012836</v>
      </c>
      <c r="E1313" s="2">
        <f t="shared" si="121"/>
        <v>0.17795728253220311</v>
      </c>
      <c r="F1313" s="2">
        <f t="shared" si="119"/>
        <v>0.14926861717495854</v>
      </c>
      <c r="G1313" s="2">
        <f t="shared" si="117"/>
        <v>2.8688665357244569E-2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2.0009000000000001</v>
      </c>
      <c r="C1314" s="2">
        <f t="shared" si="120"/>
        <v>2.2510317799591042</v>
      </c>
      <c r="D1314" s="2">
        <f t="shared" si="122"/>
        <v>2.0973632181493369</v>
      </c>
      <c r="E1314" s="2">
        <f t="shared" si="121"/>
        <v>0.15366856180976729</v>
      </c>
      <c r="F1314" s="2">
        <f t="shared" si="119"/>
        <v>0.1501486061019203</v>
      </c>
      <c r="G1314" s="2">
        <f t="shared" si="117"/>
        <v>3.5199557078469945E-3</v>
      </c>
      <c r="H1314" s="2" t="str">
        <f t="shared" si="118"/>
        <v>Sell</v>
      </c>
    </row>
    <row r="1315" spans="1:8" ht="13.5" x14ac:dyDescent="0.25">
      <c r="A1315" s="3">
        <f>TITRES_STAT!B1318</f>
        <v>43923</v>
      </c>
      <c r="B1315" s="6">
        <f>TITRES_STAT!D1318</f>
        <v>2.0565000000000002</v>
      </c>
      <c r="C1315" s="2">
        <f t="shared" si="120"/>
        <v>2.2154115061192421</v>
      </c>
      <c r="D1315" s="2">
        <f t="shared" si="122"/>
        <v>2.094336313101238</v>
      </c>
      <c r="E1315" s="2">
        <f t="shared" si="121"/>
        <v>0.12107519301800407</v>
      </c>
      <c r="F1315" s="2">
        <f t="shared" si="119"/>
        <v>0.14433392348513707</v>
      </c>
      <c r="G1315" s="2">
        <f t="shared" si="117"/>
        <v>-2.3258730467133004E-2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2.0565000000000002</v>
      </c>
      <c r="C1316" s="2">
        <f t="shared" si="120"/>
        <v>2.1767174282547432</v>
      </c>
      <c r="D1316" s="2">
        <f t="shared" si="122"/>
        <v>2.0915336232418871</v>
      </c>
      <c r="E1316" s="2">
        <f t="shared" si="121"/>
        <v>8.5183805012856162E-2</v>
      </c>
      <c r="F1316" s="2">
        <f t="shared" si="119"/>
        <v>0.13250389979068089</v>
      </c>
      <c r="G1316" s="2">
        <f t="shared" ref="G1316:G1379" si="123">E1316-F1316</f>
        <v>-4.7320094777824728E-2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2.0565000000000002</v>
      </c>
      <c r="C1317" s="2">
        <f t="shared" si="120"/>
        <v>2.135422439292475</v>
      </c>
      <c r="D1317" s="2">
        <f t="shared" si="122"/>
        <v>2.0889385400387845</v>
      </c>
      <c r="E1317" s="2">
        <f t="shared" si="121"/>
        <v>4.6483899253690453E-2</v>
      </c>
      <c r="F1317" s="2">
        <f t="shared" ref="F1317:F1380" si="125">(E1317*(2/(10)))+((1-(2/10))*F1316)</f>
        <v>0.11529989968328282</v>
      </c>
      <c r="G1317" s="2">
        <f t="shared" si="123"/>
        <v>-6.8816000429592364E-2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2.0565000000000002</v>
      </c>
      <c r="C1318" s="2">
        <f t="shared" si="120"/>
        <v>2.1061882178628633</v>
      </c>
      <c r="D1318" s="2">
        <f t="shared" si="122"/>
        <v>2.0865356852210968</v>
      </c>
      <c r="E1318" s="2">
        <f t="shared" si="121"/>
        <v>1.9652532641766474E-2</v>
      </c>
      <c r="F1318" s="2">
        <f t="shared" si="125"/>
        <v>9.6170426274979556E-2</v>
      </c>
      <c r="G1318" s="2">
        <f t="shared" si="123"/>
        <v>-7.6517893633213083E-2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2.0565000000000002</v>
      </c>
      <c r="C1319" s="2">
        <f t="shared" si="120"/>
        <v>2.0814515689608841</v>
      </c>
      <c r="D1319" s="2">
        <f t="shared" si="122"/>
        <v>2.0843108196491635</v>
      </c>
      <c r="E1319" s="2">
        <f t="shared" si="121"/>
        <v>-2.8592506882794133E-3</v>
      </c>
      <c r="F1319" s="2">
        <f t="shared" si="125"/>
        <v>7.636449088232776E-2</v>
      </c>
      <c r="G1319" s="2">
        <f t="shared" si="123"/>
        <v>-7.9223741570607173E-2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2.1120999999999999</v>
      </c>
      <c r="C1320" s="2">
        <f t="shared" si="120"/>
        <v>2.0519667121976712</v>
      </c>
      <c r="D1320" s="2">
        <f t="shared" si="122"/>
        <v>2.0863692774529294</v>
      </c>
      <c r="E1320" s="2">
        <f t="shared" si="121"/>
        <v>-3.44025652552582E-2</v>
      </c>
      <c r="F1320" s="2">
        <f t="shared" si="125"/>
        <v>5.4211079654810569E-2</v>
      </c>
      <c r="G1320" s="2">
        <f t="shared" si="123"/>
        <v>-8.8613644910068762E-2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2.1398999999999999</v>
      </c>
      <c r="C1321" s="2">
        <f t="shared" si="120"/>
        <v>2.0355718333980293</v>
      </c>
      <c r="D1321" s="2">
        <f t="shared" si="122"/>
        <v>2.0903345161601199</v>
      </c>
      <c r="E1321" s="2">
        <f t="shared" si="121"/>
        <v>-5.476268276209062E-2</v>
      </c>
      <c r="F1321" s="2">
        <f t="shared" si="125"/>
        <v>3.2416327171430337E-2</v>
      </c>
      <c r="G1321" s="2">
        <f t="shared" si="123"/>
        <v>-8.7179009933520957E-2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2.1861999999999999</v>
      </c>
      <c r="C1322" s="2">
        <f t="shared" si="120"/>
        <v>2.0216992436444863</v>
      </c>
      <c r="D1322" s="2">
        <f t="shared" si="122"/>
        <v>2.0974356631112219</v>
      </c>
      <c r="E1322" s="2">
        <f t="shared" si="121"/>
        <v>-7.5736419466735594E-2</v>
      </c>
      <c r="F1322" s="2">
        <f t="shared" si="125"/>
        <v>1.078577784379715E-2</v>
      </c>
      <c r="G1322" s="2">
        <f t="shared" si="123"/>
        <v>-8.6522197310532747E-2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2.2233000000000001</v>
      </c>
      <c r="C1323" s="2">
        <f t="shared" si="120"/>
        <v>2.0099608984684112</v>
      </c>
      <c r="D1323" s="2">
        <f t="shared" si="122"/>
        <v>2.1067589473252055</v>
      </c>
      <c r="E1323" s="2">
        <f t="shared" si="121"/>
        <v>-9.6798048856794328E-2</v>
      </c>
      <c r="F1323" s="2">
        <f t="shared" si="125"/>
        <v>-1.0730987496321145E-2</v>
      </c>
      <c r="G1323" s="2">
        <f t="shared" si="123"/>
        <v>-8.6067061360473179E-2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2.214</v>
      </c>
      <c r="C1324" s="2">
        <f t="shared" si="120"/>
        <v>2.0085669140886555</v>
      </c>
      <c r="D1324" s="2">
        <f t="shared" si="122"/>
        <v>2.1147027290048199</v>
      </c>
      <c r="E1324" s="2">
        <f t="shared" si="121"/>
        <v>-0.10613581491616442</v>
      </c>
      <c r="F1324" s="2">
        <f t="shared" si="125"/>
        <v>-2.9811952980289803E-2</v>
      </c>
      <c r="G1324" s="2">
        <f t="shared" si="123"/>
        <v>-7.6323861935874621E-2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2.1492</v>
      </c>
      <c r="C1325" s="2">
        <f t="shared" si="120"/>
        <v>2.0159412349980932</v>
      </c>
      <c r="D1325" s="2">
        <f t="shared" si="122"/>
        <v>2.1172580824118703</v>
      </c>
      <c r="E1325" s="2">
        <f t="shared" si="121"/>
        <v>-0.10131684741377711</v>
      </c>
      <c r="F1325" s="2">
        <f t="shared" si="125"/>
        <v>-4.4112931866987268E-2</v>
      </c>
      <c r="G1325" s="2">
        <f t="shared" si="123"/>
        <v>-5.7203915546789844E-2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2.2046999999999999</v>
      </c>
      <c r="C1326" s="2">
        <f t="shared" si="120"/>
        <v>2.0221810449983866</v>
      </c>
      <c r="D1326" s="2">
        <f t="shared" si="122"/>
        <v>2.1237352614924725</v>
      </c>
      <c r="E1326" s="2">
        <f t="shared" si="121"/>
        <v>-0.10155421649408591</v>
      </c>
      <c r="F1326" s="2">
        <f t="shared" si="125"/>
        <v>-5.5601188792406997E-2</v>
      </c>
      <c r="G1326" s="2">
        <f t="shared" si="123"/>
        <v>-4.5953027701678917E-2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2.2233000000000001</v>
      </c>
      <c r="C1327" s="2">
        <f t="shared" si="120"/>
        <v>2.027460884229404</v>
      </c>
      <c r="D1327" s="2">
        <f t="shared" si="122"/>
        <v>2.1311104273078447</v>
      </c>
      <c r="E1327" s="2">
        <f t="shared" si="121"/>
        <v>-0.10364954307844076</v>
      </c>
      <c r="F1327" s="2">
        <f t="shared" si="125"/>
        <v>-6.5210859649613762E-2</v>
      </c>
      <c r="G1327" s="2">
        <f t="shared" si="123"/>
        <v>-3.8438683428827003E-2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2.2233000000000001</v>
      </c>
      <c r="C1328" s="2">
        <f t="shared" si="120"/>
        <v>2.0319284405018032</v>
      </c>
      <c r="D1328" s="2">
        <f t="shared" si="122"/>
        <v>2.1379392845443004</v>
      </c>
      <c r="E1328" s="2">
        <f t="shared" si="121"/>
        <v>-0.10601084404249717</v>
      </c>
      <c r="F1328" s="2">
        <f t="shared" si="125"/>
        <v>-7.3370856528190448E-2</v>
      </c>
      <c r="G1328" s="2">
        <f t="shared" si="123"/>
        <v>-3.2639987514306718E-2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2.2233000000000001</v>
      </c>
      <c r="C1329" s="2">
        <f t="shared" si="120"/>
        <v>2.0357086804246025</v>
      </c>
      <c r="D1329" s="2">
        <f t="shared" si="122"/>
        <v>2.144262300503982</v>
      </c>
      <c r="E1329" s="2">
        <f t="shared" si="121"/>
        <v>-0.10855362007937952</v>
      </c>
      <c r="F1329" s="2">
        <f t="shared" si="125"/>
        <v>-8.0407409238428262E-2</v>
      </c>
      <c r="G1329" s="2">
        <f t="shared" si="123"/>
        <v>-2.8146210840951258E-2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2.1583999999999999</v>
      </c>
      <c r="C1330" s="2">
        <f t="shared" si="120"/>
        <v>2.0474611911285097</v>
      </c>
      <c r="D1330" s="2">
        <f t="shared" si="122"/>
        <v>2.145309537503687</v>
      </c>
      <c r="E1330" s="2">
        <f t="shared" si="121"/>
        <v>-9.7848346375177364E-2</v>
      </c>
      <c r="F1330" s="2">
        <f t="shared" si="125"/>
        <v>-8.3895596665778088E-2</v>
      </c>
      <c r="G1330" s="2">
        <f t="shared" si="123"/>
        <v>-1.3952749709399276E-2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2.214</v>
      </c>
      <c r="C1331" s="2">
        <f t="shared" si="120"/>
        <v>2.0616825463395081</v>
      </c>
      <c r="D1331" s="2">
        <f t="shared" si="122"/>
        <v>2.1503977199108215</v>
      </c>
      <c r="E1331" s="2">
        <f t="shared" si="121"/>
        <v>-8.8715173571313422E-2</v>
      </c>
      <c r="F1331" s="2">
        <f t="shared" si="125"/>
        <v>-8.485951204688516E-2</v>
      </c>
      <c r="G1331" s="2">
        <f t="shared" si="123"/>
        <v>-3.855661524428261E-3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2.1492</v>
      </c>
      <c r="C1332" s="2">
        <f t="shared" si="120"/>
        <v>2.0808390776718917</v>
      </c>
      <c r="D1332" s="2">
        <f t="shared" si="122"/>
        <v>2.1503089999174274</v>
      </c>
      <c r="E1332" s="2">
        <f t="shared" si="121"/>
        <v>-6.946992224553572E-2</v>
      </c>
      <c r="F1332" s="2">
        <f t="shared" si="125"/>
        <v>-8.1781594086615284E-2</v>
      </c>
      <c r="G1332" s="2">
        <f t="shared" si="123"/>
        <v>1.2311671841079563E-2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2.1955</v>
      </c>
      <c r="C1333" s="2">
        <f t="shared" si="120"/>
        <v>2.1027561426454469</v>
      </c>
      <c r="D1333" s="2">
        <f t="shared" si="122"/>
        <v>2.1536564814050254</v>
      </c>
      <c r="E1333" s="2">
        <f t="shared" si="121"/>
        <v>-5.0900338759578556E-2</v>
      </c>
      <c r="F1333" s="2">
        <f t="shared" si="125"/>
        <v>-7.5605343021207944E-2</v>
      </c>
      <c r="G1333" s="2">
        <f t="shared" si="123"/>
        <v>2.4705004261629387E-2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2.1305999999999998</v>
      </c>
      <c r="C1334" s="2">
        <f t="shared" si="120"/>
        <v>2.1198705822384549</v>
      </c>
      <c r="D1334" s="2">
        <f t="shared" si="122"/>
        <v>2.1519485938935419</v>
      </c>
      <c r="E1334" s="2">
        <f t="shared" si="121"/>
        <v>-3.2078011655086947E-2</v>
      </c>
      <c r="F1334" s="2">
        <f t="shared" si="125"/>
        <v>-6.6899876747983741E-2</v>
      </c>
      <c r="G1334" s="2">
        <f t="shared" si="123"/>
        <v>3.4821865092896795E-2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2.1861999999999999</v>
      </c>
      <c r="C1335" s="2">
        <f t="shared" si="120"/>
        <v>2.1243828003556158</v>
      </c>
      <c r="D1335" s="2">
        <f t="shared" si="122"/>
        <v>2.1544857350866131</v>
      </c>
      <c r="E1335" s="2">
        <f t="shared" si="121"/>
        <v>-3.0102934730997344E-2</v>
      </c>
      <c r="F1335" s="2">
        <f t="shared" si="125"/>
        <v>-5.9540488344586466E-2</v>
      </c>
      <c r="G1335" s="2">
        <f t="shared" si="123"/>
        <v>2.9437553613589122E-2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2.1214</v>
      </c>
      <c r="C1336" s="2">
        <f t="shared" si="120"/>
        <v>2.1367392926085977</v>
      </c>
      <c r="D1336" s="2">
        <f t="shared" si="122"/>
        <v>2.152034939895012</v>
      </c>
      <c r="E1336" s="2">
        <f t="shared" si="121"/>
        <v>-1.5295647286414304E-2</v>
      </c>
      <c r="F1336" s="2">
        <f t="shared" si="125"/>
        <v>-5.0691520132952035E-2</v>
      </c>
      <c r="G1336" s="2">
        <f t="shared" si="123"/>
        <v>3.5395872846537731E-2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2.1768999999999998</v>
      </c>
      <c r="C1337" s="2">
        <f t="shared" si="120"/>
        <v>2.1500563245149671</v>
      </c>
      <c r="D1337" s="2">
        <f t="shared" si="122"/>
        <v>2.1538767961990852</v>
      </c>
      <c r="E1337" s="2">
        <f t="shared" si="121"/>
        <v>-3.820471684118143E-3</v>
      </c>
      <c r="F1337" s="2">
        <f t="shared" si="125"/>
        <v>-4.1317310443185262E-2</v>
      </c>
      <c r="G1337" s="2">
        <f t="shared" si="123"/>
        <v>3.7496838759067119E-2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2.2418</v>
      </c>
      <c r="C1338" s="2">
        <f t="shared" si="120"/>
        <v>2.1613245822818952</v>
      </c>
      <c r="D1338" s="2">
        <f t="shared" si="122"/>
        <v>2.160389626110264</v>
      </c>
      <c r="E1338" s="2">
        <f t="shared" si="121"/>
        <v>9.3495617163119604E-4</v>
      </c>
      <c r="F1338" s="2">
        <f t="shared" si="125"/>
        <v>-3.2866857120221978E-2</v>
      </c>
      <c r="G1338" s="2">
        <f t="shared" si="123"/>
        <v>3.3801813291853174E-2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2.1768999999999998</v>
      </c>
      <c r="C1339" s="2">
        <f t="shared" si="120"/>
        <v>2.1708592619308344</v>
      </c>
      <c r="D1339" s="2">
        <f t="shared" si="122"/>
        <v>2.161612616768763</v>
      </c>
      <c r="E1339" s="2">
        <f t="shared" si="121"/>
        <v>9.2466451620714096E-3</v>
      </c>
      <c r="F1339" s="2">
        <f t="shared" si="125"/>
        <v>-2.4444156663763299E-2</v>
      </c>
      <c r="G1339" s="2">
        <f t="shared" si="123"/>
        <v>3.3690801825834713E-2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2.1120999999999999</v>
      </c>
      <c r="C1340" s="2">
        <f t="shared" si="120"/>
        <v>2.1689424524030136</v>
      </c>
      <c r="D1340" s="2">
        <f t="shared" si="122"/>
        <v>2.1579450155266326</v>
      </c>
      <c r="E1340" s="2">
        <f t="shared" si="121"/>
        <v>1.0997436876380995E-2</v>
      </c>
      <c r="F1340" s="2">
        <f t="shared" si="125"/>
        <v>-1.7355837955734442E-2</v>
      </c>
      <c r="G1340" s="2">
        <f t="shared" si="123"/>
        <v>2.8353274832115437E-2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2.1677</v>
      </c>
      <c r="C1341" s="2">
        <f t="shared" si="120"/>
        <v>2.17587438280255</v>
      </c>
      <c r="D1341" s="2">
        <f t="shared" si="122"/>
        <v>2.1586676069691042</v>
      </c>
      <c r="E1341" s="2">
        <f t="shared" si="121"/>
        <v>1.7206775833445764E-2</v>
      </c>
      <c r="F1341" s="2">
        <f t="shared" si="125"/>
        <v>-1.0443315197898401E-2</v>
      </c>
      <c r="G1341" s="2">
        <f t="shared" si="123"/>
        <v>2.7650091031344165E-2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2.1027999999999998</v>
      </c>
      <c r="C1342" s="2">
        <f t="shared" si="120"/>
        <v>2.1717706316021577</v>
      </c>
      <c r="D1342" s="2">
        <f t="shared" si="122"/>
        <v>2.1545292657121338</v>
      </c>
      <c r="E1342" s="2">
        <f t="shared" si="121"/>
        <v>1.7241365890023896E-2</v>
      </c>
      <c r="F1342" s="2">
        <f t="shared" si="125"/>
        <v>-4.9063789803139423E-3</v>
      </c>
      <c r="G1342" s="2">
        <f t="shared" si="123"/>
        <v>2.214774487033784E-2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2.1492</v>
      </c>
      <c r="C1343" s="2">
        <f t="shared" si="120"/>
        <v>2.1754213036633643</v>
      </c>
      <c r="D1343" s="2">
        <f t="shared" si="122"/>
        <v>2.1541345052890128</v>
      </c>
      <c r="E1343" s="2">
        <f t="shared" si="121"/>
        <v>2.1286798374351434E-2</v>
      </c>
      <c r="F1343" s="2">
        <f t="shared" si="125"/>
        <v>3.3225649061913252E-4</v>
      </c>
      <c r="G1343" s="2">
        <f t="shared" si="123"/>
        <v>2.0954541883732303E-2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2.2046999999999999</v>
      </c>
      <c r="C1344" s="2">
        <f t="shared" si="120"/>
        <v>2.1685257184843851</v>
      </c>
      <c r="D1344" s="2">
        <f t="shared" si="122"/>
        <v>2.1578800974898269</v>
      </c>
      <c r="E1344" s="2">
        <f t="shared" si="121"/>
        <v>1.0645620994558236E-2</v>
      </c>
      <c r="F1344" s="2">
        <f t="shared" si="125"/>
        <v>2.3949293914069534E-3</v>
      </c>
      <c r="G1344" s="2">
        <f t="shared" si="123"/>
        <v>8.2506916031512834E-3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2.2511000000000001</v>
      </c>
      <c r="C1345" s="2">
        <f t="shared" si="120"/>
        <v>2.1712448387175565</v>
      </c>
      <c r="D1345" s="2">
        <f t="shared" si="122"/>
        <v>2.1647852754535433</v>
      </c>
      <c r="E1345" s="2">
        <f t="shared" si="121"/>
        <v>6.4595632640132017E-3</v>
      </c>
      <c r="F1345" s="2">
        <f t="shared" si="125"/>
        <v>3.2078561659282029E-3</v>
      </c>
      <c r="G1345" s="2">
        <f t="shared" si="123"/>
        <v>3.2517070980849988E-3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6">
        <f>TITRES_STAT!D1349</f>
        <v>2.2511000000000001</v>
      </c>
      <c r="C1346" s="2">
        <f t="shared" si="120"/>
        <v>2.1635764019917785</v>
      </c>
      <c r="D1346" s="2">
        <f t="shared" si="122"/>
        <v>2.1711789587532806</v>
      </c>
      <c r="E1346" s="2">
        <f t="shared" si="121"/>
        <v>-7.6025567615021217E-3</v>
      </c>
      <c r="F1346" s="2">
        <f t="shared" si="125"/>
        <v>1.0457735804421378E-3</v>
      </c>
      <c r="G1346" s="2">
        <f t="shared" si="123"/>
        <v>-8.6483303419442603E-3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2.2511000000000001</v>
      </c>
      <c r="C1347" s="2">
        <f t="shared" si="120"/>
        <v>2.1656261863007353</v>
      </c>
      <c r="D1347" s="2">
        <f t="shared" si="122"/>
        <v>2.1770990358826672</v>
      </c>
      <c r="E1347" s="2">
        <f t="shared" si="121"/>
        <v>-1.1472849581931843E-2</v>
      </c>
      <c r="F1347" s="2">
        <f t="shared" si="125"/>
        <v>-1.4579510520326586E-3</v>
      </c>
      <c r="G1347" s="2">
        <f t="shared" si="123"/>
        <v>-1.0014898529899185E-2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2.2511000000000001</v>
      </c>
      <c r="C1348" s="2">
        <f t="shared" si="120"/>
        <v>2.1773452345621607</v>
      </c>
      <c r="D1348" s="2">
        <f t="shared" si="122"/>
        <v>2.1825805887802474</v>
      </c>
      <c r="E1348" s="2">
        <f t="shared" si="121"/>
        <v>-5.2353542180867407E-3</v>
      </c>
      <c r="F1348" s="2">
        <f t="shared" si="125"/>
        <v>-2.2134316852434753E-3</v>
      </c>
      <c r="G1348" s="2">
        <f t="shared" si="123"/>
        <v>-3.0219225328432654E-3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2.2511000000000001</v>
      </c>
      <c r="C1349" s="2">
        <f t="shared" si="120"/>
        <v>2.1772767369372126</v>
      </c>
      <c r="D1349" s="2">
        <f t="shared" si="122"/>
        <v>2.1876561007224513</v>
      </c>
      <c r="E1349" s="2">
        <f t="shared" si="121"/>
        <v>-1.0379363785238738E-2</v>
      </c>
      <c r="F1349" s="2">
        <f t="shared" si="125"/>
        <v>-3.8466181052425278E-3</v>
      </c>
      <c r="G1349" s="2">
        <f t="shared" si="123"/>
        <v>-6.5327456799962099E-3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2.2511000000000001</v>
      </c>
      <c r="C1350" s="2">
        <f t="shared" si="120"/>
        <v>2.1672495466391797</v>
      </c>
      <c r="D1350" s="2">
        <f t="shared" si="122"/>
        <v>2.1923556488170846</v>
      </c>
      <c r="E1350" s="2">
        <f t="shared" si="121"/>
        <v>-2.5106102177904877E-2</v>
      </c>
      <c r="F1350" s="2">
        <f t="shared" si="125"/>
        <v>-8.0985149197749986E-3</v>
      </c>
      <c r="G1350" s="2">
        <f t="shared" si="123"/>
        <v>-1.7007587258129876E-2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2.2511000000000001</v>
      </c>
      <c r="C1351" s="2">
        <f t="shared" si="120"/>
        <v>2.167318847156229</v>
      </c>
      <c r="D1351" s="2">
        <f t="shared" si="122"/>
        <v>2.1967070822380412</v>
      </c>
      <c r="E1351" s="2">
        <f t="shared" si="121"/>
        <v>-2.9388235081812208E-2</v>
      </c>
      <c r="F1351" s="2">
        <f t="shared" si="125"/>
        <v>-1.2356458952182441E-2</v>
      </c>
      <c r="G1351" s="2">
        <f t="shared" si="123"/>
        <v>-1.7031776129629767E-2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2.2511000000000001</v>
      </c>
      <c r="C1352" s="2">
        <f t="shared" si="120"/>
        <v>2.1573928706706553</v>
      </c>
      <c r="D1352" s="2">
        <f t="shared" si="122"/>
        <v>2.2007361872574456</v>
      </c>
      <c r="E1352" s="2">
        <f t="shared" si="121"/>
        <v>-4.3343316586790248E-2</v>
      </c>
      <c r="F1352" s="2">
        <f t="shared" si="125"/>
        <v>-1.8553830479104003E-2</v>
      </c>
      <c r="G1352" s="2">
        <f t="shared" si="123"/>
        <v>-2.4789486107686245E-2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2.2603</v>
      </c>
      <c r="C1353" s="2">
        <f t="shared" si="120"/>
        <v>2.1561324290290163</v>
      </c>
      <c r="D1353" s="2">
        <f t="shared" si="122"/>
        <v>2.2051483215346717</v>
      </c>
      <c r="E1353" s="2">
        <f t="shared" si="121"/>
        <v>-4.9015892505655412E-2</v>
      </c>
      <c r="F1353" s="2">
        <f t="shared" si="125"/>
        <v>-2.4646242884414287E-2</v>
      </c>
      <c r="G1353" s="2">
        <f t="shared" si="123"/>
        <v>-2.4369649621241125E-2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2.2603</v>
      </c>
      <c r="C1354" s="2">
        <f t="shared" si="120"/>
        <v>2.1636043630245521</v>
      </c>
      <c r="D1354" s="2">
        <f t="shared" si="122"/>
        <v>2.2092336310506218</v>
      </c>
      <c r="E1354" s="2">
        <f t="shared" si="121"/>
        <v>-4.5629268026069703E-2</v>
      </c>
      <c r="F1354" s="2">
        <f t="shared" si="125"/>
        <v>-2.8842847912745374E-2</v>
      </c>
      <c r="G1354" s="2">
        <f t="shared" si="123"/>
        <v>-1.6786420113324329E-2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2.3159000000000001</v>
      </c>
      <c r="C1355" s="2">
        <f t="shared" si="120"/>
        <v>2.1770652302515439</v>
      </c>
      <c r="D1355" s="2">
        <f t="shared" si="122"/>
        <v>2.2171348435653906</v>
      </c>
      <c r="E1355" s="2">
        <f t="shared" si="121"/>
        <v>-4.006961331384673E-2</v>
      </c>
      <c r="F1355" s="2">
        <f t="shared" si="125"/>
        <v>-3.1088200992965647E-2</v>
      </c>
      <c r="G1355" s="2">
        <f t="shared" si="123"/>
        <v>-8.9814123208810832E-3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2.2974000000000001</v>
      </c>
      <c r="C1356" s="2">
        <f t="shared" si="120"/>
        <v>2.1884551948282294</v>
      </c>
      <c r="D1356" s="2">
        <f t="shared" si="122"/>
        <v>2.223080410708695</v>
      </c>
      <c r="E1356" s="2">
        <f t="shared" si="121"/>
        <v>-3.4625215880465632E-2</v>
      </c>
      <c r="F1356" s="2">
        <f t="shared" si="125"/>
        <v>-3.1795603970465644E-2</v>
      </c>
      <c r="G1356" s="2">
        <f t="shared" si="123"/>
        <v>-2.8296119099999878E-3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2.2324999999999999</v>
      </c>
      <c r="C1357" s="2">
        <f t="shared" si="120"/>
        <v>2.1980928571623481</v>
      </c>
      <c r="D1357" s="2">
        <f t="shared" si="122"/>
        <v>2.2237781580636065</v>
      </c>
      <c r="E1357" s="2">
        <f t="shared" si="121"/>
        <v>-2.5685300901258312E-2</v>
      </c>
      <c r="F1357" s="2">
        <f t="shared" si="125"/>
        <v>-3.057354335662418E-2</v>
      </c>
      <c r="G1357" s="2">
        <f t="shared" si="123"/>
        <v>4.8882424553658675E-3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2.2881</v>
      </c>
      <c r="C1358" s="2">
        <f t="shared" si="120"/>
        <v>2.2062478022142944</v>
      </c>
      <c r="D1358" s="2">
        <f t="shared" si="122"/>
        <v>2.2285427389477839</v>
      </c>
      <c r="E1358" s="2">
        <f t="shared" si="121"/>
        <v>-2.2294936733489479E-2</v>
      </c>
      <c r="F1358" s="2">
        <f t="shared" si="125"/>
        <v>-2.8917822031997241E-2</v>
      </c>
      <c r="G1358" s="2">
        <f t="shared" si="123"/>
        <v>6.6228852985077621E-3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2.2881</v>
      </c>
      <c r="C1359" s="2">
        <f t="shared" ref="C1359:C1422" si="126">$C$4*B1349+C1358*(1-$C$4)</f>
        <v>2.2131481403351723</v>
      </c>
      <c r="D1359" s="2">
        <f t="shared" si="122"/>
        <v>2.232954387914615</v>
      </c>
      <c r="E1359" s="2">
        <f t="shared" si="121"/>
        <v>-1.9806247579442715E-2</v>
      </c>
      <c r="F1359" s="2">
        <f t="shared" si="125"/>
        <v>-2.7095507141486338E-2</v>
      </c>
      <c r="G1359" s="2">
        <f t="shared" si="123"/>
        <v>7.2892595620436228E-3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2.2233000000000001</v>
      </c>
      <c r="C1360" s="2">
        <f t="shared" si="126"/>
        <v>2.2189868879759151</v>
      </c>
      <c r="D1360" s="2">
        <f t="shared" si="122"/>
        <v>2.2322392480690878</v>
      </c>
      <c r="E1360" s="2">
        <f t="shared" si="121"/>
        <v>-1.3252360093172655E-2</v>
      </c>
      <c r="F1360" s="2">
        <f t="shared" si="125"/>
        <v>-2.4326877731823605E-2</v>
      </c>
      <c r="G1360" s="2">
        <f t="shared" si="123"/>
        <v>1.1074517638650951E-2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2.1583999999999999</v>
      </c>
      <c r="C1361" s="2">
        <f t="shared" si="126"/>
        <v>2.2239273667488515</v>
      </c>
      <c r="D1361" s="2">
        <f t="shared" si="122"/>
        <v>2.2267696741380441</v>
      </c>
      <c r="E1361" s="2">
        <f t="shared" si="121"/>
        <v>-2.8423073891925554E-3</v>
      </c>
      <c r="F1361" s="2">
        <f t="shared" si="125"/>
        <v>-2.0029963663297397E-2</v>
      </c>
      <c r="G1361" s="2">
        <f t="shared" si="123"/>
        <v>1.7187656274104842E-2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2.2324999999999999</v>
      </c>
      <c r="C1362" s="2">
        <f t="shared" si="126"/>
        <v>2.2281077718644129</v>
      </c>
      <c r="D1362" s="2">
        <f t="shared" si="122"/>
        <v>2.2271941427204109</v>
      </c>
      <c r="E1362" s="2">
        <f t="shared" si="121"/>
        <v>9.1362914400194839E-4</v>
      </c>
      <c r="F1362" s="2">
        <f t="shared" si="125"/>
        <v>-1.5841245101837528E-2</v>
      </c>
      <c r="G1362" s="2">
        <f t="shared" si="123"/>
        <v>1.6754874245839477E-2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2.2324999999999999</v>
      </c>
      <c r="C1363" s="2">
        <f t="shared" si="126"/>
        <v>2.2330604223468109</v>
      </c>
      <c r="D1363" s="2">
        <f t="shared" si="122"/>
        <v>2.2275871691855653</v>
      </c>
      <c r="E1363" s="2">
        <f t="shared" si="121"/>
        <v>5.4732531612455837E-3</v>
      </c>
      <c r="F1363" s="2">
        <f t="shared" si="125"/>
        <v>-1.1578345449220907E-2</v>
      </c>
      <c r="G1363" s="2">
        <f t="shared" si="123"/>
        <v>1.7051598610466491E-2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2.2603</v>
      </c>
      <c r="C1364" s="2">
        <f t="shared" si="126"/>
        <v>2.2372511266011479</v>
      </c>
      <c r="D1364" s="2">
        <f t="shared" si="122"/>
        <v>2.2300103418384865</v>
      </c>
      <c r="E1364" s="2">
        <f t="shared" si="121"/>
        <v>7.2407847626614341E-3</v>
      </c>
      <c r="F1364" s="2">
        <f t="shared" si="125"/>
        <v>-7.814519406844439E-3</v>
      </c>
      <c r="G1364" s="2">
        <f t="shared" si="123"/>
        <v>1.5055304169505873E-2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2.2787999999999999</v>
      </c>
      <c r="C1365" s="2">
        <f t="shared" si="126"/>
        <v>2.2493509532778946</v>
      </c>
      <c r="D1365" s="2">
        <f t="shared" si="122"/>
        <v>2.2336243905911912</v>
      </c>
      <c r="E1365" s="2">
        <f t="shared" si="121"/>
        <v>1.572656268670336E-2</v>
      </c>
      <c r="F1365" s="2">
        <f t="shared" si="125"/>
        <v>-3.1063029881348791E-3</v>
      </c>
      <c r="G1365" s="2">
        <f t="shared" si="123"/>
        <v>1.8832865674838238E-2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2.3344</v>
      </c>
      <c r="C1366" s="2">
        <f t="shared" si="126"/>
        <v>2.2567431143120644</v>
      </c>
      <c r="D1366" s="2">
        <f t="shared" si="122"/>
        <v>2.2410892505473994</v>
      </c>
      <c r="E1366" s="2">
        <f t="shared" si="121"/>
        <v>1.5653863764665044E-2</v>
      </c>
      <c r="F1366" s="2">
        <f t="shared" si="125"/>
        <v>6.4573036242510529E-4</v>
      </c>
      <c r="G1366" s="2">
        <f t="shared" si="123"/>
        <v>1.5008133402239939E-2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2.3159000000000001</v>
      </c>
      <c r="C1367" s="2">
        <f t="shared" si="126"/>
        <v>2.2530134044179007</v>
      </c>
      <c r="D1367" s="2">
        <f t="shared" si="122"/>
        <v>2.246630787543888</v>
      </c>
      <c r="E1367" s="2">
        <f t="shared" si="121"/>
        <v>6.3826168740126477E-3</v>
      </c>
      <c r="F1367" s="2">
        <f t="shared" si="125"/>
        <v>1.7931076647426138E-3</v>
      </c>
      <c r="G1367" s="2">
        <f t="shared" si="123"/>
        <v>4.5895092092700339E-3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2.3066</v>
      </c>
      <c r="C1368" s="2">
        <f t="shared" si="126"/>
        <v>2.258411342199762</v>
      </c>
      <c r="D1368" s="2">
        <f t="shared" si="122"/>
        <v>2.2510729514295256</v>
      </c>
      <c r="E1368" s="2">
        <f t="shared" si="121"/>
        <v>7.3383907702364581E-3</v>
      </c>
      <c r="F1368" s="2">
        <f t="shared" si="125"/>
        <v>2.9021642858413827E-3</v>
      </c>
      <c r="G1368" s="2">
        <f t="shared" si="123"/>
        <v>4.4362264843950758E-3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2.3622000000000001</v>
      </c>
      <c r="C1369" s="2">
        <f t="shared" si="126"/>
        <v>2.262978828015183</v>
      </c>
      <c r="D1369" s="2">
        <f t="shared" si="122"/>
        <v>2.2593045846569684</v>
      </c>
      <c r="E1369" s="2">
        <f t="shared" si="121"/>
        <v>3.6742433582146461E-3</v>
      </c>
      <c r="F1369" s="2">
        <f t="shared" si="125"/>
        <v>3.0565801003160356E-3</v>
      </c>
      <c r="G1369" s="2">
        <f t="shared" si="123"/>
        <v>6.1766325789861052E-4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2.3993000000000002</v>
      </c>
      <c r="C1370" s="2">
        <f t="shared" si="126"/>
        <v>2.2568743929359241</v>
      </c>
      <c r="D1370" s="2">
        <f t="shared" si="122"/>
        <v>2.2696746154231189</v>
      </c>
      <c r="E1370" s="2">
        <f t="shared" si="121"/>
        <v>-1.2800222487194812E-2</v>
      </c>
      <c r="F1370" s="2">
        <f t="shared" si="125"/>
        <v>-1.1478041718613382E-4</v>
      </c>
      <c r="G1370" s="2">
        <f t="shared" si="123"/>
        <v>-1.2685442070008678E-2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2.3993000000000002</v>
      </c>
      <c r="C1371" s="2">
        <f t="shared" si="126"/>
        <v>2.2417244863303973</v>
      </c>
      <c r="D1371" s="2">
        <f t="shared" si="122"/>
        <v>2.2792764957621472</v>
      </c>
      <c r="E1371" s="2">
        <f t="shared" si="121"/>
        <v>-3.7552009431749855E-2</v>
      </c>
      <c r="F1371" s="2">
        <f t="shared" si="125"/>
        <v>-7.6022262200988785E-3</v>
      </c>
      <c r="G1371" s="2">
        <f t="shared" si="123"/>
        <v>-2.9949783211650975E-2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2.3993000000000002</v>
      </c>
      <c r="C1372" s="2">
        <f t="shared" si="126"/>
        <v>2.2403053345872594</v>
      </c>
      <c r="D1372" s="2">
        <f t="shared" si="122"/>
        <v>2.2881671257056917</v>
      </c>
      <c r="E1372" s="2">
        <f t="shared" ref="E1372:E1435" si="127">C1372-D1372</f>
        <v>-4.7861791118432251E-2</v>
      </c>
      <c r="F1372" s="2">
        <f t="shared" si="125"/>
        <v>-1.5654139199765556E-2</v>
      </c>
      <c r="G1372" s="2">
        <f t="shared" si="123"/>
        <v>-3.2207651918666695E-2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2.4826000000000001</v>
      </c>
      <c r="C1373" s="2">
        <f t="shared" si="126"/>
        <v>2.2391045138815273</v>
      </c>
      <c r="D1373" s="2">
        <f t="shared" ref="D1373:D1436" si="128">$D$4*B1373+(1-$D$4)*D1372</f>
        <v>2.3025695608386032</v>
      </c>
      <c r="E1373" s="2">
        <f t="shared" si="127"/>
        <v>-6.3465046957075888E-2</v>
      </c>
      <c r="F1373" s="2">
        <f t="shared" si="125"/>
        <v>-2.5216320751227622E-2</v>
      </c>
      <c r="G1373" s="2">
        <f t="shared" si="123"/>
        <v>-3.8248726205848266E-2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2.4826000000000001</v>
      </c>
      <c r="C1374" s="2">
        <f t="shared" si="126"/>
        <v>2.2423653578997538</v>
      </c>
      <c r="D1374" s="2">
        <f t="shared" si="128"/>
        <v>2.3159051489246325</v>
      </c>
      <c r="E1374" s="2">
        <f t="shared" si="127"/>
        <v>-7.3539791024878731E-2</v>
      </c>
      <c r="F1374" s="2">
        <f t="shared" si="125"/>
        <v>-3.4881014805957844E-2</v>
      </c>
      <c r="G1374" s="2">
        <f t="shared" si="123"/>
        <v>-3.8658776218920887E-2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2.5474999999999999</v>
      </c>
      <c r="C1375" s="2">
        <f t="shared" si="126"/>
        <v>2.2479706874536376</v>
      </c>
      <c r="D1375" s="2">
        <f t="shared" si="128"/>
        <v>2.3330603230783633</v>
      </c>
      <c r="E1375" s="2">
        <f t="shared" si="127"/>
        <v>-8.5089635624725712E-2</v>
      </c>
      <c r="F1375" s="2">
        <f t="shared" si="125"/>
        <v>-4.4922738969711419E-2</v>
      </c>
      <c r="G1375" s="2">
        <f t="shared" si="123"/>
        <v>-4.0166896655014293E-2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2.4363000000000001</v>
      </c>
      <c r="C1376" s="2">
        <f t="shared" si="126"/>
        <v>2.2612675047684627</v>
      </c>
      <c r="D1376" s="2">
        <f t="shared" si="128"/>
        <v>2.3407077065540403</v>
      </c>
      <c r="E1376" s="2">
        <f t="shared" si="127"/>
        <v>-7.9440201785577536E-2</v>
      </c>
      <c r="F1376" s="2">
        <f t="shared" si="125"/>
        <v>-5.182623153288464E-2</v>
      </c>
      <c r="G1376" s="2">
        <f t="shared" si="123"/>
        <v>-2.7613970252692896E-2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2.4363000000000001</v>
      </c>
      <c r="C1377" s="2">
        <f t="shared" si="126"/>
        <v>2.2696725040348533</v>
      </c>
      <c r="D1377" s="2">
        <f t="shared" si="128"/>
        <v>2.3477886171796669</v>
      </c>
      <c r="E1377" s="2">
        <f t="shared" si="127"/>
        <v>-7.8116113144813593E-2</v>
      </c>
      <c r="F1377" s="2">
        <f t="shared" si="125"/>
        <v>-5.7084207855270436E-2</v>
      </c>
      <c r="G1377" s="2">
        <f t="shared" si="123"/>
        <v>-2.1031905289543157E-2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2.3344</v>
      </c>
      <c r="C1378" s="2">
        <f t="shared" si="126"/>
        <v>2.2753536572602604</v>
      </c>
      <c r="D1378" s="2">
        <f t="shared" si="128"/>
        <v>2.3467968677589508</v>
      </c>
      <c r="E1378" s="2">
        <f t="shared" si="127"/>
        <v>-7.1443210498690402E-2</v>
      </c>
      <c r="F1378" s="2">
        <f t="shared" si="125"/>
        <v>-5.9956008383954436E-2</v>
      </c>
      <c r="G1378" s="2">
        <f t="shared" si="123"/>
        <v>-1.1487202114735966E-2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2.39</v>
      </c>
      <c r="C1379" s="2">
        <f t="shared" si="126"/>
        <v>2.2887146330663741</v>
      </c>
      <c r="D1379" s="2">
        <f t="shared" si="128"/>
        <v>2.349997099776806</v>
      </c>
      <c r="E1379" s="2">
        <f t="shared" si="127"/>
        <v>-6.1282466710431915E-2</v>
      </c>
      <c r="F1379" s="2">
        <f t="shared" si="125"/>
        <v>-6.0221300049249929E-2</v>
      </c>
      <c r="G1379" s="2">
        <f t="shared" si="123"/>
        <v>-1.0611666611819864E-3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2.4733999999999998</v>
      </c>
      <c r="C1380" s="2">
        <f t="shared" si="126"/>
        <v>2.305727766440778</v>
      </c>
      <c r="D1380" s="2">
        <f t="shared" si="128"/>
        <v>2.3591380553488945</v>
      </c>
      <c r="E1380" s="2">
        <f t="shared" si="127"/>
        <v>-5.3410288908116499E-2</v>
      </c>
      <c r="F1380" s="2">
        <f t="shared" si="125"/>
        <v>-5.8859097821023248E-2</v>
      </c>
      <c r="G1380" s="2">
        <f t="shared" ref="G1380:G1443" si="129">E1380-F1380</f>
        <v>5.4488089129067496E-3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2.5474999999999999</v>
      </c>
      <c r="C1381" s="2">
        <f t="shared" si="126"/>
        <v>2.3201234946806584</v>
      </c>
      <c r="D1381" s="2">
        <f t="shared" si="128"/>
        <v>2.3730907919897173</v>
      </c>
      <c r="E1381" s="2">
        <f t="shared" si="127"/>
        <v>-5.2967297309058914E-2</v>
      </c>
      <c r="F1381" s="2">
        <f t="shared" ref="F1381:F1444" si="131">(E1381*(2/(10)))+((1-(2/10))*F1380)</f>
        <v>-5.7680737718630387E-2</v>
      </c>
      <c r="G1381" s="2">
        <f t="shared" si="129"/>
        <v>4.7134404095714733E-3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2.6215999999999999</v>
      </c>
      <c r="C1382" s="2">
        <f t="shared" si="126"/>
        <v>2.3323044954990189</v>
      </c>
      <c r="D1382" s="2">
        <f t="shared" si="128"/>
        <v>2.3914988814719602</v>
      </c>
      <c r="E1382" s="2">
        <f t="shared" si="127"/>
        <v>-5.9194385972941355E-2</v>
      </c>
      <c r="F1382" s="2">
        <f t="shared" si="131"/>
        <v>-5.7983467369492586E-2</v>
      </c>
      <c r="G1382" s="2">
        <f t="shared" si="129"/>
        <v>-1.2109186034487684E-3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2.7328000000000001</v>
      </c>
      <c r="C1383" s="2">
        <f t="shared" si="126"/>
        <v>2.3554268808068621</v>
      </c>
      <c r="D1383" s="2">
        <f t="shared" si="128"/>
        <v>2.4167804458073707</v>
      </c>
      <c r="E1383" s="2">
        <f t="shared" si="127"/>
        <v>-6.1353565000508592E-2</v>
      </c>
      <c r="F1383" s="2">
        <f t="shared" si="131"/>
        <v>-5.865748689569579E-2</v>
      </c>
      <c r="G1383" s="2">
        <f t="shared" si="129"/>
        <v>-2.6960781048128019E-3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2.6585999999999999</v>
      </c>
      <c r="C1384" s="2">
        <f t="shared" si="126"/>
        <v>2.3749919760673448</v>
      </c>
      <c r="D1384" s="2">
        <f t="shared" si="128"/>
        <v>2.4346930053771954</v>
      </c>
      <c r="E1384" s="2">
        <f t="shared" si="127"/>
        <v>-5.9701029309850551E-2</v>
      </c>
      <c r="F1384" s="2">
        <f t="shared" si="131"/>
        <v>-5.8866195378526741E-2</v>
      </c>
      <c r="G1384" s="2">
        <f t="shared" si="129"/>
        <v>-8.3483393132380984E-4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2.6585999999999999</v>
      </c>
      <c r="C1385" s="2">
        <f t="shared" si="126"/>
        <v>2.4015316720569841</v>
      </c>
      <c r="D1385" s="2">
        <f t="shared" si="128"/>
        <v>2.4512787086825885</v>
      </c>
      <c r="E1385" s="2">
        <f t="shared" si="127"/>
        <v>-4.9747036625604313E-2</v>
      </c>
      <c r="F1385" s="2">
        <f t="shared" si="131"/>
        <v>-5.7042363627942259E-2</v>
      </c>
      <c r="G1385" s="2">
        <f t="shared" si="129"/>
        <v>7.2953270023379466E-3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2.6585999999999999</v>
      </c>
      <c r="C1386" s="2">
        <f t="shared" si="126"/>
        <v>2.4068806455866789</v>
      </c>
      <c r="D1386" s="2">
        <f t="shared" si="128"/>
        <v>2.4666358413727671</v>
      </c>
      <c r="E1386" s="2">
        <f t="shared" si="127"/>
        <v>-5.9755195786088233E-2</v>
      </c>
      <c r="F1386" s="2">
        <f t="shared" si="131"/>
        <v>-5.7584930059571458E-2</v>
      </c>
      <c r="G1386" s="2">
        <f t="shared" si="129"/>
        <v>-2.1702657265167749E-3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2.6585999999999999</v>
      </c>
      <c r="C1387" s="2">
        <f t="shared" si="126"/>
        <v>2.4114067001118054</v>
      </c>
      <c r="D1387" s="2">
        <f t="shared" si="128"/>
        <v>2.480855408678488</v>
      </c>
      <c r="E1387" s="2">
        <f t="shared" si="127"/>
        <v>-6.9448708566682615E-2</v>
      </c>
      <c r="F1387" s="2">
        <f t="shared" si="131"/>
        <v>-5.9957685760993695E-2</v>
      </c>
      <c r="G1387" s="2">
        <f t="shared" si="129"/>
        <v>-9.4910228056889201E-3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2.6585999999999999</v>
      </c>
      <c r="C1388" s="2">
        <f t="shared" si="126"/>
        <v>2.3995595154792198</v>
      </c>
      <c r="D1388" s="2">
        <f t="shared" si="128"/>
        <v>2.4940216747023038</v>
      </c>
      <c r="E1388" s="2">
        <f t="shared" si="127"/>
        <v>-9.4462159223084097E-2</v>
      </c>
      <c r="F1388" s="2">
        <f t="shared" si="131"/>
        <v>-6.6858580453411781E-2</v>
      </c>
      <c r="G1388" s="2">
        <f t="shared" si="129"/>
        <v>-2.7603578769672316E-2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2.6585999999999999</v>
      </c>
      <c r="C1389" s="2">
        <f t="shared" si="126"/>
        <v>2.3980888207901088</v>
      </c>
      <c r="D1389" s="2">
        <f t="shared" si="128"/>
        <v>2.5062126617613925</v>
      </c>
      <c r="E1389" s="2">
        <f t="shared" si="127"/>
        <v>-0.10812384097128369</v>
      </c>
      <c r="F1389" s="2">
        <f t="shared" si="131"/>
        <v>-7.5111632556986163E-2</v>
      </c>
      <c r="G1389" s="2">
        <f t="shared" si="129"/>
        <v>-3.3012208414297528E-2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2.6585999999999999</v>
      </c>
      <c r="C1390" s="2">
        <f t="shared" si="126"/>
        <v>2.4096751560531691</v>
      </c>
      <c r="D1390" s="2">
        <f t="shared" si="128"/>
        <v>2.5175006127420301</v>
      </c>
      <c r="E1390" s="2">
        <f t="shared" si="127"/>
        <v>-0.10782545668886101</v>
      </c>
      <c r="F1390" s="2">
        <f t="shared" si="131"/>
        <v>-8.1654397383361138E-2</v>
      </c>
      <c r="G1390" s="2">
        <f t="shared" si="129"/>
        <v>-2.6171059305499872E-2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2.6585999999999999</v>
      </c>
      <c r="C1391" s="2">
        <f t="shared" si="126"/>
        <v>2.4308789781988356</v>
      </c>
      <c r="D1391" s="2">
        <f t="shared" si="128"/>
        <v>2.5279524192055836</v>
      </c>
      <c r="E1391" s="2">
        <f t="shared" si="127"/>
        <v>-9.7073441006747974E-2</v>
      </c>
      <c r="F1391" s="2">
        <f t="shared" si="131"/>
        <v>-8.4738206108038505E-2</v>
      </c>
      <c r="G1391" s="2">
        <f t="shared" si="129"/>
        <v>-1.2335234898709468E-2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2.6585999999999999</v>
      </c>
      <c r="C1392" s="2">
        <f t="shared" si="126"/>
        <v>2.4602206738605532</v>
      </c>
      <c r="D1392" s="2">
        <f t="shared" si="128"/>
        <v>2.5376300177829476</v>
      </c>
      <c r="E1392" s="2">
        <f t="shared" si="127"/>
        <v>-7.7409343922394402E-2</v>
      </c>
      <c r="F1392" s="2">
        <f t="shared" si="131"/>
        <v>-8.3272433670909682E-2</v>
      </c>
      <c r="G1392" s="2">
        <f t="shared" si="129"/>
        <v>5.8630897485152794E-3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2.6585999999999999</v>
      </c>
      <c r="C1393" s="2">
        <f t="shared" si="126"/>
        <v>2.5021559548050836</v>
      </c>
      <c r="D1393" s="2">
        <f t="shared" si="128"/>
        <v>2.5465907572064332</v>
      </c>
      <c r="E1393" s="2">
        <f t="shared" si="127"/>
        <v>-4.4434802401349671E-2</v>
      </c>
      <c r="F1393" s="2">
        <f t="shared" si="131"/>
        <v>-7.5504907416997682E-2</v>
      </c>
      <c r="G1393" s="2">
        <f t="shared" si="129"/>
        <v>3.1070105015648011E-2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2.6585999999999999</v>
      </c>
      <c r="C1394" s="2">
        <f t="shared" si="126"/>
        <v>2.5262242694504553</v>
      </c>
      <c r="D1394" s="2">
        <f t="shared" si="128"/>
        <v>2.5548877381541049</v>
      </c>
      <c r="E1394" s="2">
        <f t="shared" si="127"/>
        <v>-2.8663468703649553E-2</v>
      </c>
      <c r="F1394" s="2">
        <f t="shared" si="131"/>
        <v>-6.6136619674328059E-2</v>
      </c>
      <c r="G1394" s="2">
        <f t="shared" si="129"/>
        <v>3.7473150970678507E-2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2.7946</v>
      </c>
      <c r="C1395" s="2">
        <f t="shared" si="126"/>
        <v>2.5465897664580774</v>
      </c>
      <c r="D1395" s="2">
        <f t="shared" si="128"/>
        <v>2.5726442019945415</v>
      </c>
      <c r="E1395" s="2">
        <f t="shared" si="127"/>
        <v>-2.6054435536464027E-2</v>
      </c>
      <c r="F1395" s="2">
        <f t="shared" si="131"/>
        <v>-5.8120182846755256E-2</v>
      </c>
      <c r="G1395" s="2">
        <f t="shared" si="129"/>
        <v>3.2065747310291229E-2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2.8039999999999998</v>
      </c>
      <c r="C1396" s="2">
        <f t="shared" si="126"/>
        <v>2.5638221100799115</v>
      </c>
      <c r="D1396" s="2">
        <f t="shared" si="128"/>
        <v>2.5897816685134645</v>
      </c>
      <c r="E1396" s="2">
        <f t="shared" si="127"/>
        <v>-2.5959558433553021E-2</v>
      </c>
      <c r="F1396" s="2">
        <f t="shared" si="131"/>
        <v>-5.1688057964114811E-2</v>
      </c>
      <c r="G1396" s="2">
        <f t="shared" si="129"/>
        <v>2.5728499530561791E-2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2.8039999999999998</v>
      </c>
      <c r="C1397" s="2">
        <f t="shared" si="126"/>
        <v>2.5784033239137711</v>
      </c>
      <c r="D1397" s="2">
        <f t="shared" si="128"/>
        <v>2.6056496930680226</v>
      </c>
      <c r="E1397" s="2">
        <f t="shared" si="127"/>
        <v>-2.7246369154251493E-2</v>
      </c>
      <c r="F1397" s="2">
        <f t="shared" si="131"/>
        <v>-4.6799720202142153E-2</v>
      </c>
      <c r="G1397" s="2">
        <f t="shared" si="129"/>
        <v>1.955335104789066E-2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2.8039999999999998</v>
      </c>
      <c r="C1398" s="2">
        <f t="shared" si="126"/>
        <v>2.5907412740808833</v>
      </c>
      <c r="D1398" s="2">
        <f t="shared" si="128"/>
        <v>2.6203423083963173</v>
      </c>
      <c r="E1398" s="2">
        <f t="shared" si="127"/>
        <v>-2.9601034315434038E-2</v>
      </c>
      <c r="F1398" s="2">
        <f t="shared" si="131"/>
        <v>-4.3359983024800534E-2</v>
      </c>
      <c r="G1398" s="2">
        <f t="shared" si="129"/>
        <v>1.3758948709366496E-2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2.8039999999999998</v>
      </c>
      <c r="C1399" s="2">
        <f t="shared" si="126"/>
        <v>2.6011810780684397</v>
      </c>
      <c r="D1399" s="2">
        <f t="shared" si="128"/>
        <v>2.6339465818484422</v>
      </c>
      <c r="E1399" s="2">
        <f t="shared" si="127"/>
        <v>-3.2765503780002536E-2</v>
      </c>
      <c r="F1399" s="2">
        <f t="shared" si="131"/>
        <v>-4.1241087175840935E-2</v>
      </c>
      <c r="G1399" s="2">
        <f t="shared" si="129"/>
        <v>8.4755833958383986E-3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2.8039999999999998</v>
      </c>
      <c r="C1400" s="2">
        <f t="shared" si="126"/>
        <v>2.6100147583656028</v>
      </c>
      <c r="D1400" s="2">
        <f t="shared" si="128"/>
        <v>2.6465431313411503</v>
      </c>
      <c r="E1400" s="2">
        <f t="shared" si="127"/>
        <v>-3.6528372975547452E-2</v>
      </c>
      <c r="F1400" s="2">
        <f t="shared" si="131"/>
        <v>-4.0298544335782241E-2</v>
      </c>
      <c r="G1400" s="2">
        <f t="shared" si="129"/>
        <v>3.7701713602347892E-3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2.8039999999999998</v>
      </c>
      <c r="C1401" s="2">
        <f t="shared" si="126"/>
        <v>2.6174894109247409</v>
      </c>
      <c r="D1401" s="2">
        <f t="shared" si="128"/>
        <v>2.6582066030936575</v>
      </c>
      <c r="E1401" s="2">
        <f t="shared" si="127"/>
        <v>-4.0717192168916672E-2</v>
      </c>
      <c r="F1401" s="2">
        <f t="shared" si="131"/>
        <v>-4.038227390240913E-2</v>
      </c>
      <c r="G1401" s="2">
        <f t="shared" si="129"/>
        <v>-3.3491826650754175E-4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2.8039999999999998</v>
      </c>
      <c r="C1402" s="2">
        <f t="shared" si="126"/>
        <v>2.6238141169363192</v>
      </c>
      <c r="D1402" s="2">
        <f t="shared" si="128"/>
        <v>2.6690061139756089</v>
      </c>
      <c r="E1402" s="2">
        <f t="shared" si="127"/>
        <v>-4.5191997039289777E-2</v>
      </c>
      <c r="F1402" s="2">
        <f t="shared" si="131"/>
        <v>-4.1344218529785266E-2</v>
      </c>
      <c r="G1402" s="2">
        <f t="shared" si="129"/>
        <v>-3.8477785095045111E-3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2.7852999999999999</v>
      </c>
      <c r="C1403" s="2">
        <f t="shared" si="126"/>
        <v>2.6291657912538082</v>
      </c>
      <c r="D1403" s="2">
        <f t="shared" si="128"/>
        <v>2.6776204759033413</v>
      </c>
      <c r="E1403" s="2">
        <f t="shared" si="127"/>
        <v>-4.8454684649533064E-2</v>
      </c>
      <c r="F1403" s="2">
        <f t="shared" si="131"/>
        <v>-4.2766311753734826E-2</v>
      </c>
      <c r="G1403" s="2">
        <f t="shared" si="129"/>
        <v>-5.6883728957982382E-3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2.7946</v>
      </c>
      <c r="C1404" s="2">
        <f t="shared" si="126"/>
        <v>2.6336941310609148</v>
      </c>
      <c r="D1404" s="2">
        <f t="shared" si="128"/>
        <v>2.6862856258364269</v>
      </c>
      <c r="E1404" s="2">
        <f t="shared" si="127"/>
        <v>-5.2591494775512171E-2</v>
      </c>
      <c r="F1404" s="2">
        <f t="shared" si="131"/>
        <v>-4.4731348358090298E-2</v>
      </c>
      <c r="G1404" s="2">
        <f t="shared" si="129"/>
        <v>-7.8601464174218733E-3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2.7946</v>
      </c>
      <c r="C1405" s="2">
        <f t="shared" si="126"/>
        <v>2.6584488801284665</v>
      </c>
      <c r="D1405" s="2">
        <f t="shared" si="128"/>
        <v>2.6943089128115063</v>
      </c>
      <c r="E1405" s="2">
        <f t="shared" si="127"/>
        <v>-3.5860032683039833E-2</v>
      </c>
      <c r="F1405" s="2">
        <f t="shared" si="131"/>
        <v>-4.2957085223080206E-2</v>
      </c>
      <c r="G1405" s="2">
        <f t="shared" si="129"/>
        <v>7.0970525400403731E-3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2.7195999999999998</v>
      </c>
      <c r="C1406" s="2">
        <f t="shared" si="126"/>
        <v>2.6808413601087024</v>
      </c>
      <c r="D1406" s="2">
        <f t="shared" si="128"/>
        <v>2.6961823266773206</v>
      </c>
      <c r="E1406" s="2">
        <f t="shared" si="127"/>
        <v>-1.5340966568618164E-2</v>
      </c>
      <c r="F1406" s="2">
        <f t="shared" si="131"/>
        <v>-3.7433861492187803E-2</v>
      </c>
      <c r="G1406" s="2">
        <f t="shared" si="129"/>
        <v>2.2092894923569639E-2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2.7946</v>
      </c>
      <c r="C1407" s="2">
        <f t="shared" si="126"/>
        <v>2.6997888431689021</v>
      </c>
      <c r="D1407" s="2">
        <f t="shared" si="128"/>
        <v>2.7034725247012226</v>
      </c>
      <c r="E1407" s="2">
        <f t="shared" si="127"/>
        <v>-3.6836815323204597E-3</v>
      </c>
      <c r="F1407" s="2">
        <f t="shared" si="131"/>
        <v>-3.0683825500214337E-2</v>
      </c>
      <c r="G1407" s="2">
        <f t="shared" si="129"/>
        <v>2.7000143967893877E-2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2.7946</v>
      </c>
      <c r="C1408" s="2">
        <f t="shared" si="126"/>
        <v>2.7158213288352249</v>
      </c>
      <c r="D1408" s="2">
        <f t="shared" si="128"/>
        <v>2.7102227080566874</v>
      </c>
      <c r="E1408" s="2">
        <f t="shared" si="127"/>
        <v>5.5986207785374553E-3</v>
      </c>
      <c r="F1408" s="2">
        <f t="shared" si="131"/>
        <v>-2.342733624446398E-2</v>
      </c>
      <c r="G1408" s="2">
        <f t="shared" si="129"/>
        <v>2.9025957023001436E-2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2.7946</v>
      </c>
      <c r="C1409" s="2">
        <f t="shared" si="126"/>
        <v>2.72938727824519</v>
      </c>
      <c r="D1409" s="2">
        <f t="shared" si="128"/>
        <v>2.7164728778302663</v>
      </c>
      <c r="E1409" s="2">
        <f t="shared" si="127"/>
        <v>1.2914400414923755E-2</v>
      </c>
      <c r="F1409" s="2">
        <f t="shared" si="131"/>
        <v>-1.6158988912586436E-2</v>
      </c>
      <c r="G1409" s="2">
        <f t="shared" si="129"/>
        <v>2.9073389327510191E-2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2.7946</v>
      </c>
      <c r="C1410" s="2">
        <f t="shared" si="126"/>
        <v>2.7408661585151606</v>
      </c>
      <c r="D1410" s="2">
        <f t="shared" si="128"/>
        <v>2.7222600720650614</v>
      </c>
      <c r="E1410" s="2">
        <f t="shared" si="127"/>
        <v>1.8606086450099202E-2</v>
      </c>
      <c r="F1410" s="2">
        <f t="shared" si="131"/>
        <v>-9.2059738400493089E-3</v>
      </c>
      <c r="G1410" s="2">
        <f t="shared" si="129"/>
        <v>2.7812060290148509E-2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2.7195999999999998</v>
      </c>
      <c r="C1411" s="2">
        <f t="shared" si="126"/>
        <v>2.7505790572051358</v>
      </c>
      <c r="D1411" s="2">
        <f t="shared" si="128"/>
        <v>2.7220630296898718</v>
      </c>
      <c r="E1411" s="2">
        <f t="shared" si="127"/>
        <v>2.8516027515264053E-2</v>
      </c>
      <c r="F1411" s="2">
        <f t="shared" si="131"/>
        <v>-1.6615735689866368E-3</v>
      </c>
      <c r="G1411" s="2">
        <f t="shared" si="129"/>
        <v>3.0177601084250688E-2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2.7946</v>
      </c>
      <c r="C1412" s="2">
        <f t="shared" si="126"/>
        <v>2.7587976637889611</v>
      </c>
      <c r="D1412" s="2">
        <f t="shared" si="128"/>
        <v>2.7274361386017332</v>
      </c>
      <c r="E1412" s="2">
        <f t="shared" si="127"/>
        <v>3.1361525187227901E-2</v>
      </c>
      <c r="F1412" s="2">
        <f t="shared" si="131"/>
        <v>4.9430461822562704E-3</v>
      </c>
      <c r="G1412" s="2">
        <f t="shared" si="129"/>
        <v>2.6418479004971629E-2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2.7946</v>
      </c>
      <c r="C1413" s="2">
        <f t="shared" si="126"/>
        <v>2.7628749462829671</v>
      </c>
      <c r="D1413" s="2">
        <f t="shared" si="128"/>
        <v>2.7324112394460491</v>
      </c>
      <c r="E1413" s="2">
        <f t="shared" si="127"/>
        <v>3.0463706836918014E-2</v>
      </c>
      <c r="F1413" s="2">
        <f t="shared" si="131"/>
        <v>1.0047178313188619E-2</v>
      </c>
      <c r="G1413" s="2">
        <f t="shared" si="129"/>
        <v>2.0416528523729396E-2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2.7946</v>
      </c>
      <c r="C1414" s="2">
        <f t="shared" si="126"/>
        <v>2.7677557237778951</v>
      </c>
      <c r="D1414" s="2">
        <f t="shared" si="128"/>
        <v>2.7370178143018973</v>
      </c>
      <c r="E1414" s="2">
        <f t="shared" si="127"/>
        <v>3.073790947599786E-2</v>
      </c>
      <c r="F1414" s="2">
        <f t="shared" si="131"/>
        <v>1.4185324545750468E-2</v>
      </c>
      <c r="G1414" s="2">
        <f t="shared" si="129"/>
        <v>1.6552584930247392E-2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2.7946</v>
      </c>
      <c r="C1415" s="2">
        <f t="shared" si="126"/>
        <v>2.7718856124274498</v>
      </c>
      <c r="D1415" s="2">
        <f t="shared" si="128"/>
        <v>2.7412831613906454</v>
      </c>
      <c r="E1415" s="2">
        <f t="shared" si="127"/>
        <v>3.0602451036804368E-2</v>
      </c>
      <c r="F1415" s="2">
        <f t="shared" si="131"/>
        <v>1.746874984396125E-2</v>
      </c>
      <c r="G1415" s="2">
        <f t="shared" si="129"/>
        <v>1.3133701192843118E-2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2.7946</v>
      </c>
      <c r="C1416" s="2">
        <f t="shared" si="126"/>
        <v>2.7638416720539962</v>
      </c>
      <c r="D1416" s="2">
        <f t="shared" si="128"/>
        <v>2.7452325568431903</v>
      </c>
      <c r="E1416" s="2">
        <f t="shared" si="127"/>
        <v>1.8609115210805882E-2</v>
      </c>
      <c r="F1416" s="2">
        <f t="shared" si="131"/>
        <v>1.7696822917330178E-2</v>
      </c>
      <c r="G1416" s="2">
        <f t="shared" si="129"/>
        <v>9.1229229347570412E-4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2.7946</v>
      </c>
      <c r="C1417" s="2">
        <f t="shared" si="126"/>
        <v>2.7685737225072278</v>
      </c>
      <c r="D1417" s="2">
        <f t="shared" si="128"/>
        <v>2.7488894044844354</v>
      </c>
      <c r="E1417" s="2">
        <f t="shared" si="127"/>
        <v>1.9684318022792358E-2</v>
      </c>
      <c r="F1417" s="2">
        <f t="shared" si="131"/>
        <v>1.8094321938422614E-2</v>
      </c>
      <c r="G1417" s="2">
        <f t="shared" si="129"/>
        <v>1.5899960843697436E-3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2.7946</v>
      </c>
      <c r="C1418" s="2">
        <f t="shared" si="126"/>
        <v>2.7725777651984234</v>
      </c>
      <c r="D1418" s="2">
        <f t="shared" si="128"/>
        <v>2.7522753745226254</v>
      </c>
      <c r="E1418" s="2">
        <f t="shared" si="127"/>
        <v>2.0302390675797977E-2</v>
      </c>
      <c r="F1418" s="2">
        <f t="shared" si="131"/>
        <v>1.8535935685897686E-2</v>
      </c>
      <c r="G1418" s="2">
        <f t="shared" si="129"/>
        <v>1.7664549899002908E-3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2.7946</v>
      </c>
      <c r="C1419" s="2">
        <f t="shared" si="126"/>
        <v>2.775965801321743</v>
      </c>
      <c r="D1419" s="2">
        <f t="shared" si="128"/>
        <v>2.7554105319653939</v>
      </c>
      <c r="E1419" s="2">
        <f t="shared" si="127"/>
        <v>2.0555269356349104E-2</v>
      </c>
      <c r="F1419" s="2">
        <f t="shared" si="131"/>
        <v>1.893980241998797E-2</v>
      </c>
      <c r="G1419" s="2">
        <f t="shared" si="129"/>
        <v>1.6154669363611339E-3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2.7946</v>
      </c>
      <c r="C1420" s="2">
        <f t="shared" si="126"/>
        <v>2.7788326011183981</v>
      </c>
      <c r="D1420" s="2">
        <f t="shared" si="128"/>
        <v>2.7583134555235129</v>
      </c>
      <c r="E1420" s="2">
        <f t="shared" si="127"/>
        <v>2.0519145594885213E-2</v>
      </c>
      <c r="F1420" s="2">
        <f t="shared" si="131"/>
        <v>1.9255671054967418E-2</v>
      </c>
      <c r="G1420" s="2">
        <f t="shared" si="129"/>
        <v>1.263474539917795E-3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2.7195999999999998</v>
      </c>
      <c r="C1421" s="2">
        <f t="shared" si="126"/>
        <v>2.7697198932540292</v>
      </c>
      <c r="D1421" s="2">
        <f t="shared" si="128"/>
        <v>2.7554457921514008</v>
      </c>
      <c r="E1421" s="2">
        <f t="shared" si="127"/>
        <v>1.4274101102628389E-2</v>
      </c>
      <c r="F1421" s="2">
        <f t="shared" si="131"/>
        <v>1.8259357064499614E-2</v>
      </c>
      <c r="G1421" s="2">
        <f t="shared" si="129"/>
        <v>-3.9852559618712251E-3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2.7195999999999998</v>
      </c>
      <c r="C1422" s="2">
        <f t="shared" si="126"/>
        <v>2.7735476019841787</v>
      </c>
      <c r="D1422" s="2">
        <f t="shared" si="128"/>
        <v>2.7527905482883339</v>
      </c>
      <c r="E1422" s="2">
        <f t="shared" si="127"/>
        <v>2.0757053695844796E-2</v>
      </c>
      <c r="F1422" s="2">
        <f t="shared" si="131"/>
        <v>1.8758896390768651E-2</v>
      </c>
      <c r="G1422" s="2">
        <f t="shared" si="129"/>
        <v>1.9981573050761453E-3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2.7195999999999998</v>
      </c>
      <c r="C1423" s="2">
        <f t="shared" ref="C1423:C1486" si="132">$C$4*B1413+C1422*(1-$C$4)</f>
        <v>2.776786432448151</v>
      </c>
      <c r="D1423" s="2">
        <f t="shared" si="128"/>
        <v>2.7503319891558649</v>
      </c>
      <c r="E1423" s="2">
        <f t="shared" si="127"/>
        <v>2.6454443292286189E-2</v>
      </c>
      <c r="F1423" s="2">
        <f t="shared" si="131"/>
        <v>2.0298005771072158E-2</v>
      </c>
      <c r="G1423" s="2">
        <f t="shared" si="129"/>
        <v>6.156437521214031E-3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2.7195999999999998</v>
      </c>
      <c r="C1424" s="2">
        <f t="shared" si="132"/>
        <v>2.7795269813022818</v>
      </c>
      <c r="D1424" s="2">
        <f t="shared" si="128"/>
        <v>2.7480555455146898</v>
      </c>
      <c r="E1424" s="2">
        <f t="shared" si="127"/>
        <v>3.1471435787592039E-2</v>
      </c>
      <c r="F1424" s="2">
        <f t="shared" si="131"/>
        <v>2.2532691774376133E-2</v>
      </c>
      <c r="G1424" s="2">
        <f t="shared" si="129"/>
        <v>8.938744013215906E-3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2.7195999999999998</v>
      </c>
      <c r="C1425" s="2">
        <f t="shared" si="132"/>
        <v>2.7818459072557769</v>
      </c>
      <c r="D1425" s="2">
        <f t="shared" si="128"/>
        <v>2.7459477273284163</v>
      </c>
      <c r="E1425" s="2">
        <f t="shared" si="127"/>
        <v>3.5898179927360552E-2</v>
      </c>
      <c r="F1425" s="2">
        <f t="shared" si="131"/>
        <v>2.5205789404973016E-2</v>
      </c>
      <c r="G1425" s="2">
        <f t="shared" si="129"/>
        <v>1.0692390522387536E-2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2.7195999999999998</v>
      </c>
      <c r="C1426" s="2">
        <f t="shared" si="132"/>
        <v>2.7838080753702727</v>
      </c>
      <c r="D1426" s="2">
        <f t="shared" si="128"/>
        <v>2.7439960438226074</v>
      </c>
      <c r="E1426" s="2">
        <f t="shared" si="127"/>
        <v>3.9812031547665327E-2</v>
      </c>
      <c r="F1426" s="2">
        <f t="shared" si="131"/>
        <v>2.8127037833511483E-2</v>
      </c>
      <c r="G1426" s="2">
        <f t="shared" si="129"/>
        <v>1.1684993714153845E-2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2.7101999999999999</v>
      </c>
      <c r="C1427" s="2">
        <f t="shared" si="132"/>
        <v>2.7854683714671538</v>
      </c>
      <c r="D1427" s="2">
        <f t="shared" si="128"/>
        <v>2.7414926331690808</v>
      </c>
      <c r="E1427" s="2">
        <f t="shared" si="127"/>
        <v>4.3975738298072997E-2</v>
      </c>
      <c r="F1427" s="2">
        <f t="shared" si="131"/>
        <v>3.129677792642379E-2</v>
      </c>
      <c r="G1427" s="2">
        <f t="shared" si="129"/>
        <v>1.2678960371649207E-2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2.6352000000000002</v>
      </c>
      <c r="C1428" s="2">
        <f t="shared" si="132"/>
        <v>2.7868732373952838</v>
      </c>
      <c r="D1428" s="2">
        <f t="shared" si="128"/>
        <v>2.7336191047861855</v>
      </c>
      <c r="E1428" s="2">
        <f t="shared" si="127"/>
        <v>5.3254132609098281E-2</v>
      </c>
      <c r="F1428" s="2">
        <f t="shared" si="131"/>
        <v>3.5688248862958689E-2</v>
      </c>
      <c r="G1428" s="2">
        <f t="shared" si="129"/>
        <v>1.7565883746139592E-2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2.7008999999999999</v>
      </c>
      <c r="C1429" s="2">
        <f t="shared" si="132"/>
        <v>2.7880619701037017</v>
      </c>
      <c r="D1429" s="2">
        <f t="shared" si="128"/>
        <v>2.7311954673946164</v>
      </c>
      <c r="E1429" s="2">
        <f t="shared" si="127"/>
        <v>5.6866502709085331E-2</v>
      </c>
      <c r="F1429" s="2">
        <f t="shared" si="131"/>
        <v>3.9923899632184019E-2</v>
      </c>
      <c r="G1429" s="2">
        <f t="shared" si="129"/>
        <v>1.6942603076901312E-2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2.7008999999999999</v>
      </c>
      <c r="C1430" s="2">
        <f t="shared" si="132"/>
        <v>2.7890678208569786</v>
      </c>
      <c r="D1430" s="2">
        <f t="shared" si="128"/>
        <v>2.7289513586987191</v>
      </c>
      <c r="E1430" s="2">
        <f t="shared" si="127"/>
        <v>6.0116462158259498E-2</v>
      </c>
      <c r="F1430" s="2">
        <f t="shared" si="131"/>
        <v>4.3962412137399119E-2</v>
      </c>
      <c r="G1430" s="2">
        <f t="shared" si="129"/>
        <v>1.6154050020860379E-2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2.7195999999999998</v>
      </c>
      <c r="C1431" s="2">
        <f t="shared" si="132"/>
        <v>2.7783804638020588</v>
      </c>
      <c r="D1431" s="2">
        <f t="shared" si="128"/>
        <v>2.7282586654617766</v>
      </c>
      <c r="E1431" s="2">
        <f t="shared" si="127"/>
        <v>5.0121798340282187E-2</v>
      </c>
      <c r="F1431" s="2">
        <f t="shared" si="131"/>
        <v>4.519428937797574E-2</v>
      </c>
      <c r="G1431" s="2">
        <f t="shared" si="129"/>
        <v>4.9275089623064469E-3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2.7195999999999998</v>
      </c>
      <c r="C1432" s="2">
        <f t="shared" si="132"/>
        <v>2.7693373155248189</v>
      </c>
      <c r="D1432" s="2">
        <f t="shared" si="128"/>
        <v>2.7276172828349785</v>
      </c>
      <c r="E1432" s="2">
        <f t="shared" si="127"/>
        <v>4.1720032689840369E-2</v>
      </c>
      <c r="F1432" s="2">
        <f t="shared" si="131"/>
        <v>4.4499438040348664E-2</v>
      </c>
      <c r="G1432" s="2">
        <f t="shared" si="129"/>
        <v>-2.7794053505082947E-3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2.6446000000000001</v>
      </c>
      <c r="C1433" s="2">
        <f t="shared" si="132"/>
        <v>2.7616854208286932</v>
      </c>
      <c r="D1433" s="2">
        <f t="shared" si="128"/>
        <v>2.721467854476832</v>
      </c>
      <c r="E1433" s="2">
        <f t="shared" si="127"/>
        <v>4.0217566351861134E-2</v>
      </c>
      <c r="F1433" s="2">
        <f t="shared" si="131"/>
        <v>4.3643063702651162E-2</v>
      </c>
      <c r="G1433" s="2">
        <f t="shared" si="129"/>
        <v>-3.4254973507900285E-3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2.7008999999999999</v>
      </c>
      <c r="C1434" s="2">
        <f t="shared" si="132"/>
        <v>2.7552107407012021</v>
      </c>
      <c r="D1434" s="2">
        <f t="shared" si="128"/>
        <v>2.7199443097007707</v>
      </c>
      <c r="E1434" s="2">
        <f t="shared" si="127"/>
        <v>3.5266431000431364E-2</v>
      </c>
      <c r="F1434" s="2">
        <f t="shared" si="131"/>
        <v>4.1967737162207204E-2</v>
      </c>
      <c r="G1434" s="2">
        <f t="shared" si="129"/>
        <v>-6.7013061617758399E-3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2.7008999999999999</v>
      </c>
      <c r="C1435" s="2">
        <f t="shared" si="132"/>
        <v>2.7497321652087097</v>
      </c>
      <c r="D1435" s="2">
        <f t="shared" si="128"/>
        <v>2.7185336200933063</v>
      </c>
      <c r="E1435" s="2">
        <f t="shared" si="127"/>
        <v>3.119854511540332E-2</v>
      </c>
      <c r="F1435" s="2">
        <f t="shared" si="131"/>
        <v>3.9813898752846431E-2</v>
      </c>
      <c r="G1435" s="2">
        <f t="shared" si="129"/>
        <v>-8.6153536374431114E-3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2.7008999999999999</v>
      </c>
      <c r="C1436" s="2">
        <f t="shared" si="132"/>
        <v>2.7450964474842929</v>
      </c>
      <c r="D1436" s="2">
        <f t="shared" si="128"/>
        <v>2.7172274260123208</v>
      </c>
      <c r="E1436" s="2">
        <f t="shared" ref="E1436:E1499" si="133">C1436-D1436</f>
        <v>2.7869021471972122E-2</v>
      </c>
      <c r="F1436" s="2">
        <f t="shared" si="131"/>
        <v>3.7424923296671575E-2</v>
      </c>
      <c r="G1436" s="2">
        <f t="shared" si="129"/>
        <v>-9.5559018246994532E-3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2.7008999999999999</v>
      </c>
      <c r="C1437" s="2">
        <f t="shared" si="132"/>
        <v>2.73972776325594</v>
      </c>
      <c r="D1437" s="2">
        <f t="shared" ref="D1437:D1500" si="134">$D$4*B1437+(1-$D$4)*D1436</f>
        <v>2.7160179870484455</v>
      </c>
      <c r="E1437" s="2">
        <f t="shared" si="133"/>
        <v>2.3709776207494482E-2</v>
      </c>
      <c r="F1437" s="2">
        <f t="shared" si="131"/>
        <v>3.4681893878836162E-2</v>
      </c>
      <c r="G1437" s="2">
        <f t="shared" si="129"/>
        <v>-1.097211767134168E-2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2.7008999999999999</v>
      </c>
      <c r="C1438" s="2">
        <f t="shared" si="132"/>
        <v>2.723646568908872</v>
      </c>
      <c r="D1438" s="2">
        <f t="shared" si="134"/>
        <v>2.7148981361559681</v>
      </c>
      <c r="E1438" s="2">
        <f t="shared" si="133"/>
        <v>8.7484327529039341E-3</v>
      </c>
      <c r="F1438" s="2">
        <f t="shared" si="131"/>
        <v>2.9495201653649716E-2</v>
      </c>
      <c r="G1438" s="2">
        <f t="shared" si="129"/>
        <v>-2.0746768900745782E-2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2.7008999999999999</v>
      </c>
      <c r="C1439" s="2">
        <f t="shared" si="132"/>
        <v>2.7201470967690455</v>
      </c>
      <c r="D1439" s="2">
        <f t="shared" si="134"/>
        <v>2.7138612371814523</v>
      </c>
      <c r="E1439" s="2">
        <f t="shared" si="133"/>
        <v>6.2858595875932011E-3</v>
      </c>
      <c r="F1439" s="2">
        <f t="shared" si="131"/>
        <v>2.4853333240438414E-2</v>
      </c>
      <c r="G1439" s="2">
        <f t="shared" si="129"/>
        <v>-1.8567473652845213E-2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2.7195999999999998</v>
      </c>
      <c r="C1440" s="2">
        <f t="shared" si="132"/>
        <v>2.7171860049584233</v>
      </c>
      <c r="D1440" s="2">
        <f t="shared" si="134"/>
        <v>2.7142863307235667</v>
      </c>
      <c r="E1440" s="2">
        <f t="shared" si="133"/>
        <v>2.8996742348565974E-3</v>
      </c>
      <c r="F1440" s="2">
        <f t="shared" si="131"/>
        <v>2.0462601439322051E-2</v>
      </c>
      <c r="G1440" s="2">
        <f t="shared" si="129"/>
        <v>-1.7562927204465454E-2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2.7195999999999998</v>
      </c>
      <c r="C1441" s="2">
        <f t="shared" si="132"/>
        <v>2.7175573888109739</v>
      </c>
      <c r="D1441" s="2">
        <f t="shared" si="134"/>
        <v>2.7146799358551541</v>
      </c>
      <c r="E1441" s="2">
        <f t="shared" si="133"/>
        <v>2.8774529558197592E-3</v>
      </c>
      <c r="F1441" s="2">
        <f t="shared" si="131"/>
        <v>1.6945571742621596E-2</v>
      </c>
      <c r="G1441" s="2">
        <f t="shared" si="129"/>
        <v>-1.4068118786801836E-2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2.5977000000000001</v>
      </c>
      <c r="C1442" s="2">
        <f t="shared" si="132"/>
        <v>2.7178716366862088</v>
      </c>
      <c r="D1442" s="2">
        <f t="shared" si="134"/>
        <v>2.7060147554214389</v>
      </c>
      <c r="E1442" s="2">
        <f t="shared" si="133"/>
        <v>1.1856881264769914E-2</v>
      </c>
      <c r="F1442" s="2">
        <f t="shared" si="131"/>
        <v>1.5927833647051259E-2</v>
      </c>
      <c r="G1442" s="2">
        <f t="shared" si="129"/>
        <v>-4.0709523822813447E-3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2.4477000000000002</v>
      </c>
      <c r="C1443" s="2">
        <f t="shared" si="132"/>
        <v>2.7065990771960231</v>
      </c>
      <c r="D1443" s="2">
        <f t="shared" si="134"/>
        <v>2.6868803290939249</v>
      </c>
      <c r="E1443" s="2">
        <f t="shared" si="133"/>
        <v>1.9718748102098171E-2</v>
      </c>
      <c r="F1443" s="2">
        <f t="shared" si="131"/>
        <v>1.6686016538060643E-2</v>
      </c>
      <c r="G1443" s="2">
        <f t="shared" si="129"/>
        <v>3.0327315640375288E-3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2.3633000000000002</v>
      </c>
      <c r="C1444" s="2">
        <f t="shared" si="132"/>
        <v>2.7057222960889429</v>
      </c>
      <c r="D1444" s="2">
        <f t="shared" si="134"/>
        <v>2.6629114158277085</v>
      </c>
      <c r="E1444" s="2">
        <f t="shared" si="133"/>
        <v>4.2810880261234363E-2</v>
      </c>
      <c r="F1444" s="2">
        <f t="shared" si="131"/>
        <v>2.1910989282695387E-2</v>
      </c>
      <c r="G1444" s="2">
        <f t="shared" ref="G1444:G1507" si="135">E1444-F1444</f>
        <v>2.0899890978538976E-2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2.3256999999999999</v>
      </c>
      <c r="C1445" s="2">
        <f t="shared" si="132"/>
        <v>2.704980404382952</v>
      </c>
      <c r="D1445" s="2">
        <f t="shared" si="134"/>
        <v>2.6379327924330638</v>
      </c>
      <c r="E1445" s="2">
        <f t="shared" si="133"/>
        <v>6.7047611949888175E-2</v>
      </c>
      <c r="F1445" s="2">
        <f t="shared" ref="F1445:F1508" si="137">(E1445*(2/(10)))+((1-(2/10))*F1444)</f>
        <v>3.0938313816133947E-2</v>
      </c>
      <c r="G1445" s="2">
        <f t="shared" si="135"/>
        <v>3.6109298133754228E-2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2.3914</v>
      </c>
      <c r="C1446" s="2">
        <f t="shared" si="132"/>
        <v>2.7043526498624981</v>
      </c>
      <c r="D1446" s="2">
        <f t="shared" si="134"/>
        <v>2.6196711041046887</v>
      </c>
      <c r="E1446" s="2">
        <f t="shared" si="133"/>
        <v>8.4681545757809396E-2</v>
      </c>
      <c r="F1446" s="2">
        <f t="shared" si="137"/>
        <v>4.1686960204469041E-2</v>
      </c>
      <c r="G1446" s="2">
        <f t="shared" si="135"/>
        <v>4.2994585553340355E-2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2.3914</v>
      </c>
      <c r="C1447" s="2">
        <f t="shared" si="132"/>
        <v>2.7038214729605756</v>
      </c>
      <c r="D1447" s="2">
        <f t="shared" si="134"/>
        <v>2.6027621334302675</v>
      </c>
      <c r="E1447" s="2">
        <f t="shared" si="133"/>
        <v>0.1010593395303081</v>
      </c>
      <c r="F1447" s="2">
        <f t="shared" si="137"/>
        <v>5.3561436069636856E-2</v>
      </c>
      <c r="G1447" s="2">
        <f t="shared" si="135"/>
        <v>4.7497903460671245E-2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2.4569999999999999</v>
      </c>
      <c r="C1448" s="2">
        <f t="shared" si="132"/>
        <v>2.7033720155820258</v>
      </c>
      <c r="D1448" s="2">
        <f t="shared" si="134"/>
        <v>2.5919649383613588</v>
      </c>
      <c r="E1448" s="2">
        <f t="shared" si="133"/>
        <v>0.11140707722066701</v>
      </c>
      <c r="F1448" s="2">
        <f t="shared" si="137"/>
        <v>6.5130564299842889E-2</v>
      </c>
      <c r="G1448" s="2">
        <f t="shared" si="135"/>
        <v>4.6276512920824117E-2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2.5226999999999999</v>
      </c>
      <c r="C1449" s="2">
        <f t="shared" si="132"/>
        <v>2.7029917054924835</v>
      </c>
      <c r="D1449" s="2">
        <f t="shared" si="134"/>
        <v>2.5868342021864432</v>
      </c>
      <c r="E1449" s="2">
        <f t="shared" si="133"/>
        <v>0.11615750330604024</v>
      </c>
      <c r="F1449" s="2">
        <f t="shared" si="137"/>
        <v>7.5335952101082362E-2</v>
      </c>
      <c r="G1449" s="2">
        <f t="shared" si="135"/>
        <v>4.0821551204957882E-2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2.5226999999999999</v>
      </c>
      <c r="C1450" s="2">
        <f t="shared" si="132"/>
        <v>2.705546827724409</v>
      </c>
      <c r="D1450" s="2">
        <f t="shared" si="134"/>
        <v>2.5820835205430028</v>
      </c>
      <c r="E1450" s="2">
        <f t="shared" si="133"/>
        <v>0.12346330718140619</v>
      </c>
      <c r="F1450" s="2">
        <f t="shared" si="137"/>
        <v>8.4961423117147133E-2</v>
      </c>
      <c r="G1450" s="2">
        <f t="shared" si="135"/>
        <v>3.8501884064259057E-2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2.6164999999999998</v>
      </c>
      <c r="C1451" s="2">
        <f t="shared" si="132"/>
        <v>2.7077088542283461</v>
      </c>
      <c r="D1451" s="2">
        <f t="shared" si="134"/>
        <v>2.5846328893916692</v>
      </c>
      <c r="E1451" s="2">
        <f t="shared" si="133"/>
        <v>0.12307596483667682</v>
      </c>
      <c r="F1451" s="2">
        <f t="shared" si="137"/>
        <v>9.2584331461053077E-2</v>
      </c>
      <c r="G1451" s="2">
        <f t="shared" si="135"/>
        <v>3.0491633375623745E-2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2.6164999999999998</v>
      </c>
      <c r="C1452" s="2">
        <f t="shared" si="132"/>
        <v>2.6907844151162927</v>
      </c>
      <c r="D1452" s="2">
        <f t="shared" si="134"/>
        <v>2.5869934161033976</v>
      </c>
      <c r="E1452" s="2">
        <f t="shared" si="133"/>
        <v>0.10379099901289512</v>
      </c>
      <c r="F1452" s="2">
        <f t="shared" si="137"/>
        <v>9.4825664971421489E-2</v>
      </c>
      <c r="G1452" s="2">
        <f t="shared" si="135"/>
        <v>8.9653340414736354E-3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2.6164999999999998</v>
      </c>
      <c r="C1453" s="2">
        <f t="shared" si="132"/>
        <v>2.6533868127907092</v>
      </c>
      <c r="D1453" s="2">
        <f t="shared" si="134"/>
        <v>2.5891790889846273</v>
      </c>
      <c r="E1453" s="2">
        <f t="shared" si="133"/>
        <v>6.4207723806081862E-2</v>
      </c>
      <c r="F1453" s="2">
        <f t="shared" si="137"/>
        <v>8.8702076738353577E-2</v>
      </c>
      <c r="G1453" s="2">
        <f t="shared" si="135"/>
        <v>-2.4494352932271715E-2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2.6164999999999998</v>
      </c>
      <c r="C1454" s="2">
        <f t="shared" si="132"/>
        <v>2.6087580723613697</v>
      </c>
      <c r="D1454" s="2">
        <f t="shared" si="134"/>
        <v>2.5912028601709514</v>
      </c>
      <c r="E1454" s="2">
        <f t="shared" si="133"/>
        <v>1.7555212190418334E-2</v>
      </c>
      <c r="F1454" s="2">
        <f t="shared" si="137"/>
        <v>7.4472703828766543E-2</v>
      </c>
      <c r="G1454" s="2">
        <f t="shared" si="135"/>
        <v>-5.6917491638348208E-2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2.6071</v>
      </c>
      <c r="C1455" s="2">
        <f t="shared" si="132"/>
        <v>2.5652106766134666</v>
      </c>
      <c r="D1455" s="2">
        <f t="shared" si="134"/>
        <v>2.592380426084214</v>
      </c>
      <c r="E1455" s="2">
        <f t="shared" si="133"/>
        <v>-2.7169749470747462E-2</v>
      </c>
      <c r="F1455" s="2">
        <f t="shared" si="137"/>
        <v>5.4144213168863746E-2</v>
      </c>
      <c r="G1455" s="2">
        <f t="shared" si="135"/>
        <v>-8.1313962639611215E-2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2.5508000000000002</v>
      </c>
      <c r="C1456" s="2">
        <f t="shared" si="132"/>
        <v>2.538470572519087</v>
      </c>
      <c r="D1456" s="2">
        <f t="shared" si="134"/>
        <v>2.5893003945224207</v>
      </c>
      <c r="E1456" s="2">
        <f t="shared" si="133"/>
        <v>-5.0829822003333636E-2</v>
      </c>
      <c r="F1456" s="2">
        <f t="shared" si="137"/>
        <v>3.314940613442427E-2</v>
      </c>
      <c r="G1456" s="2">
        <f t="shared" si="135"/>
        <v>-8.3979228137757905E-2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2.5320999999999998</v>
      </c>
      <c r="C1457" s="2">
        <f t="shared" si="132"/>
        <v>2.5158443305930738</v>
      </c>
      <c r="D1457" s="2">
        <f t="shared" si="134"/>
        <v>2.5850633282615005</v>
      </c>
      <c r="E1457" s="2">
        <f t="shared" si="133"/>
        <v>-6.9218997668426763E-2</v>
      </c>
      <c r="F1457" s="2">
        <f t="shared" si="137"/>
        <v>1.2675725373854065E-2</v>
      </c>
      <c r="G1457" s="2">
        <f t="shared" si="135"/>
        <v>-8.189472304228082E-2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2.5320999999999998</v>
      </c>
      <c r="C1458" s="2">
        <f t="shared" si="132"/>
        <v>2.5067913566556781</v>
      </c>
      <c r="D1458" s="2">
        <f t="shared" si="134"/>
        <v>2.5811401187606484</v>
      </c>
      <c r="E1458" s="2">
        <f t="shared" si="133"/>
        <v>-7.4348762104970323E-2</v>
      </c>
      <c r="F1458" s="2">
        <f t="shared" si="137"/>
        <v>-4.7291721219108133E-3</v>
      </c>
      <c r="G1458" s="2">
        <f t="shared" si="135"/>
        <v>-6.9619589983059504E-2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2.4758</v>
      </c>
      <c r="C1459" s="2">
        <f t="shared" si="132"/>
        <v>2.5092388402471122</v>
      </c>
      <c r="D1459" s="2">
        <f t="shared" si="134"/>
        <v>2.5733371470006006</v>
      </c>
      <c r="E1459" s="2">
        <f t="shared" si="133"/>
        <v>-6.4098306753488377E-2</v>
      </c>
      <c r="F1459" s="2">
        <f t="shared" si="137"/>
        <v>-1.6602999048226326E-2</v>
      </c>
      <c r="G1459" s="2">
        <f t="shared" si="135"/>
        <v>-4.7495307705262051E-2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2.4195000000000002</v>
      </c>
      <c r="C1460" s="2">
        <f t="shared" si="132"/>
        <v>2.5113097879014026</v>
      </c>
      <c r="D1460" s="2">
        <f t="shared" si="134"/>
        <v>2.5619418027783336</v>
      </c>
      <c r="E1460" s="2">
        <f t="shared" si="133"/>
        <v>-5.0632014876931031E-2</v>
      </c>
      <c r="F1460" s="2">
        <f t="shared" si="137"/>
        <v>-2.3408802213967267E-2</v>
      </c>
      <c r="G1460" s="2">
        <f t="shared" si="135"/>
        <v>-2.7223212662963764E-2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2.4195000000000002</v>
      </c>
      <c r="C1461" s="2">
        <f t="shared" si="132"/>
        <v>2.527492897455033</v>
      </c>
      <c r="D1461" s="2">
        <f t="shared" si="134"/>
        <v>2.5513905581280865</v>
      </c>
      <c r="E1461" s="2">
        <f t="shared" si="133"/>
        <v>-2.3897660673053434E-2</v>
      </c>
      <c r="F1461" s="2">
        <f t="shared" si="137"/>
        <v>-2.3506573905784502E-2</v>
      </c>
      <c r="G1461" s="2">
        <f t="shared" si="135"/>
        <v>-3.9108676726893124E-4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2.4195000000000002</v>
      </c>
      <c r="C1462" s="2">
        <f t="shared" si="132"/>
        <v>2.5411862978465662</v>
      </c>
      <c r="D1462" s="2">
        <f t="shared" si="134"/>
        <v>2.5416208871556356</v>
      </c>
      <c r="E1462" s="2">
        <f t="shared" si="133"/>
        <v>-4.3458930906936644E-4</v>
      </c>
      <c r="F1462" s="2">
        <f t="shared" si="137"/>
        <v>-1.8892176986441477E-2</v>
      </c>
      <c r="G1462" s="2">
        <f t="shared" si="135"/>
        <v>1.8457587677372111E-2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2.4851999999999999</v>
      </c>
      <c r="C1463" s="2">
        <f t="shared" si="132"/>
        <v>2.5527730212547866</v>
      </c>
      <c r="D1463" s="2">
        <f t="shared" si="134"/>
        <v>2.5374415621811441</v>
      </c>
      <c r="E1463" s="2">
        <f t="shared" si="133"/>
        <v>1.5331459073642417E-2</v>
      </c>
      <c r="F1463" s="2">
        <f t="shared" si="137"/>
        <v>-1.20474497744247E-2</v>
      </c>
      <c r="G1463" s="2">
        <f t="shared" si="135"/>
        <v>2.7378908848067117E-2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2.4851999999999999</v>
      </c>
      <c r="C1464" s="2">
        <f t="shared" si="132"/>
        <v>2.5625771718309731</v>
      </c>
      <c r="D1464" s="2">
        <f t="shared" si="134"/>
        <v>2.5335718168343928</v>
      </c>
      <c r="E1464" s="2">
        <f t="shared" si="133"/>
        <v>2.9005354996580301E-2</v>
      </c>
      <c r="F1464" s="2">
        <f t="shared" si="137"/>
        <v>-3.8368888202236998E-3</v>
      </c>
      <c r="G1464" s="2">
        <f t="shared" si="135"/>
        <v>3.2842243816804E-2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2.4851999999999999</v>
      </c>
      <c r="C1465" s="2">
        <f t="shared" si="132"/>
        <v>2.5694268377031313</v>
      </c>
      <c r="D1465" s="2">
        <f t="shared" si="134"/>
        <v>2.5299887192911044</v>
      </c>
      <c r="E1465" s="2">
        <f t="shared" si="133"/>
        <v>3.9438118412026935E-2</v>
      </c>
      <c r="F1465" s="2">
        <f t="shared" si="137"/>
        <v>4.8181126262264277E-3</v>
      </c>
      <c r="G1465" s="2">
        <f t="shared" si="135"/>
        <v>3.4620005785800503E-2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2.5320999999999998</v>
      </c>
      <c r="C1466" s="2">
        <f t="shared" si="132"/>
        <v>2.5665611703641882</v>
      </c>
      <c r="D1466" s="2">
        <f t="shared" si="134"/>
        <v>2.5301451104547263</v>
      </c>
      <c r="E1466" s="2">
        <f t="shared" si="133"/>
        <v>3.641605990946184E-2</v>
      </c>
      <c r="F1466" s="2">
        <f t="shared" si="137"/>
        <v>1.1137702082873509E-2</v>
      </c>
      <c r="G1466" s="2">
        <f t="shared" si="135"/>
        <v>2.527835782658833E-2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2.5320999999999998</v>
      </c>
      <c r="C1467" s="2">
        <f t="shared" si="132"/>
        <v>2.5612594518466203</v>
      </c>
      <c r="D1467" s="2">
        <f t="shared" si="134"/>
        <v>2.5302899170877096</v>
      </c>
      <c r="E1467" s="2">
        <f t="shared" si="133"/>
        <v>3.0969534758910733E-2</v>
      </c>
      <c r="F1467" s="2">
        <f t="shared" si="137"/>
        <v>1.5104068618080954E-2</v>
      </c>
      <c r="G1467" s="2">
        <f t="shared" si="135"/>
        <v>1.586546614082978E-2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2.6821000000000002</v>
      </c>
      <c r="C1468" s="2">
        <f t="shared" si="132"/>
        <v>2.5567733823317553</v>
      </c>
      <c r="D1468" s="2">
        <f t="shared" si="134"/>
        <v>2.5415351084145459</v>
      </c>
      <c r="E1468" s="2">
        <f t="shared" si="133"/>
        <v>1.5238273917209444E-2</v>
      </c>
      <c r="F1468" s="2">
        <f t="shared" si="137"/>
        <v>1.5130909677906652E-2</v>
      </c>
      <c r="G1468" s="2">
        <f t="shared" si="135"/>
        <v>1.0736423930279154E-4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2.7101999999999999</v>
      </c>
      <c r="C1469" s="2">
        <f t="shared" si="132"/>
        <v>2.544315938896101</v>
      </c>
      <c r="D1469" s="2">
        <f t="shared" si="134"/>
        <v>2.5540288040875425</v>
      </c>
      <c r="E1469" s="2">
        <f t="shared" si="133"/>
        <v>-9.7128651914415443E-3</v>
      </c>
      <c r="F1469" s="2">
        <f t="shared" si="137"/>
        <v>1.0162154704037012E-2</v>
      </c>
      <c r="G1469" s="2">
        <f t="shared" si="135"/>
        <v>-1.9875019895478557E-2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2.7195999999999998</v>
      </c>
      <c r="C1470" s="2">
        <f t="shared" si="132"/>
        <v>2.5251134867582392</v>
      </c>
      <c r="D1470" s="2">
        <f t="shared" si="134"/>
        <v>2.5662933371180947</v>
      </c>
      <c r="E1470" s="2">
        <f t="shared" si="133"/>
        <v>-4.1179850359855497E-2</v>
      </c>
      <c r="F1470" s="2">
        <f t="shared" si="137"/>
        <v>-1.0624630874148978E-4</v>
      </c>
      <c r="G1470" s="2">
        <f t="shared" si="135"/>
        <v>-4.1073604051114009E-2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2.6446000000000001</v>
      </c>
      <c r="C1471" s="2">
        <f t="shared" si="132"/>
        <v>2.5088652580262023</v>
      </c>
      <c r="D1471" s="2">
        <f t="shared" si="134"/>
        <v>2.5720938306649024</v>
      </c>
      <c r="E1471" s="2">
        <f t="shared" si="133"/>
        <v>-6.3228572638700076E-2</v>
      </c>
      <c r="F1471" s="2">
        <f t="shared" si="137"/>
        <v>-1.2730711574733208E-2</v>
      </c>
      <c r="G1471" s="2">
        <f t="shared" si="135"/>
        <v>-5.0497861063966865E-2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2.5695999999999999</v>
      </c>
      <c r="C1472" s="2">
        <f t="shared" si="132"/>
        <v>2.4951167567914019</v>
      </c>
      <c r="D1472" s="2">
        <f t="shared" si="134"/>
        <v>2.5719091024675023</v>
      </c>
      <c r="E1472" s="2">
        <f t="shared" si="133"/>
        <v>-7.6792345676100382E-2</v>
      </c>
      <c r="F1472" s="2">
        <f t="shared" si="137"/>
        <v>-2.5543038395006643E-2</v>
      </c>
      <c r="G1472" s="2">
        <f t="shared" si="135"/>
        <v>-5.1249307281093739E-2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2.5038999999999998</v>
      </c>
      <c r="C1473" s="2">
        <f t="shared" si="132"/>
        <v>2.4935911019004169</v>
      </c>
      <c r="D1473" s="2">
        <f t="shared" si="134"/>
        <v>2.5668713911736134</v>
      </c>
      <c r="E1473" s="2">
        <f t="shared" si="133"/>
        <v>-7.3280289273196519E-2</v>
      </c>
      <c r="F1473" s="2">
        <f t="shared" si="137"/>
        <v>-3.5090488570644618E-2</v>
      </c>
      <c r="G1473" s="2">
        <f t="shared" si="135"/>
        <v>-3.8189800702551902E-2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2.4851999999999999</v>
      </c>
      <c r="C1474" s="2">
        <f t="shared" si="132"/>
        <v>2.4923001631465067</v>
      </c>
      <c r="D1474" s="2">
        <f t="shared" si="134"/>
        <v>2.5608216584940862</v>
      </c>
      <c r="E1474" s="2">
        <f t="shared" si="133"/>
        <v>-6.8521495347579453E-2</v>
      </c>
      <c r="F1474" s="2">
        <f t="shared" si="137"/>
        <v>-4.1776689926031584E-2</v>
      </c>
      <c r="G1474" s="2">
        <f t="shared" si="135"/>
        <v>-2.6744805421547869E-2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2.4851999999999999</v>
      </c>
      <c r="C1475" s="2">
        <f t="shared" si="132"/>
        <v>2.4912078303547363</v>
      </c>
      <c r="D1475" s="2">
        <f t="shared" si="134"/>
        <v>2.5552200541611909</v>
      </c>
      <c r="E1475" s="2">
        <f t="shared" si="133"/>
        <v>-6.401222380645466E-2</v>
      </c>
      <c r="F1475" s="2">
        <f t="shared" si="137"/>
        <v>-4.6223796702116196E-2</v>
      </c>
      <c r="G1475" s="2">
        <f t="shared" si="135"/>
        <v>-1.7788427104338464E-2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2.5413999999999999</v>
      </c>
      <c r="C1476" s="2">
        <f t="shared" si="132"/>
        <v>2.4974989333770843</v>
      </c>
      <c r="D1476" s="2">
        <f t="shared" si="134"/>
        <v>2.5541963464455471</v>
      </c>
      <c r="E1476" s="2">
        <f t="shared" si="133"/>
        <v>-5.6697413068462765E-2</v>
      </c>
      <c r="F1476" s="2">
        <f t="shared" si="137"/>
        <v>-4.8318519975385513E-2</v>
      </c>
      <c r="G1476" s="2">
        <f t="shared" si="135"/>
        <v>-8.3788930930772526E-3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2.5413999999999999</v>
      </c>
      <c r="C1477" s="2">
        <f t="shared" si="132"/>
        <v>2.5028221743959946</v>
      </c>
      <c r="D1477" s="2">
        <f t="shared" si="134"/>
        <v>2.5532484689310619</v>
      </c>
      <c r="E1477" s="2">
        <f t="shared" si="133"/>
        <v>-5.0426294535067306E-2</v>
      </c>
      <c r="F1477" s="2">
        <f t="shared" si="137"/>
        <v>-4.8740074887321877E-2</v>
      </c>
      <c r="G1477" s="2">
        <f t="shared" si="135"/>
        <v>-1.6862196477454294E-3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2.5413999999999999</v>
      </c>
      <c r="C1478" s="2">
        <f t="shared" si="132"/>
        <v>2.5304033783350723</v>
      </c>
      <c r="D1478" s="2">
        <f t="shared" si="134"/>
        <v>2.5523708045657982</v>
      </c>
      <c r="E1478" s="2">
        <f t="shared" si="133"/>
        <v>-2.1967426230725895E-2</v>
      </c>
      <c r="F1478" s="2">
        <f t="shared" si="137"/>
        <v>-4.3385545156002681E-2</v>
      </c>
      <c r="G1478" s="2">
        <f t="shared" si="135"/>
        <v>2.1418118925276786E-2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2.4944999999999999</v>
      </c>
      <c r="C1479" s="2">
        <f t="shared" si="132"/>
        <v>2.5580643970527532</v>
      </c>
      <c r="D1479" s="2">
        <f t="shared" si="134"/>
        <v>2.5480840783016649</v>
      </c>
      <c r="E1479" s="2">
        <f t="shared" si="133"/>
        <v>9.9803187510882907E-3</v>
      </c>
      <c r="F1479" s="2">
        <f t="shared" si="137"/>
        <v>-3.2712372374584485E-2</v>
      </c>
      <c r="G1479" s="2">
        <f t="shared" si="135"/>
        <v>4.2692691125672776E-2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2.5320999999999998</v>
      </c>
      <c r="C1480" s="2">
        <f t="shared" si="132"/>
        <v>2.5829160282754065</v>
      </c>
      <c r="D1480" s="2">
        <f t="shared" si="134"/>
        <v>2.5469000725015416</v>
      </c>
      <c r="E1480" s="2">
        <f t="shared" si="133"/>
        <v>3.6015955773864849E-2</v>
      </c>
      <c r="F1480" s="2">
        <f t="shared" si="137"/>
        <v>-1.8966706744894618E-2</v>
      </c>
      <c r="G1480" s="2">
        <f t="shared" si="135"/>
        <v>5.4982662518759468E-2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2.5320999999999998</v>
      </c>
      <c r="C1481" s="2">
        <f t="shared" si="132"/>
        <v>2.5924058700791903</v>
      </c>
      <c r="D1481" s="2">
        <f t="shared" si="134"/>
        <v>2.5458037708347607</v>
      </c>
      <c r="E1481" s="2">
        <f t="shared" si="133"/>
        <v>4.6602099244429596E-2</v>
      </c>
      <c r="F1481" s="2">
        <f t="shared" si="137"/>
        <v>-5.8529455470297757E-3</v>
      </c>
      <c r="G1481" s="2">
        <f t="shared" si="135"/>
        <v>5.245504479145937E-2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2.5695999999999999</v>
      </c>
      <c r="C1482" s="2">
        <f t="shared" si="132"/>
        <v>2.5888972746823922</v>
      </c>
      <c r="D1482" s="2">
        <f t="shared" si="134"/>
        <v>2.5475664544766303</v>
      </c>
      <c r="E1482" s="2">
        <f t="shared" si="133"/>
        <v>4.1330820205761842E-2</v>
      </c>
      <c r="F1482" s="2">
        <f t="shared" si="137"/>
        <v>3.5838076035285488E-3</v>
      </c>
      <c r="G1482" s="2">
        <f t="shared" si="135"/>
        <v>3.7747012602233294E-2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2.5226999999999999</v>
      </c>
      <c r="C1483" s="2">
        <f t="shared" si="132"/>
        <v>2.5758207708851009</v>
      </c>
      <c r="D1483" s="2">
        <f t="shared" si="134"/>
        <v>2.5457244948857687</v>
      </c>
      <c r="E1483" s="2">
        <f t="shared" si="133"/>
        <v>3.0096275999332178E-2</v>
      </c>
      <c r="F1483" s="2">
        <f t="shared" si="137"/>
        <v>8.8863012826892757E-3</v>
      </c>
      <c r="G1483" s="2">
        <f t="shared" si="135"/>
        <v>2.1209974716642904E-2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2.4477000000000002</v>
      </c>
      <c r="C1484" s="2">
        <f t="shared" si="132"/>
        <v>2.5618791138258543</v>
      </c>
      <c r="D1484" s="2">
        <f t="shared" si="134"/>
        <v>2.5384634211905266</v>
      </c>
      <c r="E1484" s="2">
        <f t="shared" si="133"/>
        <v>2.3415692635327723E-2</v>
      </c>
      <c r="F1484" s="2">
        <f t="shared" si="137"/>
        <v>1.1792179553216965E-2</v>
      </c>
      <c r="G1484" s="2">
        <f t="shared" si="135"/>
        <v>1.1623513082110758E-2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2.3820000000000001</v>
      </c>
      <c r="C1485" s="2">
        <f t="shared" si="132"/>
        <v>2.5500823270834152</v>
      </c>
      <c r="D1485" s="2">
        <f t="shared" si="134"/>
        <v>2.5268735381393763</v>
      </c>
      <c r="E1485" s="2">
        <f t="shared" si="133"/>
        <v>2.3208788944038883E-2</v>
      </c>
      <c r="F1485" s="2">
        <f t="shared" si="137"/>
        <v>1.4075501431381348E-2</v>
      </c>
      <c r="G1485" s="2">
        <f t="shared" si="135"/>
        <v>9.1332875126575348E-3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2.3538999999999999</v>
      </c>
      <c r="C1486" s="2">
        <f t="shared" si="132"/>
        <v>2.5487465844551975</v>
      </c>
      <c r="D1486" s="2">
        <f t="shared" si="134"/>
        <v>2.5140606834623855</v>
      </c>
      <c r="E1486" s="2">
        <f t="shared" si="133"/>
        <v>3.4685900992811991E-2</v>
      </c>
      <c r="F1486" s="2">
        <f t="shared" si="137"/>
        <v>1.8197581343667477E-2</v>
      </c>
      <c r="G1486" s="2">
        <f t="shared" si="135"/>
        <v>1.6488319649144514E-2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2.4569999999999999</v>
      </c>
      <c r="C1487" s="2">
        <f t="shared" ref="C1487:C1550" si="138">$C$4*B1477+C1486*(1-$C$4)</f>
        <v>2.5476163406928594</v>
      </c>
      <c r="D1487" s="2">
        <f t="shared" si="134"/>
        <v>2.5098339661688756</v>
      </c>
      <c r="E1487" s="2">
        <f t="shared" si="133"/>
        <v>3.7782374523983808E-2</v>
      </c>
      <c r="F1487" s="2">
        <f t="shared" si="137"/>
        <v>2.2114539979730743E-2</v>
      </c>
      <c r="G1487" s="2">
        <f t="shared" si="135"/>
        <v>1.5667834544253065E-2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2.4569999999999999</v>
      </c>
      <c r="C1488" s="2">
        <f t="shared" si="138"/>
        <v>2.5466599805862655</v>
      </c>
      <c r="D1488" s="2">
        <f t="shared" si="134"/>
        <v>2.5059203390452551</v>
      </c>
      <c r="E1488" s="2">
        <f t="shared" si="133"/>
        <v>4.0739641541010396E-2</v>
      </c>
      <c r="F1488" s="2">
        <f t="shared" si="137"/>
        <v>2.5839560291986675E-2</v>
      </c>
      <c r="G1488" s="2">
        <f t="shared" si="135"/>
        <v>1.4900081249023721E-2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2.4944999999999999</v>
      </c>
      <c r="C1489" s="2">
        <f t="shared" si="138"/>
        <v>2.5386353681883786</v>
      </c>
      <c r="D1489" s="2">
        <f t="shared" si="134"/>
        <v>2.5050743880048656</v>
      </c>
      <c r="E1489" s="2">
        <f t="shared" si="133"/>
        <v>3.3560980183513056E-2</v>
      </c>
      <c r="F1489" s="2">
        <f t="shared" si="137"/>
        <v>2.7383844270291953E-2</v>
      </c>
      <c r="G1489" s="2">
        <f t="shared" si="135"/>
        <v>6.1771359132211032E-3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2.5602</v>
      </c>
      <c r="C1490" s="2">
        <f t="shared" si="138"/>
        <v>2.537629926928628</v>
      </c>
      <c r="D1490" s="2">
        <f t="shared" si="134"/>
        <v>2.5091577666711715</v>
      </c>
      <c r="E1490" s="2">
        <f t="shared" si="133"/>
        <v>2.8472160257456469E-2</v>
      </c>
      <c r="F1490" s="2">
        <f t="shared" si="137"/>
        <v>2.7601507467724856E-2</v>
      </c>
      <c r="G1490" s="2">
        <f t="shared" si="135"/>
        <v>8.7065278973161297E-4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2.5508000000000002</v>
      </c>
      <c r="C1491" s="2">
        <f t="shared" si="138"/>
        <v>2.5367791689396082</v>
      </c>
      <c r="D1491" s="2">
        <f t="shared" si="134"/>
        <v>2.5122423765473814</v>
      </c>
      <c r="E1491" s="2">
        <f t="shared" si="133"/>
        <v>2.4536792392226836E-2</v>
      </c>
      <c r="F1491" s="2">
        <f t="shared" si="137"/>
        <v>2.6988564452625253E-2</v>
      </c>
      <c r="G1491" s="2">
        <f t="shared" si="135"/>
        <v>-2.4517720603984168E-3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2.5508000000000002</v>
      </c>
      <c r="C1492" s="2">
        <f t="shared" si="138"/>
        <v>2.541828527564284</v>
      </c>
      <c r="D1492" s="2">
        <f t="shared" si="134"/>
        <v>2.5150984968031311</v>
      </c>
      <c r="E1492" s="2">
        <f t="shared" si="133"/>
        <v>2.6730030761152879E-2</v>
      </c>
      <c r="F1492" s="2">
        <f t="shared" si="137"/>
        <v>2.693685771433078E-2</v>
      </c>
      <c r="G1492" s="2">
        <f t="shared" si="135"/>
        <v>-2.0682695317790142E-4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2.5508000000000002</v>
      </c>
      <c r="C1493" s="2">
        <f t="shared" si="138"/>
        <v>2.5388856771697785</v>
      </c>
      <c r="D1493" s="2">
        <f t="shared" si="134"/>
        <v>2.5177430525954918</v>
      </c>
      <c r="E1493" s="2">
        <f t="shared" si="133"/>
        <v>2.1142624574286728E-2</v>
      </c>
      <c r="F1493" s="2">
        <f t="shared" si="137"/>
        <v>2.5778011086321974E-2</v>
      </c>
      <c r="G1493" s="2">
        <f t="shared" si="135"/>
        <v>-4.6353865120352458E-3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2.5790000000000002</v>
      </c>
      <c r="C1494" s="2">
        <f t="shared" si="138"/>
        <v>2.5248571114513512</v>
      </c>
      <c r="D1494" s="2">
        <f t="shared" si="134"/>
        <v>2.5222806042550849</v>
      </c>
      <c r="E1494" s="2">
        <f t="shared" si="133"/>
        <v>2.5765071962662311E-3</v>
      </c>
      <c r="F1494" s="2">
        <f t="shared" si="137"/>
        <v>2.1137710308310829E-2</v>
      </c>
      <c r="G1494" s="2">
        <f t="shared" si="135"/>
        <v>-1.8561203112044598E-2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2.5790000000000002</v>
      </c>
      <c r="C1495" s="2">
        <f t="shared" si="138"/>
        <v>2.5028790943049897</v>
      </c>
      <c r="D1495" s="2">
        <f t="shared" si="134"/>
        <v>2.5264820409769304</v>
      </c>
      <c r="E1495" s="2">
        <f t="shared" si="133"/>
        <v>-2.3602946671940739E-2</v>
      </c>
      <c r="F1495" s="2">
        <f t="shared" si="137"/>
        <v>1.2189578912260515E-2</v>
      </c>
      <c r="G1495" s="2">
        <f t="shared" si="135"/>
        <v>-3.5792525584201255E-2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2.5790000000000002</v>
      </c>
      <c r="C1496" s="2">
        <f t="shared" si="138"/>
        <v>2.4799592336426834</v>
      </c>
      <c r="D1496" s="2">
        <f t="shared" si="134"/>
        <v>2.5303722601638245</v>
      </c>
      <c r="E1496" s="2">
        <f t="shared" si="133"/>
        <v>-5.0413026521141102E-2</v>
      </c>
      <c r="F1496" s="2">
        <f t="shared" si="137"/>
        <v>-3.3094217441980746E-4</v>
      </c>
      <c r="G1496" s="2">
        <f t="shared" si="135"/>
        <v>-5.0082084346721296E-2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2.6257999999999999</v>
      </c>
      <c r="C1497" s="2">
        <f t="shared" si="138"/>
        <v>2.4764270438515013</v>
      </c>
      <c r="D1497" s="2">
        <f t="shared" si="134"/>
        <v>2.5374409816331709</v>
      </c>
      <c r="E1497" s="2">
        <f t="shared" si="133"/>
        <v>-6.1013937781669636E-2</v>
      </c>
      <c r="F1497" s="2">
        <f t="shared" si="137"/>
        <v>-1.2467541295869774E-2</v>
      </c>
      <c r="G1497" s="2">
        <f t="shared" si="135"/>
        <v>-4.8546396485799864E-2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2.7008999999999999</v>
      </c>
      <c r="C1498" s="2">
        <f t="shared" si="138"/>
        <v>2.4734382678743474</v>
      </c>
      <c r="D1498" s="2">
        <f t="shared" si="134"/>
        <v>2.5495490570677508</v>
      </c>
      <c r="E1498" s="2">
        <f t="shared" si="133"/>
        <v>-7.6110789193403416E-2</v>
      </c>
      <c r="F1498" s="2">
        <f t="shared" si="137"/>
        <v>-2.5196190875376504E-2</v>
      </c>
      <c r="G1498" s="2">
        <f t="shared" si="135"/>
        <v>-5.0914598318026916E-2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2.7008999999999999</v>
      </c>
      <c r="C1499" s="2">
        <f t="shared" si="138"/>
        <v>2.4766785343552171</v>
      </c>
      <c r="D1499" s="2">
        <f t="shared" si="134"/>
        <v>2.5607602380256953</v>
      </c>
      <c r="E1499" s="2">
        <f t="shared" si="133"/>
        <v>-8.4081703670478181E-2</v>
      </c>
      <c r="F1499" s="2">
        <f t="shared" si="137"/>
        <v>-3.6973293434396842E-2</v>
      </c>
      <c r="G1499" s="2">
        <f t="shared" si="135"/>
        <v>-4.7108410236081338E-2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2.7008999999999999</v>
      </c>
      <c r="C1500" s="2">
        <f t="shared" si="138"/>
        <v>2.4895279906082606</v>
      </c>
      <c r="D1500" s="2">
        <f t="shared" si="134"/>
        <v>2.5711409611349034</v>
      </c>
      <c r="E1500" s="2">
        <f t="shared" ref="E1500:E1563" si="139">C1500-D1500</f>
        <v>-8.1612970526642847E-2</v>
      </c>
      <c r="F1500" s="2">
        <f t="shared" si="137"/>
        <v>-4.5901228852846046E-2</v>
      </c>
      <c r="G1500" s="2">
        <f t="shared" si="135"/>
        <v>-3.5711741673796801E-2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2.6821000000000002</v>
      </c>
      <c r="C1501" s="2">
        <f t="shared" si="138"/>
        <v>2.4989544535916051</v>
      </c>
      <c r="D1501" s="2">
        <f t="shared" ref="D1501:D1564" si="140">$D$4*B1501+(1-$D$4)*D1500</f>
        <v>2.5793601491989846</v>
      </c>
      <c r="E1501" s="2">
        <f t="shared" si="139"/>
        <v>-8.0405695607379535E-2</v>
      </c>
      <c r="F1501" s="2">
        <f t="shared" si="137"/>
        <v>-5.2802122203752744E-2</v>
      </c>
      <c r="G1501" s="2">
        <f t="shared" si="135"/>
        <v>-2.7603573403626791E-2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2.6821000000000002</v>
      </c>
      <c r="C1502" s="2">
        <f t="shared" si="138"/>
        <v>2.5069306915005889</v>
      </c>
      <c r="D1502" s="2">
        <f t="shared" si="140"/>
        <v>2.5869705085175783</v>
      </c>
      <c r="E1502" s="2">
        <f t="shared" si="139"/>
        <v>-8.0039817016989367E-2</v>
      </c>
      <c r="F1502" s="2">
        <f t="shared" si="137"/>
        <v>-5.8249661166400069E-2</v>
      </c>
      <c r="G1502" s="2">
        <f t="shared" si="135"/>
        <v>-2.1790155850589299E-2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2.6726999999999999</v>
      </c>
      <c r="C1503" s="2">
        <f t="shared" si="138"/>
        <v>2.5136798158851139</v>
      </c>
      <c r="D1503" s="2">
        <f t="shared" si="140"/>
        <v>2.5933208412199797</v>
      </c>
      <c r="E1503" s="2">
        <f t="shared" si="139"/>
        <v>-7.9641025334865834E-2</v>
      </c>
      <c r="F1503" s="2">
        <f t="shared" si="137"/>
        <v>-6.2527934000093224E-2</v>
      </c>
      <c r="G1503" s="2">
        <f t="shared" si="135"/>
        <v>-1.7113091334772609E-2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2.5977000000000001</v>
      </c>
      <c r="C1504" s="2">
        <f t="shared" si="138"/>
        <v>2.5237290749797117</v>
      </c>
      <c r="D1504" s="2">
        <f t="shared" si="140"/>
        <v>2.593645223351833</v>
      </c>
      <c r="E1504" s="2">
        <f t="shared" si="139"/>
        <v>-6.9916148372121345E-2</v>
      </c>
      <c r="F1504" s="2">
        <f t="shared" si="137"/>
        <v>-6.4005576874498857E-2</v>
      </c>
      <c r="G1504" s="2">
        <f t="shared" si="135"/>
        <v>-5.9105714976224882E-3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2.5508000000000002</v>
      </c>
      <c r="C1505" s="2">
        <f t="shared" si="138"/>
        <v>2.532232294213602</v>
      </c>
      <c r="D1505" s="2">
        <f t="shared" si="140"/>
        <v>2.5904715031035495</v>
      </c>
      <c r="E1505" s="2">
        <f t="shared" si="139"/>
        <v>-5.8239208889947491E-2</v>
      </c>
      <c r="F1505" s="2">
        <f t="shared" si="137"/>
        <v>-6.2852303277588589E-2</v>
      </c>
      <c r="G1505" s="2">
        <f t="shared" si="135"/>
        <v>4.6130943876410979E-3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2.5508000000000002</v>
      </c>
      <c r="C1506" s="2">
        <f t="shared" si="138"/>
        <v>2.539427325873048</v>
      </c>
      <c r="D1506" s="2">
        <f t="shared" si="140"/>
        <v>2.5875328732440273</v>
      </c>
      <c r="E1506" s="2">
        <f t="shared" si="139"/>
        <v>-4.8105547370979274E-2</v>
      </c>
      <c r="F1506" s="2">
        <f t="shared" si="137"/>
        <v>-5.9902952096266726E-2</v>
      </c>
      <c r="G1506" s="2">
        <f t="shared" si="135"/>
        <v>1.1797404725287453E-2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2.5508000000000002</v>
      </c>
      <c r="C1507" s="2">
        <f t="shared" si="138"/>
        <v>2.5527154295848868</v>
      </c>
      <c r="D1507" s="2">
        <f t="shared" si="140"/>
        <v>2.5848119196703956</v>
      </c>
      <c r="E1507" s="2">
        <f t="shared" si="139"/>
        <v>-3.2096490085508744E-2</v>
      </c>
      <c r="F1507" s="2">
        <f t="shared" si="137"/>
        <v>-5.4341659694115134E-2</v>
      </c>
      <c r="G1507" s="2">
        <f t="shared" si="135"/>
        <v>2.224516960860639E-2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2.4758</v>
      </c>
      <c r="C1508" s="2">
        <f t="shared" si="138"/>
        <v>2.5755130558025967</v>
      </c>
      <c r="D1508" s="2">
        <f t="shared" si="140"/>
        <v>2.5767369626577739</v>
      </c>
      <c r="E1508" s="2">
        <f t="shared" si="139"/>
        <v>-1.2239068551771481E-3</v>
      </c>
      <c r="F1508" s="2">
        <f t="shared" si="137"/>
        <v>-4.3718109126327544E-2</v>
      </c>
      <c r="G1508" s="2">
        <f t="shared" ref="G1508:G1571" si="141">E1508-F1508</f>
        <v>4.2494202271150396E-2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2.4758</v>
      </c>
      <c r="C1509" s="2">
        <f t="shared" si="138"/>
        <v>2.5948033549098897</v>
      </c>
      <c r="D1509" s="2">
        <f t="shared" si="140"/>
        <v>2.56926015060905</v>
      </c>
      <c r="E1509" s="2">
        <f t="shared" si="139"/>
        <v>2.5543204300839673E-2</v>
      </c>
      <c r="F1509" s="2">
        <f t="shared" ref="F1509:F1572" si="143">(E1509*(2/(10)))+((1-(2/10))*F1508)</f>
        <v>-2.98658464408941E-2</v>
      </c>
      <c r="G1509" s="2">
        <f t="shared" si="141"/>
        <v>5.5409050741733773E-2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2.4382999999999999</v>
      </c>
      <c r="C1510" s="2">
        <f t="shared" si="138"/>
        <v>2.6111259156929836</v>
      </c>
      <c r="D1510" s="2">
        <f t="shared" si="140"/>
        <v>2.5595593987120835</v>
      </c>
      <c r="E1510" s="2">
        <f t="shared" si="139"/>
        <v>5.156651698090009E-2</v>
      </c>
      <c r="F1510" s="2">
        <f t="shared" si="143"/>
        <v>-1.3579373756535264E-2</v>
      </c>
      <c r="G1510" s="2">
        <f t="shared" si="141"/>
        <v>6.5145890737435347E-2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2.4100999999999999</v>
      </c>
      <c r="C1511" s="2">
        <f t="shared" si="138"/>
        <v>2.6220450055863709</v>
      </c>
      <c r="D1511" s="2">
        <f t="shared" si="140"/>
        <v>2.5484883321408178</v>
      </c>
      <c r="E1511" s="2">
        <f t="shared" si="139"/>
        <v>7.3556673445553056E-2</v>
      </c>
      <c r="F1511" s="2">
        <f t="shared" si="143"/>
        <v>3.8478356838823995E-3</v>
      </c>
      <c r="G1511" s="2">
        <f t="shared" si="141"/>
        <v>6.9708837761670653E-2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2.4100999999999999</v>
      </c>
      <c r="C1512" s="2">
        <f t="shared" si="138"/>
        <v>2.6312842354961599</v>
      </c>
      <c r="D1512" s="2">
        <f t="shared" si="140"/>
        <v>2.538237344574831</v>
      </c>
      <c r="E1512" s="2">
        <f t="shared" si="139"/>
        <v>9.3046890921328895E-2</v>
      </c>
      <c r="F1512" s="2">
        <f t="shared" si="143"/>
        <v>2.1687646731371697E-2</v>
      </c>
      <c r="G1512" s="2">
        <f t="shared" si="141"/>
        <v>7.1359244189957205E-2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2.4100999999999999</v>
      </c>
      <c r="C1513" s="2">
        <f t="shared" si="138"/>
        <v>2.6376558915736736</v>
      </c>
      <c r="D1513" s="2">
        <f t="shared" si="140"/>
        <v>2.5287456894211395</v>
      </c>
      <c r="E1513" s="2">
        <f t="shared" si="139"/>
        <v>0.10891020215253411</v>
      </c>
      <c r="F1513" s="2">
        <f t="shared" si="143"/>
        <v>3.9132157815604182E-2</v>
      </c>
      <c r="G1513" s="2">
        <f t="shared" si="141"/>
        <v>6.9778044336929926E-2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2.4100999999999999</v>
      </c>
      <c r="C1514" s="2">
        <f t="shared" si="138"/>
        <v>2.63150883133157</v>
      </c>
      <c r="D1514" s="2">
        <f t="shared" si="140"/>
        <v>2.5199571198343884</v>
      </c>
      <c r="E1514" s="2">
        <f t="shared" si="139"/>
        <v>0.11155171149718157</v>
      </c>
      <c r="F1514" s="2">
        <f t="shared" si="143"/>
        <v>5.3616068551919666E-2</v>
      </c>
      <c r="G1514" s="2">
        <f t="shared" si="141"/>
        <v>5.7935642945261906E-2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2.4758</v>
      </c>
      <c r="C1515" s="2">
        <f t="shared" si="138"/>
        <v>2.6190920880497899</v>
      </c>
      <c r="D1515" s="2">
        <f t="shared" si="140"/>
        <v>2.5166862220688784</v>
      </c>
      <c r="E1515" s="2">
        <f t="shared" si="139"/>
        <v>0.1024058659809115</v>
      </c>
      <c r="F1515" s="2">
        <f t="shared" si="143"/>
        <v>6.3374028037718036E-2</v>
      </c>
      <c r="G1515" s="2">
        <f t="shared" si="141"/>
        <v>3.9031837943193468E-2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2.4758</v>
      </c>
      <c r="C1516" s="2">
        <f t="shared" si="138"/>
        <v>2.6085856129652067</v>
      </c>
      <c r="D1516" s="2">
        <f t="shared" si="140"/>
        <v>2.5136576130267394</v>
      </c>
      <c r="E1516" s="2">
        <f t="shared" si="139"/>
        <v>9.4927999938467345E-2</v>
      </c>
      <c r="F1516" s="2">
        <f t="shared" si="143"/>
        <v>6.96848224178679E-2</v>
      </c>
      <c r="G1516" s="2">
        <f t="shared" si="141"/>
        <v>2.5243177520599444E-2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2.5320999999999998</v>
      </c>
      <c r="C1517" s="2">
        <f t="shared" si="138"/>
        <v>2.5996955186628674</v>
      </c>
      <c r="D1517" s="2">
        <f t="shared" si="140"/>
        <v>2.5150237157654995</v>
      </c>
      <c r="E1517" s="2">
        <f t="shared" si="139"/>
        <v>8.4671802897367865E-2</v>
      </c>
      <c r="F1517" s="2">
        <f t="shared" si="143"/>
        <v>7.2682218513767896E-2</v>
      </c>
      <c r="G1517" s="2">
        <f t="shared" si="141"/>
        <v>1.1989584383599969E-2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2.5882999999999998</v>
      </c>
      <c r="C1518" s="2">
        <f t="shared" si="138"/>
        <v>2.5806346696378109</v>
      </c>
      <c r="D1518" s="2">
        <f t="shared" si="140"/>
        <v>2.5204515886717589</v>
      </c>
      <c r="E1518" s="2">
        <f t="shared" si="139"/>
        <v>6.0183080966051961E-2</v>
      </c>
      <c r="F1518" s="2">
        <f t="shared" si="143"/>
        <v>7.0182391004224715E-2</v>
      </c>
      <c r="G1518" s="2">
        <f t="shared" si="141"/>
        <v>-9.999310038172754E-3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2.5882999999999998</v>
      </c>
      <c r="C1519" s="2">
        <f t="shared" si="138"/>
        <v>2.5645062589243017</v>
      </c>
      <c r="D1519" s="2">
        <f t="shared" si="140"/>
        <v>2.5254773969182955</v>
      </c>
      <c r="E1519" s="2">
        <f t="shared" si="139"/>
        <v>3.9028862006006193E-2</v>
      </c>
      <c r="F1519" s="2">
        <f t="shared" si="143"/>
        <v>6.3951685204581013E-2</v>
      </c>
      <c r="G1519" s="2">
        <f t="shared" si="141"/>
        <v>-2.492282319857482E-2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2.5977000000000001</v>
      </c>
      <c r="C1520" s="2">
        <f t="shared" si="138"/>
        <v>2.5450899113974863</v>
      </c>
      <c r="D1520" s="2">
        <f t="shared" si="140"/>
        <v>2.530827219368792</v>
      </c>
      <c r="E1520" s="2">
        <f t="shared" si="139"/>
        <v>1.4262692028694346E-2</v>
      </c>
      <c r="F1520" s="2">
        <f t="shared" si="143"/>
        <v>5.4013886569403681E-2</v>
      </c>
      <c r="G1520" s="2">
        <f t="shared" si="141"/>
        <v>-3.9751194540709335E-2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2.7383999999999999</v>
      </c>
      <c r="C1521" s="2">
        <f t="shared" si="138"/>
        <v>2.5243222327209498</v>
      </c>
      <c r="D1521" s="2">
        <f t="shared" si="140"/>
        <v>2.5462029808970299</v>
      </c>
      <c r="E1521" s="2">
        <f t="shared" si="139"/>
        <v>-2.18807481760801E-2</v>
      </c>
      <c r="F1521" s="2">
        <f t="shared" si="143"/>
        <v>3.8834959620306926E-2</v>
      </c>
      <c r="G1521" s="2">
        <f t="shared" si="141"/>
        <v>-6.0715707796387026E-2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2.7008999999999999</v>
      </c>
      <c r="C1522" s="2">
        <f t="shared" si="138"/>
        <v>2.5067495815331111</v>
      </c>
      <c r="D1522" s="2">
        <f t="shared" si="140"/>
        <v>2.557662019349102</v>
      </c>
      <c r="E1522" s="2">
        <f t="shared" si="139"/>
        <v>-5.0912437815990863E-2</v>
      </c>
      <c r="F1522" s="2">
        <f t="shared" si="143"/>
        <v>2.088548013304737E-2</v>
      </c>
      <c r="G1522" s="2">
        <f t="shared" si="141"/>
        <v>-7.1797917949038226E-2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2.7008999999999999</v>
      </c>
      <c r="C1523" s="2">
        <f t="shared" si="138"/>
        <v>2.4918804151434015</v>
      </c>
      <c r="D1523" s="2">
        <f t="shared" si="140"/>
        <v>2.5682722401380578</v>
      </c>
      <c r="E1523" s="2">
        <f t="shared" si="139"/>
        <v>-7.6391824994656243E-2</v>
      </c>
      <c r="F1523" s="2">
        <f t="shared" si="143"/>
        <v>1.4300191075066471E-3</v>
      </c>
      <c r="G1523" s="2">
        <f t="shared" si="141"/>
        <v>-7.782184410216289E-2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2.7008999999999999</v>
      </c>
      <c r="C1524" s="2">
        <f t="shared" si="138"/>
        <v>2.4792988128136475</v>
      </c>
      <c r="D1524" s="2">
        <f t="shared" si="140"/>
        <v>2.5780965186463498</v>
      </c>
      <c r="E1524" s="2">
        <f t="shared" si="139"/>
        <v>-9.8797705832702309E-2</v>
      </c>
      <c r="F1524" s="2">
        <f t="shared" si="143"/>
        <v>-1.8615525880535146E-2</v>
      </c>
      <c r="G1524" s="2">
        <f t="shared" si="141"/>
        <v>-8.0182179952167171E-2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2.7008999999999999</v>
      </c>
      <c r="C1525" s="2">
        <f t="shared" si="138"/>
        <v>2.4787605339192402</v>
      </c>
      <c r="D1525" s="2">
        <f t="shared" si="140"/>
        <v>2.5871930728206944</v>
      </c>
      <c r="E1525" s="2">
        <f t="shared" si="139"/>
        <v>-0.10843253890145421</v>
      </c>
      <c r="F1525" s="2">
        <f t="shared" si="143"/>
        <v>-3.6578928484718956E-2</v>
      </c>
      <c r="G1525" s="2">
        <f t="shared" si="141"/>
        <v>-7.1853610416735256E-2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2.7477999999999998</v>
      </c>
      <c r="C1526" s="2">
        <f t="shared" si="138"/>
        <v>2.478305067162434</v>
      </c>
      <c r="D1526" s="2">
        <f t="shared" si="140"/>
        <v>2.5990898822413837</v>
      </c>
      <c r="E1526" s="2">
        <f t="shared" si="139"/>
        <v>-0.12078481507894967</v>
      </c>
      <c r="F1526" s="2">
        <f t="shared" si="143"/>
        <v>-5.3420105803565099E-2</v>
      </c>
      <c r="G1526" s="2">
        <f t="shared" si="141"/>
        <v>-6.7364709275384571E-2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2.8134000000000001</v>
      </c>
      <c r="C1527" s="2">
        <f t="shared" si="138"/>
        <v>2.4865812106759053</v>
      </c>
      <c r="D1527" s="2">
        <f t="shared" si="140"/>
        <v>2.6149647057790593</v>
      </c>
      <c r="E1527" s="2">
        <f t="shared" si="139"/>
        <v>-0.12838349510315394</v>
      </c>
      <c r="F1527" s="2">
        <f t="shared" si="143"/>
        <v>-6.8412783663482871E-2</v>
      </c>
      <c r="G1527" s="2">
        <f t="shared" si="141"/>
        <v>-5.9970711439671073E-2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2.8039999999999998</v>
      </c>
      <c r="C1528" s="2">
        <f t="shared" si="138"/>
        <v>2.5022302551873046</v>
      </c>
      <c r="D1528" s="2">
        <f t="shared" si="140"/>
        <v>2.6289673201657955</v>
      </c>
      <c r="E1528" s="2">
        <f t="shared" si="139"/>
        <v>-0.12673706497849091</v>
      </c>
      <c r="F1528" s="2">
        <f t="shared" si="143"/>
        <v>-8.0077639926484478E-2</v>
      </c>
      <c r="G1528" s="2">
        <f t="shared" si="141"/>
        <v>-4.6659425052006431E-2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2.879</v>
      </c>
      <c r="C1529" s="2">
        <f t="shared" si="138"/>
        <v>2.515471754389258</v>
      </c>
      <c r="D1529" s="2">
        <f t="shared" si="140"/>
        <v>2.6474882594127735</v>
      </c>
      <c r="E1529" s="2">
        <f t="shared" si="139"/>
        <v>-0.13201650502351558</v>
      </c>
      <c r="F1529" s="2">
        <f t="shared" si="143"/>
        <v>-9.0465412945890708E-2</v>
      </c>
      <c r="G1529" s="2">
        <f t="shared" si="141"/>
        <v>-4.1551092077624877E-2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2.8883999999999999</v>
      </c>
      <c r="C1530" s="2">
        <f t="shared" si="138"/>
        <v>2.5281222537139874</v>
      </c>
      <c r="D1530" s="2">
        <f t="shared" si="140"/>
        <v>2.6653335735303458</v>
      </c>
      <c r="E1530" s="2">
        <f t="shared" si="139"/>
        <v>-0.13721131981635848</v>
      </c>
      <c r="F1530" s="2">
        <f t="shared" si="143"/>
        <v>-9.9814594319984268E-2</v>
      </c>
      <c r="G1530" s="2">
        <f t="shared" si="141"/>
        <v>-3.7396725496374211E-2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2.9072</v>
      </c>
      <c r="C1531" s="2">
        <f t="shared" si="138"/>
        <v>2.5604726762195278</v>
      </c>
      <c r="D1531" s="2">
        <f t="shared" si="140"/>
        <v>2.6832496051206904</v>
      </c>
      <c r="E1531" s="2">
        <f t="shared" si="139"/>
        <v>-0.12277692890116265</v>
      </c>
      <c r="F1531" s="2">
        <f t="shared" si="143"/>
        <v>-0.10440706123621996</v>
      </c>
      <c r="G1531" s="2">
        <f t="shared" si="141"/>
        <v>-1.8369867664942696E-2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2.9072</v>
      </c>
      <c r="C1532" s="2">
        <f t="shared" si="138"/>
        <v>2.5820768798780622</v>
      </c>
      <c r="D1532" s="2">
        <f t="shared" si="140"/>
        <v>2.6998385232598987</v>
      </c>
      <c r="E1532" s="2">
        <f t="shared" si="139"/>
        <v>-0.11776164338183648</v>
      </c>
      <c r="F1532" s="2">
        <f t="shared" si="143"/>
        <v>-0.10707797766534326</v>
      </c>
      <c r="G1532" s="2">
        <f t="shared" si="141"/>
        <v>-1.0683665716493221E-2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2.9072</v>
      </c>
      <c r="C1533" s="2">
        <f t="shared" si="138"/>
        <v>2.6003573598968219</v>
      </c>
      <c r="D1533" s="2">
        <f t="shared" si="140"/>
        <v>2.7151986326480544</v>
      </c>
      <c r="E1533" s="2">
        <f t="shared" si="139"/>
        <v>-0.11484127275123246</v>
      </c>
      <c r="F1533" s="2">
        <f t="shared" si="143"/>
        <v>-0.10863063668252111</v>
      </c>
      <c r="G1533" s="2">
        <f t="shared" si="141"/>
        <v>-6.2106360687113477E-3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2.8509000000000002</v>
      </c>
      <c r="C1534" s="2">
        <f t="shared" si="138"/>
        <v>2.6158254583742342</v>
      </c>
      <c r="D1534" s="2">
        <f t="shared" si="140"/>
        <v>2.7252505857852358</v>
      </c>
      <c r="E1534" s="2">
        <f t="shared" si="139"/>
        <v>-0.10942512741100163</v>
      </c>
      <c r="F1534" s="2">
        <f t="shared" si="143"/>
        <v>-0.10878953482821722</v>
      </c>
      <c r="G1534" s="2">
        <f t="shared" si="141"/>
        <v>-6.3559258278440833E-4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2.8509000000000002</v>
      </c>
      <c r="C1535" s="2">
        <f t="shared" si="138"/>
        <v>2.6289138493935829</v>
      </c>
      <c r="D1535" s="2">
        <f t="shared" si="140"/>
        <v>2.7345579498011445</v>
      </c>
      <c r="E1535" s="2">
        <f t="shared" si="139"/>
        <v>-0.10564410040756167</v>
      </c>
      <c r="F1535" s="2">
        <f t="shared" si="143"/>
        <v>-0.10816044794408612</v>
      </c>
      <c r="G1535" s="2">
        <f t="shared" si="141"/>
        <v>2.516347536524452E-3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2.9072</v>
      </c>
      <c r="C1536" s="2">
        <f t="shared" si="138"/>
        <v>2.6472040264099546</v>
      </c>
      <c r="D1536" s="2">
        <f t="shared" si="140"/>
        <v>2.7473462498158745</v>
      </c>
      <c r="E1536" s="2">
        <f t="shared" si="139"/>
        <v>-0.10014222340591994</v>
      </c>
      <c r="F1536" s="2">
        <f t="shared" si="143"/>
        <v>-0.10655680303645289</v>
      </c>
      <c r="G1536" s="2">
        <f t="shared" si="141"/>
        <v>6.4145796305329489E-3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2.9072</v>
      </c>
      <c r="C1537" s="2">
        <f t="shared" si="138"/>
        <v>2.6727726377315002</v>
      </c>
      <c r="D1537" s="2">
        <f t="shared" si="140"/>
        <v>2.7591872683480321</v>
      </c>
      <c r="E1537" s="2">
        <f t="shared" si="139"/>
        <v>-8.6414630616531873E-2</v>
      </c>
      <c r="F1537" s="2">
        <f t="shared" si="143"/>
        <v>-0.10252836855246869</v>
      </c>
      <c r="G1537" s="2">
        <f t="shared" si="141"/>
        <v>1.6113737935936817E-2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2.9072</v>
      </c>
      <c r="C1538" s="2">
        <f t="shared" si="138"/>
        <v>2.6929614626958847</v>
      </c>
      <c r="D1538" s="2">
        <f t="shared" si="140"/>
        <v>2.7701511743963261</v>
      </c>
      <c r="E1538" s="2">
        <f t="shared" si="139"/>
        <v>-7.7189711700441421E-2</v>
      </c>
      <c r="F1538" s="2">
        <f t="shared" si="143"/>
        <v>-9.7460637182063242E-2</v>
      </c>
      <c r="G1538" s="2">
        <f t="shared" si="141"/>
        <v>2.0270925481621821E-2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2.9072</v>
      </c>
      <c r="C1539" s="2">
        <f t="shared" si="138"/>
        <v>2.7215827761272866</v>
      </c>
      <c r="D1539" s="2">
        <f t="shared" si="140"/>
        <v>2.7803029392558574</v>
      </c>
      <c r="E1539" s="2">
        <f t="shared" si="139"/>
        <v>-5.8720163128570757E-2</v>
      </c>
      <c r="F1539" s="2">
        <f t="shared" si="143"/>
        <v>-8.9712542371364751E-2</v>
      </c>
      <c r="G1539" s="2">
        <f t="shared" si="141"/>
        <v>3.0992379242793994E-2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2.9072</v>
      </c>
      <c r="C1540" s="2">
        <f t="shared" si="138"/>
        <v>2.7472469644153965</v>
      </c>
      <c r="D1540" s="2">
        <f t="shared" si="140"/>
        <v>2.7897027215332013</v>
      </c>
      <c r="E1540" s="2">
        <f t="shared" si="139"/>
        <v>-4.2455757117804804E-2</v>
      </c>
      <c r="F1540" s="2">
        <f t="shared" si="143"/>
        <v>-8.0261185320652767E-2</v>
      </c>
      <c r="G1540" s="2">
        <f t="shared" si="141"/>
        <v>3.7805428202847963E-2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2.9165999999999999</v>
      </c>
      <c r="C1541" s="2">
        <f t="shared" si="138"/>
        <v>2.7718551237361049</v>
      </c>
      <c r="D1541" s="2">
        <f t="shared" si="140"/>
        <v>2.7991025199381494</v>
      </c>
      <c r="E1541" s="2">
        <f t="shared" si="139"/>
        <v>-2.7247396202044527E-2</v>
      </c>
      <c r="F1541" s="2">
        <f t="shared" si="143"/>
        <v>-6.965842749693113E-2</v>
      </c>
      <c r="G1541" s="2">
        <f t="shared" si="141"/>
        <v>4.2411031294886603E-2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2.9165999999999999</v>
      </c>
      <c r="C1542" s="2">
        <f t="shared" si="138"/>
        <v>2.7926774123920888</v>
      </c>
      <c r="D1542" s="2">
        <f t="shared" si="140"/>
        <v>2.8078060369797679</v>
      </c>
      <c r="E1542" s="2">
        <f t="shared" si="139"/>
        <v>-1.5128624587679163E-2</v>
      </c>
      <c r="F1542" s="2">
        <f t="shared" si="143"/>
        <v>-5.8752466915080737E-2</v>
      </c>
      <c r="G1542" s="2">
        <f t="shared" si="141"/>
        <v>4.3623842327401574E-2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2.8509000000000002</v>
      </c>
      <c r="C1543" s="2">
        <f t="shared" si="138"/>
        <v>2.8102962720240754</v>
      </c>
      <c r="D1543" s="2">
        <f t="shared" si="140"/>
        <v>2.810998182388674</v>
      </c>
      <c r="E1543" s="2">
        <f t="shared" si="139"/>
        <v>-7.0191036459865686E-4</v>
      </c>
      <c r="F1543" s="2">
        <f t="shared" si="143"/>
        <v>-4.7142355604984323E-2</v>
      </c>
      <c r="G1543" s="2">
        <f t="shared" si="141"/>
        <v>4.6440445240385667E-2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2.8509000000000002</v>
      </c>
      <c r="C1544" s="2">
        <f t="shared" si="138"/>
        <v>2.8165429994049869</v>
      </c>
      <c r="D1544" s="2">
        <f t="shared" si="140"/>
        <v>2.8139538725821058</v>
      </c>
      <c r="E1544" s="2">
        <f t="shared" si="139"/>
        <v>2.5891268228810382E-3</v>
      </c>
      <c r="F1544" s="2">
        <f t="shared" si="143"/>
        <v>-3.7196059119411255E-2</v>
      </c>
      <c r="G1544" s="2">
        <f t="shared" si="141"/>
        <v>3.9785185942292293E-2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2.8509000000000002</v>
      </c>
      <c r="C1545" s="2">
        <f t="shared" si="138"/>
        <v>2.8218286918042197</v>
      </c>
      <c r="D1545" s="2">
        <f t="shared" si="140"/>
        <v>2.8166906227612092</v>
      </c>
      <c r="E1545" s="2">
        <f t="shared" si="139"/>
        <v>5.1380690430105069E-3</v>
      </c>
      <c r="F1545" s="2">
        <f t="shared" si="143"/>
        <v>-2.8729233486926905E-2</v>
      </c>
      <c r="G1545" s="2">
        <f t="shared" si="141"/>
        <v>3.3867302529937415E-2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2.8509000000000002</v>
      </c>
      <c r="C1546" s="2">
        <f t="shared" si="138"/>
        <v>2.8349627392189554</v>
      </c>
      <c r="D1546" s="2">
        <f t="shared" si="140"/>
        <v>2.8192246507048235</v>
      </c>
      <c r="E1546" s="2">
        <f t="shared" si="139"/>
        <v>1.5738088514131832E-2</v>
      </c>
      <c r="F1546" s="2">
        <f t="shared" si="143"/>
        <v>-1.9835769086715159E-2</v>
      </c>
      <c r="G1546" s="2">
        <f t="shared" si="141"/>
        <v>3.5573857600846991E-2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2.8509000000000002</v>
      </c>
      <c r="C1547" s="2">
        <f t="shared" si="138"/>
        <v>2.8460761639545007</v>
      </c>
      <c r="D1547" s="2">
        <f t="shared" si="140"/>
        <v>2.8215709728748366</v>
      </c>
      <c r="E1547" s="2">
        <f t="shared" si="139"/>
        <v>2.450519107966409E-2</v>
      </c>
      <c r="F1547" s="2">
        <f t="shared" si="143"/>
        <v>-1.0967577053439309E-2</v>
      </c>
      <c r="G1547" s="2">
        <f t="shared" si="141"/>
        <v>3.5472768133103398E-2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2.8509000000000002</v>
      </c>
      <c r="C1548" s="2">
        <f t="shared" si="138"/>
        <v>2.8554798310384237</v>
      </c>
      <c r="D1548" s="2">
        <f t="shared" si="140"/>
        <v>2.8237434934026266</v>
      </c>
      <c r="E1548" s="2">
        <f t="shared" si="139"/>
        <v>3.1736337635797085E-2</v>
      </c>
      <c r="F1548" s="2">
        <f t="shared" si="143"/>
        <v>-2.4267941155920302E-3</v>
      </c>
      <c r="G1548" s="2">
        <f t="shared" si="141"/>
        <v>3.4163131751389117E-2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2.8509000000000002</v>
      </c>
      <c r="C1549" s="2">
        <f t="shared" si="138"/>
        <v>2.8634367801094354</v>
      </c>
      <c r="D1549" s="2">
        <f t="shared" si="140"/>
        <v>2.8257550864839138</v>
      </c>
      <c r="E1549" s="2">
        <f t="shared" si="139"/>
        <v>3.768169362552154E-2</v>
      </c>
      <c r="F1549" s="2">
        <f t="shared" si="143"/>
        <v>5.5949034326306839E-3</v>
      </c>
      <c r="G1549" s="2">
        <f t="shared" si="141"/>
        <v>3.2086790192890853E-2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2.7665000000000002</v>
      </c>
      <c r="C1550" s="2">
        <f t="shared" si="138"/>
        <v>2.8701695831695222</v>
      </c>
      <c r="D1550" s="2">
        <f t="shared" si="140"/>
        <v>2.8213658208184387</v>
      </c>
      <c r="E1550" s="2">
        <f t="shared" si="139"/>
        <v>4.8803762351083524E-2</v>
      </c>
      <c r="F1550" s="2">
        <f t="shared" si="143"/>
        <v>1.4236675216321253E-2</v>
      </c>
      <c r="G1550" s="2">
        <f t="shared" si="141"/>
        <v>3.4567087134762267E-2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2.8134000000000001</v>
      </c>
      <c r="C1551" s="2">
        <f t="shared" ref="C1551:C1614" si="144">$C$4*B1541+C1550*(1-$C$4)</f>
        <v>2.8773127242203649</v>
      </c>
      <c r="D1551" s="2">
        <f t="shared" si="140"/>
        <v>2.8207757600170731</v>
      </c>
      <c r="E1551" s="2">
        <f t="shared" si="139"/>
        <v>5.6536964203291795E-2</v>
      </c>
      <c r="F1551" s="2">
        <f t="shared" si="143"/>
        <v>2.2696733013715366E-2</v>
      </c>
      <c r="G1551" s="2">
        <f t="shared" si="141"/>
        <v>3.3840231189576429E-2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2.8134000000000001</v>
      </c>
      <c r="C1552" s="2">
        <f t="shared" si="144"/>
        <v>2.8833569204941547</v>
      </c>
      <c r="D1552" s="2">
        <f t="shared" si="140"/>
        <v>2.8202294074232159</v>
      </c>
      <c r="E1552" s="2">
        <f t="shared" si="139"/>
        <v>6.3127513070938779E-2</v>
      </c>
      <c r="F1552" s="2">
        <f t="shared" si="143"/>
        <v>3.0782889025160048E-2</v>
      </c>
      <c r="G1552" s="2">
        <f t="shared" si="141"/>
        <v>3.234462404577873E-2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2.8134000000000001</v>
      </c>
      <c r="C1553" s="2">
        <f t="shared" si="144"/>
        <v>2.8783635481104386</v>
      </c>
      <c r="D1553" s="2">
        <f t="shared" si="140"/>
        <v>2.8197235253918667</v>
      </c>
      <c r="E1553" s="2">
        <f t="shared" si="139"/>
        <v>5.8640022718571938E-2</v>
      </c>
      <c r="F1553" s="2">
        <f t="shared" si="143"/>
        <v>3.6354315763842425E-2</v>
      </c>
      <c r="G1553" s="2">
        <f t="shared" si="141"/>
        <v>2.2285706954729513E-2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2.8134000000000001</v>
      </c>
      <c r="C1554" s="2">
        <f t="shared" si="144"/>
        <v>2.8741383868626791</v>
      </c>
      <c r="D1554" s="2">
        <f t="shared" si="140"/>
        <v>2.8192551161035806</v>
      </c>
      <c r="E1554" s="2">
        <f t="shared" si="139"/>
        <v>5.488327075909849E-2</v>
      </c>
      <c r="F1554" s="2">
        <f t="shared" si="143"/>
        <v>4.0060106762893635E-2</v>
      </c>
      <c r="G1554" s="2">
        <f t="shared" si="141"/>
        <v>1.4823163996204855E-2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2.8134000000000001</v>
      </c>
      <c r="C1555" s="2">
        <f t="shared" si="144"/>
        <v>2.8705632504222671</v>
      </c>
      <c r="D1555" s="2">
        <f t="shared" si="140"/>
        <v>2.8188214037996118</v>
      </c>
      <c r="E1555" s="2">
        <f t="shared" si="139"/>
        <v>5.1741846622655352E-2</v>
      </c>
      <c r="F1555" s="2">
        <f t="shared" si="143"/>
        <v>4.2396454734845983E-2</v>
      </c>
      <c r="G1555" s="2">
        <f t="shared" si="141"/>
        <v>9.3453918878093692E-3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2.8134000000000001</v>
      </c>
      <c r="C1556" s="2">
        <f t="shared" si="144"/>
        <v>2.8675381349726878</v>
      </c>
      <c r="D1556" s="2">
        <f t="shared" si="140"/>
        <v>2.8184198183329738</v>
      </c>
      <c r="E1556" s="2">
        <f t="shared" si="139"/>
        <v>4.9118316639713999E-2</v>
      </c>
      <c r="F1556" s="2">
        <f t="shared" si="143"/>
        <v>4.3740827115819586E-2</v>
      </c>
      <c r="G1556" s="2">
        <f t="shared" si="141"/>
        <v>5.3774895238944131E-3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2.8134000000000001</v>
      </c>
      <c r="C1557" s="2">
        <f t="shared" si="144"/>
        <v>2.8649784218999668</v>
      </c>
      <c r="D1557" s="2">
        <f t="shared" si="140"/>
        <v>2.8180479799379388</v>
      </c>
      <c r="E1557" s="2">
        <f t="shared" si="139"/>
        <v>4.6930441962028002E-2</v>
      </c>
      <c r="F1557" s="2">
        <f t="shared" si="143"/>
        <v>4.4378750085061272E-2</v>
      </c>
      <c r="G1557" s="2">
        <f t="shared" si="141"/>
        <v>2.5516918769667302E-3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2.8134000000000001</v>
      </c>
      <c r="C1558" s="2">
        <f t="shared" si="144"/>
        <v>2.8628125108384337</v>
      </c>
      <c r="D1558" s="2">
        <f t="shared" si="140"/>
        <v>2.8177036851277211</v>
      </c>
      <c r="E1558" s="2">
        <f t="shared" si="139"/>
        <v>4.5108825710712619E-2</v>
      </c>
      <c r="F1558" s="2">
        <f t="shared" si="143"/>
        <v>4.4524765210191539E-2</v>
      </c>
      <c r="G1558" s="2">
        <f t="shared" si="141"/>
        <v>5.8406050052108027E-4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2.8134000000000001</v>
      </c>
      <c r="C1559" s="2">
        <f t="shared" si="144"/>
        <v>2.8609798168632903</v>
      </c>
      <c r="D1559" s="2">
        <f t="shared" si="140"/>
        <v>2.8173848936367789</v>
      </c>
      <c r="E1559" s="2">
        <f t="shared" si="139"/>
        <v>4.3594923226511373E-2</v>
      </c>
      <c r="F1559" s="2">
        <f t="shared" si="143"/>
        <v>4.4338796813455511E-2</v>
      </c>
      <c r="G1559" s="2">
        <f t="shared" si="141"/>
        <v>-7.4387358694413819E-4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2.6915</v>
      </c>
      <c r="C1560" s="2">
        <f t="shared" si="144"/>
        <v>2.8464444604227839</v>
      </c>
      <c r="D1560" s="2">
        <f t="shared" si="140"/>
        <v>2.8080600867007215</v>
      </c>
      <c r="E1560" s="2">
        <f t="shared" si="139"/>
        <v>3.8384373722062382E-2</v>
      </c>
      <c r="F1560" s="2">
        <f t="shared" si="143"/>
        <v>4.3147912195176885E-2</v>
      </c>
      <c r="G1560" s="2">
        <f t="shared" si="141"/>
        <v>-4.7635384731145036E-3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2.6164999999999998</v>
      </c>
      <c r="C1561" s="2">
        <f t="shared" si="144"/>
        <v>2.8413606972808174</v>
      </c>
      <c r="D1561" s="2">
        <f t="shared" si="140"/>
        <v>2.7938704506488161</v>
      </c>
      <c r="E1561" s="2">
        <f t="shared" si="139"/>
        <v>4.7490246632001298E-2</v>
      </c>
      <c r="F1561" s="2">
        <f t="shared" si="143"/>
        <v>4.4016379082541773E-2</v>
      </c>
      <c r="G1561" s="2">
        <f t="shared" si="141"/>
        <v>3.473867549459525E-3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2.5413999999999999</v>
      </c>
      <c r="C1562" s="2">
        <f t="shared" si="144"/>
        <v>2.8370590515453071</v>
      </c>
      <c r="D1562" s="2">
        <f t="shared" si="140"/>
        <v>2.775168935785941</v>
      </c>
      <c r="E1562" s="2">
        <f t="shared" si="139"/>
        <v>6.1890115759366093E-2</v>
      </c>
      <c r="F1562" s="2">
        <f t="shared" si="143"/>
        <v>4.7591126417906637E-2</v>
      </c>
      <c r="G1562" s="2">
        <f t="shared" si="141"/>
        <v>1.4298989341459456E-2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2.4664000000000001</v>
      </c>
      <c r="C1563" s="2">
        <f t="shared" si="144"/>
        <v>2.833419197461414</v>
      </c>
      <c r="D1563" s="2">
        <f t="shared" si="140"/>
        <v>2.7522971627647603</v>
      </c>
      <c r="E1563" s="2">
        <f t="shared" si="139"/>
        <v>8.1122034696653689E-2</v>
      </c>
      <c r="F1563" s="2">
        <f t="shared" si="143"/>
        <v>5.4297308073656056E-2</v>
      </c>
      <c r="G1563" s="2">
        <f t="shared" si="141"/>
        <v>2.6824726622997633E-2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2.3445</v>
      </c>
      <c r="C1564" s="2">
        <f t="shared" si="144"/>
        <v>2.8303393209288887</v>
      </c>
      <c r="D1564" s="2">
        <f t="shared" si="140"/>
        <v>2.722089965522926</v>
      </c>
      <c r="E1564" s="2">
        <f t="shared" ref="E1564:E1627" si="145">C1564-D1564</f>
        <v>0.1082493554059627</v>
      </c>
      <c r="F1564" s="2">
        <f t="shared" si="143"/>
        <v>6.5087717540117385E-2</v>
      </c>
      <c r="G1564" s="2">
        <f t="shared" si="141"/>
        <v>4.3161637865845315E-2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2.4477000000000002</v>
      </c>
      <c r="C1565" s="2">
        <f t="shared" si="144"/>
        <v>2.8277332715552137</v>
      </c>
      <c r="D1565" s="2">
        <f t="shared" ref="D1565:D1628" si="146">$D$4*B1565+(1-$D$4)*D1564</f>
        <v>2.701764782891598</v>
      </c>
      <c r="E1565" s="2">
        <f t="shared" si="145"/>
        <v>0.12596848866361565</v>
      </c>
      <c r="F1565" s="2">
        <f t="shared" si="143"/>
        <v>7.7263871764817041E-2</v>
      </c>
      <c r="G1565" s="2">
        <f t="shared" si="141"/>
        <v>4.8704616898798611E-2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2.4758</v>
      </c>
      <c r="C1566" s="2">
        <f t="shared" si="144"/>
        <v>2.8255281528544116</v>
      </c>
      <c r="D1566" s="2">
        <f t="shared" si="146"/>
        <v>2.685026650825554</v>
      </c>
      <c r="E1566" s="2">
        <f t="shared" si="145"/>
        <v>0.14050150202885758</v>
      </c>
      <c r="F1566" s="2">
        <f t="shared" si="143"/>
        <v>8.9911397817625152E-2</v>
      </c>
      <c r="G1566" s="2">
        <f t="shared" si="141"/>
        <v>5.0590104211232431E-2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2.4758</v>
      </c>
      <c r="C1567" s="2">
        <f t="shared" si="144"/>
        <v>2.8236622831845022</v>
      </c>
      <c r="D1567" s="2">
        <f t="shared" si="146"/>
        <v>2.6695283803940315</v>
      </c>
      <c r="E1567" s="2">
        <f t="shared" si="145"/>
        <v>0.15413390279047068</v>
      </c>
      <c r="F1567" s="2">
        <f t="shared" si="143"/>
        <v>0.10275589881219427</v>
      </c>
      <c r="G1567" s="2">
        <f t="shared" si="141"/>
        <v>5.137800397827641E-2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2.4100999999999999</v>
      </c>
      <c r="C1568" s="2">
        <f t="shared" si="144"/>
        <v>2.8220834703868865</v>
      </c>
      <c r="D1568" s="2">
        <f t="shared" si="146"/>
        <v>2.6503114633278066</v>
      </c>
      <c r="E1568" s="2">
        <f t="shared" si="145"/>
        <v>0.1717720070590798</v>
      </c>
      <c r="F1568" s="2">
        <f t="shared" si="143"/>
        <v>0.11655912046157138</v>
      </c>
      <c r="G1568" s="2">
        <f t="shared" si="141"/>
        <v>5.521288659750842E-2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2.3445</v>
      </c>
      <c r="C1569" s="2">
        <f t="shared" si="144"/>
        <v>2.8207475518658272</v>
      </c>
      <c r="D1569" s="2">
        <f t="shared" si="146"/>
        <v>2.6276587623405616</v>
      </c>
      <c r="E1569" s="2">
        <f t="shared" si="145"/>
        <v>0.19308878952526554</v>
      </c>
      <c r="F1569" s="2">
        <f t="shared" si="143"/>
        <v>0.13186505427431022</v>
      </c>
      <c r="G1569" s="2">
        <f t="shared" si="141"/>
        <v>6.1223735250955313E-2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2.4100999999999999</v>
      </c>
      <c r="C1570" s="2">
        <f t="shared" si="144"/>
        <v>2.8008633131172385</v>
      </c>
      <c r="D1570" s="2">
        <f t="shared" si="146"/>
        <v>2.611543298463483</v>
      </c>
      <c r="E1570" s="2">
        <f t="shared" si="145"/>
        <v>0.18932001465375548</v>
      </c>
      <c r="F1570" s="2">
        <f t="shared" si="143"/>
        <v>0.14335604635019927</v>
      </c>
      <c r="G1570" s="2">
        <f t="shared" si="141"/>
        <v>4.5963968303556202E-2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2.4100999999999999</v>
      </c>
      <c r="C1571" s="2">
        <f t="shared" si="144"/>
        <v>2.7724997264838169</v>
      </c>
      <c r="D1571" s="2">
        <f t="shared" si="146"/>
        <v>2.5966215726513728</v>
      </c>
      <c r="E1571" s="2">
        <f t="shared" si="145"/>
        <v>0.1758781538324441</v>
      </c>
      <c r="F1571" s="2">
        <f t="shared" si="143"/>
        <v>0.14986046784664825</v>
      </c>
      <c r="G1571" s="2">
        <f t="shared" si="141"/>
        <v>2.6017685985795846E-2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2.4100999999999999</v>
      </c>
      <c r="C1572" s="2">
        <f t="shared" si="144"/>
        <v>2.7369459224093835</v>
      </c>
      <c r="D1572" s="2">
        <f t="shared" si="146"/>
        <v>2.582805159862382</v>
      </c>
      <c r="E1572" s="2">
        <f t="shared" si="145"/>
        <v>0.15414076254700149</v>
      </c>
      <c r="F1572" s="2">
        <f t="shared" si="143"/>
        <v>0.1507165267867189</v>
      </c>
      <c r="G1572" s="2">
        <f t="shared" ref="G1572:G1635" si="147">E1572-F1572</f>
        <v>3.4242357602825846E-3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2.4100999999999999</v>
      </c>
      <c r="C1573" s="2">
        <f t="shared" si="144"/>
        <v>2.6953234728079396</v>
      </c>
      <c r="D1573" s="2">
        <f t="shared" si="146"/>
        <v>2.5700121850577609</v>
      </c>
      <c r="E1573" s="2">
        <f t="shared" si="145"/>
        <v>0.12531128775017875</v>
      </c>
      <c r="F1573" s="2">
        <f t="shared" ref="F1573:F1636" si="149">(E1573*(2/(10)))+((1-(2/10))*F1572)</f>
        <v>0.14563547897941087</v>
      </c>
      <c r="G1573" s="2">
        <f t="shared" si="147"/>
        <v>-2.0324191229232125E-2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2.4100999999999999</v>
      </c>
      <c r="C1574" s="2">
        <f t="shared" si="144"/>
        <v>2.6413506308374877</v>
      </c>
      <c r="D1574" s="2">
        <f t="shared" si="146"/>
        <v>2.5581668380164451</v>
      </c>
      <c r="E1574" s="2">
        <f t="shared" si="145"/>
        <v>8.3183792821042601E-2</v>
      </c>
      <c r="F1574" s="2">
        <f t="shared" si="149"/>
        <v>0.13314514174773723</v>
      </c>
      <c r="G1574" s="2">
        <f t="shared" si="147"/>
        <v>-4.9961348926694626E-2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2.4100999999999999</v>
      </c>
      <c r="C1575" s="2">
        <f t="shared" si="144"/>
        <v>2.6115582260932588</v>
      </c>
      <c r="D1575" s="2">
        <f t="shared" si="146"/>
        <v>2.5471989240893009</v>
      </c>
      <c r="E1575" s="2">
        <f t="shared" si="145"/>
        <v>6.4359302003957897E-2</v>
      </c>
      <c r="F1575" s="2">
        <f t="shared" si="149"/>
        <v>0.11938797379898136</v>
      </c>
      <c r="G1575" s="2">
        <f t="shared" si="147"/>
        <v>-5.5028671795023465E-2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2.4100999999999999</v>
      </c>
      <c r="C1576" s="2">
        <f t="shared" si="144"/>
        <v>2.5906723451558347</v>
      </c>
      <c r="D1576" s="2">
        <f t="shared" si="146"/>
        <v>2.5370434482308339</v>
      </c>
      <c r="E1576" s="2">
        <f t="shared" si="145"/>
        <v>5.3628896925000724E-2</v>
      </c>
      <c r="F1576" s="2">
        <f t="shared" si="149"/>
        <v>0.10623615842418524</v>
      </c>
      <c r="G1576" s="2">
        <f t="shared" si="147"/>
        <v>-5.2607261499184516E-2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2.4100999999999999</v>
      </c>
      <c r="C1577" s="2">
        <f t="shared" si="144"/>
        <v>2.5729996766703218</v>
      </c>
      <c r="D1577" s="2">
        <f t="shared" si="146"/>
        <v>2.5276402298433647</v>
      </c>
      <c r="E1577" s="2">
        <f t="shared" si="145"/>
        <v>4.5359446826957139E-2</v>
      </c>
      <c r="F1577" s="2">
        <f t="shared" si="149"/>
        <v>9.4060816104739625E-2</v>
      </c>
      <c r="G1577" s="2">
        <f t="shared" si="147"/>
        <v>-4.8701369277782486E-2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2.4100999999999999</v>
      </c>
      <c r="C1578" s="2">
        <f t="shared" si="144"/>
        <v>2.5479381879518108</v>
      </c>
      <c r="D1578" s="2">
        <f t="shared" si="146"/>
        <v>2.5189335461512634</v>
      </c>
      <c r="E1578" s="2">
        <f t="shared" si="145"/>
        <v>2.9004641800547404E-2</v>
      </c>
      <c r="F1578" s="2">
        <f t="shared" si="149"/>
        <v>8.1049581243901186E-2</v>
      </c>
      <c r="G1578" s="2">
        <f t="shared" si="147"/>
        <v>-5.2044939443353783E-2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2.4100999999999999</v>
      </c>
      <c r="C1579" s="2">
        <f t="shared" si="144"/>
        <v>2.516640005189994</v>
      </c>
      <c r="D1579" s="2">
        <f t="shared" si="146"/>
        <v>2.5108718019919105</v>
      </c>
      <c r="E1579" s="2">
        <f t="shared" si="145"/>
        <v>5.7682031980834658E-3</v>
      </c>
      <c r="F1579" s="2">
        <f t="shared" si="149"/>
        <v>6.599330563473764E-2</v>
      </c>
      <c r="G1579" s="2">
        <f t="shared" si="147"/>
        <v>-6.0225102436654174E-2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2.4100999999999999</v>
      </c>
      <c r="C1580" s="2">
        <f t="shared" si="144"/>
        <v>2.5002492351607639</v>
      </c>
      <c r="D1580" s="2">
        <f t="shared" si="146"/>
        <v>2.5034072240665837</v>
      </c>
      <c r="E1580" s="2">
        <f t="shared" si="145"/>
        <v>-3.157988905819753E-3</v>
      </c>
      <c r="F1580" s="2">
        <f t="shared" si="149"/>
        <v>5.2163046726626167E-2</v>
      </c>
      <c r="G1580" s="2">
        <f t="shared" si="147"/>
        <v>-5.532103563244592E-2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2.4100999999999999</v>
      </c>
      <c r="C1581" s="2">
        <f t="shared" si="144"/>
        <v>2.4863801220591077</v>
      </c>
      <c r="D1581" s="2">
        <f t="shared" si="146"/>
        <v>2.4964955778394291</v>
      </c>
      <c r="E1581" s="2">
        <f t="shared" si="145"/>
        <v>-1.0115455780321359E-2</v>
      </c>
      <c r="F1581" s="2">
        <f t="shared" si="149"/>
        <v>3.9707346225236667E-2</v>
      </c>
      <c r="G1581" s="2">
        <f t="shared" si="147"/>
        <v>-4.9822802005558026E-2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2.4100999999999999</v>
      </c>
      <c r="C1582" s="2">
        <f t="shared" si="144"/>
        <v>2.4746447186653988</v>
      </c>
      <c r="D1582" s="2">
        <f t="shared" si="146"/>
        <v>2.4900959054068785</v>
      </c>
      <c r="E1582" s="2">
        <f t="shared" si="145"/>
        <v>-1.5451186741479717E-2</v>
      </c>
      <c r="F1582" s="2">
        <f t="shared" si="149"/>
        <v>2.8675639631893395E-2</v>
      </c>
      <c r="G1582" s="2">
        <f t="shared" si="147"/>
        <v>-4.4126826373373111E-2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2.4100999999999999</v>
      </c>
      <c r="C1583" s="2">
        <f t="shared" si="144"/>
        <v>2.4647147619476448</v>
      </c>
      <c r="D1583" s="2">
        <f t="shared" si="146"/>
        <v>2.4841702827841465</v>
      </c>
      <c r="E1583" s="2">
        <f t="shared" si="145"/>
        <v>-1.9455520836501705E-2</v>
      </c>
      <c r="F1583" s="2">
        <f t="shared" si="149"/>
        <v>1.9049407538214373E-2</v>
      </c>
      <c r="G1583" s="2">
        <f t="shared" si="147"/>
        <v>-3.8504928374716078E-2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2.4100999999999999</v>
      </c>
      <c r="C1584" s="2">
        <f t="shared" si="144"/>
        <v>2.4563124908787763</v>
      </c>
      <c r="D1584" s="2">
        <f t="shared" si="146"/>
        <v>2.478683595170506</v>
      </c>
      <c r="E1584" s="2">
        <f t="shared" si="145"/>
        <v>-2.2371104291729615E-2</v>
      </c>
      <c r="F1584" s="2">
        <f t="shared" si="149"/>
        <v>1.0765305172225577E-2</v>
      </c>
      <c r="G1584" s="2">
        <f t="shared" si="147"/>
        <v>-3.3136409463955192E-2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2.4100999999999999</v>
      </c>
      <c r="C1585" s="2">
        <f t="shared" si="144"/>
        <v>2.4492028768974259</v>
      </c>
      <c r="D1585" s="2">
        <f t="shared" si="146"/>
        <v>2.4736033288615795</v>
      </c>
      <c r="E1585" s="2">
        <f t="shared" si="145"/>
        <v>-2.4400451964153635E-2</v>
      </c>
      <c r="F1585" s="2">
        <f t="shared" si="149"/>
        <v>3.7321537449497349E-3</v>
      </c>
      <c r="G1585" s="2">
        <f t="shared" si="147"/>
        <v>-2.8132605709103371E-2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2.3445</v>
      </c>
      <c r="C1586" s="2">
        <f t="shared" si="144"/>
        <v>2.4431870496824373</v>
      </c>
      <c r="D1586" s="2">
        <f t="shared" si="146"/>
        <v>2.4640401193162775</v>
      </c>
      <c r="E1586" s="2">
        <f t="shared" si="145"/>
        <v>-2.085306963384026E-2</v>
      </c>
      <c r="F1586" s="2">
        <f t="shared" si="149"/>
        <v>-1.1848909308082639E-3</v>
      </c>
      <c r="G1586" s="2">
        <f t="shared" si="147"/>
        <v>-1.9668178703031995E-2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2.4100999999999999</v>
      </c>
      <c r="C1587" s="2">
        <f t="shared" si="144"/>
        <v>2.4380967343466775</v>
      </c>
      <c r="D1587" s="2">
        <f t="shared" si="146"/>
        <v>2.460044554922479</v>
      </c>
      <c r="E1587" s="2">
        <f t="shared" si="145"/>
        <v>-2.1947820575801469E-2</v>
      </c>
      <c r="F1587" s="2">
        <f t="shared" si="149"/>
        <v>-5.3374768598069052E-3</v>
      </c>
      <c r="G1587" s="2">
        <f t="shared" si="147"/>
        <v>-1.6610343715994562E-2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2.4100999999999999</v>
      </c>
      <c r="C1588" s="2">
        <f t="shared" si="144"/>
        <v>2.4337895444471886</v>
      </c>
      <c r="D1588" s="2">
        <f t="shared" si="146"/>
        <v>2.4563449582615546</v>
      </c>
      <c r="E1588" s="2">
        <f t="shared" si="145"/>
        <v>-2.2555413814365988E-2</v>
      </c>
      <c r="F1588" s="2">
        <f t="shared" si="149"/>
        <v>-8.7810642507187217E-3</v>
      </c>
      <c r="G1588" s="2">
        <f t="shared" si="147"/>
        <v>-1.3774349563647266E-2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2.3351000000000002</v>
      </c>
      <c r="C1589" s="2">
        <f t="shared" si="144"/>
        <v>2.4301449991476209</v>
      </c>
      <c r="D1589" s="2">
        <f t="shared" si="146"/>
        <v>2.44736385024218</v>
      </c>
      <c r="E1589" s="2">
        <f t="shared" si="145"/>
        <v>-1.7218851094559007E-2</v>
      </c>
      <c r="F1589" s="2">
        <f t="shared" si="149"/>
        <v>-1.0468621619486779E-2</v>
      </c>
      <c r="G1589" s="2">
        <f t="shared" si="147"/>
        <v>-6.750229475072228E-3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2.4100999999999999</v>
      </c>
      <c r="C1590" s="2">
        <f t="shared" si="144"/>
        <v>2.4270611531249098</v>
      </c>
      <c r="D1590" s="2">
        <f t="shared" si="146"/>
        <v>2.4446035650390554</v>
      </c>
      <c r="E1590" s="2">
        <f t="shared" si="145"/>
        <v>-1.7542411914145628E-2</v>
      </c>
      <c r="F1590" s="2">
        <f t="shared" si="149"/>
        <v>-1.188337967841855E-2</v>
      </c>
      <c r="G1590" s="2">
        <f t="shared" si="147"/>
        <v>-5.6590322357270781E-3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2.4100999999999999</v>
      </c>
      <c r="C1591" s="2">
        <f t="shared" si="144"/>
        <v>2.4244517449518468</v>
      </c>
      <c r="D1591" s="2">
        <f t="shared" si="146"/>
        <v>2.4420477454065326</v>
      </c>
      <c r="E1591" s="2">
        <f t="shared" si="145"/>
        <v>-1.759600045468579E-2</v>
      </c>
      <c r="F1591" s="2">
        <f t="shared" si="149"/>
        <v>-1.3025903833671998E-2</v>
      </c>
      <c r="G1591" s="2">
        <f t="shared" si="147"/>
        <v>-4.5700966210137917E-3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2.4100999999999999</v>
      </c>
      <c r="C1592" s="2">
        <f t="shared" si="144"/>
        <v>2.422243784190024</v>
      </c>
      <c r="D1592" s="2">
        <f t="shared" si="146"/>
        <v>2.4396812457467894</v>
      </c>
      <c r="E1592" s="2">
        <f t="shared" si="145"/>
        <v>-1.7437461556765399E-2</v>
      </c>
      <c r="F1592" s="2">
        <f t="shared" si="149"/>
        <v>-1.390821537829068E-2</v>
      </c>
      <c r="G1592" s="2">
        <f t="shared" si="147"/>
        <v>-3.5292461784747192E-3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2.4100999999999999</v>
      </c>
      <c r="C1593" s="2">
        <f t="shared" si="144"/>
        <v>2.4203755096992507</v>
      </c>
      <c r="D1593" s="2">
        <f t="shared" si="146"/>
        <v>2.4374900423581383</v>
      </c>
      <c r="E1593" s="2">
        <f t="shared" si="145"/>
        <v>-1.7114532658887516E-2</v>
      </c>
      <c r="F1593" s="2">
        <f t="shared" si="149"/>
        <v>-1.4549478834410049E-2</v>
      </c>
      <c r="G1593" s="2">
        <f t="shared" si="147"/>
        <v>-2.5650538244774666E-3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2.4100999999999999</v>
      </c>
      <c r="C1594" s="2">
        <f t="shared" si="144"/>
        <v>2.4187946620532119</v>
      </c>
      <c r="D1594" s="2">
        <f t="shared" si="146"/>
        <v>2.4354611503316095</v>
      </c>
      <c r="E1594" s="2">
        <f t="shared" si="145"/>
        <v>-1.6666488278397562E-2</v>
      </c>
      <c r="F1594" s="2">
        <f t="shared" si="149"/>
        <v>-1.4972880723207554E-2</v>
      </c>
      <c r="G1594" s="2">
        <f t="shared" si="147"/>
        <v>-1.6936075551900083E-3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2.4100999999999999</v>
      </c>
      <c r="C1595" s="2">
        <f t="shared" si="144"/>
        <v>2.417457021737333</v>
      </c>
      <c r="D1595" s="2">
        <f t="shared" si="146"/>
        <v>2.4335825466033421</v>
      </c>
      <c r="E1595" s="2">
        <f t="shared" si="145"/>
        <v>-1.6125524866009044E-2</v>
      </c>
      <c r="F1595" s="2">
        <f t="shared" si="149"/>
        <v>-1.5203409551767853E-2</v>
      </c>
      <c r="G1595" s="2">
        <f t="shared" si="147"/>
        <v>-9.2211531424119149E-4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2.4100999999999999</v>
      </c>
      <c r="C1596" s="2">
        <f t="shared" si="144"/>
        <v>2.4062328645469742</v>
      </c>
      <c r="D1596" s="2">
        <f t="shared" si="146"/>
        <v>2.431843098706798</v>
      </c>
      <c r="E1596" s="2">
        <f t="shared" si="145"/>
        <v>-2.5610234159823886E-2</v>
      </c>
      <c r="F1596" s="2">
        <f t="shared" si="149"/>
        <v>-1.7284774473379061E-2</v>
      </c>
      <c r="G1596" s="2">
        <f t="shared" si="147"/>
        <v>-8.3254596864448249E-3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2.4100999999999999</v>
      </c>
      <c r="C1597" s="2">
        <f t="shared" si="144"/>
        <v>2.4068278084628241</v>
      </c>
      <c r="D1597" s="2">
        <f t="shared" si="146"/>
        <v>2.4302324988025905</v>
      </c>
      <c r="E1597" s="2">
        <f t="shared" si="145"/>
        <v>-2.3404690339766443E-2</v>
      </c>
      <c r="F1597" s="2">
        <f t="shared" si="149"/>
        <v>-1.8508757646656538E-2</v>
      </c>
      <c r="G1597" s="2">
        <f t="shared" si="147"/>
        <v>-4.8959326931099049E-3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2.4100999999999999</v>
      </c>
      <c r="C1598" s="2">
        <f t="shared" si="144"/>
        <v>2.4073312225454662</v>
      </c>
      <c r="D1598" s="2">
        <f t="shared" si="146"/>
        <v>2.428741202594991</v>
      </c>
      <c r="E1598" s="2">
        <f t="shared" si="145"/>
        <v>-2.1409980049524879E-2</v>
      </c>
      <c r="F1598" s="2">
        <f t="shared" si="149"/>
        <v>-1.9089002127230206E-2</v>
      </c>
      <c r="G1598" s="2">
        <f t="shared" si="147"/>
        <v>-2.320977922294673E-3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2.4100999999999999</v>
      </c>
      <c r="C1599" s="2">
        <f t="shared" si="144"/>
        <v>2.3962187267692405</v>
      </c>
      <c r="D1599" s="2">
        <f t="shared" si="146"/>
        <v>2.4273603727731397</v>
      </c>
      <c r="E1599" s="2">
        <f t="shared" si="145"/>
        <v>-3.1141646003899126E-2</v>
      </c>
      <c r="F1599" s="2">
        <f t="shared" si="149"/>
        <v>-2.1499530902563992E-2</v>
      </c>
      <c r="G1599" s="2">
        <f t="shared" si="147"/>
        <v>-9.6421151013351344E-3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2.4100999999999999</v>
      </c>
      <c r="C1600" s="2">
        <f t="shared" si="144"/>
        <v>2.3983543072662803</v>
      </c>
      <c r="D1600" s="2">
        <f t="shared" si="146"/>
        <v>2.4260818266417958</v>
      </c>
      <c r="E1600" s="2">
        <f t="shared" si="145"/>
        <v>-2.7727519375515541E-2</v>
      </c>
      <c r="F1600" s="2">
        <f t="shared" si="149"/>
        <v>-2.2745128597154302E-2</v>
      </c>
      <c r="G1600" s="2">
        <f t="shared" si="147"/>
        <v>-4.9823907783612398E-3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2.3914</v>
      </c>
      <c r="C1601" s="2">
        <f t="shared" si="144"/>
        <v>2.4001613369176216</v>
      </c>
      <c r="D1601" s="2">
        <f t="shared" si="146"/>
        <v>2.4235128024461075</v>
      </c>
      <c r="E1601" s="2">
        <f t="shared" si="145"/>
        <v>-2.3351465528485882E-2</v>
      </c>
      <c r="F1601" s="2">
        <f t="shared" si="149"/>
        <v>-2.2866395983420617E-2</v>
      </c>
      <c r="G1601" s="2">
        <f t="shared" si="147"/>
        <v>-4.8506954506526492E-4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2.4100999999999999</v>
      </c>
      <c r="C1602" s="2">
        <f t="shared" si="144"/>
        <v>2.4016903620072183</v>
      </c>
      <c r="D1602" s="2">
        <f t="shared" si="146"/>
        <v>2.4225192615241733</v>
      </c>
      <c r="E1602" s="2">
        <f t="shared" si="145"/>
        <v>-2.0828899516954991E-2</v>
      </c>
      <c r="F1602" s="2">
        <f t="shared" si="149"/>
        <v>-2.2458896690127492E-2</v>
      </c>
      <c r="G1602" s="2">
        <f t="shared" si="147"/>
        <v>1.6299971731725017E-3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2.4382999999999999</v>
      </c>
      <c r="C1603" s="2">
        <f t="shared" si="144"/>
        <v>2.4029841524676461</v>
      </c>
      <c r="D1603" s="2">
        <f t="shared" si="146"/>
        <v>2.4236882051149755</v>
      </c>
      <c r="E1603" s="2">
        <f t="shared" si="145"/>
        <v>-2.0704052647329441E-2</v>
      </c>
      <c r="F1603" s="2">
        <f t="shared" si="149"/>
        <v>-2.2107927881567884E-2</v>
      </c>
      <c r="G1603" s="2">
        <f t="shared" si="147"/>
        <v>1.4038752342384435E-3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2.4851999999999999</v>
      </c>
      <c r="C1604" s="2">
        <f t="shared" si="144"/>
        <v>2.4040788982418544</v>
      </c>
      <c r="D1604" s="2">
        <f t="shared" si="146"/>
        <v>2.428244634365718</v>
      </c>
      <c r="E1604" s="2">
        <f t="shared" si="145"/>
        <v>-2.4165736123863635E-2</v>
      </c>
      <c r="F1604" s="2">
        <f t="shared" si="149"/>
        <v>-2.2519489530027036E-2</v>
      </c>
      <c r="G1604" s="2">
        <f t="shared" si="147"/>
        <v>-1.6462465938365985E-3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2.5038999999999998</v>
      </c>
      <c r="C1605" s="2">
        <f t="shared" si="144"/>
        <v>2.4050052215892612</v>
      </c>
      <c r="D1605" s="2">
        <f t="shared" si="146"/>
        <v>2.4338487355238132</v>
      </c>
      <c r="E1605" s="2">
        <f t="shared" si="145"/>
        <v>-2.8843513934551979E-2</v>
      </c>
      <c r="F1605" s="2">
        <f t="shared" si="149"/>
        <v>-2.3784294410932025E-2</v>
      </c>
      <c r="G1605" s="2">
        <f t="shared" si="147"/>
        <v>-5.0592195236199532E-3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2.4289000000000001</v>
      </c>
      <c r="C1606" s="2">
        <f t="shared" si="144"/>
        <v>2.4057890336524514</v>
      </c>
      <c r="D1606" s="2">
        <f t="shared" si="146"/>
        <v>2.4334821625220493</v>
      </c>
      <c r="E1606" s="2">
        <f t="shared" si="145"/>
        <v>-2.7693128869597849E-2</v>
      </c>
      <c r="F1606" s="2">
        <f t="shared" si="149"/>
        <v>-2.4566061302665192E-2</v>
      </c>
      <c r="G1606" s="2">
        <f t="shared" si="147"/>
        <v>-3.1270675669326578E-3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2.4944999999999999</v>
      </c>
      <c r="C1607" s="2">
        <f t="shared" si="144"/>
        <v>2.4064522592443818</v>
      </c>
      <c r="D1607" s="2">
        <f t="shared" si="146"/>
        <v>2.4380020023352307</v>
      </c>
      <c r="E1607" s="2">
        <f t="shared" si="145"/>
        <v>-3.1549743090848903E-2</v>
      </c>
      <c r="F1607" s="2">
        <f t="shared" si="149"/>
        <v>-2.5962797660301937E-2</v>
      </c>
      <c r="G1607" s="2">
        <f t="shared" si="147"/>
        <v>-5.5869454305469655E-3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2.4944999999999999</v>
      </c>
      <c r="C1608" s="2">
        <f t="shared" si="144"/>
        <v>2.4070134501298615</v>
      </c>
      <c r="D1608" s="2">
        <f t="shared" si="146"/>
        <v>2.4421870391992875</v>
      </c>
      <c r="E1608" s="2">
        <f t="shared" si="145"/>
        <v>-3.5173589069426026E-2</v>
      </c>
      <c r="F1608" s="2">
        <f t="shared" si="149"/>
        <v>-2.7804955942126758E-2</v>
      </c>
      <c r="G1608" s="2">
        <f t="shared" si="147"/>
        <v>-7.3686331272992678E-3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2.4944999999999999</v>
      </c>
      <c r="C1609" s="2">
        <f t="shared" si="144"/>
        <v>2.4074883039560366</v>
      </c>
      <c r="D1609" s="2">
        <f t="shared" si="146"/>
        <v>2.4460620733326737</v>
      </c>
      <c r="E1609" s="2">
        <f t="shared" si="145"/>
        <v>-3.8573769376637035E-2</v>
      </c>
      <c r="F1609" s="2">
        <f t="shared" si="149"/>
        <v>-2.9958718629028817E-2</v>
      </c>
      <c r="G1609" s="2">
        <f t="shared" si="147"/>
        <v>-8.6150507476082175E-3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2.4944999999999999</v>
      </c>
      <c r="C1610" s="2">
        <f t="shared" si="144"/>
        <v>2.4078901033474156</v>
      </c>
      <c r="D1610" s="2">
        <f t="shared" si="146"/>
        <v>2.4496500679006239</v>
      </c>
      <c r="E1610" s="2">
        <f t="shared" si="145"/>
        <v>-4.1759964553208295E-2</v>
      </c>
      <c r="F1610" s="2">
        <f t="shared" si="149"/>
        <v>-3.2318967813864716E-2</v>
      </c>
      <c r="G1610" s="2">
        <f t="shared" si="147"/>
        <v>-9.4409967393435795E-3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2.4851999999999999</v>
      </c>
      <c r="C1611" s="2">
        <f t="shared" si="144"/>
        <v>2.4053531643708901</v>
      </c>
      <c r="D1611" s="2">
        <f t="shared" si="146"/>
        <v>2.4522833962042814</v>
      </c>
      <c r="E1611" s="2">
        <f t="shared" si="145"/>
        <v>-4.6930231833391289E-2</v>
      </c>
      <c r="F1611" s="2">
        <f t="shared" si="149"/>
        <v>-3.5241220617770033E-2</v>
      </c>
      <c r="G1611" s="2">
        <f t="shared" si="147"/>
        <v>-1.1689011215621256E-2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2.4851999999999999</v>
      </c>
      <c r="C1612" s="2">
        <f t="shared" si="144"/>
        <v>2.4060834467753685</v>
      </c>
      <c r="D1612" s="2">
        <f t="shared" si="146"/>
        <v>2.454721663152112</v>
      </c>
      <c r="E1612" s="2">
        <f t="shared" si="145"/>
        <v>-4.8638216376743593E-2</v>
      </c>
      <c r="F1612" s="2">
        <f t="shared" si="149"/>
        <v>-3.7920619769564748E-2</v>
      </c>
      <c r="G1612" s="2">
        <f t="shared" si="147"/>
        <v>-1.0717596607178845E-2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2.4758</v>
      </c>
      <c r="C1613" s="2">
        <f t="shared" si="144"/>
        <v>2.4110398395791579</v>
      </c>
      <c r="D1613" s="2">
        <f t="shared" si="146"/>
        <v>2.4562830214371409</v>
      </c>
      <c r="E1613" s="2">
        <f t="shared" si="145"/>
        <v>-4.5243181857983039E-2</v>
      </c>
      <c r="F1613" s="2">
        <f t="shared" si="149"/>
        <v>-3.9385132187248408E-2</v>
      </c>
      <c r="G1613" s="2">
        <f t="shared" si="147"/>
        <v>-5.8580496707346316E-3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2.4758</v>
      </c>
      <c r="C1614" s="2">
        <f t="shared" si="144"/>
        <v>2.4224490950285182</v>
      </c>
      <c r="D1614" s="2">
        <f t="shared" si="146"/>
        <v>2.4577287235529086</v>
      </c>
      <c r="E1614" s="2">
        <f t="shared" si="145"/>
        <v>-3.5279628524390372E-2</v>
      </c>
      <c r="F1614" s="2">
        <f t="shared" si="149"/>
        <v>-3.8564031454676802E-2</v>
      </c>
      <c r="G1614" s="2">
        <f t="shared" si="147"/>
        <v>3.28440293028643E-3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2.4758</v>
      </c>
      <c r="C1615" s="2">
        <f t="shared" ref="C1615:C1678" si="150">$C$4*B1605+C1614*(1-$C$4)</f>
        <v>2.434980003485669</v>
      </c>
      <c r="D1615" s="2">
        <f t="shared" si="146"/>
        <v>2.4590673366230638</v>
      </c>
      <c r="E1615" s="2">
        <f t="shared" si="145"/>
        <v>-2.4087333137394751E-2</v>
      </c>
      <c r="F1615" s="2">
        <f t="shared" si="149"/>
        <v>-3.5668691791220397E-2</v>
      </c>
      <c r="G1615" s="2">
        <f t="shared" si="147"/>
        <v>1.1581358653825646E-2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2.4758</v>
      </c>
      <c r="C1616" s="2">
        <f t="shared" si="150"/>
        <v>2.4340446183340276</v>
      </c>
      <c r="D1616" s="2">
        <f t="shared" si="146"/>
        <v>2.4603067931695035</v>
      </c>
      <c r="E1616" s="2">
        <f t="shared" si="145"/>
        <v>-2.6262174835475882E-2</v>
      </c>
      <c r="F1616" s="2">
        <f t="shared" si="149"/>
        <v>-3.3787388400071498E-2</v>
      </c>
      <c r="G1616" s="2">
        <f t="shared" si="147"/>
        <v>7.5252135645956161E-3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2.4758</v>
      </c>
      <c r="C1617" s="2">
        <f t="shared" si="150"/>
        <v>2.4433454462826387</v>
      </c>
      <c r="D1617" s="2">
        <f t="shared" si="146"/>
        <v>2.4614544381199108</v>
      </c>
      <c r="E1617" s="2">
        <f t="shared" si="145"/>
        <v>-1.8108991837272104E-2</v>
      </c>
      <c r="F1617" s="2">
        <f t="shared" si="149"/>
        <v>-3.0651709087511619E-2</v>
      </c>
      <c r="G1617" s="2">
        <f t="shared" si="147"/>
        <v>1.2542717250239515E-2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2.4758</v>
      </c>
      <c r="C1618" s="2">
        <f t="shared" si="150"/>
        <v>2.4512153776237713</v>
      </c>
      <c r="D1618" s="2">
        <f t="shared" si="146"/>
        <v>2.462517072333251</v>
      </c>
      <c r="E1618" s="2">
        <f t="shared" si="145"/>
        <v>-1.1301694709479726E-2</v>
      </c>
      <c r="F1618" s="2">
        <f t="shared" si="149"/>
        <v>-2.6781706211905239E-2</v>
      </c>
      <c r="G1618" s="2">
        <f t="shared" si="147"/>
        <v>1.5480011502425513E-2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2.4758</v>
      </c>
      <c r="C1619" s="2">
        <f t="shared" si="150"/>
        <v>2.4578745502970372</v>
      </c>
      <c r="D1619" s="2">
        <f t="shared" si="146"/>
        <v>2.4635009929011584</v>
      </c>
      <c r="E1619" s="2">
        <f t="shared" si="145"/>
        <v>-5.6264426041212623E-3</v>
      </c>
      <c r="F1619" s="2">
        <f t="shared" si="149"/>
        <v>-2.2550653490348446E-2</v>
      </c>
      <c r="G1619" s="2">
        <f t="shared" si="147"/>
        <v>1.6924210886227184E-2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2.4758</v>
      </c>
      <c r="C1620" s="2">
        <f t="shared" si="150"/>
        <v>2.463509234866724</v>
      </c>
      <c r="D1620" s="2">
        <f t="shared" si="146"/>
        <v>2.4644120304640356</v>
      </c>
      <c r="E1620" s="2">
        <f t="shared" si="145"/>
        <v>-9.0279559731154535E-4</v>
      </c>
      <c r="F1620" s="2">
        <f t="shared" si="149"/>
        <v>-1.8221081911741065E-2</v>
      </c>
      <c r="G1620" s="2">
        <f t="shared" si="147"/>
        <v>1.7318286314429519E-2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2.4758</v>
      </c>
      <c r="C1621" s="2">
        <f t="shared" si="150"/>
        <v>2.4668462756564589</v>
      </c>
      <c r="D1621" s="2">
        <f t="shared" si="146"/>
        <v>2.4652555837629961</v>
      </c>
      <c r="E1621" s="2">
        <f t="shared" si="145"/>
        <v>1.5906918934627257E-3</v>
      </c>
      <c r="F1621" s="2">
        <f t="shared" si="149"/>
        <v>-1.4258727150700307E-2</v>
      </c>
      <c r="G1621" s="2">
        <f t="shared" si="147"/>
        <v>1.5849419044163031E-2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2.4758</v>
      </c>
      <c r="C1622" s="2">
        <f t="shared" si="150"/>
        <v>2.4696699255554653</v>
      </c>
      <c r="D1622" s="2">
        <f t="shared" si="146"/>
        <v>2.4660366516324039</v>
      </c>
      <c r="E1622" s="2">
        <f t="shared" si="145"/>
        <v>3.633273923061342E-3</v>
      </c>
      <c r="F1622" s="2">
        <f t="shared" si="149"/>
        <v>-1.0680326935947979E-2</v>
      </c>
      <c r="G1622" s="2">
        <f t="shared" si="147"/>
        <v>1.4313600859009321E-2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2.4758</v>
      </c>
      <c r="C1623" s="2">
        <f t="shared" si="150"/>
        <v>2.4706130139315476</v>
      </c>
      <c r="D1623" s="2">
        <f t="shared" si="146"/>
        <v>2.4667598626225966</v>
      </c>
      <c r="E1623" s="2">
        <f t="shared" si="145"/>
        <v>3.8531513089510305E-3</v>
      </c>
      <c r="F1623" s="2">
        <f t="shared" si="149"/>
        <v>-7.7736312869681771E-3</v>
      </c>
      <c r="G1623" s="2">
        <f t="shared" si="147"/>
        <v>1.1626782595919209E-2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2.4758</v>
      </c>
      <c r="C1624" s="2">
        <f t="shared" si="150"/>
        <v>2.4714110117882329</v>
      </c>
      <c r="D1624" s="2">
        <f t="shared" si="146"/>
        <v>2.4674295024283306</v>
      </c>
      <c r="E1624" s="2">
        <f t="shared" si="145"/>
        <v>3.9815093599022688E-3</v>
      </c>
      <c r="F1624" s="2">
        <f t="shared" si="149"/>
        <v>-5.4226031575940878E-3</v>
      </c>
      <c r="G1624" s="2">
        <f t="shared" si="147"/>
        <v>9.4041125174963575E-3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2.5038999999999998</v>
      </c>
      <c r="C1625" s="2">
        <f t="shared" si="150"/>
        <v>2.4720862407438893</v>
      </c>
      <c r="D1625" s="2">
        <f t="shared" si="146"/>
        <v>2.4701310207669729</v>
      </c>
      <c r="E1625" s="2">
        <f t="shared" si="145"/>
        <v>1.9552199769163892E-3</v>
      </c>
      <c r="F1625" s="2">
        <f t="shared" si="149"/>
        <v>-3.947038530691992E-3</v>
      </c>
      <c r="G1625" s="2">
        <f t="shared" si="147"/>
        <v>5.9022585076083812E-3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2.5038999999999998</v>
      </c>
      <c r="C1626" s="2">
        <f t="shared" si="150"/>
        <v>2.4726575883217525</v>
      </c>
      <c r="D1626" s="2">
        <f t="shared" si="146"/>
        <v>2.472632426636086</v>
      </c>
      <c r="E1626" s="2">
        <f t="shared" si="145"/>
        <v>2.516168566657484E-5</v>
      </c>
      <c r="F1626" s="2">
        <f t="shared" si="149"/>
        <v>-3.1525984874202786E-3</v>
      </c>
      <c r="G1626" s="2">
        <f t="shared" si="147"/>
        <v>3.1777601730868534E-3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2.5038999999999998</v>
      </c>
      <c r="C1627" s="2">
        <f t="shared" si="150"/>
        <v>2.4731410362722523</v>
      </c>
      <c r="D1627" s="2">
        <f t="shared" si="146"/>
        <v>2.474948543181561</v>
      </c>
      <c r="E1627" s="2">
        <f t="shared" si="145"/>
        <v>-1.8075069093086427E-3</v>
      </c>
      <c r="F1627" s="2">
        <f t="shared" si="149"/>
        <v>-2.8835801717979515E-3</v>
      </c>
      <c r="G1627" s="2">
        <f t="shared" si="147"/>
        <v>1.0760732624893088E-3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2.5038999999999998</v>
      </c>
      <c r="C1628" s="2">
        <f t="shared" si="150"/>
        <v>2.4735501076149831</v>
      </c>
      <c r="D1628" s="2">
        <f t="shared" si="146"/>
        <v>2.4770930955384824</v>
      </c>
      <c r="E1628" s="2">
        <f t="shared" ref="E1628:E1691" si="151">C1628-D1628</f>
        <v>-3.5429879234993855E-3</v>
      </c>
      <c r="F1628" s="2">
        <f t="shared" si="149"/>
        <v>-3.0154617221382382E-3</v>
      </c>
      <c r="G1628" s="2">
        <f t="shared" si="147"/>
        <v>-5.2752620136114732E-4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2.5038999999999998</v>
      </c>
      <c r="C1629" s="2">
        <f t="shared" si="150"/>
        <v>2.4738962449049859</v>
      </c>
      <c r="D1629" s="2">
        <f t="shared" ref="D1629:D1692" si="152">$D$4*B1629+(1-$D$4)*D1628</f>
        <v>2.4790787921652617</v>
      </c>
      <c r="E1629" s="2">
        <f t="shared" si="151"/>
        <v>-5.1825472602757827E-3</v>
      </c>
      <c r="F1629" s="2">
        <f t="shared" si="149"/>
        <v>-3.4488788297657473E-3</v>
      </c>
      <c r="G1629" s="2">
        <f t="shared" si="147"/>
        <v>-1.7336684305100354E-3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2.5038999999999998</v>
      </c>
      <c r="C1630" s="2">
        <f t="shared" si="150"/>
        <v>2.4741891303042189</v>
      </c>
      <c r="D1630" s="2">
        <f t="shared" si="152"/>
        <v>2.4809174001530203</v>
      </c>
      <c r="E1630" s="2">
        <f t="shared" si="151"/>
        <v>-6.7282698488013715E-3</v>
      </c>
      <c r="F1630" s="2">
        <f t="shared" si="149"/>
        <v>-4.1047570335728725E-3</v>
      </c>
      <c r="G1630" s="2">
        <f t="shared" si="147"/>
        <v>-2.623512815228499E-3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2.5038999999999998</v>
      </c>
      <c r="C1631" s="2">
        <f t="shared" si="150"/>
        <v>2.4744369564112625</v>
      </c>
      <c r="D1631" s="2">
        <f t="shared" si="152"/>
        <v>2.4826198149565002</v>
      </c>
      <c r="E1631" s="2">
        <f t="shared" si="151"/>
        <v>-8.1828585452377034E-3</v>
      </c>
      <c r="F1631" s="2">
        <f t="shared" si="149"/>
        <v>-4.9203773359058388E-3</v>
      </c>
      <c r="G1631" s="2">
        <f t="shared" si="147"/>
        <v>-3.2624812093318646E-3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2.5038999999999998</v>
      </c>
      <c r="C1632" s="2">
        <f t="shared" si="150"/>
        <v>2.4746466554249147</v>
      </c>
      <c r="D1632" s="2">
        <f t="shared" si="152"/>
        <v>2.4841961249597224</v>
      </c>
      <c r="E1632" s="2">
        <f t="shared" si="151"/>
        <v>-9.5494695348077308E-3</v>
      </c>
      <c r="F1632" s="2">
        <f t="shared" si="149"/>
        <v>-5.8461957756862169E-3</v>
      </c>
      <c r="G1632" s="2">
        <f t="shared" si="147"/>
        <v>-3.7032737591215139E-3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2.5038999999999998</v>
      </c>
      <c r="C1633" s="2">
        <f t="shared" si="150"/>
        <v>2.474824093051851</v>
      </c>
      <c r="D1633" s="2">
        <f t="shared" si="152"/>
        <v>2.4856556712590021</v>
      </c>
      <c r="E1633" s="2">
        <f t="shared" si="151"/>
        <v>-1.0831578207151082E-2</v>
      </c>
      <c r="F1633" s="2">
        <f t="shared" si="149"/>
        <v>-6.8432722619791901E-3</v>
      </c>
      <c r="G1633" s="2">
        <f t="shared" si="147"/>
        <v>-3.9883059451718923E-3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2.4758</v>
      </c>
      <c r="C1634" s="2">
        <f t="shared" si="150"/>
        <v>2.4749742325823356</v>
      </c>
      <c r="D1634" s="2">
        <f t="shared" si="152"/>
        <v>2.4849256215361133</v>
      </c>
      <c r="E1634" s="2">
        <f t="shared" si="151"/>
        <v>-9.9513889537776734E-3</v>
      </c>
      <c r="F1634" s="2">
        <f t="shared" si="149"/>
        <v>-7.4648956003388871E-3</v>
      </c>
      <c r="G1634" s="2">
        <f t="shared" si="147"/>
        <v>-2.4864933534387863E-3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2.4758</v>
      </c>
      <c r="C1635" s="2">
        <f t="shared" si="150"/>
        <v>2.4794243506465916</v>
      </c>
      <c r="D1635" s="2">
        <f t="shared" si="152"/>
        <v>2.4842496495704753</v>
      </c>
      <c r="E1635" s="2">
        <f t="shared" si="151"/>
        <v>-4.8252989238837252E-3</v>
      </c>
      <c r="F1635" s="2">
        <f t="shared" si="149"/>
        <v>-6.9369762650478553E-3</v>
      </c>
      <c r="G1635" s="2">
        <f t="shared" si="147"/>
        <v>2.1116773411641301E-3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2.4758</v>
      </c>
      <c r="C1636" s="2">
        <f t="shared" si="150"/>
        <v>2.4831898351625004</v>
      </c>
      <c r="D1636" s="2">
        <f t="shared" si="152"/>
        <v>2.4836237496022924</v>
      </c>
      <c r="E1636" s="2">
        <f t="shared" si="151"/>
        <v>-4.3391443979201583E-4</v>
      </c>
      <c r="F1636" s="2">
        <f t="shared" si="149"/>
        <v>-5.6363638999966884E-3</v>
      </c>
      <c r="G1636" s="2">
        <f t="shared" ref="G1636:G1699" si="153">E1636-F1636</f>
        <v>5.2024494602046726E-3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2.4758</v>
      </c>
      <c r="C1637" s="2">
        <f t="shared" si="150"/>
        <v>2.4863760143682696</v>
      </c>
      <c r="D1637" s="2">
        <f t="shared" si="152"/>
        <v>2.4830442125947152</v>
      </c>
      <c r="E1637" s="2">
        <f t="shared" si="151"/>
        <v>3.3318017735544103E-3</v>
      </c>
      <c r="F1637" s="2">
        <f t="shared" ref="F1637:F1700" si="155">(E1637*(2/(10)))+((1-(2/10))*F1636)</f>
        <v>-3.8427307652864691E-3</v>
      </c>
      <c r="G1637" s="2">
        <f t="shared" si="153"/>
        <v>7.174532538840879E-3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2.4758</v>
      </c>
      <c r="C1638" s="2">
        <f t="shared" si="150"/>
        <v>2.4890720121577665</v>
      </c>
      <c r="D1638" s="2">
        <f t="shared" si="152"/>
        <v>2.4825076042543661</v>
      </c>
      <c r="E1638" s="2">
        <f t="shared" si="151"/>
        <v>6.5644079034004044E-3</v>
      </c>
      <c r="F1638" s="2">
        <f t="shared" si="155"/>
        <v>-1.7613030315490946E-3</v>
      </c>
      <c r="G1638" s="2">
        <f t="shared" si="153"/>
        <v>8.3257109349494998E-3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2.4758</v>
      </c>
      <c r="C1639" s="2">
        <f t="shared" si="150"/>
        <v>2.4913532410565717</v>
      </c>
      <c r="D1639" s="2">
        <f t="shared" si="152"/>
        <v>2.4820107446799686</v>
      </c>
      <c r="E1639" s="2">
        <f t="shared" si="151"/>
        <v>9.3424963766031155E-3</v>
      </c>
      <c r="F1639" s="2">
        <f t="shared" si="155"/>
        <v>4.5945685008134734E-4</v>
      </c>
      <c r="G1639" s="2">
        <f t="shared" si="153"/>
        <v>8.8830395265217677E-3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2.4758</v>
      </c>
      <c r="C1640" s="2">
        <f t="shared" si="150"/>
        <v>2.493283511663253</v>
      </c>
      <c r="D1640" s="2">
        <f t="shared" si="152"/>
        <v>2.4815506895184898</v>
      </c>
      <c r="E1640" s="2">
        <f t="shared" si="151"/>
        <v>1.1732822144763233E-2</v>
      </c>
      <c r="F1640" s="2">
        <f t="shared" si="155"/>
        <v>2.7141299090177244E-3</v>
      </c>
      <c r="G1640" s="2">
        <f t="shared" si="153"/>
        <v>9.0186922357455082E-3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2.4758</v>
      </c>
      <c r="C1641" s="2">
        <f t="shared" si="150"/>
        <v>2.4949168175612138</v>
      </c>
      <c r="D1641" s="2">
        <f t="shared" si="152"/>
        <v>2.4811247125171203</v>
      </c>
      <c r="E1641" s="2">
        <f t="shared" si="151"/>
        <v>1.379210504409345E-2</v>
      </c>
      <c r="F1641" s="2">
        <f t="shared" si="155"/>
        <v>4.9297249360328692E-3</v>
      </c>
      <c r="G1641" s="2">
        <f t="shared" si="153"/>
        <v>8.8623801080605809E-3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2.4758</v>
      </c>
      <c r="C1642" s="2">
        <f t="shared" si="150"/>
        <v>2.4962988456287194</v>
      </c>
      <c r="D1642" s="2">
        <f t="shared" si="152"/>
        <v>2.4807302893677043</v>
      </c>
      <c r="E1642" s="2">
        <f t="shared" si="151"/>
        <v>1.5568556261015054E-2</v>
      </c>
      <c r="F1642" s="2">
        <f t="shared" si="155"/>
        <v>7.0574912010293069E-3</v>
      </c>
      <c r="G1642" s="2">
        <f t="shared" si="153"/>
        <v>8.5110650599857472E-3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2.4758</v>
      </c>
      <c r="C1643" s="2">
        <f t="shared" si="150"/>
        <v>2.4974682539935316</v>
      </c>
      <c r="D1643" s="2">
        <f t="shared" si="152"/>
        <v>2.4803650827478747</v>
      </c>
      <c r="E1643" s="2">
        <f t="shared" si="151"/>
        <v>1.7103171245656856E-2</v>
      </c>
      <c r="F1643" s="2">
        <f t="shared" si="155"/>
        <v>9.0666272099548181E-3</v>
      </c>
      <c r="G1643" s="2">
        <f t="shared" si="153"/>
        <v>8.0365440357020382E-3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2.4758</v>
      </c>
      <c r="C1644" s="2">
        <f t="shared" si="150"/>
        <v>2.4941346764560652</v>
      </c>
      <c r="D1644" s="2">
        <f t="shared" si="152"/>
        <v>2.4800269284702545</v>
      </c>
      <c r="E1644" s="2">
        <f t="shared" si="151"/>
        <v>1.4107747985810715E-2</v>
      </c>
      <c r="F1644" s="2">
        <f t="shared" si="155"/>
        <v>1.0074851365125998E-2</v>
      </c>
      <c r="G1644" s="2">
        <f t="shared" si="153"/>
        <v>4.0328966206847165E-3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2.5038999999999998</v>
      </c>
      <c r="C1645" s="2">
        <f t="shared" si="150"/>
        <v>2.4913139570012861</v>
      </c>
      <c r="D1645" s="2">
        <f t="shared" si="152"/>
        <v>2.4817953041391245</v>
      </c>
      <c r="E1645" s="2">
        <f t="shared" si="151"/>
        <v>9.5186528621615807E-3</v>
      </c>
      <c r="F1645" s="2">
        <f t="shared" si="155"/>
        <v>9.963611664533115E-3</v>
      </c>
      <c r="G1645" s="2">
        <f t="shared" si="153"/>
        <v>-4.449588023715343E-4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2.5038999999999998</v>
      </c>
      <c r="C1646" s="2">
        <f t="shared" si="150"/>
        <v>2.4889271943857039</v>
      </c>
      <c r="D1646" s="2">
        <f t="shared" si="152"/>
        <v>2.4834326890177079</v>
      </c>
      <c r="E1646" s="2">
        <f t="shared" si="151"/>
        <v>5.4945053679960054E-3</v>
      </c>
      <c r="F1646" s="2">
        <f t="shared" si="155"/>
        <v>9.0697904052256927E-3</v>
      </c>
      <c r="G1646" s="2">
        <f t="shared" si="153"/>
        <v>-3.5752850372296873E-3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2.5038999999999998</v>
      </c>
      <c r="C1647" s="2">
        <f t="shared" si="150"/>
        <v>2.4869076260186724</v>
      </c>
      <c r="D1647" s="2">
        <f t="shared" si="152"/>
        <v>2.4849487861275072</v>
      </c>
      <c r="E1647" s="2">
        <f t="shared" si="151"/>
        <v>1.9588398911651872E-3</v>
      </c>
      <c r="F1647" s="2">
        <f t="shared" si="155"/>
        <v>7.6476003024135916E-3</v>
      </c>
      <c r="G1647" s="2">
        <f t="shared" si="153"/>
        <v>-5.6887604112484044E-3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2.5038999999999998</v>
      </c>
      <c r="C1648" s="2">
        <f t="shared" si="150"/>
        <v>2.4851987604773385</v>
      </c>
      <c r="D1648" s="2">
        <f t="shared" si="152"/>
        <v>2.4863525797476917</v>
      </c>
      <c r="E1648" s="2">
        <f t="shared" si="151"/>
        <v>-1.1538192703532957E-3</v>
      </c>
      <c r="F1648" s="2">
        <f t="shared" si="155"/>
        <v>5.8873163878602145E-3</v>
      </c>
      <c r="G1648" s="2">
        <f t="shared" si="153"/>
        <v>-7.0411356582135102E-3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2.5038999999999998</v>
      </c>
      <c r="C1649" s="2">
        <f t="shared" si="150"/>
        <v>2.4837527973269786</v>
      </c>
      <c r="D1649" s="2">
        <f t="shared" si="152"/>
        <v>2.4876523886552704</v>
      </c>
      <c r="E1649" s="2">
        <f t="shared" si="151"/>
        <v>-3.8995913282917627E-3</v>
      </c>
      <c r="F1649" s="2">
        <f t="shared" si="155"/>
        <v>3.9299348446298187E-3</v>
      </c>
      <c r="G1649" s="2">
        <f t="shared" si="153"/>
        <v>-7.8295261729215814E-3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2.5038999999999998</v>
      </c>
      <c r="C1650" s="2">
        <f t="shared" si="150"/>
        <v>2.4825292900459051</v>
      </c>
      <c r="D1650" s="2">
        <f t="shared" si="152"/>
        <v>2.4888559154215466</v>
      </c>
      <c r="E1650" s="2">
        <f t="shared" si="151"/>
        <v>-6.326625375641548E-3</v>
      </c>
      <c r="F1650" s="2">
        <f t="shared" si="155"/>
        <v>1.8786228005755455E-3</v>
      </c>
      <c r="G1650" s="2">
        <f t="shared" si="153"/>
        <v>-8.2052481762170931E-3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2.5038999999999998</v>
      </c>
      <c r="C1651" s="2">
        <f t="shared" si="150"/>
        <v>2.4814940146542277</v>
      </c>
      <c r="D1651" s="2">
        <f t="shared" si="152"/>
        <v>2.4899702920569875</v>
      </c>
      <c r="E1651" s="2">
        <f t="shared" si="151"/>
        <v>-8.476277402759802E-3</v>
      </c>
      <c r="F1651" s="2">
        <f t="shared" si="155"/>
        <v>-1.9235724009152412E-4</v>
      </c>
      <c r="G1651" s="2">
        <f t="shared" si="153"/>
        <v>-8.2839201626682783E-3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2.5038999999999998</v>
      </c>
      <c r="C1652" s="2">
        <f t="shared" si="150"/>
        <v>2.4806180123997312</v>
      </c>
      <c r="D1652" s="2">
        <f t="shared" si="152"/>
        <v>2.4910021222749883</v>
      </c>
      <c r="E1652" s="2">
        <f t="shared" si="151"/>
        <v>-1.0384109875257064E-2</v>
      </c>
      <c r="F1652" s="2">
        <f t="shared" si="155"/>
        <v>-2.2307077671246322E-3</v>
      </c>
      <c r="G1652" s="2">
        <f t="shared" si="153"/>
        <v>-8.1534021081324307E-3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2.5038999999999998</v>
      </c>
      <c r="C1653" s="2">
        <f t="shared" si="150"/>
        <v>2.4798767797228498</v>
      </c>
      <c r="D1653" s="2">
        <f t="shared" si="152"/>
        <v>2.4919575206249891</v>
      </c>
      <c r="E1653" s="2">
        <f t="shared" si="151"/>
        <v>-1.2080740902139286E-2</v>
      </c>
      <c r="F1653" s="2">
        <f t="shared" si="155"/>
        <v>-4.2007143941275634E-3</v>
      </c>
      <c r="G1653" s="2">
        <f t="shared" si="153"/>
        <v>-7.880026508011723E-3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2.5038999999999998</v>
      </c>
      <c r="C1654" s="2">
        <f t="shared" si="150"/>
        <v>2.4792495828424115</v>
      </c>
      <c r="D1654" s="2">
        <f t="shared" si="152"/>
        <v>2.492842148726842</v>
      </c>
      <c r="E1654" s="2">
        <f t="shared" si="151"/>
        <v>-1.3592565884430474E-2</v>
      </c>
      <c r="F1654" s="2">
        <f t="shared" si="155"/>
        <v>-6.0790846921881456E-3</v>
      </c>
      <c r="G1654" s="2">
        <f t="shared" si="153"/>
        <v>-7.5134811922423286E-3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2.5038999999999998</v>
      </c>
      <c r="C1655" s="2">
        <f t="shared" si="150"/>
        <v>2.4830419547128098</v>
      </c>
      <c r="D1655" s="2">
        <f t="shared" si="152"/>
        <v>2.4936612488211498</v>
      </c>
      <c r="E1655" s="2">
        <f t="shared" si="151"/>
        <v>-1.061929410834006E-2</v>
      </c>
      <c r="F1655" s="2">
        <f t="shared" si="155"/>
        <v>-6.9871265754185286E-3</v>
      </c>
      <c r="G1655" s="2">
        <f t="shared" si="153"/>
        <v>-3.6321675329215319E-3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2.5038999999999998</v>
      </c>
      <c r="C1656" s="2">
        <f t="shared" si="150"/>
        <v>2.4862508847569926</v>
      </c>
      <c r="D1656" s="2">
        <f t="shared" si="152"/>
        <v>2.4944196748343979</v>
      </c>
      <c r="E1656" s="2">
        <f t="shared" si="151"/>
        <v>-8.1687900774052302E-3</v>
      </c>
      <c r="F1656" s="2">
        <f t="shared" si="155"/>
        <v>-7.2234592758158691E-3</v>
      </c>
      <c r="G1656" s="2">
        <f t="shared" si="153"/>
        <v>-9.4533080158936116E-4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2.5038999999999998</v>
      </c>
      <c r="C1657" s="2">
        <f t="shared" si="150"/>
        <v>2.4889661332559165</v>
      </c>
      <c r="D1657" s="2">
        <f t="shared" si="152"/>
        <v>2.4951219211429612</v>
      </c>
      <c r="E1657" s="2">
        <f t="shared" si="151"/>
        <v>-6.1557878870446281E-3</v>
      </c>
      <c r="F1657" s="2">
        <f t="shared" si="155"/>
        <v>-7.009924998061621E-3</v>
      </c>
      <c r="G1657" s="2">
        <f t="shared" si="153"/>
        <v>8.5413711101699295E-4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2.5038999999999998</v>
      </c>
      <c r="C1658" s="2">
        <f t="shared" si="150"/>
        <v>2.4912636512165447</v>
      </c>
      <c r="D1658" s="2">
        <f t="shared" si="152"/>
        <v>2.4957721492064455</v>
      </c>
      <c r="E1658" s="2">
        <f t="shared" si="151"/>
        <v>-4.5084979899008282E-3</v>
      </c>
      <c r="F1658" s="2">
        <f t="shared" si="155"/>
        <v>-6.5096395964294633E-3</v>
      </c>
      <c r="G1658" s="2">
        <f t="shared" si="153"/>
        <v>2.0011416065286352E-3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2.5038999999999998</v>
      </c>
      <c r="C1659" s="2">
        <f t="shared" si="150"/>
        <v>2.4932077048755379</v>
      </c>
      <c r="D1659" s="2">
        <f t="shared" si="152"/>
        <v>2.4963742122281904</v>
      </c>
      <c r="E1659" s="2">
        <f t="shared" si="151"/>
        <v>-3.1665073526525589E-3</v>
      </c>
      <c r="F1659" s="2">
        <f t="shared" si="155"/>
        <v>-5.8410131476740821E-3</v>
      </c>
      <c r="G1659" s="2">
        <f t="shared" si="153"/>
        <v>2.6745057950215232E-3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2.5038999999999998</v>
      </c>
      <c r="C1660" s="2">
        <f t="shared" si="150"/>
        <v>2.4948526733562244</v>
      </c>
      <c r="D1660" s="2">
        <f t="shared" si="152"/>
        <v>2.4969316779890653</v>
      </c>
      <c r="E1660" s="2">
        <f t="shared" si="151"/>
        <v>-2.0790046328409417E-3</v>
      </c>
      <c r="F1660" s="2">
        <f t="shared" si="155"/>
        <v>-5.0886114447074547E-3</v>
      </c>
      <c r="G1660" s="2">
        <f t="shared" si="153"/>
        <v>3.009606811866513E-3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2.5038999999999998</v>
      </c>
      <c r="C1661" s="2">
        <f t="shared" si="150"/>
        <v>2.4962445697629589</v>
      </c>
      <c r="D1661" s="2">
        <f t="shared" si="152"/>
        <v>2.4974478499898756</v>
      </c>
      <c r="E1661" s="2">
        <f t="shared" si="151"/>
        <v>-1.2032802269166254E-3</v>
      </c>
      <c r="F1661" s="2">
        <f t="shared" si="155"/>
        <v>-4.311545201149289E-3</v>
      </c>
      <c r="G1661" s="2">
        <f t="shared" si="153"/>
        <v>3.1082649742326636E-3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2.5038999999999998</v>
      </c>
      <c r="C1662" s="2">
        <f t="shared" si="150"/>
        <v>2.4974223282609653</v>
      </c>
      <c r="D1662" s="2">
        <f t="shared" si="152"/>
        <v>2.4979257870276625</v>
      </c>
      <c r="E1662" s="2">
        <f t="shared" si="151"/>
        <v>-5.034587666972179E-4</v>
      </c>
      <c r="F1662" s="2">
        <f t="shared" si="155"/>
        <v>-3.5499279142588752E-3</v>
      </c>
      <c r="G1662" s="2">
        <f t="shared" si="153"/>
        <v>3.0464691475616573E-3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2.5038999999999998</v>
      </c>
      <c r="C1663" s="2">
        <f t="shared" si="150"/>
        <v>2.4984188931438935</v>
      </c>
      <c r="D1663" s="2">
        <f t="shared" si="152"/>
        <v>2.4983683213219097</v>
      </c>
      <c r="E1663" s="2">
        <f t="shared" si="151"/>
        <v>5.0571821983869114E-5</v>
      </c>
      <c r="F1663" s="2">
        <f t="shared" si="155"/>
        <v>-2.8298279670103265E-3</v>
      </c>
      <c r="G1663" s="2">
        <f t="shared" si="153"/>
        <v>2.8803997889941956E-3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2.5038999999999998</v>
      </c>
      <c r="C1664" s="2">
        <f t="shared" si="150"/>
        <v>2.499262140352525</v>
      </c>
      <c r="D1664" s="2">
        <f t="shared" si="152"/>
        <v>2.4987780752980644</v>
      </c>
      <c r="E1664" s="2">
        <f t="shared" si="151"/>
        <v>4.8406505446063619E-4</v>
      </c>
      <c r="F1664" s="2">
        <f t="shared" si="155"/>
        <v>-2.1670493627161339E-3</v>
      </c>
      <c r="G1664" s="2">
        <f t="shared" si="153"/>
        <v>2.6511144171767701E-3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2.5038999999999998</v>
      </c>
      <c r="C1665" s="2">
        <f t="shared" si="150"/>
        <v>2.4999756572213672</v>
      </c>
      <c r="D1665" s="2">
        <f t="shared" si="152"/>
        <v>2.4991574771278375</v>
      </c>
      <c r="E1665" s="2">
        <f t="shared" si="151"/>
        <v>8.1818009352963017E-4</v>
      </c>
      <c r="F1665" s="2">
        <f t="shared" si="155"/>
        <v>-1.5700034714669811E-3</v>
      </c>
      <c r="G1665" s="2">
        <f t="shared" si="153"/>
        <v>2.3881835649966114E-3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2.5226999999999999</v>
      </c>
      <c r="C1666" s="2">
        <f t="shared" si="150"/>
        <v>2.5005794022642336</v>
      </c>
      <c r="D1666" s="2">
        <f t="shared" si="152"/>
        <v>2.5009013677109606</v>
      </c>
      <c r="E1666" s="2">
        <f t="shared" si="151"/>
        <v>-3.2196544672702387E-4</v>
      </c>
      <c r="F1666" s="2">
        <f t="shared" si="155"/>
        <v>-1.3203958665189898E-3</v>
      </c>
      <c r="G1666" s="2">
        <f t="shared" si="153"/>
        <v>9.9843041979196597E-4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2.5226999999999999</v>
      </c>
      <c r="C1667" s="2">
        <f t="shared" si="150"/>
        <v>2.5010902634543513</v>
      </c>
      <c r="D1667" s="2">
        <f t="shared" si="152"/>
        <v>2.5025160812138525</v>
      </c>
      <c r="E1667" s="2">
        <f t="shared" si="151"/>
        <v>-1.4258177595012356E-3</v>
      </c>
      <c r="F1667" s="2">
        <f t="shared" si="155"/>
        <v>-1.3414802451154392E-3</v>
      </c>
      <c r="G1667" s="2">
        <f t="shared" si="153"/>
        <v>-8.4337514385796411E-5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2.5226999999999999</v>
      </c>
      <c r="C1668" s="2">
        <f t="shared" si="150"/>
        <v>2.5015225306152202</v>
      </c>
      <c r="D1668" s="2">
        <f t="shared" si="152"/>
        <v>2.5040111863091226</v>
      </c>
      <c r="E1668" s="2">
        <f t="shared" si="151"/>
        <v>-2.4886556939023308E-3</v>
      </c>
      <c r="F1668" s="2">
        <f t="shared" si="155"/>
        <v>-1.5709153348728174E-3</v>
      </c>
      <c r="G1668" s="2">
        <f t="shared" si="153"/>
        <v>-9.1774035902951337E-4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2.5226999999999999</v>
      </c>
      <c r="C1669" s="2">
        <f t="shared" si="150"/>
        <v>2.5018882951359553</v>
      </c>
      <c r="D1669" s="2">
        <f t="shared" si="152"/>
        <v>2.5053955428788171</v>
      </c>
      <c r="E1669" s="2">
        <f t="shared" si="151"/>
        <v>-3.5072477428617077E-3</v>
      </c>
      <c r="F1669" s="2">
        <f t="shared" si="155"/>
        <v>-1.9581818164705954E-3</v>
      </c>
      <c r="G1669" s="2">
        <f t="shared" si="153"/>
        <v>-1.5490659263911123E-3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2.5226999999999999</v>
      </c>
      <c r="C1670" s="2">
        <f t="shared" si="150"/>
        <v>2.5021977881919621</v>
      </c>
      <c r="D1670" s="2">
        <f t="shared" si="152"/>
        <v>2.5066773545174232</v>
      </c>
      <c r="E1670" s="2">
        <f t="shared" si="151"/>
        <v>-4.4795663254610929E-3</v>
      </c>
      <c r="F1670" s="2">
        <f t="shared" si="155"/>
        <v>-2.4624587182686948E-3</v>
      </c>
      <c r="G1670" s="2">
        <f t="shared" si="153"/>
        <v>-2.0171076071923981E-3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2.5226999999999999</v>
      </c>
      <c r="C1671" s="2">
        <f t="shared" si="150"/>
        <v>2.5024596669316601</v>
      </c>
      <c r="D1671" s="2">
        <f t="shared" si="152"/>
        <v>2.5078642171457619</v>
      </c>
      <c r="E1671" s="2">
        <f t="shared" si="151"/>
        <v>-5.4045502141017998E-3</v>
      </c>
      <c r="F1671" s="2">
        <f t="shared" si="155"/>
        <v>-3.0508770174353158E-3</v>
      </c>
      <c r="G1671" s="2">
        <f t="shared" si="153"/>
        <v>-2.353673196666484E-3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2.3725999999999998</v>
      </c>
      <c r="C1672" s="2">
        <f t="shared" si="150"/>
        <v>2.5026812566344816</v>
      </c>
      <c r="D1672" s="2">
        <f t="shared" si="152"/>
        <v>2.4978446455053351</v>
      </c>
      <c r="E1672" s="2">
        <f t="shared" si="151"/>
        <v>4.836611129146462E-3</v>
      </c>
      <c r="F1672" s="2">
        <f t="shared" si="155"/>
        <v>-1.4733793881189605E-3</v>
      </c>
      <c r="G1672" s="2">
        <f t="shared" si="153"/>
        <v>6.3099905172654229E-3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2.3351000000000002</v>
      </c>
      <c r="C1673" s="2">
        <f t="shared" si="150"/>
        <v>2.5028687556137919</v>
      </c>
      <c r="D1673" s="2">
        <f t="shared" si="152"/>
        <v>2.485789486579014</v>
      </c>
      <c r="E1673" s="2">
        <f t="shared" si="151"/>
        <v>1.7079269034777855E-2</v>
      </c>
      <c r="F1673" s="2">
        <f t="shared" si="155"/>
        <v>2.2371502964604029E-3</v>
      </c>
      <c r="G1673" s="2">
        <f t="shared" si="153"/>
        <v>1.4842118738317452E-2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2.4195000000000002</v>
      </c>
      <c r="C1674" s="2">
        <f t="shared" si="150"/>
        <v>2.5030274085962851</v>
      </c>
      <c r="D1674" s="2">
        <f t="shared" si="152"/>
        <v>2.4808791542398279</v>
      </c>
      <c r="E1674" s="2">
        <f t="shared" si="151"/>
        <v>2.2148254356457286E-2</v>
      </c>
      <c r="F1674" s="2">
        <f t="shared" si="155"/>
        <v>6.2193711084597798E-3</v>
      </c>
      <c r="G1674" s="2">
        <f t="shared" si="153"/>
        <v>1.5928883247997506E-2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2.4195000000000002</v>
      </c>
      <c r="C1675" s="2">
        <f t="shared" si="150"/>
        <v>2.5031616534276258</v>
      </c>
      <c r="D1675" s="2">
        <f t="shared" si="152"/>
        <v>2.4763325502220628</v>
      </c>
      <c r="E1675" s="2">
        <f t="shared" si="151"/>
        <v>2.6829103205562976E-2</v>
      </c>
      <c r="F1675" s="2">
        <f t="shared" si="155"/>
        <v>1.0341317527880419E-2</v>
      </c>
      <c r="G1675" s="2">
        <f t="shared" si="153"/>
        <v>1.6487785677682557E-2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2.4195000000000002</v>
      </c>
      <c r="C1676" s="2">
        <f t="shared" si="150"/>
        <v>2.5061675529002985</v>
      </c>
      <c r="D1676" s="2">
        <f t="shared" si="152"/>
        <v>2.4721227316870951</v>
      </c>
      <c r="E1676" s="2">
        <f t="shared" si="151"/>
        <v>3.4044821213203402E-2</v>
      </c>
      <c r="F1676" s="2">
        <f t="shared" si="155"/>
        <v>1.5082018264945016E-2</v>
      </c>
      <c r="G1676" s="2">
        <f t="shared" si="153"/>
        <v>1.8962802948258386E-2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2.4195000000000002</v>
      </c>
      <c r="C1677" s="2">
        <f t="shared" si="150"/>
        <v>2.5087110063002527</v>
      </c>
      <c r="D1677" s="2">
        <f t="shared" si="152"/>
        <v>2.4682247515621252</v>
      </c>
      <c r="E1677" s="2">
        <f t="shared" si="151"/>
        <v>4.0486254738127503E-2</v>
      </c>
      <c r="F1677" s="2">
        <f t="shared" si="155"/>
        <v>2.0162865559581515E-2</v>
      </c>
      <c r="G1677" s="2">
        <f t="shared" si="153"/>
        <v>2.0323389178545988E-2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2.4195000000000002</v>
      </c>
      <c r="C1678" s="2">
        <f t="shared" si="150"/>
        <v>2.5108631591771369</v>
      </c>
      <c r="D1678" s="2">
        <f t="shared" si="152"/>
        <v>2.4646155107056713</v>
      </c>
      <c r="E1678" s="2">
        <f t="shared" si="151"/>
        <v>4.6247648471465563E-2</v>
      </c>
      <c r="F1678" s="2">
        <f t="shared" si="155"/>
        <v>2.5379822141958323E-2</v>
      </c>
      <c r="G1678" s="2">
        <f t="shared" si="153"/>
        <v>2.086782632950724E-2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2.4195000000000002</v>
      </c>
      <c r="C1679" s="2">
        <f t="shared" ref="C1679:C1742" si="156">$C$4*B1669+C1678*(1-$C$4)</f>
        <v>2.5126842116114236</v>
      </c>
      <c r="D1679" s="2">
        <f t="shared" si="152"/>
        <v>2.4612736210237696</v>
      </c>
      <c r="E1679" s="2">
        <f t="shared" si="151"/>
        <v>5.141059058765407E-2</v>
      </c>
      <c r="F1679" s="2">
        <f t="shared" si="155"/>
        <v>3.0585975831097473E-2</v>
      </c>
      <c r="G1679" s="2">
        <f t="shared" si="153"/>
        <v>2.0824614756556597E-2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2.4195000000000002</v>
      </c>
      <c r="C1680" s="2">
        <f t="shared" si="156"/>
        <v>2.5142251021327429</v>
      </c>
      <c r="D1680" s="2">
        <f t="shared" si="152"/>
        <v>2.4581792787257126</v>
      </c>
      <c r="E1680" s="2">
        <f t="shared" si="151"/>
        <v>5.6045823407030237E-2</v>
      </c>
      <c r="F1680" s="2">
        <f t="shared" si="155"/>
        <v>3.5677945346284032E-2</v>
      </c>
      <c r="G1680" s="2">
        <f t="shared" si="153"/>
        <v>2.0367878060746206E-2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2.4195000000000002</v>
      </c>
      <c r="C1681" s="2">
        <f t="shared" si="156"/>
        <v>2.5155289325738592</v>
      </c>
      <c r="D1681" s="2">
        <f t="shared" si="152"/>
        <v>2.4553141469682522</v>
      </c>
      <c r="E1681" s="2">
        <f t="shared" si="151"/>
        <v>6.0214785605607002E-2</v>
      </c>
      <c r="F1681" s="2">
        <f t="shared" si="155"/>
        <v>4.0585313398148623E-2</v>
      </c>
      <c r="G1681" s="2">
        <f t="shared" si="153"/>
        <v>1.9629472207458379E-2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2.4195000000000002</v>
      </c>
      <c r="C1682" s="2">
        <f t="shared" si="156"/>
        <v>2.4935398660240344</v>
      </c>
      <c r="D1682" s="2">
        <f t="shared" si="152"/>
        <v>2.4526612471928262</v>
      </c>
      <c r="E1682" s="2">
        <f t="shared" si="151"/>
        <v>4.0878618831208247E-2</v>
      </c>
      <c r="F1682" s="2">
        <f t="shared" si="155"/>
        <v>4.0643974484760551E-2</v>
      </c>
      <c r="G1682" s="2">
        <f t="shared" si="153"/>
        <v>2.3464434644769605E-4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2.4195000000000002</v>
      </c>
      <c r="C1683" s="2">
        <f t="shared" si="156"/>
        <v>2.4691645020203365</v>
      </c>
      <c r="D1683" s="2">
        <f t="shared" si="152"/>
        <v>2.4502048585118761</v>
      </c>
      <c r="E1683" s="2">
        <f t="shared" si="151"/>
        <v>1.8959643508460466E-2</v>
      </c>
      <c r="F1683" s="2">
        <f t="shared" si="155"/>
        <v>3.6307108289500532E-2</v>
      </c>
      <c r="G1683" s="2">
        <f t="shared" si="153"/>
        <v>-1.7347464781040066E-2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2.4195000000000002</v>
      </c>
      <c r="C1684" s="2">
        <f t="shared" si="156"/>
        <v>2.4615238094018235</v>
      </c>
      <c r="D1684" s="2">
        <f t="shared" si="152"/>
        <v>2.4479304245480336</v>
      </c>
      <c r="E1684" s="2">
        <f t="shared" si="151"/>
        <v>1.3593384853789914E-2</v>
      </c>
      <c r="F1684" s="2">
        <f t="shared" si="155"/>
        <v>3.176436360235841E-2</v>
      </c>
      <c r="G1684" s="2">
        <f t="shared" si="153"/>
        <v>-1.8170978748568496E-2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2.3445</v>
      </c>
      <c r="C1685" s="2">
        <f t="shared" si="156"/>
        <v>2.4550586079553893</v>
      </c>
      <c r="D1685" s="2">
        <f t="shared" si="152"/>
        <v>2.4402689116185496</v>
      </c>
      <c r="E1685" s="2">
        <f t="shared" si="151"/>
        <v>1.4789696336839686E-2</v>
      </c>
      <c r="F1685" s="2">
        <f t="shared" si="155"/>
        <v>2.8369430149254665E-2</v>
      </c>
      <c r="G1685" s="2">
        <f t="shared" si="153"/>
        <v>-1.3579733812414979E-2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2.3445</v>
      </c>
      <c r="C1686" s="2">
        <f t="shared" si="156"/>
        <v>2.4495880528853293</v>
      </c>
      <c r="D1686" s="2">
        <f t="shared" si="152"/>
        <v>2.4331749181653239</v>
      </c>
      <c r="E1686" s="2">
        <f t="shared" si="151"/>
        <v>1.6413134720005385E-2</v>
      </c>
      <c r="F1686" s="2">
        <f t="shared" si="155"/>
        <v>2.597817106340481E-2</v>
      </c>
      <c r="G1686" s="2">
        <f t="shared" si="153"/>
        <v>-9.5650363433994259E-3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2.3445</v>
      </c>
      <c r="C1687" s="2">
        <f t="shared" si="156"/>
        <v>2.444959121672202</v>
      </c>
      <c r="D1687" s="2">
        <f t="shared" si="152"/>
        <v>2.4266064057086334</v>
      </c>
      <c r="E1687" s="2">
        <f t="shared" si="151"/>
        <v>1.8352715963568578E-2</v>
      </c>
      <c r="F1687" s="2">
        <f t="shared" si="155"/>
        <v>2.4453080043437565E-2</v>
      </c>
      <c r="G1687" s="2">
        <f t="shared" si="153"/>
        <v>-6.1003640798689869E-3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2.3445</v>
      </c>
      <c r="C1688" s="2">
        <f t="shared" si="156"/>
        <v>2.4410423337226326</v>
      </c>
      <c r="D1688" s="2">
        <f t="shared" si="152"/>
        <v>2.4205244497302161</v>
      </c>
      <c r="E1688" s="2">
        <f t="shared" si="151"/>
        <v>2.0517883992416497E-2</v>
      </c>
      <c r="F1688" s="2">
        <f t="shared" si="155"/>
        <v>2.366604083323335E-2</v>
      </c>
      <c r="G1688" s="2">
        <f t="shared" si="153"/>
        <v>-3.1481568408168528E-3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2.2507000000000001</v>
      </c>
      <c r="C1689" s="2">
        <f t="shared" si="156"/>
        <v>2.4377281285345354</v>
      </c>
      <c r="D1689" s="2">
        <f t="shared" si="152"/>
        <v>2.4079448608613112</v>
      </c>
      <c r="E1689" s="2">
        <f t="shared" si="151"/>
        <v>2.9783267673224145E-2</v>
      </c>
      <c r="F1689" s="2">
        <f t="shared" si="155"/>
        <v>2.4889486201231513E-2</v>
      </c>
      <c r="G1689" s="2">
        <f t="shared" si="153"/>
        <v>4.8937814719926323E-3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2.1194000000000002</v>
      </c>
      <c r="C1690" s="2">
        <f t="shared" si="156"/>
        <v>2.4349238010676837</v>
      </c>
      <c r="D1690" s="2">
        <f t="shared" si="152"/>
        <v>2.3865711674641772</v>
      </c>
      <c r="E1690" s="2">
        <f t="shared" si="151"/>
        <v>4.8352633603506501E-2</v>
      </c>
      <c r="F1690" s="2">
        <f t="shared" si="155"/>
        <v>2.9582115681686512E-2</v>
      </c>
      <c r="G1690" s="2">
        <f t="shared" si="153"/>
        <v>1.8770517921819989E-2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2.0537999999999998</v>
      </c>
      <c r="C1691" s="2">
        <f t="shared" si="156"/>
        <v>2.4325509085957324</v>
      </c>
      <c r="D1691" s="2">
        <f t="shared" si="152"/>
        <v>2.3619214513557196</v>
      </c>
      <c r="E1691" s="2">
        <f t="shared" si="151"/>
        <v>7.0629457240012794E-2</v>
      </c>
      <c r="F1691" s="2">
        <f t="shared" si="155"/>
        <v>3.7791583993351772E-2</v>
      </c>
      <c r="G1691" s="2">
        <f t="shared" si="153"/>
        <v>3.2837873246661022E-2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2.0632000000000001</v>
      </c>
      <c r="C1692" s="2">
        <f t="shared" si="156"/>
        <v>2.4305430765040814</v>
      </c>
      <c r="D1692" s="2">
        <f t="shared" si="152"/>
        <v>2.3397939364404809</v>
      </c>
      <c r="E1692" s="2">
        <f t="shared" ref="E1692:E1755" si="157">C1692-D1692</f>
        <v>9.0749140063600464E-2</v>
      </c>
      <c r="F1692" s="2">
        <f t="shared" si="155"/>
        <v>4.8383095207401514E-2</v>
      </c>
      <c r="G1692" s="2">
        <f t="shared" si="153"/>
        <v>4.2366044856198951E-2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2.0632000000000001</v>
      </c>
      <c r="C1693" s="2">
        <f t="shared" si="156"/>
        <v>2.4288441416572999</v>
      </c>
      <c r="D1693" s="2">
        <f t="shared" ref="D1693:D1756" si="158">$D$4*B1693+(1-$D$4)*D1692</f>
        <v>2.3193054967041489</v>
      </c>
      <c r="E1693" s="2">
        <f t="shared" si="157"/>
        <v>0.10953864495315102</v>
      </c>
      <c r="F1693" s="2">
        <f t="shared" si="155"/>
        <v>6.0614205156551415E-2</v>
      </c>
      <c r="G1693" s="2">
        <f t="shared" si="153"/>
        <v>4.8924439796599606E-2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2.0632000000000001</v>
      </c>
      <c r="C1694" s="2">
        <f t="shared" si="156"/>
        <v>2.4274065814023307</v>
      </c>
      <c r="D1694" s="2">
        <f t="shared" si="158"/>
        <v>2.3003347191705079</v>
      </c>
      <c r="E1694" s="2">
        <f t="shared" si="157"/>
        <v>0.12707186223182276</v>
      </c>
      <c r="F1694" s="2">
        <f t="shared" si="155"/>
        <v>7.3905736571605679E-2</v>
      </c>
      <c r="G1694" s="2">
        <f t="shared" si="153"/>
        <v>5.3166125660217084E-2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2.0912999999999999</v>
      </c>
      <c r="C1695" s="2">
        <f t="shared" si="156"/>
        <v>2.4146517227250492</v>
      </c>
      <c r="D1695" s="2">
        <f t="shared" si="158"/>
        <v>2.2848506658986185</v>
      </c>
      <c r="E1695" s="2">
        <f t="shared" si="157"/>
        <v>0.12980105682643073</v>
      </c>
      <c r="F1695" s="2">
        <f t="shared" si="155"/>
        <v>8.5084800622570692E-2</v>
      </c>
      <c r="G1695" s="2">
        <f t="shared" si="153"/>
        <v>4.4716256203860036E-2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2.0537999999999998</v>
      </c>
      <c r="C1696" s="2">
        <f t="shared" si="156"/>
        <v>2.4038591499981186</v>
      </c>
      <c r="D1696" s="2">
        <f t="shared" si="158"/>
        <v>2.2677358017579801</v>
      </c>
      <c r="E1696" s="2">
        <f t="shared" si="157"/>
        <v>0.1361233482401385</v>
      </c>
      <c r="F1696" s="2">
        <f t="shared" si="155"/>
        <v>9.5292510146084253E-2</v>
      </c>
      <c r="G1696" s="2">
        <f t="shared" si="153"/>
        <v>4.0830838094054245E-2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2.1006999999999998</v>
      </c>
      <c r="C1697" s="2">
        <f t="shared" si="156"/>
        <v>2.3947269730753313</v>
      </c>
      <c r="D1697" s="2">
        <f t="shared" si="158"/>
        <v>2.2553627794055369</v>
      </c>
      <c r="E1697" s="2">
        <f t="shared" si="157"/>
        <v>0.13936419366979447</v>
      </c>
      <c r="F1697" s="2">
        <f t="shared" si="155"/>
        <v>0.1041068468508263</v>
      </c>
      <c r="G1697" s="2">
        <f t="shared" si="153"/>
        <v>3.5257346818968166E-2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2.0255999999999998</v>
      </c>
      <c r="C1698" s="2">
        <f t="shared" si="156"/>
        <v>2.3869997464483572</v>
      </c>
      <c r="D1698" s="2">
        <f t="shared" si="158"/>
        <v>2.2383433142643856</v>
      </c>
      <c r="E1698" s="2">
        <f t="shared" si="157"/>
        <v>0.14865643218397162</v>
      </c>
      <c r="F1698" s="2">
        <f t="shared" si="155"/>
        <v>0.11301676391745538</v>
      </c>
      <c r="G1698" s="2">
        <f t="shared" si="153"/>
        <v>3.5639668266516239E-2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2.0255999999999998</v>
      </c>
      <c r="C1699" s="2">
        <f t="shared" si="156"/>
        <v>2.3660305546870717</v>
      </c>
      <c r="D1699" s="2">
        <f t="shared" si="158"/>
        <v>2.2225845502448012</v>
      </c>
      <c r="E1699" s="2">
        <f t="shared" si="157"/>
        <v>0.14344600444227051</v>
      </c>
      <c r="F1699" s="2">
        <f t="shared" si="155"/>
        <v>0.11910261202241841</v>
      </c>
      <c r="G1699" s="2">
        <f t="shared" si="153"/>
        <v>2.4343392419852103E-2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2.0255999999999998</v>
      </c>
      <c r="C1700" s="2">
        <f t="shared" si="156"/>
        <v>2.3280873924275225</v>
      </c>
      <c r="D1700" s="2">
        <f t="shared" si="158"/>
        <v>2.20799310207852</v>
      </c>
      <c r="E1700" s="2">
        <f t="shared" si="157"/>
        <v>0.12009429034900254</v>
      </c>
      <c r="F1700" s="2">
        <f t="shared" si="155"/>
        <v>0.11930094768773525</v>
      </c>
      <c r="G1700" s="2">
        <f t="shared" ref="G1700:G1763" si="159">E1700-F1700</f>
        <v>7.9334266126729336E-4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2.0255999999999998</v>
      </c>
      <c r="C1701" s="2">
        <f t="shared" si="156"/>
        <v>2.2858893320540572</v>
      </c>
      <c r="D1701" s="2">
        <f t="shared" si="158"/>
        <v>2.1944825019245551</v>
      </c>
      <c r="E1701" s="2">
        <f t="shared" si="157"/>
        <v>9.1406830129502126E-2</v>
      </c>
      <c r="F1701" s="2">
        <f t="shared" ref="F1701:F1764" si="161">(E1701*(2/(10)))+((1-(2/10))*F1700)</f>
        <v>0.11372212417608864</v>
      </c>
      <c r="G1701" s="2">
        <f t="shared" si="159"/>
        <v>-2.2315294046586512E-2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2.0255999999999998</v>
      </c>
      <c r="C1702" s="2">
        <f t="shared" si="156"/>
        <v>2.2516294348149715</v>
      </c>
      <c r="D1702" s="2">
        <f t="shared" si="158"/>
        <v>2.1819726869671809</v>
      </c>
      <c r="E1702" s="2">
        <f t="shared" si="157"/>
        <v>6.9656747847790523E-2</v>
      </c>
      <c r="F1702" s="2">
        <f t="shared" si="161"/>
        <v>0.10490904891042901</v>
      </c>
      <c r="G1702" s="2">
        <f t="shared" si="159"/>
        <v>-3.5252301062638491E-2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2.0255999999999998</v>
      </c>
      <c r="C1703" s="2">
        <f t="shared" si="156"/>
        <v>2.2226402909972833</v>
      </c>
      <c r="D1703" s="2">
        <f t="shared" si="158"/>
        <v>2.1703895249696119</v>
      </c>
      <c r="E1703" s="2">
        <f t="shared" si="157"/>
        <v>5.2250766027671425E-2</v>
      </c>
      <c r="F1703" s="2">
        <f t="shared" si="161"/>
        <v>9.4377392333877499E-2</v>
      </c>
      <c r="G1703" s="2">
        <f t="shared" si="159"/>
        <v>-4.2126626306206075E-2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2.0255999999999998</v>
      </c>
      <c r="C1704" s="2">
        <f t="shared" si="156"/>
        <v>2.19811101545924</v>
      </c>
      <c r="D1704" s="2">
        <f t="shared" si="158"/>
        <v>2.1596643749718627</v>
      </c>
      <c r="E1704" s="2">
        <f t="shared" si="157"/>
        <v>3.8446640487377337E-2</v>
      </c>
      <c r="F1704" s="2">
        <f t="shared" si="161"/>
        <v>8.3191241964577473E-2</v>
      </c>
      <c r="G1704" s="2">
        <f t="shared" si="159"/>
        <v>-4.4744601477200135E-2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2.0255999999999998</v>
      </c>
      <c r="C1705" s="2">
        <f t="shared" si="156"/>
        <v>2.1816785515424337</v>
      </c>
      <c r="D1705" s="2">
        <f t="shared" si="158"/>
        <v>2.1497336805295024</v>
      </c>
      <c r="E1705" s="2">
        <f t="shared" si="157"/>
        <v>3.1944871012931308E-2</v>
      </c>
      <c r="F1705" s="2">
        <f t="shared" si="161"/>
        <v>7.2941967774248245E-2</v>
      </c>
      <c r="G1705" s="2">
        <f t="shared" si="159"/>
        <v>-4.0997096761316937E-2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2.0255999999999998</v>
      </c>
      <c r="C1706" s="2">
        <f t="shared" si="156"/>
        <v>2.162004928228213</v>
      </c>
      <c r="D1706" s="2">
        <f t="shared" si="158"/>
        <v>2.1405385930828729</v>
      </c>
      <c r="E1706" s="2">
        <f t="shared" si="157"/>
        <v>2.1466335145340132E-2</v>
      </c>
      <c r="F1706" s="2">
        <f t="shared" si="161"/>
        <v>6.2646841248466631E-2</v>
      </c>
      <c r="G1706" s="2">
        <f t="shared" si="159"/>
        <v>-4.1180506103126499E-2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2.0724999999999998</v>
      </c>
      <c r="C1707" s="2">
        <f t="shared" si="156"/>
        <v>2.152573400808488</v>
      </c>
      <c r="D1707" s="2">
        <f t="shared" si="158"/>
        <v>2.1354986972989565</v>
      </c>
      <c r="E1707" s="2">
        <f t="shared" si="157"/>
        <v>1.7074703509531552E-2</v>
      </c>
      <c r="F1707" s="2">
        <f t="shared" si="161"/>
        <v>5.3532413700679619E-2</v>
      </c>
      <c r="G1707" s="2">
        <f t="shared" si="159"/>
        <v>-3.6457710191148067E-2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2.0724999999999998</v>
      </c>
      <c r="C1708" s="2">
        <f t="shared" si="156"/>
        <v>2.1330390314533361</v>
      </c>
      <c r="D1708" s="2">
        <f t="shared" si="158"/>
        <v>2.1308321271286634</v>
      </c>
      <c r="E1708" s="2">
        <f t="shared" si="157"/>
        <v>2.2069043246726316E-3</v>
      </c>
      <c r="F1708" s="2">
        <f t="shared" si="161"/>
        <v>4.3267311825478223E-2</v>
      </c>
      <c r="G1708" s="2">
        <f t="shared" si="159"/>
        <v>-4.1060407500805592E-2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2.0724999999999998</v>
      </c>
      <c r="C1709" s="2">
        <f t="shared" si="156"/>
        <v>2.1165099496912845</v>
      </c>
      <c r="D1709" s="2">
        <f t="shared" si="158"/>
        <v>2.1265112288228365</v>
      </c>
      <c r="E1709" s="2">
        <f t="shared" si="157"/>
        <v>-1.0001279131552021E-2</v>
      </c>
      <c r="F1709" s="2">
        <f t="shared" si="161"/>
        <v>3.261359363407218E-2</v>
      </c>
      <c r="G1709" s="2">
        <f t="shared" si="159"/>
        <v>-4.2614872765624201E-2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2.0350000000000001</v>
      </c>
      <c r="C1710" s="2">
        <f t="shared" si="156"/>
        <v>2.102523803584933</v>
      </c>
      <c r="D1710" s="2">
        <f t="shared" si="158"/>
        <v>2.1197326192804042</v>
      </c>
      <c r="E1710" s="2">
        <f t="shared" si="157"/>
        <v>-1.720881569547128E-2</v>
      </c>
      <c r="F1710" s="2">
        <f t="shared" si="161"/>
        <v>2.2649111768163487E-2</v>
      </c>
      <c r="G1710" s="2">
        <f t="shared" si="159"/>
        <v>-3.9857927463634771E-2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2.0255999999999998</v>
      </c>
      <c r="C1711" s="2">
        <f t="shared" si="156"/>
        <v>2.090689372264174</v>
      </c>
      <c r="D1711" s="2">
        <f t="shared" si="158"/>
        <v>2.1127598326670407</v>
      </c>
      <c r="E1711" s="2">
        <f t="shared" si="157"/>
        <v>-2.2070460402866754E-2</v>
      </c>
      <c r="F1711" s="2">
        <f t="shared" si="161"/>
        <v>1.370519733395744E-2</v>
      </c>
      <c r="G1711" s="2">
        <f t="shared" si="159"/>
        <v>-3.5775657736824194E-2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2.0255999999999998</v>
      </c>
      <c r="C1712" s="2">
        <f t="shared" si="156"/>
        <v>2.0806756226850704</v>
      </c>
      <c r="D1712" s="2">
        <f t="shared" si="158"/>
        <v>2.1063035487657782</v>
      </c>
      <c r="E1712" s="2">
        <f t="shared" si="157"/>
        <v>-2.5627926080707741E-2</v>
      </c>
      <c r="F1712" s="2">
        <f t="shared" si="161"/>
        <v>5.8385726510244039E-3</v>
      </c>
      <c r="G1712" s="2">
        <f t="shared" si="159"/>
        <v>-3.1466498731732143E-2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1.9975000000000001</v>
      </c>
      <c r="C1713" s="2">
        <f t="shared" si="156"/>
        <v>2.0722024499642906</v>
      </c>
      <c r="D1713" s="2">
        <f t="shared" si="158"/>
        <v>2.0982440266349798</v>
      </c>
      <c r="E1713" s="2">
        <f t="shared" si="157"/>
        <v>-2.6041576670689182E-2</v>
      </c>
      <c r="F1713" s="2">
        <f t="shared" si="161"/>
        <v>-5.374572133183134E-4</v>
      </c>
      <c r="G1713" s="2">
        <f t="shared" si="159"/>
        <v>-2.5504119457370869E-2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2.0632000000000001</v>
      </c>
      <c r="C1714" s="2">
        <f t="shared" si="156"/>
        <v>2.0650328422774766</v>
      </c>
      <c r="D1714" s="2">
        <f t="shared" si="158"/>
        <v>2.0956481728101664</v>
      </c>
      <c r="E1714" s="2">
        <f t="shared" si="157"/>
        <v>-3.0615330532689722E-2</v>
      </c>
      <c r="F1714" s="2">
        <f t="shared" si="161"/>
        <v>-6.5530318771925954E-3</v>
      </c>
      <c r="G1714" s="2">
        <f t="shared" si="159"/>
        <v>-2.4062298655497125E-2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1.96</v>
      </c>
      <c r="C1715" s="2">
        <f t="shared" si="156"/>
        <v>2.058966251157865</v>
      </c>
      <c r="D1715" s="2">
        <f t="shared" si="158"/>
        <v>2.0856001600094132</v>
      </c>
      <c r="E1715" s="2">
        <f t="shared" si="157"/>
        <v>-2.6633908851548149E-2</v>
      </c>
      <c r="F1715" s="2">
        <f t="shared" si="161"/>
        <v>-1.0569207272063707E-2</v>
      </c>
      <c r="G1715" s="2">
        <f t="shared" si="159"/>
        <v>-1.606470157948444E-2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1.9975000000000001</v>
      </c>
      <c r="C1716" s="2">
        <f t="shared" si="156"/>
        <v>2.0538329817489629</v>
      </c>
      <c r="D1716" s="2">
        <f t="shared" si="158"/>
        <v>2.079074222230938</v>
      </c>
      <c r="E1716" s="2">
        <f t="shared" si="157"/>
        <v>-2.5241240481975069E-2</v>
      </c>
      <c r="F1716" s="2">
        <f t="shared" si="161"/>
        <v>-1.3503613914045979E-2</v>
      </c>
      <c r="G1716" s="2">
        <f t="shared" si="159"/>
        <v>-1.173762656792909E-2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1.9975000000000001</v>
      </c>
      <c r="C1717" s="2">
        <f t="shared" si="156"/>
        <v>2.056704830710661</v>
      </c>
      <c r="D1717" s="2">
        <f t="shared" si="158"/>
        <v>2.0730316872508685</v>
      </c>
      <c r="E1717" s="2">
        <f t="shared" si="157"/>
        <v>-1.6326856540207491E-2</v>
      </c>
      <c r="F1717" s="2">
        <f t="shared" si="161"/>
        <v>-1.4068262439278282E-2</v>
      </c>
      <c r="G1717" s="2">
        <f t="shared" si="159"/>
        <v>-2.2585941009292086E-3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1.9412</v>
      </c>
      <c r="C1718" s="2">
        <f t="shared" si="156"/>
        <v>2.0591348567551746</v>
      </c>
      <c r="D1718" s="2">
        <f t="shared" si="158"/>
        <v>2.0632663770841373</v>
      </c>
      <c r="E1718" s="2">
        <f t="shared" si="157"/>
        <v>-4.1315203289626901E-3</v>
      </c>
      <c r="F1718" s="2">
        <f t="shared" si="161"/>
        <v>-1.2080914017215165E-2</v>
      </c>
      <c r="G1718" s="2">
        <f t="shared" si="159"/>
        <v>7.9493936882524749E-3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1.9975000000000001</v>
      </c>
      <c r="C1719" s="2">
        <f t="shared" si="156"/>
        <v>2.0611910326389937</v>
      </c>
      <c r="D1719" s="2">
        <f t="shared" si="158"/>
        <v>2.0583947935964235</v>
      </c>
      <c r="E1719" s="2">
        <f t="shared" si="157"/>
        <v>2.7962390425702033E-3</v>
      </c>
      <c r="F1719" s="2">
        <f t="shared" si="161"/>
        <v>-9.105483405258092E-3</v>
      </c>
      <c r="G1719" s="2">
        <f t="shared" si="159"/>
        <v>1.1901722447828295E-2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1.9975000000000001</v>
      </c>
      <c r="C1720" s="2">
        <f t="shared" si="156"/>
        <v>2.0571616430022255</v>
      </c>
      <c r="D1720" s="2">
        <f t="shared" si="158"/>
        <v>2.0538840681448365</v>
      </c>
      <c r="E1720" s="2">
        <f t="shared" si="157"/>
        <v>3.2775748573889985E-3</v>
      </c>
      <c r="F1720" s="2">
        <f t="shared" si="161"/>
        <v>-6.6288717527286743E-3</v>
      </c>
      <c r="G1720" s="2">
        <f t="shared" si="159"/>
        <v>9.9064466101176727E-3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1.9975000000000001</v>
      </c>
      <c r="C1721" s="2">
        <f t="shared" si="156"/>
        <v>2.0523060056172677</v>
      </c>
      <c r="D1721" s="2">
        <f t="shared" si="158"/>
        <v>2.0497074705044782</v>
      </c>
      <c r="E1721" s="2">
        <f t="shared" si="157"/>
        <v>2.5985351127895129E-3</v>
      </c>
      <c r="F1721" s="2">
        <f t="shared" si="161"/>
        <v>-4.7833903796250365E-3</v>
      </c>
      <c r="G1721" s="2">
        <f t="shared" si="159"/>
        <v>7.3819254924145494E-3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1.96</v>
      </c>
      <c r="C1722" s="2">
        <f t="shared" si="156"/>
        <v>2.0481973893684575</v>
      </c>
      <c r="D1722" s="2">
        <f t="shared" si="158"/>
        <v>2.0430624726893316</v>
      </c>
      <c r="E1722" s="2">
        <f t="shared" si="157"/>
        <v>5.1349166791259115E-3</v>
      </c>
      <c r="F1722" s="2">
        <f t="shared" si="161"/>
        <v>-2.7997289678748471E-3</v>
      </c>
      <c r="G1722" s="2">
        <f t="shared" si="159"/>
        <v>7.9346456470007591E-3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1.885</v>
      </c>
      <c r="C1723" s="2">
        <f t="shared" si="156"/>
        <v>2.0403977910040796</v>
      </c>
      <c r="D1723" s="2">
        <f t="shared" si="158"/>
        <v>2.0313541413790106</v>
      </c>
      <c r="E1723" s="2">
        <f t="shared" si="157"/>
        <v>9.0436496250689835E-3</v>
      </c>
      <c r="F1723" s="2">
        <f t="shared" si="161"/>
        <v>-4.3105324928608118E-4</v>
      </c>
      <c r="G1723" s="2">
        <f t="shared" si="159"/>
        <v>9.4747028743550656E-3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1.885</v>
      </c>
      <c r="C1724" s="2">
        <f t="shared" si="156"/>
        <v>2.0439058231572984</v>
      </c>
      <c r="D1724" s="2">
        <f t="shared" si="158"/>
        <v>2.0205130938694542</v>
      </c>
      <c r="E1724" s="2">
        <f t="shared" si="157"/>
        <v>2.3392729287844194E-2</v>
      </c>
      <c r="F1724" s="2">
        <f t="shared" si="161"/>
        <v>4.3337032581399742E-3</v>
      </c>
      <c r="G1724" s="2">
        <f t="shared" si="159"/>
        <v>1.9059026029704218E-2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1.9225000000000001</v>
      </c>
      <c r="C1725" s="2">
        <f t="shared" si="156"/>
        <v>2.0309972349792522</v>
      </c>
      <c r="D1725" s="2">
        <f t="shared" si="158"/>
        <v>2.0132528646939392</v>
      </c>
      <c r="E1725" s="2">
        <f t="shared" si="157"/>
        <v>1.774437028531306E-2</v>
      </c>
      <c r="F1725" s="2">
        <f t="shared" si="161"/>
        <v>7.0158366635745921E-3</v>
      </c>
      <c r="G1725" s="2">
        <f t="shared" si="159"/>
        <v>1.0728533621738468E-2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1.9225000000000001</v>
      </c>
      <c r="C1726" s="2">
        <f t="shared" si="156"/>
        <v>2.0258438142132134</v>
      </c>
      <c r="D1726" s="2">
        <f t="shared" si="158"/>
        <v>2.006530430272166</v>
      </c>
      <c r="E1726" s="2">
        <f t="shared" si="157"/>
        <v>1.9313383941047313E-2</v>
      </c>
      <c r="F1726" s="2">
        <f t="shared" si="161"/>
        <v>9.4753461190691356E-3</v>
      </c>
      <c r="G1726" s="2">
        <f t="shared" si="159"/>
        <v>9.8380378219781774E-3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1.9225000000000001</v>
      </c>
      <c r="C1727" s="2">
        <f t="shared" si="156"/>
        <v>2.0214832274111805</v>
      </c>
      <c r="D1727" s="2">
        <f t="shared" si="158"/>
        <v>2.0003059539557095</v>
      </c>
      <c r="E1727" s="2">
        <f t="shared" si="157"/>
        <v>2.1177273455470935E-2</v>
      </c>
      <c r="F1727" s="2">
        <f t="shared" si="161"/>
        <v>1.1815731586349496E-2</v>
      </c>
      <c r="G1727" s="2">
        <f t="shared" si="159"/>
        <v>9.361541869121439E-3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1.9225000000000001</v>
      </c>
      <c r="C1728" s="2">
        <f t="shared" si="156"/>
        <v>2.0091319616556143</v>
      </c>
      <c r="D1728" s="2">
        <f t="shared" si="158"/>
        <v>1.9945425499589902</v>
      </c>
      <c r="E1728" s="2">
        <f t="shared" si="157"/>
        <v>1.4589411696624088E-2</v>
      </c>
      <c r="F1728" s="2">
        <f t="shared" si="161"/>
        <v>1.2370467608404417E-2</v>
      </c>
      <c r="G1728" s="2">
        <f t="shared" si="159"/>
        <v>2.2189440882196716E-3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1.9225000000000001</v>
      </c>
      <c r="C1729" s="2">
        <f t="shared" si="156"/>
        <v>2.007342429093212</v>
      </c>
      <c r="D1729" s="2">
        <f t="shared" si="158"/>
        <v>1.9892060647768426</v>
      </c>
      <c r="E1729" s="2">
        <f t="shared" si="157"/>
        <v>1.8136364316369447E-2</v>
      </c>
      <c r="F1729" s="2">
        <f t="shared" si="161"/>
        <v>1.3523646949997423E-2</v>
      </c>
      <c r="G1729" s="2">
        <f t="shared" si="159"/>
        <v>4.6127173663720236E-3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1.8192999999999999</v>
      </c>
      <c r="C1730" s="2">
        <f t="shared" si="156"/>
        <v>2.005828209232718</v>
      </c>
      <c r="D1730" s="2">
        <f t="shared" si="158"/>
        <v>1.9766204303489283</v>
      </c>
      <c r="E1730" s="2">
        <f t="shared" si="157"/>
        <v>2.920777888378967E-2</v>
      </c>
      <c r="F1730" s="2">
        <f t="shared" si="161"/>
        <v>1.6660473336755875E-2</v>
      </c>
      <c r="G1730" s="2">
        <f t="shared" si="159"/>
        <v>1.2547305547033795E-2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1.8192999999999999</v>
      </c>
      <c r="C1731" s="2">
        <f t="shared" si="156"/>
        <v>2.0045469462738383</v>
      </c>
      <c r="D1731" s="2">
        <f t="shared" si="158"/>
        <v>1.9649670651378965</v>
      </c>
      <c r="E1731" s="2">
        <f t="shared" si="157"/>
        <v>3.9579881135941797E-2</v>
      </c>
      <c r="F1731" s="2">
        <f t="shared" si="161"/>
        <v>2.124435489659306E-2</v>
      </c>
      <c r="G1731" s="2">
        <f t="shared" si="159"/>
        <v>1.8335526239348737E-2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1.8192999999999999</v>
      </c>
      <c r="C1732" s="2">
        <f t="shared" si="156"/>
        <v>1.997693569924017</v>
      </c>
      <c r="D1732" s="2">
        <f t="shared" si="158"/>
        <v>1.954176912164719</v>
      </c>
      <c r="E1732" s="2">
        <f t="shared" si="157"/>
        <v>4.3516657759298027E-2</v>
      </c>
      <c r="F1732" s="2">
        <f t="shared" si="161"/>
        <v>2.5698815469134058E-2</v>
      </c>
      <c r="G1732" s="2">
        <f t="shared" si="159"/>
        <v>1.781784229016397E-2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1.8755999999999999</v>
      </c>
      <c r="C1733" s="2">
        <f t="shared" si="156"/>
        <v>1.9803560976280143</v>
      </c>
      <c r="D1733" s="2">
        <f t="shared" si="158"/>
        <v>1.9483564001525175</v>
      </c>
      <c r="E1733" s="2">
        <f t="shared" si="157"/>
        <v>3.1999697475496802E-2</v>
      </c>
      <c r="F1733" s="2">
        <f t="shared" si="161"/>
        <v>2.6958991870406609E-2</v>
      </c>
      <c r="G1733" s="2">
        <f t="shared" si="159"/>
        <v>5.0407056050901927E-3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1.9036999999999999</v>
      </c>
      <c r="C1734" s="2">
        <f t="shared" si="156"/>
        <v>1.965685928762166</v>
      </c>
      <c r="D1734" s="2">
        <f t="shared" si="158"/>
        <v>1.9450485186597386</v>
      </c>
      <c r="E1734" s="2">
        <f t="shared" si="157"/>
        <v>2.0637410102427367E-2</v>
      </c>
      <c r="F1734" s="2">
        <f t="shared" si="161"/>
        <v>2.5694675516810761E-2</v>
      </c>
      <c r="G1734" s="2">
        <f t="shared" si="159"/>
        <v>-5.0572654143833939E-3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1.9036999999999999</v>
      </c>
      <c r="C1735" s="2">
        <f t="shared" si="156"/>
        <v>1.9590419397218328</v>
      </c>
      <c r="D1735" s="2">
        <f t="shared" si="158"/>
        <v>1.9419856654256837</v>
      </c>
      <c r="E1735" s="2">
        <f t="shared" si="157"/>
        <v>1.7056274296149088E-2</v>
      </c>
      <c r="F1735" s="2">
        <f t="shared" si="161"/>
        <v>2.396699527267843E-2</v>
      </c>
      <c r="G1735" s="2">
        <f t="shared" si="159"/>
        <v>-6.9107209765293422E-3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6">
        <f>TITRES_STAT!D1739</f>
        <v>1.9225000000000001</v>
      </c>
      <c r="C1736" s="2">
        <f t="shared" si="156"/>
        <v>1.9534201028415508</v>
      </c>
      <c r="D1736" s="2">
        <f t="shared" si="158"/>
        <v>1.9405422828015588</v>
      </c>
      <c r="E1736" s="2">
        <f t="shared" si="157"/>
        <v>1.2877820039991938E-2</v>
      </c>
      <c r="F1736" s="2">
        <f t="shared" si="161"/>
        <v>2.1749160226141134E-2</v>
      </c>
      <c r="G1736" s="2">
        <f t="shared" si="159"/>
        <v>-8.8713401861491951E-3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6">
        <f>TITRES_STAT!D1740</f>
        <v>1.8755999999999999</v>
      </c>
      <c r="C1737" s="2">
        <f t="shared" si="156"/>
        <v>1.9486631639428507</v>
      </c>
      <c r="D1737" s="2">
        <f t="shared" si="158"/>
        <v>1.9357317433347767</v>
      </c>
      <c r="E1737" s="2">
        <f t="shared" si="157"/>
        <v>1.2931420608073951E-2</v>
      </c>
      <c r="F1737" s="2">
        <f t="shared" si="161"/>
        <v>1.9985612302527697E-2</v>
      </c>
      <c r="G1737" s="2">
        <f t="shared" si="159"/>
        <v>-7.0541916944537458E-3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6">
        <f>TITRES_STAT!D1741</f>
        <v>1.9225000000000001</v>
      </c>
      <c r="C1738" s="2">
        <f t="shared" si="156"/>
        <v>1.9446380617977967</v>
      </c>
      <c r="D1738" s="2">
        <f t="shared" si="158"/>
        <v>1.9347516141988672</v>
      </c>
      <c r="E1738" s="2">
        <f t="shared" si="157"/>
        <v>9.8864475989295375E-3</v>
      </c>
      <c r="F1738" s="2">
        <f t="shared" si="161"/>
        <v>1.7965779361808067E-2</v>
      </c>
      <c r="G1738" s="2">
        <f t="shared" si="159"/>
        <v>-8.0793317628785298E-3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1.9225000000000001</v>
      </c>
      <c r="C1739" s="2">
        <f t="shared" si="156"/>
        <v>1.9412322061365972</v>
      </c>
      <c r="D1739" s="2">
        <f t="shared" si="158"/>
        <v>1.9338440872211733</v>
      </c>
      <c r="E1739" s="2">
        <f t="shared" si="157"/>
        <v>7.3881189154239024E-3</v>
      </c>
      <c r="F1739" s="2">
        <f t="shared" si="161"/>
        <v>1.5850247272531235E-2</v>
      </c>
      <c r="G1739" s="2">
        <f t="shared" si="159"/>
        <v>-8.4621283571073326E-3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1.9225000000000001</v>
      </c>
      <c r="C1740" s="2">
        <f t="shared" si="156"/>
        <v>1.9224734051925052</v>
      </c>
      <c r="D1740" s="2">
        <f t="shared" si="158"/>
        <v>1.9330037844640493</v>
      </c>
      <c r="E1740" s="2">
        <f t="shared" si="157"/>
        <v>-1.0530379271544099E-2</v>
      </c>
      <c r="F1740" s="2">
        <f t="shared" si="161"/>
        <v>1.0574121963716168E-2</v>
      </c>
      <c r="G1740" s="2">
        <f t="shared" si="159"/>
        <v>-2.1104501235260267E-2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1.9225000000000001</v>
      </c>
      <c r="C1741" s="2">
        <f t="shared" si="156"/>
        <v>1.9066005736244274</v>
      </c>
      <c r="D1741" s="2">
        <f t="shared" si="158"/>
        <v>1.9322257263556011</v>
      </c>
      <c r="E1741" s="2">
        <f t="shared" si="157"/>
        <v>-2.5625152731173717E-2</v>
      </c>
      <c r="F1741" s="2">
        <f t="shared" si="161"/>
        <v>3.3342670247381908E-3</v>
      </c>
      <c r="G1741" s="2">
        <f t="shared" si="159"/>
        <v>-2.895941975591191E-2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1.9225000000000001</v>
      </c>
      <c r="C1742" s="2">
        <f t="shared" si="156"/>
        <v>1.8931697161437462</v>
      </c>
      <c r="D1742" s="2">
        <f t="shared" si="158"/>
        <v>1.9315053021811119</v>
      </c>
      <c r="E1742" s="2">
        <f t="shared" si="157"/>
        <v>-3.8335586037365754E-2</v>
      </c>
      <c r="F1742" s="2">
        <f t="shared" si="161"/>
        <v>-4.9997035876825982E-3</v>
      </c>
      <c r="G1742" s="2">
        <f t="shared" si="159"/>
        <v>-3.3335882449683156E-2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1.9225000000000001</v>
      </c>
      <c r="C1743" s="2">
        <f t="shared" ref="C1743:C1806" si="162">$C$4*B1733+C1742*(1-$C$4)</f>
        <v>1.8904666828908621</v>
      </c>
      <c r="D1743" s="2">
        <f t="shared" si="158"/>
        <v>1.9308382427602888</v>
      </c>
      <c r="E1743" s="2">
        <f t="shared" si="157"/>
        <v>-4.0371559869426754E-2</v>
      </c>
      <c r="F1743" s="2">
        <f t="shared" si="161"/>
        <v>-1.207407484403143E-2</v>
      </c>
      <c r="G1743" s="2">
        <f t="shared" si="159"/>
        <v>-2.8297485025395322E-2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1.9787999999999999</v>
      </c>
      <c r="C1744" s="2">
        <f t="shared" si="162"/>
        <v>1.8925025778307294</v>
      </c>
      <c r="D1744" s="2">
        <f t="shared" si="158"/>
        <v>1.9343909655187859</v>
      </c>
      <c r="E1744" s="2">
        <f t="shared" si="157"/>
        <v>-4.1888387688056472E-2</v>
      </c>
      <c r="F1744" s="2">
        <f t="shared" si="161"/>
        <v>-1.8036937412836442E-2</v>
      </c>
      <c r="G1744" s="2">
        <f t="shared" si="159"/>
        <v>-2.3851450275220031E-2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1.9881</v>
      </c>
      <c r="C1745" s="2">
        <f t="shared" si="162"/>
        <v>1.8942252581644632</v>
      </c>
      <c r="D1745" s="2">
        <f t="shared" si="158"/>
        <v>1.9383694125173943</v>
      </c>
      <c r="E1745" s="2">
        <f t="shared" si="157"/>
        <v>-4.4144154352931064E-2</v>
      </c>
      <c r="F1745" s="2">
        <f t="shared" si="161"/>
        <v>-2.3258380800855367E-2</v>
      </c>
      <c r="G1745" s="2">
        <f t="shared" si="159"/>
        <v>-2.0885773552075697E-2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1.9412</v>
      </c>
      <c r="C1746" s="2">
        <f t="shared" si="162"/>
        <v>1.8985752184468534</v>
      </c>
      <c r="D1746" s="2">
        <f t="shared" si="158"/>
        <v>1.9385790856642537</v>
      </c>
      <c r="E1746" s="2">
        <f t="shared" si="157"/>
        <v>-4.0003867217400346E-2</v>
      </c>
      <c r="F1746" s="2">
        <f t="shared" si="161"/>
        <v>-2.6607478084164367E-2</v>
      </c>
      <c r="G1746" s="2">
        <f t="shared" si="159"/>
        <v>-1.3396389133235979E-2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1.9412</v>
      </c>
      <c r="C1747" s="2">
        <f t="shared" si="162"/>
        <v>1.8950405694550299</v>
      </c>
      <c r="D1747" s="2">
        <f t="shared" si="158"/>
        <v>1.9387732274669016</v>
      </c>
      <c r="E1747" s="2">
        <f t="shared" si="157"/>
        <v>-4.3732658011871761E-2</v>
      </c>
      <c r="F1747" s="2">
        <f t="shared" si="161"/>
        <v>-3.0032514069705848E-2</v>
      </c>
      <c r="G1747" s="2">
        <f t="shared" si="159"/>
        <v>-1.3700143942165913E-2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1.8287</v>
      </c>
      <c r="C1748" s="2">
        <f t="shared" si="162"/>
        <v>1.8992650972311791</v>
      </c>
      <c r="D1748" s="2">
        <f t="shared" si="158"/>
        <v>1.9306196550619459</v>
      </c>
      <c r="E1748" s="2">
        <f t="shared" si="157"/>
        <v>-3.1354557830766794E-2</v>
      </c>
      <c r="F1748" s="2">
        <f t="shared" si="161"/>
        <v>-3.0296922821918038E-2</v>
      </c>
      <c r="G1748" s="2">
        <f t="shared" si="159"/>
        <v>-1.0576350088487563E-3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1.9319</v>
      </c>
      <c r="C1749" s="2">
        <f t="shared" si="162"/>
        <v>1.9028396976571516</v>
      </c>
      <c r="D1749" s="2">
        <f t="shared" si="158"/>
        <v>1.9307144954277278</v>
      </c>
      <c r="E1749" s="2">
        <f t="shared" si="157"/>
        <v>-2.7874797770576221E-2</v>
      </c>
      <c r="F1749" s="2">
        <f t="shared" si="161"/>
        <v>-2.9812497811649675E-2</v>
      </c>
      <c r="G1749" s="2">
        <f t="shared" si="159"/>
        <v>1.9377000410734542E-3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1.8474999999999999</v>
      </c>
      <c r="C1750" s="2">
        <f t="shared" si="162"/>
        <v>1.9058643595560514</v>
      </c>
      <c r="D1750" s="2">
        <f t="shared" si="158"/>
        <v>1.9245504587293776</v>
      </c>
      <c r="E1750" s="2">
        <f t="shared" si="157"/>
        <v>-1.8686099173326198E-2</v>
      </c>
      <c r="F1750" s="2">
        <f t="shared" si="161"/>
        <v>-2.7587218083984982E-2</v>
      </c>
      <c r="G1750" s="2">
        <f t="shared" si="159"/>
        <v>8.901118910658784E-3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1.8944000000000001</v>
      </c>
      <c r="C1751" s="2">
        <f t="shared" si="162"/>
        <v>1.9084236888551205</v>
      </c>
      <c r="D1751" s="2">
        <f t="shared" si="158"/>
        <v>1.9223170914160903</v>
      </c>
      <c r="E1751" s="2">
        <f t="shared" si="157"/>
        <v>-1.3893402560969825E-2</v>
      </c>
      <c r="F1751" s="2">
        <f t="shared" si="161"/>
        <v>-2.4848454979381953E-2</v>
      </c>
      <c r="G1751" s="2">
        <f t="shared" si="159"/>
        <v>1.0955052418412128E-2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1.8944000000000001</v>
      </c>
      <c r="C1752" s="2">
        <f t="shared" si="162"/>
        <v>1.9105892751851019</v>
      </c>
      <c r="D1752" s="2">
        <f t="shared" si="158"/>
        <v>1.9202491587186021</v>
      </c>
      <c r="E1752" s="2">
        <f t="shared" si="157"/>
        <v>-9.6598835335002242E-3</v>
      </c>
      <c r="F1752" s="2">
        <f t="shared" si="161"/>
        <v>-2.1810740690205607E-2</v>
      </c>
      <c r="G1752" s="2">
        <f t="shared" si="159"/>
        <v>1.2150857156705382E-2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1.8755999999999999</v>
      </c>
      <c r="C1753" s="2">
        <f t="shared" si="162"/>
        <v>1.912421694387394</v>
      </c>
      <c r="D1753" s="2">
        <f t="shared" si="158"/>
        <v>1.9169418136283354</v>
      </c>
      <c r="E1753" s="2">
        <f t="shared" si="157"/>
        <v>-4.5201192409414226E-3</v>
      </c>
      <c r="F1753" s="2">
        <f t="shared" si="161"/>
        <v>-1.835261640035277E-2</v>
      </c>
      <c r="G1753" s="2">
        <f t="shared" si="159"/>
        <v>1.3832497159411348E-2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1.8287</v>
      </c>
      <c r="C1754" s="2">
        <f t="shared" si="162"/>
        <v>1.9226337414047181</v>
      </c>
      <c r="D1754" s="2">
        <f t="shared" si="158"/>
        <v>1.9104053829891994</v>
      </c>
      <c r="E1754" s="2">
        <f t="shared" si="157"/>
        <v>1.2228358415518725E-2</v>
      </c>
      <c r="F1754" s="2">
        <f t="shared" si="161"/>
        <v>-1.2236421437178471E-2</v>
      </c>
      <c r="G1754" s="2">
        <f t="shared" si="159"/>
        <v>2.4464779852697197E-2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1.7818000000000001</v>
      </c>
      <c r="C1755" s="2">
        <f t="shared" si="162"/>
        <v>1.9327054734962998</v>
      </c>
      <c r="D1755" s="2">
        <f t="shared" si="158"/>
        <v>1.9008790583233328</v>
      </c>
      <c r="E1755" s="2">
        <f t="shared" si="157"/>
        <v>3.1826415172967026E-2</v>
      </c>
      <c r="F1755" s="2">
        <f t="shared" si="161"/>
        <v>-3.4238541151493714E-3</v>
      </c>
      <c r="G1755" s="2">
        <f t="shared" si="159"/>
        <v>3.52502692881164E-2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1.7724</v>
      </c>
      <c r="C1756" s="2">
        <f t="shared" si="162"/>
        <v>1.9340123237276385</v>
      </c>
      <c r="D1756" s="2">
        <f t="shared" si="158"/>
        <v>1.891362091040123</v>
      </c>
      <c r="E1756" s="2">
        <f t="shared" ref="E1756:E1819" si="163">C1756-D1756</f>
        <v>4.2650232687515555E-2</v>
      </c>
      <c r="F1756" s="2">
        <f t="shared" si="161"/>
        <v>5.7909632453836141E-3</v>
      </c>
      <c r="G1756" s="2">
        <f t="shared" si="159"/>
        <v>3.6859269442131942E-2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1.7256</v>
      </c>
      <c r="C1757" s="2">
        <f t="shared" si="162"/>
        <v>1.9351181200772327</v>
      </c>
      <c r="D1757" s="2">
        <f t="shared" ref="D1757:D1820" si="164">$D$4*B1757+(1-$D$4)*D1756</f>
        <v>1.8790834176297435</v>
      </c>
      <c r="E1757" s="2">
        <f t="shared" si="163"/>
        <v>5.6034702447489204E-2</v>
      </c>
      <c r="F1757" s="2">
        <f t="shared" si="161"/>
        <v>1.5839711085804734E-2</v>
      </c>
      <c r="G1757" s="2">
        <f t="shared" si="159"/>
        <v>4.0194991361684473E-2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1.7443</v>
      </c>
      <c r="C1758" s="2">
        <f t="shared" si="162"/>
        <v>1.9187461016038123</v>
      </c>
      <c r="D1758" s="2">
        <f t="shared" si="164"/>
        <v>1.8690994607682812</v>
      </c>
      <c r="E1758" s="2">
        <f t="shared" si="163"/>
        <v>4.9646640835531164E-2</v>
      </c>
      <c r="F1758" s="2">
        <f t="shared" si="161"/>
        <v>2.2601097035750022E-2</v>
      </c>
      <c r="G1758" s="2">
        <f t="shared" si="159"/>
        <v>2.7045543799781142E-2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1.81</v>
      </c>
      <c r="C1759" s="2">
        <f t="shared" si="162"/>
        <v>1.9207697782801489</v>
      </c>
      <c r="D1759" s="2">
        <f t="shared" si="164"/>
        <v>1.8647217229335935</v>
      </c>
      <c r="E1759" s="2">
        <f t="shared" si="163"/>
        <v>5.6048055346555437E-2</v>
      </c>
      <c r="F1759" s="2">
        <f t="shared" si="161"/>
        <v>2.9290488697911107E-2</v>
      </c>
      <c r="G1759" s="2">
        <f t="shared" si="159"/>
        <v>2.6757566648644329E-2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1.81</v>
      </c>
      <c r="C1760" s="2">
        <f t="shared" si="162"/>
        <v>1.9094975046985876</v>
      </c>
      <c r="D1760" s="2">
        <f t="shared" si="164"/>
        <v>1.8606682619755495</v>
      </c>
      <c r="E1760" s="2">
        <f t="shared" si="163"/>
        <v>4.8829242723038124E-2</v>
      </c>
      <c r="F1760" s="2">
        <f t="shared" si="161"/>
        <v>3.3198239502936509E-2</v>
      </c>
      <c r="G1760" s="2">
        <f t="shared" si="159"/>
        <v>1.5631003220101615E-2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1.81</v>
      </c>
      <c r="C1761" s="2">
        <f t="shared" si="162"/>
        <v>1.9071748116680356</v>
      </c>
      <c r="D1761" s="2">
        <f t="shared" si="164"/>
        <v>1.8569150573847679</v>
      </c>
      <c r="E1761" s="2">
        <f t="shared" si="163"/>
        <v>5.0259754283267677E-2</v>
      </c>
      <c r="F1761" s="2">
        <f t="shared" si="161"/>
        <v>3.6610542459002748E-2</v>
      </c>
      <c r="G1761" s="2">
        <f t="shared" si="159"/>
        <v>1.3649211824264929E-2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1.7349000000000001</v>
      </c>
      <c r="C1762" s="2">
        <f t="shared" si="162"/>
        <v>1.9052094560267994</v>
      </c>
      <c r="D1762" s="2">
        <f t="shared" si="164"/>
        <v>1.8478769049858961</v>
      </c>
      <c r="E1762" s="2">
        <f t="shared" si="163"/>
        <v>5.733255104090329E-2</v>
      </c>
      <c r="F1762" s="2">
        <f t="shared" si="161"/>
        <v>4.0754944175382862E-2</v>
      </c>
      <c r="G1762" s="2">
        <f t="shared" si="159"/>
        <v>1.6577606865520428E-2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1.7349000000000001</v>
      </c>
      <c r="C1763" s="2">
        <f t="shared" si="162"/>
        <v>1.9006541550995995</v>
      </c>
      <c r="D1763" s="2">
        <f t="shared" si="164"/>
        <v>1.8395082453573111</v>
      </c>
      <c r="E1763" s="2">
        <f t="shared" si="163"/>
        <v>6.1145909742288396E-2</v>
      </c>
      <c r="F1763" s="2">
        <f t="shared" si="161"/>
        <v>4.4833137288763973E-2</v>
      </c>
      <c r="G1763" s="2">
        <f t="shared" si="159"/>
        <v>1.6312772453524423E-2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1.7349000000000001</v>
      </c>
      <c r="C1764" s="2">
        <f t="shared" si="162"/>
        <v>1.8895842850842763</v>
      </c>
      <c r="D1764" s="2">
        <f t="shared" si="164"/>
        <v>1.8317594864419546</v>
      </c>
      <c r="E1764" s="2">
        <f t="shared" si="163"/>
        <v>5.7824798642321706E-2</v>
      </c>
      <c r="F1764" s="2">
        <f t="shared" si="161"/>
        <v>4.7431469559475525E-2</v>
      </c>
      <c r="G1764" s="2">
        <f t="shared" ref="G1764:G1827" si="165">E1764-F1764</f>
        <v>1.0393329082846181E-2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1.7349000000000001</v>
      </c>
      <c r="C1765" s="2">
        <f t="shared" si="162"/>
        <v>1.873002087379003</v>
      </c>
      <c r="D1765" s="2">
        <f t="shared" si="164"/>
        <v>1.8245847096684764</v>
      </c>
      <c r="E1765" s="2">
        <f t="shared" si="163"/>
        <v>4.8417377710526566E-2</v>
      </c>
      <c r="F1765" s="2">
        <f t="shared" ref="F1765:F1828" si="167">(E1765*(2/(10)))+((1-(2/10))*F1764)</f>
        <v>4.762865118968574E-2</v>
      </c>
      <c r="G1765" s="2">
        <f t="shared" si="165"/>
        <v>7.8872652084082534E-4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1.7256</v>
      </c>
      <c r="C1766" s="2">
        <f t="shared" si="162"/>
        <v>1.8575248431668485</v>
      </c>
      <c r="D1766" s="2">
        <f t="shared" si="164"/>
        <v>1.8172525089522931</v>
      </c>
      <c r="E1766" s="2">
        <f t="shared" si="163"/>
        <v>4.027233421455545E-2</v>
      </c>
      <c r="F1766" s="2">
        <f t="shared" si="167"/>
        <v>4.6157387794659686E-2</v>
      </c>
      <c r="G1766" s="2">
        <f t="shared" si="165"/>
        <v>-5.8850535801042367E-3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1.7256</v>
      </c>
      <c r="C1767" s="2">
        <f t="shared" si="162"/>
        <v>1.8372287134488718</v>
      </c>
      <c r="D1767" s="2">
        <f t="shared" si="164"/>
        <v>1.8104634342150863</v>
      </c>
      <c r="E1767" s="2">
        <f t="shared" si="163"/>
        <v>2.6765279233785577E-2</v>
      </c>
      <c r="F1767" s="2">
        <f t="shared" si="167"/>
        <v>4.2278966082484867E-2</v>
      </c>
      <c r="G1767" s="2">
        <f t="shared" si="165"/>
        <v>-1.551368684869929E-2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1.7349000000000001</v>
      </c>
      <c r="C1768" s="2">
        <f t="shared" si="162"/>
        <v>1.8229319883028916</v>
      </c>
      <c r="D1768" s="2">
        <f t="shared" si="164"/>
        <v>1.8048661427917465</v>
      </c>
      <c r="E1768" s="2">
        <f t="shared" si="163"/>
        <v>1.8065845511145096E-2</v>
      </c>
      <c r="F1768" s="2">
        <f t="shared" si="167"/>
        <v>3.7436341968216914E-2</v>
      </c>
      <c r="G1768" s="2">
        <f t="shared" si="165"/>
        <v>-1.9370496457071819E-2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1.7349000000000001</v>
      </c>
      <c r="C1769" s="2">
        <f t="shared" si="162"/>
        <v>1.8209424516409083</v>
      </c>
      <c r="D1769" s="2">
        <f t="shared" si="164"/>
        <v>1.7996834655479133</v>
      </c>
      <c r="E1769" s="2">
        <f t="shared" si="163"/>
        <v>2.1258986092995036E-2</v>
      </c>
      <c r="F1769" s="2">
        <f t="shared" si="167"/>
        <v>3.4200870793172543E-2</v>
      </c>
      <c r="G1769" s="2">
        <f t="shared" si="165"/>
        <v>-1.2941884700177507E-2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1.7818000000000001</v>
      </c>
      <c r="C1770" s="2">
        <f t="shared" si="162"/>
        <v>1.819258997542307</v>
      </c>
      <c r="D1770" s="2">
        <f t="shared" si="164"/>
        <v>1.798358764396216</v>
      </c>
      <c r="E1770" s="2">
        <f t="shared" si="163"/>
        <v>2.0900233146091018E-2</v>
      </c>
      <c r="F1770" s="2">
        <f t="shared" si="167"/>
        <v>3.1540743263756242E-2</v>
      </c>
      <c r="G1770" s="2">
        <f t="shared" si="165"/>
        <v>-1.0640510117665224E-2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1.7818000000000001</v>
      </c>
      <c r="C1771" s="2">
        <f t="shared" si="162"/>
        <v>1.8178345363819521</v>
      </c>
      <c r="D1771" s="2">
        <f t="shared" si="164"/>
        <v>1.7971321892557557</v>
      </c>
      <c r="E1771" s="2">
        <f t="shared" si="163"/>
        <v>2.0702347126196452E-2</v>
      </c>
      <c r="F1771" s="2">
        <f t="shared" si="167"/>
        <v>2.9373064036244283E-2</v>
      </c>
      <c r="G1771" s="2">
        <f t="shared" si="165"/>
        <v>-8.6707169100478307E-3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1.7818000000000001</v>
      </c>
      <c r="C1772" s="2">
        <f t="shared" si="162"/>
        <v>1.8050753769385748</v>
      </c>
      <c r="D1772" s="2">
        <f t="shared" si="164"/>
        <v>1.7959964715331072</v>
      </c>
      <c r="E1772" s="2">
        <f t="shared" si="163"/>
        <v>9.0789054054676299E-3</v>
      </c>
      <c r="F1772" s="2">
        <f t="shared" si="167"/>
        <v>2.5314232310088954E-2</v>
      </c>
      <c r="G1772" s="2">
        <f t="shared" si="165"/>
        <v>-1.6235326904621324E-2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1.7818000000000001</v>
      </c>
      <c r="C1773" s="2">
        <f t="shared" si="162"/>
        <v>1.794279165101871</v>
      </c>
      <c r="D1773" s="2">
        <f t="shared" si="164"/>
        <v>1.7949448810491733</v>
      </c>
      <c r="E1773" s="2">
        <f t="shared" si="163"/>
        <v>-6.6571594730224781E-4</v>
      </c>
      <c r="F1773" s="2">
        <f t="shared" si="167"/>
        <v>2.0118242658610716E-2</v>
      </c>
      <c r="G1773" s="2">
        <f t="shared" si="165"/>
        <v>-2.0783958605912964E-2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1.8568</v>
      </c>
      <c r="C1774" s="2">
        <f t="shared" si="162"/>
        <v>1.7851439089323524</v>
      </c>
      <c r="D1774" s="2">
        <f t="shared" si="164"/>
        <v>1.7995267417121974</v>
      </c>
      <c r="E1774" s="2">
        <f t="shared" si="163"/>
        <v>-1.4382832779844978E-2</v>
      </c>
      <c r="F1774" s="2">
        <f t="shared" si="167"/>
        <v>1.3218027570919577E-2</v>
      </c>
      <c r="G1774" s="2">
        <f t="shared" si="165"/>
        <v>-2.7600860350764554E-2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1.9225000000000001</v>
      </c>
      <c r="C1775" s="2">
        <f t="shared" si="162"/>
        <v>1.7774140767889135</v>
      </c>
      <c r="D1775" s="2">
        <f t="shared" si="164"/>
        <v>1.8086358719557383</v>
      </c>
      <c r="E1775" s="2">
        <f t="shared" si="163"/>
        <v>-3.1221795166824773E-2</v>
      </c>
      <c r="F1775" s="2">
        <f t="shared" si="167"/>
        <v>4.3300630233707085E-3</v>
      </c>
      <c r="G1775" s="2">
        <f t="shared" si="165"/>
        <v>-3.5551858190195483E-2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1.9225000000000001</v>
      </c>
      <c r="C1776" s="2">
        <f t="shared" si="162"/>
        <v>1.76944268035985</v>
      </c>
      <c r="D1776" s="2">
        <f t="shared" si="164"/>
        <v>1.8170702518108688</v>
      </c>
      <c r="E1776" s="2">
        <f t="shared" si="163"/>
        <v>-4.7627571451018813E-2</v>
      </c>
      <c r="F1776" s="2">
        <f t="shared" si="167"/>
        <v>-6.0614638715071958E-3</v>
      </c>
      <c r="G1776" s="2">
        <f t="shared" si="165"/>
        <v>-4.1566107579511617E-2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1.96</v>
      </c>
      <c r="C1777" s="2">
        <f t="shared" si="162"/>
        <v>1.7626976526121809</v>
      </c>
      <c r="D1777" s="2">
        <f t="shared" si="164"/>
        <v>1.8276576405656191</v>
      </c>
      <c r="E1777" s="2">
        <f t="shared" si="163"/>
        <v>-6.4959987953438159E-2</v>
      </c>
      <c r="F1777" s="2">
        <f t="shared" si="167"/>
        <v>-1.7841168687893389E-2</v>
      </c>
      <c r="G1777" s="2">
        <f t="shared" si="165"/>
        <v>-4.7118819265544773E-2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2.0163000000000002</v>
      </c>
      <c r="C1778" s="2">
        <f t="shared" si="162"/>
        <v>1.7584210906718454</v>
      </c>
      <c r="D1778" s="2">
        <f t="shared" si="164"/>
        <v>1.8416311486718695</v>
      </c>
      <c r="E1778" s="2">
        <f t="shared" si="163"/>
        <v>-8.3210058000024123E-2</v>
      </c>
      <c r="F1778" s="2">
        <f t="shared" si="167"/>
        <v>-3.0914946550319539E-2</v>
      </c>
      <c r="G1778" s="2">
        <f t="shared" si="165"/>
        <v>-5.2295111449704584E-2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2.1006999999999998</v>
      </c>
      <c r="C1779" s="2">
        <f t="shared" si="162"/>
        <v>1.7548024613377153</v>
      </c>
      <c r="D1779" s="2">
        <f t="shared" si="164"/>
        <v>1.8608214339554348</v>
      </c>
      <c r="E1779" s="2">
        <f t="shared" si="163"/>
        <v>-0.10601897261771942</v>
      </c>
      <c r="F1779" s="2">
        <f t="shared" si="167"/>
        <v>-4.5935751763799521E-2</v>
      </c>
      <c r="G1779" s="2">
        <f t="shared" si="165"/>
        <v>-6.00832208539199E-2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2.1945000000000001</v>
      </c>
      <c r="C1780" s="2">
        <f t="shared" si="162"/>
        <v>1.7589559288242207</v>
      </c>
      <c r="D1780" s="2">
        <f t="shared" si="164"/>
        <v>1.8855383647735506</v>
      </c>
      <c r="E1780" s="2">
        <f t="shared" si="163"/>
        <v>-0.12658243594932994</v>
      </c>
      <c r="F1780" s="2">
        <f t="shared" si="167"/>
        <v>-6.2065088600905607E-2</v>
      </c>
      <c r="G1780" s="2">
        <f t="shared" si="165"/>
        <v>-6.4517347348424334E-2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2.2694999999999999</v>
      </c>
      <c r="C1781" s="2">
        <f t="shared" si="162"/>
        <v>1.7624704013128021</v>
      </c>
      <c r="D1781" s="2">
        <f t="shared" si="164"/>
        <v>1.9139799673829172</v>
      </c>
      <c r="E1781" s="2">
        <f t="shared" si="163"/>
        <v>-0.15150956607011512</v>
      </c>
      <c r="F1781" s="2">
        <f t="shared" si="167"/>
        <v>-7.9953984094747507E-2</v>
      </c>
      <c r="G1781" s="2">
        <f t="shared" si="165"/>
        <v>-7.1555581975367613E-2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2.3633000000000002</v>
      </c>
      <c r="C1782" s="2">
        <f t="shared" si="162"/>
        <v>1.7654441857262171</v>
      </c>
      <c r="D1782" s="2">
        <f t="shared" si="164"/>
        <v>1.9472629327619604</v>
      </c>
      <c r="E1782" s="2">
        <f t="shared" si="163"/>
        <v>-0.1818187470357433</v>
      </c>
      <c r="F1782" s="2">
        <f t="shared" si="167"/>
        <v>-0.10032693668294668</v>
      </c>
      <c r="G1782" s="2">
        <f t="shared" si="165"/>
        <v>-8.1491810352796623E-2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2.3633000000000002</v>
      </c>
      <c r="C1783" s="2">
        <f t="shared" si="162"/>
        <v>1.7679604648452605</v>
      </c>
      <c r="D1783" s="2">
        <f t="shared" si="164"/>
        <v>1.9780804932981115</v>
      </c>
      <c r="E1783" s="2">
        <f t="shared" si="163"/>
        <v>-0.21012002845285105</v>
      </c>
      <c r="F1783" s="2">
        <f t="shared" si="167"/>
        <v>-0.12228555503692756</v>
      </c>
      <c r="G1783" s="2">
        <f t="shared" si="165"/>
        <v>-8.7834473415923486E-2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2.3633000000000002</v>
      </c>
      <c r="C1784" s="2">
        <f t="shared" si="162"/>
        <v>1.7816280856382973</v>
      </c>
      <c r="D1784" s="2">
        <f t="shared" si="164"/>
        <v>2.0066152715723256</v>
      </c>
      <c r="E1784" s="2">
        <f t="shared" si="163"/>
        <v>-0.22498718593402822</v>
      </c>
      <c r="F1784" s="2">
        <f t="shared" si="167"/>
        <v>-0.14282588121634771</v>
      </c>
      <c r="G1784" s="2">
        <f t="shared" si="165"/>
        <v>-8.2161304717680517E-2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2.4007999999999998</v>
      </c>
      <c r="C1785" s="2">
        <f t="shared" si="162"/>
        <v>1.80330068784779</v>
      </c>
      <c r="D1785" s="2">
        <f t="shared" si="164"/>
        <v>2.0358141403447458</v>
      </c>
      <c r="E1785" s="2">
        <f t="shared" si="163"/>
        <v>-0.23251345249695587</v>
      </c>
      <c r="F1785" s="2">
        <f t="shared" si="167"/>
        <v>-0.16076339547246934</v>
      </c>
      <c r="G1785" s="2">
        <f t="shared" si="165"/>
        <v>-7.175005702448653E-2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2.4007999999999998</v>
      </c>
      <c r="C1786" s="2">
        <f t="shared" si="162"/>
        <v>1.8216390435635146</v>
      </c>
      <c r="D1786" s="2">
        <f t="shared" si="164"/>
        <v>2.0628501299488384</v>
      </c>
      <c r="E1786" s="2">
        <f t="shared" si="163"/>
        <v>-0.24121108638532385</v>
      </c>
      <c r="F1786" s="2">
        <f t="shared" si="167"/>
        <v>-0.17685293365504023</v>
      </c>
      <c r="G1786" s="2">
        <f t="shared" si="165"/>
        <v>-6.4358152730283613E-2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2.3256999999999999</v>
      </c>
      <c r="C1787" s="2">
        <f t="shared" si="162"/>
        <v>1.842925344553743</v>
      </c>
      <c r="D1787" s="2">
        <f t="shared" si="164"/>
        <v>2.0823204906933688</v>
      </c>
      <c r="E1787" s="2">
        <f t="shared" si="163"/>
        <v>-0.23939514613962576</v>
      </c>
      <c r="F1787" s="2">
        <f t="shared" si="167"/>
        <v>-0.18936137615195736</v>
      </c>
      <c r="G1787" s="2">
        <f t="shared" si="165"/>
        <v>-5.0033769987668397E-2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2.3069999999999999</v>
      </c>
      <c r="C1788" s="2">
        <f t="shared" si="162"/>
        <v>1.8695983684685518</v>
      </c>
      <c r="D1788" s="2">
        <f t="shared" si="164"/>
        <v>2.0989634173086751</v>
      </c>
      <c r="E1788" s="2">
        <f t="shared" si="163"/>
        <v>-0.22936504884012332</v>
      </c>
      <c r="F1788" s="2">
        <f t="shared" si="167"/>
        <v>-0.19736211068959056</v>
      </c>
      <c r="G1788" s="2">
        <f t="shared" si="165"/>
        <v>-3.2002938150532761E-2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2.2038000000000002</v>
      </c>
      <c r="C1789" s="2">
        <f t="shared" si="162"/>
        <v>1.9051524656272361</v>
      </c>
      <c r="D1789" s="2">
        <f t="shared" si="164"/>
        <v>2.1067290901006253</v>
      </c>
      <c r="E1789" s="2">
        <f t="shared" si="163"/>
        <v>-0.2015766244733892</v>
      </c>
      <c r="F1789" s="2">
        <f t="shared" si="167"/>
        <v>-0.1982050134463503</v>
      </c>
      <c r="G1789" s="2">
        <f t="shared" si="165"/>
        <v>-3.3716110270388955E-3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2.2976000000000001</v>
      </c>
      <c r="C1790" s="2">
        <f t="shared" si="162"/>
        <v>1.9496674709153536</v>
      </c>
      <c r="D1790" s="2">
        <f t="shared" si="164"/>
        <v>2.1208676760190976</v>
      </c>
      <c r="E1790" s="2">
        <f t="shared" si="163"/>
        <v>-0.17120020510374401</v>
      </c>
      <c r="F1790" s="2">
        <f t="shared" si="167"/>
        <v>-0.19280405177782906</v>
      </c>
      <c r="G1790" s="2">
        <f t="shared" si="165"/>
        <v>2.1603846674085048E-2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2.3069999999999999</v>
      </c>
      <c r="C1791" s="2">
        <f t="shared" si="162"/>
        <v>1.9988724753899145</v>
      </c>
      <c r="D1791" s="2">
        <f t="shared" si="164"/>
        <v>2.1346552555732385</v>
      </c>
      <c r="E1791" s="2">
        <f t="shared" si="163"/>
        <v>-0.13578278018332401</v>
      </c>
      <c r="F1791" s="2">
        <f t="shared" si="167"/>
        <v>-0.18139979745892806</v>
      </c>
      <c r="G1791" s="2">
        <f t="shared" si="165"/>
        <v>4.5617017275604049E-2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2.3069999999999999</v>
      </c>
      <c r="C1792" s="2">
        <f t="shared" si="162"/>
        <v>2.054938248406851</v>
      </c>
      <c r="D1792" s="2">
        <f t="shared" si="164"/>
        <v>2.1474215329381838</v>
      </c>
      <c r="E1792" s="2">
        <f t="shared" si="163"/>
        <v>-9.248328453133281E-2</v>
      </c>
      <c r="F1792" s="2">
        <f t="shared" si="167"/>
        <v>-0.16361649487340901</v>
      </c>
      <c r="G1792" s="2">
        <f t="shared" si="165"/>
        <v>7.1133210342076203E-2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2.3069999999999999</v>
      </c>
      <c r="C1793" s="2">
        <f t="shared" si="162"/>
        <v>2.1023785178827201</v>
      </c>
      <c r="D1793" s="2">
        <f t="shared" si="164"/>
        <v>2.1592421601279481</v>
      </c>
      <c r="E1793" s="2">
        <f t="shared" si="163"/>
        <v>-5.6863642245227997E-2</v>
      </c>
      <c r="F1793" s="2">
        <f t="shared" si="167"/>
        <v>-0.14226592434777283</v>
      </c>
      <c r="G1793" s="2">
        <f t="shared" si="165"/>
        <v>8.540228210254483E-2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2.3069999999999999</v>
      </c>
      <c r="C1794" s="2">
        <f t="shared" si="162"/>
        <v>2.1425202843623019</v>
      </c>
      <c r="D1794" s="2">
        <f t="shared" si="164"/>
        <v>2.1701871853036554</v>
      </c>
      <c r="E1794" s="2">
        <f t="shared" si="163"/>
        <v>-2.7666900941353489E-2</v>
      </c>
      <c r="F1794" s="2">
        <f t="shared" si="167"/>
        <v>-0.11934611966648896</v>
      </c>
      <c r="G1794" s="2">
        <f t="shared" si="165"/>
        <v>9.1679218725135472E-2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2.3069999999999999</v>
      </c>
      <c r="C1795" s="2">
        <f t="shared" si="162"/>
        <v>2.1822556252296401</v>
      </c>
      <c r="D1795" s="2">
        <f t="shared" si="164"/>
        <v>2.180321467873755</v>
      </c>
      <c r="E1795" s="2">
        <f t="shared" si="163"/>
        <v>1.9341573558850911E-3</v>
      </c>
      <c r="F1795" s="2">
        <f t="shared" si="167"/>
        <v>-9.5090064262014162E-2</v>
      </c>
      <c r="G1795" s="2">
        <f t="shared" si="165"/>
        <v>9.7024221617899253E-2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2.3069999999999999</v>
      </c>
      <c r="C1796" s="2">
        <f t="shared" si="162"/>
        <v>2.2158778367327723</v>
      </c>
      <c r="D1796" s="2">
        <f t="shared" si="164"/>
        <v>2.1897050628460693</v>
      </c>
      <c r="E1796" s="2">
        <f t="shared" si="163"/>
        <v>2.6172773886703027E-2</v>
      </c>
      <c r="F1796" s="2">
        <f t="shared" si="167"/>
        <v>-7.0837496632270722E-2</v>
      </c>
      <c r="G1796" s="2">
        <f t="shared" si="165"/>
        <v>9.7010270518973749E-2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2.2038000000000002</v>
      </c>
      <c r="C1797" s="2">
        <f t="shared" si="162"/>
        <v>2.2327735541584994</v>
      </c>
      <c r="D1797" s="2">
        <f t="shared" si="164"/>
        <v>2.1907491322648789</v>
      </c>
      <c r="E1797" s="2">
        <f t="shared" si="163"/>
        <v>4.2024421893620545E-2</v>
      </c>
      <c r="F1797" s="2">
        <f t="shared" si="167"/>
        <v>-4.8265112927092471E-2</v>
      </c>
      <c r="G1797" s="2">
        <f t="shared" si="165"/>
        <v>9.0289534820713016E-2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2.2881999999999998</v>
      </c>
      <c r="C1798" s="2">
        <f t="shared" si="162"/>
        <v>2.2441930073648844</v>
      </c>
      <c r="D1798" s="2">
        <f t="shared" si="164"/>
        <v>2.1979677150600732</v>
      </c>
      <c r="E1798" s="2">
        <f t="shared" si="163"/>
        <v>4.6225292304811205E-2</v>
      </c>
      <c r="F1798" s="2">
        <f t="shared" si="167"/>
        <v>-2.9367031880711741E-2</v>
      </c>
      <c r="G1798" s="2">
        <f t="shared" si="165"/>
        <v>7.5592324185522947E-2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2.2881999999999998</v>
      </c>
      <c r="C1799" s="2">
        <f t="shared" si="162"/>
        <v>2.2379786985395174</v>
      </c>
      <c r="D1799" s="2">
        <f t="shared" si="164"/>
        <v>2.2046515880185864</v>
      </c>
      <c r="E1799" s="2">
        <f t="shared" si="163"/>
        <v>3.3327110520930958E-2</v>
      </c>
      <c r="F1799" s="2">
        <f t="shared" si="167"/>
        <v>-1.6828203400383202E-2</v>
      </c>
      <c r="G1799" s="2">
        <f t="shared" si="165"/>
        <v>5.0155313921314157E-2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2.2881999999999998</v>
      </c>
      <c r="C1800" s="2">
        <f t="shared" si="162"/>
        <v>2.2471512064565147</v>
      </c>
      <c r="D1800" s="2">
        <f t="shared" si="164"/>
        <v>2.2108403592764692</v>
      </c>
      <c r="E1800" s="2">
        <f t="shared" si="163"/>
        <v>3.6310847180045513E-2</v>
      </c>
      <c r="F1800" s="2">
        <f t="shared" si="167"/>
        <v>-6.2003932842974591E-3</v>
      </c>
      <c r="G1800" s="2">
        <f t="shared" si="165"/>
        <v>4.2511240464342973E-2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2.2881999999999998</v>
      </c>
      <c r="C1801" s="2">
        <f t="shared" si="162"/>
        <v>2.2563587131555125</v>
      </c>
      <c r="D1801" s="2">
        <f t="shared" si="164"/>
        <v>2.216570703033768</v>
      </c>
      <c r="E1801" s="2">
        <f t="shared" si="163"/>
        <v>3.9788010121744488E-2</v>
      </c>
      <c r="F1801" s="2">
        <f t="shared" si="167"/>
        <v>2.9972873969109299E-3</v>
      </c>
      <c r="G1801" s="2">
        <f t="shared" si="165"/>
        <v>3.6790722724833559E-2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2.1945000000000001</v>
      </c>
      <c r="C1802" s="2">
        <f t="shared" si="162"/>
        <v>2.2641496803623569</v>
      </c>
      <c r="D1802" s="2">
        <f t="shared" si="164"/>
        <v>2.2149358361423777</v>
      </c>
      <c r="E1802" s="2">
        <f t="shared" si="163"/>
        <v>4.9213844219979208E-2</v>
      </c>
      <c r="F1802" s="2">
        <f t="shared" si="167"/>
        <v>1.2240598761524587E-2</v>
      </c>
      <c r="G1802" s="2">
        <f t="shared" si="165"/>
        <v>3.6973245458454623E-2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2.1945000000000001</v>
      </c>
      <c r="C1803" s="2">
        <f t="shared" si="162"/>
        <v>2.2707420372296867</v>
      </c>
      <c r="D1803" s="2">
        <f t="shared" si="164"/>
        <v>2.2134220705022014</v>
      </c>
      <c r="E1803" s="2">
        <f t="shared" si="163"/>
        <v>5.7319966727485294E-2</v>
      </c>
      <c r="F1803" s="2">
        <f t="shared" si="167"/>
        <v>2.125647235471673E-2</v>
      </c>
      <c r="G1803" s="2">
        <f t="shared" si="165"/>
        <v>3.6063494372768568E-2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2.2881999999999998</v>
      </c>
      <c r="C1804" s="2">
        <f t="shared" si="162"/>
        <v>2.2763201853481965</v>
      </c>
      <c r="D1804" s="2">
        <f t="shared" si="164"/>
        <v>2.2189611763909274</v>
      </c>
      <c r="E1804" s="2">
        <f t="shared" si="163"/>
        <v>5.7359008957269086E-2</v>
      </c>
      <c r="F1804" s="2">
        <f t="shared" si="167"/>
        <v>2.84769796752272E-2</v>
      </c>
      <c r="G1804" s="2">
        <f t="shared" si="165"/>
        <v>2.8882029282041886E-2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2.2881999999999998</v>
      </c>
      <c r="C1805" s="2">
        <f t="shared" si="162"/>
        <v>2.2810401568330896</v>
      </c>
      <c r="D1805" s="2">
        <f t="shared" si="164"/>
        <v>2.2240899781397476</v>
      </c>
      <c r="E1805" s="2">
        <f t="shared" si="163"/>
        <v>5.6950178693341957E-2</v>
      </c>
      <c r="F1805" s="2">
        <f t="shared" si="167"/>
        <v>3.4171619478850154E-2</v>
      </c>
      <c r="G1805" s="2">
        <f t="shared" si="165"/>
        <v>2.2778559214491803E-2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2.1945000000000001</v>
      </c>
      <c r="C1806" s="2">
        <f t="shared" si="162"/>
        <v>2.2850339788587681</v>
      </c>
      <c r="D1806" s="2">
        <f t="shared" si="164"/>
        <v>2.2218981279071737</v>
      </c>
      <c r="E1806" s="2">
        <f t="shared" si="163"/>
        <v>6.3135850951594463E-2</v>
      </c>
      <c r="F1806" s="2">
        <f t="shared" si="167"/>
        <v>3.9964465773399016E-2</v>
      </c>
      <c r="G1806" s="2">
        <f t="shared" si="165"/>
        <v>2.3171385178195447E-2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2.1006999999999998</v>
      </c>
      <c r="C1807" s="2">
        <f t="shared" ref="C1807:C1870" si="168">$C$4*B1797+C1806*(1-$C$4)</f>
        <v>2.2725364436497268</v>
      </c>
      <c r="D1807" s="2">
        <f t="shared" si="164"/>
        <v>2.2129204888029386</v>
      </c>
      <c r="E1807" s="2">
        <f t="shared" si="163"/>
        <v>5.9615954846788277E-2</v>
      </c>
      <c r="F1807" s="2">
        <f t="shared" si="167"/>
        <v>4.3894763588076868E-2</v>
      </c>
      <c r="G1807" s="2">
        <f t="shared" si="165"/>
        <v>1.5721191258711409E-2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2.1006999999999998</v>
      </c>
      <c r="C1808" s="2">
        <f t="shared" si="168"/>
        <v>2.2749462215497687</v>
      </c>
      <c r="D1808" s="2">
        <f t="shared" si="164"/>
        <v>2.2046078600027208</v>
      </c>
      <c r="E1808" s="2">
        <f t="shared" si="163"/>
        <v>7.0338361547047867E-2</v>
      </c>
      <c r="F1808" s="2">
        <f t="shared" si="167"/>
        <v>4.9183483179871076E-2</v>
      </c>
      <c r="G1808" s="2">
        <f t="shared" si="165"/>
        <v>2.1154878367176791E-2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2.1945000000000001</v>
      </c>
      <c r="C1809" s="2">
        <f t="shared" si="168"/>
        <v>2.2769852643882658</v>
      </c>
      <c r="D1809" s="2">
        <f t="shared" si="164"/>
        <v>2.203859129632149</v>
      </c>
      <c r="E1809" s="2">
        <f t="shared" si="163"/>
        <v>7.3126134756116734E-2</v>
      </c>
      <c r="F1809" s="2">
        <f t="shared" si="167"/>
        <v>5.3972013495120215E-2</v>
      </c>
      <c r="G1809" s="2">
        <f t="shared" si="165"/>
        <v>1.9154121260996519E-2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2.2225999999999999</v>
      </c>
      <c r="C1810" s="2">
        <f t="shared" si="168"/>
        <v>2.2787106083285327</v>
      </c>
      <c r="D1810" s="2">
        <f t="shared" si="164"/>
        <v>2.2052473422519898</v>
      </c>
      <c r="E1810" s="2">
        <f t="shared" si="163"/>
        <v>7.3463266076542855E-2</v>
      </c>
      <c r="F1810" s="2">
        <f t="shared" si="167"/>
        <v>5.7870264011404743E-2</v>
      </c>
      <c r="G1810" s="2">
        <f t="shared" si="165"/>
        <v>1.5593002065138112E-2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2.2225999999999999</v>
      </c>
      <c r="C1811" s="2">
        <f t="shared" si="168"/>
        <v>2.2801705147395275</v>
      </c>
      <c r="D1811" s="2">
        <f t="shared" si="164"/>
        <v>2.2065327243073978</v>
      </c>
      <c r="E1811" s="2">
        <f t="shared" si="163"/>
        <v>7.3637790432129702E-2</v>
      </c>
      <c r="F1811" s="2">
        <f t="shared" si="167"/>
        <v>6.1023769295549743E-2</v>
      </c>
      <c r="G1811" s="2">
        <f t="shared" si="165"/>
        <v>1.2614021136579959E-2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2.2225999999999999</v>
      </c>
      <c r="C1812" s="2">
        <f t="shared" si="168"/>
        <v>2.2669904355488311</v>
      </c>
      <c r="D1812" s="2">
        <f t="shared" si="164"/>
        <v>2.2077228928772201</v>
      </c>
      <c r="E1812" s="2">
        <f t="shared" si="163"/>
        <v>5.926754267161094E-2</v>
      </c>
      <c r="F1812" s="2">
        <f t="shared" si="167"/>
        <v>6.0672523970761984E-2</v>
      </c>
      <c r="G1812" s="2">
        <f t="shared" si="165"/>
        <v>-1.4049812991510438E-3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2.2225999999999999</v>
      </c>
      <c r="C1813" s="2">
        <f t="shared" si="168"/>
        <v>2.255838060849011</v>
      </c>
      <c r="D1813" s="2">
        <f t="shared" si="164"/>
        <v>2.2088249008122407</v>
      </c>
      <c r="E1813" s="2">
        <f t="shared" si="163"/>
        <v>4.7013160036770252E-2</v>
      </c>
      <c r="F1813" s="2">
        <f t="shared" si="167"/>
        <v>5.7940651183963639E-2</v>
      </c>
      <c r="G1813" s="2">
        <f t="shared" si="165"/>
        <v>-1.0927491147193387E-2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2.2225999999999999</v>
      </c>
      <c r="C1814" s="2">
        <f t="shared" si="168"/>
        <v>2.2608168207183938</v>
      </c>
      <c r="D1814" s="2">
        <f t="shared" si="164"/>
        <v>2.2098452785298526</v>
      </c>
      <c r="E1814" s="2">
        <f t="shared" si="163"/>
        <v>5.0971542188541274E-2</v>
      </c>
      <c r="F1814" s="2">
        <f t="shared" si="167"/>
        <v>5.654682938487917E-2</v>
      </c>
      <c r="G1814" s="2">
        <f t="shared" si="165"/>
        <v>-5.5752871963378955E-3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2.2225999999999999</v>
      </c>
      <c r="C1815" s="2">
        <f t="shared" si="168"/>
        <v>2.2650296175309488</v>
      </c>
      <c r="D1815" s="2">
        <f t="shared" si="164"/>
        <v>2.2107900727128262</v>
      </c>
      <c r="E1815" s="2">
        <f t="shared" si="163"/>
        <v>5.4239544818122543E-2</v>
      </c>
      <c r="F1815" s="2">
        <f t="shared" si="167"/>
        <v>5.6085372471527846E-2</v>
      </c>
      <c r="G1815" s="2">
        <f t="shared" si="165"/>
        <v>-1.8458276534053034E-3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2.2225999999999999</v>
      </c>
      <c r="C1816" s="2">
        <f t="shared" si="168"/>
        <v>2.2541789071415721</v>
      </c>
      <c r="D1816" s="2">
        <f t="shared" si="164"/>
        <v>2.2116648821415055</v>
      </c>
      <c r="E1816" s="2">
        <f t="shared" si="163"/>
        <v>4.2514025000066624E-2</v>
      </c>
      <c r="F1816" s="2">
        <f t="shared" si="167"/>
        <v>5.3371102977235602E-2</v>
      </c>
      <c r="G1816" s="2">
        <f t="shared" si="165"/>
        <v>-1.0857077977168977E-2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2.2225999999999999</v>
      </c>
      <c r="C1817" s="2">
        <f t="shared" si="168"/>
        <v>2.2305667675813301</v>
      </c>
      <c r="D1817" s="2">
        <f t="shared" si="164"/>
        <v>2.2124748908717642</v>
      </c>
      <c r="E1817" s="2">
        <f t="shared" si="163"/>
        <v>1.8091876709565913E-2</v>
      </c>
      <c r="F1817" s="2">
        <f t="shared" si="167"/>
        <v>4.6315257723701667E-2</v>
      </c>
      <c r="G1817" s="2">
        <f t="shared" si="165"/>
        <v>-2.8223381014135754E-2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2.2225999999999999</v>
      </c>
      <c r="C1818" s="2">
        <f t="shared" si="168"/>
        <v>2.2105872648765099</v>
      </c>
      <c r="D1818" s="2">
        <f t="shared" si="164"/>
        <v>2.2132248989553371</v>
      </c>
      <c r="E1818" s="2">
        <f t="shared" si="163"/>
        <v>-2.6376340788272223E-3</v>
      </c>
      <c r="F1818" s="2">
        <f t="shared" si="167"/>
        <v>3.6524679363195894E-2</v>
      </c>
      <c r="G1818" s="2">
        <f t="shared" si="165"/>
        <v>-3.9162313442023117E-2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2.2225999999999999</v>
      </c>
      <c r="C1819" s="2">
        <f t="shared" si="168"/>
        <v>2.2081123010493546</v>
      </c>
      <c r="D1819" s="2">
        <f t="shared" si="164"/>
        <v>2.2139193508845714</v>
      </c>
      <c r="E1819" s="2">
        <f t="shared" si="163"/>
        <v>-5.8070498352167377E-3</v>
      </c>
      <c r="F1819" s="2">
        <f t="shared" si="167"/>
        <v>2.8058333523513369E-2</v>
      </c>
      <c r="G1819" s="2">
        <f t="shared" si="165"/>
        <v>-3.3865383358730107E-2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2.2225999999999999</v>
      </c>
      <c r="C1820" s="2">
        <f t="shared" si="168"/>
        <v>2.2103411778109923</v>
      </c>
      <c r="D1820" s="2">
        <f t="shared" si="164"/>
        <v>2.2145623619301587</v>
      </c>
      <c r="E1820" s="2">
        <f t="shared" ref="E1820:E1883" si="169">C1820-D1820</f>
        <v>-4.2211841191663879E-3</v>
      </c>
      <c r="F1820" s="2">
        <f t="shared" si="167"/>
        <v>2.1602429994977419E-2</v>
      </c>
      <c r="G1820" s="2">
        <f t="shared" si="165"/>
        <v>-2.5823614114143807E-2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2.2225999999999999</v>
      </c>
      <c r="C1821" s="2">
        <f t="shared" si="168"/>
        <v>2.2122271504554547</v>
      </c>
      <c r="D1821" s="2">
        <f t="shared" ref="D1821:D1884" si="170">$D$4*B1821+(1-$D$4)*D1820</f>
        <v>2.2151577425279245</v>
      </c>
      <c r="E1821" s="2">
        <f t="shared" si="169"/>
        <v>-2.9305920724698176E-3</v>
      </c>
      <c r="F1821" s="2">
        <f t="shared" si="167"/>
        <v>1.6695825581487973E-2</v>
      </c>
      <c r="G1821" s="2">
        <f t="shared" si="165"/>
        <v>-1.9626417653957791E-2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2.2225999999999999</v>
      </c>
      <c r="C1822" s="2">
        <f t="shared" si="168"/>
        <v>2.2138229734623076</v>
      </c>
      <c r="D1822" s="2">
        <f t="shared" si="170"/>
        <v>2.2157090208591894</v>
      </c>
      <c r="E1822" s="2">
        <f t="shared" si="169"/>
        <v>-1.886047396881807E-3</v>
      </c>
      <c r="F1822" s="2">
        <f t="shared" si="167"/>
        <v>1.2979450985814017E-2</v>
      </c>
      <c r="G1822" s="2">
        <f t="shared" si="165"/>
        <v>-1.4865498382695824E-2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2.2225999999999999</v>
      </c>
      <c r="C1823" s="2">
        <f t="shared" si="168"/>
        <v>2.2151732852373369</v>
      </c>
      <c r="D1823" s="2">
        <f t="shared" si="170"/>
        <v>2.2162194637585086</v>
      </c>
      <c r="E1823" s="2">
        <f t="shared" si="169"/>
        <v>-1.0461785211717256E-3</v>
      </c>
      <c r="F1823" s="2">
        <f t="shared" si="167"/>
        <v>1.0174325084416869E-2</v>
      </c>
      <c r="G1823" s="2">
        <f t="shared" si="165"/>
        <v>-1.1220503605588595E-2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2.1288</v>
      </c>
      <c r="C1824" s="2">
        <f t="shared" si="168"/>
        <v>2.2163158567392851</v>
      </c>
      <c r="D1824" s="2">
        <f t="shared" si="170"/>
        <v>2.2097439479245451</v>
      </c>
      <c r="E1824" s="2">
        <f t="shared" si="169"/>
        <v>6.5719088147400129E-3</v>
      </c>
      <c r="F1824" s="2">
        <f t="shared" si="167"/>
        <v>9.4538418304814988E-3</v>
      </c>
      <c r="G1824" s="2">
        <f t="shared" si="165"/>
        <v>-2.881933015741486E-3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2.1568999999999998</v>
      </c>
      <c r="C1825" s="2">
        <f t="shared" si="168"/>
        <v>2.2172826480101646</v>
      </c>
      <c r="D1825" s="2">
        <f t="shared" si="170"/>
        <v>2.2058295814116158</v>
      </c>
      <c r="E1825" s="2">
        <f t="shared" si="169"/>
        <v>1.1453066598548833E-2</v>
      </c>
      <c r="F1825" s="2">
        <f t="shared" si="167"/>
        <v>9.8536867840949664E-3</v>
      </c>
      <c r="G1825" s="2">
        <f t="shared" si="165"/>
        <v>1.5993798144538669E-3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2.2038000000000002</v>
      </c>
      <c r="C1826" s="2">
        <f t="shared" si="168"/>
        <v>2.218100702162447</v>
      </c>
      <c r="D1826" s="2">
        <f t="shared" si="170"/>
        <v>2.2056792420477924</v>
      </c>
      <c r="E1826" s="2">
        <f t="shared" si="169"/>
        <v>1.2421460114654614E-2</v>
      </c>
      <c r="F1826" s="2">
        <f t="shared" si="167"/>
        <v>1.0367241450206897E-2</v>
      </c>
      <c r="G1826" s="2">
        <f t="shared" si="165"/>
        <v>2.0542186644477173E-3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2.2225999999999999</v>
      </c>
      <c r="C1827" s="2">
        <f t="shared" si="168"/>
        <v>2.2187929018297625</v>
      </c>
      <c r="D1827" s="2">
        <f t="shared" si="170"/>
        <v>2.2069326315257336</v>
      </c>
      <c r="E1827" s="2">
        <f t="shared" si="169"/>
        <v>1.1860270304028919E-2</v>
      </c>
      <c r="F1827" s="2">
        <f t="shared" si="167"/>
        <v>1.0665847220971303E-2</v>
      </c>
      <c r="G1827" s="2">
        <f t="shared" si="165"/>
        <v>1.1944230830576164E-3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2.2601</v>
      </c>
      <c r="C1828" s="2">
        <f t="shared" si="168"/>
        <v>2.2193786092405681</v>
      </c>
      <c r="D1828" s="2">
        <f t="shared" si="170"/>
        <v>2.2108709551164201</v>
      </c>
      <c r="E1828" s="2">
        <f t="shared" si="169"/>
        <v>8.5076541241480008E-3</v>
      </c>
      <c r="F1828" s="2">
        <f t="shared" si="167"/>
        <v>1.0234208601606643E-2</v>
      </c>
      <c r="G1828" s="2">
        <f t="shared" ref="G1828:G1891" si="171">E1828-F1828</f>
        <v>-1.726554477458642E-3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2.2881999999999998</v>
      </c>
      <c r="C1829" s="2">
        <f t="shared" si="168"/>
        <v>2.2198742078189424</v>
      </c>
      <c r="D1829" s="2">
        <f t="shared" si="170"/>
        <v>2.2165990325152038</v>
      </c>
      <c r="E1829" s="2">
        <f t="shared" si="169"/>
        <v>3.2751753037385534E-3</v>
      </c>
      <c r="F1829" s="2">
        <f t="shared" ref="F1829:F1892" si="173">(E1829*(2/(10)))+((1-(2/10))*F1828)</f>
        <v>8.842401942033026E-3</v>
      </c>
      <c r="G1829" s="2">
        <f t="shared" si="171"/>
        <v>-5.5672266382944726E-3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2.2881999999999998</v>
      </c>
      <c r="C1830" s="2">
        <f t="shared" si="168"/>
        <v>2.2202935604621823</v>
      </c>
      <c r="D1830" s="2">
        <f t="shared" si="170"/>
        <v>2.2219028078844483</v>
      </c>
      <c r="E1830" s="2">
        <f t="shared" si="169"/>
        <v>-1.6092474222659803E-3</v>
      </c>
      <c r="F1830" s="2">
        <f t="shared" si="173"/>
        <v>6.7520720691732249E-3</v>
      </c>
      <c r="G1830" s="2">
        <f t="shared" si="171"/>
        <v>-8.3613194914392043E-3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2.2694999999999999</v>
      </c>
      <c r="C1831" s="2">
        <f t="shared" si="168"/>
        <v>2.2206483973141542</v>
      </c>
      <c r="D1831" s="2">
        <f t="shared" si="170"/>
        <v>2.2254285258189337</v>
      </c>
      <c r="E1831" s="2">
        <f t="shared" si="169"/>
        <v>-4.7801285047794906E-3</v>
      </c>
      <c r="F1831" s="2">
        <f t="shared" si="173"/>
        <v>4.4456319543826816E-3</v>
      </c>
      <c r="G1831" s="2">
        <f t="shared" si="171"/>
        <v>-9.2257604591621731E-3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2.1757</v>
      </c>
      <c r="C1832" s="2">
        <f t="shared" si="168"/>
        <v>2.2209486438812074</v>
      </c>
      <c r="D1832" s="2">
        <f t="shared" si="170"/>
        <v>2.2217449313138271</v>
      </c>
      <c r="E1832" s="2">
        <f t="shared" si="169"/>
        <v>-7.9628743261972446E-4</v>
      </c>
      <c r="F1832" s="2">
        <f t="shared" si="173"/>
        <v>3.3972480769822008E-3</v>
      </c>
      <c r="G1832" s="2">
        <f t="shared" si="171"/>
        <v>-4.1935355096019249E-3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2.2601</v>
      </c>
      <c r="C1833" s="2">
        <f t="shared" si="168"/>
        <v>2.2212026986687139</v>
      </c>
      <c r="D1833" s="2">
        <f t="shared" si="170"/>
        <v>2.224586047512803</v>
      </c>
      <c r="E1833" s="2">
        <f t="shared" si="169"/>
        <v>-3.3833488440890847E-3</v>
      </c>
      <c r="F1833" s="2">
        <f t="shared" si="173"/>
        <v>2.0411286927679438E-3</v>
      </c>
      <c r="G1833" s="2">
        <f t="shared" si="171"/>
        <v>-5.424477536857028E-3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2.2694999999999999</v>
      </c>
      <c r="C1834" s="2">
        <f t="shared" si="168"/>
        <v>2.2069868988735273</v>
      </c>
      <c r="D1834" s="2">
        <f t="shared" si="170"/>
        <v>2.2279130069562991</v>
      </c>
      <c r="E1834" s="2">
        <f t="shared" si="169"/>
        <v>-2.0926108082771844E-2</v>
      </c>
      <c r="F1834" s="2">
        <f t="shared" si="173"/>
        <v>-2.5523186623400132E-3</v>
      </c>
      <c r="G1834" s="2">
        <f t="shared" si="171"/>
        <v>-1.837378942043183E-2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2.1757</v>
      </c>
      <c r="C1835" s="2">
        <f t="shared" si="168"/>
        <v>2.1992812221237537</v>
      </c>
      <c r="D1835" s="2">
        <f t="shared" si="170"/>
        <v>2.2240453768113877</v>
      </c>
      <c r="E1835" s="2">
        <f t="shared" si="169"/>
        <v>-2.4764154687634043E-2</v>
      </c>
      <c r="F1835" s="2">
        <f t="shared" si="173"/>
        <v>-6.9946858673988199E-3</v>
      </c>
      <c r="G1835" s="2">
        <f t="shared" si="171"/>
        <v>-1.7769468820235224E-2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2.0819000000000001</v>
      </c>
      <c r="C1836" s="2">
        <f t="shared" si="168"/>
        <v>2.1999764187200994</v>
      </c>
      <c r="D1836" s="2">
        <f t="shared" si="170"/>
        <v>2.2135160896401738</v>
      </c>
      <c r="E1836" s="2">
        <f t="shared" si="169"/>
        <v>-1.3539670920074354E-2</v>
      </c>
      <c r="F1836" s="2">
        <f t="shared" si="173"/>
        <v>-8.3036828779339267E-3</v>
      </c>
      <c r="G1836" s="2">
        <f t="shared" si="171"/>
        <v>-5.235988042140427E-3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2.1663000000000001</v>
      </c>
      <c r="C1837" s="2">
        <f t="shared" si="168"/>
        <v>2.2034569696862381</v>
      </c>
      <c r="D1837" s="2">
        <f t="shared" si="170"/>
        <v>2.2100186015186796</v>
      </c>
      <c r="E1837" s="2">
        <f t="shared" si="169"/>
        <v>-6.5616318324415168E-3</v>
      </c>
      <c r="F1837" s="2">
        <f t="shared" si="173"/>
        <v>-7.9552726688354447E-3</v>
      </c>
      <c r="G1837" s="2">
        <f t="shared" si="171"/>
        <v>1.3936408363939279E-3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2.1663000000000001</v>
      </c>
      <c r="C1838" s="2">
        <f t="shared" si="168"/>
        <v>2.2121712820422017</v>
      </c>
      <c r="D1838" s="2">
        <f t="shared" si="170"/>
        <v>2.2067801865913701</v>
      </c>
      <c r="E1838" s="2">
        <f t="shared" si="169"/>
        <v>5.3910954508316067E-3</v>
      </c>
      <c r="F1838" s="2">
        <f t="shared" si="173"/>
        <v>-5.2859990449020348E-3</v>
      </c>
      <c r="G1838" s="2">
        <f t="shared" si="171"/>
        <v>1.0677094495733641E-2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2.1663000000000001</v>
      </c>
      <c r="C1839" s="2">
        <f t="shared" si="168"/>
        <v>2.2238680078818631</v>
      </c>
      <c r="D1839" s="2">
        <f t="shared" si="170"/>
        <v>2.2037816542512689</v>
      </c>
      <c r="E1839" s="2">
        <f t="shared" si="169"/>
        <v>2.0086353630594189E-2</v>
      </c>
      <c r="F1839" s="2">
        <f t="shared" si="173"/>
        <v>-2.1152850980279015E-4</v>
      </c>
      <c r="G1839" s="2">
        <f t="shared" si="171"/>
        <v>2.0297882140396978E-2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2.1663000000000001</v>
      </c>
      <c r="C1840" s="2">
        <f t="shared" si="168"/>
        <v>2.2337652374384995</v>
      </c>
      <c r="D1840" s="2">
        <f t="shared" si="170"/>
        <v>2.2010052354178415</v>
      </c>
      <c r="E1840" s="2">
        <f t="shared" si="169"/>
        <v>3.2760002020657986E-2</v>
      </c>
      <c r="F1840" s="2">
        <f t="shared" si="173"/>
        <v>6.3827775962893652E-3</v>
      </c>
      <c r="G1840" s="2">
        <f t="shared" si="171"/>
        <v>2.6377224424368621E-2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2.2412999999999998</v>
      </c>
      <c r="C1841" s="2">
        <f t="shared" si="168"/>
        <v>2.2392628932171919</v>
      </c>
      <c r="D1841" s="2">
        <f t="shared" si="170"/>
        <v>2.2039900327942976</v>
      </c>
      <c r="E1841" s="2">
        <f t="shared" si="169"/>
        <v>3.5272860422894237E-2</v>
      </c>
      <c r="F1841" s="2">
        <f t="shared" si="173"/>
        <v>1.2160794161610341E-2</v>
      </c>
      <c r="G1841" s="2">
        <f t="shared" si="171"/>
        <v>2.3112066261283898E-2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2.2507000000000001</v>
      </c>
      <c r="C1842" s="2">
        <f t="shared" si="168"/>
        <v>2.2294839865683933</v>
      </c>
      <c r="D1842" s="2">
        <f t="shared" si="170"/>
        <v>2.2074500303650906</v>
      </c>
      <c r="E1842" s="2">
        <f t="shared" si="169"/>
        <v>2.2033956203302729E-2</v>
      </c>
      <c r="F1842" s="2">
        <f t="shared" si="173"/>
        <v>1.413542656994882E-2</v>
      </c>
      <c r="G1842" s="2">
        <f t="shared" si="171"/>
        <v>7.8985296333539089E-3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2.2507000000000001</v>
      </c>
      <c r="C1843" s="2">
        <f t="shared" si="168"/>
        <v>2.2341941424809484</v>
      </c>
      <c r="D1843" s="2">
        <f t="shared" si="170"/>
        <v>2.2106537318195287</v>
      </c>
      <c r="E1843" s="2">
        <f t="shared" si="169"/>
        <v>2.3540410661419653E-2</v>
      </c>
      <c r="F1843" s="2">
        <f t="shared" si="173"/>
        <v>1.6016423388242988E-2</v>
      </c>
      <c r="G1843" s="2">
        <f t="shared" si="171"/>
        <v>7.5239872731766647E-3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2.2507000000000001</v>
      </c>
      <c r="C1844" s="2">
        <f t="shared" si="168"/>
        <v>2.2396258128684945</v>
      </c>
      <c r="D1844" s="2">
        <f t="shared" si="170"/>
        <v>2.2136201220551195</v>
      </c>
      <c r="E1844" s="2">
        <f t="shared" si="169"/>
        <v>2.6005690813375004E-2</v>
      </c>
      <c r="F1844" s="2">
        <f t="shared" si="173"/>
        <v>1.801427687326939E-2</v>
      </c>
      <c r="G1844" s="2">
        <f t="shared" si="171"/>
        <v>7.9914139401056142E-3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2.2038000000000002</v>
      </c>
      <c r="C1845" s="2">
        <f t="shared" si="168"/>
        <v>2.2297910724271879</v>
      </c>
      <c r="D1845" s="2">
        <f t="shared" si="170"/>
        <v>2.2128927056065923</v>
      </c>
      <c r="E1845" s="2">
        <f t="shared" si="169"/>
        <v>1.6898366820595534E-2</v>
      </c>
      <c r="F1845" s="2">
        <f t="shared" si="173"/>
        <v>1.779109486273462E-2</v>
      </c>
      <c r="G1845" s="2">
        <f t="shared" si="171"/>
        <v>-8.9272804213908624E-4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2.11</v>
      </c>
      <c r="C1846" s="2">
        <f t="shared" si="168"/>
        <v>2.207038599746082</v>
      </c>
      <c r="D1846" s="2">
        <f t="shared" si="170"/>
        <v>2.2052710237098077</v>
      </c>
      <c r="E1846" s="2">
        <f t="shared" si="169"/>
        <v>1.7675760362743098E-3</v>
      </c>
      <c r="F1846" s="2">
        <f t="shared" si="173"/>
        <v>1.4586391097442558E-2</v>
      </c>
      <c r="G1846" s="2">
        <f t="shared" si="171"/>
        <v>-1.2818815061168248E-2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2.2038000000000002</v>
      </c>
      <c r="C1847" s="2">
        <f t="shared" si="168"/>
        <v>2.2007711228620694</v>
      </c>
      <c r="D1847" s="2">
        <f t="shared" si="170"/>
        <v>2.2051620589905627</v>
      </c>
      <c r="E1847" s="2">
        <f t="shared" si="169"/>
        <v>-4.3909361284932835E-3</v>
      </c>
      <c r="F1847" s="2">
        <f t="shared" si="173"/>
        <v>1.079092565225539E-2</v>
      </c>
      <c r="G1847" s="2">
        <f t="shared" si="171"/>
        <v>-1.5181861780748674E-2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2.2320000000000002</v>
      </c>
      <c r="C1848" s="2">
        <f t="shared" si="168"/>
        <v>2.195467873190982</v>
      </c>
      <c r="D1848" s="2">
        <f t="shared" si="170"/>
        <v>2.2071500546208913</v>
      </c>
      <c r="E1848" s="2">
        <f t="shared" si="169"/>
        <v>-1.1682181429909289E-2</v>
      </c>
      <c r="F1848" s="2">
        <f t="shared" si="173"/>
        <v>6.2963042358224553E-3</v>
      </c>
      <c r="G1848" s="2">
        <f t="shared" si="171"/>
        <v>-1.7978485665731743E-2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2.2320000000000002</v>
      </c>
      <c r="C1849" s="2">
        <f t="shared" si="168"/>
        <v>2.1909805080846771</v>
      </c>
      <c r="D1849" s="2">
        <f t="shared" si="170"/>
        <v>2.2089907913156401</v>
      </c>
      <c r="E1849" s="2">
        <f t="shared" si="169"/>
        <v>-1.8010283230962987E-2</v>
      </c>
      <c r="F1849" s="2">
        <f t="shared" si="173"/>
        <v>1.4349867424653675E-3</v>
      </c>
      <c r="G1849" s="2">
        <f t="shared" si="171"/>
        <v>-1.9445269973428353E-2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2.1381999999999999</v>
      </c>
      <c r="C1850" s="2">
        <f t="shared" si="168"/>
        <v>2.1871835068408809</v>
      </c>
      <c r="D1850" s="2">
        <f t="shared" si="170"/>
        <v>2.2037470289959629</v>
      </c>
      <c r="E1850" s="2">
        <f t="shared" si="169"/>
        <v>-1.6563522155081944E-2</v>
      </c>
      <c r="F1850" s="2">
        <f t="shared" si="173"/>
        <v>-2.1647150370440946E-3</v>
      </c>
      <c r="G1850" s="2">
        <f t="shared" si="171"/>
        <v>-1.439880711803785E-2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2.0444</v>
      </c>
      <c r="C1851" s="2">
        <f t="shared" si="168"/>
        <v>2.1955091211730533</v>
      </c>
      <c r="D1851" s="2">
        <f t="shared" si="170"/>
        <v>2.1919435453666325</v>
      </c>
      <c r="E1851" s="2">
        <f t="shared" si="169"/>
        <v>3.5655758064208065E-3</v>
      </c>
      <c r="F1851" s="2">
        <f t="shared" si="173"/>
        <v>-1.0186568683511143E-3</v>
      </c>
      <c r="G1851" s="2">
        <f t="shared" si="171"/>
        <v>4.5842326747719212E-3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2.0632000000000001</v>
      </c>
      <c r="C1852" s="2">
        <f t="shared" si="168"/>
        <v>2.2040000256079684</v>
      </c>
      <c r="D1852" s="2">
        <f t="shared" si="170"/>
        <v>2.1824069864505855</v>
      </c>
      <c r="E1852" s="2">
        <f t="shared" si="169"/>
        <v>2.1593039157382865E-2</v>
      </c>
      <c r="F1852" s="2">
        <f t="shared" si="173"/>
        <v>3.5036823367956813E-3</v>
      </c>
      <c r="G1852" s="2">
        <f t="shared" si="171"/>
        <v>1.8089356820587182E-2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2.1476000000000002</v>
      </c>
      <c r="C1853" s="2">
        <f t="shared" si="168"/>
        <v>2.2111846370528965</v>
      </c>
      <c r="D1853" s="2">
        <f t="shared" si="170"/>
        <v>2.1798286911579496</v>
      </c>
      <c r="E1853" s="2">
        <f t="shared" si="169"/>
        <v>3.1355945894946835E-2</v>
      </c>
      <c r="F1853" s="2">
        <f t="shared" si="173"/>
        <v>9.0741350484259131E-3</v>
      </c>
      <c r="G1853" s="2">
        <f t="shared" si="171"/>
        <v>2.2281810846520922E-2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2.0537999999999998</v>
      </c>
      <c r="C1854" s="2">
        <f t="shared" si="168"/>
        <v>2.217263923660143</v>
      </c>
      <c r="D1854" s="2">
        <f t="shared" si="170"/>
        <v>2.1704932325536572</v>
      </c>
      <c r="E1854" s="2">
        <f t="shared" si="169"/>
        <v>4.6770691106485796E-2</v>
      </c>
      <c r="F1854" s="2">
        <f t="shared" si="173"/>
        <v>1.6613446260037891E-2</v>
      </c>
      <c r="G1854" s="2">
        <f t="shared" si="171"/>
        <v>3.0157244846447905E-2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2.1381999999999999</v>
      </c>
      <c r="C1855" s="2">
        <f t="shared" si="168"/>
        <v>2.215192550789352</v>
      </c>
      <c r="D1855" s="2">
        <f t="shared" si="170"/>
        <v>2.1681011412533859</v>
      </c>
      <c r="E1855" s="2">
        <f t="shared" si="169"/>
        <v>4.7091409535966022E-2</v>
      </c>
      <c r="F1855" s="2">
        <f t="shared" si="173"/>
        <v>2.2709038915223516E-2</v>
      </c>
      <c r="G1855" s="2">
        <f t="shared" si="171"/>
        <v>2.4382370620742506E-2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2.2225999999999999</v>
      </c>
      <c r="C1856" s="2">
        <f t="shared" si="168"/>
        <v>2.1990090814371439</v>
      </c>
      <c r="D1856" s="2">
        <f t="shared" si="170"/>
        <v>2.1721380937531349</v>
      </c>
      <c r="E1856" s="2">
        <f t="shared" si="169"/>
        <v>2.6870987684008973E-2</v>
      </c>
      <c r="F1856" s="2">
        <f t="shared" si="173"/>
        <v>2.3541428668980607E-2</v>
      </c>
      <c r="G1856" s="2">
        <f t="shared" si="171"/>
        <v>3.3295590150283667E-3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2.1288</v>
      </c>
      <c r="C1857" s="2">
        <f t="shared" si="168"/>
        <v>2.1997461458314294</v>
      </c>
      <c r="D1857" s="2">
        <f t="shared" si="170"/>
        <v>2.168927864586236</v>
      </c>
      <c r="E1857" s="2">
        <f t="shared" si="169"/>
        <v>3.0818281245193369E-2</v>
      </c>
      <c r="F1857" s="2">
        <f t="shared" si="173"/>
        <v>2.4996799184223161E-2</v>
      </c>
      <c r="G1857" s="2">
        <f t="shared" si="171"/>
        <v>5.8214820609702074E-3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2.0724999999999998</v>
      </c>
      <c r="C1858" s="2">
        <f t="shared" si="168"/>
        <v>2.2047082772419788</v>
      </c>
      <c r="D1858" s="2">
        <f t="shared" si="170"/>
        <v>2.16178505980207</v>
      </c>
      <c r="E1858" s="2">
        <f t="shared" si="169"/>
        <v>4.292321743990879E-2</v>
      </c>
      <c r="F1858" s="2">
        <f t="shared" si="173"/>
        <v>2.858208283536029E-2</v>
      </c>
      <c r="G1858" s="2">
        <f t="shared" si="171"/>
        <v>1.43411346045485E-2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2.1288</v>
      </c>
      <c r="C1859" s="2">
        <f t="shared" si="168"/>
        <v>2.2089070038201362</v>
      </c>
      <c r="D1859" s="2">
        <f t="shared" si="170"/>
        <v>2.1593417220389539</v>
      </c>
      <c r="E1859" s="2">
        <f t="shared" si="169"/>
        <v>4.9565281781182247E-2</v>
      </c>
      <c r="F1859" s="2">
        <f t="shared" si="173"/>
        <v>3.2778722624524678E-2</v>
      </c>
      <c r="G1859" s="2">
        <f t="shared" si="171"/>
        <v>1.6786559156657568E-2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2.1288</v>
      </c>
      <c r="C1860" s="2">
        <f t="shared" si="168"/>
        <v>2.1980290032324228</v>
      </c>
      <c r="D1860" s="2">
        <f t="shared" si="170"/>
        <v>2.1570793722582908</v>
      </c>
      <c r="E1860" s="2">
        <f t="shared" si="169"/>
        <v>4.0949630974131956E-2</v>
      </c>
      <c r="F1860" s="2">
        <f t="shared" si="173"/>
        <v>3.4412904294446135E-2</v>
      </c>
      <c r="G1860" s="2">
        <f t="shared" si="171"/>
        <v>6.5367266796858212E-3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2.1288</v>
      </c>
      <c r="C1861" s="2">
        <f t="shared" si="168"/>
        <v>2.1743937719658963</v>
      </c>
      <c r="D1861" s="2">
        <f t="shared" si="170"/>
        <v>2.1549846039428617</v>
      </c>
      <c r="E1861" s="2">
        <f t="shared" si="169"/>
        <v>1.9409168023034606E-2</v>
      </c>
      <c r="F1861" s="2">
        <f t="shared" si="173"/>
        <v>3.1412157040163827E-2</v>
      </c>
      <c r="G1861" s="2">
        <f t="shared" si="171"/>
        <v>-1.200298901712922E-2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2.1288</v>
      </c>
      <c r="C1862" s="2">
        <f t="shared" si="168"/>
        <v>2.157287037817297</v>
      </c>
      <c r="D1862" s="2">
        <f t="shared" si="170"/>
        <v>2.153045003650798</v>
      </c>
      <c r="E1862" s="2">
        <f t="shared" si="169"/>
        <v>4.2420341664990424E-3</v>
      </c>
      <c r="F1862" s="2">
        <f t="shared" si="173"/>
        <v>2.5978132465430868E-2</v>
      </c>
      <c r="G1862" s="2">
        <f t="shared" si="171"/>
        <v>-2.1736098298931826E-2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2.1288</v>
      </c>
      <c r="C1863" s="2">
        <f t="shared" si="168"/>
        <v>2.1557967243069438</v>
      </c>
      <c r="D1863" s="2">
        <f t="shared" si="170"/>
        <v>2.1512490774544424</v>
      </c>
      <c r="E1863" s="2">
        <f t="shared" si="169"/>
        <v>4.5476468525014191E-3</v>
      </c>
      <c r="F1863" s="2">
        <f t="shared" si="173"/>
        <v>2.169203534284498E-2</v>
      </c>
      <c r="G1863" s="2">
        <f t="shared" si="171"/>
        <v>-1.7144388490343561E-2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2.1288</v>
      </c>
      <c r="C1864" s="2">
        <f t="shared" si="168"/>
        <v>2.1401049205674143</v>
      </c>
      <c r="D1864" s="2">
        <f t="shared" si="170"/>
        <v>2.1495861828281875</v>
      </c>
      <c r="E1864" s="2">
        <f t="shared" si="169"/>
        <v>-9.4812622607731711E-3</v>
      </c>
      <c r="F1864" s="2">
        <f t="shared" si="173"/>
        <v>1.5457375822121349E-2</v>
      </c>
      <c r="G1864" s="2">
        <f t="shared" si="171"/>
        <v>-2.493863808289452E-2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2.1288</v>
      </c>
      <c r="C1865" s="2">
        <f t="shared" si="168"/>
        <v>2.1398118558647354</v>
      </c>
      <c r="D1865" s="2">
        <f t="shared" si="170"/>
        <v>2.1480464655816549</v>
      </c>
      <c r="E1865" s="2">
        <f t="shared" si="169"/>
        <v>-8.2346097169194721E-3</v>
      </c>
      <c r="F1865" s="2">
        <f t="shared" si="173"/>
        <v>1.0718978714313186E-2</v>
      </c>
      <c r="G1865" s="2">
        <f t="shared" si="171"/>
        <v>-1.8953588431232658E-2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2.0350000000000001</v>
      </c>
      <c r="C1866" s="2">
        <f t="shared" si="168"/>
        <v>2.1525484934240069</v>
      </c>
      <c r="D1866" s="2">
        <f t="shared" si="170"/>
        <v>2.1396726533163473</v>
      </c>
      <c r="E1866" s="2">
        <f t="shared" si="169"/>
        <v>1.2875840107659631E-2</v>
      </c>
      <c r="F1866" s="2">
        <f t="shared" si="173"/>
        <v>1.1150350992982476E-2</v>
      </c>
      <c r="G1866" s="2">
        <f t="shared" si="171"/>
        <v>1.7254891146771551E-3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1.9505999999999999</v>
      </c>
      <c r="C1867" s="2">
        <f t="shared" si="168"/>
        <v>2.1488948790510829</v>
      </c>
      <c r="D1867" s="2">
        <f t="shared" si="170"/>
        <v>2.1256672715892102</v>
      </c>
      <c r="E1867" s="2">
        <f t="shared" si="169"/>
        <v>2.322760746187269E-2</v>
      </c>
      <c r="F1867" s="2">
        <f t="shared" si="173"/>
        <v>1.356580228676052E-2</v>
      </c>
      <c r="G1867" s="2">
        <f t="shared" si="171"/>
        <v>9.6618051751121703E-3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2.0350000000000001</v>
      </c>
      <c r="C1868" s="2">
        <f t="shared" si="168"/>
        <v>2.1371418207355317</v>
      </c>
      <c r="D1868" s="2">
        <f t="shared" si="170"/>
        <v>2.1189511773974168</v>
      </c>
      <c r="E1868" s="2">
        <f t="shared" si="169"/>
        <v>1.8190643338114931E-2</v>
      </c>
      <c r="F1868" s="2">
        <f t="shared" si="173"/>
        <v>1.4490770497031402E-2</v>
      </c>
      <c r="G1868" s="2">
        <f t="shared" si="171"/>
        <v>3.6998728410835291E-3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2.0632000000000001</v>
      </c>
      <c r="C1869" s="2">
        <f t="shared" si="168"/>
        <v>2.1358584636992961</v>
      </c>
      <c r="D1869" s="2">
        <f t="shared" si="170"/>
        <v>2.1148214605531637</v>
      </c>
      <c r="E1869" s="2">
        <f t="shared" si="169"/>
        <v>2.1037003146132438E-2</v>
      </c>
      <c r="F1869" s="2">
        <f t="shared" si="173"/>
        <v>1.5800017026851611E-2</v>
      </c>
      <c r="G1869" s="2">
        <f t="shared" si="171"/>
        <v>5.2369861192808273E-3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2.0632000000000001</v>
      </c>
      <c r="C1870" s="2">
        <f t="shared" si="168"/>
        <v>2.1347725462070968</v>
      </c>
      <c r="D1870" s="2">
        <f t="shared" si="170"/>
        <v>2.1109976486603368</v>
      </c>
      <c r="E1870" s="2">
        <f t="shared" si="169"/>
        <v>2.3774897546759988E-2</v>
      </c>
      <c r="F1870" s="2">
        <f t="shared" si="173"/>
        <v>1.7394993130833286E-2</v>
      </c>
      <c r="G1870" s="2">
        <f t="shared" si="171"/>
        <v>6.3799044159267015E-3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1.9787999999999999</v>
      </c>
      <c r="C1871" s="2">
        <f t="shared" ref="C1871:C1934" si="174">$C$4*B1861+C1870*(1-$C$4)</f>
        <v>2.1338536929444665</v>
      </c>
      <c r="D1871" s="2">
        <f t="shared" si="170"/>
        <v>2.1012052302410527</v>
      </c>
      <c r="E1871" s="2">
        <f t="shared" si="169"/>
        <v>3.2648462703413816E-2</v>
      </c>
      <c r="F1871" s="2">
        <f t="shared" si="173"/>
        <v>2.0445687045349391E-2</v>
      </c>
      <c r="G1871" s="2">
        <f t="shared" si="171"/>
        <v>1.2202775658064425E-2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1.9412</v>
      </c>
      <c r="C1872" s="2">
        <f t="shared" si="174"/>
        <v>2.1330762017222411</v>
      </c>
      <c r="D1872" s="2">
        <f t="shared" si="170"/>
        <v>2.0893529909639375</v>
      </c>
      <c r="E1872" s="2">
        <f t="shared" si="169"/>
        <v>4.3723210758303654E-2</v>
      </c>
      <c r="F1872" s="2">
        <f t="shared" si="173"/>
        <v>2.5101191787940243E-2</v>
      </c>
      <c r="G1872" s="2">
        <f t="shared" si="171"/>
        <v>1.8622018970363412E-2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1.8662000000000001</v>
      </c>
      <c r="C1873" s="2">
        <f t="shared" si="174"/>
        <v>2.1324183245342039</v>
      </c>
      <c r="D1873" s="2">
        <f t="shared" si="170"/>
        <v>2.0728231397814234</v>
      </c>
      <c r="E1873" s="2">
        <f t="shared" si="169"/>
        <v>5.9595184752780472E-2</v>
      </c>
      <c r="F1873" s="2">
        <f t="shared" si="173"/>
        <v>3.199999038090829E-2</v>
      </c>
      <c r="G1873" s="2">
        <f t="shared" si="171"/>
        <v>2.7595194371872182E-2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1.9319</v>
      </c>
      <c r="C1874" s="2">
        <f t="shared" si="174"/>
        <v>2.1318616592212494</v>
      </c>
      <c r="D1874" s="2">
        <f t="shared" si="170"/>
        <v>2.0623843886865032</v>
      </c>
      <c r="E1874" s="2">
        <f t="shared" si="169"/>
        <v>6.9477270534746172E-2</v>
      </c>
      <c r="F1874" s="2">
        <f t="shared" si="173"/>
        <v>3.9495446411675871E-2</v>
      </c>
      <c r="G1874" s="2">
        <f t="shared" si="171"/>
        <v>2.9981824123070301E-2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2.0163000000000002</v>
      </c>
      <c r="C1875" s="2">
        <f t="shared" si="174"/>
        <v>2.1313906347256726</v>
      </c>
      <c r="D1875" s="2">
        <f t="shared" si="170"/>
        <v>2.0589707302652807</v>
      </c>
      <c r="E1875" s="2">
        <f t="shared" si="169"/>
        <v>7.2419904460391926E-2</v>
      </c>
      <c r="F1875" s="2">
        <f t="shared" si="173"/>
        <v>4.608033802141908E-2</v>
      </c>
      <c r="G1875" s="2">
        <f t="shared" si="171"/>
        <v>2.6339566438972846E-2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2.0163000000000002</v>
      </c>
      <c r="C1876" s="2">
        <f t="shared" si="174"/>
        <v>2.1165613063063384</v>
      </c>
      <c r="D1876" s="2">
        <f t="shared" si="170"/>
        <v>2.0558099354308155</v>
      </c>
      <c r="E1876" s="2">
        <f t="shared" si="169"/>
        <v>6.0751370875522959E-2</v>
      </c>
      <c r="F1876" s="2">
        <f t="shared" si="173"/>
        <v>4.9014544592239861E-2</v>
      </c>
      <c r="G1876" s="2">
        <f t="shared" si="171"/>
        <v>1.1736826283283097E-2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2.0163000000000002</v>
      </c>
      <c r="C1877" s="2">
        <f t="shared" si="174"/>
        <v>2.0910287976438249</v>
      </c>
      <c r="D1877" s="2">
        <f t="shared" si="170"/>
        <v>2.0528832735470512</v>
      </c>
      <c r="E1877" s="2">
        <f t="shared" si="169"/>
        <v>3.8145524096773631E-2</v>
      </c>
      <c r="F1877" s="2">
        <f t="shared" si="173"/>
        <v>4.684074049314662E-2</v>
      </c>
      <c r="G1877" s="2">
        <f t="shared" si="171"/>
        <v>-8.6952163963729887E-3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2.0819000000000001</v>
      </c>
      <c r="C1878" s="2">
        <f t="shared" si="174"/>
        <v>2.0824089826216978</v>
      </c>
      <c r="D1878" s="2">
        <f t="shared" si="170"/>
        <v>2.0550326606917144</v>
      </c>
      <c r="E1878" s="2">
        <f t="shared" si="169"/>
        <v>2.7376321929983405E-2</v>
      </c>
      <c r="F1878" s="2">
        <f t="shared" si="173"/>
        <v>4.2947856780513979E-2</v>
      </c>
      <c r="G1878" s="2">
        <f t="shared" si="171"/>
        <v>-1.5571534850530575E-2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1.9975000000000001</v>
      </c>
      <c r="C1879" s="2">
        <f t="shared" si="174"/>
        <v>2.0794537545260523</v>
      </c>
      <c r="D1879" s="2">
        <f t="shared" si="170"/>
        <v>2.050770982121958</v>
      </c>
      <c r="E1879" s="2">
        <f t="shared" si="169"/>
        <v>2.8682772404094337E-2</v>
      </c>
      <c r="F1879" s="2">
        <f t="shared" si="173"/>
        <v>4.0094839905230051E-2</v>
      </c>
      <c r="G1879" s="2">
        <f t="shared" si="171"/>
        <v>-1.1412067501135714E-2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2.0819000000000001</v>
      </c>
      <c r="C1880" s="2">
        <f t="shared" si="174"/>
        <v>2.0769531769066596</v>
      </c>
      <c r="D1880" s="2">
        <f t="shared" si="170"/>
        <v>2.0530768352981092</v>
      </c>
      <c r="E1880" s="2">
        <f t="shared" si="169"/>
        <v>2.3876341608550344E-2</v>
      </c>
      <c r="F1880" s="2">
        <f t="shared" si="173"/>
        <v>3.6851140245894108E-2</v>
      </c>
      <c r="G1880" s="2">
        <f t="shared" si="171"/>
        <v>-1.2974798637343764E-2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2.0819000000000001</v>
      </c>
      <c r="C1881" s="2">
        <f t="shared" si="174"/>
        <v>2.0618526881517889</v>
      </c>
      <c r="D1881" s="2">
        <f t="shared" si="170"/>
        <v>2.0552118845352862</v>
      </c>
      <c r="E1881" s="2">
        <f t="shared" si="169"/>
        <v>6.6408036165026552E-3</v>
      </c>
      <c r="F1881" s="2">
        <f t="shared" si="173"/>
        <v>3.080907292001582E-2</v>
      </c>
      <c r="G1881" s="2">
        <f t="shared" si="171"/>
        <v>-2.4168269303513165E-2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2.0819000000000001</v>
      </c>
      <c r="C1882" s="2">
        <f t="shared" si="174"/>
        <v>2.0432907361284367</v>
      </c>
      <c r="D1882" s="2">
        <f t="shared" si="170"/>
        <v>2.0571887819771169</v>
      </c>
      <c r="E1882" s="2">
        <f t="shared" si="169"/>
        <v>-1.3898045848680152E-2</v>
      </c>
      <c r="F1882" s="2">
        <f t="shared" si="173"/>
        <v>2.1867649166276627E-2</v>
      </c>
      <c r="G1882" s="2">
        <f t="shared" si="171"/>
        <v>-3.5765695014956779E-2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2.0819000000000001</v>
      </c>
      <c r="C1883" s="2">
        <f t="shared" si="174"/>
        <v>2.0160460074932929</v>
      </c>
      <c r="D1883" s="2">
        <f t="shared" si="170"/>
        <v>2.0590192425714045</v>
      </c>
      <c r="E1883" s="2">
        <f t="shared" si="169"/>
        <v>-4.2973235078111571E-2</v>
      </c>
      <c r="F1883" s="2">
        <f t="shared" si="173"/>
        <v>8.8994723173989893E-3</v>
      </c>
      <c r="G1883" s="2">
        <f t="shared" si="171"/>
        <v>-5.1872707395510559E-2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2.0819000000000001</v>
      </c>
      <c r="C1884" s="2">
        <f t="shared" si="174"/>
        <v>2.0031004678789399</v>
      </c>
      <c r="D1884" s="2">
        <f t="shared" si="170"/>
        <v>2.0607141134920415</v>
      </c>
      <c r="E1884" s="2">
        <f t="shared" ref="E1884:E1947" si="175">C1884-D1884</f>
        <v>-5.7613645613101561E-2</v>
      </c>
      <c r="F1884" s="2">
        <f t="shared" si="173"/>
        <v>-4.4031512687011205E-3</v>
      </c>
      <c r="G1884" s="2">
        <f t="shared" si="171"/>
        <v>-5.3210494344400443E-2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1.9975000000000001</v>
      </c>
      <c r="C1885" s="2">
        <f t="shared" si="174"/>
        <v>2.0051311651283337</v>
      </c>
      <c r="D1885" s="2">
        <f t="shared" ref="D1885:D1948" si="176">$D$4*B1885+(1-$D$4)*D1884</f>
        <v>2.0560315865667049</v>
      </c>
      <c r="E1885" s="2">
        <f t="shared" si="175"/>
        <v>-5.0900421438371257E-2</v>
      </c>
      <c r="F1885" s="2">
        <f t="shared" si="173"/>
        <v>-1.3702605302635147E-2</v>
      </c>
      <c r="G1885" s="2">
        <f t="shared" si="171"/>
        <v>-3.7197816135736111E-2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2.0819000000000001</v>
      </c>
      <c r="C1886" s="2">
        <f t="shared" si="174"/>
        <v>2.0068494474162826</v>
      </c>
      <c r="D1886" s="2">
        <f t="shared" si="176"/>
        <v>2.0579477653395415</v>
      </c>
      <c r="E1886" s="2">
        <f t="shared" si="175"/>
        <v>-5.1098317923258918E-2</v>
      </c>
      <c r="F1886" s="2">
        <f t="shared" si="173"/>
        <v>-2.1181747826759904E-2</v>
      </c>
      <c r="G1886" s="2">
        <f t="shared" si="171"/>
        <v>-2.9916570096499014E-2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2.0819000000000001</v>
      </c>
      <c r="C1887" s="2">
        <f t="shared" si="174"/>
        <v>2.0083033785830082</v>
      </c>
      <c r="D1887" s="2">
        <f t="shared" si="176"/>
        <v>2.0597220049440201</v>
      </c>
      <c r="E1887" s="2">
        <f t="shared" si="175"/>
        <v>-5.141862636101191E-2</v>
      </c>
      <c r="F1887" s="2">
        <f t="shared" si="173"/>
        <v>-2.7229123533610306E-2</v>
      </c>
      <c r="G1887" s="2">
        <f t="shared" si="171"/>
        <v>-2.4189502827401604E-2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2.1663000000000001</v>
      </c>
      <c r="C1888" s="2">
        <f t="shared" si="174"/>
        <v>2.019625935724084</v>
      </c>
      <c r="D1888" s="2">
        <f t="shared" si="176"/>
        <v>2.0676166712444632</v>
      </c>
      <c r="E1888" s="2">
        <f t="shared" si="175"/>
        <v>-4.7990735520379246E-2</v>
      </c>
      <c r="F1888" s="2">
        <f t="shared" si="173"/>
        <v>-3.1381445930964091E-2</v>
      </c>
      <c r="G1888" s="2">
        <f t="shared" si="171"/>
        <v>-1.6609289589415155E-2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2.1663000000000001</v>
      </c>
      <c r="C1889" s="2">
        <f t="shared" si="174"/>
        <v>2.0162219456126866</v>
      </c>
      <c r="D1889" s="2">
        <f t="shared" si="176"/>
        <v>2.0749265474485772</v>
      </c>
      <c r="E1889" s="2">
        <f t="shared" si="175"/>
        <v>-5.8704601835890546E-2</v>
      </c>
      <c r="F1889" s="2">
        <f t="shared" si="173"/>
        <v>-3.6846077111949385E-2</v>
      </c>
      <c r="G1889" s="2">
        <f t="shared" si="171"/>
        <v>-2.1858524723941161E-2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2.1476000000000002</v>
      </c>
      <c r="C1890" s="2">
        <f t="shared" si="174"/>
        <v>2.0263262616722733</v>
      </c>
      <c r="D1890" s="2">
        <f t="shared" si="176"/>
        <v>2.0803097661560899</v>
      </c>
      <c r="E1890" s="2">
        <f t="shared" si="175"/>
        <v>-5.3983504483816613E-2</v>
      </c>
      <c r="F1890" s="2">
        <f t="shared" si="173"/>
        <v>-4.0273562586322836E-2</v>
      </c>
      <c r="G1890" s="2">
        <f t="shared" si="171"/>
        <v>-1.3709941897493777E-2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2.1568999999999998</v>
      </c>
      <c r="C1891" s="2">
        <f t="shared" si="174"/>
        <v>2.0348760675688466</v>
      </c>
      <c r="D1891" s="2">
        <f t="shared" si="176"/>
        <v>2.0859831168111942</v>
      </c>
      <c r="E1891" s="2">
        <f t="shared" si="175"/>
        <v>-5.1107049242347546E-2</v>
      </c>
      <c r="F1891" s="2">
        <f t="shared" si="173"/>
        <v>-4.2440259917527784E-2</v>
      </c>
      <c r="G1891" s="2">
        <f t="shared" si="171"/>
        <v>-8.6667893248197625E-3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2.1568999999999998</v>
      </c>
      <c r="C1892" s="2">
        <f t="shared" si="174"/>
        <v>2.0421105187121009</v>
      </c>
      <c r="D1892" s="2">
        <f t="shared" si="176"/>
        <v>2.0912362192696241</v>
      </c>
      <c r="E1892" s="2">
        <f t="shared" si="175"/>
        <v>-4.9125700557523189E-2</v>
      </c>
      <c r="F1892" s="2">
        <f t="shared" si="173"/>
        <v>-4.3777348045526868E-2</v>
      </c>
      <c r="G1892" s="2">
        <f t="shared" ref="G1892:G1955" si="177">E1892-F1892</f>
        <v>-5.348352511996321E-3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2.1568999999999998</v>
      </c>
      <c r="C1893" s="2">
        <f t="shared" si="174"/>
        <v>2.0482319773717776</v>
      </c>
      <c r="D1893" s="2">
        <f t="shared" si="176"/>
        <v>2.0961002030274294</v>
      </c>
      <c r="E1893" s="2">
        <f t="shared" si="175"/>
        <v>-4.7868225655651742E-2</v>
      </c>
      <c r="F1893" s="2">
        <f t="shared" ref="F1893:F1956" si="179">(E1893*(2/(10)))+((1-(2/10))*F1892)</f>
        <v>-4.4595523567551844E-2</v>
      </c>
      <c r="G1893" s="2">
        <f t="shared" si="177"/>
        <v>-3.2727020880998978E-3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2.1568999999999998</v>
      </c>
      <c r="C1894" s="2">
        <f t="shared" si="174"/>
        <v>2.0534116731607348</v>
      </c>
      <c r="D1894" s="2">
        <f t="shared" si="176"/>
        <v>2.1006038916920642</v>
      </c>
      <c r="E1894" s="2">
        <f t="shared" si="175"/>
        <v>-4.7192218531329377E-2</v>
      </c>
      <c r="F1894" s="2">
        <f t="shared" si="179"/>
        <v>-4.5114862560307355E-2</v>
      </c>
      <c r="G1894" s="2">
        <f t="shared" si="177"/>
        <v>-2.0773559710220227E-3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2.1568999999999998</v>
      </c>
      <c r="C1895" s="2">
        <f t="shared" si="174"/>
        <v>2.0448098772898526</v>
      </c>
      <c r="D1895" s="2">
        <f t="shared" si="176"/>
        <v>2.1047739737889484</v>
      </c>
      <c r="E1895" s="2">
        <f t="shared" si="175"/>
        <v>-5.9964096499095731E-2</v>
      </c>
      <c r="F1895" s="2">
        <f t="shared" si="179"/>
        <v>-4.8084709348065038E-2</v>
      </c>
      <c r="G1895" s="2">
        <f t="shared" si="177"/>
        <v>-1.1879387151030693E-2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2.1568999999999998</v>
      </c>
      <c r="C1896" s="2">
        <f t="shared" si="174"/>
        <v>2.0505160500144908</v>
      </c>
      <c r="D1896" s="2">
        <f t="shared" si="176"/>
        <v>2.1086351609156928</v>
      </c>
      <c r="E1896" s="2">
        <f t="shared" si="175"/>
        <v>-5.8119110901202031E-2</v>
      </c>
      <c r="F1896" s="2">
        <f t="shared" si="179"/>
        <v>-5.009158965869244E-2</v>
      </c>
      <c r="G1896" s="2">
        <f t="shared" si="177"/>
        <v>-8.0275212425095915E-3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2.1568999999999998</v>
      </c>
      <c r="C1897" s="2">
        <f t="shared" si="174"/>
        <v>2.0553443500122617</v>
      </c>
      <c r="D1897" s="2">
        <f t="shared" si="176"/>
        <v>2.1122103341811971</v>
      </c>
      <c r="E1897" s="2">
        <f t="shared" si="175"/>
        <v>-5.6865984168935402E-2</v>
      </c>
      <c r="F1897" s="2">
        <f t="shared" si="179"/>
        <v>-5.1446468560741039E-2</v>
      </c>
      <c r="G1897" s="2">
        <f t="shared" si="177"/>
        <v>-5.4195156081943627E-3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2.1568999999999998</v>
      </c>
      <c r="C1898" s="2">
        <f t="shared" si="174"/>
        <v>2.0724144500103754</v>
      </c>
      <c r="D1898" s="2">
        <f t="shared" si="176"/>
        <v>2.1155206797974047</v>
      </c>
      <c r="E1898" s="2">
        <f t="shared" si="175"/>
        <v>-4.3106229787029271E-2</v>
      </c>
      <c r="F1898" s="2">
        <f t="shared" si="179"/>
        <v>-4.9778420805998688E-2</v>
      </c>
      <c r="G1898" s="2">
        <f t="shared" si="177"/>
        <v>6.6721910189694172E-3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2.1568999999999998</v>
      </c>
      <c r="C1899" s="2">
        <f t="shared" si="174"/>
        <v>2.0868583807780099</v>
      </c>
      <c r="D1899" s="2">
        <f t="shared" si="176"/>
        <v>2.1185858146272265</v>
      </c>
      <c r="E1899" s="2">
        <f t="shared" si="175"/>
        <v>-3.1727433849216613E-2</v>
      </c>
      <c r="F1899" s="2">
        <f t="shared" si="179"/>
        <v>-4.616822341464228E-2</v>
      </c>
      <c r="G1899" s="2">
        <f t="shared" si="177"/>
        <v>1.4440789565425667E-2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2.1568999999999998</v>
      </c>
      <c r="C1900" s="2">
        <f t="shared" si="174"/>
        <v>2.0962032452737009</v>
      </c>
      <c r="D1900" s="2">
        <f t="shared" si="176"/>
        <v>2.1214239024326171</v>
      </c>
      <c r="E1900" s="2">
        <f t="shared" si="175"/>
        <v>-2.5220657158916193E-2</v>
      </c>
      <c r="F1900" s="2">
        <f t="shared" si="179"/>
        <v>-4.1978710163497066E-2</v>
      </c>
      <c r="G1900" s="2">
        <f t="shared" si="177"/>
        <v>1.6758053004580872E-2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2.1568999999999998</v>
      </c>
      <c r="C1901" s="2">
        <f t="shared" si="174"/>
        <v>2.1055412075392854</v>
      </c>
      <c r="D1901" s="2">
        <f t="shared" si="176"/>
        <v>2.1240517615116827</v>
      </c>
      <c r="E1901" s="2">
        <f t="shared" si="175"/>
        <v>-1.8510553972397314E-2</v>
      </c>
      <c r="F1901" s="2">
        <f t="shared" si="179"/>
        <v>-3.7285078925277118E-2</v>
      </c>
      <c r="G1901" s="2">
        <f t="shared" si="177"/>
        <v>1.8774524952879804E-2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2.1568999999999998</v>
      </c>
      <c r="C1902" s="2">
        <f t="shared" si="174"/>
        <v>2.1134425602255491</v>
      </c>
      <c r="D1902" s="2">
        <f t="shared" si="176"/>
        <v>2.1264849643626693</v>
      </c>
      <c r="E1902" s="2">
        <f t="shared" si="175"/>
        <v>-1.3042404137120212E-2</v>
      </c>
      <c r="F1902" s="2">
        <f t="shared" si="179"/>
        <v>-3.243654396764574E-2</v>
      </c>
      <c r="G1902" s="2">
        <f t="shared" si="177"/>
        <v>1.9394139830525528E-2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2.1568999999999998</v>
      </c>
      <c r="C1903" s="2">
        <f t="shared" si="174"/>
        <v>2.1201283201908492</v>
      </c>
      <c r="D1903" s="2">
        <f t="shared" si="176"/>
        <v>2.1287379299654345</v>
      </c>
      <c r="E1903" s="2">
        <f t="shared" si="175"/>
        <v>-8.6096097745853584E-3</v>
      </c>
      <c r="F1903" s="2">
        <f t="shared" si="179"/>
        <v>-2.7671157129033664E-2</v>
      </c>
      <c r="G1903" s="2">
        <f t="shared" si="177"/>
        <v>1.9061547354448306E-2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2.1568999999999998</v>
      </c>
      <c r="C1904" s="2">
        <f t="shared" si="174"/>
        <v>2.1257855016999492</v>
      </c>
      <c r="D1904" s="2">
        <f t="shared" si="176"/>
        <v>2.1308240092272541</v>
      </c>
      <c r="E1904" s="2">
        <f t="shared" si="175"/>
        <v>-5.0385075273049473E-3</v>
      </c>
      <c r="F1904" s="2">
        <f t="shared" si="179"/>
        <v>-2.3144627208687922E-2</v>
      </c>
      <c r="G1904" s="2">
        <f t="shared" si="177"/>
        <v>1.8106119681382975E-2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2.1568999999999998</v>
      </c>
      <c r="C1905" s="2">
        <f t="shared" si="174"/>
        <v>2.1305723475922647</v>
      </c>
      <c r="D1905" s="2">
        <f t="shared" si="176"/>
        <v>2.1327555640993094</v>
      </c>
      <c r="E1905" s="2">
        <f t="shared" si="175"/>
        <v>-2.1832165070447829E-3</v>
      </c>
      <c r="F1905" s="2">
        <f t="shared" si="179"/>
        <v>-1.8952345068359296E-2</v>
      </c>
      <c r="G1905" s="2">
        <f t="shared" si="177"/>
        <v>1.6769128561314513E-2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2.1568999999999998</v>
      </c>
      <c r="C1906" s="2">
        <f t="shared" si="174"/>
        <v>2.134622755654993</v>
      </c>
      <c r="D1906" s="2">
        <f t="shared" si="176"/>
        <v>2.1345440408326937</v>
      </c>
      <c r="E1906" s="2">
        <f t="shared" si="175"/>
        <v>7.8714822299374987E-5</v>
      </c>
      <c r="F1906" s="2">
        <f t="shared" si="179"/>
        <v>-1.5146133090227562E-2</v>
      </c>
      <c r="G1906" s="2">
        <f t="shared" si="177"/>
        <v>1.5224847912526937E-2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2.1568999999999998</v>
      </c>
      <c r="C1907" s="2">
        <f t="shared" si="174"/>
        <v>2.1380500240157634</v>
      </c>
      <c r="D1907" s="2">
        <f t="shared" si="176"/>
        <v>2.1362000378080497</v>
      </c>
      <c r="E1907" s="2">
        <f t="shared" si="175"/>
        <v>1.8499862077137053E-3</v>
      </c>
      <c r="F1907" s="2">
        <f t="shared" si="179"/>
        <v>-1.174690923063931E-2</v>
      </c>
      <c r="G1907" s="2">
        <f t="shared" si="177"/>
        <v>1.3596895438353015E-2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2.1568999999999998</v>
      </c>
      <c r="C1908" s="2">
        <f t="shared" si="174"/>
        <v>2.1409500203210308</v>
      </c>
      <c r="D1908" s="2">
        <f t="shared" si="176"/>
        <v>2.1377333683407866</v>
      </c>
      <c r="E1908" s="2">
        <f t="shared" si="175"/>
        <v>3.2166519802441229E-3</v>
      </c>
      <c r="F1908" s="2">
        <f t="shared" si="179"/>
        <v>-8.7541969884626231E-3</v>
      </c>
      <c r="G1908" s="2">
        <f t="shared" si="177"/>
        <v>1.1970848968706746E-2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2.2320000000000002</v>
      </c>
      <c r="C1909" s="2">
        <f t="shared" si="174"/>
        <v>2.1434038633485644</v>
      </c>
      <c r="D1909" s="2">
        <f t="shared" si="176"/>
        <v>2.144716081797025</v>
      </c>
      <c r="E1909" s="2">
        <f t="shared" si="175"/>
        <v>-1.3122184484606336E-3</v>
      </c>
      <c r="F1909" s="2">
        <f t="shared" si="179"/>
        <v>-7.2658012804622252E-3</v>
      </c>
      <c r="G1909" s="2">
        <f t="shared" si="177"/>
        <v>5.9535828320015916E-3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2.2507000000000001</v>
      </c>
      <c r="C1910" s="2">
        <f t="shared" si="174"/>
        <v>2.14548019206417</v>
      </c>
      <c r="D1910" s="2">
        <f t="shared" si="176"/>
        <v>2.1525667424046531</v>
      </c>
      <c r="E1910" s="2">
        <f t="shared" si="175"/>
        <v>-7.0865503404831109E-3</v>
      </c>
      <c r="F1910" s="2">
        <f t="shared" si="179"/>
        <v>-7.2299510924664027E-3</v>
      </c>
      <c r="G1910" s="2">
        <f t="shared" si="177"/>
        <v>1.4340075198329173E-4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2.2507000000000001</v>
      </c>
      <c r="C1911" s="2">
        <f t="shared" si="174"/>
        <v>2.1472370855927592</v>
      </c>
      <c r="D1911" s="2">
        <f t="shared" si="176"/>
        <v>2.1598358725969011</v>
      </c>
      <c r="E1911" s="2">
        <f t="shared" si="175"/>
        <v>-1.2598787004141965E-2</v>
      </c>
      <c r="F1911" s="2">
        <f t="shared" si="179"/>
        <v>-8.3037182748015165E-3</v>
      </c>
      <c r="G1911" s="2">
        <f t="shared" si="177"/>
        <v>-4.2950687293404483E-3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2.2507000000000001</v>
      </c>
      <c r="C1912" s="2">
        <f t="shared" si="174"/>
        <v>2.1487236878092579</v>
      </c>
      <c r="D1912" s="2">
        <f t="shared" si="176"/>
        <v>2.1665665487008345</v>
      </c>
      <c r="E1912" s="2">
        <f t="shared" si="175"/>
        <v>-1.7842860891576606E-2</v>
      </c>
      <c r="F1912" s="2">
        <f t="shared" si="179"/>
        <v>-1.0211546798156536E-2</v>
      </c>
      <c r="G1912" s="2">
        <f t="shared" si="177"/>
        <v>-7.6313140934200704E-3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2.3445</v>
      </c>
      <c r="C1913" s="2">
        <f t="shared" si="174"/>
        <v>2.1499815819924488</v>
      </c>
      <c r="D1913" s="2">
        <f t="shared" si="176"/>
        <v>2.1797468043526247</v>
      </c>
      <c r="E1913" s="2">
        <f t="shared" si="175"/>
        <v>-2.9765222360175869E-2</v>
      </c>
      <c r="F1913" s="2">
        <f t="shared" si="179"/>
        <v>-1.4122281910560404E-2</v>
      </c>
      <c r="G1913" s="2">
        <f t="shared" si="177"/>
        <v>-1.5642940449615464E-2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2.3445</v>
      </c>
      <c r="C1914" s="2">
        <f t="shared" si="174"/>
        <v>2.1510459539936106</v>
      </c>
      <c r="D1914" s="2">
        <f t="shared" si="176"/>
        <v>2.1919507447709488</v>
      </c>
      <c r="E1914" s="2">
        <f t="shared" si="175"/>
        <v>-4.0904790777338107E-2</v>
      </c>
      <c r="F1914" s="2">
        <f t="shared" si="179"/>
        <v>-1.9478783683915944E-2</v>
      </c>
      <c r="G1914" s="2">
        <f t="shared" si="177"/>
        <v>-2.1426007093422163E-2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2.3820000000000001</v>
      </c>
      <c r="C1915" s="2">
        <f t="shared" si="174"/>
        <v>2.1519465764561323</v>
      </c>
      <c r="D1915" s="2">
        <f t="shared" si="176"/>
        <v>2.206028467380508</v>
      </c>
      <c r="E1915" s="2">
        <f t="shared" si="175"/>
        <v>-5.4081890924375653E-2</v>
      </c>
      <c r="F1915" s="2">
        <f t="shared" si="179"/>
        <v>-2.6399405132007885E-2</v>
      </c>
      <c r="G1915" s="2">
        <f t="shared" si="177"/>
        <v>-2.7682485792367768E-2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2.4758</v>
      </c>
      <c r="C1916" s="2">
        <f t="shared" si="174"/>
        <v>2.1527086416167274</v>
      </c>
      <c r="D1916" s="2">
        <f t="shared" si="176"/>
        <v>2.226011543870841</v>
      </c>
      <c r="E1916" s="2">
        <f t="shared" si="175"/>
        <v>-7.3302902254113622E-2</v>
      </c>
      <c r="F1916" s="2">
        <f t="shared" si="179"/>
        <v>-3.5780104556429035E-2</v>
      </c>
      <c r="G1916" s="2">
        <f t="shared" si="177"/>
        <v>-3.7522797697684587E-2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2.5695999999999999</v>
      </c>
      <c r="C1917" s="2">
        <f t="shared" si="174"/>
        <v>2.1533534659833848</v>
      </c>
      <c r="D1917" s="2">
        <f t="shared" si="176"/>
        <v>2.2514625406211493</v>
      </c>
      <c r="E1917" s="2">
        <f t="shared" si="175"/>
        <v>-9.8109074637764415E-2</v>
      </c>
      <c r="F1917" s="2">
        <f t="shared" si="179"/>
        <v>-4.8245898572696108E-2</v>
      </c>
      <c r="G1917" s="2">
        <f t="shared" si="177"/>
        <v>-4.9863176065068307E-2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2.6257999999999999</v>
      </c>
      <c r="C1918" s="2">
        <f t="shared" si="174"/>
        <v>2.1538990866013257</v>
      </c>
      <c r="D1918" s="2">
        <f t="shared" si="176"/>
        <v>2.2791912413158792</v>
      </c>
      <c r="E1918" s="2">
        <f t="shared" si="175"/>
        <v>-0.12529215471455357</v>
      </c>
      <c r="F1918" s="2">
        <f t="shared" si="179"/>
        <v>-6.3655149801067595E-2</v>
      </c>
      <c r="G1918" s="2">
        <f t="shared" si="177"/>
        <v>-6.1637004913485977E-2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2.7195999999999998</v>
      </c>
      <c r="C1919" s="2">
        <f t="shared" si="174"/>
        <v>2.1659146117395833</v>
      </c>
      <c r="D1919" s="2">
        <f t="shared" si="176"/>
        <v>2.3118141123295177</v>
      </c>
      <c r="E1919" s="2">
        <f t="shared" si="175"/>
        <v>-0.14589950058993439</v>
      </c>
      <c r="F1919" s="2">
        <f t="shared" si="179"/>
        <v>-8.010401995884095E-2</v>
      </c>
      <c r="G1919" s="2">
        <f t="shared" si="177"/>
        <v>-6.5795480631093445E-2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2.8414999999999999</v>
      </c>
      <c r="C1920" s="2">
        <f t="shared" si="174"/>
        <v>2.1789585176258015</v>
      </c>
      <c r="D1920" s="2">
        <f t="shared" si="176"/>
        <v>2.3510501040088125</v>
      </c>
      <c r="E1920" s="2">
        <f t="shared" si="175"/>
        <v>-0.17209158638301103</v>
      </c>
      <c r="F1920" s="2">
        <f t="shared" si="179"/>
        <v>-9.8501533243674971E-2</v>
      </c>
      <c r="G1920" s="2">
        <f t="shared" si="177"/>
        <v>-7.3590053139336059E-2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2.8134000000000001</v>
      </c>
      <c r="C1921" s="2">
        <f t="shared" si="174"/>
        <v>2.1899956687602935</v>
      </c>
      <c r="D1921" s="2">
        <f t="shared" si="176"/>
        <v>2.3852982444526045</v>
      </c>
      <c r="E1921" s="2">
        <f t="shared" si="175"/>
        <v>-0.19530257569231102</v>
      </c>
      <c r="F1921" s="2">
        <f t="shared" si="179"/>
        <v>-0.11786174173340219</v>
      </c>
      <c r="G1921" s="2">
        <f t="shared" si="177"/>
        <v>-7.7440833958908828E-2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2.8134000000000001</v>
      </c>
      <c r="C1922" s="2">
        <f t="shared" si="174"/>
        <v>2.1993347966433254</v>
      </c>
      <c r="D1922" s="2">
        <f t="shared" si="176"/>
        <v>2.4170094856042637</v>
      </c>
      <c r="E1922" s="2">
        <f t="shared" si="175"/>
        <v>-0.21767468896093822</v>
      </c>
      <c r="F1922" s="2">
        <f t="shared" si="179"/>
        <v>-0.13782433117890941</v>
      </c>
      <c r="G1922" s="2">
        <f t="shared" si="177"/>
        <v>-7.9850357782028814E-2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2.8134000000000001</v>
      </c>
      <c r="C1923" s="2">
        <f t="shared" si="174"/>
        <v>2.2216679048520445</v>
      </c>
      <c r="D1923" s="2">
        <f t="shared" si="176"/>
        <v>2.4463717459298739</v>
      </c>
      <c r="E1923" s="2">
        <f t="shared" si="175"/>
        <v>-0.22470384107782948</v>
      </c>
      <c r="F1923" s="2">
        <f t="shared" si="179"/>
        <v>-0.15520023315869344</v>
      </c>
      <c r="G1923" s="2">
        <f t="shared" si="177"/>
        <v>-6.950360791913604E-2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2.8134000000000001</v>
      </c>
      <c r="C1924" s="2">
        <f t="shared" si="174"/>
        <v>2.2405651502594224</v>
      </c>
      <c r="D1924" s="2">
        <f t="shared" si="176"/>
        <v>2.4735590240091425</v>
      </c>
      <c r="E1924" s="2">
        <f t="shared" si="175"/>
        <v>-0.23299387374972014</v>
      </c>
      <c r="F1924" s="2">
        <f t="shared" si="179"/>
        <v>-0.1707589612768988</v>
      </c>
      <c r="G1924" s="2">
        <f t="shared" si="177"/>
        <v>-6.2234912472821341E-2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2.8134000000000001</v>
      </c>
      <c r="C1925" s="2">
        <f t="shared" si="174"/>
        <v>2.2623243579118189</v>
      </c>
      <c r="D1925" s="2">
        <f t="shared" si="176"/>
        <v>2.4987324296380953</v>
      </c>
      <c r="E1925" s="2">
        <f t="shared" si="175"/>
        <v>-0.23640807172627643</v>
      </c>
      <c r="F1925" s="2">
        <f t="shared" si="179"/>
        <v>-0.18388878336677433</v>
      </c>
      <c r="G1925" s="2">
        <f t="shared" si="177"/>
        <v>-5.2519288359502092E-2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2.8134000000000001</v>
      </c>
      <c r="C1926" s="2">
        <f t="shared" si="174"/>
        <v>2.2951667643869236</v>
      </c>
      <c r="D1926" s="2">
        <f t="shared" si="176"/>
        <v>2.5220411385537922</v>
      </c>
      <c r="E1926" s="2">
        <f t="shared" si="175"/>
        <v>-0.22687437416686862</v>
      </c>
      <c r="F1926" s="2">
        <f t="shared" si="179"/>
        <v>-0.19248590152679318</v>
      </c>
      <c r="G1926" s="2">
        <f t="shared" si="177"/>
        <v>-3.438847264007544E-2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2.6915</v>
      </c>
      <c r="C1927" s="2">
        <f t="shared" si="174"/>
        <v>2.337387262173551</v>
      </c>
      <c r="D1927" s="2">
        <f t="shared" si="176"/>
        <v>2.5345936468090668</v>
      </c>
      <c r="E1927" s="2">
        <f t="shared" si="175"/>
        <v>-0.19720638463551587</v>
      </c>
      <c r="F1927" s="2">
        <f t="shared" si="179"/>
        <v>-0.19342999814853773</v>
      </c>
      <c r="G1927" s="2">
        <f t="shared" si="177"/>
        <v>-3.7763864869781449E-3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2.6257999999999999</v>
      </c>
      <c r="C1928" s="2">
        <f t="shared" si="174"/>
        <v>2.381758452608389</v>
      </c>
      <c r="D1928" s="2">
        <f t="shared" si="176"/>
        <v>2.5413496729713585</v>
      </c>
      <c r="E1928" s="2">
        <f t="shared" si="175"/>
        <v>-0.15959122036296947</v>
      </c>
      <c r="F1928" s="2">
        <f t="shared" si="179"/>
        <v>-0.18666224259142408</v>
      </c>
      <c r="G1928" s="2">
        <f t="shared" si="177"/>
        <v>2.7071022228454616E-2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2.6257999999999999</v>
      </c>
      <c r="C1929" s="2">
        <f t="shared" si="174"/>
        <v>2.4337340752840215</v>
      </c>
      <c r="D1929" s="2">
        <f t="shared" si="176"/>
        <v>2.547605252751258</v>
      </c>
      <c r="E1929" s="2">
        <f t="shared" si="175"/>
        <v>-0.11387117746723652</v>
      </c>
      <c r="F1929" s="2">
        <f t="shared" si="179"/>
        <v>-0.17210402956658657</v>
      </c>
      <c r="G1929" s="2">
        <f t="shared" si="177"/>
        <v>5.8232852099350058E-2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2.5790000000000002</v>
      </c>
      <c r="C1930" s="2">
        <f t="shared" si="174"/>
        <v>2.4964672944710951</v>
      </c>
      <c r="D1930" s="2">
        <f t="shared" si="176"/>
        <v>2.5499307895844985</v>
      </c>
      <c r="E1930" s="2">
        <f t="shared" si="175"/>
        <v>-5.3463495113403425E-2</v>
      </c>
      <c r="F1930" s="2">
        <f t="shared" si="179"/>
        <v>-0.14837592267594996</v>
      </c>
      <c r="G1930" s="2">
        <f t="shared" si="177"/>
        <v>9.4912427562546531E-2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2.6257999999999999</v>
      </c>
      <c r="C1931" s="2">
        <f t="shared" si="174"/>
        <v>2.5452261722447727</v>
      </c>
      <c r="D1931" s="2">
        <f t="shared" si="176"/>
        <v>2.555550731096758</v>
      </c>
      <c r="E1931" s="2">
        <f t="shared" si="175"/>
        <v>-1.0324558851985355E-2</v>
      </c>
      <c r="F1931" s="2">
        <f t="shared" si="179"/>
        <v>-0.12076564991115704</v>
      </c>
      <c r="G1931" s="2">
        <f t="shared" si="177"/>
        <v>0.11044109105917169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2.6257999999999999</v>
      </c>
      <c r="C1932" s="2">
        <f t="shared" si="174"/>
        <v>2.5864836842071153</v>
      </c>
      <c r="D1932" s="2">
        <f t="shared" si="176"/>
        <v>2.5607543806451463</v>
      </c>
      <c r="E1932" s="2">
        <f t="shared" si="175"/>
        <v>2.5729303561969008E-2</v>
      </c>
      <c r="F1932" s="2">
        <f t="shared" si="179"/>
        <v>-9.146665921653184E-2</v>
      </c>
      <c r="G1932" s="2">
        <f t="shared" si="177"/>
        <v>0.11719596277850085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2.6257999999999999</v>
      </c>
      <c r="C1933" s="2">
        <f t="shared" si="174"/>
        <v>2.6213938866367901</v>
      </c>
      <c r="D1933" s="2">
        <f t="shared" si="176"/>
        <v>2.5655725746714317</v>
      </c>
      <c r="E1933" s="2">
        <f t="shared" si="175"/>
        <v>5.5821311965358333E-2</v>
      </c>
      <c r="F1933" s="2">
        <f t="shared" si="179"/>
        <v>-6.2009064980153808E-2</v>
      </c>
      <c r="G1933" s="2">
        <f t="shared" si="177"/>
        <v>0.11783037694551214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2.6257999999999999</v>
      </c>
      <c r="C1934" s="2">
        <f t="shared" si="174"/>
        <v>2.6509332886926686</v>
      </c>
      <c r="D1934" s="2">
        <f t="shared" si="176"/>
        <v>2.5700338654365109</v>
      </c>
      <c r="E1934" s="2">
        <f t="shared" si="175"/>
        <v>8.0899423256157732E-2</v>
      </c>
      <c r="F1934" s="2">
        <f t="shared" si="179"/>
        <v>-3.3427367332891506E-2</v>
      </c>
      <c r="G1934" s="2">
        <f t="shared" si="177"/>
        <v>0.11432679058904924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2.6257999999999999</v>
      </c>
      <c r="C1935" s="2">
        <f t="shared" ref="C1935:C1998" si="180">$C$4*B1925+C1934*(1-$C$4)</f>
        <v>2.6759281673553352</v>
      </c>
      <c r="D1935" s="2">
        <f t="shared" si="176"/>
        <v>2.5741646902189919</v>
      </c>
      <c r="E1935" s="2">
        <f t="shared" si="175"/>
        <v>0.10176347713634337</v>
      </c>
      <c r="F1935" s="2">
        <f t="shared" si="179"/>
        <v>-6.3891984390445286E-3</v>
      </c>
      <c r="G1935" s="2">
        <f t="shared" si="177"/>
        <v>0.10815267557538791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2.5133000000000001</v>
      </c>
      <c r="C1936" s="2">
        <f t="shared" si="180"/>
        <v>2.6970776800698992</v>
      </c>
      <c r="D1936" s="2">
        <f t="shared" si="176"/>
        <v>2.569656194647215</v>
      </c>
      <c r="E1936" s="2">
        <f t="shared" si="175"/>
        <v>0.12742148542268428</v>
      </c>
      <c r="F1936" s="2">
        <f t="shared" si="179"/>
        <v>2.0372938333301234E-2</v>
      </c>
      <c r="G1936" s="2">
        <f t="shared" si="177"/>
        <v>0.10704854708938305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2.4382999999999999</v>
      </c>
      <c r="C1937" s="2">
        <f t="shared" si="180"/>
        <v>2.6962195754437608</v>
      </c>
      <c r="D1937" s="2">
        <f t="shared" si="176"/>
        <v>2.5599261061548289</v>
      </c>
      <c r="E1937" s="2">
        <f t="shared" si="175"/>
        <v>0.13629346928893193</v>
      </c>
      <c r="F1937" s="2">
        <f t="shared" si="179"/>
        <v>4.355704452442738E-2</v>
      </c>
      <c r="G1937" s="2">
        <f t="shared" si="177"/>
        <v>9.2736424764504555E-2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2.5038999999999998</v>
      </c>
      <c r="C1938" s="2">
        <f t="shared" si="180"/>
        <v>2.6853857946062591</v>
      </c>
      <c r="D1938" s="2">
        <f t="shared" si="176"/>
        <v>2.5557760242174341</v>
      </c>
      <c r="E1938" s="2">
        <f t="shared" si="175"/>
        <v>0.12960977038882504</v>
      </c>
      <c r="F1938" s="2">
        <f t="shared" si="179"/>
        <v>6.0767589697306917E-2</v>
      </c>
      <c r="G1938" s="2">
        <f t="shared" si="177"/>
        <v>6.8842180691518123E-2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2.5133000000000001</v>
      </c>
      <c r="C1939" s="2">
        <f t="shared" si="180"/>
        <v>2.6762187492822194</v>
      </c>
      <c r="D1939" s="2">
        <f t="shared" si="176"/>
        <v>2.5526296520531799</v>
      </c>
      <c r="E1939" s="2">
        <f t="shared" si="175"/>
        <v>0.12358909722903944</v>
      </c>
      <c r="F1939" s="2">
        <f t="shared" si="179"/>
        <v>7.3331891203653424E-2</v>
      </c>
      <c r="G1939" s="2">
        <f t="shared" si="177"/>
        <v>5.0257206025386011E-2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2.4007999999999998</v>
      </c>
      <c r="C1940" s="2">
        <f t="shared" si="180"/>
        <v>2.6612620186234164</v>
      </c>
      <c r="D1940" s="2">
        <f t="shared" si="176"/>
        <v>2.5413830111603515</v>
      </c>
      <c r="E1940" s="2">
        <f t="shared" si="175"/>
        <v>0.1198790074630649</v>
      </c>
      <c r="F1940" s="2">
        <f t="shared" si="179"/>
        <v>8.2641314455535728E-2</v>
      </c>
      <c r="G1940" s="2">
        <f t="shared" si="177"/>
        <v>3.7237693007529174E-2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2.4664000000000001</v>
      </c>
      <c r="C1941" s="2">
        <f t="shared" si="180"/>
        <v>2.6558063234505833</v>
      </c>
      <c r="D1941" s="2">
        <f t="shared" si="176"/>
        <v>2.5358287140373625</v>
      </c>
      <c r="E1941" s="2">
        <f t="shared" si="175"/>
        <v>0.11997760941322078</v>
      </c>
      <c r="F1941" s="2">
        <f t="shared" si="179"/>
        <v>9.0108573447072737E-2</v>
      </c>
      <c r="G1941" s="2">
        <f t="shared" si="177"/>
        <v>2.9869035966148039E-2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2.4007999999999998</v>
      </c>
      <c r="C1942" s="2">
        <f t="shared" si="180"/>
        <v>2.6511899659966476</v>
      </c>
      <c r="D1942" s="2">
        <f t="shared" si="176"/>
        <v>2.5258265870716317</v>
      </c>
      <c r="E1942" s="2">
        <f t="shared" si="175"/>
        <v>0.12536337892501592</v>
      </c>
      <c r="F1942" s="2">
        <f t="shared" si="179"/>
        <v>9.715953454266138E-2</v>
      </c>
      <c r="G1942" s="2">
        <f t="shared" si="177"/>
        <v>2.8203844382354543E-2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2.4007999999999998</v>
      </c>
      <c r="C1943" s="2">
        <f t="shared" si="180"/>
        <v>2.647283817381779</v>
      </c>
      <c r="D1943" s="2">
        <f t="shared" si="176"/>
        <v>2.5165653583996592</v>
      </c>
      <c r="E1943" s="2">
        <f t="shared" si="175"/>
        <v>0.13071845898211976</v>
      </c>
      <c r="F1943" s="2">
        <f t="shared" si="179"/>
        <v>0.10387131943055306</v>
      </c>
      <c r="G1943" s="2">
        <f t="shared" si="177"/>
        <v>2.6847139551566701E-2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2.5038999999999998</v>
      </c>
      <c r="C1944" s="2">
        <f t="shared" si="180"/>
        <v>2.6439786147076592</v>
      </c>
      <c r="D1944" s="2">
        <f t="shared" si="176"/>
        <v>2.5156271837033883</v>
      </c>
      <c r="E1944" s="2">
        <f t="shared" si="175"/>
        <v>0.12835143100427082</v>
      </c>
      <c r="F1944" s="2">
        <f t="shared" si="179"/>
        <v>0.10876734174529662</v>
      </c>
      <c r="G1944" s="2">
        <f t="shared" si="177"/>
        <v>1.9584089258974202E-2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2.5602</v>
      </c>
      <c r="C1945" s="2">
        <f t="shared" si="180"/>
        <v>2.6411819047526346</v>
      </c>
      <c r="D1945" s="2">
        <f t="shared" si="176"/>
        <v>2.5189288737994335</v>
      </c>
      <c r="E1945" s="2">
        <f t="shared" si="175"/>
        <v>0.12225303095320106</v>
      </c>
      <c r="F1945" s="2">
        <f t="shared" si="179"/>
        <v>0.11146447958687751</v>
      </c>
      <c r="G1945" s="2">
        <f t="shared" si="177"/>
        <v>1.0788551366323548E-2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2.6726999999999999</v>
      </c>
      <c r="C1946" s="2">
        <f t="shared" si="180"/>
        <v>2.6215077655599215</v>
      </c>
      <c r="D1946" s="2">
        <f t="shared" si="176"/>
        <v>2.5303193275920681</v>
      </c>
      <c r="E1946" s="2">
        <f t="shared" si="175"/>
        <v>9.1188437967853364E-2</v>
      </c>
      <c r="F1946" s="2">
        <f t="shared" si="179"/>
        <v>0.10740927126307268</v>
      </c>
      <c r="G1946" s="2">
        <f t="shared" si="177"/>
        <v>-1.6220833295219311E-2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2.6634000000000002</v>
      </c>
      <c r="C1947" s="2">
        <f t="shared" si="180"/>
        <v>2.5933219554737801</v>
      </c>
      <c r="D1947" s="2">
        <f t="shared" si="176"/>
        <v>2.5401771551778412</v>
      </c>
      <c r="E1947" s="2">
        <f t="shared" si="175"/>
        <v>5.3144800295938932E-2</v>
      </c>
      <c r="F1947" s="2">
        <f t="shared" si="179"/>
        <v>9.6556377069645927E-2</v>
      </c>
      <c r="G1947" s="2">
        <f t="shared" si="177"/>
        <v>-4.3411576773706995E-2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2.6539999999999999</v>
      </c>
      <c r="C1948" s="2">
        <f t="shared" si="180"/>
        <v>2.5795647315547368</v>
      </c>
      <c r="D1948" s="2">
        <f t="shared" si="176"/>
        <v>2.5486084770165198</v>
      </c>
      <c r="E1948" s="2">
        <f t="shared" ref="E1948:E2011" si="181">C1948-D1948</f>
        <v>3.0956254538216932E-2</v>
      </c>
      <c r="F1948" s="2">
        <f t="shared" si="179"/>
        <v>8.3436352563360128E-2</v>
      </c>
      <c r="G1948" s="2">
        <f t="shared" si="177"/>
        <v>-5.2480098025143196E-2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2.6539999999999999</v>
      </c>
      <c r="C1949" s="2">
        <f t="shared" si="180"/>
        <v>2.5693701574693928</v>
      </c>
      <c r="D1949" s="2">
        <f t="shared" ref="D1949:D2012" si="182">$D$4*B1949+(1-$D$4)*D1948</f>
        <v>2.5564152564967775</v>
      </c>
      <c r="E1949" s="2">
        <f t="shared" si="181"/>
        <v>1.2954900972615313E-2</v>
      </c>
      <c r="F1949" s="2">
        <f t="shared" si="179"/>
        <v>6.9340062245211165E-2</v>
      </c>
      <c r="G1949" s="2">
        <f t="shared" si="177"/>
        <v>-5.6385161272595852E-2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2.5413999999999999</v>
      </c>
      <c r="C1950" s="2">
        <f t="shared" si="180"/>
        <v>2.5434362870894862</v>
      </c>
      <c r="D1950" s="2">
        <f t="shared" si="182"/>
        <v>2.5553030152747942</v>
      </c>
      <c r="E1950" s="2">
        <f t="shared" si="181"/>
        <v>-1.1866728185307984E-2</v>
      </c>
      <c r="F1950" s="2">
        <f t="shared" si="179"/>
        <v>5.3098704159107335E-2</v>
      </c>
      <c r="G1950" s="2">
        <f t="shared" si="177"/>
        <v>-6.4965432344415319E-2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2.4851999999999999</v>
      </c>
      <c r="C1951" s="2">
        <f t="shared" si="180"/>
        <v>2.5315845506141805</v>
      </c>
      <c r="D1951" s="2">
        <f t="shared" si="182"/>
        <v>2.5501101993285129</v>
      </c>
      <c r="E1951" s="2">
        <f t="shared" si="181"/>
        <v>-1.8525648714332377E-2</v>
      </c>
      <c r="F1951" s="2">
        <f t="shared" si="179"/>
        <v>3.8773833584419395E-2</v>
      </c>
      <c r="G1951" s="2">
        <f t="shared" si="177"/>
        <v>-5.7299482298751772E-2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2.5882999999999998</v>
      </c>
      <c r="C1952" s="2">
        <f t="shared" si="180"/>
        <v>2.5114638505196911</v>
      </c>
      <c r="D1952" s="2">
        <f t="shared" si="182"/>
        <v>2.5529390734523267</v>
      </c>
      <c r="E1952" s="2">
        <f t="shared" si="181"/>
        <v>-4.1475222932635614E-2</v>
      </c>
      <c r="F1952" s="2">
        <f t="shared" si="179"/>
        <v>2.2724022281008394E-2</v>
      </c>
      <c r="G1952" s="2">
        <f t="shared" si="177"/>
        <v>-6.4199245213644007E-2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2.5882999999999998</v>
      </c>
      <c r="C1953" s="2">
        <f t="shared" si="180"/>
        <v>2.494438642747431</v>
      </c>
      <c r="D1953" s="2">
        <f t="shared" si="182"/>
        <v>2.5555584013447472</v>
      </c>
      <c r="E1953" s="2">
        <f t="shared" si="181"/>
        <v>-6.1119758597316221E-2</v>
      </c>
      <c r="F1953" s="2">
        <f t="shared" si="179"/>
        <v>5.9552661053434725E-3</v>
      </c>
      <c r="G1953" s="2">
        <f t="shared" si="177"/>
        <v>-6.7075024702659691E-2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2.4758</v>
      </c>
      <c r="C1954" s="2">
        <f t="shared" si="180"/>
        <v>2.4958942361709031</v>
      </c>
      <c r="D1954" s="2">
        <f t="shared" si="182"/>
        <v>2.549650371615507</v>
      </c>
      <c r="E1954" s="2">
        <f t="shared" si="181"/>
        <v>-5.3756135444603892E-2</v>
      </c>
      <c r="F1954" s="2">
        <f t="shared" si="179"/>
        <v>-5.9870142046460004E-3</v>
      </c>
      <c r="G1954" s="2">
        <f t="shared" si="177"/>
        <v>-4.7769121239957892E-2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2.5320999999999998</v>
      </c>
      <c r="C1955" s="2">
        <f t="shared" si="180"/>
        <v>2.5057874306061487</v>
      </c>
      <c r="D1955" s="2">
        <f t="shared" si="182"/>
        <v>2.5483503440884325</v>
      </c>
      <c r="E1955" s="2">
        <f t="shared" si="181"/>
        <v>-4.2562913482283804E-2</v>
      </c>
      <c r="F1955" s="2">
        <f t="shared" si="179"/>
        <v>-1.3302194060173562E-2</v>
      </c>
      <c r="G1955" s="2">
        <f t="shared" si="177"/>
        <v>-2.926071942211024E-2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2.5695999999999999</v>
      </c>
      <c r="C1956" s="2">
        <f t="shared" si="180"/>
        <v>2.5314662874359719</v>
      </c>
      <c r="D1956" s="2">
        <f t="shared" si="182"/>
        <v>2.5499243926744746</v>
      </c>
      <c r="E1956" s="2">
        <f t="shared" si="181"/>
        <v>-1.8458105238502664E-2</v>
      </c>
      <c r="F1956" s="2">
        <f t="shared" si="179"/>
        <v>-1.4333376295839384E-2</v>
      </c>
      <c r="G1956" s="2">
        <f t="shared" ref="G1956:G2019" si="183">E1956-F1956</f>
        <v>-4.1247289426632801E-3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2.4569999999999999</v>
      </c>
      <c r="C1957" s="2">
        <f t="shared" si="180"/>
        <v>2.5517637816765917</v>
      </c>
      <c r="D1957" s="2">
        <f t="shared" si="182"/>
        <v>2.5430411043282173</v>
      </c>
      <c r="E1957" s="2">
        <f t="shared" si="181"/>
        <v>8.7226773483743969E-3</v>
      </c>
      <c r="F1957" s="2">
        <f t="shared" ref="F1957:F2020" si="185">(E1957*(2/(10)))+((1-(2/10))*F1956)</f>
        <v>-9.7221655669966298E-3</v>
      </c>
      <c r="G1957" s="2">
        <f t="shared" si="183"/>
        <v>1.8444842915371025E-2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2.5602</v>
      </c>
      <c r="C1958" s="2">
        <f t="shared" si="180"/>
        <v>2.5674924306494238</v>
      </c>
      <c r="D1958" s="2">
        <f t="shared" si="182"/>
        <v>2.5443121336372383</v>
      </c>
      <c r="E1958" s="2">
        <f t="shared" si="181"/>
        <v>2.3180297012185491E-2</v>
      </c>
      <c r="F1958" s="2">
        <f t="shared" si="185"/>
        <v>-3.1416730511602065E-3</v>
      </c>
      <c r="G1958" s="2">
        <f t="shared" si="183"/>
        <v>2.6321970063345697E-2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2.5602</v>
      </c>
      <c r="C1959" s="2">
        <f t="shared" si="180"/>
        <v>2.5808012874725894</v>
      </c>
      <c r="D1959" s="2">
        <f t="shared" si="182"/>
        <v>2.5454890126270722</v>
      </c>
      <c r="E1959" s="2">
        <f t="shared" si="181"/>
        <v>3.5312274845517244E-2</v>
      </c>
      <c r="F1959" s="2">
        <f t="shared" si="185"/>
        <v>4.5491165281752836E-3</v>
      </c>
      <c r="G1959" s="2">
        <f t="shared" si="183"/>
        <v>3.0763158317341961E-2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2.5602</v>
      </c>
      <c r="C1960" s="2">
        <f t="shared" si="180"/>
        <v>2.5747395509383448</v>
      </c>
      <c r="D1960" s="2">
        <f t="shared" si="182"/>
        <v>2.5465787153954369</v>
      </c>
      <c r="E1960" s="2">
        <f t="shared" si="181"/>
        <v>2.8160835542907936E-2</v>
      </c>
      <c r="F1960" s="2">
        <f t="shared" si="185"/>
        <v>9.2714603311218145E-3</v>
      </c>
      <c r="G1960" s="2">
        <f t="shared" si="183"/>
        <v>1.8889375211786123E-2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2.5602</v>
      </c>
      <c r="C1961" s="2">
        <f t="shared" si="180"/>
        <v>2.5609642354093687</v>
      </c>
      <c r="D1961" s="2">
        <f t="shared" si="182"/>
        <v>2.5475876994402191</v>
      </c>
      <c r="E1961" s="2">
        <f t="shared" si="181"/>
        <v>1.3376535969149561E-2</v>
      </c>
      <c r="F1961" s="2">
        <f t="shared" si="185"/>
        <v>1.0092475458727365E-2</v>
      </c>
      <c r="G1961" s="2">
        <f t="shared" si="183"/>
        <v>3.2840605104221959E-3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2.5602</v>
      </c>
      <c r="C1962" s="2">
        <f t="shared" si="180"/>
        <v>2.5651697376540814</v>
      </c>
      <c r="D1962" s="2">
        <f t="shared" si="182"/>
        <v>2.5485219439261289</v>
      </c>
      <c r="E1962" s="2">
        <f t="shared" si="181"/>
        <v>1.6647793727952553E-2</v>
      </c>
      <c r="F1962" s="2">
        <f t="shared" si="185"/>
        <v>1.1403539112572404E-2</v>
      </c>
      <c r="G1962" s="2">
        <f t="shared" si="183"/>
        <v>5.2442546153801499E-3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2.4477000000000002</v>
      </c>
      <c r="C1963" s="2">
        <f t="shared" si="180"/>
        <v>2.5687282395534536</v>
      </c>
      <c r="D1963" s="2">
        <f t="shared" si="182"/>
        <v>2.5410536517834523</v>
      </c>
      <c r="E1963" s="2">
        <f t="shared" si="181"/>
        <v>2.7674587770001313E-2</v>
      </c>
      <c r="F1963" s="2">
        <f t="shared" si="185"/>
        <v>1.4657748844058186E-2</v>
      </c>
      <c r="G1963" s="2">
        <f t="shared" si="183"/>
        <v>1.3016838925943127E-2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2.4289000000000001</v>
      </c>
      <c r="C1964" s="2">
        <f t="shared" si="180"/>
        <v>2.5544315873144607</v>
      </c>
      <c r="D1964" s="2">
        <f t="shared" si="182"/>
        <v>2.5327459738735669</v>
      </c>
      <c r="E1964" s="2">
        <f t="shared" si="181"/>
        <v>2.1685613440893814E-2</v>
      </c>
      <c r="F1964" s="2">
        <f t="shared" si="185"/>
        <v>1.6063321763425314E-2</v>
      </c>
      <c r="G1964" s="2">
        <f t="shared" si="183"/>
        <v>5.6222916774684994E-3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2.4382999999999999</v>
      </c>
      <c r="C1965" s="2">
        <f t="shared" si="180"/>
        <v>2.5509959584968511</v>
      </c>
      <c r="D1965" s="2">
        <f t="shared" si="182"/>
        <v>2.5257499758088584</v>
      </c>
      <c r="E1965" s="2">
        <f t="shared" si="181"/>
        <v>2.5245982687992718E-2</v>
      </c>
      <c r="F1965" s="2">
        <f t="shared" si="185"/>
        <v>1.7899853948338797E-2</v>
      </c>
      <c r="G1965" s="2">
        <f t="shared" si="183"/>
        <v>7.3461287396539218E-3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2.4477000000000002</v>
      </c>
      <c r="C1966" s="2">
        <f t="shared" si="180"/>
        <v>2.5538581187281051</v>
      </c>
      <c r="D1966" s="2">
        <f t="shared" si="182"/>
        <v>2.5199684961193132</v>
      </c>
      <c r="E1966" s="2">
        <f t="shared" si="181"/>
        <v>3.3889622608791914E-2</v>
      </c>
      <c r="F1966" s="2">
        <f t="shared" si="185"/>
        <v>2.1097807680429421E-2</v>
      </c>
      <c r="G1966" s="2">
        <f t="shared" si="183"/>
        <v>1.2791814928362493E-2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2.3445</v>
      </c>
      <c r="C1967" s="2">
        <f t="shared" si="180"/>
        <v>2.538956869693012</v>
      </c>
      <c r="D1967" s="2">
        <f t="shared" si="182"/>
        <v>2.506970829740105</v>
      </c>
      <c r="E1967" s="2">
        <f t="shared" si="181"/>
        <v>3.1986039952907053E-2</v>
      </c>
      <c r="F1967" s="2">
        <f t="shared" si="185"/>
        <v>2.3275454134924947E-2</v>
      </c>
      <c r="G1967" s="2">
        <f t="shared" si="183"/>
        <v>8.7105858179821055E-3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2.4477000000000002</v>
      </c>
      <c r="C1968" s="2">
        <f t="shared" si="180"/>
        <v>2.5422250435863947</v>
      </c>
      <c r="D1968" s="2">
        <f t="shared" si="182"/>
        <v>2.5025803979075043</v>
      </c>
      <c r="E1968" s="2">
        <f t="shared" si="181"/>
        <v>3.9644645678890367E-2</v>
      </c>
      <c r="F1968" s="2">
        <f t="shared" si="185"/>
        <v>2.6549292443718033E-2</v>
      </c>
      <c r="G1968" s="2">
        <f t="shared" si="183"/>
        <v>1.3095353235172334E-2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2.4477000000000002</v>
      </c>
      <c r="C1969" s="2">
        <f t="shared" si="180"/>
        <v>2.54499042149618</v>
      </c>
      <c r="D1969" s="2">
        <f t="shared" si="182"/>
        <v>2.4985151832476888</v>
      </c>
      <c r="E1969" s="2">
        <f t="shared" si="181"/>
        <v>4.6475238248491202E-2</v>
      </c>
      <c r="F1969" s="2">
        <f t="shared" si="185"/>
        <v>3.0534481604672668E-2</v>
      </c>
      <c r="G1969" s="2">
        <f t="shared" si="183"/>
        <v>1.5940756643818534E-2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2.4477000000000002</v>
      </c>
      <c r="C1970" s="2">
        <f t="shared" si="180"/>
        <v>2.5473303566506136</v>
      </c>
      <c r="D1970" s="2">
        <f t="shared" si="182"/>
        <v>2.4947510955997116</v>
      </c>
      <c r="E1970" s="2">
        <f t="shared" si="181"/>
        <v>5.2579261050901938E-2</v>
      </c>
      <c r="F1970" s="2">
        <f t="shared" si="185"/>
        <v>3.4943437493918525E-2</v>
      </c>
      <c r="G1970" s="2">
        <f t="shared" si="183"/>
        <v>1.7635823556983413E-2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2.4477000000000002</v>
      </c>
      <c r="C1971" s="2">
        <f t="shared" si="180"/>
        <v>2.5493103017812881</v>
      </c>
      <c r="D1971" s="2">
        <f t="shared" si="182"/>
        <v>2.491265829258992</v>
      </c>
      <c r="E1971" s="2">
        <f t="shared" si="181"/>
        <v>5.8044472522296164E-2</v>
      </c>
      <c r="F1971" s="2">
        <f t="shared" si="185"/>
        <v>3.9563644499594056E-2</v>
      </c>
      <c r="G1971" s="2">
        <f t="shared" si="183"/>
        <v>1.8480828022702109E-2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2.3445</v>
      </c>
      <c r="C1972" s="2">
        <f t="shared" si="180"/>
        <v>2.5509856399687822</v>
      </c>
      <c r="D1972" s="2">
        <f t="shared" si="182"/>
        <v>2.4803942863509185</v>
      </c>
      <c r="E1972" s="2">
        <f t="shared" si="181"/>
        <v>7.0591353617863728E-2</v>
      </c>
      <c r="F1972" s="2">
        <f t="shared" si="185"/>
        <v>4.5769186323247994E-2</v>
      </c>
      <c r="G1972" s="2">
        <f t="shared" si="183"/>
        <v>2.4822167294615734E-2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2.3445</v>
      </c>
      <c r="C1973" s="2">
        <f t="shared" si="180"/>
        <v>2.5350955415120464</v>
      </c>
      <c r="D1973" s="2">
        <f t="shared" si="182"/>
        <v>2.470328042917517</v>
      </c>
      <c r="E1973" s="2">
        <f t="shared" si="181"/>
        <v>6.476749859452946E-2</v>
      </c>
      <c r="F1973" s="2">
        <f t="shared" si="185"/>
        <v>4.9568848777504289E-2</v>
      </c>
      <c r="G1973" s="2">
        <f t="shared" si="183"/>
        <v>1.5198649817025171E-2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2.4477000000000002</v>
      </c>
      <c r="C1974" s="2">
        <f t="shared" si="180"/>
        <v>2.5187577658948084</v>
      </c>
      <c r="D1974" s="2">
        <f t="shared" si="182"/>
        <v>2.4686518915902935</v>
      </c>
      <c r="E1974" s="2">
        <f t="shared" si="181"/>
        <v>5.0105874304514852E-2</v>
      </c>
      <c r="F1974" s="2">
        <f t="shared" si="185"/>
        <v>4.9676253882906404E-2</v>
      </c>
      <c r="G1974" s="2">
        <f t="shared" si="183"/>
        <v>4.2962042160844816E-4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2.4477000000000002</v>
      </c>
      <c r="C1975" s="2">
        <f t="shared" si="180"/>
        <v>2.5063796480648382</v>
      </c>
      <c r="D1975" s="2">
        <f t="shared" si="182"/>
        <v>2.4670998996206421</v>
      </c>
      <c r="E1975" s="2">
        <f t="shared" si="181"/>
        <v>3.9279748444196017E-2</v>
      </c>
      <c r="F1975" s="2">
        <f t="shared" si="185"/>
        <v>4.7596952795164328E-2</v>
      </c>
      <c r="G1975" s="2">
        <f t="shared" si="183"/>
        <v>-8.3172043509683116E-3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2.4477000000000002</v>
      </c>
      <c r="C1976" s="2">
        <f t="shared" si="180"/>
        <v>2.4973520099010167</v>
      </c>
      <c r="D1976" s="2">
        <f t="shared" si="182"/>
        <v>2.4656628700191128</v>
      </c>
      <c r="E1976" s="2">
        <f t="shared" si="181"/>
        <v>3.1689139881903916E-2</v>
      </c>
      <c r="F1976" s="2">
        <f t="shared" si="185"/>
        <v>4.441539021251225E-2</v>
      </c>
      <c r="G1976" s="2">
        <f t="shared" si="183"/>
        <v>-1.2726250330608334E-2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2.3445</v>
      </c>
      <c r="C1977" s="2">
        <f t="shared" si="180"/>
        <v>2.4738363160700914</v>
      </c>
      <c r="D1977" s="2">
        <f t="shared" si="182"/>
        <v>2.4566878426102896</v>
      </c>
      <c r="E1977" s="2">
        <f t="shared" si="181"/>
        <v>1.714847345980175E-2</v>
      </c>
      <c r="F1977" s="2">
        <f t="shared" si="185"/>
        <v>3.8962006861970148E-2</v>
      </c>
      <c r="G1977" s="2">
        <f t="shared" si="183"/>
        <v>-2.1813533402168399E-2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2.2412999999999998</v>
      </c>
      <c r="C1978" s="2">
        <f t="shared" si="180"/>
        <v>2.4698153443670003</v>
      </c>
      <c r="D1978" s="2">
        <f t="shared" si="182"/>
        <v>2.4407331876021199</v>
      </c>
      <c r="E1978" s="2">
        <f t="shared" si="181"/>
        <v>2.9082156764880462E-2</v>
      </c>
      <c r="F1978" s="2">
        <f t="shared" si="185"/>
        <v>3.6986036842552208E-2</v>
      </c>
      <c r="G1978" s="2">
        <f t="shared" si="183"/>
        <v>-7.9038800776717461E-3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2.1476000000000002</v>
      </c>
      <c r="C1979" s="2">
        <f t="shared" si="180"/>
        <v>2.4664129836951543</v>
      </c>
      <c r="D1979" s="2">
        <f t="shared" si="182"/>
        <v>2.4190196181501111</v>
      </c>
      <c r="E1979" s="2">
        <f t="shared" si="181"/>
        <v>4.7393365545043142E-2</v>
      </c>
      <c r="F1979" s="2">
        <f t="shared" si="185"/>
        <v>3.9067502583050397E-2</v>
      </c>
      <c r="G1979" s="2">
        <f t="shared" si="183"/>
        <v>8.3258629619927457E-3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2.0537999999999998</v>
      </c>
      <c r="C1980" s="2">
        <f t="shared" si="180"/>
        <v>2.4635340631266689</v>
      </c>
      <c r="D1980" s="2">
        <f t="shared" si="182"/>
        <v>2.3919663131019551</v>
      </c>
      <c r="E1980" s="2">
        <f t="shared" si="181"/>
        <v>7.1567750024713828E-2</v>
      </c>
      <c r="F1980" s="2">
        <f t="shared" si="185"/>
        <v>4.5567552071383091E-2</v>
      </c>
      <c r="G1980" s="2">
        <f t="shared" si="183"/>
        <v>2.6000197953330736E-2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2.0537999999999998</v>
      </c>
      <c r="C1981" s="2">
        <f t="shared" si="180"/>
        <v>2.4610980534148736</v>
      </c>
      <c r="D1981" s="2">
        <f t="shared" si="182"/>
        <v>2.3669169565758845</v>
      </c>
      <c r="E1981" s="2">
        <f t="shared" si="181"/>
        <v>9.418109683898912E-2</v>
      </c>
      <c r="F1981" s="2">
        <f t="shared" si="185"/>
        <v>5.5290261024904294E-2</v>
      </c>
      <c r="G1981" s="2">
        <f t="shared" si="183"/>
        <v>3.8890835814084826E-2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2.0537999999999998</v>
      </c>
      <c r="C1982" s="2">
        <f t="shared" si="180"/>
        <v>2.4431598913510473</v>
      </c>
      <c r="D1982" s="2">
        <f t="shared" si="182"/>
        <v>2.343723107940634</v>
      </c>
      <c r="E1982" s="2">
        <f t="shared" si="181"/>
        <v>9.9436783410413287E-2</v>
      </c>
      <c r="F1982" s="2">
        <f t="shared" si="185"/>
        <v>6.4119565502006093E-2</v>
      </c>
      <c r="G1982" s="2">
        <f t="shared" si="183"/>
        <v>3.5317217908407195E-2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2.0537999999999998</v>
      </c>
      <c r="C1983" s="2">
        <f t="shared" si="180"/>
        <v>2.4279814465278093</v>
      </c>
      <c r="D1983" s="2">
        <f t="shared" si="182"/>
        <v>2.3222473221672537</v>
      </c>
      <c r="E1983" s="2">
        <f t="shared" si="181"/>
        <v>0.10573412436055563</v>
      </c>
      <c r="F1983" s="2">
        <f t="shared" si="185"/>
        <v>7.2442477273715999E-2</v>
      </c>
      <c r="G1983" s="2">
        <f t="shared" si="183"/>
        <v>3.3291647086839626E-2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2.0537999999999998</v>
      </c>
      <c r="C1984" s="2">
        <f t="shared" si="180"/>
        <v>2.4310150701389155</v>
      </c>
      <c r="D1984" s="2">
        <f t="shared" si="182"/>
        <v>2.30236233534005</v>
      </c>
      <c r="E1984" s="2">
        <f t="shared" si="181"/>
        <v>0.12865273479886552</v>
      </c>
      <c r="F1984" s="2">
        <f t="shared" si="185"/>
        <v>8.3684528778745909E-2</v>
      </c>
      <c r="G1984" s="2">
        <f t="shared" si="183"/>
        <v>4.4968206020119611E-2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2.0537999999999998</v>
      </c>
      <c r="C1985" s="2">
        <f t="shared" si="180"/>
        <v>2.433581982425236</v>
      </c>
      <c r="D1985" s="2">
        <f t="shared" si="182"/>
        <v>2.2839503105000465</v>
      </c>
      <c r="E1985" s="2">
        <f t="shared" si="181"/>
        <v>0.14963167192518956</v>
      </c>
      <c r="F1985" s="2">
        <f t="shared" si="185"/>
        <v>9.6873957408034644E-2</v>
      </c>
      <c r="G1985" s="2">
        <f t="shared" si="183"/>
        <v>5.2757714517154913E-2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2.0444</v>
      </c>
      <c r="C1986" s="2">
        <f t="shared" si="180"/>
        <v>2.435753985129046</v>
      </c>
      <c r="D1986" s="2">
        <f t="shared" si="182"/>
        <v>2.2662058430555985</v>
      </c>
      <c r="E1986" s="2">
        <f t="shared" si="181"/>
        <v>0.16954814207344748</v>
      </c>
      <c r="F1986" s="2">
        <f t="shared" si="185"/>
        <v>0.11140879434111722</v>
      </c>
      <c r="G1986" s="2">
        <f t="shared" si="183"/>
        <v>5.813934773233026E-2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2.0537999999999998</v>
      </c>
      <c r="C1987" s="2">
        <f t="shared" si="180"/>
        <v>2.421714910493808</v>
      </c>
      <c r="D1987" s="2">
        <f t="shared" si="182"/>
        <v>2.250472076903332</v>
      </c>
      <c r="E1987" s="2">
        <f t="shared" si="181"/>
        <v>0.1712428335904761</v>
      </c>
      <c r="F1987" s="2">
        <f t="shared" si="185"/>
        <v>0.123375602190989</v>
      </c>
      <c r="G1987" s="2">
        <f t="shared" si="183"/>
        <v>4.7867231399487092E-2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2.0537999999999998</v>
      </c>
      <c r="C1988" s="2">
        <f t="shared" si="180"/>
        <v>2.3939587704178376</v>
      </c>
      <c r="D1988" s="2">
        <f t="shared" si="182"/>
        <v>2.2359037749104926</v>
      </c>
      <c r="E1988" s="2">
        <f t="shared" si="181"/>
        <v>0.15805499550734492</v>
      </c>
      <c r="F1988" s="2">
        <f t="shared" si="185"/>
        <v>0.1303114808542602</v>
      </c>
      <c r="G1988" s="2">
        <f t="shared" si="183"/>
        <v>2.7743514653084722E-2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2.0537999999999998</v>
      </c>
      <c r="C1989" s="2">
        <f t="shared" si="180"/>
        <v>2.3560574211227858</v>
      </c>
      <c r="D1989" s="2">
        <f t="shared" si="182"/>
        <v>2.2224146063986043</v>
      </c>
      <c r="E1989" s="2">
        <f t="shared" si="181"/>
        <v>0.13364281472418149</v>
      </c>
      <c r="F1989" s="2">
        <f t="shared" si="185"/>
        <v>0.13097774762824446</v>
      </c>
      <c r="G1989" s="2">
        <f t="shared" si="183"/>
        <v>2.6650670959370293E-3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2.1194000000000002</v>
      </c>
      <c r="C1990" s="2">
        <f t="shared" si="180"/>
        <v>2.3095562794115878</v>
      </c>
      <c r="D1990" s="2">
        <f t="shared" si="182"/>
        <v>2.2147838948135226</v>
      </c>
      <c r="E1990" s="2">
        <f t="shared" si="181"/>
        <v>9.4772384598065251E-2</v>
      </c>
      <c r="F1990" s="2">
        <f t="shared" si="185"/>
        <v>0.12373667502220863</v>
      </c>
      <c r="G1990" s="2">
        <f t="shared" si="183"/>
        <v>-2.8964290424143377E-2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2.1381999999999999</v>
      </c>
      <c r="C1991" s="2">
        <f t="shared" si="180"/>
        <v>2.2702091595021128</v>
      </c>
      <c r="D1991" s="2">
        <f t="shared" si="182"/>
        <v>2.2091110137162242</v>
      </c>
      <c r="E1991" s="2">
        <f t="shared" si="181"/>
        <v>6.1098145785888569E-2</v>
      </c>
      <c r="F1991" s="2">
        <f t="shared" si="185"/>
        <v>0.11120896917494462</v>
      </c>
      <c r="G1991" s="2">
        <f t="shared" si="183"/>
        <v>-5.011082338905605E-2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2.1381999999999999</v>
      </c>
      <c r="C1992" s="2">
        <f t="shared" si="180"/>
        <v>2.2369154426556337</v>
      </c>
      <c r="D1992" s="2">
        <f t="shared" si="182"/>
        <v>2.2038583460335408</v>
      </c>
      <c r="E1992" s="2">
        <f t="shared" si="181"/>
        <v>3.3057096622092885E-2</v>
      </c>
      <c r="F1992" s="2">
        <f t="shared" si="185"/>
        <v>9.5578594664374281E-2</v>
      </c>
      <c r="G1992" s="2">
        <f t="shared" si="183"/>
        <v>-6.2521498042281395E-2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2.1381999999999999</v>
      </c>
      <c r="C1993" s="2">
        <f t="shared" si="180"/>
        <v>2.2087438360932286</v>
      </c>
      <c r="D1993" s="2">
        <f t="shared" si="182"/>
        <v>2.198994764845871</v>
      </c>
      <c r="E1993" s="2">
        <f t="shared" si="181"/>
        <v>9.7490712473575769E-3</v>
      </c>
      <c r="F1993" s="2">
        <f t="shared" si="185"/>
        <v>7.8412689980970951E-2</v>
      </c>
      <c r="G1993" s="2">
        <f t="shared" si="183"/>
        <v>-6.8663618733613374E-2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2.1381999999999999</v>
      </c>
      <c r="C1994" s="2">
        <f t="shared" si="180"/>
        <v>2.1849063228481165</v>
      </c>
      <c r="D1994" s="2">
        <f t="shared" si="182"/>
        <v>2.1944914489313616</v>
      </c>
      <c r="E1994" s="2">
        <f t="shared" si="181"/>
        <v>-9.5851260832451324E-3</v>
      </c>
      <c r="F1994" s="2">
        <f t="shared" si="185"/>
        <v>6.081312676812773E-2</v>
      </c>
      <c r="G1994" s="2">
        <f t="shared" si="183"/>
        <v>-7.0398252851372856E-2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2.1381999999999999</v>
      </c>
      <c r="C1995" s="2">
        <f t="shared" si="180"/>
        <v>2.1647361193330217</v>
      </c>
      <c r="D1995" s="2">
        <f t="shared" si="182"/>
        <v>2.1903217119734828</v>
      </c>
      <c r="E1995" s="2">
        <f t="shared" si="181"/>
        <v>-2.5585592640461119E-2</v>
      </c>
      <c r="F1995" s="2">
        <f t="shared" si="185"/>
        <v>4.3533382886409962E-2</v>
      </c>
      <c r="G1995" s="2">
        <f t="shared" si="183"/>
        <v>-6.9118975526871074E-2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2.1381999999999999</v>
      </c>
      <c r="C1996" s="2">
        <f t="shared" si="180"/>
        <v>2.1462228702048645</v>
      </c>
      <c r="D1996" s="2">
        <f t="shared" si="182"/>
        <v>2.1864608444198912</v>
      </c>
      <c r="E1996" s="2">
        <f t="shared" si="181"/>
        <v>-4.0237974215026728E-2</v>
      </c>
      <c r="F1996" s="2">
        <f t="shared" si="185"/>
        <v>2.6779111466122628E-2</v>
      </c>
      <c r="G1996" s="2">
        <f t="shared" si="183"/>
        <v>-6.7017085681149363E-2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2.1381999999999999</v>
      </c>
      <c r="C1997" s="2">
        <f t="shared" si="180"/>
        <v>2.1320039670964235</v>
      </c>
      <c r="D1997" s="2">
        <f t="shared" si="182"/>
        <v>2.1828859670554546</v>
      </c>
      <c r="E1997" s="2">
        <f t="shared" si="181"/>
        <v>-5.0881999959031088E-2</v>
      </c>
      <c r="F1997" s="2">
        <f t="shared" si="185"/>
        <v>1.1246889181091886E-2</v>
      </c>
      <c r="G1997" s="2">
        <f t="shared" si="183"/>
        <v>-6.2128889140122975E-2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2.1381999999999999</v>
      </c>
      <c r="C1998" s="2">
        <f t="shared" si="180"/>
        <v>2.1199725875431277</v>
      </c>
      <c r="D1998" s="2">
        <f t="shared" si="182"/>
        <v>2.179575895421717</v>
      </c>
      <c r="E1998" s="2">
        <f t="shared" si="181"/>
        <v>-5.9603307878589362E-2</v>
      </c>
      <c r="F1998" s="2">
        <f t="shared" si="185"/>
        <v>-2.9231502308443638E-3</v>
      </c>
      <c r="G1998" s="2">
        <f t="shared" si="183"/>
        <v>-5.6680157647744998E-2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2.1381999999999999</v>
      </c>
      <c r="C1999" s="2">
        <f t="shared" ref="C1999:C2062" si="186">$C$4*B1989+C1998*(1-$C$4)</f>
        <v>2.1097921894595695</v>
      </c>
      <c r="D1999" s="2">
        <f t="shared" si="182"/>
        <v>2.1765110142793676</v>
      </c>
      <c r="E1999" s="2">
        <f t="shared" si="181"/>
        <v>-6.6718824819798073E-2</v>
      </c>
      <c r="F1999" s="2">
        <f t="shared" si="185"/>
        <v>-1.5682285148635105E-2</v>
      </c>
      <c r="G1999" s="2">
        <f t="shared" si="183"/>
        <v>-5.1036539671162964E-2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2.1381999999999999</v>
      </c>
      <c r="C2000" s="2">
        <f t="shared" si="186"/>
        <v>2.1112703141580971</v>
      </c>
      <c r="D2000" s="2">
        <f t="shared" si="182"/>
        <v>2.1736731613697846</v>
      </c>
      <c r="E2000" s="2">
        <f t="shared" si="181"/>
        <v>-6.240284721168754E-2</v>
      </c>
      <c r="F2000" s="2">
        <f t="shared" si="185"/>
        <v>-2.5026397561245594E-2</v>
      </c>
      <c r="G2000" s="2">
        <f t="shared" si="183"/>
        <v>-3.7376449650441942E-2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2.1381999999999999</v>
      </c>
      <c r="C2001" s="2">
        <f t="shared" si="186"/>
        <v>2.115413342749159</v>
      </c>
      <c r="D2001" s="2">
        <f t="shared" si="182"/>
        <v>2.1710455197868375</v>
      </c>
      <c r="E2001" s="2">
        <f t="shared" si="181"/>
        <v>-5.5632177037678421E-2</v>
      </c>
      <c r="F2001" s="2">
        <f t="shared" si="185"/>
        <v>-3.1147553456532161E-2</v>
      </c>
      <c r="G2001" s="2">
        <f t="shared" si="183"/>
        <v>-2.448462358114626E-2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2.1381999999999999</v>
      </c>
      <c r="C2002" s="2">
        <f t="shared" si="186"/>
        <v>2.1189189823262113</v>
      </c>
      <c r="D2002" s="2">
        <f t="shared" si="182"/>
        <v>2.1686125183211455</v>
      </c>
      <c r="E2002" s="2">
        <f t="shared" si="181"/>
        <v>-4.9693535994934201E-2</v>
      </c>
      <c r="F2002" s="2">
        <f t="shared" si="185"/>
        <v>-3.485674996421257E-2</v>
      </c>
      <c r="G2002" s="2">
        <f t="shared" si="183"/>
        <v>-1.4836786030721631E-2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2.1381999999999999</v>
      </c>
      <c r="C2003" s="2">
        <f t="shared" si="186"/>
        <v>2.1218852927375633</v>
      </c>
      <c r="D2003" s="2">
        <f t="shared" si="182"/>
        <v>2.1663597391862455</v>
      </c>
      <c r="E2003" s="2">
        <f t="shared" si="181"/>
        <v>-4.4474446448682148E-2</v>
      </c>
      <c r="F2003" s="2">
        <f t="shared" si="185"/>
        <v>-3.6780289261106491E-2</v>
      </c>
      <c r="G2003" s="2">
        <f t="shared" si="183"/>
        <v>-7.6941571875756565E-3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2.0444</v>
      </c>
      <c r="C2004" s="2">
        <f t="shared" si="186"/>
        <v>2.1243952477010151</v>
      </c>
      <c r="D2004" s="2">
        <f t="shared" si="182"/>
        <v>2.1573256844317088</v>
      </c>
      <c r="E2004" s="2">
        <f t="shared" si="181"/>
        <v>-3.2930436730693735E-2</v>
      </c>
      <c r="F2004" s="2">
        <f t="shared" si="185"/>
        <v>-3.6010318755023946E-2</v>
      </c>
      <c r="G2004" s="2">
        <f t="shared" si="183"/>
        <v>3.0798820243302105E-3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1.96</v>
      </c>
      <c r="C2005" s="2">
        <f t="shared" si="186"/>
        <v>2.1265190557470128</v>
      </c>
      <c r="D2005" s="2">
        <f t="shared" si="182"/>
        <v>2.142708967066397</v>
      </c>
      <c r="E2005" s="2">
        <f t="shared" si="181"/>
        <v>-1.6189911319384187E-2</v>
      </c>
      <c r="F2005" s="2">
        <f t="shared" si="185"/>
        <v>-3.2046237267895995E-2</v>
      </c>
      <c r="G2005" s="2">
        <f t="shared" si="183"/>
        <v>1.5856325948511808E-2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1.8755999999999999</v>
      </c>
      <c r="C2006" s="2">
        <f t="shared" si="186"/>
        <v>2.1283161240936259</v>
      </c>
      <c r="D2006" s="2">
        <f t="shared" si="182"/>
        <v>2.122923117654071</v>
      </c>
      <c r="E2006" s="2">
        <f t="shared" si="181"/>
        <v>5.3930064395548705E-3</v>
      </c>
      <c r="F2006" s="2">
        <f t="shared" si="185"/>
        <v>-2.4558388526405822E-2</v>
      </c>
      <c r="G2006" s="2">
        <f t="shared" si="183"/>
        <v>2.9951394965960693E-2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1.96</v>
      </c>
      <c r="C2007" s="2">
        <f t="shared" si="186"/>
        <v>2.1298367203869142</v>
      </c>
      <c r="D2007" s="2">
        <f t="shared" si="182"/>
        <v>2.1108547385685843</v>
      </c>
      <c r="E2007" s="2">
        <f t="shared" si="181"/>
        <v>1.8981981818329885E-2</v>
      </c>
      <c r="F2007" s="2">
        <f t="shared" si="185"/>
        <v>-1.5850314457458683E-2</v>
      </c>
      <c r="G2007" s="2">
        <f t="shared" si="183"/>
        <v>3.4832296275788571E-2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1.8755999999999999</v>
      </c>
      <c r="C2008" s="2">
        <f t="shared" si="186"/>
        <v>2.1311233787889274</v>
      </c>
      <c r="D2008" s="2">
        <f t="shared" si="182"/>
        <v>2.0934284616375778</v>
      </c>
      <c r="E2008" s="2">
        <f t="shared" si="181"/>
        <v>3.7694917151349649E-2</v>
      </c>
      <c r="F2008" s="2">
        <f t="shared" si="185"/>
        <v>-5.141268135697017E-3</v>
      </c>
      <c r="G2008" s="2">
        <f t="shared" si="183"/>
        <v>4.2836185287046663E-2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1.7911999999999999</v>
      </c>
      <c r="C2009" s="2">
        <f t="shared" si="186"/>
        <v>2.1322120897444767</v>
      </c>
      <c r="D2009" s="2">
        <f t="shared" si="182"/>
        <v>2.0710411681829424</v>
      </c>
      <c r="E2009" s="2">
        <f t="shared" si="181"/>
        <v>6.1170921561534364E-2</v>
      </c>
      <c r="F2009" s="2">
        <f t="shared" si="185"/>
        <v>8.1211698037492591E-3</v>
      </c>
      <c r="G2009" s="2">
        <f t="shared" si="183"/>
        <v>5.3049751757785105E-2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1.8662000000000001</v>
      </c>
      <c r="C2010" s="2">
        <f t="shared" si="186"/>
        <v>2.1331333067068652</v>
      </c>
      <c r="D2010" s="2">
        <f t="shared" si="182"/>
        <v>2.0558677483175392</v>
      </c>
      <c r="E2010" s="2">
        <f t="shared" si="181"/>
        <v>7.7265558389326028E-2</v>
      </c>
      <c r="F2010" s="2">
        <f t="shared" si="185"/>
        <v>2.1950047520864616E-2</v>
      </c>
      <c r="G2010" s="2">
        <f t="shared" si="183"/>
        <v>5.5315510868461412E-2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1.9412</v>
      </c>
      <c r="C2011" s="2">
        <f t="shared" si="186"/>
        <v>2.1339127979827319</v>
      </c>
      <c r="D2011" s="2">
        <f t="shared" si="182"/>
        <v>2.0473738410347586</v>
      </c>
      <c r="E2011" s="2">
        <f t="shared" si="181"/>
        <v>8.6538956947973311E-2</v>
      </c>
      <c r="F2011" s="2">
        <f t="shared" si="185"/>
        <v>3.4867829406286355E-2</v>
      </c>
      <c r="G2011" s="2">
        <f t="shared" si="183"/>
        <v>5.1671127541686956E-2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1.8568</v>
      </c>
      <c r="C2012" s="2">
        <f t="shared" si="186"/>
        <v>2.1345723675238499</v>
      </c>
      <c r="D2012" s="2">
        <f t="shared" si="182"/>
        <v>2.0332572602173693</v>
      </c>
      <c r="E2012" s="2">
        <f t="shared" ref="E2012:E2075" si="187">C2012-D2012</f>
        <v>0.10131510730648063</v>
      </c>
      <c r="F2012" s="2">
        <f t="shared" si="185"/>
        <v>4.8157284986325211E-2</v>
      </c>
      <c r="G2012" s="2">
        <f t="shared" si="183"/>
        <v>5.3157822320155423E-2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1.7911999999999999</v>
      </c>
      <c r="C2013" s="2">
        <f t="shared" si="186"/>
        <v>2.1351304648278733</v>
      </c>
      <c r="D2013" s="2">
        <f t="shared" ref="D2013:D2076" si="188">$D$4*B2013+(1-$D$4)*D2012</f>
        <v>2.0153270927938607</v>
      </c>
      <c r="E2013" s="2">
        <f t="shared" si="187"/>
        <v>0.11980337203401259</v>
      </c>
      <c r="F2013" s="2">
        <f t="shared" si="185"/>
        <v>6.2486502395862689E-2</v>
      </c>
      <c r="G2013" s="2">
        <f t="shared" si="183"/>
        <v>5.73168696381499E-2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1.8662000000000001</v>
      </c>
      <c r="C2014" s="2">
        <f t="shared" si="186"/>
        <v>2.1211719317774311</v>
      </c>
      <c r="D2014" s="2">
        <f t="shared" si="188"/>
        <v>2.004280641475797</v>
      </c>
      <c r="E2014" s="2">
        <f t="shared" si="187"/>
        <v>0.11689129030163414</v>
      </c>
      <c r="F2014" s="2">
        <f t="shared" si="185"/>
        <v>7.3367459977016977E-2</v>
      </c>
      <c r="G2014" s="2">
        <f t="shared" si="183"/>
        <v>4.3523830324617166E-2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1.7911999999999999</v>
      </c>
      <c r="C2015" s="2">
        <f t="shared" si="186"/>
        <v>2.0963762499655187</v>
      </c>
      <c r="D2015" s="2">
        <f t="shared" si="188"/>
        <v>1.9884968902553675</v>
      </c>
      <c r="E2015" s="2">
        <f t="shared" si="187"/>
        <v>0.10787935971015128</v>
      </c>
      <c r="F2015" s="2">
        <f t="shared" si="185"/>
        <v>8.0269839923643838E-2</v>
      </c>
      <c r="G2015" s="2">
        <f t="shared" si="183"/>
        <v>2.7609519786507442E-2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1.8474999999999999</v>
      </c>
      <c r="C2016" s="2">
        <f t="shared" si="186"/>
        <v>2.0624106730477467</v>
      </c>
      <c r="D2016" s="2">
        <f t="shared" si="188"/>
        <v>1.9780526761623771</v>
      </c>
      <c r="E2016" s="2">
        <f t="shared" si="187"/>
        <v>8.4357996885369602E-2</v>
      </c>
      <c r="F2016" s="2">
        <f t="shared" si="185"/>
        <v>8.1087471315989007E-2</v>
      </c>
      <c r="G2016" s="2">
        <f t="shared" si="183"/>
        <v>3.2705255693805946E-3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1.7818000000000001</v>
      </c>
      <c r="C2017" s="2">
        <f t="shared" si="186"/>
        <v>2.0466551848865548</v>
      </c>
      <c r="D2017" s="2">
        <f t="shared" si="188"/>
        <v>1.96351544089109</v>
      </c>
      <c r="E2017" s="2">
        <f t="shared" si="187"/>
        <v>8.3139743995464865E-2</v>
      </c>
      <c r="F2017" s="2">
        <f t="shared" si="185"/>
        <v>8.1497925851884187E-2</v>
      </c>
      <c r="G2017" s="2">
        <f t="shared" si="183"/>
        <v>1.6418181435806783E-3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1.7161999999999999</v>
      </c>
      <c r="C2018" s="2">
        <f t="shared" si="186"/>
        <v>2.0203390025963159</v>
      </c>
      <c r="D2018" s="2">
        <f t="shared" si="188"/>
        <v>1.9451957786028611</v>
      </c>
      <c r="E2018" s="2">
        <f t="shared" si="187"/>
        <v>7.5143223993454855E-2</v>
      </c>
      <c r="F2018" s="2">
        <f t="shared" si="185"/>
        <v>8.0226985480198326E-2</v>
      </c>
      <c r="G2018" s="2">
        <f t="shared" si="183"/>
        <v>-5.0837614867434711E-3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1.6412</v>
      </c>
      <c r="C2019" s="2">
        <f t="shared" si="186"/>
        <v>1.9850868483507289</v>
      </c>
      <c r="D2019" s="2">
        <f t="shared" si="188"/>
        <v>1.9226775727804268</v>
      </c>
      <c r="E2019" s="2">
        <f t="shared" si="187"/>
        <v>6.240927557030207E-2</v>
      </c>
      <c r="F2019" s="2">
        <f t="shared" si="185"/>
        <v>7.6663443498219075E-2</v>
      </c>
      <c r="G2019" s="2">
        <f t="shared" si="183"/>
        <v>-1.4254167927917005E-2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1.7068000000000001</v>
      </c>
      <c r="C2020" s="2">
        <f t="shared" si="186"/>
        <v>1.9667965639890783</v>
      </c>
      <c r="D2020" s="2">
        <f t="shared" si="188"/>
        <v>1.9066866414633583</v>
      </c>
      <c r="E2020" s="2">
        <f t="shared" si="187"/>
        <v>6.0109922525720005E-2</v>
      </c>
      <c r="F2020" s="2">
        <f t="shared" si="185"/>
        <v>7.3352739303719272E-2</v>
      </c>
      <c r="G2020" s="2">
        <f t="shared" ref="G2020:G2083" si="189">E2020-F2020</f>
        <v>-1.3242816777999267E-2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1.6317999999999999</v>
      </c>
      <c r="C2021" s="2">
        <f t="shared" si="186"/>
        <v>1.9628586310676819</v>
      </c>
      <c r="D2021" s="2">
        <f t="shared" si="188"/>
        <v>1.8863246680216281</v>
      </c>
      <c r="E2021" s="2">
        <f t="shared" si="187"/>
        <v>7.6533963046053755E-2</v>
      </c>
      <c r="F2021" s="2">
        <f t="shared" ref="F2021:F2084" si="191">(E2021*(2/(10)))+((1-(2/10))*F2020)</f>
        <v>7.398898405218618E-2</v>
      </c>
      <c r="G2021" s="2">
        <f t="shared" si="189"/>
        <v>2.5449789938675749E-3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1.6317999999999999</v>
      </c>
      <c r="C2022" s="2">
        <f t="shared" si="186"/>
        <v>1.9465419185957307</v>
      </c>
      <c r="D2022" s="2">
        <f t="shared" si="188"/>
        <v>1.8674709889089149</v>
      </c>
      <c r="E2022" s="2">
        <f t="shared" si="187"/>
        <v>7.9070929686815727E-2</v>
      </c>
      <c r="F2022" s="2">
        <f t="shared" si="191"/>
        <v>7.50053731791121E-2</v>
      </c>
      <c r="G2022" s="2">
        <f t="shared" si="189"/>
        <v>4.0655565077036271E-3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1.6879999999999999</v>
      </c>
      <c r="C2023" s="2">
        <f t="shared" si="186"/>
        <v>1.9226431618886952</v>
      </c>
      <c r="D2023" s="2">
        <f t="shared" si="188"/>
        <v>1.8541768415823288</v>
      </c>
      <c r="E2023" s="2">
        <f t="shared" si="187"/>
        <v>6.8466320306366457E-2</v>
      </c>
      <c r="F2023" s="2">
        <f t="shared" si="191"/>
        <v>7.3697562604562977E-2</v>
      </c>
      <c r="G2023" s="2">
        <f t="shared" si="189"/>
        <v>-5.2312422981965201E-3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1.6317999999999999</v>
      </c>
      <c r="C2024" s="2">
        <f t="shared" si="186"/>
        <v>1.9139595985212037</v>
      </c>
      <c r="D2024" s="2">
        <f t="shared" si="188"/>
        <v>1.8377044829466007</v>
      </c>
      <c r="E2024" s="2">
        <f t="shared" si="187"/>
        <v>7.6255115574602961E-2</v>
      </c>
      <c r="F2024" s="2">
        <f t="shared" si="191"/>
        <v>7.420907319857098E-2</v>
      </c>
      <c r="G2024" s="2">
        <f t="shared" si="189"/>
        <v>2.0460423760319812E-3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1.6879999999999999</v>
      </c>
      <c r="C2025" s="2">
        <f t="shared" si="186"/>
        <v>1.8950735064410185</v>
      </c>
      <c r="D2025" s="2">
        <f t="shared" si="188"/>
        <v>1.8266152619875933</v>
      </c>
      <c r="E2025" s="2">
        <f t="shared" si="187"/>
        <v>6.8458244453425188E-2</v>
      </c>
      <c r="F2025" s="2">
        <f t="shared" si="191"/>
        <v>7.3058907449541827E-2</v>
      </c>
      <c r="G2025" s="2">
        <f t="shared" si="189"/>
        <v>-4.600662996116639E-3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1.7630999999999999</v>
      </c>
      <c r="C2026" s="2">
        <f t="shared" si="186"/>
        <v>1.8877545054500926</v>
      </c>
      <c r="D2026" s="2">
        <f t="shared" si="188"/>
        <v>1.8219104277662901</v>
      </c>
      <c r="E2026" s="2">
        <f t="shared" si="187"/>
        <v>6.5844077683802515E-2</v>
      </c>
      <c r="F2026" s="2">
        <f t="shared" si="191"/>
        <v>7.161594149639397E-2</v>
      </c>
      <c r="G2026" s="2">
        <f t="shared" si="189"/>
        <v>-5.7718638125914545E-3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1.7818000000000001</v>
      </c>
      <c r="C2027" s="2">
        <f t="shared" si="186"/>
        <v>1.8714538123039244</v>
      </c>
      <c r="D2027" s="2">
        <f t="shared" si="188"/>
        <v>1.8189392849687871</v>
      </c>
      <c r="E2027" s="2">
        <f t="shared" si="187"/>
        <v>5.2514527335137284E-2</v>
      </c>
      <c r="F2027" s="2">
        <f t="shared" si="191"/>
        <v>6.7795658664142638E-2</v>
      </c>
      <c r="G2027" s="2">
        <f t="shared" si="189"/>
        <v>-1.5281131329005354E-2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1.8006</v>
      </c>
      <c r="C2028" s="2">
        <f t="shared" si="186"/>
        <v>1.8475686104110129</v>
      </c>
      <c r="D2028" s="2">
        <f t="shared" si="188"/>
        <v>1.8175808194155436</v>
      </c>
      <c r="E2028" s="2">
        <f t="shared" si="187"/>
        <v>2.9987790995469332E-2</v>
      </c>
      <c r="F2028" s="2">
        <f t="shared" si="191"/>
        <v>6.0234085130407983E-2</v>
      </c>
      <c r="G2028" s="2">
        <f t="shared" si="189"/>
        <v>-3.024629413493865E-2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1.8006</v>
      </c>
      <c r="C2029" s="2">
        <f t="shared" si="186"/>
        <v>1.8158195934247034</v>
      </c>
      <c r="D2029" s="2">
        <f t="shared" si="188"/>
        <v>1.8163229809403183</v>
      </c>
      <c r="E2029" s="2">
        <f t="shared" si="187"/>
        <v>-5.033875156148504E-4</v>
      </c>
      <c r="F2029" s="2">
        <f t="shared" si="191"/>
        <v>4.8086590601203419E-2</v>
      </c>
      <c r="G2029" s="2">
        <f t="shared" si="189"/>
        <v>-4.8589978116818269E-2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1.8006</v>
      </c>
      <c r="C2030" s="2">
        <f t="shared" si="186"/>
        <v>1.7990473482824414</v>
      </c>
      <c r="D2030" s="2">
        <f t="shared" si="188"/>
        <v>1.81515831568548</v>
      </c>
      <c r="E2030" s="2">
        <f t="shared" si="187"/>
        <v>-1.6110967403038634E-2</v>
      </c>
      <c r="F2030" s="2">
        <f t="shared" si="191"/>
        <v>3.5247079000355015E-2</v>
      </c>
      <c r="G2030" s="2">
        <f t="shared" si="189"/>
        <v>-5.1358046403393649E-2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1.8006</v>
      </c>
      <c r="C2031" s="2">
        <f t="shared" si="186"/>
        <v>1.7733169870082197</v>
      </c>
      <c r="D2031" s="2">
        <f t="shared" si="188"/>
        <v>1.814079921931</v>
      </c>
      <c r="E2031" s="2">
        <f t="shared" si="187"/>
        <v>-4.076293492278027E-2</v>
      </c>
      <c r="F2031" s="2">
        <f t="shared" si="191"/>
        <v>2.0045076215727958E-2</v>
      </c>
      <c r="G2031" s="2">
        <f t="shared" si="189"/>
        <v>-6.0808011138508228E-2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1.81</v>
      </c>
      <c r="C2032" s="2">
        <f t="shared" si="186"/>
        <v>1.751545142853109</v>
      </c>
      <c r="D2032" s="2">
        <f t="shared" si="188"/>
        <v>1.8137777054916666</v>
      </c>
      <c r="E2032" s="2">
        <f t="shared" si="187"/>
        <v>-6.2232562638557587E-2</v>
      </c>
      <c r="F2032" s="2">
        <f t="shared" si="191"/>
        <v>3.5895484448708482E-3</v>
      </c>
      <c r="G2032" s="2">
        <f t="shared" si="189"/>
        <v>-6.5822111083428433E-2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1.81</v>
      </c>
      <c r="C2033" s="2">
        <f t="shared" si="186"/>
        <v>1.7417689670295537</v>
      </c>
      <c r="D2033" s="2">
        <f t="shared" si="188"/>
        <v>1.8134978754552469</v>
      </c>
      <c r="E2033" s="2">
        <f t="shared" si="187"/>
        <v>-7.1728908425693128E-2</v>
      </c>
      <c r="F2033" s="2">
        <f t="shared" si="191"/>
        <v>-1.1474142929241947E-2</v>
      </c>
      <c r="G2033" s="2">
        <f t="shared" si="189"/>
        <v>-6.0254765496451181E-2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1.8006</v>
      </c>
      <c r="C2034" s="2">
        <f t="shared" si="186"/>
        <v>1.7248506644096224</v>
      </c>
      <c r="D2034" s="2">
        <f t="shared" si="188"/>
        <v>1.8125424772733767</v>
      </c>
      <c r="E2034" s="2">
        <f t="shared" si="187"/>
        <v>-8.769181286375427E-2</v>
      </c>
      <c r="F2034" s="2">
        <f t="shared" si="191"/>
        <v>-2.6717676916144413E-2</v>
      </c>
      <c r="G2034" s="2">
        <f t="shared" si="189"/>
        <v>-6.0974135947609857E-2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1.81</v>
      </c>
      <c r="C2035" s="2">
        <f t="shared" si="186"/>
        <v>1.7191813314235267</v>
      </c>
      <c r="D2035" s="2">
        <f t="shared" si="188"/>
        <v>1.8123541456234968</v>
      </c>
      <c r="E2035" s="2">
        <f t="shared" si="187"/>
        <v>-9.3172814199970144E-2</v>
      </c>
      <c r="F2035" s="2">
        <f t="shared" si="191"/>
        <v>-4.0008704372909557E-2</v>
      </c>
      <c r="G2035" s="2">
        <f t="shared" si="189"/>
        <v>-5.3164109827060588E-2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1.7349000000000001</v>
      </c>
      <c r="C2036" s="2">
        <f t="shared" si="186"/>
        <v>1.725938049666061</v>
      </c>
      <c r="D2036" s="2">
        <f t="shared" si="188"/>
        <v>1.8066168015032378</v>
      </c>
      <c r="E2036" s="2">
        <f t="shared" si="187"/>
        <v>-8.0678751837176765E-2</v>
      </c>
      <c r="F2036" s="2">
        <f t="shared" si="191"/>
        <v>-4.8142713865763007E-2</v>
      </c>
      <c r="G2036" s="2">
        <f t="shared" si="189"/>
        <v>-3.2536037971413759E-2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1.81</v>
      </c>
      <c r="C2037" s="2">
        <f t="shared" si="186"/>
        <v>1.7345321958712823</v>
      </c>
      <c r="D2037" s="2">
        <f t="shared" si="188"/>
        <v>1.8068674087992942</v>
      </c>
      <c r="E2037" s="2">
        <f t="shared" si="187"/>
        <v>-7.2335212928011927E-2</v>
      </c>
      <c r="F2037" s="2">
        <f t="shared" si="191"/>
        <v>-5.2981213678212791E-2</v>
      </c>
      <c r="G2037" s="2">
        <f t="shared" si="189"/>
        <v>-1.9353999249799136E-2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1.8006</v>
      </c>
      <c r="C2038" s="2">
        <f t="shared" si="186"/>
        <v>1.7446964734295465</v>
      </c>
      <c r="D2038" s="2">
        <f t="shared" si="188"/>
        <v>1.8064031562956429</v>
      </c>
      <c r="E2038" s="2">
        <f t="shared" si="187"/>
        <v>-6.1706682866096374E-2</v>
      </c>
      <c r="F2038" s="2">
        <f t="shared" si="191"/>
        <v>-5.472630751578951E-2</v>
      </c>
      <c r="G2038" s="2">
        <f t="shared" si="189"/>
        <v>-6.9803753503068638E-3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1.8006</v>
      </c>
      <c r="C2039" s="2">
        <f t="shared" si="186"/>
        <v>1.753297015978847</v>
      </c>
      <c r="D2039" s="2">
        <f t="shared" si="188"/>
        <v>1.8059732928663361</v>
      </c>
      <c r="E2039" s="2">
        <f t="shared" si="187"/>
        <v>-5.2676276887489104E-2</v>
      </c>
      <c r="F2039" s="2">
        <f t="shared" si="191"/>
        <v>-5.4316301390129426E-2</v>
      </c>
      <c r="G2039" s="2">
        <f t="shared" si="189"/>
        <v>1.6400245026403221E-3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1.81</v>
      </c>
      <c r="C2040" s="2">
        <f t="shared" si="186"/>
        <v>1.7605743981359474</v>
      </c>
      <c r="D2040" s="2">
        <f t="shared" si="188"/>
        <v>1.8062715674688297</v>
      </c>
      <c r="E2040" s="2">
        <f t="shared" si="187"/>
        <v>-4.5697169332882259E-2</v>
      </c>
      <c r="F2040" s="2">
        <f t="shared" si="191"/>
        <v>-5.2592474978679998E-2</v>
      </c>
      <c r="G2040" s="2">
        <f t="shared" si="189"/>
        <v>6.8953056457977391E-3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1.81</v>
      </c>
      <c r="C2041" s="2">
        <f t="shared" si="186"/>
        <v>1.7667321830381093</v>
      </c>
      <c r="D2041" s="2">
        <f t="shared" si="188"/>
        <v>1.8065477476563236</v>
      </c>
      <c r="E2041" s="2">
        <f t="shared" si="187"/>
        <v>-3.9815564618214339E-2</v>
      </c>
      <c r="F2041" s="2">
        <f t="shared" si="191"/>
        <v>-5.0037092906586866E-2</v>
      </c>
      <c r="G2041" s="2">
        <f t="shared" si="189"/>
        <v>1.0221528288372528E-2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1.81</v>
      </c>
      <c r="C2042" s="2">
        <f t="shared" si="186"/>
        <v>1.7733887702630156</v>
      </c>
      <c r="D2042" s="2">
        <f t="shared" si="188"/>
        <v>1.8068034700521514</v>
      </c>
      <c r="E2042" s="2">
        <f t="shared" si="187"/>
        <v>-3.3414699789135804E-2</v>
      </c>
      <c r="F2042" s="2">
        <f t="shared" si="191"/>
        <v>-4.6712614283096657E-2</v>
      </c>
      <c r="G2042" s="2">
        <f t="shared" si="189"/>
        <v>1.3297914493960852E-2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1.81</v>
      </c>
      <c r="C2043" s="2">
        <f t="shared" si="186"/>
        <v>1.7790212671456287</v>
      </c>
      <c r="D2043" s="2">
        <f t="shared" si="188"/>
        <v>1.8070402500482883</v>
      </c>
      <c r="E2043" s="2">
        <f t="shared" si="187"/>
        <v>-2.8018982902659584E-2</v>
      </c>
      <c r="F2043" s="2">
        <f t="shared" si="191"/>
        <v>-4.2973888007009242E-2</v>
      </c>
      <c r="G2043" s="2">
        <f t="shared" si="189"/>
        <v>1.4954905104349658E-2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1.81</v>
      </c>
      <c r="C2044" s="2">
        <f t="shared" si="186"/>
        <v>1.7823410722001474</v>
      </c>
      <c r="D2044" s="2">
        <f t="shared" si="188"/>
        <v>1.807259490785452</v>
      </c>
      <c r="E2044" s="2">
        <f t="shared" si="187"/>
        <v>-2.4918418585304636E-2</v>
      </c>
      <c r="F2044" s="2">
        <f t="shared" si="191"/>
        <v>-3.936279412266832E-2</v>
      </c>
      <c r="G2044" s="2">
        <f t="shared" si="189"/>
        <v>1.4444375537363684E-2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1.7349000000000001</v>
      </c>
      <c r="C2045" s="2">
        <f t="shared" si="186"/>
        <v>1.7865962918616631</v>
      </c>
      <c r="D2045" s="2">
        <f t="shared" si="188"/>
        <v>1.8018995285050481</v>
      </c>
      <c r="E2045" s="2">
        <f t="shared" si="187"/>
        <v>-1.5303236643384954E-2</v>
      </c>
      <c r="F2045" s="2">
        <f t="shared" si="191"/>
        <v>-3.4550882626811642E-2</v>
      </c>
      <c r="G2045" s="2">
        <f t="shared" si="189"/>
        <v>1.9247645983426688E-2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1.7068000000000001</v>
      </c>
      <c r="C2046" s="2">
        <f t="shared" si="186"/>
        <v>1.7786430161906379</v>
      </c>
      <c r="D2046" s="2">
        <f t="shared" si="188"/>
        <v>1.7948551189861557</v>
      </c>
      <c r="E2046" s="2">
        <f t="shared" si="187"/>
        <v>-1.6212102795517769E-2</v>
      </c>
      <c r="F2046" s="2">
        <f t="shared" si="191"/>
        <v>-3.088312666055287E-2</v>
      </c>
      <c r="G2046" s="2">
        <f t="shared" si="189"/>
        <v>1.4671023865035101E-2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1.7256</v>
      </c>
      <c r="C2047" s="2">
        <f t="shared" si="186"/>
        <v>1.7834671675459244</v>
      </c>
      <c r="D2047" s="2">
        <f t="shared" si="188"/>
        <v>1.7897251101723664</v>
      </c>
      <c r="E2047" s="2">
        <f t="shared" si="187"/>
        <v>-6.2579426264419702E-3</v>
      </c>
      <c r="F2047" s="2">
        <f t="shared" si="191"/>
        <v>-2.595808985373069E-2</v>
      </c>
      <c r="G2047" s="2">
        <f t="shared" si="189"/>
        <v>1.970014722728872E-2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1.6879999999999999</v>
      </c>
      <c r="C2048" s="2">
        <f t="shared" si="186"/>
        <v>1.7861029879234744</v>
      </c>
      <c r="D2048" s="2">
        <f t="shared" si="188"/>
        <v>1.7821899168262652</v>
      </c>
      <c r="E2048" s="2">
        <f t="shared" si="187"/>
        <v>3.9130710972092864E-3</v>
      </c>
      <c r="F2048" s="2">
        <f t="shared" si="191"/>
        <v>-1.9983857663542697E-2</v>
      </c>
      <c r="G2048" s="2">
        <f t="shared" si="189"/>
        <v>2.3896928760751984E-2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1.6974</v>
      </c>
      <c r="C2049" s="2">
        <f t="shared" si="186"/>
        <v>1.7883332974737092</v>
      </c>
      <c r="D2049" s="2">
        <f t="shared" si="188"/>
        <v>1.7759091822465418</v>
      </c>
      <c r="E2049" s="2">
        <f t="shared" si="187"/>
        <v>1.2424115227167354E-2</v>
      </c>
      <c r="F2049" s="2">
        <f t="shared" si="191"/>
        <v>-1.3502263085400687E-2</v>
      </c>
      <c r="G2049" s="2">
        <f t="shared" si="189"/>
        <v>2.5926378312568041E-2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1.6879999999999999</v>
      </c>
      <c r="C2050" s="2">
        <f t="shared" si="186"/>
        <v>1.7916666363239078</v>
      </c>
      <c r="D2050" s="2">
        <f t="shared" si="188"/>
        <v>1.7693973909690202</v>
      </c>
      <c r="E2050" s="2">
        <f t="shared" si="187"/>
        <v>2.2269245354887612E-2</v>
      </c>
      <c r="F2050" s="2">
        <f t="shared" si="191"/>
        <v>-6.3479613973430283E-3</v>
      </c>
      <c r="G2050" s="2">
        <f t="shared" si="189"/>
        <v>2.8617206752230642E-2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1.6879999999999999</v>
      </c>
      <c r="C2051" s="2">
        <f t="shared" si="186"/>
        <v>1.7944871538125373</v>
      </c>
      <c r="D2051" s="2">
        <f t="shared" si="188"/>
        <v>1.7633679546009446</v>
      </c>
      <c r="E2051" s="2">
        <f t="shared" si="187"/>
        <v>3.1119199211592674E-2</v>
      </c>
      <c r="F2051" s="2">
        <f t="shared" si="191"/>
        <v>1.1454707244441123E-3</v>
      </c>
      <c r="G2051" s="2">
        <f t="shared" si="189"/>
        <v>2.9973728487148563E-2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1.6598999999999999</v>
      </c>
      <c r="C2052" s="2">
        <f t="shared" si="186"/>
        <v>1.7968737455336854</v>
      </c>
      <c r="D2052" s="2">
        <f t="shared" si="188"/>
        <v>1.7557036616675412</v>
      </c>
      <c r="E2052" s="2">
        <f t="shared" si="187"/>
        <v>4.117008386614418E-2</v>
      </c>
      <c r="F2052" s="2">
        <f t="shared" si="191"/>
        <v>9.1503933527841263E-3</v>
      </c>
      <c r="G2052" s="2">
        <f t="shared" si="189"/>
        <v>3.2019690513360052E-2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1.613</v>
      </c>
      <c r="C2053" s="2">
        <f t="shared" si="186"/>
        <v>1.7988931692977339</v>
      </c>
      <c r="D2053" s="2">
        <f t="shared" si="188"/>
        <v>1.7451330200625381</v>
      </c>
      <c r="E2053" s="2">
        <f t="shared" si="187"/>
        <v>5.3760149235195787E-2</v>
      </c>
      <c r="F2053" s="2">
        <f t="shared" si="191"/>
        <v>1.8072344529266458E-2</v>
      </c>
      <c r="G2053" s="2">
        <f t="shared" si="189"/>
        <v>3.5687804705929332E-2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1.5943000000000001</v>
      </c>
      <c r="C2054" s="2">
        <f t="shared" si="186"/>
        <v>1.800601912482698</v>
      </c>
      <c r="D2054" s="2">
        <f t="shared" si="188"/>
        <v>1.7339602037616095</v>
      </c>
      <c r="E2054" s="2">
        <f t="shared" si="187"/>
        <v>6.6641708721088433E-2</v>
      </c>
      <c r="F2054" s="2">
        <f t="shared" si="191"/>
        <v>2.7786217367630855E-2</v>
      </c>
      <c r="G2054" s="2">
        <f t="shared" si="189"/>
        <v>3.8855491353457575E-2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1.5943000000000001</v>
      </c>
      <c r="C2055" s="2">
        <f t="shared" si="186"/>
        <v>1.7904939259468982</v>
      </c>
      <c r="D2055" s="2">
        <f t="shared" si="188"/>
        <v>1.7236150034829718</v>
      </c>
      <c r="E2055" s="2">
        <f t="shared" si="187"/>
        <v>6.6878922463926349E-2</v>
      </c>
      <c r="F2055" s="2">
        <f t="shared" si="191"/>
        <v>3.5604758386889958E-2</v>
      </c>
      <c r="G2055" s="2">
        <f t="shared" si="189"/>
        <v>3.1274164077036391E-2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1.5849</v>
      </c>
      <c r="C2056" s="2">
        <f t="shared" si="186"/>
        <v>1.777617937339683</v>
      </c>
      <c r="D2056" s="2">
        <f t="shared" si="188"/>
        <v>1.7133398180397887</v>
      </c>
      <c r="E2056" s="2">
        <f t="shared" si="187"/>
        <v>6.4278119299894243E-2</v>
      </c>
      <c r="F2056" s="2">
        <f t="shared" si="191"/>
        <v>4.1339430569490812E-2</v>
      </c>
      <c r="G2056" s="2">
        <f t="shared" si="189"/>
        <v>2.2938688730403431E-2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1.5192000000000001</v>
      </c>
      <c r="C2057" s="2">
        <f t="shared" si="186"/>
        <v>1.7696151777489626</v>
      </c>
      <c r="D2057" s="2">
        <f t="shared" si="188"/>
        <v>1.6989590907775822</v>
      </c>
      <c r="E2057" s="2">
        <f t="shared" si="187"/>
        <v>7.0656086971380372E-2</v>
      </c>
      <c r="F2057" s="2">
        <f t="shared" si="191"/>
        <v>4.7202761849868727E-2</v>
      </c>
      <c r="G2057" s="2">
        <f t="shared" si="189"/>
        <v>2.3453325121511645E-2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1.4722999999999999</v>
      </c>
      <c r="C2058" s="2">
        <f t="shared" si="186"/>
        <v>1.7570589965568144</v>
      </c>
      <c r="D2058" s="2">
        <f t="shared" si="188"/>
        <v>1.6821695284977614</v>
      </c>
      <c r="E2058" s="2">
        <f t="shared" si="187"/>
        <v>7.4889468059053055E-2</v>
      </c>
      <c r="F2058" s="2">
        <f t="shared" si="191"/>
        <v>5.2740103091705598E-2</v>
      </c>
      <c r="G2058" s="2">
        <f t="shared" si="189"/>
        <v>2.2149364967347457E-2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1.4348000000000001</v>
      </c>
      <c r="C2059" s="2">
        <f t="shared" si="186"/>
        <v>1.7478806893942276</v>
      </c>
      <c r="D2059" s="2">
        <f t="shared" si="188"/>
        <v>1.6638458597201493</v>
      </c>
      <c r="E2059" s="2">
        <f t="shared" si="187"/>
        <v>8.4034829674078271E-2</v>
      </c>
      <c r="F2059" s="2">
        <f t="shared" si="191"/>
        <v>5.8999048408180134E-2</v>
      </c>
      <c r="G2059" s="2">
        <f t="shared" si="189"/>
        <v>2.5035781265898137E-2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1.4722999999999999</v>
      </c>
      <c r="C2060" s="2">
        <f t="shared" si="186"/>
        <v>1.7386682756412695</v>
      </c>
      <c r="D2060" s="2">
        <f t="shared" si="188"/>
        <v>1.6496572775186567</v>
      </c>
      <c r="E2060" s="2">
        <f t="shared" si="187"/>
        <v>8.9010998122612817E-2</v>
      </c>
      <c r="F2060" s="2">
        <f t="shared" si="191"/>
        <v>6.500143835106667E-2</v>
      </c>
      <c r="G2060" s="2">
        <f t="shared" si="189"/>
        <v>2.4009559771546146E-2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1.538</v>
      </c>
      <c r="C2061" s="2">
        <f t="shared" si="186"/>
        <v>1.7308731563118434</v>
      </c>
      <c r="D2061" s="2">
        <f t="shared" si="188"/>
        <v>1.6413863680728302</v>
      </c>
      <c r="E2061" s="2">
        <f t="shared" si="187"/>
        <v>8.9486788239013126E-2</v>
      </c>
      <c r="F2061" s="2">
        <f t="shared" si="191"/>
        <v>6.9898508328655962E-2</v>
      </c>
      <c r="G2061" s="2">
        <f t="shared" si="189"/>
        <v>1.9588279910357165E-2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1.5661</v>
      </c>
      <c r="C2062" s="2">
        <f t="shared" si="186"/>
        <v>1.7199542091869444</v>
      </c>
      <c r="D2062" s="2">
        <f t="shared" si="188"/>
        <v>1.6358096000674354</v>
      </c>
      <c r="E2062" s="2">
        <f t="shared" si="187"/>
        <v>8.4144609119509051E-2</v>
      </c>
      <c r="F2062" s="2">
        <f t="shared" si="191"/>
        <v>7.2747728486826591E-2</v>
      </c>
      <c r="G2062" s="2">
        <f t="shared" si="189"/>
        <v>1.139688063268246E-2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1.6317999999999999</v>
      </c>
      <c r="C2063" s="2">
        <f t="shared" ref="C2063:C2126" si="192">$C$4*B2053+C2062*(1-$C$4)</f>
        <v>1.703499715465876</v>
      </c>
      <c r="D2063" s="2">
        <f t="shared" si="188"/>
        <v>1.6355125926550329</v>
      </c>
      <c r="E2063" s="2">
        <f t="shared" si="187"/>
        <v>6.798712281084307E-2</v>
      </c>
      <c r="F2063" s="2">
        <f t="shared" si="191"/>
        <v>7.1795607351629889E-2</v>
      </c>
      <c r="G2063" s="2">
        <f t="shared" si="189"/>
        <v>-3.808484540786819E-3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1.6317999999999999</v>
      </c>
      <c r="C2064" s="2">
        <f t="shared" si="192"/>
        <v>1.6866997592403568</v>
      </c>
      <c r="D2064" s="2">
        <f t="shared" si="188"/>
        <v>1.6352375857916972</v>
      </c>
      <c r="E2064" s="2">
        <f t="shared" si="187"/>
        <v>5.1462173448659554E-2</v>
      </c>
      <c r="F2064" s="2">
        <f t="shared" si="191"/>
        <v>6.7728920571035828E-2</v>
      </c>
      <c r="G2064" s="2">
        <f t="shared" si="189"/>
        <v>-1.6266747122376274E-2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1.6317999999999999</v>
      </c>
      <c r="C2065" s="2">
        <f t="shared" si="192"/>
        <v>1.6724844116649173</v>
      </c>
      <c r="D2065" s="2">
        <f t="shared" si="188"/>
        <v>1.6349829498071271</v>
      </c>
      <c r="E2065" s="2">
        <f t="shared" si="187"/>
        <v>3.7501461857790241E-2</v>
      </c>
      <c r="F2065" s="2">
        <f t="shared" si="191"/>
        <v>6.1683428828386712E-2</v>
      </c>
      <c r="G2065" s="2">
        <f t="shared" si="189"/>
        <v>-2.418196697059647E-2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1.6317999999999999</v>
      </c>
      <c r="C2066" s="2">
        <f t="shared" si="192"/>
        <v>1.6590098867933916</v>
      </c>
      <c r="D2066" s="2">
        <f t="shared" si="188"/>
        <v>1.63474717574734</v>
      </c>
      <c r="E2066" s="2">
        <f t="shared" si="187"/>
        <v>2.4262711046051599E-2</v>
      </c>
      <c r="F2066" s="2">
        <f t="shared" si="191"/>
        <v>5.4199285271919695E-2</v>
      </c>
      <c r="G2066" s="2">
        <f t="shared" si="189"/>
        <v>-2.9936574225868096E-2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1.6317999999999999</v>
      </c>
      <c r="C2067" s="2">
        <f t="shared" si="192"/>
        <v>1.6375006734405622</v>
      </c>
      <c r="D2067" s="2">
        <f t="shared" si="188"/>
        <v>1.6345288664327222</v>
      </c>
      <c r="E2067" s="2">
        <f t="shared" si="187"/>
        <v>2.9718070078399439E-3</v>
      </c>
      <c r="F2067" s="2">
        <f t="shared" si="191"/>
        <v>4.3953789619103747E-2</v>
      </c>
      <c r="G2067" s="2">
        <f t="shared" si="189"/>
        <v>-4.0981982611263804E-2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1.6317999999999999</v>
      </c>
      <c r="C2068" s="2">
        <f t="shared" si="192"/>
        <v>1.6120851852189373</v>
      </c>
      <c r="D2068" s="2">
        <f t="shared" si="188"/>
        <v>1.6343267281784466</v>
      </c>
      <c r="E2068" s="2">
        <f t="shared" si="187"/>
        <v>-2.2241542959509308E-2</v>
      </c>
      <c r="F2068" s="2">
        <f t="shared" si="191"/>
        <v>3.071472310338114E-2</v>
      </c>
      <c r="G2068" s="2">
        <f t="shared" si="189"/>
        <v>-5.2956266062890445E-2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1.5661</v>
      </c>
      <c r="C2069" s="2">
        <f t="shared" si="192"/>
        <v>1.5848105413391007</v>
      </c>
      <c r="D2069" s="2">
        <f t="shared" si="188"/>
        <v>1.6292728964615246</v>
      </c>
      <c r="E2069" s="2">
        <f t="shared" si="187"/>
        <v>-4.4462355122423913E-2</v>
      </c>
      <c r="F2069" s="2">
        <f t="shared" si="191"/>
        <v>1.5679307458220132E-2</v>
      </c>
      <c r="G2069" s="2">
        <f t="shared" si="189"/>
        <v>-6.0141662580644045E-2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1.5192000000000001</v>
      </c>
      <c r="C2070" s="2">
        <f t="shared" si="192"/>
        <v>1.5675012272869313</v>
      </c>
      <c r="D2070" s="2">
        <f t="shared" si="188"/>
        <v>1.6211193485754858</v>
      </c>
      <c r="E2070" s="2">
        <f t="shared" si="187"/>
        <v>-5.3618121288554477E-2</v>
      </c>
      <c r="F2070" s="2">
        <f t="shared" si="191"/>
        <v>1.8198217088652106E-3</v>
      </c>
      <c r="G2070" s="2">
        <f t="shared" si="189"/>
        <v>-5.5437942997419686E-2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1.4536</v>
      </c>
      <c r="C2071" s="2">
        <f t="shared" si="192"/>
        <v>1.5629625769350957</v>
      </c>
      <c r="D2071" s="2">
        <f t="shared" si="188"/>
        <v>1.6087105079402646</v>
      </c>
      <c r="E2071" s="2">
        <f t="shared" si="187"/>
        <v>-4.574793100516894E-2</v>
      </c>
      <c r="F2071" s="2">
        <f t="shared" si="191"/>
        <v>-7.6937288339416193E-3</v>
      </c>
      <c r="G2071" s="2">
        <f t="shared" si="189"/>
        <v>-3.8054202171227319E-2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1.4722999999999999</v>
      </c>
      <c r="C2072" s="2">
        <f t="shared" si="192"/>
        <v>1.5634452574066193</v>
      </c>
      <c r="D2072" s="2">
        <f t="shared" si="188"/>
        <v>1.5986060258706154</v>
      </c>
      <c r="E2072" s="2">
        <f t="shared" si="187"/>
        <v>-3.5160768463996073E-2</v>
      </c>
      <c r="F2072" s="2">
        <f t="shared" si="191"/>
        <v>-1.3187136759952511E-2</v>
      </c>
      <c r="G2072" s="2">
        <f t="shared" si="189"/>
        <v>-2.197363170404356E-2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1.5192000000000001</v>
      </c>
      <c r="C2073" s="2">
        <f t="shared" si="192"/>
        <v>1.5739613716517549</v>
      </c>
      <c r="D2073" s="2">
        <f t="shared" si="188"/>
        <v>1.5927240980283477</v>
      </c>
      <c r="E2073" s="2">
        <f t="shared" si="187"/>
        <v>-1.876272637659282E-2</v>
      </c>
      <c r="F2073" s="2">
        <f t="shared" si="191"/>
        <v>-1.4302254683280573E-2</v>
      </c>
      <c r="G2073" s="2">
        <f t="shared" si="189"/>
        <v>-4.4604716933122467E-3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1.4536</v>
      </c>
      <c r="C2074" s="2">
        <f t="shared" si="192"/>
        <v>1.5828596221668696</v>
      </c>
      <c r="D2074" s="2">
        <f t="shared" si="188"/>
        <v>1.582418609285507</v>
      </c>
      <c r="E2074" s="2">
        <f t="shared" si="187"/>
        <v>4.410128813625569E-4</v>
      </c>
      <c r="F2074" s="2">
        <f t="shared" si="191"/>
        <v>-1.1353601170351947E-2</v>
      </c>
      <c r="G2074" s="2">
        <f t="shared" si="189"/>
        <v>1.1794614051714504E-2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1.3973</v>
      </c>
      <c r="C2075" s="2">
        <f t="shared" si="192"/>
        <v>1.5903889110642744</v>
      </c>
      <c r="D2075" s="2">
        <f t="shared" si="188"/>
        <v>1.5687061197088028</v>
      </c>
      <c r="E2075" s="2">
        <f t="shared" si="187"/>
        <v>2.1682791355471576E-2</v>
      </c>
      <c r="F2075" s="2">
        <f t="shared" si="191"/>
        <v>-4.7463226651872437E-3</v>
      </c>
      <c r="G2075" s="2">
        <f t="shared" si="189"/>
        <v>2.6429114020658818E-2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1.3973</v>
      </c>
      <c r="C2076" s="2">
        <f t="shared" si="192"/>
        <v>1.5967598478236169</v>
      </c>
      <c r="D2076" s="2">
        <f t="shared" si="188"/>
        <v>1.5560093701007434</v>
      </c>
      <c r="E2076" s="2">
        <f t="shared" ref="E2076:E2139" si="193">C2076-D2076</f>
        <v>4.0750477722873546E-2</v>
      </c>
      <c r="F2076" s="2">
        <f t="shared" si="191"/>
        <v>4.3530374124249142E-3</v>
      </c>
      <c r="G2076" s="2">
        <f t="shared" si="189"/>
        <v>3.6397440310448628E-2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1.4348000000000001</v>
      </c>
      <c r="C2077" s="2">
        <f t="shared" si="192"/>
        <v>1.6021506404661374</v>
      </c>
      <c r="D2077" s="2">
        <f t="shared" ref="D2077:D2140" si="194">$D$4*B2077+(1-$D$4)*D2076</f>
        <v>1.5470308982414289</v>
      </c>
      <c r="E2077" s="2">
        <f t="shared" si="193"/>
        <v>5.5119742224708501E-2</v>
      </c>
      <c r="F2077" s="2">
        <f t="shared" si="191"/>
        <v>1.4506378374881631E-2</v>
      </c>
      <c r="G2077" s="2">
        <f t="shared" si="189"/>
        <v>4.0613363849826868E-2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1.4348000000000001</v>
      </c>
      <c r="C2078" s="2">
        <f t="shared" si="192"/>
        <v>1.6067120803944239</v>
      </c>
      <c r="D2078" s="2">
        <f t="shared" si="194"/>
        <v>1.5387174983716934</v>
      </c>
      <c r="E2078" s="2">
        <f t="shared" si="193"/>
        <v>6.7994582022730565E-2</v>
      </c>
      <c r="F2078" s="2">
        <f t="shared" si="191"/>
        <v>2.5204019104451421E-2</v>
      </c>
      <c r="G2078" s="2">
        <f t="shared" si="189"/>
        <v>4.2790562918279144E-2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1.3786</v>
      </c>
      <c r="C2079" s="2">
        <f t="shared" si="192"/>
        <v>1.6004640680260509</v>
      </c>
      <c r="D2079" s="2">
        <f t="shared" si="194"/>
        <v>1.5268569429367531</v>
      </c>
      <c r="E2079" s="2">
        <f t="shared" si="193"/>
        <v>7.3607125089297787E-2</v>
      </c>
      <c r="F2079" s="2">
        <f t="shared" si="191"/>
        <v>3.4884640301420695E-2</v>
      </c>
      <c r="G2079" s="2">
        <f t="shared" si="189"/>
        <v>3.8722484787877091E-2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1.3786</v>
      </c>
      <c r="C2080" s="2">
        <f t="shared" si="192"/>
        <v>1.5879619037143506</v>
      </c>
      <c r="D2080" s="2">
        <f t="shared" si="194"/>
        <v>1.5158749471636603</v>
      </c>
      <c r="E2080" s="2">
        <f t="shared" si="193"/>
        <v>7.2086956550690306E-2</v>
      </c>
      <c r="F2080" s="2">
        <f t="shared" si="191"/>
        <v>4.2325103551274619E-2</v>
      </c>
      <c r="G2080" s="2">
        <f t="shared" si="189"/>
        <v>2.9761852999415687E-2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1.3786</v>
      </c>
      <c r="C2081" s="2">
        <f t="shared" si="192"/>
        <v>1.5672908416044506</v>
      </c>
      <c r="D2081" s="2">
        <f t="shared" si="194"/>
        <v>1.5057064325589447</v>
      </c>
      <c r="E2081" s="2">
        <f t="shared" si="193"/>
        <v>6.1584409045505994E-2</v>
      </c>
      <c r="F2081" s="2">
        <f t="shared" si="191"/>
        <v>4.6176964650120896E-2</v>
      </c>
      <c r="G2081" s="2">
        <f t="shared" si="189"/>
        <v>1.5407444395385099E-2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1.3786</v>
      </c>
      <c r="C2082" s="2">
        <f t="shared" si="192"/>
        <v>1.5526768659729966</v>
      </c>
      <c r="D2082" s="2">
        <f t="shared" si="194"/>
        <v>1.496291141258282</v>
      </c>
      <c r="E2082" s="2">
        <f t="shared" si="193"/>
        <v>5.6385724714714591E-2</v>
      </c>
      <c r="F2082" s="2">
        <f t="shared" si="191"/>
        <v>4.8218716663039639E-2</v>
      </c>
      <c r="G2082" s="2">
        <f t="shared" si="189"/>
        <v>8.1670080516749524E-3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1.3223</v>
      </c>
      <c r="C2083" s="2">
        <f t="shared" si="192"/>
        <v>1.5475265789002279</v>
      </c>
      <c r="D2083" s="2">
        <f t="shared" si="194"/>
        <v>1.4834029085724834</v>
      </c>
      <c r="E2083" s="2">
        <f t="shared" si="193"/>
        <v>6.4123670327744575E-2</v>
      </c>
      <c r="F2083" s="2">
        <f t="shared" si="191"/>
        <v>5.1399707395980633E-2</v>
      </c>
      <c r="G2083" s="2">
        <f t="shared" si="189"/>
        <v>1.2723962931763942E-2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1.266</v>
      </c>
      <c r="C2084" s="2">
        <f t="shared" si="192"/>
        <v>1.5330763359925006</v>
      </c>
      <c r="D2084" s="2">
        <f t="shared" si="194"/>
        <v>1.4672989894189661</v>
      </c>
      <c r="E2084" s="2">
        <f t="shared" si="193"/>
        <v>6.5777346573534512E-2</v>
      </c>
      <c r="F2084" s="2">
        <f t="shared" si="191"/>
        <v>5.4275235231491414E-2</v>
      </c>
      <c r="G2084" s="2">
        <f t="shared" ref="G2084:G2147" si="195">E2084-F2084</f>
        <v>1.1502111342043098E-2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1.3223</v>
      </c>
      <c r="C2085" s="2">
        <f t="shared" si="192"/>
        <v>1.5121876689167313</v>
      </c>
      <c r="D2085" s="2">
        <f t="shared" si="194"/>
        <v>1.4565583235360797</v>
      </c>
      <c r="E2085" s="2">
        <f t="shared" si="193"/>
        <v>5.5629345380651563E-2</v>
      </c>
      <c r="F2085" s="2">
        <f t="shared" ref="F2085:F2148" si="197">(E2085*(2/(10)))+((1-(2/10))*F2084)</f>
        <v>5.4546057261323451E-2</v>
      </c>
      <c r="G2085" s="2">
        <f t="shared" si="195"/>
        <v>1.0832881193281116E-3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1.3035000000000001</v>
      </c>
      <c r="C2086" s="2">
        <f t="shared" si="192"/>
        <v>1.4945126429295419</v>
      </c>
      <c r="D2086" s="2">
        <f t="shared" si="194"/>
        <v>1.4452206699408146</v>
      </c>
      <c r="E2086" s="2">
        <f t="shared" si="193"/>
        <v>4.9291972988727339E-2</v>
      </c>
      <c r="F2086" s="2">
        <f t="shared" si="197"/>
        <v>5.3495240406804236E-2</v>
      </c>
      <c r="G2086" s="2">
        <f t="shared" si="195"/>
        <v>-4.2032674180768961E-3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1.3411</v>
      </c>
      <c r="C2087" s="2">
        <f t="shared" si="192"/>
        <v>1.4853260824788432</v>
      </c>
      <c r="D2087" s="2">
        <f t="shared" si="194"/>
        <v>1.4375080277229764</v>
      </c>
      <c r="E2087" s="2">
        <f t="shared" si="193"/>
        <v>4.7818054755866868E-2</v>
      </c>
      <c r="F2087" s="2">
        <f t="shared" si="197"/>
        <v>5.2359803276616768E-2</v>
      </c>
      <c r="G2087" s="2">
        <f t="shared" si="195"/>
        <v>-4.5417485207498998E-3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1.3411</v>
      </c>
      <c r="C2088" s="2">
        <f t="shared" si="192"/>
        <v>1.4775528390205597</v>
      </c>
      <c r="D2088" s="2">
        <f t="shared" si="194"/>
        <v>1.4303666923360892</v>
      </c>
      <c r="E2088" s="2">
        <f t="shared" si="193"/>
        <v>4.718614668447052E-2</v>
      </c>
      <c r="F2088" s="2">
        <f t="shared" si="197"/>
        <v>5.1325071958187515E-2</v>
      </c>
      <c r="G2088" s="2">
        <f t="shared" si="195"/>
        <v>-4.1389252737169951E-3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1.3786</v>
      </c>
      <c r="C2089" s="2">
        <f t="shared" si="192"/>
        <v>1.4623293253250891</v>
      </c>
      <c r="D2089" s="2">
        <f t="shared" si="194"/>
        <v>1.4265321225334158</v>
      </c>
      <c r="E2089" s="2">
        <f t="shared" si="193"/>
        <v>3.579720279167331E-2</v>
      </c>
      <c r="F2089" s="2">
        <f t="shared" si="197"/>
        <v>4.8219498124884672E-2</v>
      </c>
      <c r="G2089" s="2">
        <f t="shared" si="195"/>
        <v>-1.2422295333211361E-2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1.3317000000000001</v>
      </c>
      <c r="C2090" s="2">
        <f t="shared" si="192"/>
        <v>1.4494478906596908</v>
      </c>
      <c r="D2090" s="2">
        <f t="shared" si="194"/>
        <v>1.419507520864274</v>
      </c>
      <c r="E2090" s="2">
        <f t="shared" si="193"/>
        <v>2.994036979541681E-2</v>
      </c>
      <c r="F2090" s="2">
        <f t="shared" si="197"/>
        <v>4.4563672458991108E-2</v>
      </c>
      <c r="G2090" s="2">
        <f t="shared" si="195"/>
        <v>-1.4623302663574297E-2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1.3317000000000001</v>
      </c>
      <c r="C2091" s="2">
        <f t="shared" si="192"/>
        <v>1.4385482151735847</v>
      </c>
      <c r="D2091" s="2">
        <f t="shared" si="194"/>
        <v>1.413003260059513</v>
      </c>
      <c r="E2091" s="2">
        <f t="shared" si="193"/>
        <v>2.5544955114071621E-2</v>
      </c>
      <c r="F2091" s="2">
        <f t="shared" si="197"/>
        <v>4.0759928990007216E-2</v>
      </c>
      <c r="G2091" s="2">
        <f t="shared" si="195"/>
        <v>-1.5214973875935595E-2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1.3411</v>
      </c>
      <c r="C2092" s="2">
        <f t="shared" si="192"/>
        <v>1.429325412839187</v>
      </c>
      <c r="D2092" s="2">
        <f t="shared" si="194"/>
        <v>1.4076770926476974</v>
      </c>
      <c r="E2092" s="2">
        <f t="shared" si="193"/>
        <v>2.1648320191489656E-2</v>
      </c>
      <c r="F2092" s="2">
        <f t="shared" si="197"/>
        <v>3.6937607230303704E-2</v>
      </c>
      <c r="G2092" s="2">
        <f t="shared" si="195"/>
        <v>-1.5289287038814048E-2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1.3411</v>
      </c>
      <c r="C2093" s="2">
        <f t="shared" si="192"/>
        <v>1.4128599647100815</v>
      </c>
      <c r="D2093" s="2">
        <f t="shared" si="194"/>
        <v>1.4027454561552752</v>
      </c>
      <c r="E2093" s="2">
        <f t="shared" si="193"/>
        <v>1.0114508554806223E-2</v>
      </c>
      <c r="F2093" s="2">
        <f t="shared" si="197"/>
        <v>3.1572987495204208E-2</v>
      </c>
      <c r="G2093" s="2">
        <f t="shared" si="195"/>
        <v>-2.1458478940397985E-2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1.3129</v>
      </c>
      <c r="C2094" s="2">
        <f t="shared" si="192"/>
        <v>1.3902661239854535</v>
      </c>
      <c r="D2094" s="2">
        <f t="shared" si="194"/>
        <v>1.3960902371808104</v>
      </c>
      <c r="E2094" s="2">
        <f t="shared" si="193"/>
        <v>-5.824113195356917E-3</v>
      </c>
      <c r="F2094" s="2">
        <f t="shared" si="197"/>
        <v>2.4093567357091984E-2</v>
      </c>
      <c r="G2094" s="2">
        <f t="shared" si="195"/>
        <v>-2.9917680552448901E-2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1.3035000000000001</v>
      </c>
      <c r="C2095" s="2">
        <f t="shared" si="192"/>
        <v>1.3798097972184606</v>
      </c>
      <c r="D2095" s="2">
        <f t="shared" si="194"/>
        <v>1.3892317010933428</v>
      </c>
      <c r="E2095" s="2">
        <f t="shared" si="193"/>
        <v>-9.421903874882176E-3</v>
      </c>
      <c r="F2095" s="2">
        <f t="shared" si="197"/>
        <v>1.7390473110697153E-2</v>
      </c>
      <c r="G2095" s="2">
        <f t="shared" si="195"/>
        <v>-2.6812376985579329E-2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1.3035000000000001</v>
      </c>
      <c r="C2096" s="2">
        <f t="shared" si="192"/>
        <v>1.3680698284156205</v>
      </c>
      <c r="D2096" s="2">
        <f t="shared" si="194"/>
        <v>1.3828812047160581</v>
      </c>
      <c r="E2096" s="2">
        <f t="shared" si="193"/>
        <v>-1.4811376300437606E-2</v>
      </c>
      <c r="F2096" s="2">
        <f t="shared" si="197"/>
        <v>1.0950103228470202E-2</v>
      </c>
      <c r="G2096" s="2">
        <f t="shared" si="195"/>
        <v>-2.576147952890781E-2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1.3035000000000001</v>
      </c>
      <c r="C2097" s="2">
        <f t="shared" si="192"/>
        <v>1.3639206240439865</v>
      </c>
      <c r="D2097" s="2">
        <f t="shared" si="194"/>
        <v>1.3770011154778317</v>
      </c>
      <c r="E2097" s="2">
        <f t="shared" si="193"/>
        <v>-1.3080491433845154E-2</v>
      </c>
      <c r="F2097" s="2">
        <f t="shared" si="197"/>
        <v>6.1439842960071302E-3</v>
      </c>
      <c r="G2097" s="2">
        <f t="shared" si="195"/>
        <v>-1.9224475729852284E-2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1.3317000000000001</v>
      </c>
      <c r="C2098" s="2">
        <f t="shared" si="192"/>
        <v>1.3604097588064501</v>
      </c>
      <c r="D2098" s="2">
        <f t="shared" si="194"/>
        <v>1.3736454772942888</v>
      </c>
      <c r="E2098" s="2">
        <f t="shared" si="193"/>
        <v>-1.3235718487838666E-2</v>
      </c>
      <c r="F2098" s="2">
        <f t="shared" si="197"/>
        <v>2.2680437392379707E-3</v>
      </c>
      <c r="G2098" s="2">
        <f t="shared" si="195"/>
        <v>-1.5503762227076636E-2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1.2754000000000001</v>
      </c>
      <c r="C2099" s="2">
        <f t="shared" si="192"/>
        <v>1.3632082574516118</v>
      </c>
      <c r="D2099" s="2">
        <f t="shared" si="194"/>
        <v>1.366368034531749</v>
      </c>
      <c r="E2099" s="2">
        <f t="shared" si="193"/>
        <v>-3.1597770801372604E-3</v>
      </c>
      <c r="F2099" s="2">
        <f t="shared" si="197"/>
        <v>1.1824795753629246E-3</v>
      </c>
      <c r="G2099" s="2">
        <f t="shared" si="195"/>
        <v>-4.3422566555001846E-3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1.266</v>
      </c>
      <c r="C2100" s="2">
        <f t="shared" si="192"/>
        <v>1.358360833228287</v>
      </c>
      <c r="D2100" s="2">
        <f t="shared" si="194"/>
        <v>1.3589333653071749</v>
      </c>
      <c r="E2100" s="2">
        <f t="shared" si="193"/>
        <v>-5.7253207888785518E-4</v>
      </c>
      <c r="F2100" s="2">
        <f t="shared" si="197"/>
        <v>8.3147724451276871E-4</v>
      </c>
      <c r="G2100" s="2">
        <f t="shared" si="195"/>
        <v>-1.4040093234006239E-3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1.2098</v>
      </c>
      <c r="C2101" s="2">
        <f t="shared" si="192"/>
        <v>1.3542591665777814</v>
      </c>
      <c r="D2101" s="2">
        <f t="shared" si="194"/>
        <v>1.3478864493584952</v>
      </c>
      <c r="E2101" s="2">
        <f t="shared" si="193"/>
        <v>6.372717219286228E-3</v>
      </c>
      <c r="F2101" s="2">
        <f t="shared" si="197"/>
        <v>1.9397252394674606E-3</v>
      </c>
      <c r="G2101" s="2">
        <f t="shared" si="195"/>
        <v>4.4329919798187676E-3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1.1629</v>
      </c>
      <c r="C2102" s="2">
        <f t="shared" si="192"/>
        <v>1.3522346794119688</v>
      </c>
      <c r="D2102" s="2">
        <f t="shared" si="194"/>
        <v>1.334183749406014</v>
      </c>
      <c r="E2102" s="2">
        <f t="shared" si="193"/>
        <v>1.8050930005954813E-2</v>
      </c>
      <c r="F2102" s="2">
        <f t="shared" si="197"/>
        <v>5.1619661927649312E-3</v>
      </c>
      <c r="G2102" s="2">
        <f t="shared" si="195"/>
        <v>1.2888963813189882E-2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1.2098</v>
      </c>
      <c r="C2103" s="2">
        <f t="shared" si="192"/>
        <v>1.3505216518101273</v>
      </c>
      <c r="D2103" s="2">
        <f t="shared" si="194"/>
        <v>1.3249701383389019</v>
      </c>
      <c r="E2103" s="2">
        <f t="shared" si="193"/>
        <v>2.5551513471225418E-2</v>
      </c>
      <c r="F2103" s="2">
        <f t="shared" si="197"/>
        <v>9.2398756484570292E-3</v>
      </c>
      <c r="G2103" s="2">
        <f t="shared" si="195"/>
        <v>1.6311637822768389E-2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1.2473000000000001</v>
      </c>
      <c r="C2104" s="2">
        <f t="shared" si="192"/>
        <v>1.3447337053778001</v>
      </c>
      <c r="D2104" s="2">
        <f t="shared" si="194"/>
        <v>1.3192167947582425</v>
      </c>
      <c r="E2104" s="2">
        <f t="shared" si="193"/>
        <v>2.5516910619557631E-2</v>
      </c>
      <c r="F2104" s="2">
        <f t="shared" si="197"/>
        <v>1.2495282642677151E-2</v>
      </c>
      <c r="G2104" s="2">
        <f t="shared" si="195"/>
        <v>1.302162797688048E-2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1.2942</v>
      </c>
      <c r="C2105" s="2">
        <f t="shared" si="192"/>
        <v>1.3383900583966002</v>
      </c>
      <c r="D2105" s="2">
        <f t="shared" si="194"/>
        <v>1.3173636988502246</v>
      </c>
      <c r="E2105" s="2">
        <f t="shared" si="193"/>
        <v>2.102635954637555E-2</v>
      </c>
      <c r="F2105" s="2">
        <f t="shared" si="197"/>
        <v>1.4201498023416831E-2</v>
      </c>
      <c r="G2105" s="2">
        <f t="shared" si="195"/>
        <v>6.8248615229587195E-3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1.3317000000000001</v>
      </c>
      <c r="C2106" s="2">
        <f t="shared" si="192"/>
        <v>1.3330223571048156</v>
      </c>
      <c r="D2106" s="2">
        <f t="shared" si="194"/>
        <v>1.3184256470835414</v>
      </c>
      <c r="E2106" s="2">
        <f t="shared" si="193"/>
        <v>1.4596710021274273E-2</v>
      </c>
      <c r="F2106" s="2">
        <f t="shared" si="197"/>
        <v>1.4280540422988321E-2</v>
      </c>
      <c r="G2106" s="2">
        <f t="shared" si="195"/>
        <v>3.1616959828595186E-4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1.3878999999999999</v>
      </c>
      <c r="C2107" s="2">
        <f t="shared" si="192"/>
        <v>1.3284804560117671</v>
      </c>
      <c r="D2107" s="2">
        <f t="shared" si="194"/>
        <v>1.3235718954477236</v>
      </c>
      <c r="E2107" s="2">
        <f t="shared" si="193"/>
        <v>4.9085605640435404E-3</v>
      </c>
      <c r="F2107" s="2">
        <f t="shared" si="197"/>
        <v>1.2406144451199365E-2</v>
      </c>
      <c r="G2107" s="2">
        <f t="shared" si="195"/>
        <v>-7.4975838871558249E-3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1.4160999999999999</v>
      </c>
      <c r="C2108" s="2">
        <f t="shared" si="192"/>
        <v>1.3289757704714953</v>
      </c>
      <c r="D2108" s="2">
        <f t="shared" si="194"/>
        <v>1.3304258291182625</v>
      </c>
      <c r="E2108" s="2">
        <f t="shared" si="193"/>
        <v>-1.4500586467671717E-3</v>
      </c>
      <c r="F2108" s="2">
        <f t="shared" si="197"/>
        <v>9.6349038316060585E-3</v>
      </c>
      <c r="G2108" s="2">
        <f t="shared" si="195"/>
        <v>-1.108496247837323E-2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1.4067000000000001</v>
      </c>
      <c r="C2109" s="2">
        <f t="shared" si="192"/>
        <v>1.3207333442451115</v>
      </c>
      <c r="D2109" s="2">
        <f t="shared" si="194"/>
        <v>1.3360757677020949</v>
      </c>
      <c r="E2109" s="2">
        <f t="shared" si="193"/>
        <v>-1.5342423456983445E-2</v>
      </c>
      <c r="F2109" s="2">
        <f t="shared" si="197"/>
        <v>4.6394383738881575E-3</v>
      </c>
      <c r="G2109" s="2">
        <f t="shared" si="195"/>
        <v>-1.9981861830871604E-2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1.4067000000000001</v>
      </c>
      <c r="C2110" s="2">
        <f t="shared" si="192"/>
        <v>1.3123128297458635</v>
      </c>
      <c r="D2110" s="2">
        <f t="shared" si="194"/>
        <v>1.3413071923167545</v>
      </c>
      <c r="E2110" s="2">
        <f t="shared" si="193"/>
        <v>-2.8994362570891052E-2</v>
      </c>
      <c r="F2110" s="2">
        <f t="shared" si="197"/>
        <v>-2.0873218150676844E-3</v>
      </c>
      <c r="G2110" s="2">
        <f t="shared" si="195"/>
        <v>-2.6907040755823369E-2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1.4630000000000001</v>
      </c>
      <c r="C2111" s="2">
        <f t="shared" si="192"/>
        <v>1.2965416251695767</v>
      </c>
      <c r="D2111" s="2">
        <f t="shared" si="194"/>
        <v>1.3503214743673655</v>
      </c>
      <c r="E2111" s="2">
        <f t="shared" si="193"/>
        <v>-5.3779849197788776E-2</v>
      </c>
      <c r="F2111" s="2">
        <f t="shared" si="197"/>
        <v>-1.2425827291611903E-2</v>
      </c>
      <c r="G2111" s="2">
        <f t="shared" si="195"/>
        <v>-4.1354021906176874E-2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1.4441999999999999</v>
      </c>
      <c r="C2112" s="2">
        <f t="shared" si="192"/>
        <v>1.2759813751434881</v>
      </c>
      <c r="D2112" s="2">
        <f t="shared" si="194"/>
        <v>1.3572754392290423</v>
      </c>
      <c r="E2112" s="2">
        <f t="shared" si="193"/>
        <v>-8.1294064085554174E-2</v>
      </c>
      <c r="F2112" s="2">
        <f t="shared" si="197"/>
        <v>-2.6199474650400359E-2</v>
      </c>
      <c r="G2112" s="2">
        <f t="shared" si="195"/>
        <v>-5.5094589435153815E-2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1.3878999999999999</v>
      </c>
      <c r="C2113" s="2">
        <f t="shared" si="192"/>
        <v>1.265799625121413</v>
      </c>
      <c r="D2113" s="2">
        <f t="shared" si="194"/>
        <v>1.3595439252120762</v>
      </c>
      <c r="E2113" s="2">
        <f t="shared" si="193"/>
        <v>-9.3744300090663257E-2</v>
      </c>
      <c r="F2113" s="2">
        <f t="shared" si="197"/>
        <v>-3.9708439738452943E-2</v>
      </c>
      <c r="G2113" s="2">
        <f t="shared" si="195"/>
        <v>-5.4035860352210315E-2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1.4441999999999999</v>
      </c>
      <c r="C2114" s="2">
        <f t="shared" si="192"/>
        <v>1.262953528948888</v>
      </c>
      <c r="D2114" s="2">
        <f t="shared" si="194"/>
        <v>1.3658147455667373</v>
      </c>
      <c r="E2114" s="2">
        <f t="shared" si="193"/>
        <v>-0.1028612166178493</v>
      </c>
      <c r="F2114" s="2">
        <f t="shared" si="197"/>
        <v>-5.2338995114332217E-2</v>
      </c>
      <c r="G2114" s="2">
        <f t="shared" si="195"/>
        <v>-5.0522221503517088E-2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1.5004999999999999</v>
      </c>
      <c r="C2115" s="2">
        <f t="shared" si="192"/>
        <v>1.2677606783413666</v>
      </c>
      <c r="D2115" s="2">
        <f t="shared" si="194"/>
        <v>1.3757914310803123</v>
      </c>
      <c r="E2115" s="2">
        <f t="shared" si="193"/>
        <v>-0.10803075273894569</v>
      </c>
      <c r="F2115" s="2">
        <f t="shared" si="197"/>
        <v>-6.3477346639254917E-2</v>
      </c>
      <c r="G2115" s="2">
        <f t="shared" si="195"/>
        <v>-4.4553406099690773E-2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1.5661</v>
      </c>
      <c r="C2116" s="2">
        <f t="shared" si="192"/>
        <v>1.2775974970580795</v>
      </c>
      <c r="D2116" s="2">
        <f t="shared" si="194"/>
        <v>1.3898883621114002</v>
      </c>
      <c r="E2116" s="2">
        <f t="shared" si="193"/>
        <v>-0.11229086505332075</v>
      </c>
      <c r="F2116" s="2">
        <f t="shared" si="197"/>
        <v>-7.3240050322068082E-2</v>
      </c>
      <c r="G2116" s="2">
        <f t="shared" si="195"/>
        <v>-3.9050814731252673E-2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1.613</v>
      </c>
      <c r="C2117" s="2">
        <f t="shared" si="192"/>
        <v>1.294567112895298</v>
      </c>
      <c r="D2117" s="2">
        <f t="shared" si="194"/>
        <v>1.4064151501031483</v>
      </c>
      <c r="E2117" s="2">
        <f t="shared" si="193"/>
        <v>-0.1118480372078503</v>
      </c>
      <c r="F2117" s="2">
        <f t="shared" si="197"/>
        <v>-8.0961647699224523E-2</v>
      </c>
      <c r="G2117" s="2">
        <f t="shared" si="195"/>
        <v>-3.0886389508625781E-2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1.6693</v>
      </c>
      <c r="C2118" s="2">
        <f t="shared" si="192"/>
        <v>1.3132644801421753</v>
      </c>
      <c r="D2118" s="2">
        <f t="shared" si="194"/>
        <v>1.4258881019473597</v>
      </c>
      <c r="E2118" s="2">
        <f t="shared" si="193"/>
        <v>-0.11262362180518437</v>
      </c>
      <c r="F2118" s="2">
        <f t="shared" si="197"/>
        <v>-8.7294042520416504E-2</v>
      </c>
      <c r="G2118" s="2">
        <f t="shared" si="195"/>
        <v>-2.5329579284767867E-2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1.7443</v>
      </c>
      <c r="C2119" s="2">
        <f t="shared" si="192"/>
        <v>1.3276391755049177</v>
      </c>
      <c r="D2119" s="2">
        <f t="shared" si="194"/>
        <v>1.4494741684697776</v>
      </c>
      <c r="E2119" s="2">
        <f t="shared" si="193"/>
        <v>-0.12183499296485989</v>
      </c>
      <c r="F2119" s="2">
        <f t="shared" si="197"/>
        <v>-9.4202232609305186E-2</v>
      </c>
      <c r="G2119" s="2">
        <f t="shared" si="195"/>
        <v>-2.7632760355554703E-2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1.8192999999999999</v>
      </c>
      <c r="C2120" s="2">
        <f t="shared" si="192"/>
        <v>1.339802379273392</v>
      </c>
      <c r="D2120" s="2">
        <f t="shared" si="194"/>
        <v>1.4768686745090533</v>
      </c>
      <c r="E2120" s="2">
        <f t="shared" si="193"/>
        <v>-0.13706629523566138</v>
      </c>
      <c r="F2120" s="2">
        <f t="shared" si="197"/>
        <v>-0.10277504513457643</v>
      </c>
      <c r="G2120" s="2">
        <f t="shared" si="195"/>
        <v>-3.4291250101084955E-2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1.8287</v>
      </c>
      <c r="C2121" s="2">
        <f t="shared" si="192"/>
        <v>1.3587558593851778</v>
      </c>
      <c r="D2121" s="2">
        <f t="shared" si="194"/>
        <v>1.5029302541750493</v>
      </c>
      <c r="E2121" s="2">
        <f t="shared" si="193"/>
        <v>-0.14417439478987149</v>
      </c>
      <c r="F2121" s="2">
        <f t="shared" si="197"/>
        <v>-0.11105491506563545</v>
      </c>
      <c r="G2121" s="2">
        <f t="shared" si="195"/>
        <v>-3.3119479724236039E-2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1.8662000000000001</v>
      </c>
      <c r="C2122" s="2">
        <f t="shared" si="192"/>
        <v>1.3719011117874582</v>
      </c>
      <c r="D2122" s="2">
        <f t="shared" si="194"/>
        <v>1.5298391242361569</v>
      </c>
      <c r="E2122" s="2">
        <f t="shared" si="193"/>
        <v>-0.15793801244869865</v>
      </c>
      <c r="F2122" s="2">
        <f t="shared" si="197"/>
        <v>-0.12043153454224809</v>
      </c>
      <c r="G2122" s="2">
        <f t="shared" si="195"/>
        <v>-3.7506477906450564E-2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1.8755999999999999</v>
      </c>
      <c r="C2123" s="2">
        <f t="shared" si="192"/>
        <v>1.3743624792047724</v>
      </c>
      <c r="D2123" s="2">
        <f t="shared" si="194"/>
        <v>1.5554510409594045</v>
      </c>
      <c r="E2123" s="2">
        <f t="shared" si="193"/>
        <v>-0.18108856175463206</v>
      </c>
      <c r="F2123" s="2">
        <f t="shared" si="197"/>
        <v>-0.1325629399847249</v>
      </c>
      <c r="G2123" s="2">
        <f t="shared" si="195"/>
        <v>-4.8525621769907157E-2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1.7911999999999999</v>
      </c>
      <c r="C2124" s="2">
        <f t="shared" si="192"/>
        <v>1.3851067131732691</v>
      </c>
      <c r="D2124" s="2">
        <f t="shared" si="194"/>
        <v>1.5729139268142633</v>
      </c>
      <c r="E2124" s="2">
        <f t="shared" si="193"/>
        <v>-0.18780721364099429</v>
      </c>
      <c r="F2124" s="2">
        <f t="shared" si="197"/>
        <v>-0.14361179471597879</v>
      </c>
      <c r="G2124" s="2">
        <f t="shared" si="195"/>
        <v>-4.4195418925015495E-2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1.7911999999999999</v>
      </c>
      <c r="C2125" s="2">
        <f t="shared" si="192"/>
        <v>1.4028595265312278</v>
      </c>
      <c r="D2125" s="2">
        <f t="shared" si="194"/>
        <v>1.5890832655687623</v>
      </c>
      <c r="E2125" s="2">
        <f t="shared" si="193"/>
        <v>-0.18622373903753453</v>
      </c>
      <c r="F2125" s="2">
        <f t="shared" si="197"/>
        <v>-0.15213418358028996</v>
      </c>
      <c r="G2125" s="2">
        <f t="shared" si="195"/>
        <v>-3.4089555457244569E-2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1.8192999999999999</v>
      </c>
      <c r="C2126" s="2">
        <f t="shared" si="192"/>
        <v>1.4279734455264235</v>
      </c>
      <c r="D2126" s="2">
        <f t="shared" si="194"/>
        <v>1.6061363570081133</v>
      </c>
      <c r="E2126" s="2">
        <f t="shared" si="193"/>
        <v>-0.17816291148168983</v>
      </c>
      <c r="F2126" s="2">
        <f t="shared" si="197"/>
        <v>-0.15733992916056994</v>
      </c>
      <c r="G2126" s="2">
        <f t="shared" si="195"/>
        <v>-2.0822982321119898E-2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1.7443</v>
      </c>
      <c r="C2127" s="2">
        <f t="shared" ref="C2127:C2190" si="198">$C$4*B2117+C2126*(1-$C$4)</f>
        <v>1.4564390692915892</v>
      </c>
      <c r="D2127" s="2">
        <f t="shared" si="194"/>
        <v>1.6163707009334383</v>
      </c>
      <c r="E2127" s="2">
        <f t="shared" si="193"/>
        <v>-0.15993163164184909</v>
      </c>
      <c r="F2127" s="2">
        <f t="shared" si="197"/>
        <v>-0.15785826965682576</v>
      </c>
      <c r="G2127" s="2">
        <f t="shared" si="195"/>
        <v>-2.0733619850233365E-3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1.81</v>
      </c>
      <c r="C2128" s="2">
        <f t="shared" si="198"/>
        <v>1.4891869047851909</v>
      </c>
      <c r="D2128" s="2">
        <f t="shared" si="194"/>
        <v>1.6307136119754058</v>
      </c>
      <c r="E2128" s="2">
        <f t="shared" si="193"/>
        <v>-0.14152670719021487</v>
      </c>
      <c r="F2128" s="2">
        <f t="shared" si="197"/>
        <v>-0.15459195716350357</v>
      </c>
      <c r="G2128" s="2">
        <f t="shared" si="195"/>
        <v>1.3065249973288701E-2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1.81</v>
      </c>
      <c r="C2129" s="2">
        <f t="shared" si="198"/>
        <v>1.5284350732797769</v>
      </c>
      <c r="D2129" s="2">
        <f t="shared" si="194"/>
        <v>1.6439940851624126</v>
      </c>
      <c r="E2129" s="2">
        <f t="shared" si="193"/>
        <v>-0.11555901188263573</v>
      </c>
      <c r="F2129" s="2">
        <f t="shared" si="197"/>
        <v>-0.14678536810733001</v>
      </c>
      <c r="G2129" s="2">
        <f t="shared" si="195"/>
        <v>3.1226356224694274E-2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1.81</v>
      </c>
      <c r="C2130" s="2">
        <f t="shared" si="198"/>
        <v>1.5731835235444265</v>
      </c>
      <c r="D2130" s="2">
        <f t="shared" si="194"/>
        <v>1.6562908195948265</v>
      </c>
      <c r="E2130" s="2">
        <f t="shared" si="193"/>
        <v>-8.3107296050400015E-2</v>
      </c>
      <c r="F2130" s="2">
        <f t="shared" si="197"/>
        <v>-0.13404975369594402</v>
      </c>
      <c r="G2130" s="2">
        <f t="shared" si="195"/>
        <v>5.0942457645544004E-2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1.81</v>
      </c>
      <c r="C2131" s="2">
        <f t="shared" si="198"/>
        <v>1.6124937506914379</v>
      </c>
      <c r="D2131" s="2">
        <f t="shared" si="194"/>
        <v>1.6676766848100244</v>
      </c>
      <c r="E2131" s="2">
        <f t="shared" si="193"/>
        <v>-5.5182934118586546E-2</v>
      </c>
      <c r="F2131" s="2">
        <f t="shared" si="197"/>
        <v>-0.11827638978047253</v>
      </c>
      <c r="G2131" s="2">
        <f t="shared" si="195"/>
        <v>6.3093455661885983E-2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1.81</v>
      </c>
      <c r="C2132" s="2">
        <f t="shared" si="198"/>
        <v>1.6515254813542934</v>
      </c>
      <c r="D2132" s="2">
        <f t="shared" si="194"/>
        <v>1.6782191526018744</v>
      </c>
      <c r="E2132" s="2">
        <f t="shared" si="193"/>
        <v>-2.669367124758093E-2</v>
      </c>
      <c r="F2132" s="2">
        <f t="shared" si="197"/>
        <v>-9.9959846073894215E-2</v>
      </c>
      <c r="G2132" s="2">
        <f t="shared" si="195"/>
        <v>7.3266174826313285E-2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1.7818000000000001</v>
      </c>
      <c r="C2133" s="2">
        <f t="shared" si="198"/>
        <v>1.6859984842228637</v>
      </c>
      <c r="D2133" s="2">
        <f t="shared" si="194"/>
        <v>1.6858918079646985</v>
      </c>
      <c r="E2133" s="2">
        <f t="shared" si="193"/>
        <v>1.0667625816518367E-4</v>
      </c>
      <c r="F2133" s="2">
        <f t="shared" si="197"/>
        <v>-7.9946541607482352E-2</v>
      </c>
      <c r="G2133" s="2">
        <f t="shared" si="195"/>
        <v>8.0053217865647536E-2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1.7818000000000001</v>
      </c>
      <c r="C2134" s="2">
        <f t="shared" si="198"/>
        <v>1.7021833328039615</v>
      </c>
      <c r="D2134" s="2">
        <f t="shared" si="194"/>
        <v>1.692996118485832</v>
      </c>
      <c r="E2134" s="2">
        <f t="shared" si="193"/>
        <v>9.1872143181295218E-3</v>
      </c>
      <c r="F2134" s="2">
        <f t="shared" si="197"/>
        <v>-6.2119790422359988E-2</v>
      </c>
      <c r="G2134" s="2">
        <f t="shared" si="195"/>
        <v>7.130700474048951E-2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1.7818000000000001</v>
      </c>
      <c r="C2135" s="2">
        <f t="shared" si="198"/>
        <v>1.7158782046802752</v>
      </c>
      <c r="D2135" s="2">
        <f t="shared" si="194"/>
        <v>1.6995741837831777</v>
      </c>
      <c r="E2135" s="2">
        <f t="shared" si="193"/>
        <v>1.6304020897097482E-2</v>
      </c>
      <c r="F2135" s="2">
        <f t="shared" si="197"/>
        <v>-4.6435028158468492E-2</v>
      </c>
      <c r="G2135" s="2">
        <f t="shared" si="195"/>
        <v>6.2739049055565974E-2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1.7818000000000001</v>
      </c>
      <c r="C2136" s="2">
        <f t="shared" si="198"/>
        <v>1.731789250114079</v>
      </c>
      <c r="D2136" s="2">
        <f t="shared" si="194"/>
        <v>1.7056649849844239</v>
      </c>
      <c r="E2136" s="2">
        <f t="shared" si="193"/>
        <v>2.6124265129655155E-2</v>
      </c>
      <c r="F2136" s="2">
        <f t="shared" si="197"/>
        <v>-3.1923169500843764E-2</v>
      </c>
      <c r="G2136" s="2">
        <f t="shared" si="195"/>
        <v>5.8047434630498919E-2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1.7818000000000001</v>
      </c>
      <c r="C2137" s="2">
        <f t="shared" si="198"/>
        <v>1.7337139808657591</v>
      </c>
      <c r="D2137" s="2">
        <f t="shared" si="194"/>
        <v>1.7113046157263185</v>
      </c>
      <c r="E2137" s="2">
        <f t="shared" si="193"/>
        <v>2.2409365139440585E-2</v>
      </c>
      <c r="F2137" s="2">
        <f t="shared" si="197"/>
        <v>-2.1056662572786895E-2</v>
      </c>
      <c r="G2137" s="2">
        <f t="shared" si="195"/>
        <v>4.3466027712227476E-2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1.7818000000000001</v>
      </c>
      <c r="C2138" s="2">
        <f t="shared" si="198"/>
        <v>1.7454502915017962</v>
      </c>
      <c r="D2138" s="2">
        <f t="shared" si="194"/>
        <v>1.7165264960428877</v>
      </c>
      <c r="E2138" s="2">
        <f t="shared" si="193"/>
        <v>2.8923795458908552E-2</v>
      </c>
      <c r="F2138" s="2">
        <f t="shared" si="197"/>
        <v>-1.1060570966447806E-2</v>
      </c>
      <c r="G2138" s="2">
        <f t="shared" si="195"/>
        <v>3.9984366425356355E-2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1.7818000000000001</v>
      </c>
      <c r="C2139" s="2">
        <f t="shared" si="198"/>
        <v>1.7553810158861354</v>
      </c>
      <c r="D2139" s="2">
        <f t="shared" si="194"/>
        <v>1.7213615704100811</v>
      </c>
      <c r="E2139" s="2">
        <f t="shared" si="193"/>
        <v>3.4019445476054289E-2</v>
      </c>
      <c r="F2139" s="2">
        <f t="shared" si="197"/>
        <v>-2.0445676779473872E-3</v>
      </c>
      <c r="G2139" s="2">
        <f t="shared" si="195"/>
        <v>3.6064013154001678E-2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1.7068000000000001</v>
      </c>
      <c r="C2140" s="2">
        <f t="shared" si="198"/>
        <v>1.7637839365190378</v>
      </c>
      <c r="D2140" s="2">
        <f t="shared" si="194"/>
        <v>1.7202829355648899</v>
      </c>
      <c r="E2140" s="2">
        <f t="shared" ref="E2140:E2203" si="199">C2140-D2140</f>
        <v>4.3501000954147884E-2</v>
      </c>
      <c r="F2140" s="2">
        <f t="shared" si="197"/>
        <v>7.0645460484716682E-3</v>
      </c>
      <c r="G2140" s="2">
        <f t="shared" si="195"/>
        <v>3.6436454905676215E-2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1.6693</v>
      </c>
      <c r="C2141" s="2">
        <f t="shared" si="198"/>
        <v>1.7708941001314935</v>
      </c>
      <c r="D2141" s="2">
        <f t="shared" ref="D2141:D2204" si="200">$D$4*B2141+(1-$D$4)*D2140</f>
        <v>1.7165064218193424</v>
      </c>
      <c r="E2141" s="2">
        <f t="shared" si="199"/>
        <v>5.4387678312151078E-2</v>
      </c>
      <c r="F2141" s="2">
        <f t="shared" si="197"/>
        <v>1.6529172501207549E-2</v>
      </c>
      <c r="G2141" s="2">
        <f t="shared" si="195"/>
        <v>3.7858505810943528E-2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1.7161999999999999</v>
      </c>
      <c r="C2142" s="2">
        <f t="shared" si="198"/>
        <v>1.7769103924189562</v>
      </c>
      <c r="D2142" s="2">
        <f t="shared" si="200"/>
        <v>1.7164837239067985</v>
      </c>
      <c r="E2142" s="2">
        <f t="shared" si="199"/>
        <v>6.0426668512157722E-2</v>
      </c>
      <c r="F2142" s="2">
        <f t="shared" si="197"/>
        <v>2.5308671703397588E-2</v>
      </c>
      <c r="G2142" s="2">
        <f t="shared" si="195"/>
        <v>3.5117996808760134E-2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1.6598999999999999</v>
      </c>
      <c r="C2143" s="2">
        <f t="shared" si="198"/>
        <v>1.7776626397391169</v>
      </c>
      <c r="D2143" s="2">
        <f t="shared" si="200"/>
        <v>1.7122923369507392</v>
      </c>
      <c r="E2143" s="2">
        <f t="shared" si="199"/>
        <v>6.5370302788377632E-2</v>
      </c>
      <c r="F2143" s="2">
        <f t="shared" si="197"/>
        <v>3.33209979203936E-2</v>
      </c>
      <c r="G2143" s="2">
        <f t="shared" si="195"/>
        <v>3.2049304867984033E-2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1.5943000000000001</v>
      </c>
      <c r="C2144" s="2">
        <f t="shared" si="198"/>
        <v>1.7782991567023296</v>
      </c>
      <c r="D2144" s="2">
        <f t="shared" si="200"/>
        <v>1.7035521638432771</v>
      </c>
      <c r="E2144" s="2">
        <f t="shared" si="199"/>
        <v>7.4746992859052508E-2</v>
      </c>
      <c r="F2144" s="2">
        <f t="shared" si="197"/>
        <v>4.1606196908125385E-2</v>
      </c>
      <c r="G2144" s="2">
        <f t="shared" si="195"/>
        <v>3.3140795950927122E-2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1.5754999999999999</v>
      </c>
      <c r="C2145" s="2">
        <f t="shared" si="198"/>
        <v>1.7788377479788944</v>
      </c>
      <c r="D2145" s="2">
        <f t="shared" si="200"/>
        <v>1.6940668183734049</v>
      </c>
      <c r="E2145" s="2">
        <f t="shared" si="199"/>
        <v>8.4770929605489487E-2</v>
      </c>
      <c r="F2145" s="2">
        <f t="shared" si="197"/>
        <v>5.0239143447598208E-2</v>
      </c>
      <c r="G2145" s="2">
        <f t="shared" si="195"/>
        <v>3.4531786157891278E-2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1.5099</v>
      </c>
      <c r="C2146" s="2">
        <f t="shared" si="198"/>
        <v>1.7792934790590644</v>
      </c>
      <c r="D2146" s="2">
        <f t="shared" si="200"/>
        <v>1.6804248318272268</v>
      </c>
      <c r="E2146" s="2">
        <f t="shared" si="199"/>
        <v>9.8868647231837636E-2</v>
      </c>
      <c r="F2146" s="2">
        <f t="shared" si="197"/>
        <v>5.9965044204446101E-2</v>
      </c>
      <c r="G2146" s="2">
        <f t="shared" si="195"/>
        <v>3.8903603027391535E-2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1.5567</v>
      </c>
      <c r="C2147" s="2">
        <f t="shared" si="198"/>
        <v>1.7796790976653623</v>
      </c>
      <c r="D2147" s="2">
        <f t="shared" si="200"/>
        <v>1.6712600294696545</v>
      </c>
      <c r="E2147" s="2">
        <f t="shared" si="199"/>
        <v>0.10841906819570779</v>
      </c>
      <c r="F2147" s="2">
        <f t="shared" si="197"/>
        <v>6.9655849002698444E-2</v>
      </c>
      <c r="G2147" s="2">
        <f t="shared" si="195"/>
        <v>3.8763219193009346E-2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1.6</v>
      </c>
      <c r="C2148" s="2">
        <f t="shared" si="198"/>
        <v>1.7800053903322295</v>
      </c>
      <c r="D2148" s="2">
        <f t="shared" si="200"/>
        <v>1.6659815087681986</v>
      </c>
      <c r="E2148" s="2">
        <f t="shared" si="199"/>
        <v>0.11402388156403087</v>
      </c>
      <c r="F2148" s="2">
        <f t="shared" si="197"/>
        <v>7.852945551496493E-2</v>
      </c>
      <c r="G2148" s="2">
        <f t="shared" ref="G2148:G2211" si="201">E2148-F2148</f>
        <v>3.5494426049065941E-2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1.63</v>
      </c>
      <c r="C2149" s="2">
        <f t="shared" si="198"/>
        <v>1.7802814841272712</v>
      </c>
      <c r="D2149" s="2">
        <f t="shared" si="200"/>
        <v>1.6633162118224063</v>
      </c>
      <c r="E2149" s="2">
        <f t="shared" si="199"/>
        <v>0.11696527230486486</v>
      </c>
      <c r="F2149" s="2">
        <f t="shared" ref="F2149:F2212" si="203">(E2149*(2/(10)))+((1-(2/10))*F2148)</f>
        <v>8.621661887294492E-2</v>
      </c>
      <c r="G2149" s="2">
        <f t="shared" si="201"/>
        <v>3.0748653431919945E-2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1.63</v>
      </c>
      <c r="C2150" s="2">
        <f t="shared" si="198"/>
        <v>1.7689766404153833</v>
      </c>
      <c r="D2150" s="2">
        <f t="shared" si="200"/>
        <v>1.6608483442800059</v>
      </c>
      <c r="E2150" s="2">
        <f t="shared" si="199"/>
        <v>0.10812829613537733</v>
      </c>
      <c r="F2150" s="2">
        <f t="shared" si="203"/>
        <v>9.0598954325431413E-2</v>
      </c>
      <c r="G2150" s="2">
        <f t="shared" si="201"/>
        <v>1.752934180994592E-2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1.7</v>
      </c>
      <c r="C2151" s="2">
        <f t="shared" si="198"/>
        <v>1.7536417726591704</v>
      </c>
      <c r="D2151" s="2">
        <f t="shared" si="200"/>
        <v>1.6637484669259315</v>
      </c>
      <c r="E2151" s="2">
        <f t="shared" si="199"/>
        <v>8.9893305733238948E-2</v>
      </c>
      <c r="F2151" s="2">
        <f t="shared" si="203"/>
        <v>9.045782460699292E-2</v>
      </c>
      <c r="G2151" s="2">
        <f t="shared" si="201"/>
        <v>-5.6451887375397192E-4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1.74</v>
      </c>
      <c r="C2152" s="2">
        <f t="shared" si="198"/>
        <v>1.7478814999423751</v>
      </c>
      <c r="D2152" s="2">
        <f t="shared" si="200"/>
        <v>1.6693967286351217</v>
      </c>
      <c r="E2152" s="2">
        <f t="shared" si="199"/>
        <v>7.8484771307253398E-2</v>
      </c>
      <c r="F2152" s="2">
        <f t="shared" si="203"/>
        <v>8.8063213947045013E-2</v>
      </c>
      <c r="G2152" s="2">
        <f t="shared" si="201"/>
        <v>-9.578442639791615E-3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1.74</v>
      </c>
      <c r="C2153" s="2">
        <f t="shared" si="198"/>
        <v>1.7343458845666251</v>
      </c>
      <c r="D2153" s="2">
        <f t="shared" si="200"/>
        <v>1.6746266005880757</v>
      </c>
      <c r="E2153" s="2">
        <f t="shared" si="199"/>
        <v>5.971928397854942E-2</v>
      </c>
      <c r="F2153" s="2">
        <f t="shared" si="203"/>
        <v>8.2394427953345908E-2</v>
      </c>
      <c r="G2153" s="2">
        <f t="shared" si="201"/>
        <v>-2.2675143974796488E-2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1.79</v>
      </c>
      <c r="C2154" s="2">
        <f t="shared" si="198"/>
        <v>1.7128003638640674</v>
      </c>
      <c r="D2154" s="2">
        <f t="shared" si="200"/>
        <v>1.6831727783222923</v>
      </c>
      <c r="E2154" s="2">
        <f t="shared" si="199"/>
        <v>2.9627585541775137E-2</v>
      </c>
      <c r="F2154" s="2">
        <f t="shared" si="203"/>
        <v>7.1841059471031754E-2</v>
      </c>
      <c r="G2154" s="2">
        <f t="shared" si="201"/>
        <v>-4.2213473929256617E-2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1.82</v>
      </c>
      <c r="C2155" s="2">
        <f t="shared" si="198"/>
        <v>1.6916772309619033</v>
      </c>
      <c r="D2155" s="2">
        <f t="shared" si="200"/>
        <v>1.6933081280761966</v>
      </c>
      <c r="E2155" s="2">
        <f t="shared" si="199"/>
        <v>-1.6308971142933171E-3</v>
      </c>
      <c r="F2155" s="2">
        <f t="shared" si="203"/>
        <v>5.7146668153966747E-2</v>
      </c>
      <c r="G2155" s="2">
        <f t="shared" si="201"/>
        <v>-5.8777565268260064E-2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1.82</v>
      </c>
      <c r="C2156" s="2">
        <f t="shared" si="198"/>
        <v>1.6637115031216105</v>
      </c>
      <c r="D2156" s="2">
        <f t="shared" si="200"/>
        <v>1.7026927111816634</v>
      </c>
      <c r="E2156" s="2">
        <f t="shared" si="199"/>
        <v>-3.8981208060052897E-2</v>
      </c>
      <c r="F2156" s="2">
        <f t="shared" si="203"/>
        <v>3.7921092911162815E-2</v>
      </c>
      <c r="G2156" s="2">
        <f t="shared" si="201"/>
        <v>-7.6902300971215712E-2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1.74</v>
      </c>
      <c r="C2157" s="2">
        <f t="shared" si="198"/>
        <v>1.6472481949490549</v>
      </c>
      <c r="D2157" s="2">
        <f t="shared" si="200"/>
        <v>1.7054562140570957</v>
      </c>
      <c r="E2157" s="2">
        <f t="shared" si="199"/>
        <v>-5.8208019108040743E-2</v>
      </c>
      <c r="F2157" s="2">
        <f t="shared" si="203"/>
        <v>1.8695270507322104E-2</v>
      </c>
      <c r="G2157" s="2">
        <f t="shared" si="201"/>
        <v>-7.6903289615362844E-2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1.68</v>
      </c>
      <c r="C2158" s="2">
        <f t="shared" si="198"/>
        <v>1.6399792418799695</v>
      </c>
      <c r="D2158" s="2">
        <f t="shared" si="200"/>
        <v>1.7035705685713849</v>
      </c>
      <c r="E2158" s="2">
        <f t="shared" si="199"/>
        <v>-6.3591326691415428E-2</v>
      </c>
      <c r="F2158" s="2">
        <f t="shared" si="203"/>
        <v>2.2379510675745971E-3</v>
      </c>
      <c r="G2158" s="2">
        <f t="shared" si="201"/>
        <v>-6.5829277758990029E-2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1.68</v>
      </c>
      <c r="C2159" s="2">
        <f t="shared" si="198"/>
        <v>1.6384439738984358</v>
      </c>
      <c r="D2159" s="2">
        <f t="shared" si="200"/>
        <v>1.70182460052906</v>
      </c>
      <c r="E2159" s="2">
        <f t="shared" si="199"/>
        <v>-6.338062663062427E-2</v>
      </c>
      <c r="F2159" s="2">
        <f t="shared" si="203"/>
        <v>-1.0885764472065176E-2</v>
      </c>
      <c r="G2159" s="2">
        <f t="shared" si="201"/>
        <v>-5.2494862158559093E-2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1.67</v>
      </c>
      <c r="C2160" s="2">
        <f t="shared" si="198"/>
        <v>1.6371449009909842</v>
      </c>
      <c r="D2160" s="2">
        <f t="shared" si="200"/>
        <v>1.6994672227120926</v>
      </c>
      <c r="E2160" s="2">
        <f t="shared" si="199"/>
        <v>-6.2322321721108409E-2</v>
      </c>
      <c r="F2160" s="2">
        <f t="shared" si="203"/>
        <v>-2.1173075921873823E-2</v>
      </c>
      <c r="G2160" s="2">
        <f t="shared" si="201"/>
        <v>-4.1149245799234582E-2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1.74</v>
      </c>
      <c r="C2161" s="2">
        <f t="shared" si="198"/>
        <v>1.6468149162231405</v>
      </c>
      <c r="D2161" s="2">
        <f t="shared" si="200"/>
        <v>1.7024696506593449</v>
      </c>
      <c r="E2161" s="2">
        <f t="shared" si="199"/>
        <v>-5.5654734436204389E-2</v>
      </c>
      <c r="F2161" s="2">
        <f t="shared" si="203"/>
        <v>-2.8069407624739938E-2</v>
      </c>
      <c r="G2161" s="2">
        <f t="shared" si="201"/>
        <v>-2.7585326811464451E-2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1.74</v>
      </c>
      <c r="C2162" s="2">
        <f t="shared" si="198"/>
        <v>1.6611510829580418</v>
      </c>
      <c r="D2162" s="2">
        <f t="shared" si="200"/>
        <v>1.7052496765364304</v>
      </c>
      <c r="E2162" s="2">
        <f t="shared" si="199"/>
        <v>-4.4098593578388634E-2</v>
      </c>
      <c r="F2162" s="2">
        <f t="shared" si="203"/>
        <v>-3.1275244815469679E-2</v>
      </c>
      <c r="G2162" s="2">
        <f t="shared" si="201"/>
        <v>-1.2823348762918955E-2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1.74</v>
      </c>
      <c r="C2163" s="2">
        <f t="shared" si="198"/>
        <v>1.6732816855798816</v>
      </c>
      <c r="D2163" s="2">
        <f t="shared" si="200"/>
        <v>1.7078237745707689</v>
      </c>
      <c r="E2163" s="2">
        <f t="shared" si="199"/>
        <v>-3.4542088990887398E-2</v>
      </c>
      <c r="F2163" s="2">
        <f t="shared" si="203"/>
        <v>-3.1928613650553224E-2</v>
      </c>
      <c r="G2163" s="2">
        <f t="shared" si="201"/>
        <v>-2.6134753403341746E-3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1.74</v>
      </c>
      <c r="C2164" s="2">
        <f t="shared" si="198"/>
        <v>1.6912383493368228</v>
      </c>
      <c r="D2164" s="2">
        <f t="shared" si="200"/>
        <v>1.7102071986766378</v>
      </c>
      <c r="E2164" s="2">
        <f t="shared" si="199"/>
        <v>-1.8968849339815019E-2</v>
      </c>
      <c r="F2164" s="2">
        <f t="shared" si="203"/>
        <v>-2.9336660788405584E-2</v>
      </c>
      <c r="G2164" s="2">
        <f t="shared" si="201"/>
        <v>1.0367811448590565E-2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1.74</v>
      </c>
      <c r="C2165" s="2">
        <f t="shared" si="198"/>
        <v>1.7110478340542348</v>
      </c>
      <c r="D2165" s="2">
        <f t="shared" si="200"/>
        <v>1.7124140728487387</v>
      </c>
      <c r="E2165" s="2">
        <f t="shared" si="199"/>
        <v>-1.3662387945039267E-3</v>
      </c>
      <c r="F2165" s="2">
        <f t="shared" si="203"/>
        <v>-2.3742576389625257E-2</v>
      </c>
      <c r="G2165" s="2">
        <f t="shared" si="201"/>
        <v>2.237633759512133E-2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1.73</v>
      </c>
      <c r="C2166" s="2">
        <f t="shared" si="198"/>
        <v>1.7278097057381987</v>
      </c>
      <c r="D2166" s="2">
        <f t="shared" si="200"/>
        <v>1.7137167341192026</v>
      </c>
      <c r="E2166" s="2">
        <f t="shared" si="199"/>
        <v>1.4092971618996142E-2</v>
      </c>
      <c r="F2166" s="2">
        <f t="shared" si="203"/>
        <v>-1.617546678790098E-2</v>
      </c>
      <c r="G2166" s="2">
        <f t="shared" si="201"/>
        <v>3.0268438406897122E-2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1.73</v>
      </c>
      <c r="C2167" s="2">
        <f t="shared" si="198"/>
        <v>1.7296851356246297</v>
      </c>
      <c r="D2167" s="2">
        <f t="shared" si="200"/>
        <v>1.7149229019622245</v>
      </c>
      <c r="E2167" s="2">
        <f t="shared" si="199"/>
        <v>1.4762233662405144E-2</v>
      </c>
      <c r="F2167" s="2">
        <f t="shared" si="203"/>
        <v>-9.9879266978397559E-3</v>
      </c>
      <c r="G2167" s="2">
        <f t="shared" si="201"/>
        <v>2.47501603602449E-2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1.73</v>
      </c>
      <c r="C2168" s="2">
        <f t="shared" si="198"/>
        <v>1.7220412686054558</v>
      </c>
      <c r="D2168" s="2">
        <f t="shared" si="200"/>
        <v>1.7160397240390968</v>
      </c>
      <c r="E2168" s="2">
        <f t="shared" si="199"/>
        <v>6.0015445663590405E-3</v>
      </c>
      <c r="F2168" s="2">
        <f t="shared" si="203"/>
        <v>-6.7900324449999966E-3</v>
      </c>
      <c r="G2168" s="2">
        <f t="shared" si="201"/>
        <v>1.2791577011359037E-2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1.73</v>
      </c>
      <c r="C2169" s="2">
        <f t="shared" si="198"/>
        <v>1.7155733811276934</v>
      </c>
      <c r="D2169" s="2">
        <f t="shared" si="200"/>
        <v>1.7170738185547192</v>
      </c>
      <c r="E2169" s="2">
        <f t="shared" si="199"/>
        <v>-1.5004374270257692E-3</v>
      </c>
      <c r="F2169" s="2">
        <f t="shared" si="203"/>
        <v>-5.7321134414051516E-3</v>
      </c>
      <c r="G2169" s="2">
        <f t="shared" si="201"/>
        <v>4.2316760143793824E-3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1.73</v>
      </c>
      <c r="C2170" s="2">
        <f t="shared" si="198"/>
        <v>1.708562091723433</v>
      </c>
      <c r="D2170" s="2">
        <f t="shared" si="200"/>
        <v>1.7180313134765919</v>
      </c>
      <c r="E2170" s="2">
        <f t="shared" si="199"/>
        <v>-9.4692217531588962E-3</v>
      </c>
      <c r="F2170" s="2">
        <f t="shared" si="203"/>
        <v>-6.4795351037559004E-3</v>
      </c>
      <c r="G2170" s="2">
        <f t="shared" si="201"/>
        <v>-2.9896866494029959E-3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1.73</v>
      </c>
      <c r="C2171" s="2">
        <f t="shared" si="198"/>
        <v>1.7133986929967508</v>
      </c>
      <c r="D2171" s="2">
        <f t="shared" si="200"/>
        <v>1.7189178828486962</v>
      </c>
      <c r="E2171" s="2">
        <f t="shared" si="199"/>
        <v>-5.5191898519453275E-3</v>
      </c>
      <c r="F2171" s="2">
        <f t="shared" si="203"/>
        <v>-6.2874660533937862E-3</v>
      </c>
      <c r="G2171" s="2">
        <f t="shared" si="201"/>
        <v>7.6827620144845864E-4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1.73</v>
      </c>
      <c r="C2172" s="2">
        <f t="shared" si="198"/>
        <v>1.7174912017664814</v>
      </c>
      <c r="D2172" s="2">
        <f t="shared" si="200"/>
        <v>1.7197387804154594</v>
      </c>
      <c r="E2172" s="2">
        <f t="shared" si="199"/>
        <v>-2.2475786489779548E-3</v>
      </c>
      <c r="F2172" s="2">
        <f t="shared" si="203"/>
        <v>-5.4794885725106207E-3</v>
      </c>
      <c r="G2172" s="2">
        <f t="shared" si="201"/>
        <v>3.231909923532666E-3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1.73</v>
      </c>
      <c r="C2173" s="2">
        <f t="shared" si="198"/>
        <v>1.7209540938024073</v>
      </c>
      <c r="D2173" s="2">
        <f t="shared" si="200"/>
        <v>1.720498870755055</v>
      </c>
      <c r="E2173" s="2">
        <f t="shared" si="199"/>
        <v>4.5522304735223784E-4</v>
      </c>
      <c r="F2173" s="2">
        <f t="shared" si="203"/>
        <v>-4.292546248538049E-3</v>
      </c>
      <c r="G2173" s="2">
        <f t="shared" si="201"/>
        <v>4.7477692958902869E-3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1.74</v>
      </c>
      <c r="C2174" s="2">
        <f t="shared" si="198"/>
        <v>1.7238842332174216</v>
      </c>
      <c r="D2174" s="2">
        <f t="shared" si="200"/>
        <v>1.7219433988472732</v>
      </c>
      <c r="E2174" s="2">
        <f t="shared" si="199"/>
        <v>1.9408343701483588E-3</v>
      </c>
      <c r="F2174" s="2">
        <f t="shared" si="203"/>
        <v>-3.0458701248007678E-3</v>
      </c>
      <c r="G2174" s="2">
        <f t="shared" si="201"/>
        <v>4.9867044949491266E-3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1.74</v>
      </c>
      <c r="C2175" s="2">
        <f t="shared" si="198"/>
        <v>1.7263635819532028</v>
      </c>
      <c r="D2175" s="2">
        <f t="shared" si="200"/>
        <v>1.7232809248585863</v>
      </c>
      <c r="E2175" s="2">
        <f t="shared" si="199"/>
        <v>3.0826570946165255E-3</v>
      </c>
      <c r="F2175" s="2">
        <f t="shared" si="203"/>
        <v>-1.8201646809173093E-3</v>
      </c>
      <c r="G2175" s="2">
        <f t="shared" si="201"/>
        <v>4.902821775533835E-3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1.74</v>
      </c>
      <c r="C2176" s="2">
        <f t="shared" si="198"/>
        <v>1.7269230308834793</v>
      </c>
      <c r="D2176" s="2">
        <f t="shared" si="200"/>
        <v>1.7245193748690613</v>
      </c>
      <c r="E2176" s="2">
        <f t="shared" si="199"/>
        <v>2.4036560144180541E-3</v>
      </c>
      <c r="F2176" s="2">
        <f t="shared" si="203"/>
        <v>-9.7540054185023674E-4</v>
      </c>
      <c r="G2176" s="2">
        <f t="shared" si="201"/>
        <v>3.3790565562682911E-3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1.74</v>
      </c>
      <c r="C2177" s="2">
        <f t="shared" si="198"/>
        <v>1.7273964107475595</v>
      </c>
      <c r="D2177" s="2">
        <f t="shared" si="200"/>
        <v>1.7256660878417234</v>
      </c>
      <c r="E2177" s="2">
        <f t="shared" si="199"/>
        <v>1.7303229058360792E-3</v>
      </c>
      <c r="F2177" s="2">
        <f t="shared" si="203"/>
        <v>-4.3425585231297354E-4</v>
      </c>
      <c r="G2177" s="2">
        <f t="shared" si="201"/>
        <v>2.1645787581490526E-3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1.74</v>
      </c>
      <c r="C2178" s="2">
        <f t="shared" si="198"/>
        <v>1.7277969629402425</v>
      </c>
      <c r="D2178" s="2">
        <f t="shared" si="200"/>
        <v>1.7267278591127069</v>
      </c>
      <c r="E2178" s="2">
        <f t="shared" si="199"/>
        <v>1.0691038275356668E-3</v>
      </c>
      <c r="F2178" s="2">
        <f t="shared" si="203"/>
        <v>-1.3358391634324548E-4</v>
      </c>
      <c r="G2178" s="2">
        <f t="shared" si="201"/>
        <v>1.2026877438789123E-3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1.68</v>
      </c>
      <c r="C2179" s="2">
        <f t="shared" si="198"/>
        <v>1.7281358917186669</v>
      </c>
      <c r="D2179" s="2">
        <f t="shared" si="200"/>
        <v>1.7232665362154693</v>
      </c>
      <c r="E2179" s="2">
        <f t="shared" si="199"/>
        <v>4.8693555031975588E-3</v>
      </c>
      <c r="F2179" s="2">
        <f t="shared" si="203"/>
        <v>8.6700396756491543E-4</v>
      </c>
      <c r="G2179" s="2">
        <f t="shared" si="201"/>
        <v>4.0023515356326436E-3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1.61</v>
      </c>
      <c r="C2180" s="2">
        <f t="shared" si="198"/>
        <v>1.7284226776081029</v>
      </c>
      <c r="D2180" s="2">
        <f t="shared" si="200"/>
        <v>1.7148764224217308</v>
      </c>
      <c r="E2180" s="2">
        <f t="shared" si="199"/>
        <v>1.3546255186372091E-2</v>
      </c>
      <c r="F2180" s="2">
        <f t="shared" si="203"/>
        <v>3.4028542113263508E-3</v>
      </c>
      <c r="G2180" s="2">
        <f t="shared" si="201"/>
        <v>1.0143400975045741E-2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1.61</v>
      </c>
      <c r="C2181" s="2">
        <f t="shared" si="198"/>
        <v>1.7286653425914718</v>
      </c>
      <c r="D2181" s="2">
        <f t="shared" si="200"/>
        <v>1.7071077985386396</v>
      </c>
      <c r="E2181" s="2">
        <f t="shared" si="199"/>
        <v>2.1557544052832167E-2</v>
      </c>
      <c r="F2181" s="2">
        <f t="shared" si="203"/>
        <v>7.0337921796275148E-3</v>
      </c>
      <c r="G2181" s="2">
        <f t="shared" si="201"/>
        <v>1.4523751873204652E-2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1.61</v>
      </c>
      <c r="C2182" s="2">
        <f t="shared" si="198"/>
        <v>1.728870674500476</v>
      </c>
      <c r="D2182" s="2">
        <f t="shared" si="200"/>
        <v>1.6999146282765181</v>
      </c>
      <c r="E2182" s="2">
        <f t="shared" si="199"/>
        <v>2.8956046223957976E-2</v>
      </c>
      <c r="F2182" s="2">
        <f t="shared" si="203"/>
        <v>1.1418242988493608E-2</v>
      </c>
      <c r="G2182" s="2">
        <f t="shared" si="201"/>
        <v>1.7537803235464368E-2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1.61</v>
      </c>
      <c r="C2183" s="2">
        <f t="shared" si="198"/>
        <v>1.7290444168850183</v>
      </c>
      <c r="D2183" s="2">
        <f t="shared" si="200"/>
        <v>1.6932542854412203</v>
      </c>
      <c r="E2183" s="2">
        <f t="shared" si="199"/>
        <v>3.5790131443798057E-2</v>
      </c>
      <c r="F2183" s="2">
        <f t="shared" si="203"/>
        <v>1.6292620679554497E-2</v>
      </c>
      <c r="G2183" s="2">
        <f t="shared" si="201"/>
        <v>1.949751076424356E-2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1.56</v>
      </c>
      <c r="C2184" s="2">
        <f t="shared" si="198"/>
        <v>1.7307298912104001</v>
      </c>
      <c r="D2184" s="2">
        <f t="shared" si="200"/>
        <v>1.6833835976307596</v>
      </c>
      <c r="E2184" s="2">
        <f t="shared" si="199"/>
        <v>4.7346293579640486E-2</v>
      </c>
      <c r="F2184" s="2">
        <f t="shared" si="203"/>
        <v>2.2503355259571693E-2</v>
      </c>
      <c r="G2184" s="2">
        <f t="shared" si="201"/>
        <v>2.4842938320068793E-2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1.49</v>
      </c>
      <c r="C2185" s="2">
        <f t="shared" si="198"/>
        <v>1.7321560617934155</v>
      </c>
      <c r="D2185" s="2">
        <f t="shared" si="200"/>
        <v>1.6690588866951479</v>
      </c>
      <c r="E2185" s="2">
        <f t="shared" si="199"/>
        <v>6.3097175098267622E-2</v>
      </c>
      <c r="F2185" s="2">
        <f t="shared" si="203"/>
        <v>3.0622119227310882E-2</v>
      </c>
      <c r="G2185" s="2">
        <f t="shared" si="201"/>
        <v>3.247505587095674E-2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1.45</v>
      </c>
      <c r="C2186" s="2">
        <f t="shared" si="198"/>
        <v>1.7333628215175054</v>
      </c>
      <c r="D2186" s="2">
        <f t="shared" si="200"/>
        <v>1.6528323024955074</v>
      </c>
      <c r="E2186" s="2">
        <f t="shared" si="199"/>
        <v>8.0530519021998037E-2</v>
      </c>
      <c r="F2186" s="2">
        <f t="shared" si="203"/>
        <v>4.0603799186248318E-2</v>
      </c>
      <c r="G2186" s="2">
        <f t="shared" si="201"/>
        <v>3.9926719835749719E-2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1.39</v>
      </c>
      <c r="C2187" s="2">
        <f t="shared" si="198"/>
        <v>1.7343839258994276</v>
      </c>
      <c r="D2187" s="2">
        <f t="shared" si="200"/>
        <v>1.6333632430513958</v>
      </c>
      <c r="E2187" s="2">
        <f t="shared" si="199"/>
        <v>0.10102068284803178</v>
      </c>
      <c r="F2187" s="2">
        <f t="shared" si="203"/>
        <v>5.2687175918605014E-2</v>
      </c>
      <c r="G2187" s="2">
        <f t="shared" si="201"/>
        <v>4.833350692942677E-2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1.37</v>
      </c>
      <c r="C2188" s="2">
        <f t="shared" si="198"/>
        <v>1.7352479372995155</v>
      </c>
      <c r="D2188" s="2">
        <f t="shared" si="200"/>
        <v>1.6138548546772185</v>
      </c>
      <c r="E2188" s="2">
        <f t="shared" si="199"/>
        <v>0.12139308262229709</v>
      </c>
      <c r="F2188" s="2">
        <f t="shared" si="203"/>
        <v>6.6428357259343429E-2</v>
      </c>
      <c r="G2188" s="2">
        <f t="shared" si="201"/>
        <v>5.4964725362953659E-2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1.35</v>
      </c>
      <c r="C2189" s="2">
        <f t="shared" si="198"/>
        <v>1.7267482546380517</v>
      </c>
      <c r="D2189" s="2">
        <f t="shared" si="200"/>
        <v>1.5943100506270542</v>
      </c>
      <c r="E2189" s="2">
        <f t="shared" si="199"/>
        <v>0.13243820401099748</v>
      </c>
      <c r="F2189" s="2">
        <f t="shared" si="203"/>
        <v>7.9630326609674243E-2</v>
      </c>
      <c r="G2189" s="2">
        <f t="shared" si="201"/>
        <v>5.2807877401323242E-2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1.3</v>
      </c>
      <c r="C2190" s="2">
        <f t="shared" si="198"/>
        <v>1.708786984693736</v>
      </c>
      <c r="D2190" s="2">
        <f t="shared" si="200"/>
        <v>1.5725093061361612</v>
      </c>
      <c r="E2190" s="2">
        <f t="shared" si="199"/>
        <v>0.13627767855757478</v>
      </c>
      <c r="F2190" s="2">
        <f t="shared" si="203"/>
        <v>9.0959796999254355E-2</v>
      </c>
      <c r="G2190" s="2">
        <f t="shared" si="201"/>
        <v>4.5317881558320422E-2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1.27</v>
      </c>
      <c r="C2191" s="2">
        <f t="shared" ref="C2191:C2254" si="204">$C$4*B2181+C2190*(1-$C$4)</f>
        <v>1.6935889870485459</v>
      </c>
      <c r="D2191" s="2">
        <f t="shared" si="200"/>
        <v>1.5501012093853344</v>
      </c>
      <c r="E2191" s="2">
        <f t="shared" si="199"/>
        <v>0.14348777766321152</v>
      </c>
      <c r="F2191" s="2">
        <f t="shared" si="203"/>
        <v>0.10146539313204579</v>
      </c>
      <c r="G2191" s="2">
        <f t="shared" si="201"/>
        <v>4.2022384531165732E-2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1.28</v>
      </c>
      <c r="C2192" s="2">
        <f t="shared" si="204"/>
        <v>1.6807291428872311</v>
      </c>
      <c r="D2192" s="2">
        <f t="shared" si="200"/>
        <v>1.5300937123938283</v>
      </c>
      <c r="E2192" s="2">
        <f t="shared" si="199"/>
        <v>0.15063543049340278</v>
      </c>
      <c r="F2192" s="2">
        <f t="shared" si="203"/>
        <v>0.1112994006043172</v>
      </c>
      <c r="G2192" s="2">
        <f t="shared" si="201"/>
        <v>3.9336029889085578E-2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1.3</v>
      </c>
      <c r="C2193" s="2">
        <f t="shared" si="204"/>
        <v>1.6698477362891955</v>
      </c>
      <c r="D2193" s="2">
        <f t="shared" si="200"/>
        <v>1.5130497336979891</v>
      </c>
      <c r="E2193" s="2">
        <f t="shared" si="199"/>
        <v>0.15679800259120635</v>
      </c>
      <c r="F2193" s="2">
        <f t="shared" si="203"/>
        <v>0.12039912100169503</v>
      </c>
      <c r="G2193" s="2">
        <f t="shared" si="201"/>
        <v>3.6398881589511323E-2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1.35</v>
      </c>
      <c r="C2194" s="2">
        <f t="shared" si="204"/>
        <v>1.6529480845523961</v>
      </c>
      <c r="D2194" s="2">
        <f t="shared" si="200"/>
        <v>1.5009719756462863</v>
      </c>
      <c r="E2194" s="2">
        <f t="shared" si="199"/>
        <v>0.1519761089061098</v>
      </c>
      <c r="F2194" s="2">
        <f t="shared" si="203"/>
        <v>0.12671451858257798</v>
      </c>
      <c r="G2194" s="2">
        <f t="shared" si="201"/>
        <v>2.5261590323531813E-2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1.41</v>
      </c>
      <c r="C2195" s="2">
        <f t="shared" si="204"/>
        <v>1.6278791484674122</v>
      </c>
      <c r="D2195" s="2">
        <f t="shared" si="200"/>
        <v>1.4942333107835983</v>
      </c>
      <c r="E2195" s="2">
        <f t="shared" si="199"/>
        <v>0.13364583768381388</v>
      </c>
      <c r="F2195" s="2">
        <f t="shared" si="203"/>
        <v>0.12810078240282516</v>
      </c>
      <c r="G2195" s="2">
        <f t="shared" si="201"/>
        <v>5.5450552809887255E-3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1.44</v>
      </c>
      <c r="C2196" s="2">
        <f t="shared" si="204"/>
        <v>1.6005131256262719</v>
      </c>
      <c r="D2196" s="2">
        <f t="shared" si="200"/>
        <v>1.4902160285033319</v>
      </c>
      <c r="E2196" s="2">
        <f t="shared" si="199"/>
        <v>0.11029709712294</v>
      </c>
      <c r="F2196" s="2">
        <f t="shared" si="203"/>
        <v>0.12454004534684814</v>
      </c>
      <c r="G2196" s="2">
        <f t="shared" si="201"/>
        <v>-1.4242948223908133E-2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1.49</v>
      </c>
      <c r="C2197" s="2">
        <f t="shared" si="204"/>
        <v>1.5681264909145376</v>
      </c>
      <c r="D2197" s="2">
        <f t="shared" si="200"/>
        <v>1.4902000263919741</v>
      </c>
      <c r="E2197" s="2">
        <f t="shared" si="199"/>
        <v>7.7926464522563466E-2</v>
      </c>
      <c r="F2197" s="2">
        <f t="shared" si="203"/>
        <v>0.11521732918199121</v>
      </c>
      <c r="G2197" s="2">
        <f t="shared" si="201"/>
        <v>-3.7290864659427742E-2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1.55</v>
      </c>
      <c r="C2198" s="2">
        <f t="shared" si="204"/>
        <v>1.5376454923123011</v>
      </c>
      <c r="D2198" s="2">
        <f t="shared" si="200"/>
        <v>1.4946296540666428</v>
      </c>
      <c r="E2198" s="2">
        <f t="shared" si="199"/>
        <v>4.3015838245658244E-2</v>
      </c>
      <c r="F2198" s="2">
        <f t="shared" si="203"/>
        <v>0.10077703099472461</v>
      </c>
      <c r="G2198" s="2">
        <f t="shared" si="201"/>
        <v>-5.7761192749066367E-2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1.55</v>
      </c>
      <c r="C2199" s="2">
        <f t="shared" si="204"/>
        <v>1.5087769550334855</v>
      </c>
      <c r="D2199" s="2">
        <f t="shared" si="200"/>
        <v>1.4987311611728176</v>
      </c>
      <c r="E2199" s="2">
        <f t="shared" si="199"/>
        <v>1.0045793860667951E-2</v>
      </c>
      <c r="F2199" s="2">
        <f t="shared" si="203"/>
        <v>8.2630783567913285E-2</v>
      </c>
      <c r="G2199" s="2">
        <f t="shared" si="201"/>
        <v>-7.2584989707245334E-2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1.55</v>
      </c>
      <c r="C2200" s="2">
        <f t="shared" si="204"/>
        <v>1.4766574234898724</v>
      </c>
      <c r="D2200" s="2">
        <f t="shared" si="200"/>
        <v>1.502528852937794</v>
      </c>
      <c r="E2200" s="2">
        <f t="shared" si="199"/>
        <v>-2.5871429447921646E-2</v>
      </c>
      <c r="F2200" s="2">
        <f t="shared" si="203"/>
        <v>6.0930340964746303E-2</v>
      </c>
      <c r="G2200" s="2">
        <f t="shared" si="201"/>
        <v>-8.6801770412667956E-2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1.55</v>
      </c>
      <c r="C2201" s="2">
        <f t="shared" si="204"/>
        <v>1.4448639737221998</v>
      </c>
      <c r="D2201" s="2">
        <f t="shared" si="200"/>
        <v>1.506045234201661</v>
      </c>
      <c r="E2201" s="2">
        <f t="shared" si="199"/>
        <v>-6.1181260479461264E-2</v>
      </c>
      <c r="F2201" s="2">
        <f t="shared" si="203"/>
        <v>3.6508020675904793E-2</v>
      </c>
      <c r="G2201" s="2">
        <f t="shared" si="201"/>
        <v>-9.7689281155366056E-2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1.55</v>
      </c>
      <c r="C2202" s="2">
        <f t="shared" si="204"/>
        <v>1.419500285457246</v>
      </c>
      <c r="D2202" s="2">
        <f t="shared" si="200"/>
        <v>1.5093011427793157</v>
      </c>
      <c r="E2202" s="2">
        <f t="shared" si="199"/>
        <v>-8.980085732206966E-2</v>
      </c>
      <c r="F2202" s="2">
        <f t="shared" si="203"/>
        <v>1.1246245076309905E-2</v>
      </c>
      <c r="G2202" s="2">
        <f t="shared" si="201"/>
        <v>-0.10104710239837957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1.55</v>
      </c>
      <c r="C2203" s="2">
        <f t="shared" si="204"/>
        <v>1.4011156261561313</v>
      </c>
      <c r="D2203" s="2">
        <f t="shared" si="200"/>
        <v>1.5123158729438106</v>
      </c>
      <c r="E2203" s="2">
        <f t="shared" si="199"/>
        <v>-0.11120024678767937</v>
      </c>
      <c r="F2203" s="2">
        <f t="shared" si="203"/>
        <v>-1.324305329648795E-2</v>
      </c>
      <c r="G2203" s="2">
        <f t="shared" si="201"/>
        <v>-9.7957193491191419E-2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1.55</v>
      </c>
      <c r="C2204" s="2">
        <f t="shared" si="204"/>
        <v>1.3932516836705726</v>
      </c>
      <c r="D2204" s="2">
        <f t="shared" si="200"/>
        <v>1.5151072897627875</v>
      </c>
      <c r="E2204" s="2">
        <f t="shared" ref="E2204:E2267" si="205">C2204-D2204</f>
        <v>-0.12185560609221491</v>
      </c>
      <c r="F2204" s="2">
        <f t="shared" si="203"/>
        <v>-3.496556385563334E-2</v>
      </c>
      <c r="G2204" s="2">
        <f t="shared" si="201"/>
        <v>-8.6890042236581561E-2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1.55</v>
      </c>
      <c r="C2205" s="2">
        <f t="shared" si="204"/>
        <v>1.3958283477212539</v>
      </c>
      <c r="D2205" s="2">
        <f t="shared" ref="D2205:D2268" si="206">$D$4*B2205+(1-$D$4)*D2204</f>
        <v>1.5176919349655442</v>
      </c>
      <c r="E2205" s="2">
        <f t="shared" si="205"/>
        <v>-0.12186358724429036</v>
      </c>
      <c r="F2205" s="2">
        <f t="shared" si="203"/>
        <v>-5.2345168533364753E-2</v>
      </c>
      <c r="G2205" s="2">
        <f t="shared" si="201"/>
        <v>-6.9518418710925609E-2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1.51</v>
      </c>
      <c r="C2206" s="2">
        <f t="shared" si="204"/>
        <v>1.4026239865333685</v>
      </c>
      <c r="D2206" s="2">
        <f t="shared" si="206"/>
        <v>1.5171221620051336</v>
      </c>
      <c r="E2206" s="2">
        <f t="shared" si="205"/>
        <v>-0.11449817547176511</v>
      </c>
      <c r="F2206" s="2">
        <f t="shared" si="203"/>
        <v>-6.4775769921044835E-2</v>
      </c>
      <c r="G2206" s="2">
        <f t="shared" si="201"/>
        <v>-4.9722405550720272E-2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1.46</v>
      </c>
      <c r="C2207" s="2">
        <f t="shared" si="204"/>
        <v>1.4160664501436195</v>
      </c>
      <c r="D2207" s="2">
        <f t="shared" si="206"/>
        <v>1.5128908907454941</v>
      </c>
      <c r="E2207" s="2">
        <f t="shared" si="205"/>
        <v>-9.6824440601874562E-2</v>
      </c>
      <c r="F2207" s="2">
        <f t="shared" si="203"/>
        <v>-7.1185504057210788E-2</v>
      </c>
      <c r="G2207" s="2">
        <f t="shared" si="201"/>
        <v>-2.5638936544663773E-2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1.52</v>
      </c>
      <c r="C2208" s="2">
        <f t="shared" si="204"/>
        <v>1.4366716116599858</v>
      </c>
      <c r="D2208" s="2">
        <f t="shared" si="206"/>
        <v>1.513417491431013</v>
      </c>
      <c r="E2208" s="2">
        <f t="shared" si="205"/>
        <v>-7.6745879771027203E-2</v>
      </c>
      <c r="F2208" s="2">
        <f t="shared" si="203"/>
        <v>-7.229757919997408E-2</v>
      </c>
      <c r="G2208" s="2">
        <f t="shared" si="201"/>
        <v>-4.4483005710531237E-3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1.54</v>
      </c>
      <c r="C2209" s="2">
        <f t="shared" si="204"/>
        <v>1.4541067483276804</v>
      </c>
      <c r="D2209" s="2">
        <f t="shared" si="206"/>
        <v>1.5153865661398267</v>
      </c>
      <c r="E2209" s="2">
        <f t="shared" si="205"/>
        <v>-6.1279817812146309E-2</v>
      </c>
      <c r="F2209" s="2">
        <f t="shared" si="203"/>
        <v>-7.0094026922408528E-2</v>
      </c>
      <c r="G2209" s="2">
        <f t="shared" si="201"/>
        <v>8.8142091102622194E-3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1.54</v>
      </c>
      <c r="C2210" s="2">
        <f t="shared" si="204"/>
        <v>1.4688595562772679</v>
      </c>
      <c r="D2210" s="2">
        <f t="shared" si="206"/>
        <v>1.5172097834628024</v>
      </c>
      <c r="E2210" s="2">
        <f t="shared" si="205"/>
        <v>-4.83502271855345E-2</v>
      </c>
      <c r="F2210" s="2">
        <f t="shared" si="203"/>
        <v>-6.5745266975033717E-2</v>
      </c>
      <c r="G2210" s="2">
        <f t="shared" si="201"/>
        <v>1.7395039789499217E-2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1.48</v>
      </c>
      <c r="C2211" s="2">
        <f t="shared" si="204"/>
        <v>1.4813427014653806</v>
      </c>
      <c r="D2211" s="2">
        <f t="shared" si="206"/>
        <v>1.5144535032062985</v>
      </c>
      <c r="E2211" s="2">
        <f t="shared" si="205"/>
        <v>-3.311080174091785E-2</v>
      </c>
      <c r="F2211" s="2">
        <f t="shared" si="203"/>
        <v>-5.9218373928210541E-2</v>
      </c>
      <c r="G2211" s="2">
        <f t="shared" si="201"/>
        <v>2.6107572187292691E-2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1.48</v>
      </c>
      <c r="C2212" s="2">
        <f t="shared" si="204"/>
        <v>1.4919053627783989</v>
      </c>
      <c r="D2212" s="2">
        <f t="shared" si="206"/>
        <v>1.5119013918576836</v>
      </c>
      <c r="E2212" s="2">
        <f t="shared" si="205"/>
        <v>-1.9996029079284661E-2</v>
      </c>
      <c r="F2212" s="2">
        <f t="shared" si="203"/>
        <v>-5.1373904958425365E-2</v>
      </c>
      <c r="G2212" s="2">
        <f t="shared" ref="G2212:G2275" si="207">E2212-F2212</f>
        <v>3.1377875879140704E-2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1.48</v>
      </c>
      <c r="C2213" s="2">
        <f t="shared" si="204"/>
        <v>1.50084299927403</v>
      </c>
      <c r="D2213" s="2">
        <f t="shared" si="206"/>
        <v>1.5095383257941513</v>
      </c>
      <c r="E2213" s="2">
        <f t="shared" si="205"/>
        <v>-8.6953265201212826E-3</v>
      </c>
      <c r="F2213" s="2">
        <f t="shared" ref="F2213:F2276" si="209">(E2213*(2/(10)))+((1-(2/10))*F2212)</f>
        <v>-4.2838189270764548E-2</v>
      </c>
      <c r="G2213" s="2">
        <f t="shared" si="207"/>
        <v>3.4142862750643266E-2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1.48</v>
      </c>
      <c r="C2214" s="2">
        <f t="shared" si="204"/>
        <v>1.5084056147703331</v>
      </c>
      <c r="D2214" s="2">
        <f t="shared" si="206"/>
        <v>1.5073503016612511</v>
      </c>
      <c r="E2214" s="2">
        <f t="shared" si="205"/>
        <v>1.0553131090820234E-3</v>
      </c>
      <c r="F2214" s="2">
        <f t="shared" si="209"/>
        <v>-3.4059488794795235E-2</v>
      </c>
      <c r="G2214" s="2">
        <f t="shared" si="207"/>
        <v>3.5114801903877259E-2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1.42</v>
      </c>
      <c r="C2215" s="2">
        <f t="shared" si="204"/>
        <v>1.5148047509595126</v>
      </c>
      <c r="D2215" s="2">
        <f t="shared" si="206"/>
        <v>1.5008799089456029</v>
      </c>
      <c r="E2215" s="2">
        <f t="shared" si="205"/>
        <v>1.3924842013909755E-2</v>
      </c>
      <c r="F2215" s="2">
        <f t="shared" si="209"/>
        <v>-2.4462622633054237E-2</v>
      </c>
      <c r="G2215" s="2">
        <f t="shared" si="207"/>
        <v>3.8387464646963992E-2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1.42</v>
      </c>
      <c r="C2216" s="2">
        <f t="shared" si="204"/>
        <v>1.5140655585042029</v>
      </c>
      <c r="D2216" s="2">
        <f t="shared" si="206"/>
        <v>1.4948888045792621</v>
      </c>
      <c r="E2216" s="2">
        <f t="shared" si="205"/>
        <v>1.9176753924940781E-2</v>
      </c>
      <c r="F2216" s="2">
        <f t="shared" si="209"/>
        <v>-1.5734747321455234E-2</v>
      </c>
      <c r="G2216" s="2">
        <f t="shared" si="207"/>
        <v>3.4911501246396012E-2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1.36</v>
      </c>
      <c r="C2217" s="2">
        <f t="shared" si="204"/>
        <v>1.505747780272787</v>
      </c>
      <c r="D2217" s="2">
        <f t="shared" si="206"/>
        <v>1.4848970412770945</v>
      </c>
      <c r="E2217" s="2">
        <f t="shared" si="205"/>
        <v>2.0850738995692453E-2</v>
      </c>
      <c r="F2217" s="2">
        <f t="shared" si="209"/>
        <v>-8.4176500580256976E-3</v>
      </c>
      <c r="G2217" s="2">
        <f t="shared" si="207"/>
        <v>2.926838905371815E-2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1.36</v>
      </c>
      <c r="C2218" s="2">
        <f t="shared" si="204"/>
        <v>1.507940429461589</v>
      </c>
      <c r="D2218" s="2">
        <f t="shared" si="206"/>
        <v>1.4756454085899025</v>
      </c>
      <c r="E2218" s="2">
        <f t="shared" si="205"/>
        <v>3.2295020871686564E-2</v>
      </c>
      <c r="F2218" s="2">
        <f t="shared" si="209"/>
        <v>-2.7511587208324528E-4</v>
      </c>
      <c r="G2218" s="2">
        <f t="shared" si="207"/>
        <v>3.2570136743769809E-2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1.42</v>
      </c>
      <c r="C2219" s="2">
        <f t="shared" si="204"/>
        <v>1.512872671082883</v>
      </c>
      <c r="D2219" s="2">
        <f t="shared" si="206"/>
        <v>1.471523526472132</v>
      </c>
      <c r="E2219" s="2">
        <f t="shared" si="205"/>
        <v>4.134914461075101E-2</v>
      </c>
      <c r="F2219" s="2">
        <f t="shared" si="209"/>
        <v>8.0497362244836054E-3</v>
      </c>
      <c r="G2219" s="2">
        <f t="shared" si="207"/>
        <v>3.3299408386267403E-2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1.48</v>
      </c>
      <c r="C2220" s="2">
        <f t="shared" si="204"/>
        <v>1.5170461063009011</v>
      </c>
      <c r="D2220" s="2">
        <f t="shared" si="206"/>
        <v>1.4721514134001221</v>
      </c>
      <c r="E2220" s="2">
        <f t="shared" si="205"/>
        <v>4.4894692900778965E-2</v>
      </c>
      <c r="F2220" s="2">
        <f t="shared" si="209"/>
        <v>1.5418727559742679E-2</v>
      </c>
      <c r="G2220" s="2">
        <f t="shared" si="207"/>
        <v>2.9475965341036286E-2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1.51</v>
      </c>
      <c r="C2221" s="2">
        <f t="shared" si="204"/>
        <v>1.5113467053315317</v>
      </c>
      <c r="D2221" s="2">
        <f t="shared" si="206"/>
        <v>1.4749550124075206</v>
      </c>
      <c r="E2221" s="2">
        <f t="shared" si="205"/>
        <v>3.6391692924011121E-2</v>
      </c>
      <c r="F2221" s="2">
        <f t="shared" si="209"/>
        <v>1.9613320632596368E-2</v>
      </c>
      <c r="G2221" s="2">
        <f t="shared" si="207"/>
        <v>1.6778372291414753E-2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1.51</v>
      </c>
      <c r="C2222" s="2">
        <f t="shared" si="204"/>
        <v>1.5065241352805268</v>
      </c>
      <c r="D2222" s="2">
        <f t="shared" si="206"/>
        <v>1.4775509374143709</v>
      </c>
      <c r="E2222" s="2">
        <f t="shared" si="205"/>
        <v>2.897319786615582E-2</v>
      </c>
      <c r="F2222" s="2">
        <f t="shared" si="209"/>
        <v>2.1485296079308259E-2</v>
      </c>
      <c r="G2222" s="2">
        <f t="shared" si="207"/>
        <v>7.487901786847561E-3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1.45</v>
      </c>
      <c r="C2223" s="2">
        <f t="shared" si="204"/>
        <v>1.5024434990835225</v>
      </c>
      <c r="D2223" s="2">
        <f t="shared" si="206"/>
        <v>1.4755101272355287</v>
      </c>
      <c r="E2223" s="2">
        <f t="shared" si="205"/>
        <v>2.6933371847993826E-2</v>
      </c>
      <c r="F2223" s="2">
        <f t="shared" si="209"/>
        <v>2.2574911233045374E-2</v>
      </c>
      <c r="G2223" s="2">
        <f t="shared" si="207"/>
        <v>4.3584606149484513E-3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1.51</v>
      </c>
      <c r="C2224" s="2">
        <f t="shared" si="204"/>
        <v>1.4989906530706727</v>
      </c>
      <c r="D2224" s="2">
        <f t="shared" si="206"/>
        <v>1.4780649326254895</v>
      </c>
      <c r="E2224" s="2">
        <f t="shared" si="205"/>
        <v>2.0925720445183149E-2</v>
      </c>
      <c r="F2224" s="2">
        <f t="shared" si="209"/>
        <v>2.2245073075472931E-2</v>
      </c>
      <c r="G2224" s="2">
        <f t="shared" si="207"/>
        <v>-1.3193526302897815E-3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1.51</v>
      </c>
      <c r="C2225" s="2">
        <f t="shared" si="204"/>
        <v>1.4868382449059538</v>
      </c>
      <c r="D2225" s="2">
        <f t="shared" si="206"/>
        <v>1.4804304931717496</v>
      </c>
      <c r="E2225" s="2">
        <f t="shared" si="205"/>
        <v>6.40775173420427E-3</v>
      </c>
      <c r="F2225" s="2">
        <f t="shared" si="209"/>
        <v>1.9077608807219201E-2</v>
      </c>
      <c r="G2225" s="2">
        <f t="shared" si="207"/>
        <v>-1.2669857073014931E-2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1.51</v>
      </c>
      <c r="C2226" s="2">
        <f t="shared" si="204"/>
        <v>1.4765554379973456</v>
      </c>
      <c r="D2226" s="2">
        <f t="shared" si="206"/>
        <v>1.4826208270108792</v>
      </c>
      <c r="E2226" s="2">
        <f t="shared" si="205"/>
        <v>-6.0653890135335953E-3</v>
      </c>
      <c r="F2226" s="2">
        <f t="shared" si="209"/>
        <v>1.4049009243068643E-2</v>
      </c>
      <c r="G2226" s="2">
        <f t="shared" si="207"/>
        <v>-2.0114398256602238E-2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1.46</v>
      </c>
      <c r="C2227" s="2">
        <f t="shared" si="204"/>
        <v>1.4586238321516001</v>
      </c>
      <c r="D2227" s="2">
        <f t="shared" si="206"/>
        <v>1.4809452101952585</v>
      </c>
      <c r="E2227" s="2">
        <f t="shared" si="205"/>
        <v>-2.2321378043658413E-2</v>
      </c>
      <c r="F2227" s="2">
        <f t="shared" si="209"/>
        <v>6.7749317857232318E-3</v>
      </c>
      <c r="G2227" s="2">
        <f t="shared" si="207"/>
        <v>-2.9096309829381644E-2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1.46</v>
      </c>
      <c r="C2228" s="2">
        <f t="shared" si="204"/>
        <v>1.4434509348975078</v>
      </c>
      <c r="D2228" s="2">
        <f t="shared" si="206"/>
        <v>1.4793937131437578</v>
      </c>
      <c r="E2228" s="2">
        <f t="shared" si="205"/>
        <v>-3.5942778246250029E-2</v>
      </c>
      <c r="F2228" s="2">
        <f t="shared" si="209"/>
        <v>-1.7686102206714207E-3</v>
      </c>
      <c r="G2228" s="2">
        <f t="shared" si="207"/>
        <v>-3.4174168025578607E-2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1.46</v>
      </c>
      <c r="C2229" s="2">
        <f t="shared" si="204"/>
        <v>1.4398430987594297</v>
      </c>
      <c r="D2229" s="2">
        <f t="shared" si="206"/>
        <v>1.4779571417997757</v>
      </c>
      <c r="E2229" s="2">
        <f t="shared" si="205"/>
        <v>-3.8114043040345935E-2</v>
      </c>
      <c r="F2229" s="2">
        <f t="shared" si="209"/>
        <v>-9.0376967846063239E-3</v>
      </c>
      <c r="G2229" s="2">
        <f t="shared" si="207"/>
        <v>-2.9076346255739613E-2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1.46</v>
      </c>
      <c r="C2230" s="2">
        <f t="shared" si="204"/>
        <v>1.4460210835656713</v>
      </c>
      <c r="D2230" s="2">
        <f t="shared" si="206"/>
        <v>1.4766269831479404</v>
      </c>
      <c r="E2230" s="2">
        <f t="shared" si="205"/>
        <v>-3.0605899582269114E-2</v>
      </c>
      <c r="F2230" s="2">
        <f t="shared" si="209"/>
        <v>-1.3351337344138882E-2</v>
      </c>
      <c r="G2230" s="2">
        <f t="shared" si="207"/>
        <v>-1.7254562238130232E-2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1.46</v>
      </c>
      <c r="C2231" s="2">
        <f t="shared" si="204"/>
        <v>1.4558639937863371</v>
      </c>
      <c r="D2231" s="2">
        <f t="shared" si="206"/>
        <v>1.4753953547666114</v>
      </c>
      <c r="E2231" s="2">
        <f t="shared" si="205"/>
        <v>-1.9531360980274304E-2</v>
      </c>
      <c r="F2231" s="2">
        <f t="shared" si="209"/>
        <v>-1.4587342071365968E-2</v>
      </c>
      <c r="G2231" s="2">
        <f t="shared" si="207"/>
        <v>-4.9440189089083354E-3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1.43</v>
      </c>
      <c r="C2232" s="2">
        <f t="shared" si="204"/>
        <v>1.4641926101269007</v>
      </c>
      <c r="D2232" s="2">
        <f t="shared" si="206"/>
        <v>1.4720327358950107</v>
      </c>
      <c r="E2232" s="2">
        <f t="shared" si="205"/>
        <v>-7.8401257681099956E-3</v>
      </c>
      <c r="F2232" s="2">
        <f t="shared" si="209"/>
        <v>-1.3237898810714775E-2</v>
      </c>
      <c r="G2232" s="2">
        <f t="shared" si="207"/>
        <v>5.3977730426047789E-3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1.49</v>
      </c>
      <c r="C2233" s="2">
        <f t="shared" si="204"/>
        <v>1.4620091316458392</v>
      </c>
      <c r="D2233" s="2">
        <f t="shared" si="206"/>
        <v>1.4733636443472322</v>
      </c>
      <c r="E2233" s="2">
        <f t="shared" si="205"/>
        <v>-1.1354512701392983E-2</v>
      </c>
      <c r="F2233" s="2">
        <f t="shared" si="209"/>
        <v>-1.2861221588850417E-2</v>
      </c>
      <c r="G2233" s="2">
        <f t="shared" si="207"/>
        <v>1.5067088874574346E-3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1.49</v>
      </c>
      <c r="C2234" s="2">
        <f t="shared" si="204"/>
        <v>1.469392342161864</v>
      </c>
      <c r="D2234" s="2">
        <f t="shared" si="206"/>
        <v>1.4745959669881781</v>
      </c>
      <c r="E2234" s="2">
        <f t="shared" si="205"/>
        <v>-5.2036248263140905E-3</v>
      </c>
      <c r="F2234" s="2">
        <f t="shared" si="209"/>
        <v>-1.1329702236343152E-2</v>
      </c>
      <c r="G2234" s="2">
        <f t="shared" si="207"/>
        <v>6.1260774100290617E-3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1.43</v>
      </c>
      <c r="C2235" s="2">
        <f t="shared" si="204"/>
        <v>1.4756396741369617</v>
      </c>
      <c r="D2235" s="2">
        <f t="shared" si="206"/>
        <v>1.4712925620260908</v>
      </c>
      <c r="E2235" s="2">
        <f t="shared" si="205"/>
        <v>4.3471121108709099E-3</v>
      </c>
      <c r="F2235" s="2">
        <f t="shared" si="209"/>
        <v>-8.1943393669003401E-3</v>
      </c>
      <c r="G2235" s="2">
        <f t="shared" si="207"/>
        <v>1.254145147777125E-2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6">
        <f>TITRES_STAT!D2239</f>
        <v>1.43</v>
      </c>
      <c r="C2236" s="2">
        <f t="shared" si="204"/>
        <v>1.4809258781158907</v>
      </c>
      <c r="D2236" s="2">
        <f t="shared" si="206"/>
        <v>1.4682338537278619</v>
      </c>
      <c r="E2236" s="2">
        <f t="shared" si="205"/>
        <v>1.2692024388028855E-2</v>
      </c>
      <c r="F2236" s="2">
        <f t="shared" si="209"/>
        <v>-4.0170666159145014E-3</v>
      </c>
      <c r="G2236" s="2">
        <f t="shared" si="207"/>
        <v>1.6709091003943355E-2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1.49</v>
      </c>
      <c r="C2237" s="2">
        <f t="shared" si="204"/>
        <v>1.4777065122519075</v>
      </c>
      <c r="D2237" s="2">
        <f t="shared" si="206"/>
        <v>1.4698461608591313</v>
      </c>
      <c r="E2237" s="2">
        <f t="shared" si="205"/>
        <v>7.8603513927761881E-3</v>
      </c>
      <c r="F2237" s="2">
        <f t="shared" si="209"/>
        <v>-1.6415830141763637E-3</v>
      </c>
      <c r="G2237" s="2">
        <f t="shared" si="207"/>
        <v>9.5019344069525516E-3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1.44</v>
      </c>
      <c r="C2238" s="2">
        <f t="shared" si="204"/>
        <v>1.4749824334439219</v>
      </c>
      <c r="D2238" s="2">
        <f t="shared" si="206"/>
        <v>1.4676353341288253</v>
      </c>
      <c r="E2238" s="2">
        <f t="shared" si="205"/>
        <v>7.3470993150965835E-3</v>
      </c>
      <c r="F2238" s="2">
        <f t="shared" si="209"/>
        <v>1.5615345167822588E-4</v>
      </c>
      <c r="G2238" s="2">
        <f t="shared" si="207"/>
        <v>7.1909458634183574E-3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1.38</v>
      </c>
      <c r="C2239" s="2">
        <f t="shared" si="204"/>
        <v>1.4726774436833185</v>
      </c>
      <c r="D2239" s="2">
        <f t="shared" si="206"/>
        <v>1.4611438278970605</v>
      </c>
      <c r="E2239" s="2">
        <f t="shared" si="205"/>
        <v>1.1533615786258E-2</v>
      </c>
      <c r="F2239" s="2">
        <f t="shared" si="209"/>
        <v>2.4316459185941808E-3</v>
      </c>
      <c r="G2239" s="2">
        <f t="shared" si="207"/>
        <v>9.1019698676638189E-3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1.44</v>
      </c>
      <c r="C2240" s="2">
        <f t="shared" si="204"/>
        <v>1.4707270677320388</v>
      </c>
      <c r="D2240" s="2">
        <f t="shared" si="206"/>
        <v>1.4595776184232043</v>
      </c>
      <c r="E2240" s="2">
        <f t="shared" si="205"/>
        <v>1.1149449308834436E-2</v>
      </c>
      <c r="F2240" s="2">
        <f t="shared" si="209"/>
        <v>4.175206596642232E-3</v>
      </c>
      <c r="G2240" s="2">
        <f t="shared" si="207"/>
        <v>6.9742427121922039E-3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1.38</v>
      </c>
      <c r="C2241" s="2">
        <f t="shared" si="204"/>
        <v>1.4690767496194175</v>
      </c>
      <c r="D2241" s="2">
        <f t="shared" si="206"/>
        <v>1.4536829800214854</v>
      </c>
      <c r="E2241" s="2">
        <f t="shared" si="205"/>
        <v>1.5393769597932039E-2</v>
      </c>
      <c r="F2241" s="2">
        <f t="shared" si="209"/>
        <v>6.4189191969001936E-3</v>
      </c>
      <c r="G2241" s="2">
        <f t="shared" si="207"/>
        <v>8.9748504010318461E-3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1.38</v>
      </c>
      <c r="C2242" s="2">
        <f t="shared" si="204"/>
        <v>1.4630649419856609</v>
      </c>
      <c r="D2242" s="2">
        <f t="shared" si="206"/>
        <v>1.4482249815013755</v>
      </c>
      <c r="E2242" s="2">
        <f t="shared" si="205"/>
        <v>1.4839960484285486E-2</v>
      </c>
      <c r="F2242" s="2">
        <f t="shared" si="209"/>
        <v>8.1031274543772527E-3</v>
      </c>
      <c r="G2242" s="2">
        <f t="shared" si="207"/>
        <v>6.7368330299082332E-3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1.39</v>
      </c>
      <c r="C2243" s="2">
        <f t="shared" si="204"/>
        <v>1.46720879706479</v>
      </c>
      <c r="D2243" s="2">
        <f t="shared" si="206"/>
        <v>1.443912019908681</v>
      </c>
      <c r="E2243" s="2">
        <f t="shared" si="205"/>
        <v>2.3296777156109005E-2</v>
      </c>
      <c r="F2243" s="2">
        <f t="shared" si="209"/>
        <v>1.1141857394723603E-2</v>
      </c>
      <c r="G2243" s="2">
        <f t="shared" si="207"/>
        <v>1.2154919761385403E-2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1.4</v>
      </c>
      <c r="C2244" s="2">
        <f t="shared" si="204"/>
        <v>1.4707151359778994</v>
      </c>
      <c r="D2244" s="2">
        <f t="shared" si="206"/>
        <v>1.440659277693223</v>
      </c>
      <c r="E2244" s="2">
        <f t="shared" si="205"/>
        <v>3.0055858284676384E-2</v>
      </c>
      <c r="F2244" s="2">
        <f t="shared" si="209"/>
        <v>1.4924657572714158E-2</v>
      </c>
      <c r="G2244" s="2">
        <f t="shared" si="207"/>
        <v>1.5131200711962226E-2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1.4</v>
      </c>
      <c r="C2245" s="2">
        <f t="shared" si="204"/>
        <v>1.4644512689043763</v>
      </c>
      <c r="D2245" s="2">
        <f t="shared" si="206"/>
        <v>1.4376474793455767</v>
      </c>
      <c r="E2245" s="2">
        <f t="shared" si="205"/>
        <v>2.6803789558799584E-2</v>
      </c>
      <c r="F2245" s="2">
        <f t="shared" si="209"/>
        <v>1.7300483969931245E-2</v>
      </c>
      <c r="G2245" s="2">
        <f t="shared" si="207"/>
        <v>9.5033055888683396E-3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1.4</v>
      </c>
      <c r="C2246" s="2">
        <f t="shared" si="204"/>
        <v>1.4591510736883184</v>
      </c>
      <c r="D2246" s="2">
        <f t="shared" si="206"/>
        <v>1.4348587771718302</v>
      </c>
      <c r="E2246" s="2">
        <f t="shared" si="205"/>
        <v>2.4292296516488232E-2</v>
      </c>
      <c r="F2246" s="2">
        <f t="shared" si="209"/>
        <v>1.8698846479242644E-2</v>
      </c>
      <c r="G2246" s="2">
        <f t="shared" si="207"/>
        <v>5.5934500372455884E-3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1.4</v>
      </c>
      <c r="C2247" s="2">
        <f t="shared" si="204"/>
        <v>1.4638970623516538</v>
      </c>
      <c r="D2247" s="2">
        <f t="shared" si="206"/>
        <v>1.4322766455294724</v>
      </c>
      <c r="E2247" s="2">
        <f t="shared" si="205"/>
        <v>3.1620416822181419E-2</v>
      </c>
      <c r="F2247" s="2">
        <f t="shared" si="209"/>
        <v>2.1283160547830401E-2</v>
      </c>
      <c r="G2247" s="2">
        <f t="shared" si="207"/>
        <v>1.0337256274351017E-2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1.46</v>
      </c>
      <c r="C2248" s="2">
        <f t="shared" si="204"/>
        <v>1.4602205912206301</v>
      </c>
      <c r="D2248" s="2">
        <f t="shared" si="206"/>
        <v>1.4343302273421041</v>
      </c>
      <c r="E2248" s="2">
        <f t="shared" si="205"/>
        <v>2.5890363878525946E-2</v>
      </c>
      <c r="F2248" s="2">
        <f t="shared" si="209"/>
        <v>2.2204601213969513E-2</v>
      </c>
      <c r="G2248" s="2">
        <f t="shared" si="207"/>
        <v>3.6857626645564329E-3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1.52</v>
      </c>
      <c r="C2249" s="2">
        <f t="shared" si="204"/>
        <v>1.4478789618020715</v>
      </c>
      <c r="D2249" s="2">
        <f t="shared" si="206"/>
        <v>1.4406761364278742</v>
      </c>
      <c r="E2249" s="2">
        <f t="shared" si="205"/>
        <v>7.2028253741973636E-3</v>
      </c>
      <c r="F2249" s="2">
        <f t="shared" si="209"/>
        <v>1.9204246046015085E-2</v>
      </c>
      <c r="G2249" s="2">
        <f t="shared" si="207"/>
        <v>-1.2001420671817722E-2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1.46</v>
      </c>
      <c r="C2250" s="2">
        <f t="shared" si="204"/>
        <v>1.446666813832522</v>
      </c>
      <c r="D2250" s="2">
        <f t="shared" si="206"/>
        <v>1.4421075337295131</v>
      </c>
      <c r="E2250" s="2">
        <f t="shared" si="205"/>
        <v>4.5592801030089891E-3</v>
      </c>
      <c r="F2250" s="2">
        <f t="shared" si="209"/>
        <v>1.6275252857413866E-2</v>
      </c>
      <c r="G2250" s="2">
        <f t="shared" si="207"/>
        <v>-1.1715972754404877E-2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1.46</v>
      </c>
      <c r="C2251" s="2">
        <f t="shared" si="204"/>
        <v>1.4364103809352109</v>
      </c>
      <c r="D2251" s="2">
        <f t="shared" si="206"/>
        <v>1.4434329016014009</v>
      </c>
      <c r="E2251" s="2">
        <f t="shared" si="205"/>
        <v>-7.0225206661900241E-3</v>
      </c>
      <c r="F2251" s="2">
        <f t="shared" si="209"/>
        <v>1.1615698152693088E-2</v>
      </c>
      <c r="G2251" s="2">
        <f t="shared" si="207"/>
        <v>-1.8638218818883112E-2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1.52</v>
      </c>
      <c r="C2252" s="2">
        <f t="shared" si="204"/>
        <v>1.4277318607913323</v>
      </c>
      <c r="D2252" s="2">
        <f t="shared" si="206"/>
        <v>1.4491045385198156</v>
      </c>
      <c r="E2252" s="2">
        <f t="shared" si="205"/>
        <v>-2.137267772848328E-2</v>
      </c>
      <c r="F2252" s="2">
        <f t="shared" si="209"/>
        <v>5.0180229764578135E-3</v>
      </c>
      <c r="G2252" s="2">
        <f t="shared" si="207"/>
        <v>-2.6390700704941095E-2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1.5</v>
      </c>
      <c r="C2253" s="2">
        <f t="shared" si="204"/>
        <v>1.4219269591311272</v>
      </c>
      <c r="D2253" s="2">
        <f t="shared" si="206"/>
        <v>1.452874572703533</v>
      </c>
      <c r="E2253" s="2">
        <f t="shared" si="205"/>
        <v>-3.094761357240583E-2</v>
      </c>
      <c r="F2253" s="2">
        <f t="shared" si="209"/>
        <v>-2.1751043333149154E-3</v>
      </c>
      <c r="G2253" s="2">
        <f t="shared" si="207"/>
        <v>-2.8772509239090915E-2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1.44</v>
      </c>
      <c r="C2254" s="2">
        <f t="shared" si="204"/>
        <v>1.4185535808032617</v>
      </c>
      <c r="D2254" s="2">
        <f t="shared" si="206"/>
        <v>1.4519209006514195</v>
      </c>
      <c r="E2254" s="2">
        <f t="shared" si="205"/>
        <v>-3.3367319848157884E-2</v>
      </c>
      <c r="F2254" s="2">
        <f t="shared" si="209"/>
        <v>-8.4135474362835097E-3</v>
      </c>
      <c r="G2254" s="2">
        <f t="shared" si="207"/>
        <v>-2.4953772411874374E-2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1.5</v>
      </c>
      <c r="C2255" s="2">
        <f t="shared" ref="C2255:C2318" si="210">$C$4*B2245+C2254*(1-$C$4)</f>
        <v>1.415699183756606</v>
      </c>
      <c r="D2255" s="2">
        <f t="shared" si="206"/>
        <v>1.455482315417981</v>
      </c>
      <c r="E2255" s="2">
        <f t="shared" si="205"/>
        <v>-3.9783131661375037E-2</v>
      </c>
      <c r="F2255" s="2">
        <f t="shared" si="209"/>
        <v>-1.4687464281301816E-2</v>
      </c>
      <c r="G2255" s="2">
        <f t="shared" si="207"/>
        <v>-2.5095667380073221E-2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1.5</v>
      </c>
      <c r="C2256" s="2">
        <f t="shared" si="210"/>
        <v>1.413283924717128</v>
      </c>
      <c r="D2256" s="2">
        <f t="shared" si="206"/>
        <v>1.4587799216833157</v>
      </c>
      <c r="E2256" s="2">
        <f t="shared" si="205"/>
        <v>-4.5495996966187668E-2</v>
      </c>
      <c r="F2256" s="2">
        <f t="shared" si="209"/>
        <v>-2.0849170818278986E-2</v>
      </c>
      <c r="G2256" s="2">
        <f t="shared" si="207"/>
        <v>-2.4646826147908682E-2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1.5</v>
      </c>
      <c r="C2257" s="2">
        <f t="shared" si="210"/>
        <v>1.4112402439914162</v>
      </c>
      <c r="D2257" s="2">
        <f t="shared" si="206"/>
        <v>1.461833260817885</v>
      </c>
      <c r="E2257" s="2">
        <f t="shared" si="205"/>
        <v>-5.0593016826468773E-2</v>
      </c>
      <c r="F2257" s="2">
        <f t="shared" si="209"/>
        <v>-2.6797940019916942E-2</v>
      </c>
      <c r="G2257" s="2">
        <f t="shared" si="207"/>
        <v>-2.3795076806551831E-2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1.5</v>
      </c>
      <c r="C2258" s="2">
        <f t="shared" si="210"/>
        <v>1.4187417449158137</v>
      </c>
      <c r="D2258" s="2">
        <f t="shared" si="206"/>
        <v>1.4646604266832268</v>
      </c>
      <c r="E2258" s="2">
        <f t="shared" si="205"/>
        <v>-4.5918681767413094E-2</v>
      </c>
      <c r="F2258" s="2">
        <f t="shared" si="209"/>
        <v>-3.0622088369416173E-2</v>
      </c>
      <c r="G2258" s="2">
        <f t="shared" si="207"/>
        <v>-1.5296593397996921E-2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1.5</v>
      </c>
      <c r="C2259" s="2">
        <f t="shared" si="210"/>
        <v>1.4343199380056886</v>
      </c>
      <c r="D2259" s="2">
        <f t="shared" si="206"/>
        <v>1.4672781728548396</v>
      </c>
      <c r="E2259" s="2">
        <f t="shared" si="205"/>
        <v>-3.2958234849151058E-2</v>
      </c>
      <c r="F2259" s="2">
        <f t="shared" si="209"/>
        <v>-3.1089317665363152E-2</v>
      </c>
      <c r="G2259" s="2">
        <f t="shared" si="207"/>
        <v>-1.8689171837879062E-3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1.5</v>
      </c>
      <c r="C2260" s="2">
        <f t="shared" si="210"/>
        <v>1.4382707167740443</v>
      </c>
      <c r="D2260" s="2">
        <f t="shared" si="206"/>
        <v>1.4697020119026294</v>
      </c>
      <c r="E2260" s="2">
        <f t="shared" si="205"/>
        <v>-3.1431295128585113E-2</v>
      </c>
      <c r="F2260" s="2">
        <f t="shared" si="209"/>
        <v>-3.1157713158007548E-2</v>
      </c>
      <c r="G2260" s="2">
        <f t="shared" si="207"/>
        <v>-2.7358197057756467E-4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1.48</v>
      </c>
      <c r="C2261" s="2">
        <f t="shared" si="210"/>
        <v>1.4416136834241913</v>
      </c>
      <c r="D2261" s="2">
        <f t="shared" si="206"/>
        <v>1.4704648258357678</v>
      </c>
      <c r="E2261" s="2">
        <f t="shared" si="205"/>
        <v>-2.8851142411576491E-2</v>
      </c>
      <c r="F2261" s="2">
        <f t="shared" si="209"/>
        <v>-3.0696399008721339E-2</v>
      </c>
      <c r="G2261" s="2">
        <f t="shared" si="207"/>
        <v>1.8452565971448474E-3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1.52</v>
      </c>
      <c r="C2262" s="2">
        <f t="shared" si="210"/>
        <v>1.4536731167435464</v>
      </c>
      <c r="D2262" s="2">
        <f t="shared" si="206"/>
        <v>1.4741340979960813</v>
      </c>
      <c r="E2262" s="2">
        <f t="shared" si="205"/>
        <v>-2.0460981252534927E-2</v>
      </c>
      <c r="F2262" s="2">
        <f t="shared" si="209"/>
        <v>-2.8649315457484059E-2</v>
      </c>
      <c r="G2262" s="2">
        <f t="shared" si="207"/>
        <v>8.1883342049491326E-3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1.52</v>
      </c>
      <c r="C2263" s="2">
        <f t="shared" si="210"/>
        <v>1.4608003295522316</v>
      </c>
      <c r="D2263" s="2">
        <f t="shared" si="206"/>
        <v>1.4775315722185938</v>
      </c>
      <c r="E2263" s="2">
        <f t="shared" si="205"/>
        <v>-1.6731242666362167E-2</v>
      </c>
      <c r="F2263" s="2">
        <f t="shared" si="209"/>
        <v>-2.626570089925968E-2</v>
      </c>
      <c r="G2263" s="2">
        <f t="shared" si="207"/>
        <v>9.5344582328975129E-3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1.52</v>
      </c>
      <c r="C2264" s="2">
        <f t="shared" si="210"/>
        <v>1.4576002788518883</v>
      </c>
      <c r="D2264" s="2">
        <f t="shared" si="206"/>
        <v>1.4806773816838832</v>
      </c>
      <c r="E2264" s="2">
        <f t="shared" si="205"/>
        <v>-2.3077102831994933E-2</v>
      </c>
      <c r="F2264" s="2">
        <f t="shared" si="209"/>
        <v>-2.5627981285806734E-2</v>
      </c>
      <c r="G2264" s="2">
        <f t="shared" si="207"/>
        <v>2.5508784538118001E-3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1.52</v>
      </c>
      <c r="C2265" s="2">
        <f t="shared" si="210"/>
        <v>1.4641233128746747</v>
      </c>
      <c r="D2265" s="2">
        <f t="shared" si="206"/>
        <v>1.4835901682258177</v>
      </c>
      <c r="E2265" s="2">
        <f t="shared" si="205"/>
        <v>-1.9466855351143009E-2</v>
      </c>
      <c r="F2265" s="2">
        <f t="shared" si="209"/>
        <v>-2.439575609887399E-2</v>
      </c>
      <c r="G2265" s="2">
        <f t="shared" si="207"/>
        <v>4.9289007477309812E-3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1.48</v>
      </c>
      <c r="C2266" s="2">
        <f t="shared" si="210"/>
        <v>1.4696428032016478</v>
      </c>
      <c r="D2266" s="2">
        <f t="shared" si="206"/>
        <v>1.4833242298387199</v>
      </c>
      <c r="E2266" s="2">
        <f t="shared" si="205"/>
        <v>-1.3681426637072169E-2</v>
      </c>
      <c r="F2266" s="2">
        <f t="shared" si="209"/>
        <v>-2.2252890206513627E-2</v>
      </c>
      <c r="G2266" s="2">
        <f t="shared" si="207"/>
        <v>8.5714635694414572E-3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1.48</v>
      </c>
      <c r="C2267" s="2">
        <f t="shared" si="210"/>
        <v>1.4743131411706252</v>
      </c>
      <c r="D2267" s="2">
        <f t="shared" si="206"/>
        <v>1.4830779905914073</v>
      </c>
      <c r="E2267" s="2">
        <f t="shared" si="205"/>
        <v>-8.7648494207821503E-3</v>
      </c>
      <c r="F2267" s="2">
        <f t="shared" si="209"/>
        <v>-1.955528204936733E-2</v>
      </c>
      <c r="G2267" s="2">
        <f t="shared" si="207"/>
        <v>1.079043262858518E-2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1.48</v>
      </c>
      <c r="C2268" s="2">
        <f t="shared" si="210"/>
        <v>1.4782649656059137</v>
      </c>
      <c r="D2268" s="2">
        <f t="shared" si="206"/>
        <v>1.4828499912883399</v>
      </c>
      <c r="E2268" s="2">
        <f t="shared" ref="E2268:E2331" si="211">C2268-D2268</f>
        <v>-4.585025682426247E-3</v>
      </c>
      <c r="F2268" s="2">
        <f t="shared" si="209"/>
        <v>-1.6561230775979114E-2</v>
      </c>
      <c r="G2268" s="2">
        <f t="shared" si="207"/>
        <v>1.1976205093552867E-2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1.44</v>
      </c>
      <c r="C2269" s="2">
        <f t="shared" si="210"/>
        <v>1.4816088170511579</v>
      </c>
      <c r="D2269" s="2">
        <f t="shared" ref="D2269:D2332" si="212">$D$4*B2269+(1-$D$4)*D2268</f>
        <v>1.479675917859574</v>
      </c>
      <c r="E2269" s="2">
        <f t="shared" si="211"/>
        <v>1.9328991915839033E-3</v>
      </c>
      <c r="F2269" s="2">
        <f t="shared" si="209"/>
        <v>-1.2862404782466511E-2</v>
      </c>
      <c r="G2269" s="2">
        <f t="shared" si="207"/>
        <v>1.4795303974050414E-2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1.4</v>
      </c>
      <c r="C2270" s="2">
        <f t="shared" si="210"/>
        <v>1.4844382298125183</v>
      </c>
      <c r="D2270" s="2">
        <f t="shared" si="212"/>
        <v>1.4737739980181239</v>
      </c>
      <c r="E2270" s="2">
        <f t="shared" si="211"/>
        <v>1.0664231794394352E-2</v>
      </c>
      <c r="F2270" s="2">
        <f t="shared" si="209"/>
        <v>-8.1570774670943393E-3</v>
      </c>
      <c r="G2270" s="2">
        <f t="shared" si="207"/>
        <v>1.8821309261488693E-2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1.4</v>
      </c>
      <c r="C2271" s="2">
        <f t="shared" si="210"/>
        <v>1.483755425225977</v>
      </c>
      <c r="D2271" s="2">
        <f t="shared" si="212"/>
        <v>1.4683092574241887</v>
      </c>
      <c r="E2271" s="2">
        <f t="shared" si="211"/>
        <v>1.5446167801788313E-2</v>
      </c>
      <c r="F2271" s="2">
        <f t="shared" si="209"/>
        <v>-3.4364284133178093E-3</v>
      </c>
      <c r="G2271" s="2">
        <f t="shared" si="207"/>
        <v>1.8882596215106122E-2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1.4</v>
      </c>
      <c r="C2272" s="2">
        <f t="shared" si="210"/>
        <v>1.4893315136527498</v>
      </c>
      <c r="D2272" s="2">
        <f t="shared" si="212"/>
        <v>1.4632493124298043</v>
      </c>
      <c r="E2272" s="2">
        <f t="shared" si="211"/>
        <v>2.6082201222945578E-2</v>
      </c>
      <c r="F2272" s="2">
        <f t="shared" si="209"/>
        <v>2.467297513934868E-3</v>
      </c>
      <c r="G2272" s="2">
        <f t="shared" si="207"/>
        <v>2.3614903709010711E-2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1.45</v>
      </c>
      <c r="C2273" s="2">
        <f t="shared" si="210"/>
        <v>1.4940497423215575</v>
      </c>
      <c r="D2273" s="2">
        <f t="shared" si="212"/>
        <v>1.4622678818794483</v>
      </c>
      <c r="E2273" s="2">
        <f t="shared" si="211"/>
        <v>3.1781860442109178E-2</v>
      </c>
      <c r="F2273" s="2">
        <f t="shared" si="209"/>
        <v>8.3302100995697303E-3</v>
      </c>
      <c r="G2273" s="2">
        <f t="shared" si="207"/>
        <v>2.3451650342539446E-2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1.47</v>
      </c>
      <c r="C2274" s="2">
        <f t="shared" si="210"/>
        <v>1.4980420896567024</v>
      </c>
      <c r="D2274" s="2">
        <f t="shared" si="212"/>
        <v>1.4628406313698594</v>
      </c>
      <c r="E2274" s="2">
        <f t="shared" si="211"/>
        <v>3.5201458286842957E-2</v>
      </c>
      <c r="F2274" s="2">
        <f t="shared" si="209"/>
        <v>1.3704459737024376E-2</v>
      </c>
      <c r="G2274" s="2">
        <f t="shared" si="207"/>
        <v>2.1496998549818583E-2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1.47</v>
      </c>
      <c r="C2275" s="2">
        <f t="shared" si="210"/>
        <v>1.5014202297095174</v>
      </c>
      <c r="D2275" s="2">
        <f t="shared" si="212"/>
        <v>1.4633709549720919</v>
      </c>
      <c r="E2275" s="2">
        <f t="shared" si="211"/>
        <v>3.8049274737425476E-2</v>
      </c>
      <c r="F2275" s="2">
        <f t="shared" si="209"/>
        <v>1.8573422737104599E-2</v>
      </c>
      <c r="G2275" s="2">
        <f t="shared" si="207"/>
        <v>1.9475852000320877E-2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1.47</v>
      </c>
      <c r="C2276" s="2">
        <f t="shared" si="210"/>
        <v>1.498124809754207</v>
      </c>
      <c r="D2276" s="2">
        <f t="shared" si="212"/>
        <v>1.4638619953445295</v>
      </c>
      <c r="E2276" s="2">
        <f t="shared" si="211"/>
        <v>3.4262814409677489E-2</v>
      </c>
      <c r="F2276" s="2">
        <f t="shared" si="209"/>
        <v>2.1711301071619178E-2</v>
      </c>
      <c r="G2276" s="2">
        <f t="shared" ref="G2276:G2339" si="213">E2276-F2276</f>
        <v>1.2551513338058311E-2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1.41</v>
      </c>
      <c r="C2277" s="2">
        <f t="shared" si="210"/>
        <v>1.4953363774843289</v>
      </c>
      <c r="D2277" s="2">
        <f t="shared" si="212"/>
        <v>1.4598722179116013</v>
      </c>
      <c r="E2277" s="2">
        <f t="shared" si="211"/>
        <v>3.5464159572727638E-2</v>
      </c>
      <c r="F2277" s="2">
        <f t="shared" ref="F2277:F2340" si="215">(E2277*(2/(10)))+((1-(2/10))*F2276)</f>
        <v>2.4461872771840872E-2</v>
      </c>
      <c r="G2277" s="2">
        <f t="shared" si="213"/>
        <v>1.1002286800886767E-2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1.41</v>
      </c>
      <c r="C2278" s="2">
        <f t="shared" si="210"/>
        <v>1.4929769347944322</v>
      </c>
      <c r="D2278" s="2">
        <f t="shared" si="212"/>
        <v>1.4561779795477789</v>
      </c>
      <c r="E2278" s="2">
        <f t="shared" si="211"/>
        <v>3.679895524665322E-2</v>
      </c>
      <c r="F2278" s="2">
        <f t="shared" si="215"/>
        <v>2.6929289266803342E-2</v>
      </c>
      <c r="G2278" s="2">
        <f t="shared" si="213"/>
        <v>9.869665979849878E-3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1.41</v>
      </c>
      <c r="C2279" s="2">
        <f t="shared" si="210"/>
        <v>1.4848266371337502</v>
      </c>
      <c r="D2279" s="2">
        <f t="shared" si="212"/>
        <v>1.4527573884701657</v>
      </c>
      <c r="E2279" s="2">
        <f t="shared" si="211"/>
        <v>3.2069248663584515E-2</v>
      </c>
      <c r="F2279" s="2">
        <f t="shared" si="215"/>
        <v>2.7957281146159578E-2</v>
      </c>
      <c r="G2279" s="2">
        <f t="shared" si="213"/>
        <v>4.1119675174249373E-3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1.41</v>
      </c>
      <c r="C2280" s="2">
        <f t="shared" si="210"/>
        <v>1.4717763852670194</v>
      </c>
      <c r="D2280" s="2">
        <f t="shared" si="212"/>
        <v>1.4495901745094126</v>
      </c>
      <c r="E2280" s="2">
        <f t="shared" si="211"/>
        <v>2.2186210757606739E-2</v>
      </c>
      <c r="F2280" s="2">
        <f t="shared" si="215"/>
        <v>2.6803067068449014E-2</v>
      </c>
      <c r="G2280" s="2">
        <f t="shared" si="213"/>
        <v>-4.6168563108422746E-3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1.47</v>
      </c>
      <c r="C2281" s="2">
        <f t="shared" si="210"/>
        <v>1.4607338644567087</v>
      </c>
      <c r="D2281" s="2">
        <f t="shared" si="212"/>
        <v>1.4511020134346413</v>
      </c>
      <c r="E2281" s="2">
        <f t="shared" si="211"/>
        <v>9.631851022067428E-3</v>
      </c>
      <c r="F2281" s="2">
        <f t="shared" si="215"/>
        <v>2.3368823859172699E-2</v>
      </c>
      <c r="G2281" s="2">
        <f t="shared" si="213"/>
        <v>-1.3736972837105271E-2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1.47</v>
      </c>
      <c r="C2282" s="2">
        <f t="shared" si="210"/>
        <v>1.4513901930018305</v>
      </c>
      <c r="D2282" s="2">
        <f t="shared" si="212"/>
        <v>1.4525018642913345</v>
      </c>
      <c r="E2282" s="2">
        <f t="shared" si="211"/>
        <v>-1.1116712895040681E-3</v>
      </c>
      <c r="F2282" s="2">
        <f t="shared" si="215"/>
        <v>1.8472724829437348E-2</v>
      </c>
      <c r="G2282" s="2">
        <f t="shared" si="213"/>
        <v>-1.9584396118941416E-2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1.49</v>
      </c>
      <c r="C2283" s="2">
        <f t="shared" si="210"/>
        <v>1.4511763171553951</v>
      </c>
      <c r="D2283" s="2">
        <f t="shared" si="212"/>
        <v>1.4552795039734581</v>
      </c>
      <c r="E2283" s="2">
        <f t="shared" si="211"/>
        <v>-4.1031868180629871E-3</v>
      </c>
      <c r="F2283" s="2">
        <f t="shared" si="215"/>
        <v>1.3957542499937282E-2</v>
      </c>
      <c r="G2283" s="2">
        <f t="shared" si="213"/>
        <v>-1.806072931800027E-2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1.49</v>
      </c>
      <c r="C2284" s="2">
        <f t="shared" si="210"/>
        <v>1.4540722683622573</v>
      </c>
      <c r="D2284" s="2">
        <f t="shared" si="212"/>
        <v>1.4578513925680168</v>
      </c>
      <c r="E2284" s="2">
        <f t="shared" si="211"/>
        <v>-3.7791242057594321E-3</v>
      </c>
      <c r="F2284" s="2">
        <f t="shared" si="215"/>
        <v>1.041020915879794E-2</v>
      </c>
      <c r="G2284" s="2">
        <f t="shared" si="213"/>
        <v>-1.4189333364557372E-2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1.51</v>
      </c>
      <c r="C2285" s="2">
        <f t="shared" si="210"/>
        <v>1.4565226886142177</v>
      </c>
      <c r="D2285" s="2">
        <f t="shared" si="212"/>
        <v>1.4617142523777933</v>
      </c>
      <c r="E2285" s="2">
        <f t="shared" si="211"/>
        <v>-5.1915637635755463E-3</v>
      </c>
      <c r="F2285" s="2">
        <f t="shared" si="215"/>
        <v>7.2898545743232427E-3</v>
      </c>
      <c r="G2285" s="2">
        <f t="shared" si="213"/>
        <v>-1.248141833789879E-2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1.52</v>
      </c>
      <c r="C2286" s="2">
        <f t="shared" si="210"/>
        <v>1.4585961211351073</v>
      </c>
      <c r="D2286" s="2">
        <f t="shared" si="212"/>
        <v>1.4660317151646234</v>
      </c>
      <c r="E2286" s="2">
        <f t="shared" si="211"/>
        <v>-7.4355940295161016E-3</v>
      </c>
      <c r="F2286" s="2">
        <f t="shared" si="215"/>
        <v>4.3447648535553749E-3</v>
      </c>
      <c r="G2286" s="2">
        <f t="shared" si="213"/>
        <v>-1.1780358883071477E-2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1.52</v>
      </c>
      <c r="C2287" s="2">
        <f t="shared" si="210"/>
        <v>1.4511197948066292</v>
      </c>
      <c r="D2287" s="2">
        <f t="shared" si="212"/>
        <v>1.4700293658931698</v>
      </c>
      <c r="E2287" s="2">
        <f t="shared" si="211"/>
        <v>-1.8909571086540566E-2</v>
      </c>
      <c r="F2287" s="2">
        <f t="shared" si="215"/>
        <v>-3.0610233446381335E-4</v>
      </c>
      <c r="G2287" s="2">
        <f t="shared" si="213"/>
        <v>-1.8603468752076753E-2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1.52</v>
      </c>
      <c r="C2288" s="2">
        <f t="shared" si="210"/>
        <v>1.4447936725286863</v>
      </c>
      <c r="D2288" s="2">
        <f t="shared" si="212"/>
        <v>1.4737308943455276</v>
      </c>
      <c r="E2288" s="2">
        <f t="shared" si="211"/>
        <v>-2.893722181684133E-2</v>
      </c>
      <c r="F2288" s="2">
        <f t="shared" si="215"/>
        <v>-6.0323262309393165E-3</v>
      </c>
      <c r="G2288" s="2">
        <f t="shared" si="213"/>
        <v>-2.2904895585902012E-2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1.52</v>
      </c>
      <c r="C2289" s="2">
        <f t="shared" si="210"/>
        <v>1.4394407998319654</v>
      </c>
      <c r="D2289" s="2">
        <f t="shared" si="212"/>
        <v>1.4771582355051183</v>
      </c>
      <c r="E2289" s="2">
        <f t="shared" si="211"/>
        <v>-3.7717435673152888E-2</v>
      </c>
      <c r="F2289" s="2">
        <f t="shared" si="215"/>
        <v>-1.2369348119382031E-2</v>
      </c>
      <c r="G2289" s="2">
        <f t="shared" si="213"/>
        <v>-2.5348087553770857E-2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1.52</v>
      </c>
      <c r="C2290" s="2">
        <f t="shared" si="210"/>
        <v>1.434911446011663</v>
      </c>
      <c r="D2290" s="2">
        <f t="shared" si="212"/>
        <v>1.4803316995417761</v>
      </c>
      <c r="E2290" s="2">
        <f t="shared" si="211"/>
        <v>-4.5420253530113142E-2</v>
      </c>
      <c r="F2290" s="2">
        <f t="shared" si="215"/>
        <v>-1.8979529201528254E-2</v>
      </c>
      <c r="G2290" s="2">
        <f t="shared" si="213"/>
        <v>-2.6440724328584887E-2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1.52</v>
      </c>
      <c r="C2291" s="2">
        <f t="shared" si="210"/>
        <v>1.4403096850867918</v>
      </c>
      <c r="D2291" s="2">
        <f t="shared" si="212"/>
        <v>1.4832700921683113</v>
      </c>
      <c r="E2291" s="2">
        <f t="shared" si="211"/>
        <v>-4.2960407081519492E-2</v>
      </c>
      <c r="F2291" s="2">
        <f t="shared" si="215"/>
        <v>-2.3775704777526503E-2</v>
      </c>
      <c r="G2291" s="2">
        <f t="shared" si="213"/>
        <v>-1.9184702303992988E-2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1.52</v>
      </c>
      <c r="C2292" s="2">
        <f t="shared" si="210"/>
        <v>1.44487742584267</v>
      </c>
      <c r="D2292" s="2">
        <f t="shared" si="212"/>
        <v>1.4859908260817698</v>
      </c>
      <c r="E2292" s="2">
        <f t="shared" si="211"/>
        <v>-4.1113400239099818E-2</v>
      </c>
      <c r="F2292" s="2">
        <f t="shared" si="215"/>
        <v>-2.7243243869841172E-2</v>
      </c>
      <c r="G2292" s="2">
        <f t="shared" si="213"/>
        <v>-1.3870156369258646E-2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1.52</v>
      </c>
      <c r="C2293" s="2">
        <f t="shared" si="210"/>
        <v>1.4518193603284129</v>
      </c>
      <c r="D2293" s="2">
        <f t="shared" si="212"/>
        <v>1.4885100241497868</v>
      </c>
      <c r="E2293" s="2">
        <f t="shared" si="211"/>
        <v>-3.6690663821373981E-2</v>
      </c>
      <c r="F2293" s="2">
        <f t="shared" si="215"/>
        <v>-2.9132727860147735E-2</v>
      </c>
      <c r="G2293" s="2">
        <f t="shared" si="213"/>
        <v>-7.5579359612262462E-3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1.48</v>
      </c>
      <c r="C2294" s="2">
        <f t="shared" si="210"/>
        <v>1.4576933048932723</v>
      </c>
      <c r="D2294" s="2">
        <f t="shared" si="212"/>
        <v>1.4878796519905433</v>
      </c>
      <c r="E2294" s="2">
        <f t="shared" si="211"/>
        <v>-3.0186347097270971E-2</v>
      </c>
      <c r="F2294" s="2">
        <f t="shared" si="215"/>
        <v>-2.9343451707572386E-2</v>
      </c>
      <c r="G2294" s="2">
        <f t="shared" si="213"/>
        <v>-8.4289538969858566E-4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1.5</v>
      </c>
      <c r="C2295" s="2">
        <f t="shared" si="210"/>
        <v>1.4657404887558458</v>
      </c>
      <c r="D2295" s="2">
        <f t="shared" si="212"/>
        <v>1.4887774555467994</v>
      </c>
      <c r="E2295" s="2">
        <f t="shared" si="211"/>
        <v>-2.3036966790953572E-2</v>
      </c>
      <c r="F2295" s="2">
        <f t="shared" si="215"/>
        <v>-2.8082154724248624E-2</v>
      </c>
      <c r="G2295" s="2">
        <f t="shared" si="213"/>
        <v>5.0451879332950519E-3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1.56</v>
      </c>
      <c r="C2296" s="2">
        <f t="shared" si="210"/>
        <v>1.474088105870331</v>
      </c>
      <c r="D2296" s="2">
        <f t="shared" si="212"/>
        <v>1.4940531995803699</v>
      </c>
      <c r="E2296" s="2">
        <f t="shared" si="211"/>
        <v>-1.996509371003885E-2</v>
      </c>
      <c r="F2296" s="2">
        <f t="shared" si="215"/>
        <v>-2.6458742521406668E-2</v>
      </c>
      <c r="G2296" s="2">
        <f t="shared" si="213"/>
        <v>6.4936488113678179E-3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1.59</v>
      </c>
      <c r="C2297" s="2">
        <f t="shared" si="210"/>
        <v>1.4811514741979723</v>
      </c>
      <c r="D2297" s="2">
        <f t="shared" si="212"/>
        <v>1.5011603699818239</v>
      </c>
      <c r="E2297" s="2">
        <f t="shared" si="211"/>
        <v>-2.0008895783851566E-2</v>
      </c>
      <c r="F2297" s="2">
        <f t="shared" si="215"/>
        <v>-2.516877317389565E-2</v>
      </c>
      <c r="G2297" s="2">
        <f t="shared" si="213"/>
        <v>5.1598773900440841E-3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1.59</v>
      </c>
      <c r="C2298" s="2">
        <f t="shared" si="210"/>
        <v>1.4871281704752073</v>
      </c>
      <c r="D2298" s="2">
        <f t="shared" si="212"/>
        <v>1.5077410833165037</v>
      </c>
      <c r="E2298" s="2">
        <f t="shared" si="211"/>
        <v>-2.0612912841296405E-2</v>
      </c>
      <c r="F2298" s="2">
        <f t="shared" si="215"/>
        <v>-2.4257601107375799E-2</v>
      </c>
      <c r="G2298" s="2">
        <f t="shared" si="213"/>
        <v>3.6446882660793947E-3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1.59</v>
      </c>
      <c r="C2299" s="2">
        <f t="shared" si="210"/>
        <v>1.4921853750174829</v>
      </c>
      <c r="D2299" s="2">
        <f t="shared" si="212"/>
        <v>1.51383433640417</v>
      </c>
      <c r="E2299" s="2">
        <f t="shared" si="211"/>
        <v>-2.1648961386687038E-2</v>
      </c>
      <c r="F2299" s="2">
        <f t="shared" si="215"/>
        <v>-2.3735873163238049E-2</v>
      </c>
      <c r="G2299" s="2">
        <f t="shared" si="213"/>
        <v>2.0869117765510113E-3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1.59</v>
      </c>
      <c r="C2300" s="2">
        <f t="shared" si="210"/>
        <v>1.4964645480917163</v>
      </c>
      <c r="D2300" s="2">
        <f t="shared" si="212"/>
        <v>1.5194762374112685</v>
      </c>
      <c r="E2300" s="2">
        <f t="shared" si="211"/>
        <v>-2.301168931955222E-2</v>
      </c>
      <c r="F2300" s="2">
        <f t="shared" si="215"/>
        <v>-2.3591036394500886E-2</v>
      </c>
      <c r="G2300" s="2">
        <f t="shared" si="213"/>
        <v>5.7934707494866622E-4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1.59</v>
      </c>
      <c r="C2301" s="2">
        <f t="shared" si="210"/>
        <v>1.5000853868468367</v>
      </c>
      <c r="D2301" s="2">
        <f t="shared" si="212"/>
        <v>1.5247002198252486</v>
      </c>
      <c r="E2301" s="2">
        <f t="shared" si="211"/>
        <v>-2.4614832978411938E-2</v>
      </c>
      <c r="F2301" s="2">
        <f t="shared" si="215"/>
        <v>-2.3795795711283096E-2</v>
      </c>
      <c r="G2301" s="2">
        <f t="shared" si="213"/>
        <v>-8.1903726712884151E-4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1.59</v>
      </c>
      <c r="C2302" s="2">
        <f t="shared" si="210"/>
        <v>1.5031491734857849</v>
      </c>
      <c r="D2302" s="2">
        <f t="shared" si="212"/>
        <v>1.5295372405789338</v>
      </c>
      <c r="E2302" s="2">
        <f t="shared" si="211"/>
        <v>-2.6388067093148893E-2</v>
      </c>
      <c r="F2302" s="2">
        <f t="shared" si="215"/>
        <v>-2.4314249987656258E-2</v>
      </c>
      <c r="G2302" s="2">
        <f t="shared" si="213"/>
        <v>-2.0738171054926341E-3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1.59</v>
      </c>
      <c r="C2303" s="2">
        <f t="shared" si="210"/>
        <v>1.5057416083341257</v>
      </c>
      <c r="D2303" s="2">
        <f t="shared" si="212"/>
        <v>1.5340159634990127</v>
      </c>
      <c r="E2303" s="2">
        <f t="shared" si="211"/>
        <v>-2.8274355164886966E-2</v>
      </c>
      <c r="F2303" s="2">
        <f t="shared" si="215"/>
        <v>-2.5106271023102401E-2</v>
      </c>
      <c r="G2303" s="2">
        <f t="shared" si="213"/>
        <v>-3.1680841417845648E-3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1.52</v>
      </c>
      <c r="C2304" s="2">
        <f t="shared" si="210"/>
        <v>1.5017813608981063</v>
      </c>
      <c r="D2304" s="2">
        <f t="shared" si="212"/>
        <v>1.5329777439805674</v>
      </c>
      <c r="E2304" s="2">
        <f t="shared" si="211"/>
        <v>-3.1196383082461088E-2</v>
      </c>
      <c r="F2304" s="2">
        <f t="shared" si="215"/>
        <v>-2.6324293434974139E-2</v>
      </c>
      <c r="G2304" s="2">
        <f t="shared" si="213"/>
        <v>-4.8720896474869491E-3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1.52</v>
      </c>
      <c r="C2305" s="2">
        <f t="shared" si="210"/>
        <v>1.5015073053753207</v>
      </c>
      <c r="D2305" s="2">
        <f t="shared" si="212"/>
        <v>1.5320164296116365</v>
      </c>
      <c r="E2305" s="2">
        <f t="shared" si="211"/>
        <v>-3.0509124236315799E-2</v>
      </c>
      <c r="F2305" s="2">
        <f t="shared" si="215"/>
        <v>-2.7161259595242473E-2</v>
      </c>
      <c r="G2305" s="2">
        <f t="shared" si="213"/>
        <v>-3.3478646410733254E-3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1.52</v>
      </c>
      <c r="C2306" s="2">
        <f t="shared" si="210"/>
        <v>1.5105061814714251</v>
      </c>
      <c r="D2306" s="2">
        <f t="shared" si="212"/>
        <v>1.5311263237144783</v>
      </c>
      <c r="E2306" s="2">
        <f t="shared" si="211"/>
        <v>-2.0620142243053197E-2</v>
      </c>
      <c r="F2306" s="2">
        <f t="shared" si="215"/>
        <v>-2.5853036124804621E-2</v>
      </c>
      <c r="G2306" s="2">
        <f t="shared" si="213"/>
        <v>5.2328938817514242E-3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1.52</v>
      </c>
      <c r="C2307" s="2">
        <f t="shared" si="210"/>
        <v>1.5227359997065906</v>
      </c>
      <c r="D2307" s="2">
        <f t="shared" si="212"/>
        <v>1.53030215158748</v>
      </c>
      <c r="E2307" s="2">
        <f t="shared" si="211"/>
        <v>-7.5661518808893824E-3</v>
      </c>
      <c r="F2307" s="2">
        <f t="shared" si="215"/>
        <v>-2.2195659276021577E-2</v>
      </c>
      <c r="G2307" s="2">
        <f t="shared" si="213"/>
        <v>1.4629507395132194E-2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1.52</v>
      </c>
      <c r="C2308" s="2">
        <f t="shared" si="210"/>
        <v>1.5330843074440381</v>
      </c>
      <c r="D2308" s="2">
        <f t="shared" si="212"/>
        <v>1.5295390292476667</v>
      </c>
      <c r="E2308" s="2">
        <f t="shared" si="211"/>
        <v>3.5452781963714042E-3</v>
      </c>
      <c r="F2308" s="2">
        <f t="shared" si="215"/>
        <v>-1.7047471781542981E-2</v>
      </c>
      <c r="G2308" s="2">
        <f t="shared" si="213"/>
        <v>2.0592749977914385E-2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1.52</v>
      </c>
      <c r="C2309" s="2">
        <f t="shared" si="210"/>
        <v>1.5418405678372631</v>
      </c>
      <c r="D2309" s="2">
        <f t="shared" si="212"/>
        <v>1.5288324344885802</v>
      </c>
      <c r="E2309" s="2">
        <f t="shared" si="211"/>
        <v>1.3008133348682893E-2</v>
      </c>
      <c r="F2309" s="2">
        <f t="shared" si="215"/>
        <v>-1.1036350755497807E-2</v>
      </c>
      <c r="G2309" s="2">
        <f t="shared" si="213"/>
        <v>2.40444841041807E-2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1.52</v>
      </c>
      <c r="C2310" s="2">
        <f t="shared" si="210"/>
        <v>1.549249711246915</v>
      </c>
      <c r="D2310" s="2">
        <f t="shared" si="212"/>
        <v>1.5281781800820187</v>
      </c>
      <c r="E2310" s="2">
        <f t="shared" si="211"/>
        <v>2.1071531164896351E-2</v>
      </c>
      <c r="F2310" s="2">
        <f t="shared" si="215"/>
        <v>-4.6147743714189757E-3</v>
      </c>
      <c r="G2310" s="2">
        <f t="shared" si="213"/>
        <v>2.5686305536315325E-2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1.52</v>
      </c>
      <c r="C2311" s="2">
        <f t="shared" si="210"/>
        <v>1.5555189864396974</v>
      </c>
      <c r="D2311" s="2">
        <f t="shared" si="212"/>
        <v>1.5275723889648321</v>
      </c>
      <c r="E2311" s="2">
        <f t="shared" si="211"/>
        <v>2.7946597474865387E-2</v>
      </c>
      <c r="F2311" s="2">
        <f t="shared" si="215"/>
        <v>1.8974999978378969E-3</v>
      </c>
      <c r="G2311" s="2">
        <f t="shared" si="213"/>
        <v>2.6049097477027491E-2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1.52</v>
      </c>
      <c r="C2312" s="2">
        <f t="shared" si="210"/>
        <v>1.560823757756667</v>
      </c>
      <c r="D2312" s="2">
        <f t="shared" si="212"/>
        <v>1.5270114712637333</v>
      </c>
      <c r="E2312" s="2">
        <f t="shared" si="211"/>
        <v>3.3812286492933774E-2</v>
      </c>
      <c r="F2312" s="2">
        <f t="shared" si="215"/>
        <v>8.2804572968570734E-3</v>
      </c>
      <c r="G2312" s="2">
        <f t="shared" si="213"/>
        <v>2.5531829196076702E-2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1.52</v>
      </c>
      <c r="C2313" s="2">
        <f t="shared" si="210"/>
        <v>1.5653124104094875</v>
      </c>
      <c r="D2313" s="2">
        <f t="shared" si="212"/>
        <v>1.5264921030219751</v>
      </c>
      <c r="E2313" s="2">
        <f t="shared" si="211"/>
        <v>3.8820307387512409E-2</v>
      </c>
      <c r="F2313" s="2">
        <f t="shared" si="215"/>
        <v>1.4388427314988142E-2</v>
      </c>
      <c r="G2313" s="2">
        <f t="shared" si="213"/>
        <v>2.4431880072524267E-2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1.52</v>
      </c>
      <c r="C2314" s="2">
        <f t="shared" si="210"/>
        <v>1.5583412703464894</v>
      </c>
      <c r="D2314" s="2">
        <f t="shared" si="212"/>
        <v>1.5260112065018288</v>
      </c>
      <c r="E2314" s="2">
        <f t="shared" si="211"/>
        <v>3.2330063844660639E-2</v>
      </c>
      <c r="F2314" s="2">
        <f t="shared" si="215"/>
        <v>1.7976754620922644E-2</v>
      </c>
      <c r="G2314" s="2">
        <f t="shared" si="213"/>
        <v>1.4353309223737995E-2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1.52</v>
      </c>
      <c r="C2315" s="2">
        <f t="shared" si="210"/>
        <v>1.5524426133701064</v>
      </c>
      <c r="D2315" s="2">
        <f t="shared" si="212"/>
        <v>1.5255659319461377</v>
      </c>
      <c r="E2315" s="2">
        <f t="shared" si="211"/>
        <v>2.6876681423968707E-2</v>
      </c>
      <c r="F2315" s="2">
        <f t="shared" si="215"/>
        <v>1.9756739981531858E-2</v>
      </c>
      <c r="G2315" s="2">
        <f t="shared" si="213"/>
        <v>7.1199414424368487E-3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1.52</v>
      </c>
      <c r="C2316" s="2">
        <f t="shared" si="210"/>
        <v>1.5474514420823977</v>
      </c>
      <c r="D2316" s="2">
        <f t="shared" si="212"/>
        <v>1.5251536406908681</v>
      </c>
      <c r="E2316" s="2">
        <f t="shared" si="211"/>
        <v>2.2297801391529593E-2</v>
      </c>
      <c r="F2316" s="2">
        <f t="shared" si="215"/>
        <v>2.0264952263531404E-2</v>
      </c>
      <c r="G2316" s="2">
        <f t="shared" si="213"/>
        <v>2.0328491279981882E-3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1.5</v>
      </c>
      <c r="C2317" s="2">
        <f t="shared" si="210"/>
        <v>1.5432281433004904</v>
      </c>
      <c r="D2317" s="2">
        <f t="shared" si="212"/>
        <v>1.5232904080471001</v>
      </c>
      <c r="E2317" s="2">
        <f t="shared" si="211"/>
        <v>1.9937735253390265E-2</v>
      </c>
      <c r="F2317" s="2">
        <f t="shared" si="215"/>
        <v>2.0199508861503176E-2</v>
      </c>
      <c r="G2317" s="2">
        <f t="shared" si="213"/>
        <v>-2.6177360811291059E-4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1.44</v>
      </c>
      <c r="C2318" s="2">
        <f t="shared" si="210"/>
        <v>1.5396545827927226</v>
      </c>
      <c r="D2318" s="2">
        <f t="shared" si="212"/>
        <v>1.5171207481917595</v>
      </c>
      <c r="E2318" s="2">
        <f t="shared" si="211"/>
        <v>2.2533834600963143E-2</v>
      </c>
      <c r="F2318" s="2">
        <f t="shared" si="215"/>
        <v>2.066637400939517E-2</v>
      </c>
      <c r="G2318" s="2">
        <f t="shared" si="213"/>
        <v>1.867460591567973E-3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1.48</v>
      </c>
      <c r="C2319" s="2">
        <f t="shared" ref="C2319:C2382" si="216">$C$4*B2309+C2318*(1-$C$4)</f>
        <v>1.5366308008246115</v>
      </c>
      <c r="D2319" s="2">
        <f t="shared" si="212"/>
        <v>1.5143710631405178</v>
      </c>
      <c r="E2319" s="2">
        <f t="shared" si="211"/>
        <v>2.2259737684093617E-2</v>
      </c>
      <c r="F2319" s="2">
        <f t="shared" si="215"/>
        <v>2.0985046744334858E-2</v>
      </c>
      <c r="G2319" s="2">
        <f t="shared" si="213"/>
        <v>1.2746909397587589E-3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1.5</v>
      </c>
      <c r="C2320" s="2">
        <f t="shared" si="216"/>
        <v>1.5340722160823634</v>
      </c>
      <c r="D2320" s="2">
        <f t="shared" si="212"/>
        <v>1.5133065399449239</v>
      </c>
      <c r="E2320" s="2">
        <f t="shared" si="211"/>
        <v>2.0765676137439515E-2</v>
      </c>
      <c r="F2320" s="2">
        <f t="shared" si="215"/>
        <v>2.0941172622955789E-2</v>
      </c>
      <c r="G2320" s="2">
        <f t="shared" si="213"/>
        <v>-1.754964855162737E-4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1.44</v>
      </c>
      <c r="C2321" s="2">
        <f t="shared" si="216"/>
        <v>1.5319072597619998</v>
      </c>
      <c r="D2321" s="2">
        <f t="shared" si="212"/>
        <v>1.5078764258749295</v>
      </c>
      <c r="E2321" s="2">
        <f t="shared" si="211"/>
        <v>2.403083388707028E-2</v>
      </c>
      <c r="F2321" s="2">
        <f t="shared" si="215"/>
        <v>2.1559104875778688E-2</v>
      </c>
      <c r="G2321" s="2">
        <f t="shared" si="213"/>
        <v>2.4717290112915916E-3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1.38</v>
      </c>
      <c r="C2322" s="2">
        <f t="shared" si="216"/>
        <v>1.530075373644769</v>
      </c>
      <c r="D2322" s="2">
        <f t="shared" si="212"/>
        <v>1.4984040980323421</v>
      </c>
      <c r="E2322" s="2">
        <f t="shared" si="211"/>
        <v>3.1671275612426886E-2</v>
      </c>
      <c r="F2322" s="2">
        <f t="shared" si="215"/>
        <v>2.3581539023108326E-2</v>
      </c>
      <c r="G2322" s="2">
        <f t="shared" si="213"/>
        <v>8.0897365893185594E-3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1.33</v>
      </c>
      <c r="C2323" s="2">
        <f t="shared" si="216"/>
        <v>1.5285253161609582</v>
      </c>
      <c r="D2323" s="2">
        <f t="shared" si="212"/>
        <v>1.4859297204003168</v>
      </c>
      <c r="E2323" s="2">
        <f t="shared" si="211"/>
        <v>4.2595595760641425E-2</v>
      </c>
      <c r="F2323" s="2">
        <f t="shared" si="215"/>
        <v>2.738435037061495E-2</v>
      </c>
      <c r="G2323" s="2">
        <f t="shared" si="213"/>
        <v>1.5211245390026475E-2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1.38</v>
      </c>
      <c r="C2324" s="2">
        <f t="shared" si="216"/>
        <v>1.5272137290592722</v>
      </c>
      <c r="D2324" s="2">
        <f t="shared" si="212"/>
        <v>1.4780830744447377</v>
      </c>
      <c r="E2324" s="2">
        <f t="shared" si="211"/>
        <v>4.9130654614534475E-2</v>
      </c>
      <c r="F2324" s="2">
        <f t="shared" si="215"/>
        <v>3.1733611219398855E-2</v>
      </c>
      <c r="G2324" s="2">
        <f t="shared" si="213"/>
        <v>1.739704339513562E-2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1.42</v>
      </c>
      <c r="C2325" s="2">
        <f t="shared" si="216"/>
        <v>1.526103924588615</v>
      </c>
      <c r="D2325" s="2">
        <f t="shared" si="212"/>
        <v>1.4737806244858684</v>
      </c>
      <c r="E2325" s="2">
        <f t="shared" si="211"/>
        <v>5.2323300102746551E-2</v>
      </c>
      <c r="F2325" s="2">
        <f t="shared" si="215"/>
        <v>3.5851548996068398E-2</v>
      </c>
      <c r="G2325" s="2">
        <f t="shared" si="213"/>
        <v>1.6471751106678152E-2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1.36</v>
      </c>
      <c r="C2326" s="2">
        <f t="shared" si="216"/>
        <v>1.5251648592672895</v>
      </c>
      <c r="D2326" s="2">
        <f t="shared" si="212"/>
        <v>1.4653524300795078</v>
      </c>
      <c r="E2326" s="2">
        <f t="shared" si="211"/>
        <v>5.9812429187781735E-2</v>
      </c>
      <c r="F2326" s="2">
        <f t="shared" si="215"/>
        <v>4.064372503441107E-2</v>
      </c>
      <c r="G2326" s="2">
        <f t="shared" si="213"/>
        <v>1.9168704153370665E-2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1.36</v>
      </c>
      <c r="C2327" s="2">
        <f t="shared" si="216"/>
        <v>1.5212933424569373</v>
      </c>
      <c r="D2327" s="2">
        <f t="shared" si="212"/>
        <v>1.4575485463699147</v>
      </c>
      <c r="E2327" s="2">
        <f t="shared" si="211"/>
        <v>6.3744796087022548E-2</v>
      </c>
      <c r="F2327" s="2">
        <f t="shared" si="215"/>
        <v>4.5263939244933368E-2</v>
      </c>
      <c r="G2327" s="2">
        <f t="shared" si="213"/>
        <v>1.848085684208918E-2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1.42</v>
      </c>
      <c r="C2328" s="2">
        <f t="shared" si="216"/>
        <v>1.5087866743866392</v>
      </c>
      <c r="D2328" s="2">
        <f t="shared" si="212"/>
        <v>1.454767172564736</v>
      </c>
      <c r="E2328" s="2">
        <f t="shared" si="211"/>
        <v>5.4019501821903182E-2</v>
      </c>
      <c r="F2328" s="2">
        <f t="shared" si="215"/>
        <v>4.7015051760327331E-2</v>
      </c>
      <c r="G2328" s="2">
        <f t="shared" si="213"/>
        <v>7.0044500615758509E-3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1.47</v>
      </c>
      <c r="C2329" s="2">
        <f t="shared" si="216"/>
        <v>1.5043579552502331</v>
      </c>
      <c r="D2329" s="2">
        <f t="shared" si="212"/>
        <v>1.4558955301525331</v>
      </c>
      <c r="E2329" s="2">
        <f t="shared" si="211"/>
        <v>4.8462425097699935E-2</v>
      </c>
      <c r="F2329" s="2">
        <f t="shared" si="215"/>
        <v>4.7304526427801856E-2</v>
      </c>
      <c r="G2329" s="2">
        <f t="shared" si="213"/>
        <v>1.1578986698980789E-3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1.46</v>
      </c>
      <c r="C2330" s="2">
        <f t="shared" si="216"/>
        <v>1.503687500596351</v>
      </c>
      <c r="D2330" s="2">
        <f t="shared" si="212"/>
        <v>1.4561995649560491</v>
      </c>
      <c r="E2330" s="2">
        <f t="shared" si="211"/>
        <v>4.7487935640301959E-2</v>
      </c>
      <c r="F2330" s="2">
        <f t="shared" si="215"/>
        <v>4.7341208270301881E-2</v>
      </c>
      <c r="G2330" s="2">
        <f t="shared" si="213"/>
        <v>1.4672737000007846E-4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1.4</v>
      </c>
      <c r="C2331" s="2">
        <f t="shared" si="216"/>
        <v>1.4938894235815277</v>
      </c>
      <c r="D2331" s="2">
        <f t="shared" si="212"/>
        <v>1.452036634218564</v>
      </c>
      <c r="E2331" s="2">
        <f t="shared" si="211"/>
        <v>4.185278936296366E-2</v>
      </c>
      <c r="F2331" s="2">
        <f t="shared" si="215"/>
        <v>4.6243524488834245E-2</v>
      </c>
      <c r="G2331" s="2">
        <f t="shared" si="213"/>
        <v>-4.3907351258705846E-3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1.46</v>
      </c>
      <c r="C2332" s="2">
        <f t="shared" si="216"/>
        <v>1.4763679737997542</v>
      </c>
      <c r="D2332" s="2">
        <f t="shared" si="212"/>
        <v>1.4526265131653371</v>
      </c>
      <c r="E2332" s="2">
        <f t="shared" ref="E2332:E2395" si="217">C2332-D2332</f>
        <v>2.3741460634417066E-2</v>
      </c>
      <c r="F2332" s="2">
        <f t="shared" si="215"/>
        <v>4.1743111717950809E-2</v>
      </c>
      <c r="G2332" s="2">
        <f t="shared" si="213"/>
        <v>-1.8001651083533743E-2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1.46</v>
      </c>
      <c r="C2333" s="2">
        <f t="shared" si="216"/>
        <v>1.4538498239844073</v>
      </c>
      <c r="D2333" s="2">
        <f t="shared" ref="D2333:D2396" si="218">$D$4*B2333+(1-$D$4)*D2332</f>
        <v>1.4531726973753121</v>
      </c>
      <c r="E2333" s="2">
        <f t="shared" si="217"/>
        <v>6.7712660909524658E-4</v>
      </c>
      <c r="F2333" s="2">
        <f t="shared" si="215"/>
        <v>3.3529914696179698E-2</v>
      </c>
      <c r="G2333" s="2">
        <f t="shared" si="213"/>
        <v>-3.2852788087084452E-2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1.4</v>
      </c>
      <c r="C2334" s="2">
        <f t="shared" si="216"/>
        <v>1.4424883126021908</v>
      </c>
      <c r="D2334" s="2">
        <f t="shared" si="218"/>
        <v>1.4492339790512148</v>
      </c>
      <c r="E2334" s="2">
        <f t="shared" si="217"/>
        <v>-6.7456664490239682E-3</v>
      </c>
      <c r="F2334" s="2">
        <f t="shared" si="215"/>
        <v>2.5474798467138966E-2</v>
      </c>
      <c r="G2334" s="2">
        <f t="shared" si="213"/>
        <v>-3.2220464916162934E-2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1.4</v>
      </c>
      <c r="C2335" s="2">
        <f t="shared" si="216"/>
        <v>1.4390285722018537</v>
      </c>
      <c r="D2335" s="2">
        <f t="shared" si="218"/>
        <v>1.4455870176400136</v>
      </c>
      <c r="E2335" s="2">
        <f t="shared" si="217"/>
        <v>-6.5584454381599766E-3</v>
      </c>
      <c r="F2335" s="2">
        <f t="shared" si="215"/>
        <v>1.9068149686079179E-2</v>
      </c>
      <c r="G2335" s="2">
        <f t="shared" si="213"/>
        <v>-2.5626595124239156E-2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1.46</v>
      </c>
      <c r="C2336" s="2">
        <f t="shared" si="216"/>
        <v>1.4268703303246455</v>
      </c>
      <c r="D2336" s="2">
        <f t="shared" si="218"/>
        <v>1.4466546459629754</v>
      </c>
      <c r="E2336" s="2">
        <f t="shared" si="217"/>
        <v>-1.9784315638329941E-2</v>
      </c>
      <c r="F2336" s="2">
        <f t="shared" si="215"/>
        <v>1.1297656621197355E-2</v>
      </c>
      <c r="G2336" s="2">
        <f t="shared" si="213"/>
        <v>-3.1081972259527295E-2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1.4</v>
      </c>
      <c r="C2337" s="2">
        <f t="shared" si="216"/>
        <v>1.4165825871977771</v>
      </c>
      <c r="D2337" s="2">
        <f t="shared" si="218"/>
        <v>1.4431987462620142</v>
      </c>
      <c r="E2337" s="2">
        <f t="shared" si="217"/>
        <v>-2.6616159064237088E-2</v>
      </c>
      <c r="F2337" s="2">
        <f t="shared" si="215"/>
        <v>3.7148934841104665E-3</v>
      </c>
      <c r="G2337" s="2">
        <f t="shared" si="213"/>
        <v>-3.0331052548347556E-2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1.46</v>
      </c>
      <c r="C2338" s="2">
        <f t="shared" si="216"/>
        <v>1.4171083430135036</v>
      </c>
      <c r="D2338" s="2">
        <f t="shared" si="218"/>
        <v>1.4444432835759391</v>
      </c>
      <c r="E2338" s="2">
        <f t="shared" si="217"/>
        <v>-2.7334940562435461E-2</v>
      </c>
      <c r="F2338" s="2">
        <f t="shared" si="215"/>
        <v>-2.4950733251987191E-3</v>
      </c>
      <c r="G2338" s="2">
        <f t="shared" si="213"/>
        <v>-2.4839867237236742E-2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1.46</v>
      </c>
      <c r="C2339" s="2">
        <f t="shared" si="216"/>
        <v>1.4252455210114261</v>
      </c>
      <c r="D2339" s="2">
        <f t="shared" si="218"/>
        <v>1.4455956329406843</v>
      </c>
      <c r="E2339" s="2">
        <f t="shared" si="217"/>
        <v>-2.0350111929258174E-2</v>
      </c>
      <c r="F2339" s="2">
        <f t="shared" si="215"/>
        <v>-6.0660810460106103E-3</v>
      </c>
      <c r="G2339" s="2">
        <f t="shared" si="213"/>
        <v>-1.4284030883247565E-2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1.46</v>
      </c>
      <c r="C2340" s="2">
        <f t="shared" si="216"/>
        <v>1.4305923639327451</v>
      </c>
      <c r="D2340" s="2">
        <f t="shared" si="218"/>
        <v>1.4466626230932262</v>
      </c>
      <c r="E2340" s="2">
        <f t="shared" si="217"/>
        <v>-1.6070259160481104E-2</v>
      </c>
      <c r="F2340" s="2">
        <f t="shared" si="215"/>
        <v>-8.0669166689047098E-3</v>
      </c>
      <c r="G2340" s="2">
        <f t="shared" ref="G2340:G2403" si="219">E2340-F2340</f>
        <v>-8.0033424915763943E-3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1.4</v>
      </c>
      <c r="C2341" s="2">
        <f t="shared" si="216"/>
        <v>1.4258858464046305</v>
      </c>
      <c r="D2341" s="2">
        <f t="shared" si="218"/>
        <v>1.443206132493728</v>
      </c>
      <c r="E2341" s="2">
        <f t="shared" si="217"/>
        <v>-1.7320286089097525E-2</v>
      </c>
      <c r="F2341" s="2">
        <f t="shared" ref="F2341:F2404" si="221">(E2341*(2/(10)))+((1-(2/10))*F2340)</f>
        <v>-9.9175905529432732E-3</v>
      </c>
      <c r="G2341" s="2">
        <f t="shared" si="219"/>
        <v>-7.402695536154252E-3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1.41</v>
      </c>
      <c r="C2342" s="2">
        <f t="shared" si="216"/>
        <v>1.431134177726995</v>
      </c>
      <c r="D2342" s="2">
        <f t="shared" si="218"/>
        <v>1.440746418975674</v>
      </c>
      <c r="E2342" s="2">
        <f t="shared" si="217"/>
        <v>-9.6122412486789877E-3</v>
      </c>
      <c r="F2342" s="2">
        <f t="shared" si="221"/>
        <v>-9.8565206920904168E-3</v>
      </c>
      <c r="G2342" s="2">
        <f t="shared" si="219"/>
        <v>2.4427944341142913E-4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1.41</v>
      </c>
      <c r="C2343" s="2">
        <f t="shared" si="216"/>
        <v>1.4355750734613035</v>
      </c>
      <c r="D2343" s="2">
        <f t="shared" si="218"/>
        <v>1.4384689064589573</v>
      </c>
      <c r="E2343" s="2">
        <f t="shared" si="217"/>
        <v>-2.893832997653778E-3</v>
      </c>
      <c r="F2343" s="2">
        <f t="shared" si="221"/>
        <v>-8.4639831532030904E-3</v>
      </c>
      <c r="G2343" s="2">
        <f t="shared" si="219"/>
        <v>5.5701501555493124E-3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1.41</v>
      </c>
      <c r="C2344" s="2">
        <f t="shared" si="216"/>
        <v>1.4301019852364876</v>
      </c>
      <c r="D2344" s="2">
        <f t="shared" si="218"/>
        <v>1.4363600985731084</v>
      </c>
      <c r="E2344" s="2">
        <f t="shared" si="217"/>
        <v>-6.2581133366208519E-3</v>
      </c>
      <c r="F2344" s="2">
        <f t="shared" si="221"/>
        <v>-8.0228091898866434E-3</v>
      </c>
      <c r="G2344" s="2">
        <f t="shared" si="219"/>
        <v>1.7646958532657915E-3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1.41</v>
      </c>
      <c r="C2345" s="2">
        <f t="shared" si="216"/>
        <v>1.4254709105847203</v>
      </c>
      <c r="D2345" s="2">
        <f t="shared" si="218"/>
        <v>1.434407498678804</v>
      </c>
      <c r="E2345" s="2">
        <f t="shared" si="217"/>
        <v>-8.9365880940837084E-3</v>
      </c>
      <c r="F2345" s="2">
        <f t="shared" si="221"/>
        <v>-8.2055649707260571E-3</v>
      </c>
      <c r="G2345" s="2">
        <f t="shared" si="219"/>
        <v>-7.3102312335765127E-4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1.35</v>
      </c>
      <c r="C2346" s="2">
        <f t="shared" si="216"/>
        <v>1.430783078187071</v>
      </c>
      <c r="D2346" s="2">
        <f t="shared" si="218"/>
        <v>1.4281550913692631</v>
      </c>
      <c r="E2346" s="2">
        <f t="shared" si="217"/>
        <v>2.627986817807848E-3</v>
      </c>
      <c r="F2346" s="2">
        <f t="shared" si="221"/>
        <v>-6.0388546130192766E-3</v>
      </c>
      <c r="G2346" s="2">
        <f t="shared" si="219"/>
        <v>8.6668414308271255E-3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1.31</v>
      </c>
      <c r="C2347" s="2">
        <f t="shared" si="216"/>
        <v>1.4260472200044445</v>
      </c>
      <c r="D2347" s="2">
        <f t="shared" si="218"/>
        <v>1.4194028623789474</v>
      </c>
      <c r="E2347" s="2">
        <f t="shared" si="217"/>
        <v>6.6443576254970882E-3</v>
      </c>
      <c r="F2347" s="2">
        <f t="shared" si="221"/>
        <v>-3.5022121653160041E-3</v>
      </c>
      <c r="G2347" s="2">
        <f t="shared" si="219"/>
        <v>1.0146569790813093E-2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1.36</v>
      </c>
      <c r="C2348" s="2">
        <f t="shared" si="216"/>
        <v>1.4312707246191454</v>
      </c>
      <c r="D2348" s="2">
        <f t="shared" si="218"/>
        <v>1.4150026503508772</v>
      </c>
      <c r="E2348" s="2">
        <f t="shared" si="217"/>
        <v>1.6268074268268151E-2</v>
      </c>
      <c r="F2348" s="2">
        <f t="shared" si="221"/>
        <v>4.5184512140082709E-4</v>
      </c>
      <c r="G2348" s="2">
        <f t="shared" si="219"/>
        <v>1.5816229146867325E-2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1.3</v>
      </c>
      <c r="C2349" s="2">
        <f t="shared" si="216"/>
        <v>1.4356906131392768</v>
      </c>
      <c r="D2349" s="2">
        <f t="shared" si="218"/>
        <v>1.4064839355100716</v>
      </c>
      <c r="E2349" s="2">
        <f t="shared" si="217"/>
        <v>2.9206677629205258E-2</v>
      </c>
      <c r="F2349" s="2">
        <f t="shared" si="221"/>
        <v>6.2028116229617134E-3</v>
      </c>
      <c r="G2349" s="2">
        <f t="shared" si="219"/>
        <v>2.3003866006243545E-2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1.27</v>
      </c>
      <c r="C2350" s="2">
        <f t="shared" si="216"/>
        <v>1.4394305188101573</v>
      </c>
      <c r="D2350" s="2">
        <f t="shared" si="218"/>
        <v>1.3963740143611774</v>
      </c>
      <c r="E2350" s="2">
        <f t="shared" si="217"/>
        <v>4.3056504448979904E-2</v>
      </c>
      <c r="F2350" s="2">
        <f t="shared" si="221"/>
        <v>1.3573550188165352E-2</v>
      </c>
      <c r="G2350" s="2">
        <f t="shared" si="219"/>
        <v>2.9482954260814553E-2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1.32</v>
      </c>
      <c r="C2351" s="2">
        <f t="shared" si="216"/>
        <v>1.4333642851470563</v>
      </c>
      <c r="D2351" s="2">
        <f t="shared" si="218"/>
        <v>1.3907166799640531</v>
      </c>
      <c r="E2351" s="2">
        <f t="shared" si="217"/>
        <v>4.2647605183003146E-2</v>
      </c>
      <c r="F2351" s="2">
        <f t="shared" si="221"/>
        <v>1.9388361187132913E-2</v>
      </c>
      <c r="G2351" s="2">
        <f t="shared" si="219"/>
        <v>2.3259243995870232E-2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1.36</v>
      </c>
      <c r="C2352" s="2">
        <f t="shared" si="216"/>
        <v>1.429769779739817</v>
      </c>
      <c r="D2352" s="2">
        <f t="shared" si="218"/>
        <v>1.3884413703370864</v>
      </c>
      <c r="E2352" s="2">
        <f t="shared" si="217"/>
        <v>4.1328409402730637E-2</v>
      </c>
      <c r="F2352" s="2">
        <f t="shared" si="221"/>
        <v>2.3776370830252459E-2</v>
      </c>
      <c r="G2352" s="2">
        <f t="shared" si="219"/>
        <v>1.7552038572478178E-2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1.41</v>
      </c>
      <c r="C2353" s="2">
        <f t="shared" si="216"/>
        <v>1.4267282751644605</v>
      </c>
      <c r="D2353" s="2">
        <f t="shared" si="218"/>
        <v>1.3900383058676724</v>
      </c>
      <c r="E2353" s="2">
        <f t="shared" si="217"/>
        <v>3.6689969296788139E-2</v>
      </c>
      <c r="F2353" s="2">
        <f t="shared" si="221"/>
        <v>2.6359090523559597E-2</v>
      </c>
      <c r="G2353" s="2">
        <f t="shared" si="219"/>
        <v>1.0330878773228542E-2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1.4</v>
      </c>
      <c r="C2354" s="2">
        <f t="shared" si="216"/>
        <v>1.4241546943699281</v>
      </c>
      <c r="D2354" s="2">
        <f t="shared" si="218"/>
        <v>1.3907762091367337</v>
      </c>
      <c r="E2354" s="2">
        <f t="shared" si="217"/>
        <v>3.3378485233194422E-2</v>
      </c>
      <c r="F2354" s="2">
        <f t="shared" si="221"/>
        <v>2.7762969465486564E-2</v>
      </c>
      <c r="G2354" s="2">
        <f t="shared" si="219"/>
        <v>5.6155157677078571E-3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1.4</v>
      </c>
      <c r="C2355" s="2">
        <f t="shared" si="216"/>
        <v>1.421977049082247</v>
      </c>
      <c r="D2355" s="2">
        <f t="shared" si="218"/>
        <v>1.3914594529043831</v>
      </c>
      <c r="E2355" s="2">
        <f t="shared" si="217"/>
        <v>3.051759617786387E-2</v>
      </c>
      <c r="F2355" s="2">
        <f t="shared" si="221"/>
        <v>2.8313894807962026E-2</v>
      </c>
      <c r="G2355" s="2">
        <f t="shared" si="219"/>
        <v>2.2037013699018441E-3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1.4</v>
      </c>
      <c r="C2356" s="2">
        <f t="shared" si="216"/>
        <v>1.4109036569157474</v>
      </c>
      <c r="D2356" s="2">
        <f t="shared" si="218"/>
        <v>1.3920920860225769</v>
      </c>
      <c r="E2356" s="2">
        <f t="shared" si="217"/>
        <v>1.8811570893170426E-2</v>
      </c>
      <c r="F2356" s="2">
        <f t="shared" si="221"/>
        <v>2.6413430025003709E-2</v>
      </c>
      <c r="G2356" s="2">
        <f t="shared" si="219"/>
        <v>-7.6018591318332829E-3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1.35</v>
      </c>
      <c r="C2357" s="2">
        <f t="shared" si="216"/>
        <v>1.3953800173902478</v>
      </c>
      <c r="D2357" s="2">
        <f t="shared" si="218"/>
        <v>1.3889741537246083</v>
      </c>
      <c r="E2357" s="2">
        <f t="shared" si="217"/>
        <v>6.4058636656394441E-3</v>
      </c>
      <c r="F2357" s="2">
        <f t="shared" si="221"/>
        <v>2.2411916753130857E-2</v>
      </c>
      <c r="G2357" s="2">
        <f t="shared" si="219"/>
        <v>-1.6006053087491413E-2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1.35</v>
      </c>
      <c r="C2358" s="2">
        <f t="shared" si="216"/>
        <v>1.3899369377917481</v>
      </c>
      <c r="D2358" s="2">
        <f t="shared" si="218"/>
        <v>1.3860871793746374</v>
      </c>
      <c r="E2358" s="2">
        <f t="shared" si="217"/>
        <v>3.8497584171106602E-3</v>
      </c>
      <c r="F2358" s="2">
        <f t="shared" si="221"/>
        <v>1.869948508592682E-2</v>
      </c>
      <c r="G2358" s="2">
        <f t="shared" si="219"/>
        <v>-1.4849726668816159E-2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1.35</v>
      </c>
      <c r="C2359" s="2">
        <f t="shared" si="216"/>
        <v>1.3761004858237869</v>
      </c>
      <c r="D2359" s="2">
        <f t="shared" si="218"/>
        <v>1.3834140549765161</v>
      </c>
      <c r="E2359" s="2">
        <f t="shared" si="217"/>
        <v>-7.3135691527292934E-3</v>
      </c>
      <c r="F2359" s="2">
        <f t="shared" si="221"/>
        <v>1.3496874238195598E-2</v>
      </c>
      <c r="G2359" s="2">
        <f t="shared" si="219"/>
        <v>-2.0810443390924891E-2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1.35</v>
      </c>
      <c r="C2360" s="2">
        <f t="shared" si="216"/>
        <v>1.359777334158589</v>
      </c>
      <c r="D2360" s="2">
        <f t="shared" si="218"/>
        <v>1.3809389397930707</v>
      </c>
      <c r="E2360" s="2">
        <f t="shared" si="217"/>
        <v>-2.1161605634481662E-2</v>
      </c>
      <c r="F2360" s="2">
        <f t="shared" si="221"/>
        <v>6.5651782636601454E-3</v>
      </c>
      <c r="G2360" s="2">
        <f t="shared" si="219"/>
        <v>-2.7726783898141809E-2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1.35</v>
      </c>
      <c r="C2361" s="2">
        <f t="shared" si="216"/>
        <v>1.3536577442880369</v>
      </c>
      <c r="D2361" s="2">
        <f t="shared" si="218"/>
        <v>1.3786471664750655</v>
      </c>
      <c r="E2361" s="2">
        <f t="shared" si="217"/>
        <v>-2.4989422187028598E-2</v>
      </c>
      <c r="F2361" s="2">
        <f t="shared" si="221"/>
        <v>2.5425817352239637E-4</v>
      </c>
      <c r="G2361" s="2">
        <f t="shared" si="219"/>
        <v>-2.5243680360550996E-2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1.3</v>
      </c>
      <c r="C2362" s="2">
        <f t="shared" si="216"/>
        <v>1.3546334759360312</v>
      </c>
      <c r="D2362" s="2">
        <f t="shared" si="218"/>
        <v>1.3728214504398755</v>
      </c>
      <c r="E2362" s="2">
        <f t="shared" si="217"/>
        <v>-1.818797450384424E-2</v>
      </c>
      <c r="F2362" s="2">
        <f t="shared" si="221"/>
        <v>-3.4341883619509309E-3</v>
      </c>
      <c r="G2362" s="2">
        <f t="shared" si="219"/>
        <v>-1.4753786141893309E-2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1.35</v>
      </c>
      <c r="C2363" s="2">
        <f t="shared" si="216"/>
        <v>1.3631514027151035</v>
      </c>
      <c r="D2363" s="2">
        <f t="shared" si="218"/>
        <v>1.3711309726295144</v>
      </c>
      <c r="E2363" s="2">
        <f t="shared" si="217"/>
        <v>-7.9795699144109555E-3</v>
      </c>
      <c r="F2363" s="2">
        <f t="shared" si="221"/>
        <v>-4.3432646724429359E-3</v>
      </c>
      <c r="G2363" s="2">
        <f t="shared" si="219"/>
        <v>-3.6363052419680197E-3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1.35</v>
      </c>
      <c r="C2364" s="2">
        <f t="shared" si="216"/>
        <v>1.3688204176820107</v>
      </c>
      <c r="D2364" s="2">
        <f t="shared" si="218"/>
        <v>1.3695657153976986</v>
      </c>
      <c r="E2364" s="2">
        <f t="shared" si="217"/>
        <v>-7.4529771568787595E-4</v>
      </c>
      <c r="F2364" s="2">
        <f t="shared" si="221"/>
        <v>-3.6236712810919242E-3</v>
      </c>
      <c r="G2364" s="2">
        <f t="shared" si="219"/>
        <v>2.8783735654040483E-3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1.41</v>
      </c>
      <c r="C2365" s="2">
        <f t="shared" si="216"/>
        <v>1.3736172765001631</v>
      </c>
      <c r="D2365" s="2">
        <f t="shared" si="218"/>
        <v>1.3725608475904616</v>
      </c>
      <c r="E2365" s="2">
        <f t="shared" si="217"/>
        <v>1.056428909701479E-3</v>
      </c>
      <c r="F2365" s="2">
        <f t="shared" si="221"/>
        <v>-2.6876512429332439E-3</v>
      </c>
      <c r="G2365" s="2">
        <f t="shared" si="219"/>
        <v>3.7440801526347229E-3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1.45</v>
      </c>
      <c r="C2366" s="2">
        <f t="shared" si="216"/>
        <v>1.3776761570385996</v>
      </c>
      <c r="D2366" s="2">
        <f t="shared" si="218"/>
        <v>1.3782970811022792</v>
      </c>
      <c r="E2366" s="2">
        <f t="shared" si="217"/>
        <v>-6.2092406367963981E-4</v>
      </c>
      <c r="F2366" s="2">
        <f t="shared" si="221"/>
        <v>-2.2743058070825231E-3</v>
      </c>
      <c r="G2366" s="2">
        <f t="shared" si="219"/>
        <v>1.6533817434028833E-3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1.45</v>
      </c>
      <c r="C2367" s="2">
        <f t="shared" si="216"/>
        <v>1.3734182867249687</v>
      </c>
      <c r="D2367" s="2">
        <f t="shared" si="218"/>
        <v>1.3836084084280362</v>
      </c>
      <c r="E2367" s="2">
        <f t="shared" si="217"/>
        <v>-1.0190121703067545E-2</v>
      </c>
      <c r="F2367" s="2">
        <f t="shared" si="221"/>
        <v>-3.8574689862795278E-3</v>
      </c>
      <c r="G2367" s="2">
        <f t="shared" si="219"/>
        <v>-6.3326527167880172E-3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1.46</v>
      </c>
      <c r="C2368" s="2">
        <f t="shared" si="216"/>
        <v>1.3698154733826657</v>
      </c>
      <c r="D2368" s="2">
        <f t="shared" si="218"/>
        <v>1.3892670448407742</v>
      </c>
      <c r="E2368" s="2">
        <f t="shared" si="217"/>
        <v>-1.9451571458108496E-2</v>
      </c>
      <c r="F2368" s="2">
        <f t="shared" si="221"/>
        <v>-6.9762894806453223E-3</v>
      </c>
      <c r="G2368" s="2">
        <f t="shared" si="219"/>
        <v>-1.2475281977463174E-2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1.46</v>
      </c>
      <c r="C2369" s="2">
        <f t="shared" si="216"/>
        <v>1.3667669390161017</v>
      </c>
      <c r="D2369" s="2">
        <f t="shared" si="218"/>
        <v>1.3945065230007168</v>
      </c>
      <c r="E2369" s="2">
        <f t="shared" si="217"/>
        <v>-2.7739583984615068E-2</v>
      </c>
      <c r="F2369" s="2">
        <f t="shared" si="221"/>
        <v>-1.1128948381439272E-2</v>
      </c>
      <c r="G2369" s="2">
        <f t="shared" si="219"/>
        <v>-1.6610635603175796E-2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1.46</v>
      </c>
      <c r="C2370" s="2">
        <f t="shared" si="216"/>
        <v>1.3641874099367013</v>
      </c>
      <c r="D2370" s="2">
        <f t="shared" si="218"/>
        <v>1.3993578916673304</v>
      </c>
      <c r="E2370" s="2">
        <f t="shared" si="217"/>
        <v>-3.5170481730629088E-2</v>
      </c>
      <c r="F2370" s="2">
        <f t="shared" si="221"/>
        <v>-1.5937255051277237E-2</v>
      </c>
      <c r="G2370" s="2">
        <f t="shared" si="219"/>
        <v>-1.9233226679351852E-2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1.47</v>
      </c>
      <c r="C2371" s="2">
        <f t="shared" si="216"/>
        <v>1.3620047314849011</v>
      </c>
      <c r="D2371" s="2">
        <f t="shared" si="218"/>
        <v>1.4045906404327133</v>
      </c>
      <c r="E2371" s="2">
        <f t="shared" si="217"/>
        <v>-4.2585908947812223E-2</v>
      </c>
      <c r="F2371" s="2">
        <f t="shared" si="221"/>
        <v>-2.1266985830584235E-2</v>
      </c>
      <c r="G2371" s="2">
        <f t="shared" si="219"/>
        <v>-2.1318923117227988E-2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1.47</v>
      </c>
      <c r="C2372" s="2">
        <f t="shared" si="216"/>
        <v>1.3524655420256855</v>
      </c>
      <c r="D2372" s="2">
        <f t="shared" si="218"/>
        <v>1.4094357781784381</v>
      </c>
      <c r="E2372" s="2">
        <f t="shared" si="217"/>
        <v>-5.6970236152752651E-2</v>
      </c>
      <c r="F2372" s="2">
        <f t="shared" si="221"/>
        <v>-2.8407635895017921E-2</v>
      </c>
      <c r="G2372" s="2">
        <f t="shared" si="219"/>
        <v>-2.856260025773473E-2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1.47</v>
      </c>
      <c r="C2373" s="2">
        <f t="shared" si="216"/>
        <v>1.3520862278678876</v>
      </c>
      <c r="D2373" s="2">
        <f t="shared" si="218"/>
        <v>1.4139220168318871</v>
      </c>
      <c r="E2373" s="2">
        <f t="shared" si="217"/>
        <v>-6.1835788963999549E-2</v>
      </c>
      <c r="F2373" s="2">
        <f t="shared" si="221"/>
        <v>-3.5093266508814253E-2</v>
      </c>
      <c r="G2373" s="2">
        <f t="shared" si="219"/>
        <v>-2.6742522455185297E-2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1.47</v>
      </c>
      <c r="C2374" s="2">
        <f t="shared" si="216"/>
        <v>1.3517652697343663</v>
      </c>
      <c r="D2374" s="2">
        <f t="shared" si="218"/>
        <v>1.4180759415110065</v>
      </c>
      <c r="E2374" s="2">
        <f t="shared" si="217"/>
        <v>-6.6310671776640184E-2</v>
      </c>
      <c r="F2374" s="2">
        <f t="shared" si="221"/>
        <v>-4.1336747562379442E-2</v>
      </c>
      <c r="G2374" s="2">
        <f t="shared" si="219"/>
        <v>-2.4973924214260743E-2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1.41</v>
      </c>
      <c r="C2375" s="2">
        <f t="shared" si="216"/>
        <v>1.3607244590060024</v>
      </c>
      <c r="D2375" s="2">
        <f t="shared" si="218"/>
        <v>1.4174777236213021</v>
      </c>
      <c r="E2375" s="2">
        <f t="shared" si="217"/>
        <v>-5.6753264615299726E-2</v>
      </c>
      <c r="F2375" s="2">
        <f t="shared" si="221"/>
        <v>-4.4420050972963497E-2</v>
      </c>
      <c r="G2375" s="2">
        <f t="shared" si="219"/>
        <v>-1.2333213642336228E-2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1.41</v>
      </c>
      <c r="C2376" s="2">
        <f t="shared" si="216"/>
        <v>1.3744591576204637</v>
      </c>
      <c r="D2376" s="2">
        <f t="shared" si="218"/>
        <v>1.4169238181678723</v>
      </c>
      <c r="E2376" s="2">
        <f t="shared" si="217"/>
        <v>-4.2464660547408606E-2</v>
      </c>
      <c r="F2376" s="2">
        <f t="shared" si="221"/>
        <v>-4.402897288785252E-2</v>
      </c>
      <c r="G2376" s="2">
        <f t="shared" si="219"/>
        <v>1.5643123404439144E-3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1.41</v>
      </c>
      <c r="C2377" s="2">
        <f t="shared" si="216"/>
        <v>1.3860808256788539</v>
      </c>
      <c r="D2377" s="2">
        <f t="shared" si="218"/>
        <v>1.4164109427480298</v>
      </c>
      <c r="E2377" s="2">
        <f t="shared" si="217"/>
        <v>-3.0330117069175877E-2</v>
      </c>
      <c r="F2377" s="2">
        <f t="shared" si="221"/>
        <v>-4.1289201724117194E-2</v>
      </c>
      <c r="G2377" s="2">
        <f t="shared" si="219"/>
        <v>1.0959084654941317E-2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1.46</v>
      </c>
      <c r="C2378" s="2">
        <f t="shared" si="216"/>
        <v>1.3974530063436457</v>
      </c>
      <c r="D2378" s="2">
        <f t="shared" si="218"/>
        <v>1.4196397618037313</v>
      </c>
      <c r="E2378" s="2">
        <f t="shared" si="217"/>
        <v>-2.2186755460085639E-2</v>
      </c>
      <c r="F2378" s="2">
        <f t="shared" si="221"/>
        <v>-3.7468712471310887E-2</v>
      </c>
      <c r="G2378" s="2">
        <f t="shared" si="219"/>
        <v>1.5281957011225249E-2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1.46</v>
      </c>
      <c r="C2379" s="2">
        <f t="shared" si="216"/>
        <v>1.4070756207523156</v>
      </c>
      <c r="D2379" s="2">
        <f t="shared" si="218"/>
        <v>1.4226294090775289</v>
      </c>
      <c r="E2379" s="2">
        <f t="shared" si="217"/>
        <v>-1.5553788325213258E-2</v>
      </c>
      <c r="F2379" s="2">
        <f t="shared" si="221"/>
        <v>-3.3085727642091362E-2</v>
      </c>
      <c r="G2379" s="2">
        <f t="shared" si="219"/>
        <v>1.7531939316878103E-2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1.46</v>
      </c>
      <c r="C2380" s="2">
        <f t="shared" si="216"/>
        <v>1.4152178329442671</v>
      </c>
      <c r="D2380" s="2">
        <f t="shared" si="218"/>
        <v>1.4253976009977118</v>
      </c>
      <c r="E2380" s="2">
        <f t="shared" si="217"/>
        <v>-1.0179768053444782E-2</v>
      </c>
      <c r="F2380" s="2">
        <f t="shared" si="221"/>
        <v>-2.8504535724362047E-2</v>
      </c>
      <c r="G2380" s="2">
        <f t="shared" si="219"/>
        <v>1.8324767670917265E-2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1.47</v>
      </c>
      <c r="C2381" s="2">
        <f t="shared" si="216"/>
        <v>1.423645858645149</v>
      </c>
      <c r="D2381" s="2">
        <f t="shared" si="218"/>
        <v>1.4287014824052886</v>
      </c>
      <c r="E2381" s="2">
        <f t="shared" si="217"/>
        <v>-5.0556237601395715E-3</v>
      </c>
      <c r="F2381" s="2">
        <f t="shared" si="221"/>
        <v>-2.3814753331517554E-2</v>
      </c>
      <c r="G2381" s="2">
        <f t="shared" si="219"/>
        <v>1.8759129571377983E-2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1.47</v>
      </c>
      <c r="C2382" s="2">
        <f t="shared" si="216"/>
        <v>1.4307772650074337</v>
      </c>
      <c r="D2382" s="2">
        <f t="shared" si="218"/>
        <v>1.4317606318567486</v>
      </c>
      <c r="E2382" s="2">
        <f t="shared" si="217"/>
        <v>-9.8336684931488172E-4</v>
      </c>
      <c r="F2382" s="2">
        <f t="shared" si="221"/>
        <v>-1.9248476035077018E-2</v>
      </c>
      <c r="G2382" s="2">
        <f t="shared" si="219"/>
        <v>1.8265109185762136E-2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1.51</v>
      </c>
      <c r="C2383" s="2">
        <f t="shared" ref="C2383:C2446" si="222">$C$4*B2373+C2382*(1-$C$4)</f>
        <v>1.4368115319293671</v>
      </c>
      <c r="D2383" s="2">
        <f t="shared" si="218"/>
        <v>1.4375561406081006</v>
      </c>
      <c r="E2383" s="2">
        <f t="shared" si="217"/>
        <v>-7.4460867873349379E-4</v>
      </c>
      <c r="F2383" s="2">
        <f t="shared" si="221"/>
        <v>-1.5547702563808314E-2</v>
      </c>
      <c r="G2383" s="2">
        <f t="shared" si="219"/>
        <v>1.4803093885074821E-2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1.57</v>
      </c>
      <c r="C2384" s="2">
        <f t="shared" si="222"/>
        <v>1.4419174500940799</v>
      </c>
      <c r="D2384" s="2">
        <f t="shared" si="218"/>
        <v>1.4473667968593524</v>
      </c>
      <c r="E2384" s="2">
        <f t="shared" si="217"/>
        <v>-5.4493467652725336E-3</v>
      </c>
      <c r="F2384" s="2">
        <f t="shared" si="221"/>
        <v>-1.3528031404101158E-2</v>
      </c>
      <c r="G2384" s="2">
        <f t="shared" si="219"/>
        <v>8.0786846388286246E-3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1.6</v>
      </c>
      <c r="C2385" s="2">
        <f t="shared" si="222"/>
        <v>1.4370070731565292</v>
      </c>
      <c r="D2385" s="2">
        <f t="shared" si="218"/>
        <v>1.4586729600549559</v>
      </c>
      <c r="E2385" s="2">
        <f t="shared" si="217"/>
        <v>-2.1665886898426745E-2</v>
      </c>
      <c r="F2385" s="2">
        <f t="shared" si="221"/>
        <v>-1.5155602502966277E-2</v>
      </c>
      <c r="G2385" s="2">
        <f t="shared" si="219"/>
        <v>-6.5102843954604681E-3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1.6</v>
      </c>
      <c r="C2386" s="2">
        <f t="shared" si="222"/>
        <v>1.4328521388247555</v>
      </c>
      <c r="D2386" s="2">
        <f t="shared" si="218"/>
        <v>1.4691416296805146</v>
      </c>
      <c r="E2386" s="2">
        <f t="shared" si="217"/>
        <v>-3.6289490855759166E-2</v>
      </c>
      <c r="F2386" s="2">
        <f t="shared" si="221"/>
        <v>-1.9382380173524855E-2</v>
      </c>
      <c r="G2386" s="2">
        <f t="shared" si="219"/>
        <v>-1.690711068223431E-2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1.6</v>
      </c>
      <c r="C2387" s="2">
        <f t="shared" si="222"/>
        <v>1.4293364251594085</v>
      </c>
      <c r="D2387" s="2">
        <f t="shared" si="218"/>
        <v>1.4788348422967728</v>
      </c>
      <c r="E2387" s="2">
        <f t="shared" si="217"/>
        <v>-4.9498417137364248E-2</v>
      </c>
      <c r="F2387" s="2">
        <f t="shared" si="221"/>
        <v>-2.5405587566292735E-2</v>
      </c>
      <c r="G2387" s="2">
        <f t="shared" si="219"/>
        <v>-2.4092829571071513E-2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1.6</v>
      </c>
      <c r="C2388" s="2">
        <f t="shared" si="222"/>
        <v>1.4340538982118072</v>
      </c>
      <c r="D2388" s="2">
        <f t="shared" si="218"/>
        <v>1.4878100391636784</v>
      </c>
      <c r="E2388" s="2">
        <f t="shared" si="217"/>
        <v>-5.3756140951871201E-2</v>
      </c>
      <c r="F2388" s="2">
        <f t="shared" si="221"/>
        <v>-3.1075698243408431E-2</v>
      </c>
      <c r="G2388" s="2">
        <f t="shared" si="219"/>
        <v>-2.268044270846277E-2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1.59</v>
      </c>
      <c r="C2389" s="2">
        <f t="shared" si="222"/>
        <v>1.4380456061792215</v>
      </c>
      <c r="D2389" s="2">
        <f t="shared" si="218"/>
        <v>1.4953796658922949</v>
      </c>
      <c r="E2389" s="2">
        <f t="shared" si="217"/>
        <v>-5.7334059713073371E-2</v>
      </c>
      <c r="F2389" s="2">
        <f t="shared" si="221"/>
        <v>-3.6327370537341419E-2</v>
      </c>
      <c r="G2389" s="2">
        <f t="shared" si="219"/>
        <v>-2.1006689175731952E-2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1.59</v>
      </c>
      <c r="C2390" s="2">
        <f t="shared" si="222"/>
        <v>1.441423205228572</v>
      </c>
      <c r="D2390" s="2">
        <f t="shared" si="218"/>
        <v>1.5023885795299026</v>
      </c>
      <c r="E2390" s="2">
        <f t="shared" si="217"/>
        <v>-6.0965374301330533E-2</v>
      </c>
      <c r="F2390" s="2">
        <f t="shared" si="221"/>
        <v>-4.1254971290139247E-2</v>
      </c>
      <c r="G2390" s="2">
        <f t="shared" si="219"/>
        <v>-1.9710403011191285E-2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1.66</v>
      </c>
      <c r="C2391" s="2">
        <f t="shared" si="222"/>
        <v>1.4458196351934072</v>
      </c>
      <c r="D2391" s="2">
        <f t="shared" si="218"/>
        <v>1.5140634995647246</v>
      </c>
      <c r="E2391" s="2">
        <f t="shared" si="217"/>
        <v>-6.8243864371317464E-2</v>
      </c>
      <c r="F2391" s="2">
        <f t="shared" si="221"/>
        <v>-4.6652749906374892E-2</v>
      </c>
      <c r="G2391" s="2">
        <f t="shared" si="219"/>
        <v>-2.1591114464942572E-2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1.73</v>
      </c>
      <c r="C2392" s="2">
        <f t="shared" si="222"/>
        <v>1.4495396913174983</v>
      </c>
      <c r="D2392" s="2">
        <f t="shared" si="218"/>
        <v>1.5300587958932634</v>
      </c>
      <c r="E2392" s="2">
        <f t="shared" si="217"/>
        <v>-8.0519104575765166E-2</v>
      </c>
      <c r="F2392" s="2">
        <f t="shared" si="221"/>
        <v>-5.3426020840252948E-2</v>
      </c>
      <c r="G2392" s="2">
        <f t="shared" si="219"/>
        <v>-2.7093083735512218E-2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1.73</v>
      </c>
      <c r="C2393" s="2">
        <f t="shared" si="222"/>
        <v>1.4588412772686523</v>
      </c>
      <c r="D2393" s="2">
        <f t="shared" si="218"/>
        <v>1.5448692554567254</v>
      </c>
      <c r="E2393" s="2">
        <f t="shared" si="217"/>
        <v>-8.6027978188073062E-2</v>
      </c>
      <c r="F2393" s="2">
        <f t="shared" si="221"/>
        <v>-5.9946412309816982E-2</v>
      </c>
      <c r="G2393" s="2">
        <f t="shared" si="219"/>
        <v>-2.608156587825608E-2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1.73</v>
      </c>
      <c r="C2394" s="2">
        <f t="shared" si="222"/>
        <v>1.4759426192273211</v>
      </c>
      <c r="D2394" s="2">
        <f t="shared" si="218"/>
        <v>1.5585826439414123</v>
      </c>
      <c r="E2394" s="2">
        <f t="shared" si="217"/>
        <v>-8.2640024714091265E-2</v>
      </c>
      <c r="F2394" s="2">
        <f t="shared" si="221"/>
        <v>-6.4485134790671833E-2</v>
      </c>
      <c r="G2394" s="2">
        <f t="shared" si="219"/>
        <v>-1.8154889923419432E-2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1.77</v>
      </c>
      <c r="C2395" s="2">
        <f t="shared" si="222"/>
        <v>1.4950283701154254</v>
      </c>
      <c r="D2395" s="2">
        <f t="shared" si="218"/>
        <v>1.5742431888346411</v>
      </c>
      <c r="E2395" s="2">
        <f t="shared" si="217"/>
        <v>-7.9214818719215652E-2</v>
      </c>
      <c r="F2395" s="2">
        <f t="shared" si="221"/>
        <v>-6.7431071576380605E-2</v>
      </c>
      <c r="G2395" s="2">
        <f t="shared" si="219"/>
        <v>-1.1783747142835047E-2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1.77</v>
      </c>
      <c r="C2396" s="2">
        <f t="shared" si="222"/>
        <v>1.5111778516361292</v>
      </c>
      <c r="D2396" s="2">
        <f t="shared" si="218"/>
        <v>1.5887436933654084</v>
      </c>
      <c r="E2396" s="2">
        <f t="shared" ref="E2396:E2459" si="223">C2396-D2396</f>
        <v>-7.7565841729279272E-2</v>
      </c>
      <c r="F2396" s="2">
        <f t="shared" si="221"/>
        <v>-6.9458025606960336E-2</v>
      </c>
      <c r="G2396" s="2">
        <f t="shared" si="219"/>
        <v>-8.1078161223189366E-3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1.77</v>
      </c>
      <c r="C2397" s="2">
        <f t="shared" si="222"/>
        <v>1.5248427975382632</v>
      </c>
      <c r="D2397" s="2">
        <f t="shared" ref="D2397:D2460" si="224">$D$4*B2397+(1-$D$4)*D2396</f>
        <v>1.6021700864494524</v>
      </c>
      <c r="E2397" s="2">
        <f t="shared" si="223"/>
        <v>-7.7327288911189118E-2</v>
      </c>
      <c r="F2397" s="2">
        <f t="shared" si="221"/>
        <v>-7.1031878267806103E-2</v>
      </c>
      <c r="G2397" s="2">
        <f t="shared" si="219"/>
        <v>-6.2954106433830148E-3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1.77</v>
      </c>
      <c r="C2398" s="2">
        <f t="shared" si="222"/>
        <v>1.5364054440708381</v>
      </c>
      <c r="D2398" s="2">
        <f t="shared" si="224"/>
        <v>1.6146019318976412</v>
      </c>
      <c r="E2398" s="2">
        <f t="shared" si="223"/>
        <v>-7.8196487826803107E-2</v>
      </c>
      <c r="F2398" s="2">
        <f t="shared" si="221"/>
        <v>-7.2464800179605507E-2</v>
      </c>
      <c r="G2398" s="2">
        <f t="shared" si="219"/>
        <v>-5.7316876471976003E-3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1.77</v>
      </c>
      <c r="C2399" s="2">
        <f t="shared" si="222"/>
        <v>1.5446507603676323</v>
      </c>
      <c r="D2399" s="2">
        <f t="shared" si="224"/>
        <v>1.6261128999052235</v>
      </c>
      <c r="E2399" s="2">
        <f t="shared" si="223"/>
        <v>-8.1462139537591183E-2</v>
      </c>
      <c r="F2399" s="2">
        <f t="shared" si="221"/>
        <v>-7.4264268051202648E-2</v>
      </c>
      <c r="G2399" s="2">
        <f t="shared" si="219"/>
        <v>-7.1978714863885351E-3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1.77</v>
      </c>
      <c r="C2400" s="2">
        <f t="shared" si="222"/>
        <v>1.5516275664649197</v>
      </c>
      <c r="D2400" s="2">
        <f t="shared" si="224"/>
        <v>1.6367712036159476</v>
      </c>
      <c r="E2400" s="2">
        <f t="shared" si="223"/>
        <v>-8.5143637151027907E-2</v>
      </c>
      <c r="F2400" s="2">
        <f t="shared" si="221"/>
        <v>-7.6440141871167711E-2</v>
      </c>
      <c r="G2400" s="2">
        <f t="shared" si="219"/>
        <v>-8.7034952798601961E-3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1.77</v>
      </c>
      <c r="C2401" s="2">
        <f t="shared" si="222"/>
        <v>1.5683002485472397</v>
      </c>
      <c r="D2401" s="2">
        <f t="shared" si="224"/>
        <v>1.6466400033480997</v>
      </c>
      <c r="E2401" s="2">
        <f t="shared" si="223"/>
        <v>-7.8339754800859973E-2</v>
      </c>
      <c r="F2401" s="2">
        <f t="shared" si="221"/>
        <v>-7.6820064457106166E-2</v>
      </c>
      <c r="G2401" s="2">
        <f t="shared" si="219"/>
        <v>-1.5196903437538073E-3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1.77</v>
      </c>
      <c r="C2402" s="2">
        <f t="shared" si="222"/>
        <v>1.593177133386126</v>
      </c>
      <c r="D2402" s="2">
        <f t="shared" si="224"/>
        <v>1.6557777808778702</v>
      </c>
      <c r="E2402" s="2">
        <f t="shared" si="223"/>
        <v>-6.260064749174421E-2</v>
      </c>
      <c r="F2402" s="2">
        <f t="shared" si="221"/>
        <v>-7.397618106403378E-2</v>
      </c>
      <c r="G2402" s="2">
        <f t="shared" si="219"/>
        <v>1.137553357228957E-2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1.7</v>
      </c>
      <c r="C2403" s="2">
        <f t="shared" si="222"/>
        <v>1.6142268051728759</v>
      </c>
      <c r="D2403" s="2">
        <f t="shared" si="224"/>
        <v>1.6590535008128429</v>
      </c>
      <c r="E2403" s="2">
        <f t="shared" si="223"/>
        <v>-4.4826695639966996E-2</v>
      </c>
      <c r="F2403" s="2">
        <f t="shared" si="221"/>
        <v>-6.8146283979220429E-2</v>
      </c>
      <c r="G2403" s="2">
        <f t="shared" si="219"/>
        <v>2.3319588339253433E-2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1.7</v>
      </c>
      <c r="C2404" s="2">
        <f t="shared" si="222"/>
        <v>1.6320380659155103</v>
      </c>
      <c r="D2404" s="2">
        <f t="shared" si="224"/>
        <v>1.6620865748267064</v>
      </c>
      <c r="E2404" s="2">
        <f t="shared" si="223"/>
        <v>-3.0048508911196148E-2</v>
      </c>
      <c r="F2404" s="2">
        <f t="shared" si="221"/>
        <v>-6.0526728965615575E-2</v>
      </c>
      <c r="G2404" s="2">
        <f t="shared" ref="G2404:G2467" si="225">E2404-F2404</f>
        <v>3.0478220054419428E-2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1.7</v>
      </c>
      <c r="C2405" s="2">
        <f t="shared" si="222"/>
        <v>1.6532629788515856</v>
      </c>
      <c r="D2405" s="2">
        <f t="shared" si="224"/>
        <v>1.664894976691395</v>
      </c>
      <c r="E2405" s="2">
        <f t="shared" si="223"/>
        <v>-1.1631997839809394E-2</v>
      </c>
      <c r="F2405" s="2">
        <f t="shared" ref="F2405:F2468" si="227">(E2405*(2/(10)))+((1-(2/10))*F2404)</f>
        <v>-5.0747782740454342E-2</v>
      </c>
      <c r="G2405" s="2">
        <f t="shared" si="225"/>
        <v>3.9115784900644948E-2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1.7</v>
      </c>
      <c r="C2406" s="2">
        <f t="shared" si="222"/>
        <v>1.6712225205667264</v>
      </c>
      <c r="D2406" s="2">
        <f t="shared" si="224"/>
        <v>1.6674953487883288</v>
      </c>
      <c r="E2406" s="2">
        <f t="shared" si="223"/>
        <v>3.7271717783975422E-3</v>
      </c>
      <c r="F2406" s="2">
        <f t="shared" si="227"/>
        <v>-3.9852791836683964E-2</v>
      </c>
      <c r="G2406" s="2">
        <f t="shared" si="225"/>
        <v>4.3579963615081506E-2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1.76</v>
      </c>
      <c r="C2407" s="2">
        <f t="shared" si="222"/>
        <v>1.6864190558641532</v>
      </c>
      <c r="D2407" s="2">
        <f t="shared" si="224"/>
        <v>1.6743475451743786</v>
      </c>
      <c r="E2407" s="2">
        <f t="shared" si="223"/>
        <v>1.2071510689774634E-2</v>
      </c>
      <c r="F2407" s="2">
        <f t="shared" si="227"/>
        <v>-2.946793133139225E-2</v>
      </c>
      <c r="G2407" s="2">
        <f t="shared" si="225"/>
        <v>4.1539442021166884E-2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1.76</v>
      </c>
      <c r="C2408" s="2">
        <f t="shared" si="222"/>
        <v>1.6992776626542836</v>
      </c>
      <c r="D2408" s="2">
        <f t="shared" si="224"/>
        <v>1.6806921714577578</v>
      </c>
      <c r="E2408" s="2">
        <f t="shared" si="223"/>
        <v>1.858549119652575E-2</v>
      </c>
      <c r="F2408" s="2">
        <f t="shared" si="227"/>
        <v>-1.9857246825808649E-2</v>
      </c>
      <c r="G2408" s="2">
        <f t="shared" si="225"/>
        <v>3.8442738022334402E-2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1.76</v>
      </c>
      <c r="C2409" s="2">
        <f t="shared" si="222"/>
        <v>1.7101580222459323</v>
      </c>
      <c r="D2409" s="2">
        <f t="shared" si="224"/>
        <v>1.6865668254238497</v>
      </c>
      <c r="E2409" s="2">
        <f t="shared" si="223"/>
        <v>2.359119682208255E-2</v>
      </c>
      <c r="F2409" s="2">
        <f t="shared" si="227"/>
        <v>-1.116755809623041E-2</v>
      </c>
      <c r="G2409" s="2">
        <f t="shared" si="225"/>
        <v>3.4758754918312956E-2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1.76</v>
      </c>
      <c r="C2410" s="2">
        <f t="shared" si="222"/>
        <v>1.7193644803619428</v>
      </c>
      <c r="D2410" s="2">
        <f t="shared" si="224"/>
        <v>1.692006319836898</v>
      </c>
      <c r="E2410" s="2">
        <f t="shared" si="223"/>
        <v>2.7358160525044806E-2</v>
      </c>
      <c r="F2410" s="2">
        <f t="shared" si="227"/>
        <v>-3.4624143719753668E-3</v>
      </c>
      <c r="G2410" s="2">
        <f t="shared" si="225"/>
        <v>3.0820574897020173E-2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1.69</v>
      </c>
      <c r="C2411" s="2">
        <f t="shared" si="222"/>
        <v>1.7271545603062592</v>
      </c>
      <c r="D2411" s="2">
        <f t="shared" si="224"/>
        <v>1.6918577035526834</v>
      </c>
      <c r="E2411" s="2">
        <f t="shared" si="223"/>
        <v>3.5296856753575856E-2</v>
      </c>
      <c r="F2411" s="2">
        <f t="shared" si="227"/>
        <v>4.2894398531348778E-3</v>
      </c>
      <c r="G2411" s="2">
        <f t="shared" si="225"/>
        <v>3.1007416900440978E-2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1.75</v>
      </c>
      <c r="C2412" s="2">
        <f t="shared" si="222"/>
        <v>1.7337461664129887</v>
      </c>
      <c r="D2412" s="2">
        <f t="shared" si="224"/>
        <v>1.6961645403265586</v>
      </c>
      <c r="E2412" s="2">
        <f t="shared" si="223"/>
        <v>3.758162608643012E-2</v>
      </c>
      <c r="F2412" s="2">
        <f t="shared" si="227"/>
        <v>1.0947877099793927E-2</v>
      </c>
      <c r="G2412" s="2">
        <f t="shared" si="225"/>
        <v>2.6633748986636195E-2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1.75</v>
      </c>
      <c r="C2413" s="2">
        <f t="shared" si="222"/>
        <v>1.7285544485032982</v>
      </c>
      <c r="D2413" s="2">
        <f t="shared" si="224"/>
        <v>1.7001523521542208</v>
      </c>
      <c r="E2413" s="2">
        <f t="shared" si="223"/>
        <v>2.8402096349077421E-2</v>
      </c>
      <c r="F2413" s="2">
        <f t="shared" si="227"/>
        <v>1.4438720949650626E-2</v>
      </c>
      <c r="G2413" s="2">
        <f t="shared" si="225"/>
        <v>1.3963375399426796E-2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1.75</v>
      </c>
      <c r="C2414" s="2">
        <f t="shared" si="222"/>
        <v>1.7241614564258676</v>
      </c>
      <c r="D2414" s="2">
        <f t="shared" si="224"/>
        <v>1.7038447705131674</v>
      </c>
      <c r="E2414" s="2">
        <f t="shared" si="223"/>
        <v>2.0316685912700194E-2</v>
      </c>
      <c r="F2414" s="2">
        <f t="shared" si="227"/>
        <v>1.561431394226054E-2</v>
      </c>
      <c r="G2414" s="2">
        <f t="shared" si="225"/>
        <v>4.7023719704396543E-3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1.75</v>
      </c>
      <c r="C2415" s="2">
        <f t="shared" si="222"/>
        <v>1.7204443092834263</v>
      </c>
      <c r="D2415" s="2">
        <f t="shared" si="224"/>
        <v>1.7072636764010809</v>
      </c>
      <c r="E2415" s="2">
        <f t="shared" si="223"/>
        <v>1.3180632882345389E-2</v>
      </c>
      <c r="F2415" s="2">
        <f t="shared" si="227"/>
        <v>1.512757773027751E-2</v>
      </c>
      <c r="G2415" s="2">
        <f t="shared" si="225"/>
        <v>-1.9469448479321212E-3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1.75</v>
      </c>
      <c r="C2416" s="2">
        <f t="shared" si="222"/>
        <v>1.7172990309321299</v>
      </c>
      <c r="D2416" s="2">
        <f t="shared" si="224"/>
        <v>1.7104293300010007</v>
      </c>
      <c r="E2416" s="2">
        <f t="shared" si="223"/>
        <v>6.8697009311291524E-3</v>
      </c>
      <c r="F2416" s="2">
        <f t="shared" si="227"/>
        <v>1.347600237044784E-2</v>
      </c>
      <c r="G2416" s="2">
        <f t="shared" si="225"/>
        <v>-6.6063014393186875E-3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1.75</v>
      </c>
      <c r="C2417" s="2">
        <f t="shared" si="222"/>
        <v>1.7238684107887252</v>
      </c>
      <c r="D2417" s="2">
        <f t="shared" si="224"/>
        <v>1.7133604907416673</v>
      </c>
      <c r="E2417" s="2">
        <f t="shared" si="223"/>
        <v>1.0507920047057917E-2</v>
      </c>
      <c r="F2417" s="2">
        <f t="shared" si="227"/>
        <v>1.2882385905769855E-2</v>
      </c>
      <c r="G2417" s="2">
        <f t="shared" si="225"/>
        <v>-2.3744658587119376E-3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1.75</v>
      </c>
      <c r="C2418" s="2">
        <f t="shared" si="222"/>
        <v>1.729427116821229</v>
      </c>
      <c r="D2418" s="2">
        <f t="shared" si="224"/>
        <v>1.7160745284645067</v>
      </c>
      <c r="E2418" s="2">
        <f t="shared" si="223"/>
        <v>1.3352588356722261E-2</v>
      </c>
      <c r="F2418" s="2">
        <f t="shared" si="227"/>
        <v>1.2976426395960337E-2</v>
      </c>
      <c r="G2418" s="2">
        <f t="shared" si="225"/>
        <v>3.7616196076192474E-4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1.75</v>
      </c>
      <c r="C2419" s="2">
        <f t="shared" si="222"/>
        <v>1.7341306373102707</v>
      </c>
      <c r="D2419" s="2">
        <f t="shared" si="224"/>
        <v>1.7185875263560246</v>
      </c>
      <c r="E2419" s="2">
        <f t="shared" si="223"/>
        <v>1.5543110954246098E-2</v>
      </c>
      <c r="F2419" s="2">
        <f t="shared" si="227"/>
        <v>1.3489763307617491E-2</v>
      </c>
      <c r="G2419" s="2">
        <f t="shared" si="225"/>
        <v>2.0533476466286071E-3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1.68</v>
      </c>
      <c r="C2420" s="2">
        <f t="shared" si="222"/>
        <v>1.7381105392625367</v>
      </c>
      <c r="D2420" s="2">
        <f t="shared" si="224"/>
        <v>1.7157291910703931</v>
      </c>
      <c r="E2420" s="2">
        <f t="shared" si="223"/>
        <v>2.2381348192143546E-2</v>
      </c>
      <c r="F2420" s="2">
        <f t="shared" si="227"/>
        <v>1.5268080284522704E-2</v>
      </c>
      <c r="G2420" s="2">
        <f t="shared" si="225"/>
        <v>7.1132679076208426E-3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1.75</v>
      </c>
      <c r="C2421" s="2">
        <f t="shared" si="222"/>
        <v>1.730708917837531</v>
      </c>
      <c r="D2421" s="2">
        <f t="shared" si="224"/>
        <v>1.7182677695096231</v>
      </c>
      <c r="E2421" s="2">
        <f t="shared" si="223"/>
        <v>1.244114832790788E-2</v>
      </c>
      <c r="F2421" s="2">
        <f t="shared" si="227"/>
        <v>1.4702693893199739E-2</v>
      </c>
      <c r="G2421" s="2">
        <f t="shared" si="225"/>
        <v>-2.2615455652918587E-3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1.75</v>
      </c>
      <c r="C2422" s="2">
        <f t="shared" si="222"/>
        <v>1.7336767766317571</v>
      </c>
      <c r="D2422" s="2">
        <f t="shared" si="224"/>
        <v>1.7206183051015027</v>
      </c>
      <c r="E2422" s="2">
        <f t="shared" si="223"/>
        <v>1.3058471530254412E-2</v>
      </c>
      <c r="F2422" s="2">
        <f t="shared" si="227"/>
        <v>1.4373849420610674E-2</v>
      </c>
      <c r="G2422" s="2">
        <f t="shared" si="225"/>
        <v>-1.3153778903562622E-3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1.75</v>
      </c>
      <c r="C2423" s="2">
        <f t="shared" si="222"/>
        <v>1.7361880417653328</v>
      </c>
      <c r="D2423" s="2">
        <f t="shared" si="224"/>
        <v>1.7227947269458357</v>
      </c>
      <c r="E2423" s="2">
        <f t="shared" si="223"/>
        <v>1.3393314819497126E-2</v>
      </c>
      <c r="F2423" s="2">
        <f t="shared" si="227"/>
        <v>1.4177742500387966E-2</v>
      </c>
      <c r="G2423" s="2">
        <f t="shared" si="225"/>
        <v>-7.8442768089083924E-4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1.75</v>
      </c>
      <c r="C2424" s="2">
        <f t="shared" si="222"/>
        <v>1.7383129584168202</v>
      </c>
      <c r="D2424" s="2">
        <f t="shared" si="224"/>
        <v>1.7248099323572552</v>
      </c>
      <c r="E2424" s="2">
        <f t="shared" si="223"/>
        <v>1.3503026059564993E-2</v>
      </c>
      <c r="F2424" s="2">
        <f t="shared" si="227"/>
        <v>1.4042799212223372E-2</v>
      </c>
      <c r="G2424" s="2">
        <f t="shared" si="225"/>
        <v>-5.3977315265837933E-4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1.75</v>
      </c>
      <c r="C2425" s="2">
        <f t="shared" si="222"/>
        <v>1.7401109648142326</v>
      </c>
      <c r="D2425" s="2">
        <f t="shared" si="224"/>
        <v>1.7266758632937547</v>
      </c>
      <c r="E2425" s="2">
        <f t="shared" si="223"/>
        <v>1.3435101520477888E-2</v>
      </c>
      <c r="F2425" s="2">
        <f t="shared" si="227"/>
        <v>1.3921259673874278E-2</v>
      </c>
      <c r="G2425" s="2">
        <f t="shared" si="225"/>
        <v>-4.8615815339638976E-4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1.75</v>
      </c>
      <c r="C2426" s="2">
        <f t="shared" si="222"/>
        <v>1.7416323548428121</v>
      </c>
      <c r="D2426" s="2">
        <f t="shared" si="224"/>
        <v>1.7284035771238468</v>
      </c>
      <c r="E2426" s="2">
        <f t="shared" si="223"/>
        <v>1.3228777718965246E-2</v>
      </c>
      <c r="F2426" s="2">
        <f t="shared" si="227"/>
        <v>1.3782763282892473E-2</v>
      </c>
      <c r="G2426" s="2">
        <f t="shared" si="225"/>
        <v>-5.5398556392722773E-4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1.75</v>
      </c>
      <c r="C2427" s="2">
        <f t="shared" si="222"/>
        <v>1.7429196848669948</v>
      </c>
      <c r="D2427" s="2">
        <f t="shared" si="224"/>
        <v>1.73000331215171</v>
      </c>
      <c r="E2427" s="2">
        <f t="shared" si="223"/>
        <v>1.2916372715284785E-2</v>
      </c>
      <c r="F2427" s="2">
        <f t="shared" si="227"/>
        <v>1.3609485169370937E-2</v>
      </c>
      <c r="G2427" s="2">
        <f t="shared" si="225"/>
        <v>-6.9311245408615156E-4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1.75</v>
      </c>
      <c r="C2428" s="2">
        <f t="shared" si="222"/>
        <v>1.7440089641182266</v>
      </c>
      <c r="D2428" s="2">
        <f t="shared" si="224"/>
        <v>1.7314845482886203</v>
      </c>
      <c r="E2428" s="2">
        <f t="shared" si="223"/>
        <v>1.2524415829606284E-2</v>
      </c>
      <c r="F2428" s="2">
        <f t="shared" si="227"/>
        <v>1.3392471301418006E-2</v>
      </c>
      <c r="G2428" s="2">
        <f t="shared" si="225"/>
        <v>-8.6805547181172289E-4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1.75</v>
      </c>
      <c r="C2429" s="2">
        <f t="shared" si="222"/>
        <v>1.7449306619461917</v>
      </c>
      <c r="D2429" s="2">
        <f t="shared" si="224"/>
        <v>1.7328560632302039</v>
      </c>
      <c r="E2429" s="2">
        <f t="shared" si="223"/>
        <v>1.2074598715987817E-2</v>
      </c>
      <c r="F2429" s="2">
        <f t="shared" si="227"/>
        <v>1.312889678433197E-2</v>
      </c>
      <c r="G2429" s="2">
        <f t="shared" si="225"/>
        <v>-1.0542980683441536E-3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1.75</v>
      </c>
      <c r="C2430" s="2">
        <f t="shared" si="222"/>
        <v>1.7349413293390854</v>
      </c>
      <c r="D2430" s="2">
        <f t="shared" si="224"/>
        <v>1.7341259844724108</v>
      </c>
      <c r="E2430" s="2">
        <f t="shared" si="223"/>
        <v>8.1534486667456108E-4</v>
      </c>
      <c r="F2430" s="2">
        <f t="shared" si="227"/>
        <v>1.0666186400800488E-2</v>
      </c>
      <c r="G2430" s="2">
        <f t="shared" si="225"/>
        <v>-9.8508415341259266E-3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1.75</v>
      </c>
      <c r="C2431" s="2">
        <f t="shared" si="222"/>
        <v>1.7372580479023032</v>
      </c>
      <c r="D2431" s="2">
        <f t="shared" si="224"/>
        <v>1.7353018374744544</v>
      </c>
      <c r="E2431" s="2">
        <f t="shared" si="223"/>
        <v>1.9562104278487702E-3</v>
      </c>
      <c r="F2431" s="2">
        <f t="shared" si="227"/>
        <v>8.9241912062101442E-3</v>
      </c>
      <c r="G2431" s="2">
        <f t="shared" si="225"/>
        <v>-6.967980778361374E-3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1.75</v>
      </c>
      <c r="C2432" s="2">
        <f t="shared" si="222"/>
        <v>1.7392183482250259</v>
      </c>
      <c r="D2432" s="2">
        <f t="shared" si="224"/>
        <v>1.7363905902541243</v>
      </c>
      <c r="E2432" s="2">
        <f t="shared" si="223"/>
        <v>2.8277579709015122E-3</v>
      </c>
      <c r="F2432" s="2">
        <f t="shared" si="227"/>
        <v>7.7049045591484179E-3</v>
      </c>
      <c r="G2432" s="2">
        <f t="shared" si="225"/>
        <v>-4.8771465882469058E-3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1.75</v>
      </c>
      <c r="C2433" s="2">
        <f t="shared" si="222"/>
        <v>1.740877063882714</v>
      </c>
      <c r="D2433" s="2">
        <f t="shared" si="224"/>
        <v>1.7373986946797446</v>
      </c>
      <c r="E2433" s="2">
        <f t="shared" si="223"/>
        <v>3.4783692029694002E-3</v>
      </c>
      <c r="F2433" s="2">
        <f t="shared" si="227"/>
        <v>6.8595974879126151E-3</v>
      </c>
      <c r="G2433" s="2">
        <f t="shared" si="225"/>
        <v>-3.3812282849432149E-3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1.75</v>
      </c>
      <c r="C2434" s="2">
        <f t="shared" si="222"/>
        <v>1.7422805925161429</v>
      </c>
      <c r="D2434" s="2">
        <f t="shared" si="224"/>
        <v>1.7383321247034671</v>
      </c>
      <c r="E2434" s="2">
        <f t="shared" si="223"/>
        <v>3.9484678126757711E-3</v>
      </c>
      <c r="F2434" s="2">
        <f t="shared" si="227"/>
        <v>6.2773715528652461E-3</v>
      </c>
      <c r="G2434" s="2">
        <f t="shared" si="225"/>
        <v>-2.328903740189475E-3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1.75</v>
      </c>
      <c r="C2435" s="2">
        <f t="shared" si="222"/>
        <v>1.7434681936675056</v>
      </c>
      <c r="D2435" s="2">
        <f t="shared" si="224"/>
        <v>1.7391964117624694</v>
      </c>
      <c r="E2435" s="2">
        <f t="shared" si="223"/>
        <v>4.2717819050361872E-3</v>
      </c>
      <c r="F2435" s="2">
        <f t="shared" si="227"/>
        <v>5.8762536232994352E-3</v>
      </c>
      <c r="G2435" s="2">
        <f t="shared" si="225"/>
        <v>-1.604471718263248E-3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1.75</v>
      </c>
      <c r="C2436" s="2">
        <f t="shared" si="222"/>
        <v>1.7444730869494278</v>
      </c>
      <c r="D2436" s="2">
        <f t="shared" si="224"/>
        <v>1.7399966775578419</v>
      </c>
      <c r="E2436" s="2">
        <f t="shared" si="223"/>
        <v>4.4764093915858894E-3</v>
      </c>
      <c r="F2436" s="2">
        <f t="shared" si="227"/>
        <v>5.5962847769567264E-3</v>
      </c>
      <c r="G2436" s="2">
        <f t="shared" si="225"/>
        <v>-1.119875385370837E-3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1.75</v>
      </c>
      <c r="C2437" s="2">
        <f t="shared" si="222"/>
        <v>1.7453233812649005</v>
      </c>
      <c r="D2437" s="2">
        <f t="shared" si="224"/>
        <v>1.7407376644054091</v>
      </c>
      <c r="E2437" s="2">
        <f t="shared" si="223"/>
        <v>4.5857168594913844E-3</v>
      </c>
      <c r="F2437" s="2">
        <f t="shared" si="227"/>
        <v>5.394171193463658E-3</v>
      </c>
      <c r="G2437" s="2">
        <f t="shared" si="225"/>
        <v>-8.0845433397227356E-4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1.75</v>
      </c>
      <c r="C2438" s="2">
        <f t="shared" si="222"/>
        <v>1.7460428610703005</v>
      </c>
      <c r="D2438" s="2">
        <f t="shared" si="224"/>
        <v>1.7414237633383416</v>
      </c>
      <c r="E2438" s="2">
        <f t="shared" si="223"/>
        <v>4.6190977319588988E-3</v>
      </c>
      <c r="F2438" s="2">
        <f t="shared" si="227"/>
        <v>5.2391565011627068E-3</v>
      </c>
      <c r="G2438" s="2">
        <f t="shared" si="225"/>
        <v>-6.2005876920380801E-4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1.75</v>
      </c>
      <c r="C2439" s="2">
        <f t="shared" si="222"/>
        <v>1.7466516516748696</v>
      </c>
      <c r="D2439" s="2">
        <f t="shared" si="224"/>
        <v>1.742059040128094</v>
      </c>
      <c r="E2439" s="2">
        <f t="shared" si="223"/>
        <v>4.5926115467755935E-3</v>
      </c>
      <c r="F2439" s="2">
        <f t="shared" si="227"/>
        <v>5.1098475102852843E-3</v>
      </c>
      <c r="G2439" s="2">
        <f t="shared" si="225"/>
        <v>-5.1723596350969087E-4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1.75</v>
      </c>
      <c r="C2440" s="2">
        <f t="shared" si="222"/>
        <v>1.7471667821864281</v>
      </c>
      <c r="D2440" s="2">
        <f t="shared" si="224"/>
        <v>1.7426472593778648</v>
      </c>
      <c r="E2440" s="2">
        <f t="shared" si="223"/>
        <v>4.5195228085632699E-3</v>
      </c>
      <c r="F2440" s="2">
        <f t="shared" si="227"/>
        <v>4.991782569940882E-3</v>
      </c>
      <c r="G2440" s="2">
        <f t="shared" si="225"/>
        <v>-4.7225976137761205E-4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1.74</v>
      </c>
      <c r="C2441" s="2">
        <f t="shared" si="222"/>
        <v>1.7476026618500544</v>
      </c>
      <c r="D2441" s="2">
        <f t="shared" si="224"/>
        <v>1.7424511660906155</v>
      </c>
      <c r="E2441" s="2">
        <f t="shared" si="223"/>
        <v>5.1514957594389621E-3</v>
      </c>
      <c r="F2441" s="2">
        <f t="shared" si="227"/>
        <v>5.023725207840498E-3</v>
      </c>
      <c r="G2441" s="2">
        <f t="shared" si="225"/>
        <v>1.2777055159846409E-4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1.74</v>
      </c>
      <c r="C2442" s="2">
        <f t="shared" si="222"/>
        <v>1.7479714831038922</v>
      </c>
      <c r="D2442" s="2">
        <f t="shared" si="224"/>
        <v>1.7422695982320513</v>
      </c>
      <c r="E2442" s="2">
        <f t="shared" si="223"/>
        <v>5.7018848718408677E-3</v>
      </c>
      <c r="F2442" s="2">
        <f t="shared" si="227"/>
        <v>5.1593571406405719E-3</v>
      </c>
      <c r="G2442" s="2">
        <f t="shared" si="225"/>
        <v>5.4252773120029574E-4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1.74</v>
      </c>
      <c r="C2443" s="2">
        <f t="shared" si="222"/>
        <v>1.7482835626263702</v>
      </c>
      <c r="D2443" s="2">
        <f t="shared" si="224"/>
        <v>1.7421014798444918</v>
      </c>
      <c r="E2443" s="2">
        <f t="shared" si="223"/>
        <v>6.182082781878373E-3</v>
      </c>
      <c r="F2443" s="2">
        <f t="shared" si="227"/>
        <v>5.3639022688881325E-3</v>
      </c>
      <c r="G2443" s="2">
        <f t="shared" si="225"/>
        <v>8.1818051299024051E-4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1.74</v>
      </c>
      <c r="C2444" s="2">
        <f t="shared" si="222"/>
        <v>1.7485476299146208</v>
      </c>
      <c r="D2444" s="2">
        <f t="shared" si="224"/>
        <v>1.7419458146708258</v>
      </c>
      <c r="E2444" s="2">
        <f t="shared" si="223"/>
        <v>6.6018152437949951E-3</v>
      </c>
      <c r="F2444" s="2">
        <f t="shared" si="227"/>
        <v>5.6114848638695054E-3</v>
      </c>
      <c r="G2444" s="2">
        <f t="shared" si="225"/>
        <v>9.9033037992548971E-4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1.74</v>
      </c>
      <c r="C2445" s="2">
        <f t="shared" si="222"/>
        <v>1.7487710714662175</v>
      </c>
      <c r="D2445" s="2">
        <f t="shared" si="224"/>
        <v>1.7418016802507645</v>
      </c>
      <c r="E2445" s="2">
        <f t="shared" si="223"/>
        <v>6.9693912154529247E-3</v>
      </c>
      <c r="F2445" s="2">
        <f t="shared" si="227"/>
        <v>5.8830661341861901E-3</v>
      </c>
      <c r="G2445" s="2">
        <f t="shared" si="225"/>
        <v>1.0863250812667346E-3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1.79</v>
      </c>
      <c r="C2446" s="2">
        <f t="shared" si="222"/>
        <v>1.7489601373944916</v>
      </c>
      <c r="D2446" s="2">
        <f t="shared" si="224"/>
        <v>1.7453719261581153</v>
      </c>
      <c r="E2446" s="2">
        <f t="shared" si="223"/>
        <v>3.5882112363763152E-3</v>
      </c>
      <c r="F2446" s="2">
        <f t="shared" si="227"/>
        <v>5.4240951546242156E-3</v>
      </c>
      <c r="G2446" s="2">
        <f t="shared" si="225"/>
        <v>-1.8358839182479004E-3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1.81</v>
      </c>
      <c r="C2447" s="2">
        <f t="shared" ref="C2447:C2510" si="228">$C$4*B2437+C2446*(1-$C$4)</f>
        <v>1.7491201162568775</v>
      </c>
      <c r="D2447" s="2">
        <f t="shared" si="224"/>
        <v>1.7501591908871437</v>
      </c>
      <c r="E2447" s="2">
        <f t="shared" si="223"/>
        <v>-1.0390746302662013E-3</v>
      </c>
      <c r="F2447" s="2">
        <f t="shared" si="227"/>
        <v>4.1314611976461324E-3</v>
      </c>
      <c r="G2447" s="2">
        <f t="shared" si="225"/>
        <v>-5.1705358279123337E-3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1.81</v>
      </c>
      <c r="C2448" s="2">
        <f t="shared" si="228"/>
        <v>1.7492554829865887</v>
      </c>
      <c r="D2448" s="2">
        <f t="shared" si="224"/>
        <v>1.754591843414022</v>
      </c>
      <c r="E2448" s="2">
        <f t="shared" si="223"/>
        <v>-5.3363604274332399E-3</v>
      </c>
      <c r="F2448" s="2">
        <f t="shared" si="227"/>
        <v>2.2378968726302576E-3</v>
      </c>
      <c r="G2448" s="2">
        <f t="shared" si="225"/>
        <v>-7.5742573000634975E-3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1.78</v>
      </c>
      <c r="C2449" s="2">
        <f t="shared" si="228"/>
        <v>1.7493700240655752</v>
      </c>
      <c r="D2449" s="2">
        <f t="shared" si="224"/>
        <v>1.7564739290870575</v>
      </c>
      <c r="E2449" s="2">
        <f t="shared" si="223"/>
        <v>-7.1039050214822819E-3</v>
      </c>
      <c r="F2449" s="2">
        <f t="shared" si="227"/>
        <v>3.6953649380774964E-4</v>
      </c>
      <c r="G2449" s="2">
        <f t="shared" si="225"/>
        <v>-7.4734415152900319E-3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1.78</v>
      </c>
      <c r="C2450" s="2">
        <f t="shared" si="228"/>
        <v>1.749466943440102</v>
      </c>
      <c r="D2450" s="2">
        <f t="shared" si="224"/>
        <v>1.7582166010065348</v>
      </c>
      <c r="E2450" s="2">
        <f t="shared" si="223"/>
        <v>-8.7496575664327558E-3</v>
      </c>
      <c r="F2450" s="2">
        <f t="shared" si="227"/>
        <v>-1.4543023182403514E-3</v>
      </c>
      <c r="G2450" s="2">
        <f t="shared" si="225"/>
        <v>-7.295355248192404E-3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1.78</v>
      </c>
      <c r="C2451" s="2">
        <f t="shared" si="228"/>
        <v>1.7480104906031633</v>
      </c>
      <c r="D2451" s="2">
        <f t="shared" si="224"/>
        <v>1.7598301861171619</v>
      </c>
      <c r="E2451" s="2">
        <f t="shared" si="223"/>
        <v>-1.181969551399864E-2</v>
      </c>
      <c r="F2451" s="2">
        <f t="shared" si="227"/>
        <v>-3.5273809573920095E-3</v>
      </c>
      <c r="G2451" s="2">
        <f t="shared" si="225"/>
        <v>-8.2923145566066309E-3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1.78</v>
      </c>
      <c r="C2452" s="2">
        <f t="shared" si="228"/>
        <v>1.7467781074334459</v>
      </c>
      <c r="D2452" s="2">
        <f t="shared" si="224"/>
        <v>1.7613242464047796</v>
      </c>
      <c r="E2452" s="2">
        <f t="shared" si="223"/>
        <v>-1.4546138971333722E-2</v>
      </c>
      <c r="F2452" s="2">
        <f t="shared" si="227"/>
        <v>-5.7311325601803525E-3</v>
      </c>
      <c r="G2452" s="2">
        <f t="shared" si="225"/>
        <v>-8.8150064111533685E-3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1.78</v>
      </c>
      <c r="C2453" s="2">
        <f t="shared" si="228"/>
        <v>1.7457353216744542</v>
      </c>
      <c r="D2453" s="2">
        <f t="shared" si="224"/>
        <v>1.7627076355599811</v>
      </c>
      <c r="E2453" s="2">
        <f t="shared" si="223"/>
        <v>-1.6972313885526891E-2</v>
      </c>
      <c r="F2453" s="2">
        <f t="shared" si="227"/>
        <v>-7.9793688252496608E-3</v>
      </c>
      <c r="G2453" s="2">
        <f t="shared" si="225"/>
        <v>-8.9929450602772298E-3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1.78</v>
      </c>
      <c r="C2454" s="2">
        <f t="shared" si="228"/>
        <v>1.7448529644937689</v>
      </c>
      <c r="D2454" s="2">
        <f t="shared" si="224"/>
        <v>1.7639885514444269</v>
      </c>
      <c r="E2454" s="2">
        <f t="shared" si="223"/>
        <v>-1.9135586950657979E-2</v>
      </c>
      <c r="F2454" s="2">
        <f t="shared" si="227"/>
        <v>-1.0210612450331325E-2</v>
      </c>
      <c r="G2454" s="2">
        <f t="shared" si="225"/>
        <v>-8.9249745003266538E-3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1.78</v>
      </c>
      <c r="C2455" s="2">
        <f t="shared" si="228"/>
        <v>1.7441063545716506</v>
      </c>
      <c r="D2455" s="2">
        <f t="shared" si="224"/>
        <v>1.7651745846707656</v>
      </c>
      <c r="E2455" s="2">
        <f t="shared" si="223"/>
        <v>-2.106823009911496E-2</v>
      </c>
      <c r="F2455" s="2">
        <f t="shared" si="227"/>
        <v>-1.2382135980088053E-2</v>
      </c>
      <c r="G2455" s="2">
        <f t="shared" si="225"/>
        <v>-8.6860941190269065E-3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1.78</v>
      </c>
      <c r="C2456" s="2">
        <f t="shared" si="228"/>
        <v>1.7511669154067813</v>
      </c>
      <c r="D2456" s="2">
        <f t="shared" si="224"/>
        <v>1.7662727635840423</v>
      </c>
      <c r="E2456" s="2">
        <f t="shared" si="223"/>
        <v>-1.5105848177261016E-2</v>
      </c>
      <c r="F2456" s="2">
        <f t="shared" si="227"/>
        <v>-1.2926878419522647E-2</v>
      </c>
      <c r="G2456" s="2">
        <f t="shared" si="225"/>
        <v>-2.1789697577383697E-3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1.78</v>
      </c>
      <c r="C2457" s="2">
        <f t="shared" si="228"/>
        <v>1.7602181591903534</v>
      </c>
      <c r="D2457" s="2">
        <f t="shared" si="224"/>
        <v>1.7672895959111503</v>
      </c>
      <c r="E2457" s="2">
        <f t="shared" si="223"/>
        <v>-7.0714367207969087E-3</v>
      </c>
      <c r="F2457" s="2">
        <f t="shared" si="227"/>
        <v>-1.1755790079777499E-2</v>
      </c>
      <c r="G2457" s="2">
        <f t="shared" si="225"/>
        <v>4.6843533589805905E-3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1.7</v>
      </c>
      <c r="C2458" s="2">
        <f t="shared" si="228"/>
        <v>1.7678769039302991</v>
      </c>
      <c r="D2458" s="2">
        <f t="shared" si="224"/>
        <v>1.7623051813992134</v>
      </c>
      <c r="E2458" s="2">
        <f t="shared" si="223"/>
        <v>5.5717225310856211E-3</v>
      </c>
      <c r="F2458" s="2">
        <f t="shared" si="227"/>
        <v>-8.2902875576048758E-3</v>
      </c>
      <c r="G2458" s="2">
        <f t="shared" si="225"/>
        <v>1.3862010088690497E-2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1.7</v>
      </c>
      <c r="C2459" s="2">
        <f t="shared" si="228"/>
        <v>1.76974199563333</v>
      </c>
      <c r="D2459" s="2">
        <f t="shared" si="224"/>
        <v>1.7576899827770496</v>
      </c>
      <c r="E2459" s="2">
        <f t="shared" si="223"/>
        <v>1.2052012856280436E-2</v>
      </c>
      <c r="F2459" s="2">
        <f t="shared" si="227"/>
        <v>-4.2218274748278134E-3</v>
      </c>
      <c r="G2459" s="2">
        <f t="shared" si="225"/>
        <v>1.627384033110825E-2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1.77</v>
      </c>
      <c r="C2460" s="2">
        <f t="shared" si="228"/>
        <v>1.7713201501512792</v>
      </c>
      <c r="D2460" s="2">
        <f t="shared" si="224"/>
        <v>1.7586018359046756</v>
      </c>
      <c r="E2460" s="2">
        <f t="shared" ref="E2460:E2523" si="229">C2460-D2460</f>
        <v>1.2718314246603635E-2</v>
      </c>
      <c r="F2460" s="2">
        <f t="shared" si="227"/>
        <v>-8.3379913054152386E-4</v>
      </c>
      <c r="G2460" s="2">
        <f t="shared" si="225"/>
        <v>1.3552113377145158E-2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1.77</v>
      </c>
      <c r="C2461" s="2">
        <f t="shared" si="228"/>
        <v>1.7726555116664671</v>
      </c>
      <c r="D2461" s="2">
        <f t="shared" ref="D2461:D2524" si="230">$D$4*B2461+(1-$D$4)*D2460</f>
        <v>1.7594461443561811</v>
      </c>
      <c r="E2461" s="2">
        <f t="shared" si="229"/>
        <v>1.3209367310285991E-2</v>
      </c>
      <c r="F2461" s="2">
        <f t="shared" si="227"/>
        <v>1.9748341576239794E-3</v>
      </c>
      <c r="G2461" s="2">
        <f t="shared" si="225"/>
        <v>1.1234533152662011E-2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1.7</v>
      </c>
      <c r="C2462" s="2">
        <f t="shared" si="228"/>
        <v>1.773785432948549</v>
      </c>
      <c r="D2462" s="2">
        <f t="shared" si="230"/>
        <v>1.7550427262557233</v>
      </c>
      <c r="E2462" s="2">
        <f t="shared" si="229"/>
        <v>1.8742706692825628E-2</v>
      </c>
      <c r="F2462" s="2">
        <f t="shared" si="227"/>
        <v>5.3284086646643095E-3</v>
      </c>
      <c r="G2462" s="2">
        <f t="shared" si="225"/>
        <v>1.3414298028161319E-2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1.68</v>
      </c>
      <c r="C2463" s="2">
        <f t="shared" si="228"/>
        <v>1.7747415201872336</v>
      </c>
      <c r="D2463" s="2">
        <f t="shared" si="230"/>
        <v>1.7494840057923364</v>
      </c>
      <c r="E2463" s="2">
        <f t="shared" si="229"/>
        <v>2.5257514394897207E-2</v>
      </c>
      <c r="F2463" s="2">
        <f t="shared" si="227"/>
        <v>9.3142298107108893E-3</v>
      </c>
      <c r="G2463" s="2">
        <f t="shared" si="225"/>
        <v>1.5943284584186319E-2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1.68</v>
      </c>
      <c r="C2464" s="2">
        <f t="shared" si="228"/>
        <v>1.7755505170815054</v>
      </c>
      <c r="D2464" s="2">
        <f t="shared" si="230"/>
        <v>1.7443370424003115</v>
      </c>
      <c r="E2464" s="2">
        <f t="shared" si="229"/>
        <v>3.1213474681193842E-2</v>
      </c>
      <c r="F2464" s="2">
        <f t="shared" si="227"/>
        <v>1.3694078784807481E-2</v>
      </c>
      <c r="G2464" s="2">
        <f t="shared" si="225"/>
        <v>1.7519395896386361E-2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1.68</v>
      </c>
      <c r="C2465" s="2">
        <f t="shared" si="228"/>
        <v>1.7762350529151198</v>
      </c>
      <c r="D2465" s="2">
        <f t="shared" si="230"/>
        <v>1.739571335555844</v>
      </c>
      <c r="E2465" s="2">
        <f t="shared" si="229"/>
        <v>3.6663717359275871E-2</v>
      </c>
      <c r="F2465" s="2">
        <f t="shared" si="227"/>
        <v>1.8288006499701161E-2</v>
      </c>
      <c r="G2465" s="2">
        <f t="shared" si="225"/>
        <v>1.837571085957471E-2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1.68</v>
      </c>
      <c r="C2466" s="2">
        <f t="shared" si="228"/>
        <v>1.776814275543563</v>
      </c>
      <c r="D2466" s="2">
        <f t="shared" si="230"/>
        <v>1.7351586440331888</v>
      </c>
      <c r="E2466" s="2">
        <f t="shared" si="229"/>
        <v>4.1655631510374214E-2</v>
      </c>
      <c r="F2466" s="2">
        <f t="shared" si="227"/>
        <v>2.2961531501835775E-2</v>
      </c>
      <c r="G2466" s="2">
        <f t="shared" si="225"/>
        <v>1.8694100008538439E-2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1.68</v>
      </c>
      <c r="C2467" s="2">
        <f t="shared" si="228"/>
        <v>1.7773043869983993</v>
      </c>
      <c r="D2467" s="2">
        <f t="shared" si="230"/>
        <v>1.7310728185492488</v>
      </c>
      <c r="E2467" s="2">
        <f t="shared" si="229"/>
        <v>4.6231568449150551E-2</v>
      </c>
      <c r="F2467" s="2">
        <f t="shared" si="227"/>
        <v>2.7615538891298731E-2</v>
      </c>
      <c r="G2467" s="2">
        <f t="shared" si="225"/>
        <v>1.861602955785182E-2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1.68</v>
      </c>
      <c r="C2468" s="2">
        <f t="shared" si="228"/>
        <v>1.7654114043832609</v>
      </c>
      <c r="D2468" s="2">
        <f t="shared" si="230"/>
        <v>1.72728964680486</v>
      </c>
      <c r="E2468" s="2">
        <f t="shared" si="229"/>
        <v>3.8121757578400972E-2</v>
      </c>
      <c r="F2468" s="2">
        <f t="shared" si="227"/>
        <v>2.9716782628719181E-2</v>
      </c>
      <c r="G2468" s="2">
        <f t="shared" ref="G2468:G2531" si="231">E2468-F2468</f>
        <v>8.4049749496817906E-3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1.68</v>
      </c>
      <c r="C2469" s="2">
        <f t="shared" si="228"/>
        <v>1.7553481114012208</v>
      </c>
      <c r="D2469" s="2">
        <f t="shared" si="230"/>
        <v>1.7237867100044999</v>
      </c>
      <c r="E2469" s="2">
        <f t="shared" si="229"/>
        <v>3.1561401396720923E-2</v>
      </c>
      <c r="F2469" s="2">
        <f t="shared" ref="F2469:F2532" si="233">(E2469*(2/(10)))+((1-(2/10))*F2468)</f>
        <v>3.0085706382319534E-2</v>
      </c>
      <c r="G2469" s="2">
        <f t="shared" si="231"/>
        <v>1.4756950144013889E-3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1.61</v>
      </c>
      <c r="C2470" s="2">
        <f t="shared" si="228"/>
        <v>1.7576022481087255</v>
      </c>
      <c r="D2470" s="2">
        <f t="shared" si="230"/>
        <v>1.7153580648189812</v>
      </c>
      <c r="E2470" s="2">
        <f t="shared" si="229"/>
        <v>4.2244183289744219E-2</v>
      </c>
      <c r="F2470" s="2">
        <f t="shared" si="233"/>
        <v>3.2517401763804472E-2</v>
      </c>
      <c r="G2470" s="2">
        <f t="shared" si="231"/>
        <v>9.7267815259397469E-3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1.61</v>
      </c>
      <c r="C2471" s="2">
        <f t="shared" si="228"/>
        <v>1.7595095945535371</v>
      </c>
      <c r="D2471" s="2">
        <f t="shared" si="230"/>
        <v>1.7075537637212788</v>
      </c>
      <c r="E2471" s="2">
        <f t="shared" si="229"/>
        <v>5.1955830832258298E-2</v>
      </c>
      <c r="F2471" s="2">
        <f t="shared" si="233"/>
        <v>3.6405087577495242E-2</v>
      </c>
      <c r="G2471" s="2">
        <f t="shared" si="231"/>
        <v>1.5550743254763057E-2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1.54</v>
      </c>
      <c r="C2472" s="2">
        <f t="shared" si="228"/>
        <v>1.7503542723145313</v>
      </c>
      <c r="D2472" s="2">
        <f t="shared" si="230"/>
        <v>1.6951423738159987</v>
      </c>
      <c r="E2472" s="2">
        <f t="shared" si="229"/>
        <v>5.5211898498532586E-2</v>
      </c>
      <c r="F2472" s="2">
        <f t="shared" si="233"/>
        <v>4.0166449761702715E-2</v>
      </c>
      <c r="G2472" s="2">
        <f t="shared" si="231"/>
        <v>1.5045448736829871E-2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1.48</v>
      </c>
      <c r="C2473" s="2">
        <f t="shared" si="228"/>
        <v>1.7395305381122959</v>
      </c>
      <c r="D2473" s="2">
        <f t="shared" si="230"/>
        <v>1.6792059016814802</v>
      </c>
      <c r="E2473" s="2">
        <f t="shared" si="229"/>
        <v>6.0324636430815648E-2</v>
      </c>
      <c r="F2473" s="2">
        <f t="shared" si="233"/>
        <v>4.4198087095525307E-2</v>
      </c>
      <c r="G2473" s="2">
        <f t="shared" si="231"/>
        <v>1.6126549335290341E-2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1.54</v>
      </c>
      <c r="C2474" s="2">
        <f t="shared" si="228"/>
        <v>1.7303719937873272</v>
      </c>
      <c r="D2474" s="2">
        <f t="shared" si="230"/>
        <v>1.6688943534087779</v>
      </c>
      <c r="E2474" s="2">
        <f t="shared" si="229"/>
        <v>6.1477640378549303E-2</v>
      </c>
      <c r="F2474" s="2">
        <f t="shared" si="233"/>
        <v>4.7653997752130112E-2</v>
      </c>
      <c r="G2474" s="2">
        <f t="shared" si="231"/>
        <v>1.3823642626419191E-2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1.48</v>
      </c>
      <c r="C2475" s="2">
        <f t="shared" si="228"/>
        <v>1.7226224562815846</v>
      </c>
      <c r="D2475" s="2">
        <f t="shared" si="230"/>
        <v>1.6549021790822016</v>
      </c>
      <c r="E2475" s="2">
        <f t="shared" si="229"/>
        <v>6.7720277199383005E-2</v>
      </c>
      <c r="F2475" s="2">
        <f t="shared" si="233"/>
        <v>5.1667253641580695E-2</v>
      </c>
      <c r="G2475" s="2">
        <f t="shared" si="231"/>
        <v>1.6053023557802311E-2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1.42</v>
      </c>
      <c r="C2476" s="2">
        <f t="shared" si="228"/>
        <v>1.7160651553151871</v>
      </c>
      <c r="D2476" s="2">
        <f t="shared" si="230"/>
        <v>1.6375020176687052</v>
      </c>
      <c r="E2476" s="2">
        <f t="shared" si="229"/>
        <v>7.8563137646481929E-2</v>
      </c>
      <c r="F2476" s="2">
        <f t="shared" si="233"/>
        <v>5.7046430442560941E-2</v>
      </c>
      <c r="G2476" s="2">
        <f t="shared" si="231"/>
        <v>2.1516707203920987E-2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1.48</v>
      </c>
      <c r="C2477" s="2">
        <f t="shared" si="228"/>
        <v>1.7105166698820815</v>
      </c>
      <c r="D2477" s="2">
        <f t="shared" si="230"/>
        <v>1.6258352015450972</v>
      </c>
      <c r="E2477" s="2">
        <f t="shared" si="229"/>
        <v>8.4681468336984311E-2</v>
      </c>
      <c r="F2477" s="2">
        <f t="shared" si="233"/>
        <v>6.2573438021445618E-2</v>
      </c>
      <c r="G2477" s="2">
        <f t="shared" si="231"/>
        <v>2.2108030315538693E-2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1.54</v>
      </c>
      <c r="C2478" s="2">
        <f t="shared" si="228"/>
        <v>1.7058217975925305</v>
      </c>
      <c r="D2478" s="2">
        <f t="shared" si="230"/>
        <v>1.6194770384676824</v>
      </c>
      <c r="E2478" s="2">
        <f t="shared" si="229"/>
        <v>8.6344759124848069E-2</v>
      </c>
      <c r="F2478" s="2">
        <f t="shared" si="233"/>
        <v>6.7327702242126114E-2</v>
      </c>
      <c r="G2478" s="2">
        <f t="shared" si="231"/>
        <v>1.9017056882721955E-2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1.54</v>
      </c>
      <c r="C2479" s="2">
        <f t="shared" si="228"/>
        <v>1.7018492133475258</v>
      </c>
      <c r="D2479" s="2">
        <f t="shared" si="230"/>
        <v>1.6135898504330393</v>
      </c>
      <c r="E2479" s="2">
        <f t="shared" si="229"/>
        <v>8.825936291448655E-2</v>
      </c>
      <c r="F2479" s="2">
        <f t="shared" si="233"/>
        <v>7.1514034376598201E-2</v>
      </c>
      <c r="G2479" s="2">
        <f t="shared" si="231"/>
        <v>1.6745328537888349E-2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1.48</v>
      </c>
      <c r="C2480" s="2">
        <f t="shared" si="228"/>
        <v>1.687718565140214</v>
      </c>
      <c r="D2480" s="2">
        <f t="shared" si="230"/>
        <v>1.6036943059565176</v>
      </c>
      <c r="E2480" s="2">
        <f t="shared" si="229"/>
        <v>8.4024259183696381E-2</v>
      </c>
      <c r="F2480" s="2">
        <f t="shared" si="233"/>
        <v>7.4016079338017848E-2</v>
      </c>
      <c r="G2480" s="2">
        <f t="shared" si="231"/>
        <v>1.0008179845678533E-2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1.43</v>
      </c>
      <c r="C2481" s="2">
        <f t="shared" si="228"/>
        <v>1.6757618628109503</v>
      </c>
      <c r="D2481" s="2">
        <f t="shared" si="230"/>
        <v>1.5908280610708496</v>
      </c>
      <c r="E2481" s="2">
        <f t="shared" si="229"/>
        <v>8.4933801740100678E-2</v>
      </c>
      <c r="F2481" s="2">
        <f t="shared" si="233"/>
        <v>7.6199623818434425E-2</v>
      </c>
      <c r="G2481" s="2">
        <f t="shared" si="231"/>
        <v>8.734177921666253E-3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1.49</v>
      </c>
      <c r="C2482" s="2">
        <f t="shared" si="228"/>
        <v>1.6548754223784965</v>
      </c>
      <c r="D2482" s="2">
        <f t="shared" si="230"/>
        <v>1.5833593158063424</v>
      </c>
      <c r="E2482" s="2">
        <f t="shared" si="229"/>
        <v>7.1516106572154126E-2</v>
      </c>
      <c r="F2482" s="2">
        <f t="shared" si="233"/>
        <v>7.5262920369178365E-2</v>
      </c>
      <c r="G2482" s="2">
        <f t="shared" si="231"/>
        <v>-3.7468137970242399E-3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1.43</v>
      </c>
      <c r="C2483" s="2">
        <f t="shared" si="228"/>
        <v>1.6279715112433431</v>
      </c>
      <c r="D2483" s="2">
        <f t="shared" si="230"/>
        <v>1.5719993664873542</v>
      </c>
      <c r="E2483" s="2">
        <f t="shared" si="229"/>
        <v>5.5972144755988884E-2</v>
      </c>
      <c r="F2483" s="2">
        <f t="shared" si="233"/>
        <v>7.1404765246540478E-2</v>
      </c>
      <c r="G2483" s="2">
        <f t="shared" si="231"/>
        <v>-1.5432620490551593E-2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1.49</v>
      </c>
      <c r="C2484" s="2">
        <f t="shared" si="228"/>
        <v>1.6144374325905211</v>
      </c>
      <c r="D2484" s="2">
        <f t="shared" si="230"/>
        <v>1.5659253393401429</v>
      </c>
      <c r="E2484" s="2">
        <f t="shared" si="229"/>
        <v>4.8512093250378197E-2</v>
      </c>
      <c r="F2484" s="2">
        <f t="shared" si="233"/>
        <v>6.682623084730803E-2</v>
      </c>
      <c r="G2484" s="2">
        <f t="shared" si="231"/>
        <v>-1.8314137596929833E-2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1.55</v>
      </c>
      <c r="C2485" s="2">
        <f t="shared" si="228"/>
        <v>1.5937547506535177</v>
      </c>
      <c r="D2485" s="2">
        <f t="shared" si="230"/>
        <v>1.5647456845742065</v>
      </c>
      <c r="E2485" s="2">
        <f t="shared" si="229"/>
        <v>2.9009066079311197E-2</v>
      </c>
      <c r="F2485" s="2">
        <f t="shared" si="233"/>
        <v>5.9262797893708669E-2</v>
      </c>
      <c r="G2485" s="2">
        <f t="shared" si="231"/>
        <v>-3.0253731814397472E-2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1.58</v>
      </c>
      <c r="C2486" s="2">
        <f t="shared" si="228"/>
        <v>1.5670232505529764</v>
      </c>
      <c r="D2486" s="2">
        <f t="shared" si="230"/>
        <v>1.5658756338650059</v>
      </c>
      <c r="E2486" s="2">
        <f t="shared" si="229"/>
        <v>1.1476166879704763E-3</v>
      </c>
      <c r="F2486" s="2">
        <f t="shared" si="233"/>
        <v>4.7639761652561029E-2</v>
      </c>
      <c r="G2486" s="2">
        <f t="shared" si="231"/>
        <v>-4.6492144964590552E-2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1.53</v>
      </c>
      <c r="C2487" s="2">
        <f t="shared" si="228"/>
        <v>1.5536350581602107</v>
      </c>
      <c r="D2487" s="2">
        <f t="shared" si="230"/>
        <v>1.5632181795046352</v>
      </c>
      <c r="E2487" s="2">
        <f t="shared" si="229"/>
        <v>-9.5831213444244057E-3</v>
      </c>
      <c r="F2487" s="2">
        <f t="shared" si="233"/>
        <v>3.619518505316395E-2</v>
      </c>
      <c r="G2487" s="2">
        <f t="shared" si="231"/>
        <v>-4.5778306397588356E-2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1.59</v>
      </c>
      <c r="C2488" s="2">
        <f t="shared" si="228"/>
        <v>1.5515373569047939</v>
      </c>
      <c r="D2488" s="2">
        <f t="shared" si="230"/>
        <v>1.5652020180598474</v>
      </c>
      <c r="E2488" s="2">
        <f t="shared" si="229"/>
        <v>-1.3664661155053492E-2</v>
      </c>
      <c r="F2488" s="2">
        <f t="shared" si="233"/>
        <v>2.6223215811520463E-2</v>
      </c>
      <c r="G2488" s="2">
        <f t="shared" si="231"/>
        <v>-3.9887876966573955E-2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1.52</v>
      </c>
      <c r="C2489" s="2">
        <f t="shared" si="228"/>
        <v>1.549762378919441</v>
      </c>
      <c r="D2489" s="2">
        <f t="shared" si="230"/>
        <v>1.5618537204257845</v>
      </c>
      <c r="E2489" s="2">
        <f t="shared" si="229"/>
        <v>-1.20913415063435E-2</v>
      </c>
      <c r="F2489" s="2">
        <f t="shared" si="233"/>
        <v>1.856030434794767E-2</v>
      </c>
      <c r="G2489" s="2">
        <f t="shared" si="231"/>
        <v>-3.0651645854291171E-2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1.49</v>
      </c>
      <c r="C2490" s="2">
        <f t="shared" si="228"/>
        <v>1.539029705239527</v>
      </c>
      <c r="D2490" s="2">
        <f t="shared" si="230"/>
        <v>1.5565312226164671</v>
      </c>
      <c r="E2490" s="2">
        <f t="shared" si="229"/>
        <v>-1.7501517376940168E-2</v>
      </c>
      <c r="F2490" s="2">
        <f t="shared" si="233"/>
        <v>1.1347940002970102E-2</v>
      </c>
      <c r="G2490" s="2">
        <f t="shared" si="231"/>
        <v>-2.8849457379910272E-2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1.55</v>
      </c>
      <c r="C2491" s="2">
        <f t="shared" si="228"/>
        <v>1.5222559044334458</v>
      </c>
      <c r="D2491" s="2">
        <f t="shared" si="230"/>
        <v>1.5560474283485806</v>
      </c>
      <c r="E2491" s="2">
        <f t="shared" si="229"/>
        <v>-3.3791523915134736E-2</v>
      </c>
      <c r="F2491" s="2">
        <f t="shared" si="233"/>
        <v>2.3200472193491339E-3</v>
      </c>
      <c r="G2491" s="2">
        <f t="shared" si="231"/>
        <v>-3.6111571134483871E-2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1.55</v>
      </c>
      <c r="C2492" s="2">
        <f t="shared" si="228"/>
        <v>1.517293457597531</v>
      </c>
      <c r="D2492" s="2">
        <f t="shared" si="230"/>
        <v>1.5555994706931302</v>
      </c>
      <c r="E2492" s="2">
        <f t="shared" si="229"/>
        <v>-3.8306013095599223E-2</v>
      </c>
      <c r="F2492" s="2">
        <f t="shared" si="233"/>
        <v>-5.8051648436405374E-3</v>
      </c>
      <c r="G2492" s="2">
        <f t="shared" si="231"/>
        <v>-3.2500848251958689E-2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1.57</v>
      </c>
      <c r="C2493" s="2">
        <f t="shared" si="228"/>
        <v>1.5038636948902184</v>
      </c>
      <c r="D2493" s="2">
        <f t="shared" si="230"/>
        <v>1.5566661765677132</v>
      </c>
      <c r="E2493" s="2">
        <f t="shared" si="229"/>
        <v>-5.2802481677494795E-2</v>
      </c>
      <c r="F2493" s="2">
        <f t="shared" si="233"/>
        <v>-1.5204628210411389E-2</v>
      </c>
      <c r="G2493" s="2">
        <f t="shared" si="231"/>
        <v>-3.7597853467083407E-2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1.6</v>
      </c>
      <c r="C2494" s="2">
        <f t="shared" si="228"/>
        <v>1.5017308187532619</v>
      </c>
      <c r="D2494" s="2">
        <f t="shared" si="230"/>
        <v>1.5598760894145491</v>
      </c>
      <c r="E2494" s="2">
        <f t="shared" si="229"/>
        <v>-5.8145270661287274E-2</v>
      </c>
      <c r="F2494" s="2">
        <f t="shared" si="233"/>
        <v>-2.3792756700586566E-2</v>
      </c>
      <c r="G2494" s="2">
        <f t="shared" si="231"/>
        <v>-3.4352513960700708E-2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1.53</v>
      </c>
      <c r="C2495" s="2">
        <f t="shared" si="228"/>
        <v>1.5091568466373755</v>
      </c>
      <c r="D2495" s="2">
        <f t="shared" si="230"/>
        <v>1.5576630457542122</v>
      </c>
      <c r="E2495" s="2">
        <f t="shared" si="229"/>
        <v>-4.8506199116836735E-2</v>
      </c>
      <c r="F2495" s="2">
        <f t="shared" si="233"/>
        <v>-2.8735445183836601E-2</v>
      </c>
      <c r="G2495" s="2">
        <f t="shared" si="231"/>
        <v>-1.9770753933000134E-2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1.51</v>
      </c>
      <c r="C2496" s="2">
        <f t="shared" si="228"/>
        <v>1.5200557933085486</v>
      </c>
      <c r="D2496" s="2">
        <f t="shared" si="230"/>
        <v>1.5541324497724187</v>
      </c>
      <c r="E2496" s="2">
        <f t="shared" si="229"/>
        <v>-3.4076656463870147E-2</v>
      </c>
      <c r="F2496" s="2">
        <f t="shared" si="233"/>
        <v>-2.980368743984331E-2</v>
      </c>
      <c r="G2496" s="2">
        <f t="shared" si="231"/>
        <v>-4.2729690240268375E-3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1.53</v>
      </c>
      <c r="C2497" s="2">
        <f t="shared" si="228"/>
        <v>1.5215856712610796</v>
      </c>
      <c r="D2497" s="2">
        <f t="shared" si="230"/>
        <v>1.5523448609003876</v>
      </c>
      <c r="E2497" s="2">
        <f t="shared" si="229"/>
        <v>-3.0759189639308016E-2</v>
      </c>
      <c r="F2497" s="2">
        <f t="shared" si="233"/>
        <v>-2.9994787879736255E-2</v>
      </c>
      <c r="G2497" s="2">
        <f t="shared" si="231"/>
        <v>-7.6440175957176101E-4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1.52</v>
      </c>
      <c r="C2498" s="2">
        <f t="shared" si="228"/>
        <v>1.532110952605529</v>
      </c>
      <c r="D2498" s="2">
        <f t="shared" si="230"/>
        <v>1.5499489452781368</v>
      </c>
      <c r="E2498" s="2">
        <f t="shared" si="229"/>
        <v>-1.7837992672607772E-2</v>
      </c>
      <c r="F2498" s="2">
        <f t="shared" si="233"/>
        <v>-2.7563428838310557E-2</v>
      </c>
      <c r="G2498" s="2">
        <f t="shared" si="231"/>
        <v>9.7254361657027853E-3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1.52</v>
      </c>
      <c r="C2499" s="2">
        <f t="shared" si="228"/>
        <v>1.5302477291277552</v>
      </c>
      <c r="D2499" s="2">
        <f t="shared" si="230"/>
        <v>1.5477305048871637</v>
      </c>
      <c r="E2499" s="2">
        <f t="shared" si="229"/>
        <v>-1.7482775759408486E-2</v>
      </c>
      <c r="F2499" s="2">
        <f t="shared" si="233"/>
        <v>-2.5547298222530143E-2</v>
      </c>
      <c r="G2499" s="2">
        <f t="shared" si="231"/>
        <v>8.0645224631216567E-3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1.53</v>
      </c>
      <c r="C2500" s="2">
        <f t="shared" si="228"/>
        <v>1.5240557708004081</v>
      </c>
      <c r="D2500" s="2">
        <f t="shared" si="230"/>
        <v>1.5464171341547812</v>
      </c>
      <c r="E2500" s="2">
        <f t="shared" si="229"/>
        <v>-2.2361363354373109E-2</v>
      </c>
      <c r="F2500" s="2">
        <f t="shared" si="233"/>
        <v>-2.4910111248898737E-2</v>
      </c>
      <c r="G2500" s="2">
        <f t="shared" si="231"/>
        <v>2.5487478945256277E-3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1.58</v>
      </c>
      <c r="C2501" s="2">
        <f t="shared" si="228"/>
        <v>1.5280471906772684</v>
      </c>
      <c r="D2501" s="2">
        <f t="shared" si="230"/>
        <v>1.5489047538470198</v>
      </c>
      <c r="E2501" s="2">
        <f t="shared" si="229"/>
        <v>-2.0857563169751403E-2</v>
      </c>
      <c r="F2501" s="2">
        <f t="shared" si="233"/>
        <v>-2.4099601633069272E-2</v>
      </c>
      <c r="G2501" s="2">
        <f t="shared" si="231"/>
        <v>3.2420384633178694E-3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1.58</v>
      </c>
      <c r="C2502" s="2">
        <f t="shared" si="228"/>
        <v>1.5314245459576887</v>
      </c>
      <c r="D2502" s="2">
        <f t="shared" si="230"/>
        <v>1.5512081054139073</v>
      </c>
      <c r="E2502" s="2">
        <f t="shared" si="229"/>
        <v>-1.9783559456218569E-2</v>
      </c>
      <c r="F2502" s="2">
        <f t="shared" si="233"/>
        <v>-2.3236393197699136E-2</v>
      </c>
      <c r="G2502" s="2">
        <f t="shared" si="231"/>
        <v>3.4528337414805668E-3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1.58</v>
      </c>
      <c r="C2503" s="2">
        <f t="shared" si="228"/>
        <v>1.5373592311949673</v>
      </c>
      <c r="D2503" s="2">
        <f t="shared" si="230"/>
        <v>1.5533408383462104</v>
      </c>
      <c r="E2503" s="2">
        <f t="shared" si="229"/>
        <v>-1.5981607151243082E-2</v>
      </c>
      <c r="F2503" s="2">
        <f t="shared" si="233"/>
        <v>-2.1785435988407927E-2</v>
      </c>
      <c r="G2503" s="2">
        <f t="shared" si="231"/>
        <v>5.8038288371648449E-3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1.58</v>
      </c>
      <c r="C2504" s="2">
        <f t="shared" si="228"/>
        <v>1.5469962725495878</v>
      </c>
      <c r="D2504" s="2">
        <f t="shared" si="230"/>
        <v>1.5553155910613059</v>
      </c>
      <c r="E2504" s="2">
        <f t="shared" si="229"/>
        <v>-8.3193185117180768E-3</v>
      </c>
      <c r="F2504" s="2">
        <f t="shared" si="233"/>
        <v>-1.9092212493069957E-2</v>
      </c>
      <c r="G2504" s="2">
        <f t="shared" si="231"/>
        <v>1.077289398135188E-2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1.58</v>
      </c>
      <c r="C2505" s="2">
        <f t="shared" si="228"/>
        <v>1.5443814613881126</v>
      </c>
      <c r="D2505" s="2">
        <f t="shared" si="230"/>
        <v>1.5571440657975055</v>
      </c>
      <c r="E2505" s="2">
        <f t="shared" si="229"/>
        <v>-1.2762604409392919E-2</v>
      </c>
      <c r="F2505" s="2">
        <f t="shared" si="233"/>
        <v>-1.7826290876334552E-2</v>
      </c>
      <c r="G2505" s="2">
        <f t="shared" si="231"/>
        <v>5.0636864669416325E-3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1.51</v>
      </c>
      <c r="C2506" s="2">
        <f t="shared" si="228"/>
        <v>1.5390920057899415</v>
      </c>
      <c r="D2506" s="2">
        <f t="shared" si="230"/>
        <v>1.5536519127754682</v>
      </c>
      <c r="E2506" s="2">
        <f t="shared" si="229"/>
        <v>-1.4559906985526672E-2</v>
      </c>
      <c r="F2506" s="2">
        <f t="shared" si="233"/>
        <v>-1.7173014098172977E-2</v>
      </c>
      <c r="G2506" s="2">
        <f t="shared" si="231"/>
        <v>2.6131071126463054E-3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1.51</v>
      </c>
      <c r="C2507" s="2">
        <f t="shared" si="228"/>
        <v>1.5376932356684119</v>
      </c>
      <c r="D2507" s="2">
        <f t="shared" si="230"/>
        <v>1.5504184377550632</v>
      </c>
      <c r="E2507" s="2">
        <f t="shared" si="229"/>
        <v>-1.2725202086651288E-2</v>
      </c>
      <c r="F2507" s="2">
        <f t="shared" si="233"/>
        <v>-1.6283451695868641E-2</v>
      </c>
      <c r="G2507" s="2">
        <f t="shared" si="231"/>
        <v>3.5582496092173531E-3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1.56</v>
      </c>
      <c r="C2508" s="2">
        <f t="shared" si="228"/>
        <v>1.534971199411733</v>
      </c>
      <c r="D2508" s="2">
        <f t="shared" si="230"/>
        <v>1.55112818310654</v>
      </c>
      <c r="E2508" s="2">
        <f t="shared" si="229"/>
        <v>-1.6156983694807003E-2</v>
      </c>
      <c r="F2508" s="2">
        <f t="shared" si="233"/>
        <v>-1.6258158095656314E-2</v>
      </c>
      <c r="G2508" s="2">
        <f t="shared" si="231"/>
        <v>1.0117440084931109E-4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1.56</v>
      </c>
      <c r="C2509" s="2">
        <f t="shared" si="228"/>
        <v>1.532667937963774</v>
      </c>
      <c r="D2509" s="2">
        <f t="shared" si="230"/>
        <v>1.5517853547282778</v>
      </c>
      <c r="E2509" s="2">
        <f t="shared" si="229"/>
        <v>-1.9117416764503847E-2</v>
      </c>
      <c r="F2509" s="2">
        <f t="shared" si="233"/>
        <v>-1.6830009829425823E-2</v>
      </c>
      <c r="G2509" s="2">
        <f t="shared" si="231"/>
        <v>-2.2874069350780242E-3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1.49</v>
      </c>
      <c r="C2510" s="2">
        <f t="shared" si="228"/>
        <v>1.5322574859693474</v>
      </c>
      <c r="D2510" s="2">
        <f t="shared" si="230"/>
        <v>1.5472086617854426</v>
      </c>
      <c r="E2510" s="2">
        <f t="shared" si="229"/>
        <v>-1.4951175816095175E-2</v>
      </c>
      <c r="F2510" s="2">
        <f t="shared" si="233"/>
        <v>-1.6454243026759695E-2</v>
      </c>
      <c r="G2510" s="2">
        <f t="shared" si="231"/>
        <v>1.5030672106645208E-3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1.53</v>
      </c>
      <c r="C2511" s="2">
        <f t="shared" ref="C2511:C2574" si="234">$C$4*B2501+C2510*(1-$C$4)</f>
        <v>1.5396024881279093</v>
      </c>
      <c r="D2511" s="2">
        <f t="shared" si="230"/>
        <v>1.545933946097632</v>
      </c>
      <c r="E2511" s="2">
        <f t="shared" si="229"/>
        <v>-6.3314579697226758E-3</v>
      </c>
      <c r="F2511" s="2">
        <f t="shared" si="233"/>
        <v>-1.4429686015352293E-2</v>
      </c>
      <c r="G2511" s="2">
        <f t="shared" si="231"/>
        <v>8.0982280456296171E-3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1.47</v>
      </c>
      <c r="C2512" s="2">
        <f t="shared" si="234"/>
        <v>1.5458174899543848</v>
      </c>
      <c r="D2512" s="2">
        <f t="shared" si="230"/>
        <v>1.5403092093496593</v>
      </c>
      <c r="E2512" s="2">
        <f t="shared" si="229"/>
        <v>5.5082806047255239E-3</v>
      </c>
      <c r="F2512" s="2">
        <f t="shared" si="233"/>
        <v>-1.0442092691336731E-2</v>
      </c>
      <c r="G2512" s="2">
        <f t="shared" si="231"/>
        <v>1.5950373296062255E-2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1.53</v>
      </c>
      <c r="C2513" s="2">
        <f t="shared" si="234"/>
        <v>1.5510763376537104</v>
      </c>
      <c r="D2513" s="2">
        <f t="shared" si="230"/>
        <v>1.5395455642126474</v>
      </c>
      <c r="E2513" s="2">
        <f t="shared" si="229"/>
        <v>1.1530773441063014E-2</v>
      </c>
      <c r="F2513" s="2">
        <f t="shared" si="233"/>
        <v>-6.0475194648567827E-3</v>
      </c>
      <c r="G2513" s="2">
        <f t="shared" si="231"/>
        <v>1.7578292905919796E-2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1.47</v>
      </c>
      <c r="C2514" s="2">
        <f t="shared" si="234"/>
        <v>1.555526131860832</v>
      </c>
      <c r="D2514" s="2">
        <f t="shared" si="230"/>
        <v>1.5343940409376364</v>
      </c>
      <c r="E2514" s="2">
        <f t="shared" si="229"/>
        <v>2.1132090923195568E-2</v>
      </c>
      <c r="F2514" s="2">
        <f t="shared" si="233"/>
        <v>-6.1159738724631246E-4</v>
      </c>
      <c r="G2514" s="2">
        <f t="shared" si="231"/>
        <v>2.1743688310441881E-2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1.41</v>
      </c>
      <c r="C2515" s="2">
        <f t="shared" si="234"/>
        <v>1.5592913423437811</v>
      </c>
      <c r="D2515" s="2">
        <f t="shared" si="230"/>
        <v>1.5251796675348483</v>
      </c>
      <c r="E2515" s="2">
        <f t="shared" si="229"/>
        <v>3.4111674808932735E-2</v>
      </c>
      <c r="F2515" s="2">
        <f t="shared" si="233"/>
        <v>6.3330570519894974E-3</v>
      </c>
      <c r="G2515" s="2">
        <f t="shared" si="231"/>
        <v>2.7778617756943236E-2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1.47</v>
      </c>
      <c r="C2516" s="2">
        <f t="shared" si="234"/>
        <v>1.5517080589062764</v>
      </c>
      <c r="D2516" s="2">
        <f t="shared" si="230"/>
        <v>1.5210922847544892</v>
      </c>
      <c r="E2516" s="2">
        <f t="shared" si="229"/>
        <v>3.0615774151787178E-2</v>
      </c>
      <c r="F2516" s="2">
        <f t="shared" si="233"/>
        <v>1.1189600471949035E-2</v>
      </c>
      <c r="G2516" s="2">
        <f t="shared" si="231"/>
        <v>1.9426173679838142E-2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1.47</v>
      </c>
      <c r="C2517" s="2">
        <f t="shared" si="234"/>
        <v>1.5452914344591568</v>
      </c>
      <c r="D2517" s="2">
        <f t="shared" si="230"/>
        <v>1.5173076710689715</v>
      </c>
      <c r="E2517" s="2">
        <f t="shared" si="229"/>
        <v>2.7983763390185379E-2</v>
      </c>
      <c r="F2517" s="2">
        <f t="shared" si="233"/>
        <v>1.4548433055596305E-2</v>
      </c>
      <c r="G2517" s="2">
        <f t="shared" si="231"/>
        <v>1.3435330334589074E-2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1.41</v>
      </c>
      <c r="C2518" s="2">
        <f t="shared" si="234"/>
        <v>1.5475542906962096</v>
      </c>
      <c r="D2518" s="2">
        <f t="shared" si="230"/>
        <v>1.509358954693492</v>
      </c>
      <c r="E2518" s="2">
        <f t="shared" si="229"/>
        <v>3.8195336002717628E-2</v>
      </c>
      <c r="F2518" s="2">
        <f t="shared" si="233"/>
        <v>1.9277813645020569E-2</v>
      </c>
      <c r="G2518" s="2">
        <f t="shared" si="231"/>
        <v>1.8917522357697059E-2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1.39</v>
      </c>
      <c r="C2519" s="2">
        <f t="shared" si="234"/>
        <v>1.549469015204485</v>
      </c>
      <c r="D2519" s="2">
        <f t="shared" si="230"/>
        <v>1.5005175506421222</v>
      </c>
      <c r="E2519" s="2">
        <f t="shared" si="229"/>
        <v>4.8951464562362768E-2</v>
      </c>
      <c r="F2519" s="2">
        <f t="shared" si="233"/>
        <v>2.521254382848901E-2</v>
      </c>
      <c r="G2519" s="2">
        <f t="shared" si="231"/>
        <v>2.3738920733873757E-2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1.39</v>
      </c>
      <c r="C2520" s="2">
        <f t="shared" si="234"/>
        <v>1.5403199359422564</v>
      </c>
      <c r="D2520" s="2">
        <f t="shared" si="230"/>
        <v>1.4923310654093724</v>
      </c>
      <c r="E2520" s="2">
        <f t="shared" si="229"/>
        <v>4.798887053288392E-2</v>
      </c>
      <c r="F2520" s="2">
        <f t="shared" si="233"/>
        <v>2.9767809169367995E-2</v>
      </c>
      <c r="G2520" s="2">
        <f t="shared" si="231"/>
        <v>1.8221061363515926E-2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1.33</v>
      </c>
      <c r="C2521" s="2">
        <f t="shared" si="234"/>
        <v>1.5387322534896017</v>
      </c>
      <c r="D2521" s="2">
        <f t="shared" si="230"/>
        <v>1.4803065420457151</v>
      </c>
      <c r="E2521" s="2">
        <f t="shared" si="229"/>
        <v>5.8425711443886641E-2</v>
      </c>
      <c r="F2521" s="2">
        <f t="shared" si="233"/>
        <v>3.5499389624271724E-2</v>
      </c>
      <c r="G2521" s="2">
        <f t="shared" si="231"/>
        <v>2.2926321819614917E-2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1.33</v>
      </c>
      <c r="C2522" s="2">
        <f t="shared" si="234"/>
        <v>1.5281580606450476</v>
      </c>
      <c r="D2522" s="2">
        <f t="shared" si="230"/>
        <v>1.4691727241164028</v>
      </c>
      <c r="E2522" s="2">
        <f t="shared" si="229"/>
        <v>5.8985336528644794E-2</v>
      </c>
      <c r="F2522" s="2">
        <f t="shared" si="233"/>
        <v>4.0196579005146338E-2</v>
      </c>
      <c r="G2522" s="2">
        <f t="shared" si="231"/>
        <v>1.8788757523498456E-2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1.34</v>
      </c>
      <c r="C2523" s="2">
        <f t="shared" si="234"/>
        <v>1.528441435930425</v>
      </c>
      <c r="D2523" s="2">
        <f t="shared" si="230"/>
        <v>1.4596043741818543</v>
      </c>
      <c r="E2523" s="2">
        <f t="shared" si="229"/>
        <v>6.8837061748570738E-2</v>
      </c>
      <c r="F2523" s="2">
        <f t="shared" si="233"/>
        <v>4.5924675553831215E-2</v>
      </c>
      <c r="G2523" s="2">
        <f t="shared" si="231"/>
        <v>2.2912386194739523E-2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1.4</v>
      </c>
      <c r="C2524" s="2">
        <f t="shared" si="234"/>
        <v>1.5194504457872826</v>
      </c>
      <c r="D2524" s="2">
        <f t="shared" si="230"/>
        <v>1.4551892353535687</v>
      </c>
      <c r="E2524" s="2">
        <f t="shared" ref="E2524:E2587" si="235">C2524-D2524</f>
        <v>6.4261210433713911E-2</v>
      </c>
      <c r="F2524" s="2">
        <f t="shared" si="233"/>
        <v>4.959198252980776E-2</v>
      </c>
      <c r="G2524" s="2">
        <f t="shared" si="231"/>
        <v>1.4669227903906151E-2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1.45</v>
      </c>
      <c r="C2525" s="2">
        <f t="shared" si="234"/>
        <v>1.5026119156661624</v>
      </c>
      <c r="D2525" s="2">
        <f t="shared" ref="D2525:D2588" si="236">$D$4*B2525+(1-$D$4)*D2524</f>
        <v>1.4548048475496007</v>
      </c>
      <c r="E2525" s="2">
        <f t="shared" si="235"/>
        <v>4.7807068116561657E-2</v>
      </c>
      <c r="F2525" s="2">
        <f t="shared" si="233"/>
        <v>4.9234999647158544E-2</v>
      </c>
      <c r="G2525" s="2">
        <f t="shared" si="231"/>
        <v>-1.4279315305968862E-3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1.51</v>
      </c>
      <c r="C2526" s="2">
        <f t="shared" si="234"/>
        <v>1.4975946978713681</v>
      </c>
      <c r="D2526" s="2">
        <f t="shared" si="236"/>
        <v>1.4588933773607413</v>
      </c>
      <c r="E2526" s="2">
        <f t="shared" si="235"/>
        <v>3.8701320510626802E-2</v>
      </c>
      <c r="F2526" s="2">
        <f t="shared" si="233"/>
        <v>4.7128263819852197E-2</v>
      </c>
      <c r="G2526" s="2">
        <f t="shared" si="231"/>
        <v>-8.4269433092253945E-3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1.48</v>
      </c>
      <c r="C2527" s="2">
        <f t="shared" si="234"/>
        <v>1.4933493597373115</v>
      </c>
      <c r="D2527" s="2">
        <f t="shared" si="236"/>
        <v>1.4604568308895751</v>
      </c>
      <c r="E2527" s="2">
        <f t="shared" si="235"/>
        <v>3.2892528847736413E-2</v>
      </c>
      <c r="F2527" s="2">
        <f t="shared" si="233"/>
        <v>4.4281116825429047E-2</v>
      </c>
      <c r="G2527" s="2">
        <f t="shared" si="231"/>
        <v>-1.1388587977692634E-2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1.42</v>
      </c>
      <c r="C2528" s="2">
        <f t="shared" si="234"/>
        <v>1.4805263813161866</v>
      </c>
      <c r="D2528" s="2">
        <f t="shared" si="236"/>
        <v>1.4574600286014585</v>
      </c>
      <c r="E2528" s="2">
        <f t="shared" si="235"/>
        <v>2.3066352714728122E-2</v>
      </c>
      <c r="F2528" s="2">
        <f t="shared" si="233"/>
        <v>4.0038164003288863E-2</v>
      </c>
      <c r="G2528" s="2">
        <f t="shared" si="231"/>
        <v>-1.6971811288560741E-2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1.48</v>
      </c>
      <c r="C2529" s="2">
        <f t="shared" si="234"/>
        <v>1.4665992457290808</v>
      </c>
      <c r="D2529" s="2">
        <f t="shared" si="236"/>
        <v>1.4591296561124616</v>
      </c>
      <c r="E2529" s="2">
        <f t="shared" si="235"/>
        <v>7.4695896166192544E-3</v>
      </c>
      <c r="F2529" s="2">
        <f t="shared" si="233"/>
        <v>3.3524449125954946E-2</v>
      </c>
      <c r="G2529" s="2">
        <f t="shared" si="231"/>
        <v>-2.6054859509335691E-2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1.53</v>
      </c>
      <c r="C2530" s="2">
        <f t="shared" si="234"/>
        <v>1.4548147463861452</v>
      </c>
      <c r="D2530" s="2">
        <f t="shared" si="236"/>
        <v>1.4643793112152421</v>
      </c>
      <c r="E2530" s="2">
        <f t="shared" si="235"/>
        <v>-9.5645648290969554E-3</v>
      </c>
      <c r="F2530" s="2">
        <f t="shared" si="233"/>
        <v>2.4906646334944566E-2</v>
      </c>
      <c r="G2530" s="2">
        <f t="shared" si="231"/>
        <v>-3.4471211164041518E-2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1.53</v>
      </c>
      <c r="C2531" s="2">
        <f t="shared" si="234"/>
        <v>1.4356124777113537</v>
      </c>
      <c r="D2531" s="2">
        <f t="shared" si="236"/>
        <v>1.4692401029770761</v>
      </c>
      <c r="E2531" s="2">
        <f t="shared" si="235"/>
        <v>-3.3627625265722383E-2</v>
      </c>
      <c r="F2531" s="2">
        <f t="shared" si="233"/>
        <v>1.3199792014811175E-2</v>
      </c>
      <c r="G2531" s="2">
        <f t="shared" si="231"/>
        <v>-4.6827417280533558E-2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1.53</v>
      </c>
      <c r="C2532" s="2">
        <f t="shared" si="234"/>
        <v>1.4193644042172993</v>
      </c>
      <c r="D2532" s="2">
        <f t="shared" si="236"/>
        <v>1.4737408360898852</v>
      </c>
      <c r="E2532" s="2">
        <f t="shared" si="235"/>
        <v>-5.4376431872585895E-2</v>
      </c>
      <c r="F2532" s="2">
        <f t="shared" si="233"/>
        <v>-3.1545276266823838E-4</v>
      </c>
      <c r="G2532" s="2">
        <f t="shared" ref="G2532:G2595" si="237">E2532-F2532</f>
        <v>-5.4060979109917653E-2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1.53</v>
      </c>
      <c r="C2533" s="2">
        <f t="shared" si="234"/>
        <v>1.4071544958761764</v>
      </c>
      <c r="D2533" s="2">
        <f t="shared" si="236"/>
        <v>1.4779081815647084</v>
      </c>
      <c r="E2533" s="2">
        <f t="shared" si="235"/>
        <v>-7.075368568853202E-2</v>
      </c>
      <c r="F2533" s="2">
        <f t="shared" ref="F2533:F2596" si="239">(E2533*(2/(10)))+((1-(2/10))*F2532)</f>
        <v>-1.4403099347840996E-2</v>
      </c>
      <c r="G2533" s="2">
        <f t="shared" si="237"/>
        <v>-5.6350586340691025E-2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1.53</v>
      </c>
      <c r="C2534" s="2">
        <f t="shared" si="234"/>
        <v>1.4060538042029185</v>
      </c>
      <c r="D2534" s="2">
        <f t="shared" si="236"/>
        <v>1.4817668347821373</v>
      </c>
      <c r="E2534" s="2">
        <f t="shared" si="235"/>
        <v>-7.5713030579218854E-2</v>
      </c>
      <c r="F2534" s="2">
        <f t="shared" si="239"/>
        <v>-2.666508559411657E-2</v>
      </c>
      <c r="G2534" s="2">
        <f t="shared" si="237"/>
        <v>-4.9047944985102288E-2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1.47</v>
      </c>
      <c r="C2535" s="2">
        <f t="shared" si="234"/>
        <v>1.4128147574024696</v>
      </c>
      <c r="D2535" s="2">
        <f t="shared" si="236"/>
        <v>1.4808952173908678</v>
      </c>
      <c r="E2535" s="2">
        <f t="shared" si="235"/>
        <v>-6.8080459988398179E-2</v>
      </c>
      <c r="F2535" s="2">
        <f t="shared" si="239"/>
        <v>-3.4948160472972896E-2</v>
      </c>
      <c r="G2535" s="2">
        <f t="shared" si="237"/>
        <v>-3.3132299515425283E-2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1.5</v>
      </c>
      <c r="C2536" s="2">
        <f t="shared" si="234"/>
        <v>1.427766333186705</v>
      </c>
      <c r="D2536" s="2">
        <f t="shared" si="236"/>
        <v>1.4823103864730258</v>
      </c>
      <c r="E2536" s="2">
        <f t="shared" si="235"/>
        <v>-5.4544053286320837E-2</v>
      </c>
      <c r="F2536" s="2">
        <f t="shared" si="239"/>
        <v>-3.886733903564249E-2</v>
      </c>
      <c r="G2536" s="2">
        <f t="shared" si="237"/>
        <v>-1.5676714250678347E-2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1.5</v>
      </c>
      <c r="C2537" s="2">
        <f t="shared" si="234"/>
        <v>1.4358022819272118</v>
      </c>
      <c r="D2537" s="2">
        <f t="shared" si="236"/>
        <v>1.4836207282157647</v>
      </c>
      <c r="E2537" s="2">
        <f t="shared" si="235"/>
        <v>-4.7818446288552918E-2</v>
      </c>
      <c r="F2537" s="2">
        <f t="shared" si="239"/>
        <v>-4.0657560486224577E-2</v>
      </c>
      <c r="G2537" s="2">
        <f t="shared" si="237"/>
        <v>-7.1608858023283414E-3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1.5</v>
      </c>
      <c r="C2538" s="2">
        <f t="shared" si="234"/>
        <v>1.4333711616307176</v>
      </c>
      <c r="D2538" s="2">
        <f t="shared" si="236"/>
        <v>1.4848340076071895</v>
      </c>
      <c r="E2538" s="2">
        <f t="shared" si="235"/>
        <v>-5.1462845976471883E-2</v>
      </c>
      <c r="F2538" s="2">
        <f t="shared" si="239"/>
        <v>-4.2818617584274042E-2</v>
      </c>
      <c r="G2538" s="2">
        <f t="shared" si="237"/>
        <v>-8.6442283921978405E-3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1.5</v>
      </c>
      <c r="C2539" s="2">
        <f t="shared" si="234"/>
        <v>1.4405448290721456</v>
      </c>
      <c r="D2539" s="2">
        <f t="shared" si="236"/>
        <v>1.4859574144511014</v>
      </c>
      <c r="E2539" s="2">
        <f t="shared" si="235"/>
        <v>-4.5412585378955761E-2</v>
      </c>
      <c r="F2539" s="2">
        <f t="shared" si="239"/>
        <v>-4.3337411143210394E-2</v>
      </c>
      <c r="G2539" s="2">
        <f t="shared" si="237"/>
        <v>-2.0751742357453667E-3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1.5</v>
      </c>
      <c r="C2540" s="2">
        <f t="shared" si="234"/>
        <v>1.4543071630610465</v>
      </c>
      <c r="D2540" s="2">
        <f t="shared" si="236"/>
        <v>1.4869976059732422</v>
      </c>
      <c r="E2540" s="2">
        <f t="shared" si="235"/>
        <v>-3.2690442912195694E-2</v>
      </c>
      <c r="F2540" s="2">
        <f t="shared" si="239"/>
        <v>-4.1208017497007463E-2</v>
      </c>
      <c r="G2540" s="2">
        <f t="shared" si="237"/>
        <v>8.5175745848117684E-3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1.53</v>
      </c>
      <c r="C2541" s="2">
        <f t="shared" si="234"/>
        <v>1.4659522148978086</v>
      </c>
      <c r="D2541" s="2">
        <f t="shared" si="236"/>
        <v>1.4901829684937427</v>
      </c>
      <c r="E2541" s="2">
        <f t="shared" si="235"/>
        <v>-2.4230753595934074E-2</v>
      </c>
      <c r="F2541" s="2">
        <f t="shared" si="239"/>
        <v>-3.7812564716792785E-2</v>
      </c>
      <c r="G2541" s="2">
        <f t="shared" si="237"/>
        <v>1.3581811120858711E-2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1.56</v>
      </c>
      <c r="C2542" s="2">
        <f t="shared" si="234"/>
        <v>1.4758057202981458</v>
      </c>
      <c r="D2542" s="2">
        <f t="shared" si="236"/>
        <v>1.4953546004571692</v>
      </c>
      <c r="E2542" s="2">
        <f t="shared" si="235"/>
        <v>-1.9548880159023341E-2</v>
      </c>
      <c r="F2542" s="2">
        <f t="shared" si="239"/>
        <v>-3.41598278052389E-2</v>
      </c>
      <c r="G2542" s="2">
        <f t="shared" si="237"/>
        <v>1.4610947646215559E-2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1.59</v>
      </c>
      <c r="C2543" s="2">
        <f t="shared" si="234"/>
        <v>1.4841433017907386</v>
      </c>
      <c r="D2543" s="2">
        <f t="shared" si="236"/>
        <v>1.502365370793675</v>
      </c>
      <c r="E2543" s="2">
        <f t="shared" si="235"/>
        <v>-1.8222069002936436E-2</v>
      </c>
      <c r="F2543" s="2">
        <f t="shared" si="239"/>
        <v>-3.0972276044778407E-2</v>
      </c>
      <c r="G2543" s="2">
        <f t="shared" si="237"/>
        <v>1.275020704184197E-2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1.62</v>
      </c>
      <c r="C2544" s="2">
        <f t="shared" si="234"/>
        <v>1.4911981784383173</v>
      </c>
      <c r="D2544" s="2">
        <f t="shared" si="236"/>
        <v>1.5110790470311808</v>
      </c>
      <c r="E2544" s="2">
        <f t="shared" si="235"/>
        <v>-1.9880868592863532E-2</v>
      </c>
      <c r="F2544" s="2">
        <f t="shared" si="239"/>
        <v>-2.8753994554395434E-2</v>
      </c>
      <c r="G2544" s="2">
        <f t="shared" si="237"/>
        <v>8.8731259615319018E-3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1.6</v>
      </c>
      <c r="C2545" s="2">
        <f t="shared" si="234"/>
        <v>1.4879369202170376</v>
      </c>
      <c r="D2545" s="2">
        <f t="shared" si="236"/>
        <v>1.5176657842881303</v>
      </c>
      <c r="E2545" s="2">
        <f t="shared" si="235"/>
        <v>-2.9728864071092653E-2</v>
      </c>
      <c r="F2545" s="2">
        <f t="shared" si="239"/>
        <v>-2.894896845773488E-2</v>
      </c>
      <c r="G2545" s="2">
        <f t="shared" si="237"/>
        <v>-7.7989561335777349E-4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1.61</v>
      </c>
      <c r="C2546" s="2">
        <f t="shared" si="234"/>
        <v>1.4897927786451857</v>
      </c>
      <c r="D2546" s="2">
        <f t="shared" si="236"/>
        <v>1.5245053558223427</v>
      </c>
      <c r="E2546" s="2">
        <f t="shared" si="235"/>
        <v>-3.4712577177157034E-2</v>
      </c>
      <c r="F2546" s="2">
        <f t="shared" si="239"/>
        <v>-3.0101690201619312E-2</v>
      </c>
      <c r="G2546" s="2">
        <f t="shared" si="237"/>
        <v>-4.6108869755377216E-3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1.64</v>
      </c>
      <c r="C2547" s="2">
        <f t="shared" si="234"/>
        <v>1.4913631203920803</v>
      </c>
      <c r="D2547" s="2">
        <f t="shared" si="236"/>
        <v>1.5330605146503173</v>
      </c>
      <c r="E2547" s="2">
        <f t="shared" si="235"/>
        <v>-4.1697394258237042E-2</v>
      </c>
      <c r="F2547" s="2">
        <f t="shared" si="239"/>
        <v>-3.2420831012942859E-2</v>
      </c>
      <c r="G2547" s="2">
        <f t="shared" si="237"/>
        <v>-9.2765632452941824E-3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1.66</v>
      </c>
      <c r="C2548" s="2">
        <f t="shared" si="234"/>
        <v>1.4926918711009911</v>
      </c>
      <c r="D2548" s="2">
        <f t="shared" si="236"/>
        <v>1.5424634394910346</v>
      </c>
      <c r="E2548" s="2">
        <f t="shared" si="235"/>
        <v>-4.9771568390043486E-2</v>
      </c>
      <c r="F2548" s="2">
        <f t="shared" si="239"/>
        <v>-3.5890978488362986E-2</v>
      </c>
      <c r="G2548" s="2">
        <f t="shared" si="237"/>
        <v>-1.38805899016805E-2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1.72</v>
      </c>
      <c r="C2549" s="2">
        <f t="shared" si="234"/>
        <v>1.4938161986239156</v>
      </c>
      <c r="D2549" s="2">
        <f t="shared" si="236"/>
        <v>1.5556142958250321</v>
      </c>
      <c r="E2549" s="2">
        <f t="shared" si="235"/>
        <v>-6.1798097201116509E-2</v>
      </c>
      <c r="F2549" s="2">
        <f t="shared" si="239"/>
        <v>-4.1072402230913692E-2</v>
      </c>
      <c r="G2549" s="2">
        <f t="shared" si="237"/>
        <v>-2.0725694970202817E-2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1.74</v>
      </c>
      <c r="C2550" s="2">
        <f t="shared" si="234"/>
        <v>1.4947675526817747</v>
      </c>
      <c r="D2550" s="2">
        <f t="shared" si="236"/>
        <v>1.569272496134289</v>
      </c>
      <c r="E2550" s="2">
        <f t="shared" si="235"/>
        <v>-7.4504943452514238E-2</v>
      </c>
      <c r="F2550" s="2">
        <f t="shared" si="239"/>
        <v>-4.7758910475233798E-2</v>
      </c>
      <c r="G2550" s="2">
        <f t="shared" si="237"/>
        <v>-2.674603297728044E-2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1.75</v>
      </c>
      <c r="C2551" s="2">
        <f t="shared" si="234"/>
        <v>1.5001879291922711</v>
      </c>
      <c r="D2551" s="2">
        <f t="shared" si="236"/>
        <v>1.5826597186428601</v>
      </c>
      <c r="E2551" s="2">
        <f t="shared" si="235"/>
        <v>-8.2471789450589084E-2</v>
      </c>
      <c r="F2551" s="2">
        <f t="shared" si="239"/>
        <v>-5.4701486270304855E-2</v>
      </c>
      <c r="G2551" s="2">
        <f t="shared" si="237"/>
        <v>-2.7770303180284228E-2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1.76</v>
      </c>
      <c r="C2552" s="2">
        <f t="shared" si="234"/>
        <v>1.509389786239614</v>
      </c>
      <c r="D2552" s="2">
        <f t="shared" si="236"/>
        <v>1.5957960357804262</v>
      </c>
      <c r="E2552" s="2">
        <f t="shared" si="235"/>
        <v>-8.6406249540812219E-2</v>
      </c>
      <c r="F2552" s="2">
        <f t="shared" si="239"/>
        <v>-6.1042438924406334E-2</v>
      </c>
      <c r="G2552" s="2">
        <f t="shared" si="237"/>
        <v>-2.5363810616405885E-2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1.77</v>
      </c>
      <c r="C2553" s="2">
        <f t="shared" si="234"/>
        <v>1.5217913575873656</v>
      </c>
      <c r="D2553" s="2">
        <f t="shared" si="236"/>
        <v>1.6087000331300243</v>
      </c>
      <c r="E2553" s="2">
        <f t="shared" si="235"/>
        <v>-8.6908675542658687E-2</v>
      </c>
      <c r="F2553" s="2">
        <f t="shared" si="239"/>
        <v>-6.6215686248056807E-2</v>
      </c>
      <c r="G2553" s="2">
        <f t="shared" si="237"/>
        <v>-2.069298929460188E-2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1.77</v>
      </c>
      <c r="C2554" s="2">
        <f t="shared" si="234"/>
        <v>1.5369003794970015</v>
      </c>
      <c r="D2554" s="2">
        <f t="shared" si="236"/>
        <v>1.6206481788240967</v>
      </c>
      <c r="E2554" s="2">
        <f t="shared" si="235"/>
        <v>-8.3747799327095196E-2</v>
      </c>
      <c r="F2554" s="2">
        <f t="shared" si="239"/>
        <v>-6.9722108863864485E-2</v>
      </c>
      <c r="G2554" s="2">
        <f t="shared" si="237"/>
        <v>-1.4025690463230711E-2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1.77</v>
      </c>
      <c r="C2555" s="2">
        <f t="shared" si="234"/>
        <v>1.5466080134205398</v>
      </c>
      <c r="D2555" s="2">
        <f t="shared" si="236"/>
        <v>1.6317112766889785</v>
      </c>
      <c r="E2555" s="2">
        <f t="shared" si="235"/>
        <v>-8.5103263268438756E-2</v>
      </c>
      <c r="F2555" s="2">
        <f t="shared" si="239"/>
        <v>-7.2798339744779339E-2</v>
      </c>
      <c r="G2555" s="2">
        <f t="shared" si="237"/>
        <v>-1.2304923523659417E-2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1.77</v>
      </c>
      <c r="C2556" s="2">
        <f t="shared" si="234"/>
        <v>1.5563606267404566</v>
      </c>
      <c r="D2556" s="2">
        <f t="shared" si="236"/>
        <v>1.6419548858231283</v>
      </c>
      <c r="E2556" s="2">
        <f t="shared" si="235"/>
        <v>-8.5594259082671709E-2</v>
      </c>
      <c r="F2556" s="2">
        <f t="shared" si="239"/>
        <v>-7.5357523612357813E-2</v>
      </c>
      <c r="G2556" s="2">
        <f t="shared" si="237"/>
        <v>-1.0236735470313896E-2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1.7</v>
      </c>
      <c r="C2557" s="2">
        <f t="shared" si="234"/>
        <v>1.5692282226265402</v>
      </c>
      <c r="D2557" s="2">
        <f t="shared" si="236"/>
        <v>1.6462545239103041</v>
      </c>
      <c r="E2557" s="2">
        <f t="shared" si="235"/>
        <v>-7.7026301283763976E-2</v>
      </c>
      <c r="F2557" s="2">
        <f t="shared" si="239"/>
        <v>-7.5691279146639048E-2</v>
      </c>
      <c r="G2557" s="2">
        <f t="shared" si="237"/>
        <v>-1.3350221371249277E-3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1.64</v>
      </c>
      <c r="C2558" s="2">
        <f t="shared" si="234"/>
        <v>1.5831931114532263</v>
      </c>
      <c r="D2558" s="2">
        <f t="shared" si="236"/>
        <v>1.6457912258428742</v>
      </c>
      <c r="E2558" s="2">
        <f t="shared" si="235"/>
        <v>-6.2598114389647908E-2</v>
      </c>
      <c r="F2558" s="2">
        <f t="shared" si="239"/>
        <v>-7.3072646195240828E-2</v>
      </c>
      <c r="G2558" s="2">
        <f t="shared" si="237"/>
        <v>1.0474531805592921E-2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6">
        <f>TITRES_STAT!D2562</f>
        <v>1.64</v>
      </c>
      <c r="C2559" s="2">
        <f t="shared" si="234"/>
        <v>1.6042403250758068</v>
      </c>
      <c r="D2559" s="2">
        <f t="shared" si="236"/>
        <v>1.6453622461508095</v>
      </c>
      <c r="E2559" s="2">
        <f t="shared" si="235"/>
        <v>-4.1121921075002676E-2</v>
      </c>
      <c r="F2559" s="2">
        <f t="shared" si="239"/>
        <v>-6.6682501171193204E-2</v>
      </c>
      <c r="G2559" s="2">
        <f t="shared" si="237"/>
        <v>2.5560580096190527E-2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1.6</v>
      </c>
      <c r="C2560" s="2">
        <f t="shared" si="234"/>
        <v>1.625126428910298</v>
      </c>
      <c r="D2560" s="2">
        <f t="shared" si="236"/>
        <v>1.642002079769268</v>
      </c>
      <c r="E2560" s="2">
        <f t="shared" si="235"/>
        <v>-1.6875650858970026E-2</v>
      </c>
      <c r="F2560" s="2">
        <f t="shared" si="239"/>
        <v>-5.6721131108748574E-2</v>
      </c>
      <c r="G2560" s="2">
        <f t="shared" si="237"/>
        <v>3.9845480249778548E-2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1.56</v>
      </c>
      <c r="C2561" s="2">
        <f t="shared" si="234"/>
        <v>1.6443377475394829</v>
      </c>
      <c r="D2561" s="2">
        <f t="shared" si="236"/>
        <v>1.6359278516382112</v>
      </c>
      <c r="E2561" s="2">
        <f t="shared" si="235"/>
        <v>8.4098959012717245E-3</v>
      </c>
      <c r="F2561" s="2">
        <f t="shared" si="239"/>
        <v>-4.3694925706744513E-2</v>
      </c>
      <c r="G2561" s="2">
        <f t="shared" si="237"/>
        <v>5.2104821608016237E-2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1.56</v>
      </c>
      <c r="C2562" s="2">
        <f t="shared" si="234"/>
        <v>1.6621319402257164</v>
      </c>
      <c r="D2562" s="2">
        <f t="shared" si="236"/>
        <v>1.6303035663316772</v>
      </c>
      <c r="E2562" s="2">
        <f t="shared" si="235"/>
        <v>3.1828373894039252E-2</v>
      </c>
      <c r="F2562" s="2">
        <f t="shared" si="239"/>
        <v>-2.859026578658776E-2</v>
      </c>
      <c r="G2562" s="2">
        <f t="shared" si="237"/>
        <v>6.0418639680627009E-2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1.63</v>
      </c>
      <c r="C2563" s="2">
        <f t="shared" si="234"/>
        <v>1.6787270263448371</v>
      </c>
      <c r="D2563" s="2">
        <f t="shared" si="236"/>
        <v>1.6302810799367382</v>
      </c>
      <c r="E2563" s="2">
        <f t="shared" si="235"/>
        <v>4.844594640809885E-2</v>
      </c>
      <c r="F2563" s="2">
        <f t="shared" si="239"/>
        <v>-1.3183023347650438E-2</v>
      </c>
      <c r="G2563" s="2">
        <f t="shared" si="237"/>
        <v>6.1628969755749288E-2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1.63</v>
      </c>
      <c r="C2564" s="2">
        <f t="shared" si="234"/>
        <v>1.6927690222917853</v>
      </c>
      <c r="D2564" s="2">
        <f t="shared" si="236"/>
        <v>1.6302602592006836</v>
      </c>
      <c r="E2564" s="2">
        <f t="shared" si="235"/>
        <v>6.2508763091101649E-2</v>
      </c>
      <c r="F2564" s="2">
        <f t="shared" si="239"/>
        <v>1.9553339400999788E-3</v>
      </c>
      <c r="G2564" s="2">
        <f t="shared" si="237"/>
        <v>6.0553429151001668E-2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1.69</v>
      </c>
      <c r="C2565" s="2">
        <f t="shared" si="234"/>
        <v>1.7046507111699722</v>
      </c>
      <c r="D2565" s="2">
        <f t="shared" si="236"/>
        <v>1.6346854251858183</v>
      </c>
      <c r="E2565" s="2">
        <f t="shared" si="235"/>
        <v>6.9965285984153969E-2</v>
      </c>
      <c r="F2565" s="2">
        <f t="shared" si="239"/>
        <v>1.5557324348910778E-2</v>
      </c>
      <c r="G2565" s="2">
        <f t="shared" si="237"/>
        <v>5.4407961635243189E-2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1.63</v>
      </c>
      <c r="C2566" s="2">
        <f t="shared" si="234"/>
        <v>1.7147044479130535</v>
      </c>
      <c r="D2566" s="2">
        <f t="shared" si="236"/>
        <v>1.6343383566535354</v>
      </c>
      <c r="E2566" s="2">
        <f t="shared" si="235"/>
        <v>8.0366091259518102E-2</v>
      </c>
      <c r="F2566" s="2">
        <f t="shared" si="239"/>
        <v>2.8519077731032242E-2</v>
      </c>
      <c r="G2566" s="2">
        <f t="shared" si="237"/>
        <v>5.1847013528485864E-2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1.68</v>
      </c>
      <c r="C2567" s="2">
        <f t="shared" si="234"/>
        <v>1.7124422251571991</v>
      </c>
      <c r="D2567" s="2">
        <f t="shared" si="236"/>
        <v>1.6377207006051253</v>
      </c>
      <c r="E2567" s="2">
        <f t="shared" si="235"/>
        <v>7.4721524552073815E-2</v>
      </c>
      <c r="F2567" s="2">
        <f t="shared" si="239"/>
        <v>3.7759567095240559E-2</v>
      </c>
      <c r="G2567" s="2">
        <f t="shared" si="237"/>
        <v>3.6961957456833255E-2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1.74</v>
      </c>
      <c r="C2568" s="2">
        <f t="shared" si="234"/>
        <v>1.701297267440707</v>
      </c>
      <c r="D2568" s="2">
        <f t="shared" si="236"/>
        <v>1.6452969450047457</v>
      </c>
      <c r="E2568" s="2">
        <f t="shared" si="235"/>
        <v>5.6000322435961314E-2</v>
      </c>
      <c r="F2568" s="2">
        <f t="shared" si="239"/>
        <v>4.1407718163384712E-2</v>
      </c>
      <c r="G2568" s="2">
        <f t="shared" si="237"/>
        <v>1.4592604272576602E-2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1.67</v>
      </c>
      <c r="C2569" s="2">
        <f t="shared" si="234"/>
        <v>1.6918669186036752</v>
      </c>
      <c r="D2569" s="2">
        <f t="shared" si="236"/>
        <v>1.6471268009303199</v>
      </c>
      <c r="E2569" s="2">
        <f t="shared" si="235"/>
        <v>4.4740117673355284E-2</v>
      </c>
      <c r="F2569" s="2">
        <f t="shared" si="239"/>
        <v>4.2074198065378828E-2</v>
      </c>
      <c r="G2569" s="2">
        <f t="shared" si="237"/>
        <v>2.6659196079764566E-3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1.7</v>
      </c>
      <c r="C2570" s="2">
        <f t="shared" si="234"/>
        <v>1.6777335465108021</v>
      </c>
      <c r="D2570" s="2">
        <f t="shared" si="236"/>
        <v>1.6510433341947408</v>
      </c>
      <c r="E2570" s="2">
        <f t="shared" si="235"/>
        <v>2.6690212316061279E-2</v>
      </c>
      <c r="F2570" s="2">
        <f t="shared" si="239"/>
        <v>3.8997400915515318E-2</v>
      </c>
      <c r="G2570" s="2">
        <f t="shared" si="237"/>
        <v>-1.2307188599454039E-2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1.74</v>
      </c>
      <c r="C2571" s="2">
        <f t="shared" si="234"/>
        <v>1.6596206932014479</v>
      </c>
      <c r="D2571" s="2">
        <f t="shared" si="236"/>
        <v>1.6576327168469822</v>
      </c>
      <c r="E2571" s="2">
        <f t="shared" si="235"/>
        <v>1.9879763544656814E-3</v>
      </c>
      <c r="F2571" s="2">
        <f t="shared" si="239"/>
        <v>3.1595516003305395E-2</v>
      </c>
      <c r="G2571" s="2">
        <f t="shared" si="237"/>
        <v>-2.9607539648839713E-2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1.78</v>
      </c>
      <c r="C2572" s="2">
        <f t="shared" si="234"/>
        <v>1.6442944327089175</v>
      </c>
      <c r="D2572" s="2">
        <f t="shared" si="236"/>
        <v>1.666696960043502</v>
      </c>
      <c r="E2572" s="2">
        <f t="shared" si="235"/>
        <v>-2.2402527334584477E-2</v>
      </c>
      <c r="F2572" s="2">
        <f t="shared" si="239"/>
        <v>2.079590733572742E-2</v>
      </c>
      <c r="G2572" s="2">
        <f t="shared" si="237"/>
        <v>-4.3198434670311897E-2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1.77</v>
      </c>
      <c r="C2573" s="2">
        <f t="shared" si="234"/>
        <v>1.6420952892152378</v>
      </c>
      <c r="D2573" s="2">
        <f t="shared" si="236"/>
        <v>1.6743490370773166</v>
      </c>
      <c r="E2573" s="2">
        <f t="shared" si="235"/>
        <v>-3.2253747862078797E-2</v>
      </c>
      <c r="F2573" s="2">
        <f t="shared" si="239"/>
        <v>1.0185976296166178E-2</v>
      </c>
      <c r="G2573" s="2">
        <f t="shared" si="237"/>
        <v>-4.2439724158244971E-2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1.77</v>
      </c>
      <c r="C2574" s="2">
        <f t="shared" si="234"/>
        <v>1.6402344754898164</v>
      </c>
      <c r="D2574" s="2">
        <f t="shared" si="236"/>
        <v>1.6814342935901081</v>
      </c>
      <c r="E2574" s="2">
        <f t="shared" si="235"/>
        <v>-4.1199818100291719E-2</v>
      </c>
      <c r="F2574" s="2">
        <f t="shared" si="239"/>
        <v>-9.1182583125402547E-5</v>
      </c>
      <c r="G2574" s="2">
        <f t="shared" si="237"/>
        <v>-4.1108635517166314E-2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1.75</v>
      </c>
      <c r="C2575" s="2">
        <f t="shared" ref="C2575:C2638" si="240">$C$4*B2565+C2574*(1-$C$4)</f>
        <v>1.6478907100298446</v>
      </c>
      <c r="D2575" s="2">
        <f t="shared" si="236"/>
        <v>1.6865132348056555</v>
      </c>
      <c r="E2575" s="2">
        <f t="shared" si="235"/>
        <v>-3.8622524775810962E-2</v>
      </c>
      <c r="F2575" s="2">
        <f t="shared" si="239"/>
        <v>-7.7974510216625142E-3</v>
      </c>
      <c r="G2575" s="2">
        <f t="shared" si="237"/>
        <v>-3.0825073754148447E-2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1.77</v>
      </c>
      <c r="C2576" s="2">
        <f t="shared" si="240"/>
        <v>1.6451382931021761</v>
      </c>
      <c r="D2576" s="2">
        <f t="shared" si="236"/>
        <v>1.6926974396348662</v>
      </c>
      <c r="E2576" s="2">
        <f t="shared" si="235"/>
        <v>-4.7559146532690111E-2</v>
      </c>
      <c r="F2576" s="2">
        <f t="shared" si="239"/>
        <v>-1.5749790123868034E-2</v>
      </c>
      <c r="G2576" s="2">
        <f t="shared" si="237"/>
        <v>-3.1809356408822077E-2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1.78</v>
      </c>
      <c r="C2577" s="2">
        <f t="shared" si="240"/>
        <v>1.6505016326249182</v>
      </c>
      <c r="D2577" s="2">
        <f t="shared" si="236"/>
        <v>1.6991642959582094</v>
      </c>
      <c r="E2577" s="2">
        <f t="shared" si="235"/>
        <v>-4.8662663333291167E-2</v>
      </c>
      <c r="F2577" s="2">
        <f t="shared" si="239"/>
        <v>-2.2332364765752663E-2</v>
      </c>
      <c r="G2577" s="2">
        <f t="shared" si="237"/>
        <v>-2.6330298567538504E-2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1.81</v>
      </c>
      <c r="C2578" s="2">
        <f t="shared" si="240"/>
        <v>1.6642706122210846</v>
      </c>
      <c r="D2578" s="2">
        <f t="shared" si="236"/>
        <v>1.707374348109453</v>
      </c>
      <c r="E2578" s="2">
        <f t="shared" si="235"/>
        <v>-4.3103735888368355E-2</v>
      </c>
      <c r="F2578" s="2">
        <f t="shared" si="239"/>
        <v>-2.6486638990275799E-2</v>
      </c>
      <c r="G2578" s="2">
        <f t="shared" si="237"/>
        <v>-1.6617096898092557E-2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1.78</v>
      </c>
      <c r="C2579" s="2">
        <f t="shared" si="240"/>
        <v>1.6651520564947639</v>
      </c>
      <c r="D2579" s="2">
        <f t="shared" si="236"/>
        <v>1.7127540260272713</v>
      </c>
      <c r="E2579" s="2">
        <f t="shared" si="235"/>
        <v>-4.7601969532507393E-2</v>
      </c>
      <c r="F2579" s="2">
        <f t="shared" si="239"/>
        <v>-3.0709705098722121E-2</v>
      </c>
      <c r="G2579" s="2">
        <f t="shared" si="237"/>
        <v>-1.6892264433785272E-2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1.8</v>
      </c>
      <c r="C2580" s="2">
        <f t="shared" si="240"/>
        <v>1.6705132785724925</v>
      </c>
      <c r="D2580" s="2">
        <f t="shared" si="236"/>
        <v>1.719216690765992</v>
      </c>
      <c r="E2580" s="2">
        <f t="shared" si="235"/>
        <v>-4.8703412193499496E-2</v>
      </c>
      <c r="F2580" s="2">
        <f t="shared" si="239"/>
        <v>-3.4308446517677602E-2</v>
      </c>
      <c r="G2580" s="2">
        <f t="shared" si="237"/>
        <v>-1.4394965675821894E-2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1.74</v>
      </c>
      <c r="C2581" s="2">
        <f t="shared" si="240"/>
        <v>1.6812035434074937</v>
      </c>
      <c r="D2581" s="2">
        <f t="shared" si="236"/>
        <v>1.7207561951536963</v>
      </c>
      <c r="E2581" s="2">
        <f t="shared" si="235"/>
        <v>-3.9552651746202594E-2</v>
      </c>
      <c r="F2581" s="2">
        <f t="shared" si="239"/>
        <v>-3.5357287563382599E-2</v>
      </c>
      <c r="G2581" s="2">
        <f t="shared" si="237"/>
        <v>-4.1953641828199953E-3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1.75</v>
      </c>
      <c r="C2582" s="2">
        <f t="shared" si="240"/>
        <v>1.6964029982678792</v>
      </c>
      <c r="D2582" s="2">
        <f t="shared" si="236"/>
        <v>1.7229224029200891</v>
      </c>
      <c r="E2582" s="2">
        <f t="shared" si="235"/>
        <v>-2.6519404652209921E-2</v>
      </c>
      <c r="F2582" s="2">
        <f t="shared" si="239"/>
        <v>-3.358971098114806E-2</v>
      </c>
      <c r="G2582" s="2">
        <f t="shared" si="237"/>
        <v>7.070306328938139E-3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1.75</v>
      </c>
      <c r="C2583" s="2">
        <f t="shared" si="240"/>
        <v>1.7077256139189747</v>
      </c>
      <c r="D2583" s="2">
        <f t="shared" si="236"/>
        <v>1.7249281508519343</v>
      </c>
      <c r="E2583" s="2">
        <f t="shared" si="235"/>
        <v>-1.7202536932959589E-2</v>
      </c>
      <c r="F2583" s="2">
        <f t="shared" si="239"/>
        <v>-3.0312276171510368E-2</v>
      </c>
      <c r="G2583" s="2">
        <f t="shared" si="237"/>
        <v>1.3109739238550779E-2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1.82</v>
      </c>
      <c r="C2584" s="2">
        <f t="shared" si="240"/>
        <v>1.7173062887006709</v>
      </c>
      <c r="D2584" s="2">
        <f t="shared" si="236"/>
        <v>1.7319705100480873</v>
      </c>
      <c r="E2584" s="2">
        <f t="shared" si="235"/>
        <v>-1.4664221347416406E-2</v>
      </c>
      <c r="F2584" s="2">
        <f t="shared" si="239"/>
        <v>-2.7182665206691575E-2</v>
      </c>
      <c r="G2584" s="2">
        <f t="shared" si="237"/>
        <v>1.2518443859275169E-2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1.83</v>
      </c>
      <c r="C2585" s="2">
        <f t="shared" si="240"/>
        <v>1.7223360904390295</v>
      </c>
      <c r="D2585" s="2">
        <f t="shared" si="236"/>
        <v>1.739231953748229</v>
      </c>
      <c r="E2585" s="2">
        <f t="shared" si="235"/>
        <v>-1.6895863309199566E-2</v>
      </c>
      <c r="F2585" s="2">
        <f t="shared" si="239"/>
        <v>-2.5125304827193173E-2</v>
      </c>
      <c r="G2585" s="2">
        <f t="shared" si="237"/>
        <v>8.2294415179936069E-3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1.75</v>
      </c>
      <c r="C2586" s="2">
        <f t="shared" si="240"/>
        <v>1.7296689996022558</v>
      </c>
      <c r="D2586" s="2">
        <f t="shared" si="236"/>
        <v>1.7400295868039157</v>
      </c>
      <c r="E2586" s="2">
        <f t="shared" si="235"/>
        <v>-1.0360587201659888E-2</v>
      </c>
      <c r="F2586" s="2">
        <f t="shared" si="239"/>
        <v>-2.2172361302086517E-2</v>
      </c>
      <c r="G2586" s="2">
        <f t="shared" si="237"/>
        <v>1.1811774100426629E-2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1.7</v>
      </c>
      <c r="C2587" s="2">
        <f t="shared" si="240"/>
        <v>1.737412230432678</v>
      </c>
      <c r="D2587" s="2">
        <f t="shared" si="236"/>
        <v>1.7370644322258479</v>
      </c>
      <c r="E2587" s="2">
        <f t="shared" si="235"/>
        <v>3.4779820683006335E-4</v>
      </c>
      <c r="F2587" s="2">
        <f t="shared" si="239"/>
        <v>-1.76683294003032E-2</v>
      </c>
      <c r="G2587" s="2">
        <f t="shared" si="237"/>
        <v>1.8016127607133264E-2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1.74</v>
      </c>
      <c r="C2588" s="2">
        <f t="shared" si="240"/>
        <v>1.7485795795968815</v>
      </c>
      <c r="D2588" s="2">
        <f t="shared" si="236"/>
        <v>1.7372818816905999</v>
      </c>
      <c r="E2588" s="2">
        <f t="shared" ref="E2588:E2651" si="241">C2588-D2588</f>
        <v>1.1297697906281545E-2</v>
      </c>
      <c r="F2588" s="2">
        <f t="shared" si="239"/>
        <v>-1.1875123938986251E-2</v>
      </c>
      <c r="G2588" s="2">
        <f t="shared" si="237"/>
        <v>2.3172821845267796E-2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1.74</v>
      </c>
      <c r="C2589" s="2">
        <f t="shared" si="240"/>
        <v>1.7534134904281304</v>
      </c>
      <c r="D2589" s="2">
        <f t="shared" ref="D2589:D2652" si="242">$D$4*B2589+(1-$D$4)*D2588</f>
        <v>1.7374832237875926</v>
      </c>
      <c r="E2589" s="2">
        <f t="shared" si="241"/>
        <v>1.5930266640537871E-2</v>
      </c>
      <c r="F2589" s="2">
        <f t="shared" si="239"/>
        <v>-6.3140458230814276E-3</v>
      </c>
      <c r="G2589" s="2">
        <f t="shared" si="237"/>
        <v>2.2244312463619298E-2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1.73</v>
      </c>
      <c r="C2590" s="2">
        <f t="shared" si="240"/>
        <v>1.7605806457468796</v>
      </c>
      <c r="D2590" s="2">
        <f t="shared" si="242"/>
        <v>1.7369289109144375</v>
      </c>
      <c r="E2590" s="2">
        <f t="shared" si="241"/>
        <v>2.3651734832442095E-2</v>
      </c>
      <c r="F2590" s="2">
        <f t="shared" si="239"/>
        <v>-3.2088969197672287E-4</v>
      </c>
      <c r="G2590" s="2">
        <f t="shared" si="237"/>
        <v>2.3972624524418819E-2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1.73</v>
      </c>
      <c r="C2591" s="2">
        <f t="shared" si="240"/>
        <v>1.7574143925550518</v>
      </c>
      <c r="D2591" s="2">
        <f t="shared" si="242"/>
        <v>1.7364156582541088</v>
      </c>
      <c r="E2591" s="2">
        <f t="shared" si="241"/>
        <v>2.0998734300943012E-2</v>
      </c>
      <c r="F2591" s="2">
        <f t="shared" si="239"/>
        <v>3.943035106607224E-3</v>
      </c>
      <c r="G2591" s="2">
        <f t="shared" si="237"/>
        <v>1.7055699194335788E-2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1.73</v>
      </c>
      <c r="C2592" s="2">
        <f t="shared" si="240"/>
        <v>1.7562737167773514</v>
      </c>
      <c r="D2592" s="2">
        <f t="shared" si="242"/>
        <v>1.7359404243093599</v>
      </c>
      <c r="E2592" s="2">
        <f t="shared" si="241"/>
        <v>2.0333292467991537E-2</v>
      </c>
      <c r="F2592" s="2">
        <f t="shared" si="239"/>
        <v>7.2210865788840872E-3</v>
      </c>
      <c r="G2592" s="2">
        <f t="shared" si="237"/>
        <v>1.3112205889107449E-2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1.73</v>
      </c>
      <c r="C2593" s="2">
        <f t="shared" si="240"/>
        <v>1.7553085295808359</v>
      </c>
      <c r="D2593" s="2">
        <f t="shared" si="242"/>
        <v>1.7355003928790369</v>
      </c>
      <c r="E2593" s="2">
        <f t="shared" si="241"/>
        <v>1.980813670179904E-2</v>
      </c>
      <c r="F2593" s="2">
        <f t="shared" si="239"/>
        <v>9.7384966034670777E-3</v>
      </c>
      <c r="G2593" s="2">
        <f t="shared" si="237"/>
        <v>1.0069640098331962E-2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1.73</v>
      </c>
      <c r="C2594" s="2">
        <f t="shared" si="240"/>
        <v>1.7652610634914765</v>
      </c>
      <c r="D2594" s="2">
        <f t="shared" si="242"/>
        <v>1.7350929563694786</v>
      </c>
      <c r="E2594" s="2">
        <f t="shared" si="241"/>
        <v>3.0168107121997911E-2</v>
      </c>
      <c r="F2594" s="2">
        <f t="shared" si="239"/>
        <v>1.3824418707173245E-2</v>
      </c>
      <c r="G2594" s="2">
        <f t="shared" si="237"/>
        <v>1.6343688414824666E-2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1.72</v>
      </c>
      <c r="C2595" s="2">
        <f t="shared" si="240"/>
        <v>1.7752208998774031</v>
      </c>
      <c r="D2595" s="2">
        <f t="shared" si="242"/>
        <v>1.7339749596013692</v>
      </c>
      <c r="E2595" s="2">
        <f t="shared" si="241"/>
        <v>4.1245940276033899E-2</v>
      </c>
      <c r="F2595" s="2">
        <f t="shared" si="239"/>
        <v>1.9308723020945377E-2</v>
      </c>
      <c r="G2595" s="2">
        <f t="shared" si="237"/>
        <v>2.1937217255088522E-2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1.72</v>
      </c>
      <c r="C2596" s="2">
        <f t="shared" si="240"/>
        <v>1.7713407614347259</v>
      </c>
      <c r="D2596" s="2">
        <f t="shared" si="242"/>
        <v>1.7329397774086752</v>
      </c>
      <c r="E2596" s="2">
        <f t="shared" si="241"/>
        <v>3.8400984026050633E-2</v>
      </c>
      <c r="F2596" s="2">
        <f t="shared" si="239"/>
        <v>2.3127175221966431E-2</v>
      </c>
      <c r="G2596" s="2">
        <f t="shared" ref="G2596:G2659" si="243">E2596-F2596</f>
        <v>1.5273808804084202E-2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1.72</v>
      </c>
      <c r="C2597" s="2">
        <f t="shared" si="240"/>
        <v>1.7603652596755373</v>
      </c>
      <c r="D2597" s="2">
        <f t="shared" si="242"/>
        <v>1.731981275378403</v>
      </c>
      <c r="E2597" s="2">
        <f t="shared" si="241"/>
        <v>2.838398429713429E-2</v>
      </c>
      <c r="F2597" s="2">
        <f t="shared" ref="F2597:F2660" si="245">(E2597*(2/(10)))+((1-(2/10))*F2596)</f>
        <v>2.4178537037000004E-2</v>
      </c>
      <c r="G2597" s="2">
        <f t="shared" si="243"/>
        <v>4.2054472601342867E-3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1.72</v>
      </c>
      <c r="C2598" s="2">
        <f t="shared" si="240"/>
        <v>1.7572321428023776</v>
      </c>
      <c r="D2598" s="2">
        <f t="shared" si="242"/>
        <v>1.7310937734985212</v>
      </c>
      <c r="E2598" s="2">
        <f t="shared" si="241"/>
        <v>2.6138369303856379E-2</v>
      </c>
      <c r="F2598" s="2">
        <f t="shared" si="245"/>
        <v>2.4570503490371279E-2</v>
      </c>
      <c r="G2598" s="2">
        <f t="shared" si="243"/>
        <v>1.5678658134851003E-3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1.72</v>
      </c>
      <c r="C2599" s="2">
        <f t="shared" si="240"/>
        <v>1.754581043909704</v>
      </c>
      <c r="D2599" s="2">
        <f t="shared" si="242"/>
        <v>1.7302720124986308</v>
      </c>
      <c r="E2599" s="2">
        <f t="shared" si="241"/>
        <v>2.4309031411073212E-2</v>
      </c>
      <c r="F2599" s="2">
        <f t="shared" si="245"/>
        <v>2.4518209074511667E-2</v>
      </c>
      <c r="G2599" s="2">
        <f t="shared" si="243"/>
        <v>-2.0917766343845484E-4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1.72</v>
      </c>
      <c r="C2600" s="2">
        <f t="shared" si="240"/>
        <v>1.7507993448466728</v>
      </c>
      <c r="D2600" s="2">
        <f t="shared" si="242"/>
        <v>1.7295111226839175</v>
      </c>
      <c r="E2600" s="2">
        <f t="shared" si="241"/>
        <v>2.1288222162755277E-2</v>
      </c>
      <c r="F2600" s="2">
        <f t="shared" si="245"/>
        <v>2.3872211692160389E-2</v>
      </c>
      <c r="G2600" s="2">
        <f t="shared" si="243"/>
        <v>-2.5839895294051118E-3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1.74</v>
      </c>
      <c r="C2601" s="2">
        <f t="shared" si="240"/>
        <v>1.7475994456394923</v>
      </c>
      <c r="D2601" s="2">
        <f t="shared" si="242"/>
        <v>1.7302880765591828</v>
      </c>
      <c r="E2601" s="2">
        <f t="shared" si="241"/>
        <v>1.7311369080309502E-2</v>
      </c>
      <c r="F2601" s="2">
        <f t="shared" si="245"/>
        <v>2.2560043169790212E-2</v>
      </c>
      <c r="G2601" s="2">
        <f t="shared" si="243"/>
        <v>-5.2486740894807093E-3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1.73</v>
      </c>
      <c r="C2602" s="2">
        <f t="shared" si="240"/>
        <v>1.7448918386180319</v>
      </c>
      <c r="D2602" s="2">
        <f t="shared" si="242"/>
        <v>1.7302667375547989</v>
      </c>
      <c r="E2602" s="2">
        <f t="shared" si="241"/>
        <v>1.4625101063233004E-2</v>
      </c>
      <c r="F2602" s="2">
        <f t="shared" si="245"/>
        <v>2.0973054748478773E-2</v>
      </c>
      <c r="G2602" s="2">
        <f t="shared" si="243"/>
        <v>-6.3479536852457698E-3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1.74</v>
      </c>
      <c r="C2603" s="2">
        <f t="shared" si="240"/>
        <v>1.74260078652295</v>
      </c>
      <c r="D2603" s="2">
        <f t="shared" si="242"/>
        <v>1.7309877199581472</v>
      </c>
      <c r="E2603" s="2">
        <f t="shared" si="241"/>
        <v>1.1613066564802876E-2</v>
      </c>
      <c r="F2603" s="2">
        <f t="shared" si="245"/>
        <v>1.9101057111743595E-2</v>
      </c>
      <c r="G2603" s="2">
        <f t="shared" si="243"/>
        <v>-7.4879905469407183E-3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1.67</v>
      </c>
      <c r="C2604" s="2">
        <f t="shared" si="240"/>
        <v>1.7406622039809578</v>
      </c>
      <c r="D2604" s="2">
        <f t="shared" si="242"/>
        <v>1.7264701110723584</v>
      </c>
      <c r="E2604" s="2">
        <f t="shared" si="241"/>
        <v>1.4192092908599463E-2</v>
      </c>
      <c r="F2604" s="2">
        <f t="shared" si="245"/>
        <v>1.8119264271114769E-2</v>
      </c>
      <c r="G2604" s="2">
        <f t="shared" si="243"/>
        <v>-3.9271713625153061E-3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1.72</v>
      </c>
      <c r="C2605" s="2">
        <f t="shared" si="240"/>
        <v>1.7374834033685029</v>
      </c>
      <c r="D2605" s="2">
        <f t="shared" si="242"/>
        <v>1.7259908435855171</v>
      </c>
      <c r="E2605" s="2">
        <f t="shared" si="241"/>
        <v>1.1492559782985801E-2</v>
      </c>
      <c r="F2605" s="2">
        <f t="shared" si="245"/>
        <v>1.6793923373488975E-2</v>
      </c>
      <c r="G2605" s="2">
        <f t="shared" si="243"/>
        <v>-5.301363590503174E-3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1.79</v>
      </c>
      <c r="C2606" s="2">
        <f t="shared" si="240"/>
        <v>1.734793649004118</v>
      </c>
      <c r="D2606" s="2">
        <f t="shared" si="242"/>
        <v>1.7307322625791826</v>
      </c>
      <c r="E2606" s="2">
        <f t="shared" si="241"/>
        <v>4.0613864249354759E-3</v>
      </c>
      <c r="F2606" s="2">
        <f t="shared" si="245"/>
        <v>1.4247415983778275E-2</v>
      </c>
      <c r="G2606" s="2">
        <f t="shared" si="243"/>
        <v>-1.0186029558842799E-2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1.84</v>
      </c>
      <c r="C2607" s="2">
        <f t="shared" si="240"/>
        <v>1.7325177030034846</v>
      </c>
      <c r="D2607" s="2">
        <f t="shared" si="242"/>
        <v>1.7388261690547988</v>
      </c>
      <c r="E2607" s="2">
        <f t="shared" si="241"/>
        <v>-6.3084660513141877E-3</v>
      </c>
      <c r="F2607" s="2">
        <f t="shared" si="245"/>
        <v>1.0136239576759782E-2</v>
      </c>
      <c r="G2607" s="2">
        <f t="shared" si="243"/>
        <v>-1.6444705628073972E-2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1.76</v>
      </c>
      <c r="C2608" s="2">
        <f t="shared" si="240"/>
        <v>1.73059190254141</v>
      </c>
      <c r="D2608" s="2">
        <f t="shared" si="242"/>
        <v>1.7403946009766655</v>
      </c>
      <c r="E2608" s="2">
        <f t="shared" si="241"/>
        <v>-9.8026984352554969E-3</v>
      </c>
      <c r="F2608" s="2">
        <f t="shared" si="245"/>
        <v>6.1484519743567265E-3</v>
      </c>
      <c r="G2608" s="2">
        <f t="shared" si="243"/>
        <v>-1.5951150409612223E-2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1.78</v>
      </c>
      <c r="C2609" s="2">
        <f t="shared" si="240"/>
        <v>1.7289623790735009</v>
      </c>
      <c r="D2609" s="2">
        <f t="shared" si="242"/>
        <v>1.7433283342376533</v>
      </c>
      <c r="E2609" s="2">
        <f t="shared" si="241"/>
        <v>-1.43659551641524E-2</v>
      </c>
      <c r="F2609" s="2">
        <f t="shared" si="245"/>
        <v>2.0455705466549011E-3</v>
      </c>
      <c r="G2609" s="2">
        <f t="shared" si="243"/>
        <v>-1.6411525710807302E-2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1.78</v>
      </c>
      <c r="C2610" s="2">
        <f t="shared" si="240"/>
        <v>1.7275835515237317</v>
      </c>
      <c r="D2610" s="2">
        <f t="shared" si="242"/>
        <v>1.7460447539237531</v>
      </c>
      <c r="E2610" s="2">
        <f t="shared" si="241"/>
        <v>-1.846120240002147E-2</v>
      </c>
      <c r="F2610" s="2">
        <f t="shared" si="245"/>
        <v>-2.0557840426803737E-3</v>
      </c>
      <c r="G2610" s="2">
        <f t="shared" si="243"/>
        <v>-1.6405418357341096E-2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1.78</v>
      </c>
      <c r="C2611" s="2">
        <f t="shared" si="240"/>
        <v>1.7294937743662344</v>
      </c>
      <c r="D2611" s="2">
        <f t="shared" si="242"/>
        <v>1.7485599573368085</v>
      </c>
      <c r="E2611" s="2">
        <f t="shared" si="241"/>
        <v>-1.9066182970574053E-2</v>
      </c>
      <c r="F2611" s="2">
        <f t="shared" si="245"/>
        <v>-5.4578638282591092E-3</v>
      </c>
      <c r="G2611" s="2">
        <f t="shared" si="243"/>
        <v>-1.3608319142314943E-2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1.78</v>
      </c>
      <c r="C2612" s="2">
        <f t="shared" si="240"/>
        <v>1.7295716552329676</v>
      </c>
      <c r="D2612" s="2">
        <f t="shared" si="242"/>
        <v>1.7508888493859338</v>
      </c>
      <c r="E2612" s="2">
        <f t="shared" si="241"/>
        <v>-2.1317194152966179E-2</v>
      </c>
      <c r="F2612" s="2">
        <f t="shared" si="245"/>
        <v>-8.6297298932005231E-3</v>
      </c>
      <c r="G2612" s="2">
        <f t="shared" si="243"/>
        <v>-1.2687464259765656E-2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1.85</v>
      </c>
      <c r="C2613" s="2">
        <f t="shared" si="240"/>
        <v>1.7311760159663572</v>
      </c>
      <c r="D2613" s="2">
        <f t="shared" si="242"/>
        <v>1.7582304160980868</v>
      </c>
      <c r="E2613" s="2">
        <f t="shared" si="241"/>
        <v>-2.7054400131729661E-2</v>
      </c>
      <c r="F2613" s="2">
        <f t="shared" si="245"/>
        <v>-1.2314663940906351E-2</v>
      </c>
      <c r="G2613" s="2">
        <f t="shared" si="243"/>
        <v>-1.473973619082331E-2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1.77</v>
      </c>
      <c r="C2614" s="2">
        <f t="shared" si="240"/>
        <v>1.7217643212023024</v>
      </c>
      <c r="D2614" s="2">
        <f t="shared" si="242"/>
        <v>1.7591022371278582</v>
      </c>
      <c r="E2614" s="2">
        <f t="shared" si="241"/>
        <v>-3.7337915925555798E-2</v>
      </c>
      <c r="F2614" s="2">
        <f t="shared" si="245"/>
        <v>-1.731931433783624E-2</v>
      </c>
      <c r="G2614" s="2">
        <f t="shared" si="243"/>
        <v>-2.0018601587719557E-2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1.83</v>
      </c>
      <c r="C2615" s="2">
        <f t="shared" si="240"/>
        <v>1.721492887171179</v>
      </c>
      <c r="D2615" s="2">
        <f t="shared" si="242"/>
        <v>1.7643539232665355</v>
      </c>
      <c r="E2615" s="2">
        <f t="shared" si="241"/>
        <v>-4.2861036095356519E-2</v>
      </c>
      <c r="F2615" s="2">
        <f t="shared" si="245"/>
        <v>-2.2427658689340296E-2</v>
      </c>
      <c r="G2615" s="2">
        <f t="shared" si="243"/>
        <v>-2.0433377406016223E-2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1.83</v>
      </c>
      <c r="C2616" s="2">
        <f t="shared" si="240"/>
        <v>1.7320324429909975</v>
      </c>
      <c r="D2616" s="2">
        <f t="shared" si="242"/>
        <v>1.7692165956171624</v>
      </c>
      <c r="E2616" s="2">
        <f t="shared" si="241"/>
        <v>-3.7184152626164924E-2</v>
      </c>
      <c r="F2616" s="2">
        <f t="shared" si="245"/>
        <v>-2.5378957476705221E-2</v>
      </c>
      <c r="G2616" s="2">
        <f t="shared" si="243"/>
        <v>-1.1805195149459703E-2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1.81</v>
      </c>
      <c r="C2617" s="2">
        <f t="shared" si="240"/>
        <v>1.7486428363769977</v>
      </c>
      <c r="D2617" s="2">
        <f t="shared" si="242"/>
        <v>1.7722375885344095</v>
      </c>
      <c r="E2617" s="2">
        <f t="shared" si="241"/>
        <v>-2.3594752157411802E-2</v>
      </c>
      <c r="F2617" s="2">
        <f t="shared" si="245"/>
        <v>-2.5022116412846539E-2</v>
      </c>
      <c r="G2617" s="2">
        <f t="shared" si="243"/>
        <v>1.4273642554347363E-3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1.82</v>
      </c>
      <c r="C2618" s="2">
        <f t="shared" si="240"/>
        <v>1.7503900923189981</v>
      </c>
      <c r="D2618" s="2">
        <f t="shared" si="242"/>
        <v>1.775775544939268</v>
      </c>
      <c r="E2618" s="2">
        <f t="shared" si="241"/>
        <v>-2.5385452620269922E-2</v>
      </c>
      <c r="F2618" s="2">
        <f t="shared" si="245"/>
        <v>-2.5094783654331217E-2</v>
      </c>
      <c r="G2618" s="2">
        <f t="shared" si="243"/>
        <v>-2.9066896593870489E-4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1.82</v>
      </c>
      <c r="C2619" s="2">
        <f t="shared" si="240"/>
        <v>1.75494546273146</v>
      </c>
      <c r="D2619" s="2">
        <f t="shared" si="242"/>
        <v>1.7790514304993221</v>
      </c>
      <c r="E2619" s="2">
        <f t="shared" si="241"/>
        <v>-2.4105967767862113E-2</v>
      </c>
      <c r="F2619" s="2">
        <f t="shared" si="245"/>
        <v>-2.4897020477037398E-2</v>
      </c>
      <c r="G2619" s="2">
        <f t="shared" si="243"/>
        <v>7.9105270917528489E-4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1.81</v>
      </c>
      <c r="C2620" s="2">
        <f t="shared" si="240"/>
        <v>1.7588000069266201</v>
      </c>
      <c r="D2620" s="2">
        <f t="shared" si="242"/>
        <v>1.781343917129002</v>
      </c>
      <c r="E2620" s="2">
        <f t="shared" si="241"/>
        <v>-2.2543910202381889E-2</v>
      </c>
      <c r="F2620" s="2">
        <f t="shared" si="245"/>
        <v>-2.44263984221063E-2</v>
      </c>
      <c r="G2620" s="2">
        <f t="shared" si="243"/>
        <v>1.8824882197244104E-3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1.73</v>
      </c>
      <c r="C2621" s="2">
        <f t="shared" si="240"/>
        <v>1.7620615443225247</v>
      </c>
      <c r="D2621" s="2">
        <f t="shared" si="242"/>
        <v>1.7775406640083351</v>
      </c>
      <c r="E2621" s="2">
        <f t="shared" si="241"/>
        <v>-1.5479119685810394E-2</v>
      </c>
      <c r="F2621" s="2">
        <f t="shared" si="245"/>
        <v>-2.2636942674847119E-2</v>
      </c>
      <c r="G2621" s="2">
        <f t="shared" si="243"/>
        <v>7.1578229890367252E-3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1.8</v>
      </c>
      <c r="C2622" s="2">
        <f t="shared" si="240"/>
        <v>1.764821306734444</v>
      </c>
      <c r="D2622" s="2">
        <f t="shared" si="242"/>
        <v>1.7792043185262363</v>
      </c>
      <c r="E2622" s="2">
        <f t="shared" si="241"/>
        <v>-1.4383011791792244E-2</v>
      </c>
      <c r="F2622" s="2">
        <f t="shared" si="245"/>
        <v>-2.0986156498236146E-2</v>
      </c>
      <c r="G2622" s="2">
        <f t="shared" si="243"/>
        <v>6.6031447064439017E-3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1.79</v>
      </c>
      <c r="C2623" s="2">
        <f t="shared" si="240"/>
        <v>1.7779257210829913</v>
      </c>
      <c r="D2623" s="2">
        <f t="shared" si="242"/>
        <v>1.7800039986354039</v>
      </c>
      <c r="E2623" s="2">
        <f t="shared" si="241"/>
        <v>-2.0782775524126329E-3</v>
      </c>
      <c r="F2623" s="2">
        <f t="shared" si="245"/>
        <v>-1.7204580709071441E-2</v>
      </c>
      <c r="G2623" s="2">
        <f t="shared" si="243"/>
        <v>1.5126303156658808E-2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1.79</v>
      </c>
      <c r="C2624" s="2">
        <f t="shared" si="240"/>
        <v>1.7767063793779156</v>
      </c>
      <c r="D2624" s="2">
        <f t="shared" si="242"/>
        <v>1.7807444431809296</v>
      </c>
      <c r="E2624" s="2">
        <f t="shared" si="241"/>
        <v>-4.0380638030139693E-3</v>
      </c>
      <c r="F2624" s="2">
        <f t="shared" si="245"/>
        <v>-1.4571277327859946E-2</v>
      </c>
      <c r="G2624" s="2">
        <f t="shared" si="243"/>
        <v>1.0533213524845977E-2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1.79</v>
      </c>
      <c r="C2625" s="2">
        <f t="shared" si="240"/>
        <v>1.7849053979351595</v>
      </c>
      <c r="D2625" s="2">
        <f t="shared" si="242"/>
        <v>1.7814300399823422</v>
      </c>
      <c r="E2625" s="2">
        <f t="shared" si="241"/>
        <v>3.4753579528172818E-3</v>
      </c>
      <c r="F2625" s="2">
        <f t="shared" si="245"/>
        <v>-1.0961950271724502E-2</v>
      </c>
      <c r="G2625" s="2">
        <f t="shared" si="243"/>
        <v>1.4437308224541784E-2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1.79</v>
      </c>
      <c r="C2626" s="2">
        <f t="shared" si="240"/>
        <v>1.7918430290220579</v>
      </c>
      <c r="D2626" s="2">
        <f t="shared" si="242"/>
        <v>1.782064851835502</v>
      </c>
      <c r="E2626" s="2">
        <f t="shared" si="241"/>
        <v>9.7781771865559364E-3</v>
      </c>
      <c r="F2626" s="2">
        <f t="shared" si="245"/>
        <v>-6.8139247800684134E-3</v>
      </c>
      <c r="G2626" s="2">
        <f t="shared" si="243"/>
        <v>1.6592101966624348E-2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1.79</v>
      </c>
      <c r="C2627" s="2">
        <f t="shared" si="240"/>
        <v>1.7946364091725107</v>
      </c>
      <c r="D2627" s="2">
        <f t="shared" si="242"/>
        <v>1.7826526405884278</v>
      </c>
      <c r="E2627" s="2">
        <f t="shared" si="241"/>
        <v>1.1983768584082899E-2</v>
      </c>
      <c r="F2627" s="2">
        <f t="shared" si="245"/>
        <v>-3.0543861072381516E-3</v>
      </c>
      <c r="G2627" s="2">
        <f t="shared" si="243"/>
        <v>1.5038154691321051E-2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1.79</v>
      </c>
      <c r="C2628" s="2">
        <f t="shared" si="240"/>
        <v>1.7985385000690475</v>
      </c>
      <c r="D2628" s="2">
        <f t="shared" si="242"/>
        <v>1.7831968894337293</v>
      </c>
      <c r="E2628" s="2">
        <f t="shared" si="241"/>
        <v>1.5341610635318137E-2</v>
      </c>
      <c r="F2628" s="2">
        <f t="shared" si="245"/>
        <v>6.248132412731062E-4</v>
      </c>
      <c r="G2628" s="2">
        <f t="shared" si="243"/>
        <v>1.4716797394045031E-2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1.75</v>
      </c>
      <c r="C2629" s="2">
        <f t="shared" si="240"/>
        <v>1.8018402692891939</v>
      </c>
      <c r="D2629" s="2">
        <f t="shared" si="242"/>
        <v>1.7807378605867863</v>
      </c>
      <c r="E2629" s="2">
        <f t="shared" si="241"/>
        <v>2.1102408702407649E-2</v>
      </c>
      <c r="F2629" s="2">
        <f t="shared" si="245"/>
        <v>4.7203323335000148E-3</v>
      </c>
      <c r="G2629" s="2">
        <f t="shared" si="243"/>
        <v>1.6382076368907636E-2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1.73</v>
      </c>
      <c r="C2630" s="2">
        <f t="shared" si="240"/>
        <v>1.8030956124754718</v>
      </c>
      <c r="D2630" s="2">
        <f t="shared" si="242"/>
        <v>1.7769795005433207</v>
      </c>
      <c r="E2630" s="2">
        <f t="shared" si="241"/>
        <v>2.6116111932151131E-2</v>
      </c>
      <c r="F2630" s="2">
        <f t="shared" si="245"/>
        <v>8.9994882532302388E-3</v>
      </c>
      <c r="G2630" s="2">
        <f t="shared" si="243"/>
        <v>1.7116623678920893E-2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1.8</v>
      </c>
      <c r="C2631" s="2">
        <f t="shared" si="240"/>
        <v>1.7918501336330914</v>
      </c>
      <c r="D2631" s="2">
        <f t="shared" si="242"/>
        <v>1.7786847227252969</v>
      </c>
      <c r="E2631" s="2">
        <f t="shared" si="241"/>
        <v>1.316541090779455E-2</v>
      </c>
      <c r="F2631" s="2">
        <f t="shared" si="245"/>
        <v>9.8326727841431018E-3</v>
      </c>
      <c r="G2631" s="2">
        <f t="shared" si="243"/>
        <v>3.3327381236514485E-3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1.88</v>
      </c>
      <c r="C2632" s="2">
        <f t="shared" si="240"/>
        <v>1.7931039592280005</v>
      </c>
      <c r="D2632" s="2">
        <f t="shared" si="242"/>
        <v>1.7861895580789786</v>
      </c>
      <c r="E2632" s="2">
        <f t="shared" si="241"/>
        <v>6.9144011490218649E-3</v>
      </c>
      <c r="F2632" s="2">
        <f t="shared" si="245"/>
        <v>9.2490184571188544E-3</v>
      </c>
      <c r="G2632" s="2">
        <f t="shared" si="243"/>
        <v>-2.3346173080969895E-3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1.88</v>
      </c>
      <c r="C2633" s="2">
        <f t="shared" si="240"/>
        <v>1.7926264270390773</v>
      </c>
      <c r="D2633" s="2">
        <f t="shared" si="242"/>
        <v>1.7931384797027579</v>
      </c>
      <c r="E2633" s="2">
        <f t="shared" si="241"/>
        <v>-5.1205266368059554E-4</v>
      </c>
      <c r="F2633" s="2">
        <f t="shared" si="245"/>
        <v>7.2968042329589651E-3</v>
      </c>
      <c r="G2633" s="2">
        <f t="shared" si="243"/>
        <v>-7.8088568966395606E-3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1.8</v>
      </c>
      <c r="C2634" s="2">
        <f t="shared" si="240"/>
        <v>1.7922223613407575</v>
      </c>
      <c r="D2634" s="2">
        <f t="shared" si="242"/>
        <v>1.7936467404655165</v>
      </c>
      <c r="E2634" s="2">
        <f t="shared" si="241"/>
        <v>-1.4243791247590121E-3</v>
      </c>
      <c r="F2634" s="2">
        <f t="shared" si="245"/>
        <v>5.5525675614153695E-3</v>
      </c>
      <c r="G2634" s="2">
        <f t="shared" si="243"/>
        <v>-6.9769466861743816E-3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1.88</v>
      </c>
      <c r="C2635" s="2">
        <f t="shared" si="240"/>
        <v>1.7918804595960256</v>
      </c>
      <c r="D2635" s="2">
        <f t="shared" si="242"/>
        <v>1.8000432782088116</v>
      </c>
      <c r="E2635" s="2">
        <f t="shared" si="241"/>
        <v>-8.1628186127860047E-3</v>
      </c>
      <c r="F2635" s="2">
        <f t="shared" si="245"/>
        <v>2.8094903265750946E-3</v>
      </c>
      <c r="G2635" s="2">
        <f t="shared" si="243"/>
        <v>-1.0972308939361099E-2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1.8</v>
      </c>
      <c r="C2636" s="2">
        <f t="shared" si="240"/>
        <v>1.7915911581197139</v>
      </c>
      <c r="D2636" s="2">
        <f t="shared" si="242"/>
        <v>1.8000400724155663</v>
      </c>
      <c r="E2636" s="2">
        <f t="shared" si="241"/>
        <v>-8.4489142958523722E-3</v>
      </c>
      <c r="F2636" s="2">
        <f t="shared" si="245"/>
        <v>5.5780940208960124E-4</v>
      </c>
      <c r="G2636" s="2">
        <f t="shared" si="243"/>
        <v>-9.0067236979419728E-3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1.88</v>
      </c>
      <c r="C2637" s="2">
        <f t="shared" si="240"/>
        <v>1.7913463645628347</v>
      </c>
      <c r="D2637" s="2">
        <f t="shared" si="242"/>
        <v>1.8059630300144132</v>
      </c>
      <c r="E2637" s="2">
        <f t="shared" si="241"/>
        <v>-1.461666545157847E-2</v>
      </c>
      <c r="F2637" s="2">
        <f t="shared" si="245"/>
        <v>-2.4770855686440134E-3</v>
      </c>
      <c r="G2637" s="2">
        <f t="shared" si="243"/>
        <v>-1.2139579882934456E-2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1.9</v>
      </c>
      <c r="C2638" s="2">
        <f t="shared" si="240"/>
        <v>1.7911392315531678</v>
      </c>
      <c r="D2638" s="2">
        <f t="shared" si="242"/>
        <v>1.8129287314948268</v>
      </c>
      <c r="E2638" s="2">
        <f t="shared" si="241"/>
        <v>-2.1789499941659018E-2</v>
      </c>
      <c r="F2638" s="2">
        <f t="shared" si="245"/>
        <v>-6.339568443247014E-3</v>
      </c>
      <c r="G2638" s="2">
        <f t="shared" si="243"/>
        <v>-1.5449931498412004E-2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1.93</v>
      </c>
      <c r="C2639" s="2">
        <f t="shared" ref="C2639:C2693" si="246">$C$4*B2629+C2638*(1-$C$4)</f>
        <v>1.7848101190065266</v>
      </c>
      <c r="D2639" s="2">
        <f t="shared" si="242"/>
        <v>1.8216006773100248</v>
      </c>
      <c r="E2639" s="2">
        <f t="shared" si="241"/>
        <v>-3.67905583034982E-2</v>
      </c>
      <c r="F2639" s="2">
        <f t="shared" si="245"/>
        <v>-1.2429766415297253E-2</v>
      </c>
      <c r="G2639" s="2">
        <f t="shared" si="243"/>
        <v>-2.4360791888200947E-2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1.93</v>
      </c>
      <c r="C2640" s="2">
        <f t="shared" si="246"/>
        <v>1.7763777930055225</v>
      </c>
      <c r="D2640" s="2">
        <f t="shared" si="242"/>
        <v>1.8296302567685416</v>
      </c>
      <c r="E2640" s="2">
        <f t="shared" si="241"/>
        <v>-5.3252463763019176E-2</v>
      </c>
      <c r="F2640" s="2">
        <f t="shared" si="245"/>
        <v>-2.0594305884841638E-2</v>
      </c>
      <c r="G2640" s="2">
        <f t="shared" si="243"/>
        <v>-3.2658157878177538E-2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1.93</v>
      </c>
      <c r="C2641" s="2">
        <f t="shared" si="246"/>
        <v>1.7800119786969804</v>
      </c>
      <c r="D2641" s="2">
        <f t="shared" si="242"/>
        <v>1.8370650525634644</v>
      </c>
      <c r="E2641" s="2">
        <f t="shared" si="241"/>
        <v>-5.7053073866484061E-2</v>
      </c>
      <c r="F2641" s="2">
        <f t="shared" si="245"/>
        <v>-2.7886059481170122E-2</v>
      </c>
      <c r="G2641" s="2">
        <f t="shared" si="243"/>
        <v>-2.9167014385313939E-2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1.93</v>
      </c>
      <c r="C2642" s="2">
        <f t="shared" si="246"/>
        <v>1.7953947512051371</v>
      </c>
      <c r="D2642" s="2">
        <f t="shared" si="242"/>
        <v>1.8439491227439486</v>
      </c>
      <c r="E2642" s="2">
        <f t="shared" si="241"/>
        <v>-4.855437153881148E-2</v>
      </c>
      <c r="F2642" s="2">
        <f t="shared" si="245"/>
        <v>-3.2019721892698395E-2</v>
      </c>
      <c r="G2642" s="2">
        <f t="shared" si="243"/>
        <v>-1.6534649646113085E-2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1.93</v>
      </c>
      <c r="C2643" s="2">
        <f t="shared" si="246"/>
        <v>1.8084109433274236</v>
      </c>
      <c r="D2643" s="2">
        <f t="shared" si="242"/>
        <v>1.8503232617999523</v>
      </c>
      <c r="E2643" s="2">
        <f t="shared" si="241"/>
        <v>-4.1912318472528742E-2</v>
      </c>
      <c r="F2643" s="2">
        <f t="shared" si="245"/>
        <v>-3.3998241208664466E-2</v>
      </c>
      <c r="G2643" s="2">
        <f t="shared" si="243"/>
        <v>-7.9140772638642762E-3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1.89</v>
      </c>
      <c r="C2644" s="2">
        <f t="shared" si="246"/>
        <v>1.8071169520462815</v>
      </c>
      <c r="D2644" s="2">
        <f t="shared" si="242"/>
        <v>1.8532622794444003</v>
      </c>
      <c r="E2644" s="2">
        <f t="shared" si="241"/>
        <v>-4.6145327398118718E-2</v>
      </c>
      <c r="F2644" s="2">
        <f t="shared" si="245"/>
        <v>-3.6427658446555315E-2</v>
      </c>
      <c r="G2644" s="2">
        <f t="shared" si="243"/>
        <v>-9.7176689515634032E-3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1.93</v>
      </c>
      <c r="C2645" s="2">
        <f t="shared" si="246"/>
        <v>1.8183297286545459</v>
      </c>
      <c r="D2645" s="2">
        <f t="shared" si="242"/>
        <v>1.8589465550411113</v>
      </c>
      <c r="E2645" s="2">
        <f t="shared" si="241"/>
        <v>-4.0616826386565386E-2</v>
      </c>
      <c r="F2645" s="2">
        <f t="shared" si="245"/>
        <v>-3.7265492034557333E-2</v>
      </c>
      <c r="G2645" s="2">
        <f t="shared" si="243"/>
        <v>-3.3513343520080521E-3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1.98</v>
      </c>
      <c r="C2646" s="2">
        <f t="shared" si="246"/>
        <v>1.8155097704000003</v>
      </c>
      <c r="D2646" s="2">
        <f t="shared" si="242"/>
        <v>1.8679134768899179</v>
      </c>
      <c r="E2646" s="2">
        <f t="shared" si="241"/>
        <v>-5.2403706489917656E-2</v>
      </c>
      <c r="F2646" s="2">
        <f t="shared" si="245"/>
        <v>-4.0293134925629401E-2</v>
      </c>
      <c r="G2646" s="2">
        <f t="shared" si="243"/>
        <v>-1.2110571564288256E-2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2.06</v>
      </c>
      <c r="C2647" s="2">
        <f t="shared" si="246"/>
        <v>1.8254313441846155</v>
      </c>
      <c r="D2647" s="2">
        <f t="shared" si="242"/>
        <v>1.8821421082314056</v>
      </c>
      <c r="E2647" s="2">
        <f t="shared" si="241"/>
        <v>-5.6710764046790096E-2</v>
      </c>
      <c r="F2647" s="2">
        <f t="shared" si="245"/>
        <v>-4.3576660749861544E-2</v>
      </c>
      <c r="G2647" s="2">
        <f t="shared" si="243"/>
        <v>-1.3134103296928552E-2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2.15</v>
      </c>
      <c r="C2648" s="2">
        <f t="shared" si="246"/>
        <v>1.83690344507929</v>
      </c>
      <c r="D2648" s="2">
        <f t="shared" si="242"/>
        <v>1.9019834335475978</v>
      </c>
      <c r="E2648" s="2">
        <f t="shared" si="241"/>
        <v>-6.5079988468307759E-2</v>
      </c>
      <c r="F2648" s="2">
        <f t="shared" si="245"/>
        <v>-4.7877326293550793E-2</v>
      </c>
      <c r="G2648" s="2">
        <f t="shared" si="243"/>
        <v>-1.7202662174756966E-2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2.0699999999999998</v>
      </c>
      <c r="C2649" s="2">
        <f t="shared" si="246"/>
        <v>1.8512259919901686</v>
      </c>
      <c r="D2649" s="2">
        <f t="shared" si="242"/>
        <v>1.9144291051366646</v>
      </c>
      <c r="E2649" s="2">
        <f t="shared" si="241"/>
        <v>-6.320311314649607E-2</v>
      </c>
      <c r="F2649" s="2">
        <f t="shared" si="245"/>
        <v>-5.0942483664139851E-2</v>
      </c>
      <c r="G2649" s="2">
        <f t="shared" si="243"/>
        <v>-1.226062948235622E-2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2.13</v>
      </c>
      <c r="C2650" s="2">
        <f t="shared" si="246"/>
        <v>1.8633450701455274</v>
      </c>
      <c r="D2650" s="2">
        <f t="shared" si="242"/>
        <v>1.9303973195709858</v>
      </c>
      <c r="E2650" s="2">
        <f t="shared" si="241"/>
        <v>-6.7052249425458399E-2</v>
      </c>
      <c r="F2650" s="2">
        <f t="shared" si="245"/>
        <v>-5.4164436816403559E-2</v>
      </c>
      <c r="G2650" s="2">
        <f t="shared" si="243"/>
        <v>-1.288781260905484E-2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2.12</v>
      </c>
      <c r="C2651" s="2">
        <f t="shared" si="246"/>
        <v>1.8735996747385233</v>
      </c>
      <c r="D2651" s="2">
        <f t="shared" si="242"/>
        <v>1.9444419625657277</v>
      </c>
      <c r="E2651" s="2">
        <f t="shared" si="241"/>
        <v>-7.0842287827204364E-2</v>
      </c>
      <c r="F2651" s="2">
        <f t="shared" si="245"/>
        <v>-5.7500007018563726E-2</v>
      </c>
      <c r="G2651" s="2">
        <f t="shared" si="243"/>
        <v>-1.3342280808640639E-2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2.12</v>
      </c>
      <c r="C2652" s="2">
        <f t="shared" si="246"/>
        <v>1.8822766478556736</v>
      </c>
      <c r="D2652" s="2">
        <f t="shared" si="242"/>
        <v>1.9574462616349331</v>
      </c>
      <c r="E2652" s="2">
        <f t="shared" ref="E2652:E2693" si="247">C2652-D2652</f>
        <v>-7.5169613779259459E-2</v>
      </c>
      <c r="F2652" s="2">
        <f t="shared" si="245"/>
        <v>-6.1033928370702879E-2</v>
      </c>
      <c r="G2652" s="2">
        <f t="shared" si="243"/>
        <v>-1.4135685408556579E-2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2.12</v>
      </c>
      <c r="C2653" s="2">
        <f t="shared" si="246"/>
        <v>1.8896187020317239</v>
      </c>
      <c r="D2653" s="2">
        <f t="shared" ref="D2653:D2693" si="248">$D$4*B2653+(1-$D$4)*D2652</f>
        <v>1.9694872792916047</v>
      </c>
      <c r="E2653" s="2">
        <f t="shared" si="247"/>
        <v>-7.9868577259880835E-2</v>
      </c>
      <c r="F2653" s="2">
        <f t="shared" si="245"/>
        <v>-6.4800858148538476E-2</v>
      </c>
      <c r="G2653" s="2">
        <f t="shared" si="243"/>
        <v>-1.5067719111342359E-2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2.17</v>
      </c>
      <c r="C2654" s="2">
        <f t="shared" si="246"/>
        <v>1.8896773632576127</v>
      </c>
      <c r="D2654" s="2">
        <f t="shared" si="248"/>
        <v>1.9843400734181524</v>
      </c>
      <c r="E2654" s="2">
        <f t="shared" si="247"/>
        <v>-9.4662710160539731E-2</v>
      </c>
      <c r="F2654" s="2">
        <f t="shared" si="245"/>
        <v>-7.0773228550938733E-2</v>
      </c>
      <c r="G2654" s="2">
        <f t="shared" si="243"/>
        <v>-2.3889481609600999E-2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2.2000000000000002</v>
      </c>
      <c r="C2655" s="2">
        <f t="shared" si="246"/>
        <v>1.8958808458333647</v>
      </c>
      <c r="D2655" s="2">
        <f t="shared" si="248"/>
        <v>2.0003148827945854</v>
      </c>
      <c r="E2655" s="2">
        <f t="shared" si="247"/>
        <v>-0.10443403696122067</v>
      </c>
      <c r="F2655" s="2">
        <f t="shared" si="245"/>
        <v>-7.7505390232995131E-2</v>
      </c>
      <c r="G2655" s="2">
        <f t="shared" si="243"/>
        <v>-2.6928646728225536E-2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2.2599999999999998</v>
      </c>
      <c r="C2656" s="2">
        <f t="shared" si="246"/>
        <v>1.9088222541666933</v>
      </c>
      <c r="D2656" s="2">
        <f t="shared" si="248"/>
        <v>2.0195508174023939</v>
      </c>
      <c r="E2656" s="2">
        <f t="shared" si="247"/>
        <v>-0.11072856323570068</v>
      </c>
      <c r="F2656" s="2">
        <f t="shared" si="245"/>
        <v>-8.4150024833536244E-2</v>
      </c>
      <c r="G2656" s="2">
        <f t="shared" si="243"/>
        <v>-2.6578538402164439E-2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2.2599999999999998</v>
      </c>
      <c r="C2657" s="2">
        <f t="shared" si="246"/>
        <v>1.9320803689102788</v>
      </c>
      <c r="D2657" s="2">
        <f t="shared" si="248"/>
        <v>2.0373618679651795</v>
      </c>
      <c r="E2657" s="2">
        <f t="shared" si="247"/>
        <v>-0.1052814990549007</v>
      </c>
      <c r="F2657" s="2">
        <f t="shared" si="245"/>
        <v>-8.8376319677809137E-2</v>
      </c>
      <c r="G2657" s="2">
        <f t="shared" si="243"/>
        <v>-1.6905179377091559E-2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2.2200000000000002</v>
      </c>
      <c r="C2658" s="2">
        <f t="shared" si="246"/>
        <v>1.9656064660010051</v>
      </c>
      <c r="D2658" s="2">
        <f t="shared" si="248"/>
        <v>2.0508906184862772</v>
      </c>
      <c r="E2658" s="2">
        <f t="shared" si="247"/>
        <v>-8.5284152485272102E-2</v>
      </c>
      <c r="F2658" s="2">
        <f t="shared" si="245"/>
        <v>-8.7757886239301738E-2</v>
      </c>
      <c r="G2658" s="2">
        <f t="shared" si="243"/>
        <v>2.4737337540296361E-3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2.31</v>
      </c>
      <c r="C2659" s="2">
        <f t="shared" si="246"/>
        <v>1.9816670096931581</v>
      </c>
      <c r="D2659" s="2">
        <f t="shared" si="248"/>
        <v>2.070083906005812</v>
      </c>
      <c r="E2659" s="2">
        <f t="shared" si="247"/>
        <v>-8.8416896312653925E-2</v>
      </c>
      <c r="F2659" s="2">
        <f t="shared" si="245"/>
        <v>-8.7889688253972184E-2</v>
      </c>
      <c r="G2659" s="2">
        <f t="shared" si="243"/>
        <v>-5.2720805868174125E-4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2.41</v>
      </c>
      <c r="C2660" s="2">
        <f t="shared" si="246"/>
        <v>2.0044874697403645</v>
      </c>
      <c r="D2660" s="2">
        <f t="shared" si="248"/>
        <v>2.0952628759313074</v>
      </c>
      <c r="E2660" s="2">
        <f t="shared" si="247"/>
        <v>-9.0775406190942931E-2</v>
      </c>
      <c r="F2660" s="2">
        <f t="shared" si="245"/>
        <v>-8.8466831841366333E-2</v>
      </c>
      <c r="G2660" s="2">
        <f t="shared" ref="G2660:G2693" si="249">E2660-F2660</f>
        <v>-2.3085743495765976E-3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2.5099999999999998</v>
      </c>
      <c r="C2661" s="2">
        <f t="shared" si="246"/>
        <v>2.0222586282418469</v>
      </c>
      <c r="D2661" s="2">
        <f t="shared" si="248"/>
        <v>2.12598414438084</v>
      </c>
      <c r="E2661" s="2">
        <f t="shared" si="247"/>
        <v>-0.10372551613899317</v>
      </c>
      <c r="F2661" s="2">
        <f t="shared" ref="F2661:F2706" si="251">(E2661*(2/(10)))+((1-(2/10))*F2660)</f>
        <v>-9.15185687008917E-2</v>
      </c>
      <c r="G2661" s="2">
        <f t="shared" si="249"/>
        <v>-1.2206947438101468E-2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2.62</v>
      </c>
      <c r="C2662" s="2">
        <f t="shared" si="246"/>
        <v>2.037295762358486</v>
      </c>
      <c r="D2662" s="2">
        <f t="shared" si="248"/>
        <v>2.1625779114637407</v>
      </c>
      <c r="E2662" s="2">
        <f t="shared" si="247"/>
        <v>-0.1252821491052547</v>
      </c>
      <c r="F2662" s="2">
        <f t="shared" si="251"/>
        <v>-9.8271284781764306E-2</v>
      </c>
      <c r="G2662" s="2">
        <f t="shared" si="249"/>
        <v>-2.7010864323490397E-2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2.65</v>
      </c>
      <c r="C2663" s="2">
        <f t="shared" si="246"/>
        <v>2.0500194912264114</v>
      </c>
      <c r="D2663" s="2">
        <f t="shared" si="248"/>
        <v>2.1986832513553152</v>
      </c>
      <c r="E2663" s="2">
        <f t="shared" si="247"/>
        <v>-0.14866376012890381</v>
      </c>
      <c r="F2663" s="2">
        <f t="shared" si="251"/>
        <v>-0.10834977985119222</v>
      </c>
      <c r="G2663" s="2">
        <f t="shared" si="249"/>
        <v>-4.0313980277711589E-2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2.5499999999999998</v>
      </c>
      <c r="C2664" s="2">
        <f t="shared" si="246"/>
        <v>2.0684780310377326</v>
      </c>
      <c r="D2664" s="2">
        <f t="shared" si="248"/>
        <v>2.2247067142178842</v>
      </c>
      <c r="E2664" s="2">
        <f t="shared" si="247"/>
        <v>-0.1562286831801516</v>
      </c>
      <c r="F2664" s="2">
        <f t="shared" si="251"/>
        <v>-0.11792556051698411</v>
      </c>
      <c r="G2664" s="2">
        <f t="shared" si="249"/>
        <v>-3.8303122663167488E-2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2.52</v>
      </c>
      <c r="C2665" s="2">
        <f t="shared" si="246"/>
        <v>2.0887121801088506</v>
      </c>
      <c r="D2665" s="2">
        <f t="shared" si="248"/>
        <v>2.2465802909424855</v>
      </c>
      <c r="E2665" s="2">
        <f t="shared" si="247"/>
        <v>-0.15786811083363483</v>
      </c>
      <c r="F2665" s="2">
        <f t="shared" si="251"/>
        <v>-0.12591407058031426</v>
      </c>
      <c r="G2665" s="2">
        <f t="shared" si="249"/>
        <v>-3.1954040253320576E-2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2.4300000000000002</v>
      </c>
      <c r="C2666" s="2">
        <f t="shared" si="246"/>
        <v>2.1150641523997966</v>
      </c>
      <c r="D2666" s="2">
        <f t="shared" si="248"/>
        <v>2.2601669360578569</v>
      </c>
      <c r="E2666" s="2">
        <f t="shared" si="247"/>
        <v>-0.14510278365806029</v>
      </c>
      <c r="F2666" s="2">
        <f t="shared" si="251"/>
        <v>-0.12975181319586346</v>
      </c>
      <c r="G2666" s="2">
        <f t="shared" si="249"/>
        <v>-1.5350970462196828E-2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2.5299999999999998</v>
      </c>
      <c r="C2667" s="2">
        <f t="shared" si="246"/>
        <v>2.1373619751075204</v>
      </c>
      <c r="D2667" s="2">
        <f t="shared" si="248"/>
        <v>2.2801545704239414</v>
      </c>
      <c r="E2667" s="2">
        <f t="shared" si="247"/>
        <v>-0.14279259531642108</v>
      </c>
      <c r="F2667" s="2">
        <f t="shared" si="251"/>
        <v>-0.13235996961997498</v>
      </c>
      <c r="G2667" s="2">
        <f t="shared" si="249"/>
        <v>-1.0432625696446096E-2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2.5499999999999998</v>
      </c>
      <c r="C2668" s="2">
        <f t="shared" si="246"/>
        <v>2.1500755173986708</v>
      </c>
      <c r="D2668" s="2">
        <f t="shared" si="248"/>
        <v>2.3001431207629084</v>
      </c>
      <c r="E2668" s="2">
        <f t="shared" si="247"/>
        <v>-0.15006760336423763</v>
      </c>
      <c r="F2668" s="2">
        <f t="shared" si="251"/>
        <v>-0.13590149636882753</v>
      </c>
      <c r="G2668" s="2">
        <f t="shared" si="249"/>
        <v>-1.4166106995410099E-2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2.52</v>
      </c>
      <c r="C2669" s="2">
        <f t="shared" si="246"/>
        <v>2.1746792839527211</v>
      </c>
      <c r="D2669" s="2">
        <f t="shared" si="248"/>
        <v>2.3164288155212112</v>
      </c>
      <c r="E2669" s="2">
        <f t="shared" si="247"/>
        <v>-0.14174953156849002</v>
      </c>
      <c r="F2669" s="2">
        <f t="shared" si="251"/>
        <v>-0.13707110340876005</v>
      </c>
      <c r="G2669" s="2">
        <f t="shared" si="249"/>
        <v>-4.6784281597299637E-3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2.5499999999999998</v>
      </c>
      <c r="C2670" s="2">
        <f t="shared" si="246"/>
        <v>2.2108824710369182</v>
      </c>
      <c r="D2670" s="2">
        <f t="shared" si="248"/>
        <v>2.333730384741862</v>
      </c>
      <c r="E2670" s="2">
        <f t="shared" si="247"/>
        <v>-0.12284791370494386</v>
      </c>
      <c r="F2670" s="2">
        <f t="shared" si="251"/>
        <v>-0.13422646546799682</v>
      </c>
      <c r="G2670" s="2">
        <f t="shared" si="249"/>
        <v>1.1378551763052969E-2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2.5499999999999998</v>
      </c>
      <c r="C2671" s="2">
        <f t="shared" si="246"/>
        <v>2.2569005524158539</v>
      </c>
      <c r="D2671" s="2">
        <f t="shared" si="248"/>
        <v>2.3497503562424646</v>
      </c>
      <c r="E2671" s="2">
        <f t="shared" si="247"/>
        <v>-9.2849803826610788E-2</v>
      </c>
      <c r="F2671" s="2">
        <f t="shared" si="251"/>
        <v>-0.12595113313971962</v>
      </c>
      <c r="G2671" s="2">
        <f t="shared" si="249"/>
        <v>3.3101329313108829E-2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2.6</v>
      </c>
      <c r="C2672" s="2">
        <f t="shared" si="246"/>
        <v>2.3127620058903382</v>
      </c>
      <c r="D2672" s="2">
        <f t="shared" si="248"/>
        <v>2.3682873668911713</v>
      </c>
      <c r="E2672" s="2">
        <f t="shared" si="247"/>
        <v>-5.5525361000833051E-2</v>
      </c>
      <c r="F2672" s="2">
        <f t="shared" si="251"/>
        <v>-0.11186597871194232</v>
      </c>
      <c r="G2672" s="2">
        <f t="shared" si="249"/>
        <v>5.6340617711109264E-2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2.6</v>
      </c>
      <c r="C2673" s="2">
        <f t="shared" si="246"/>
        <v>2.3646447742149017</v>
      </c>
      <c r="D2673" s="2">
        <f t="shared" si="248"/>
        <v>2.3854512656399733</v>
      </c>
      <c r="E2673" s="2">
        <f t="shared" si="247"/>
        <v>-2.0806491425071627E-2</v>
      </c>
      <c r="F2673" s="2">
        <f t="shared" si="251"/>
        <v>-9.3654081254568186E-2</v>
      </c>
      <c r="G2673" s="2">
        <f t="shared" si="249"/>
        <v>7.2847589829496559E-2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2.5499999999999998</v>
      </c>
      <c r="C2674" s="2">
        <f t="shared" si="246"/>
        <v>2.3931609627972246</v>
      </c>
      <c r="D2674" s="2">
        <f t="shared" si="248"/>
        <v>2.397640060777753</v>
      </c>
      <c r="E2674" s="2">
        <f t="shared" si="247"/>
        <v>-4.4790979805284792E-3</v>
      </c>
      <c r="F2674" s="2">
        <f t="shared" si="251"/>
        <v>-7.581908459976025E-2</v>
      </c>
      <c r="G2674" s="2">
        <f t="shared" si="249"/>
        <v>7.1339986619231771E-2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2.5</v>
      </c>
      <c r="C2675" s="2">
        <f t="shared" si="246"/>
        <v>2.4126746608284204</v>
      </c>
      <c r="D2675" s="2">
        <f t="shared" si="248"/>
        <v>2.4052222784979196</v>
      </c>
      <c r="E2675" s="2">
        <f t="shared" si="247"/>
        <v>7.4523823305008285E-3</v>
      </c>
      <c r="F2675" s="2">
        <f t="shared" si="251"/>
        <v>-5.9164791213708039E-2</v>
      </c>
      <c r="G2675" s="2">
        <f t="shared" si="249"/>
        <v>6.6617173544208874E-2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2.39</v>
      </c>
      <c r="C2676" s="2">
        <f t="shared" si="246"/>
        <v>2.415340097624048</v>
      </c>
      <c r="D2676" s="2">
        <f t="shared" si="248"/>
        <v>2.4040947023128885</v>
      </c>
      <c r="E2676" s="2">
        <f t="shared" si="247"/>
        <v>1.1245395311159534E-2</v>
      </c>
      <c r="F2676" s="2">
        <f t="shared" si="251"/>
        <v>-4.5082753908734528E-2</v>
      </c>
      <c r="G2676" s="2">
        <f t="shared" si="249"/>
        <v>5.6328149219894062E-2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2.35</v>
      </c>
      <c r="C2677" s="2">
        <f t="shared" si="246"/>
        <v>2.4329800826049639</v>
      </c>
      <c r="D2677" s="2">
        <f t="shared" si="248"/>
        <v>2.4000876873267485</v>
      </c>
      <c r="E2677" s="2">
        <f t="shared" si="247"/>
        <v>3.2892395278215414E-2</v>
      </c>
      <c r="F2677" s="2">
        <f t="shared" si="251"/>
        <v>-2.9487724071344545E-2</v>
      </c>
      <c r="G2677" s="2">
        <f t="shared" si="249"/>
        <v>6.2380119349559962E-2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2.4</v>
      </c>
      <c r="C2678" s="2">
        <f t="shared" si="246"/>
        <v>2.4509831468195848</v>
      </c>
      <c r="D2678" s="2">
        <f t="shared" si="248"/>
        <v>2.4000811919692113</v>
      </c>
      <c r="E2678" s="2">
        <f t="shared" si="247"/>
        <v>5.0901954850373521E-2</v>
      </c>
      <c r="F2678" s="2">
        <f t="shared" si="251"/>
        <v>-1.3409788287000932E-2</v>
      </c>
      <c r="G2678" s="2">
        <f t="shared" si="249"/>
        <v>6.431174313737445E-2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2.4</v>
      </c>
      <c r="C2679" s="2">
        <f t="shared" si="246"/>
        <v>2.4616011242319562</v>
      </c>
      <c r="D2679" s="2">
        <f t="shared" si="248"/>
        <v>2.4000751777492697</v>
      </c>
      <c r="E2679" s="2">
        <f t="shared" si="247"/>
        <v>6.15259464826865E-2</v>
      </c>
      <c r="F2679" s="2">
        <f t="shared" si="251"/>
        <v>1.5773586669365538E-3</v>
      </c>
      <c r="G2679" s="2">
        <f t="shared" si="249"/>
        <v>5.9948587815749944E-2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2.4500000000000002</v>
      </c>
      <c r="C2680" s="2">
        <f t="shared" si="246"/>
        <v>2.4752009512731936</v>
      </c>
      <c r="D2680" s="2">
        <f t="shared" si="248"/>
        <v>2.4037733127308054</v>
      </c>
      <c r="E2680" s="2">
        <f t="shared" si="247"/>
        <v>7.1427638542388205E-2</v>
      </c>
      <c r="F2680" s="2">
        <f t="shared" si="251"/>
        <v>1.5547414642026886E-2</v>
      </c>
      <c r="G2680" s="2">
        <f t="shared" si="249"/>
        <v>5.588022390036132E-2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2.4500000000000002</v>
      </c>
      <c r="C2681" s="2">
        <f t="shared" si="246"/>
        <v>2.4867084972311639</v>
      </c>
      <c r="D2681" s="2">
        <f t="shared" si="248"/>
        <v>2.4071975117877829</v>
      </c>
      <c r="E2681" s="2">
        <f t="shared" si="247"/>
        <v>7.9510985443381088E-2</v>
      </c>
      <c r="F2681" s="2">
        <f t="shared" si="251"/>
        <v>2.8340128802297727E-2</v>
      </c>
      <c r="G2681" s="2">
        <f t="shared" si="249"/>
        <v>5.1170856641083361E-2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2.34</v>
      </c>
      <c r="C2682" s="2">
        <f t="shared" si="246"/>
        <v>2.5041379591956003</v>
      </c>
      <c r="D2682" s="2">
        <f t="shared" si="248"/>
        <v>2.4022199183220212</v>
      </c>
      <c r="E2682" s="2">
        <f t="shared" si="247"/>
        <v>0.10191804087357914</v>
      </c>
      <c r="F2682" s="2">
        <f t="shared" si="251"/>
        <v>4.3055711216554014E-2</v>
      </c>
      <c r="G2682" s="2">
        <f t="shared" si="249"/>
        <v>5.8862329657025127E-2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2.31</v>
      </c>
      <c r="C2683" s="2">
        <f t="shared" si="246"/>
        <v>2.5188859654732001</v>
      </c>
      <c r="D2683" s="2">
        <f t="shared" si="248"/>
        <v>2.395388813261131</v>
      </c>
      <c r="E2683" s="2">
        <f t="shared" si="247"/>
        <v>0.12349715221206914</v>
      </c>
      <c r="F2683" s="2">
        <f t="shared" si="251"/>
        <v>5.9143999415657039E-2</v>
      </c>
      <c r="G2683" s="2">
        <f t="shared" si="249"/>
        <v>6.43531527964121E-2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2.2999999999999998</v>
      </c>
      <c r="C2684" s="2">
        <f t="shared" si="246"/>
        <v>2.5236727400157846</v>
      </c>
      <c r="D2684" s="2">
        <f t="shared" si="248"/>
        <v>2.3883229752417883</v>
      </c>
      <c r="E2684" s="2">
        <f t="shared" si="247"/>
        <v>0.1353497647739963</v>
      </c>
      <c r="F2684" s="2">
        <f t="shared" si="251"/>
        <v>7.4385152487324899E-2</v>
      </c>
      <c r="G2684" s="2">
        <f t="shared" si="249"/>
        <v>6.0964612286671396E-2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2.3199999999999998</v>
      </c>
      <c r="C2685" s="2">
        <f t="shared" si="246"/>
        <v>2.5200307800133559</v>
      </c>
      <c r="D2685" s="2">
        <f t="shared" si="248"/>
        <v>2.3832620141127672</v>
      </c>
      <c r="E2685" s="2">
        <f t="shared" si="247"/>
        <v>0.13676876590058873</v>
      </c>
      <c r="F2685" s="2">
        <f t="shared" si="251"/>
        <v>8.6861875169977676E-2</v>
      </c>
      <c r="G2685" s="2">
        <f t="shared" si="249"/>
        <v>4.9906890730611053E-2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2.2999999999999998</v>
      </c>
      <c r="C2686" s="2">
        <f t="shared" si="246"/>
        <v>2.5000260446266855</v>
      </c>
      <c r="D2686" s="2">
        <f t="shared" si="248"/>
        <v>2.3770944575118218</v>
      </c>
      <c r="E2686" s="2">
        <f t="shared" si="247"/>
        <v>0.12293158711486374</v>
      </c>
      <c r="F2686" s="2">
        <f t="shared" si="251"/>
        <v>9.4075817558954888E-2</v>
      </c>
      <c r="G2686" s="2">
        <f t="shared" si="249"/>
        <v>2.885576955590885E-2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2.2999999999999998</v>
      </c>
      <c r="C2687" s="2">
        <f t="shared" si="246"/>
        <v>2.4769451146841184</v>
      </c>
      <c r="D2687" s="2">
        <f t="shared" si="248"/>
        <v>2.3713837569553906</v>
      </c>
      <c r="E2687" s="2">
        <f t="shared" si="247"/>
        <v>0.10556135772872777</v>
      </c>
      <c r="F2687" s="2">
        <f t="shared" si="251"/>
        <v>9.637292559290947E-2</v>
      </c>
      <c r="G2687" s="2">
        <f t="shared" si="249"/>
        <v>9.1884321358182974E-3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2.2999999999999998</v>
      </c>
      <c r="C2688" s="2">
        <f t="shared" si="246"/>
        <v>2.4651074047327155</v>
      </c>
      <c r="D2688" s="2">
        <f t="shared" si="248"/>
        <v>2.3660960712549914</v>
      </c>
      <c r="E2688" s="2">
        <f t="shared" si="247"/>
        <v>9.9011333477724062E-2</v>
      </c>
      <c r="F2688" s="2">
        <f t="shared" si="251"/>
        <v>9.6900607169872394E-2</v>
      </c>
      <c r="G2688" s="2">
        <f t="shared" si="249"/>
        <v>2.110726307851668E-3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2.35</v>
      </c>
      <c r="C2689" s="2">
        <f t="shared" si="246"/>
        <v>2.4550908809276821</v>
      </c>
      <c r="D2689" s="2">
        <f t="shared" si="248"/>
        <v>2.3649037696805477</v>
      </c>
      <c r="E2689" s="2">
        <f t="shared" si="247"/>
        <v>9.0187111247134411E-2</v>
      </c>
      <c r="F2689" s="2">
        <f t="shared" si="251"/>
        <v>9.5557907985324805E-2</v>
      </c>
      <c r="G2689" s="2">
        <f t="shared" si="249"/>
        <v>-5.3707967381903948E-3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2.4500000000000002</v>
      </c>
      <c r="C2690" s="2">
        <f t="shared" si="246"/>
        <v>2.4543076684772696</v>
      </c>
      <c r="D2690" s="2">
        <f t="shared" si="248"/>
        <v>2.3712071941486554</v>
      </c>
      <c r="E2690" s="2">
        <f t="shared" si="247"/>
        <v>8.3100474328614116E-2</v>
      </c>
      <c r="F2690" s="2">
        <f t="shared" si="251"/>
        <v>9.3066421253982679E-2</v>
      </c>
      <c r="G2690" s="2">
        <f t="shared" si="249"/>
        <v>-9.9659469253685629E-3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2.5</v>
      </c>
      <c r="C2691" s="2">
        <f t="shared" si="246"/>
        <v>2.4536449502499971</v>
      </c>
      <c r="D2691" s="2">
        <f t="shared" si="248"/>
        <v>2.3807474019894959</v>
      </c>
      <c r="E2691" s="2">
        <f t="shared" si="247"/>
        <v>7.289754826050121E-2</v>
      </c>
      <c r="F2691" s="2">
        <f t="shared" si="251"/>
        <v>8.9032646655286388E-2</v>
      </c>
      <c r="G2691" s="2">
        <f t="shared" si="249"/>
        <v>-1.6135098394785177E-2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2.4500000000000002</v>
      </c>
      <c r="C2692" s="2">
        <f t="shared" si="246"/>
        <v>2.4361611117499975</v>
      </c>
      <c r="D2692" s="2">
        <f t="shared" si="248"/>
        <v>2.3858772240643482</v>
      </c>
      <c r="E2692" s="2">
        <f t="shared" si="247"/>
        <v>5.0283887685649287E-2</v>
      </c>
      <c r="F2692" s="2">
        <f t="shared" si="251"/>
        <v>8.1282894861358965E-2</v>
      </c>
      <c r="G2692" s="2">
        <f t="shared" si="249"/>
        <v>-3.0999007175709678E-2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2.4</v>
      </c>
      <c r="C2693" s="2">
        <f t="shared" si="246"/>
        <v>2.4167517099423055</v>
      </c>
      <c r="D2693" s="2">
        <f t="shared" si="248"/>
        <v>2.3869233556151372</v>
      </c>
      <c r="E2693" s="2">
        <f t="shared" si="247"/>
        <v>2.9828354327168238E-2</v>
      </c>
      <c r="F2693" s="2">
        <f t="shared" si="251"/>
        <v>7.0991986754520828E-2</v>
      </c>
      <c r="G2693" s="2">
        <f t="shared" si="249"/>
        <v>-4.1163632427352589E-2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2.31</v>
      </c>
      <c r="C2694" s="2">
        <f t="shared" ref="C2694:C2706" si="252">$C$4*B2684+C2693*(1-$C$4)</f>
        <v>2.39878990841272</v>
      </c>
      <c r="D2694" s="2">
        <f t="shared" ref="D2694:D2706" si="253">$D$4*B2694+(1-$D$4)*D2693</f>
        <v>2.3812253292732755</v>
      </c>
      <c r="E2694" s="2">
        <f t="shared" ref="E2694:E2706" si="254">C2694-D2694</f>
        <v>1.7564579139444536E-2</v>
      </c>
      <c r="F2694" s="2">
        <f t="shared" si="251"/>
        <v>6.0306505231505575E-2</v>
      </c>
      <c r="G2694" s="2">
        <f t="shared" ref="G2694:G2706" si="255">E2694-F2694</f>
        <v>-4.2741926092061039E-2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2.2999999999999998</v>
      </c>
      <c r="C2695" s="2">
        <f t="shared" si="252"/>
        <v>2.3866683840415321</v>
      </c>
      <c r="D2695" s="2">
        <f t="shared" si="253"/>
        <v>2.3752086382159958</v>
      </c>
      <c r="E2695" s="2">
        <f t="shared" si="254"/>
        <v>1.1459745825536327E-2</v>
      </c>
      <c r="F2695" s="2">
        <f t="shared" si="251"/>
        <v>5.0537153350311725E-2</v>
      </c>
      <c r="G2695" s="2">
        <f t="shared" si="255"/>
        <v>-3.9077407524775398E-2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2.39</v>
      </c>
      <c r="C2696" s="2">
        <f t="shared" si="252"/>
        <v>2.3733347864966809</v>
      </c>
      <c r="D2696" s="2">
        <f t="shared" si="253"/>
        <v>2.3763042946444406</v>
      </c>
      <c r="E2696" s="2">
        <f t="shared" si="254"/>
        <v>-2.9695081477596474E-3</v>
      </c>
      <c r="F2696" s="2">
        <f t="shared" si="251"/>
        <v>3.9835821050697454E-2</v>
      </c>
      <c r="G2696" s="2">
        <f t="shared" si="255"/>
        <v>-4.2805329198457101E-2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2.35</v>
      </c>
      <c r="C2697" s="2">
        <f t="shared" si="252"/>
        <v>2.3620525116510378</v>
      </c>
      <c r="D2697" s="2">
        <f t="shared" si="253"/>
        <v>2.3743558283744819</v>
      </c>
      <c r="E2697" s="2">
        <f t="shared" si="254"/>
        <v>-1.2303316723444091E-2</v>
      </c>
      <c r="F2697" s="2">
        <f t="shared" si="251"/>
        <v>2.9407993495869148E-2</v>
      </c>
      <c r="G2697" s="2">
        <f t="shared" si="255"/>
        <v>-4.1711310219313236E-2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2.38</v>
      </c>
      <c r="C2698" s="2">
        <f t="shared" si="252"/>
        <v>2.352505971397032</v>
      </c>
      <c r="D2698" s="2">
        <f t="shared" si="253"/>
        <v>2.374773915161557</v>
      </c>
      <c r="E2698" s="2">
        <f t="shared" si="254"/>
        <v>-2.2267943764525011E-2</v>
      </c>
      <c r="F2698" s="2">
        <f t="shared" si="251"/>
        <v>1.9072806043790316E-2</v>
      </c>
      <c r="G2698" s="2">
        <f t="shared" si="255"/>
        <v>-4.1340749808315327E-2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2.38</v>
      </c>
      <c r="C2699" s="2">
        <f t="shared" si="252"/>
        <v>2.3521204373359499</v>
      </c>
      <c r="D2699" s="2">
        <f t="shared" si="253"/>
        <v>2.375161032556997</v>
      </c>
      <c r="E2699" s="2">
        <f t="shared" si="254"/>
        <v>-2.3040595221047067E-2</v>
      </c>
      <c r="F2699" s="2">
        <f t="shared" si="251"/>
        <v>1.0650125790822841E-2</v>
      </c>
      <c r="G2699" s="2">
        <f t="shared" si="255"/>
        <v>-3.3690721011869908E-2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2.38</v>
      </c>
      <c r="C2700" s="2">
        <f t="shared" si="252"/>
        <v>2.3671788315919575</v>
      </c>
      <c r="D2700" s="2">
        <f t="shared" si="253"/>
        <v>2.3755194745898121</v>
      </c>
      <c r="E2700" s="2">
        <f t="shared" si="254"/>
        <v>-8.3406429978545304E-3</v>
      </c>
      <c r="F2700" s="2">
        <f t="shared" si="251"/>
        <v>6.8519720330873675E-3</v>
      </c>
      <c r="G2700" s="2">
        <f t="shared" si="255"/>
        <v>-1.5192615030941898E-2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2.38</v>
      </c>
      <c r="C2701" s="2">
        <f t="shared" si="252"/>
        <v>2.387612857500887</v>
      </c>
      <c r="D2701" s="2">
        <f t="shared" si="253"/>
        <v>2.375851365360937</v>
      </c>
      <c r="E2701" s="2">
        <f t="shared" si="254"/>
        <v>1.1761492139950036E-2</v>
      </c>
      <c r="F2701" s="2">
        <f t="shared" si="251"/>
        <v>7.8338760544599019E-3</v>
      </c>
      <c r="G2701" s="2">
        <f t="shared" si="255"/>
        <v>3.9276160854901342E-3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2.3199999999999998</v>
      </c>
      <c r="C2702" s="2">
        <f t="shared" si="252"/>
        <v>2.3972108794238274</v>
      </c>
      <c r="D2702" s="2">
        <f t="shared" si="253"/>
        <v>2.371714227186053</v>
      </c>
      <c r="E2702" s="2">
        <f t="shared" si="254"/>
        <v>2.549665223777442E-2</v>
      </c>
      <c r="F2702" s="2">
        <f t="shared" si="251"/>
        <v>1.1366431291122806E-2</v>
      </c>
      <c r="G2702" s="2">
        <f t="shared" si="255"/>
        <v>1.4130220946651614E-2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2.4</v>
      </c>
      <c r="C2703" s="2">
        <f t="shared" si="252"/>
        <v>2.3976399748970847</v>
      </c>
      <c r="D2703" s="2">
        <f t="shared" si="253"/>
        <v>2.3738094696167154</v>
      </c>
      <c r="E2703" s="2">
        <f t="shared" si="254"/>
        <v>2.3830505280369341E-2</v>
      </c>
      <c r="F2703" s="2">
        <f t="shared" si="251"/>
        <v>1.3859246088972113E-2</v>
      </c>
      <c r="G2703" s="2">
        <f t="shared" si="255"/>
        <v>9.9712591913972276E-3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2.4</v>
      </c>
      <c r="C2704" s="2">
        <f t="shared" si="252"/>
        <v>2.3841569018359952</v>
      </c>
      <c r="D2704" s="2">
        <f t="shared" si="253"/>
        <v>2.3757495089043661</v>
      </c>
      <c r="E2704" s="2">
        <f t="shared" si="254"/>
        <v>8.4073929316290652E-3</v>
      </c>
      <c r="F2704" s="2">
        <f t="shared" si="251"/>
        <v>1.2768875457503505E-2</v>
      </c>
      <c r="G2704" s="2">
        <f t="shared" si="255"/>
        <v>-4.3614825258744393E-3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2.39</v>
      </c>
      <c r="C2705" s="2">
        <f t="shared" si="252"/>
        <v>2.3712096861689189</v>
      </c>
      <c r="D2705" s="2">
        <f t="shared" si="253"/>
        <v>2.3768051008373758</v>
      </c>
      <c r="E2705" s="2">
        <f t="shared" si="254"/>
        <v>-5.5954146684569217E-3</v>
      </c>
      <c r="F2705" s="2">
        <f t="shared" si="251"/>
        <v>9.0960174323114189E-3</v>
      </c>
      <c r="G2705" s="2">
        <f t="shared" si="255"/>
        <v>-1.4691432100768341E-2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2.35</v>
      </c>
      <c r="C2706" s="2">
        <f t="shared" si="252"/>
        <v>2.3741005036813929</v>
      </c>
      <c r="D2706" s="2">
        <f t="shared" si="253"/>
        <v>2.3748195378123849</v>
      </c>
      <c r="E2706" s="2">
        <f t="shared" si="254"/>
        <v>-7.190341309919468E-4</v>
      </c>
      <c r="F2706" s="2">
        <f t="shared" si="251"/>
        <v>7.1330071196507461E-3</v>
      </c>
      <c r="G2706" s="2">
        <f t="shared" si="255"/>
        <v>-7.8520412506426929E-3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6.29</v>
      </c>
      <c r="C2" s="6">
        <f>TITRES_STAT!D5</f>
        <v>4.3868999999999998</v>
      </c>
      <c r="D2" s="6">
        <f>TITRES_STAT!E5</f>
        <v>140</v>
      </c>
      <c r="E2" s="2">
        <f>D2</f>
        <v>140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6.11</v>
      </c>
      <c r="C3" s="6">
        <f>TITRES_STAT!D6</f>
        <v>4.2614000000000001</v>
      </c>
      <c r="D3" s="6">
        <f>TITRES_STAT!E6</f>
        <v>960</v>
      </c>
      <c r="E3" s="2">
        <f>IF(B3&gt;B2, E2+D3, IF(B3&lt;B2, E2-D3, E2))</f>
        <v>-820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6.29</v>
      </c>
      <c r="C4" s="6">
        <f>TITRES_STAT!D7</f>
        <v>4.3868999999999998</v>
      </c>
      <c r="D4" s="6">
        <f>TITRES_STAT!E7</f>
        <v>1729</v>
      </c>
      <c r="E4" s="2">
        <f t="shared" ref="E4:E67" si="0">IF(B4&gt;B3, E3+D4, IF(B4&lt;B3, E3-D4, E3))</f>
        <v>909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6.29</v>
      </c>
      <c r="C5" s="6">
        <f>TITRES_STAT!D8</f>
        <v>4.3868999999999998</v>
      </c>
      <c r="D5" s="6">
        <f>TITRES_STAT!E8</f>
        <v>0</v>
      </c>
      <c r="E5" s="2">
        <f t="shared" si="0"/>
        <v>909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6.12</v>
      </c>
      <c r="C6" s="6">
        <f>TITRES_STAT!D9</f>
        <v>4.2683999999999997</v>
      </c>
      <c r="D6" s="6">
        <f>TITRES_STAT!E9</f>
        <v>2219</v>
      </c>
      <c r="E6" s="2">
        <f t="shared" si="0"/>
        <v>-1310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6.12</v>
      </c>
      <c r="C7" s="6">
        <f>TITRES_STAT!D10</f>
        <v>4.2683999999999997</v>
      </c>
      <c r="D7" s="6">
        <f>TITRES_STAT!E10</f>
        <v>6374</v>
      </c>
      <c r="E7" s="2">
        <f t="shared" si="0"/>
        <v>-1310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6</v>
      </c>
      <c r="C8" s="6">
        <f>TITRES_STAT!D11</f>
        <v>4.1847000000000003</v>
      </c>
      <c r="D8" s="6">
        <f>TITRES_STAT!E11</f>
        <v>300</v>
      </c>
      <c r="E8" s="2">
        <f t="shared" si="0"/>
        <v>-1610</v>
      </c>
      <c r="F8" s="6" t="str">
        <f t="shared" ref="F8:F71" si="3">IF(E8&gt;E3,"BULLISH",IF(E8&lt;E3,"BEARISH","NEUTRAL"))</f>
        <v>BEARISH</v>
      </c>
      <c r="G8" s="6" t="str">
        <f t="shared" si="2"/>
        <v>STRONG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6</v>
      </c>
      <c r="C9" s="6">
        <f>TITRES_STAT!D12</f>
        <v>4.1847000000000003</v>
      </c>
      <c r="D9" s="6">
        <f>TITRES_STAT!E12</f>
        <v>6000</v>
      </c>
      <c r="E9" s="2">
        <f t="shared" si="0"/>
        <v>-1610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5.85</v>
      </c>
      <c r="C10" s="6">
        <f>TITRES_STAT!D13</f>
        <v>4.0800999999999998</v>
      </c>
      <c r="D10" s="6">
        <f>TITRES_STAT!E13</f>
        <v>13101</v>
      </c>
      <c r="E10" s="2">
        <f t="shared" si="0"/>
        <v>-14711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6</v>
      </c>
      <c r="C11" s="6">
        <f>TITRES_STAT!D14</f>
        <v>4.1847000000000003</v>
      </c>
      <c r="D11" s="6">
        <f>TITRES_STAT!E14</f>
        <v>1062</v>
      </c>
      <c r="E11" s="2">
        <f t="shared" si="0"/>
        <v>-13649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5.92</v>
      </c>
      <c r="C12" s="6">
        <f>TITRES_STAT!D15</f>
        <v>4.1288999999999998</v>
      </c>
      <c r="D12" s="6">
        <f>TITRES_STAT!E15</f>
        <v>750</v>
      </c>
      <c r="E12" s="2">
        <f t="shared" si="0"/>
        <v>-14399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5.89</v>
      </c>
      <c r="C13" s="6">
        <f>TITRES_STAT!D16</f>
        <v>4.1079999999999997</v>
      </c>
      <c r="D13" s="6">
        <f>TITRES_STAT!E16</f>
        <v>366</v>
      </c>
      <c r="E13" s="2">
        <f t="shared" si="0"/>
        <v>-14765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5.72</v>
      </c>
      <c r="C14" s="6">
        <f>TITRES_STAT!D17</f>
        <v>3.9893999999999998</v>
      </c>
      <c r="D14" s="6">
        <f>TITRES_STAT!E17</f>
        <v>2855</v>
      </c>
      <c r="E14" s="2">
        <f t="shared" si="0"/>
        <v>-17620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5.6</v>
      </c>
      <c r="C15" s="6">
        <f>TITRES_STAT!D18</f>
        <v>3.9056999999999999</v>
      </c>
      <c r="D15" s="6">
        <f>TITRES_STAT!E18</f>
        <v>480</v>
      </c>
      <c r="E15" s="2">
        <f t="shared" si="0"/>
        <v>-18100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5.55</v>
      </c>
      <c r="C16" s="6">
        <f>TITRES_STAT!D19</f>
        <v>3.8708</v>
      </c>
      <c r="D16" s="6">
        <f>TITRES_STAT!E19</f>
        <v>1470</v>
      </c>
      <c r="E16" s="2">
        <f t="shared" si="0"/>
        <v>-19570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5.7</v>
      </c>
      <c r="C17" s="6">
        <f>TITRES_STAT!D20</f>
        <v>3.9754</v>
      </c>
      <c r="D17" s="6">
        <f>TITRES_STAT!E20</f>
        <v>10</v>
      </c>
      <c r="E17" s="2">
        <f t="shared" si="0"/>
        <v>-19560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5.71</v>
      </c>
      <c r="C18" s="6">
        <f>TITRES_STAT!D21</f>
        <v>3.9824000000000002</v>
      </c>
      <c r="D18" s="6">
        <f>TITRES_STAT!E21</f>
        <v>1360</v>
      </c>
      <c r="E18" s="2">
        <f t="shared" si="0"/>
        <v>-18200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5.72</v>
      </c>
      <c r="C19" s="6">
        <f>TITRES_STAT!D22</f>
        <v>3.9893999999999998</v>
      </c>
      <c r="D19" s="6">
        <f>TITRES_STAT!E22</f>
        <v>210</v>
      </c>
      <c r="E19" s="2">
        <f t="shared" si="0"/>
        <v>-17990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NEUTRAL</v>
      </c>
    </row>
    <row r="20" spans="1:8" ht="13.5" x14ac:dyDescent="0.25">
      <c r="A20" s="3">
        <f>TITRES_STAT!B23</f>
        <v>42033</v>
      </c>
      <c r="B20" s="6">
        <f>TITRES_STAT!C23</f>
        <v>5.75</v>
      </c>
      <c r="C20" s="6">
        <f>TITRES_STAT!D23</f>
        <v>4.0103</v>
      </c>
      <c r="D20" s="6">
        <f>TITRES_STAT!E23</f>
        <v>303</v>
      </c>
      <c r="E20" s="2">
        <f t="shared" si="0"/>
        <v>-17687</v>
      </c>
      <c r="F20" s="6" t="str">
        <f t="shared" si="3"/>
        <v>BULLISH</v>
      </c>
      <c r="G20" s="6" t="str">
        <f t="shared" si="2"/>
        <v>WEAK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5.6</v>
      </c>
      <c r="C21" s="6">
        <f>TITRES_STAT!D24</f>
        <v>3.9056999999999999</v>
      </c>
      <c r="D21" s="6">
        <f>TITRES_STAT!E24</f>
        <v>220</v>
      </c>
      <c r="E21" s="2">
        <f t="shared" si="0"/>
        <v>-17907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5.6</v>
      </c>
      <c r="C22" s="6">
        <f>TITRES_STAT!D25</f>
        <v>3.9056999999999999</v>
      </c>
      <c r="D22" s="6">
        <f>TITRES_STAT!E25</f>
        <v>120</v>
      </c>
      <c r="E22" s="2">
        <f t="shared" si="0"/>
        <v>-17907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BULLISH DIVERGENCE</v>
      </c>
    </row>
    <row r="23" spans="1:8" ht="13.5" x14ac:dyDescent="0.25">
      <c r="A23" s="3">
        <f>TITRES_STAT!B26</f>
        <v>42038</v>
      </c>
      <c r="B23" s="6">
        <f>TITRES_STAT!C26</f>
        <v>5.5</v>
      </c>
      <c r="C23" s="6">
        <f>TITRES_STAT!D26</f>
        <v>3.8359999999999999</v>
      </c>
      <c r="D23" s="6">
        <f>TITRES_STAT!E26</f>
        <v>350</v>
      </c>
      <c r="E23" s="2">
        <f t="shared" si="0"/>
        <v>-18257</v>
      </c>
      <c r="F23" s="6" t="str">
        <f t="shared" si="3"/>
        <v>BEARISH</v>
      </c>
      <c r="G23" s="6" t="str">
        <f t="shared" si="2"/>
        <v>NEUTRAL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5.51</v>
      </c>
      <c r="C24" s="6">
        <f>TITRES_STAT!D27</f>
        <v>3.8429000000000002</v>
      </c>
      <c r="D24" s="6">
        <f>TITRES_STAT!E27</f>
        <v>20</v>
      </c>
      <c r="E24" s="2">
        <f t="shared" si="0"/>
        <v>-18237</v>
      </c>
      <c r="F24" s="6" t="str">
        <f t="shared" si="3"/>
        <v>BEARISH</v>
      </c>
      <c r="G24" s="6" t="str">
        <f t="shared" si="2"/>
        <v>NEUTRAL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5.45</v>
      </c>
      <c r="C25" s="6">
        <f>TITRES_STAT!D28</f>
        <v>3.8010999999999999</v>
      </c>
      <c r="D25" s="6">
        <f>TITRES_STAT!E28</f>
        <v>4130</v>
      </c>
      <c r="E25" s="2">
        <f t="shared" si="0"/>
        <v>-22367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5.45</v>
      </c>
      <c r="C26" s="6">
        <f>TITRES_STAT!D29</f>
        <v>3.8010999999999999</v>
      </c>
      <c r="D26" s="6">
        <f>TITRES_STAT!E29</f>
        <v>161</v>
      </c>
      <c r="E26" s="2">
        <f t="shared" si="0"/>
        <v>-22367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5.41</v>
      </c>
      <c r="C27" s="6">
        <f>TITRES_STAT!D30</f>
        <v>3.7732000000000001</v>
      </c>
      <c r="D27" s="6">
        <f>TITRES_STAT!E30</f>
        <v>2547</v>
      </c>
      <c r="E27" s="2">
        <f t="shared" si="0"/>
        <v>-24914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5.5</v>
      </c>
      <c r="C28" s="6">
        <f>TITRES_STAT!D31</f>
        <v>3.8359999999999999</v>
      </c>
      <c r="D28" s="6">
        <f>TITRES_STAT!E31</f>
        <v>480</v>
      </c>
      <c r="E28" s="2">
        <f t="shared" si="0"/>
        <v>-24434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NEUTRAL</v>
      </c>
    </row>
    <row r="29" spans="1:8" ht="13.5" x14ac:dyDescent="0.25">
      <c r="A29" s="3">
        <f>TITRES_STAT!B32</f>
        <v>42046</v>
      </c>
      <c r="B29" s="6">
        <f>TITRES_STAT!C32</f>
        <v>5.74</v>
      </c>
      <c r="C29" s="6">
        <f>TITRES_STAT!D32</f>
        <v>4.0033000000000003</v>
      </c>
      <c r="D29" s="6">
        <f>TITRES_STAT!E32</f>
        <v>1360</v>
      </c>
      <c r="E29" s="2">
        <f t="shared" si="0"/>
        <v>-23074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BEARISH DIVERGENCE</v>
      </c>
    </row>
    <row r="30" spans="1:8" ht="13.5" x14ac:dyDescent="0.25">
      <c r="A30" s="3">
        <f>TITRES_STAT!B33</f>
        <v>42047</v>
      </c>
      <c r="B30" s="6">
        <f>TITRES_STAT!C33</f>
        <v>5.74</v>
      </c>
      <c r="C30" s="6">
        <f>TITRES_STAT!D33</f>
        <v>4.0033000000000003</v>
      </c>
      <c r="D30" s="6">
        <f>TITRES_STAT!E33</f>
        <v>241</v>
      </c>
      <c r="E30" s="2">
        <f t="shared" si="0"/>
        <v>-23074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BEARISH DIVERGENCE</v>
      </c>
    </row>
    <row r="31" spans="1:8" ht="13.5" x14ac:dyDescent="0.25">
      <c r="A31" s="3">
        <f>TITRES_STAT!B34</f>
        <v>42048</v>
      </c>
      <c r="B31" s="6">
        <f>TITRES_STAT!C34</f>
        <v>5.97</v>
      </c>
      <c r="C31" s="6">
        <f>TITRES_STAT!D34</f>
        <v>4.1638000000000002</v>
      </c>
      <c r="D31" s="6">
        <f>TITRES_STAT!E34</f>
        <v>90</v>
      </c>
      <c r="E31" s="2">
        <f t="shared" si="0"/>
        <v>-22984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BEARISH DIVERGENCE</v>
      </c>
    </row>
    <row r="32" spans="1:8" ht="13.5" x14ac:dyDescent="0.25">
      <c r="A32" s="3">
        <f>TITRES_STAT!B35</f>
        <v>42051</v>
      </c>
      <c r="B32" s="6">
        <f>TITRES_STAT!C35</f>
        <v>5.8</v>
      </c>
      <c r="C32" s="6">
        <f>TITRES_STAT!D35</f>
        <v>4.0452000000000004</v>
      </c>
      <c r="D32" s="6">
        <f>TITRES_STAT!E35</f>
        <v>1168</v>
      </c>
      <c r="E32" s="2">
        <f t="shared" si="0"/>
        <v>-24152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5.96</v>
      </c>
      <c r="C33" s="6">
        <f>TITRES_STAT!D36</f>
        <v>4.1567999999999996</v>
      </c>
      <c r="D33" s="6">
        <f>TITRES_STAT!E36</f>
        <v>150</v>
      </c>
      <c r="E33" s="2">
        <f t="shared" si="0"/>
        <v>-24002</v>
      </c>
      <c r="F33" s="6" t="str">
        <f t="shared" si="3"/>
        <v>BULLISH</v>
      </c>
      <c r="G33" s="6" t="str">
        <f t="shared" si="2"/>
        <v>NEUTRAL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5.95</v>
      </c>
      <c r="C34" s="6">
        <f>TITRES_STAT!D37</f>
        <v>4.1497999999999999</v>
      </c>
      <c r="D34" s="6">
        <f>TITRES_STAT!E37</f>
        <v>370</v>
      </c>
      <c r="E34" s="2">
        <f t="shared" si="0"/>
        <v>-24372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BEARISH DIVERGENCE</v>
      </c>
    </row>
    <row r="35" spans="1:8" ht="13.5" x14ac:dyDescent="0.25">
      <c r="A35" s="3">
        <f>TITRES_STAT!B38</f>
        <v>42054</v>
      </c>
      <c r="B35" s="6">
        <f>TITRES_STAT!C38</f>
        <v>5.78</v>
      </c>
      <c r="C35" s="6">
        <f>TITRES_STAT!D38</f>
        <v>4.0312000000000001</v>
      </c>
      <c r="D35" s="6">
        <f>TITRES_STAT!E38</f>
        <v>309</v>
      </c>
      <c r="E35" s="2">
        <f t="shared" si="0"/>
        <v>-24681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BEARISH DIVERGENCE</v>
      </c>
    </row>
    <row r="36" spans="1:8" ht="13.5" x14ac:dyDescent="0.25">
      <c r="A36" s="3">
        <f>TITRES_STAT!B39</f>
        <v>42055</v>
      </c>
      <c r="B36" s="6">
        <f>TITRES_STAT!C39</f>
        <v>5.75</v>
      </c>
      <c r="C36" s="6">
        <f>TITRES_STAT!D39</f>
        <v>4.0103</v>
      </c>
      <c r="D36" s="6">
        <f>TITRES_STAT!E39</f>
        <v>15</v>
      </c>
      <c r="E36" s="2">
        <f t="shared" si="0"/>
        <v>-24696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5.59</v>
      </c>
      <c r="C37" s="6">
        <f>TITRES_STAT!D40</f>
        <v>3.8986999999999998</v>
      </c>
      <c r="D37" s="6">
        <f>TITRES_STAT!E40</f>
        <v>50</v>
      </c>
      <c r="E37" s="2">
        <f t="shared" si="0"/>
        <v>-24746</v>
      </c>
      <c r="F37" s="6" t="str">
        <f t="shared" si="3"/>
        <v>BEARISH</v>
      </c>
      <c r="G37" s="6" t="str">
        <f t="shared" si="2"/>
        <v>STRONG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5.48</v>
      </c>
      <c r="C38" s="6">
        <f>TITRES_STAT!D41</f>
        <v>3.8220000000000001</v>
      </c>
      <c r="D38" s="6">
        <f>TITRES_STAT!E41</f>
        <v>1208</v>
      </c>
      <c r="E38" s="2">
        <f t="shared" si="0"/>
        <v>-25954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5.48</v>
      </c>
      <c r="C39" s="6">
        <f>TITRES_STAT!D42</f>
        <v>3.8220000000000001</v>
      </c>
      <c r="D39" s="6">
        <f>TITRES_STAT!E42</f>
        <v>5340</v>
      </c>
      <c r="E39" s="2">
        <f t="shared" si="0"/>
        <v>-25954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5.48</v>
      </c>
      <c r="C40" s="6">
        <f>TITRES_STAT!D43</f>
        <v>3.8220000000000001</v>
      </c>
      <c r="D40" s="6">
        <f>TITRES_STAT!E43</f>
        <v>1699</v>
      </c>
      <c r="E40" s="2">
        <f t="shared" si="0"/>
        <v>-25954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5.45</v>
      </c>
      <c r="C41" s="6">
        <f>TITRES_STAT!D44</f>
        <v>3.8010999999999999</v>
      </c>
      <c r="D41" s="6">
        <f>TITRES_STAT!E44</f>
        <v>6754</v>
      </c>
      <c r="E41" s="2">
        <f t="shared" si="0"/>
        <v>-32708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5.61</v>
      </c>
      <c r="C42" s="6">
        <f>TITRES_STAT!D45</f>
        <v>3.9127000000000001</v>
      </c>
      <c r="D42" s="6">
        <f>TITRES_STAT!E45</f>
        <v>25</v>
      </c>
      <c r="E42" s="2">
        <f t="shared" si="0"/>
        <v>-32683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BEARISH DIVERGENCE</v>
      </c>
    </row>
    <row r="43" spans="1:8" ht="13.5" x14ac:dyDescent="0.25">
      <c r="A43" s="3">
        <f>TITRES_STAT!B46</f>
        <v>42066</v>
      </c>
      <c r="B43" s="6">
        <f>TITRES_STAT!C46</f>
        <v>5.4</v>
      </c>
      <c r="C43" s="6">
        <f>TITRES_STAT!D46</f>
        <v>3.7662</v>
      </c>
      <c r="D43" s="6">
        <f>TITRES_STAT!E46</f>
        <v>2336</v>
      </c>
      <c r="E43" s="2">
        <f t="shared" si="0"/>
        <v>-35019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5.32</v>
      </c>
      <c r="C44" s="6">
        <f>TITRES_STAT!D47</f>
        <v>3.7103999999999999</v>
      </c>
      <c r="D44" s="6">
        <f>TITRES_STAT!E47</f>
        <v>1984</v>
      </c>
      <c r="E44" s="2">
        <f t="shared" si="0"/>
        <v>-37003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5.32</v>
      </c>
      <c r="C45" s="6">
        <f>TITRES_STAT!D48</f>
        <v>3.7103999999999999</v>
      </c>
      <c r="D45" s="6">
        <f>TITRES_STAT!E48</f>
        <v>197</v>
      </c>
      <c r="E45" s="2">
        <f t="shared" si="0"/>
        <v>-37003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5.21</v>
      </c>
      <c r="C46" s="6">
        <f>TITRES_STAT!D49</f>
        <v>3.6337000000000002</v>
      </c>
      <c r="D46" s="6">
        <f>TITRES_STAT!E49</f>
        <v>5690</v>
      </c>
      <c r="E46" s="2">
        <f t="shared" si="0"/>
        <v>-42693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5.22</v>
      </c>
      <c r="C47" s="6">
        <f>TITRES_STAT!D50</f>
        <v>3.6406999999999998</v>
      </c>
      <c r="D47" s="6">
        <f>TITRES_STAT!E50</f>
        <v>4146</v>
      </c>
      <c r="E47" s="2">
        <f t="shared" si="0"/>
        <v>-38547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5.21</v>
      </c>
      <c r="C48" s="6">
        <f>TITRES_STAT!D51</f>
        <v>3.6337000000000002</v>
      </c>
      <c r="D48" s="6">
        <f>TITRES_STAT!E51</f>
        <v>2149</v>
      </c>
      <c r="E48" s="2">
        <f t="shared" si="0"/>
        <v>-40696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5.21</v>
      </c>
      <c r="C49" s="6">
        <f>TITRES_STAT!D52</f>
        <v>3.6337000000000002</v>
      </c>
      <c r="D49" s="6">
        <f>TITRES_STAT!E52</f>
        <v>0</v>
      </c>
      <c r="E49" s="2">
        <f t="shared" si="0"/>
        <v>-40696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5.21</v>
      </c>
      <c r="C50" s="6">
        <f>TITRES_STAT!D53</f>
        <v>3.6337000000000002</v>
      </c>
      <c r="D50" s="6">
        <f>TITRES_STAT!E53</f>
        <v>0</v>
      </c>
      <c r="E50" s="2">
        <f t="shared" si="0"/>
        <v>-40696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5.21</v>
      </c>
      <c r="C51" s="6">
        <f>TITRES_STAT!D54</f>
        <v>3.6337000000000002</v>
      </c>
      <c r="D51" s="6">
        <f>TITRES_STAT!E54</f>
        <v>1425</v>
      </c>
      <c r="E51" s="2">
        <f t="shared" si="0"/>
        <v>-40696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NEUTRAL</v>
      </c>
    </row>
    <row r="52" spans="1:8" ht="13.5" x14ac:dyDescent="0.25">
      <c r="A52" s="3">
        <f>TITRES_STAT!B55</f>
        <v>42079</v>
      </c>
      <c r="B52" s="6">
        <f>TITRES_STAT!C55</f>
        <v>5.26</v>
      </c>
      <c r="C52" s="6">
        <f>TITRES_STAT!D55</f>
        <v>3.6686000000000001</v>
      </c>
      <c r="D52" s="6">
        <f>TITRES_STAT!E55</f>
        <v>2449</v>
      </c>
      <c r="E52" s="2">
        <f t="shared" si="0"/>
        <v>-38247</v>
      </c>
      <c r="F52" s="6" t="str">
        <f t="shared" si="3"/>
        <v>BULLISH</v>
      </c>
      <c r="G52" s="6" t="str">
        <f t="shared" si="2"/>
        <v>NEUTRAL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5.26</v>
      </c>
      <c r="C53" s="6">
        <f>TITRES_STAT!D56</f>
        <v>3.6686000000000001</v>
      </c>
      <c r="D53" s="6">
        <f>TITRES_STAT!E56</f>
        <v>1887</v>
      </c>
      <c r="E53" s="2">
        <f t="shared" si="0"/>
        <v>-38247</v>
      </c>
      <c r="F53" s="6" t="str">
        <f t="shared" si="3"/>
        <v>BULLISH</v>
      </c>
      <c r="G53" s="6" t="str">
        <f t="shared" si="2"/>
        <v>WEAK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5.23</v>
      </c>
      <c r="C54" s="6">
        <f>TITRES_STAT!D57</f>
        <v>3.6476000000000002</v>
      </c>
      <c r="D54" s="6">
        <f>TITRES_STAT!E57</f>
        <v>1766</v>
      </c>
      <c r="E54" s="2">
        <f t="shared" si="0"/>
        <v>-40013</v>
      </c>
      <c r="F54" s="6" t="str">
        <f t="shared" si="3"/>
        <v>BULLISH</v>
      </c>
      <c r="G54" s="6" t="str">
        <f t="shared" si="2"/>
        <v>NEUTRAL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5.34</v>
      </c>
      <c r="C55" s="6">
        <f>TITRES_STAT!D58</f>
        <v>3.7244000000000002</v>
      </c>
      <c r="D55" s="6">
        <f>TITRES_STAT!E58</f>
        <v>2089</v>
      </c>
      <c r="E55" s="2">
        <f t="shared" si="0"/>
        <v>-37924</v>
      </c>
      <c r="F55" s="6" t="str">
        <f t="shared" si="3"/>
        <v>BULLISH</v>
      </c>
      <c r="G55" s="6" t="str">
        <f t="shared" si="2"/>
        <v>WEAK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5.2</v>
      </c>
      <c r="C56" s="6">
        <f>TITRES_STAT!D59</f>
        <v>3.6267</v>
      </c>
      <c r="D56" s="6">
        <f>TITRES_STAT!E59</f>
        <v>1525</v>
      </c>
      <c r="E56" s="2">
        <f t="shared" si="0"/>
        <v>-39449</v>
      </c>
      <c r="F56" s="6" t="str">
        <f t="shared" si="3"/>
        <v>BULLISH</v>
      </c>
      <c r="G56" s="6" t="str">
        <f t="shared" si="2"/>
        <v>WEAK</v>
      </c>
      <c r="H56" s="6" t="str">
        <f t="shared" si="1"/>
        <v>BULLISH DIVERGENCE</v>
      </c>
    </row>
    <row r="57" spans="1:8" ht="13.5" x14ac:dyDescent="0.25">
      <c r="A57" s="3">
        <f>TITRES_STAT!B60</f>
        <v>42087</v>
      </c>
      <c r="B57" s="6">
        <f>TITRES_STAT!C60</f>
        <v>5.2</v>
      </c>
      <c r="C57" s="6">
        <f>TITRES_STAT!D60</f>
        <v>3.6267</v>
      </c>
      <c r="D57" s="6">
        <f>TITRES_STAT!E60</f>
        <v>84</v>
      </c>
      <c r="E57" s="2">
        <f t="shared" si="0"/>
        <v>-39449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5.34</v>
      </c>
      <c r="C58" s="6">
        <f>TITRES_STAT!D61</f>
        <v>3.7244000000000002</v>
      </c>
      <c r="D58" s="6">
        <f>TITRES_STAT!E61</f>
        <v>515</v>
      </c>
      <c r="E58" s="2">
        <f t="shared" si="0"/>
        <v>-38934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BEARISH DIVERGENCE</v>
      </c>
    </row>
    <row r="59" spans="1:8" ht="13.5" x14ac:dyDescent="0.25">
      <c r="A59" s="3">
        <f>TITRES_STAT!B62</f>
        <v>42089</v>
      </c>
      <c r="B59" s="6">
        <f>TITRES_STAT!C62</f>
        <v>5.32</v>
      </c>
      <c r="C59" s="6">
        <f>TITRES_STAT!D62</f>
        <v>3.7103999999999999</v>
      </c>
      <c r="D59" s="6">
        <f>TITRES_STAT!E62</f>
        <v>10</v>
      </c>
      <c r="E59" s="2">
        <f t="shared" si="0"/>
        <v>-38944</v>
      </c>
      <c r="F59" s="6" t="str">
        <f t="shared" si="3"/>
        <v>BULLISH</v>
      </c>
      <c r="G59" s="6" t="str">
        <f t="shared" si="2"/>
        <v>WEAK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5.32</v>
      </c>
      <c r="C60" s="6">
        <f>TITRES_STAT!D63</f>
        <v>3.7103999999999999</v>
      </c>
      <c r="D60" s="6">
        <f>TITRES_STAT!E63</f>
        <v>0</v>
      </c>
      <c r="E60" s="2">
        <f t="shared" si="0"/>
        <v>-38944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5.32</v>
      </c>
      <c r="C61" s="6">
        <f>TITRES_STAT!D64</f>
        <v>3.7103999999999999</v>
      </c>
      <c r="D61" s="6">
        <f>TITRES_STAT!E64</f>
        <v>0</v>
      </c>
      <c r="E61" s="2">
        <f t="shared" si="0"/>
        <v>-38944</v>
      </c>
      <c r="F61" s="6" t="str">
        <f t="shared" si="3"/>
        <v>BULLISH</v>
      </c>
      <c r="G61" s="6" t="str">
        <f t="shared" si="2"/>
        <v>NEUTRAL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5.32</v>
      </c>
      <c r="C62" s="6">
        <f>TITRES_STAT!D65</f>
        <v>3.7103999999999999</v>
      </c>
      <c r="D62" s="6">
        <f>TITRES_STAT!E65</f>
        <v>0</v>
      </c>
      <c r="E62" s="2">
        <f t="shared" si="0"/>
        <v>-38944</v>
      </c>
      <c r="F62" s="6" t="str">
        <f t="shared" si="3"/>
        <v>BULLISH</v>
      </c>
      <c r="G62" s="6" t="str">
        <f t="shared" si="2"/>
        <v>NEUTRAL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5.25</v>
      </c>
      <c r="C63" s="6">
        <f>TITRES_STAT!D66</f>
        <v>3.6616</v>
      </c>
      <c r="D63" s="6">
        <f>TITRES_STAT!E66</f>
        <v>700</v>
      </c>
      <c r="E63" s="2">
        <f t="shared" si="0"/>
        <v>-39644</v>
      </c>
      <c r="F63" s="6" t="str">
        <f t="shared" si="3"/>
        <v>BEARISH</v>
      </c>
      <c r="G63" s="6" t="str">
        <f t="shared" si="2"/>
        <v>NEUTRAL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5.2</v>
      </c>
      <c r="C64" s="6">
        <f>TITRES_STAT!D67</f>
        <v>3.6267</v>
      </c>
      <c r="D64" s="6">
        <f>TITRES_STAT!E67</f>
        <v>4530</v>
      </c>
      <c r="E64" s="2">
        <f t="shared" si="0"/>
        <v>-44174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5.17</v>
      </c>
      <c r="C65" s="6">
        <f>TITRES_STAT!D68</f>
        <v>3.6057999999999999</v>
      </c>
      <c r="D65" s="6">
        <f>TITRES_STAT!E68</f>
        <v>2580</v>
      </c>
      <c r="E65" s="2">
        <f t="shared" si="0"/>
        <v>-46754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5.17</v>
      </c>
      <c r="C66" s="6">
        <f>TITRES_STAT!D69</f>
        <v>3.6057999999999999</v>
      </c>
      <c r="D66" s="6">
        <f>TITRES_STAT!E69</f>
        <v>1100</v>
      </c>
      <c r="E66" s="2">
        <f t="shared" si="0"/>
        <v>-46754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5.17</v>
      </c>
      <c r="C67" s="6">
        <f>TITRES_STAT!D70</f>
        <v>3.6057999999999999</v>
      </c>
      <c r="D67" s="6">
        <f>TITRES_STAT!E70</f>
        <v>4540</v>
      </c>
      <c r="E67" s="2">
        <f t="shared" si="0"/>
        <v>-46754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5.0999999999999996</v>
      </c>
      <c r="C68" s="6">
        <f>TITRES_STAT!D71</f>
        <v>3.5569999999999999</v>
      </c>
      <c r="D68" s="6">
        <f>TITRES_STAT!E71</f>
        <v>3226</v>
      </c>
      <c r="E68" s="2">
        <f t="shared" ref="E68:E131" si="4">IF(B68&gt;B67, E67+D68, IF(B68&lt;B67, E67-D68, E67))</f>
        <v>-49980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5.0999999999999996</v>
      </c>
      <c r="C69" s="6">
        <f>TITRES_STAT!D72</f>
        <v>3.5569999999999999</v>
      </c>
      <c r="D69" s="6">
        <f>TITRES_STAT!E72</f>
        <v>6050</v>
      </c>
      <c r="E69" s="2">
        <f t="shared" si="4"/>
        <v>-49980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5.08</v>
      </c>
      <c r="C70" s="6">
        <f>TITRES_STAT!D73</f>
        <v>3.5430000000000001</v>
      </c>
      <c r="D70" s="6">
        <f>TITRES_STAT!E73</f>
        <v>5347</v>
      </c>
      <c r="E70" s="2">
        <f t="shared" si="4"/>
        <v>-55327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5.08</v>
      </c>
      <c r="C71" s="6">
        <f>TITRES_STAT!D74</f>
        <v>3.5430000000000001</v>
      </c>
      <c r="D71" s="6">
        <f>TITRES_STAT!E74</f>
        <v>1603</v>
      </c>
      <c r="E71" s="2">
        <f t="shared" si="4"/>
        <v>-55327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5.08</v>
      </c>
      <c r="C72" s="6">
        <f>TITRES_STAT!D75</f>
        <v>3.5430000000000001</v>
      </c>
      <c r="D72" s="6">
        <f>TITRES_STAT!E75</f>
        <v>400</v>
      </c>
      <c r="E72" s="2">
        <f t="shared" si="4"/>
        <v>-55327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5.08</v>
      </c>
      <c r="C73" s="6">
        <f>TITRES_STAT!D76</f>
        <v>3.5430000000000001</v>
      </c>
      <c r="D73" s="6">
        <f>TITRES_STAT!E76</f>
        <v>309</v>
      </c>
      <c r="E73" s="2">
        <f t="shared" si="4"/>
        <v>-55327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5.07</v>
      </c>
      <c r="C74" s="6">
        <f>TITRES_STAT!D77</f>
        <v>3.5360999999999998</v>
      </c>
      <c r="D74" s="6">
        <f>TITRES_STAT!E77</f>
        <v>223</v>
      </c>
      <c r="E74" s="2">
        <f t="shared" si="4"/>
        <v>-55550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5.08</v>
      </c>
      <c r="C75" s="6">
        <f>TITRES_STAT!D78</f>
        <v>3.5430000000000001</v>
      </c>
      <c r="D75" s="6">
        <f>TITRES_STAT!E78</f>
        <v>427</v>
      </c>
      <c r="E75" s="2">
        <f t="shared" si="4"/>
        <v>-55123</v>
      </c>
      <c r="F75" s="6" t="str">
        <f t="shared" si="7"/>
        <v>BULLISH</v>
      </c>
      <c r="G75" s="6" t="str">
        <f t="shared" si="6"/>
        <v>NEUTRAL</v>
      </c>
      <c r="H75" s="6" t="str">
        <f t="shared" si="5"/>
        <v>NEUTRAL</v>
      </c>
    </row>
    <row r="76" spans="1:8" ht="13.5" x14ac:dyDescent="0.25">
      <c r="A76" s="3">
        <f>TITRES_STAT!B79</f>
        <v>42115</v>
      </c>
      <c r="B76" s="6">
        <f>TITRES_STAT!C79</f>
        <v>5.09</v>
      </c>
      <c r="C76" s="6">
        <f>TITRES_STAT!D79</f>
        <v>3.55</v>
      </c>
      <c r="D76" s="6">
        <f>TITRES_STAT!E79</f>
        <v>1016</v>
      </c>
      <c r="E76" s="2">
        <f t="shared" si="4"/>
        <v>-54107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5</v>
      </c>
      <c r="C77" s="6">
        <f>TITRES_STAT!D80</f>
        <v>3.4872000000000001</v>
      </c>
      <c r="D77" s="6">
        <f>TITRES_STAT!E80</f>
        <v>1550</v>
      </c>
      <c r="E77" s="2">
        <f t="shared" si="4"/>
        <v>-55657</v>
      </c>
      <c r="F77" s="6" t="str">
        <f t="shared" si="7"/>
        <v>BEARISH</v>
      </c>
      <c r="G77" s="6" t="str">
        <f t="shared" si="6"/>
        <v>NEUTRAL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4.9800000000000004</v>
      </c>
      <c r="C78" s="6">
        <f>TITRES_STAT!D81</f>
        <v>3.4733000000000001</v>
      </c>
      <c r="D78" s="6">
        <f>TITRES_STAT!E81</f>
        <v>2608</v>
      </c>
      <c r="E78" s="2">
        <f t="shared" si="4"/>
        <v>-58265</v>
      </c>
      <c r="F78" s="6" t="str">
        <f t="shared" si="7"/>
        <v>BEARISH</v>
      </c>
      <c r="G78" s="6" t="str">
        <f t="shared" si="6"/>
        <v>STRONG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4.9800000000000004</v>
      </c>
      <c r="C79" s="6">
        <f>TITRES_STAT!D82</f>
        <v>3.4733000000000001</v>
      </c>
      <c r="D79" s="6">
        <f>TITRES_STAT!E82</f>
        <v>3055</v>
      </c>
      <c r="E79" s="2">
        <f t="shared" si="4"/>
        <v>-58265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4.9800000000000004</v>
      </c>
      <c r="C80" s="6">
        <f>TITRES_STAT!D83</f>
        <v>3.4733000000000001</v>
      </c>
      <c r="D80" s="6">
        <f>TITRES_STAT!E83</f>
        <v>922</v>
      </c>
      <c r="E80" s="2">
        <f t="shared" si="4"/>
        <v>-58265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5</v>
      </c>
      <c r="C81" s="6">
        <f>TITRES_STAT!D84</f>
        <v>3.4872000000000001</v>
      </c>
      <c r="D81" s="6">
        <f>TITRES_STAT!E84</f>
        <v>1284</v>
      </c>
      <c r="E81" s="2">
        <f t="shared" si="4"/>
        <v>-56981</v>
      </c>
      <c r="F81" s="6" t="str">
        <f t="shared" si="7"/>
        <v>BEARISH</v>
      </c>
      <c r="G81" s="6" t="str">
        <f t="shared" si="6"/>
        <v>STRONG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4.96</v>
      </c>
      <c r="C82" s="6">
        <f>TITRES_STAT!D85</f>
        <v>3.4592999999999998</v>
      </c>
      <c r="D82" s="6">
        <f>TITRES_STAT!E85</f>
        <v>1200</v>
      </c>
      <c r="E82" s="2">
        <f t="shared" si="4"/>
        <v>-58181</v>
      </c>
      <c r="F82" s="6" t="str">
        <f t="shared" si="7"/>
        <v>BEARISH</v>
      </c>
      <c r="G82" s="6" t="str">
        <f t="shared" si="6"/>
        <v>STRONG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4.9000000000000004</v>
      </c>
      <c r="C83" s="6">
        <f>TITRES_STAT!D86</f>
        <v>3.4175</v>
      </c>
      <c r="D83" s="6">
        <f>TITRES_STAT!E86</f>
        <v>2650</v>
      </c>
      <c r="E83" s="2">
        <f t="shared" si="4"/>
        <v>-60831</v>
      </c>
      <c r="F83" s="6" t="str">
        <f t="shared" si="7"/>
        <v>BEARISH</v>
      </c>
      <c r="G83" s="6" t="str">
        <f t="shared" si="6"/>
        <v>STRONG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4.9000000000000004</v>
      </c>
      <c r="C84" s="6">
        <f>TITRES_STAT!D87</f>
        <v>3.4175</v>
      </c>
      <c r="D84" s="6">
        <f>TITRES_STAT!E87</f>
        <v>2970</v>
      </c>
      <c r="E84" s="2">
        <f t="shared" si="4"/>
        <v>-60831</v>
      </c>
      <c r="F84" s="6" t="str">
        <f t="shared" si="7"/>
        <v>BEARISH</v>
      </c>
      <c r="G84" s="6" t="str">
        <f t="shared" si="6"/>
        <v>STRONG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4.97</v>
      </c>
      <c r="C85" s="6">
        <f>TITRES_STAT!D88</f>
        <v>3.4662999999999999</v>
      </c>
      <c r="D85" s="6">
        <f>TITRES_STAT!E88</f>
        <v>1165</v>
      </c>
      <c r="E85" s="2">
        <f t="shared" si="4"/>
        <v>-59666</v>
      </c>
      <c r="F85" s="6" t="str">
        <f t="shared" si="7"/>
        <v>BEARISH</v>
      </c>
      <c r="G85" s="6" t="str">
        <f t="shared" si="6"/>
        <v>STRONG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5</v>
      </c>
      <c r="C86" s="6">
        <f>TITRES_STAT!D89</f>
        <v>3.4872000000000001</v>
      </c>
      <c r="D86" s="6">
        <f>TITRES_STAT!E89</f>
        <v>2755</v>
      </c>
      <c r="E86" s="2">
        <f t="shared" si="4"/>
        <v>-56911</v>
      </c>
      <c r="F86" s="6" t="str">
        <f t="shared" si="7"/>
        <v>BULLISH</v>
      </c>
      <c r="G86" s="6" t="str">
        <f t="shared" si="6"/>
        <v>NEUTRAL</v>
      </c>
      <c r="H86" s="6" t="str">
        <f t="shared" si="5"/>
        <v>NEUTRAL</v>
      </c>
    </row>
    <row r="87" spans="1:8" ht="13.5" x14ac:dyDescent="0.25">
      <c r="A87" s="3">
        <f>TITRES_STAT!B90</f>
        <v>42131</v>
      </c>
      <c r="B87" s="6">
        <f>TITRES_STAT!C90</f>
        <v>4.96</v>
      </c>
      <c r="C87" s="6">
        <f>TITRES_STAT!D90</f>
        <v>3.4592999999999998</v>
      </c>
      <c r="D87" s="6">
        <f>TITRES_STAT!E90</f>
        <v>8035</v>
      </c>
      <c r="E87" s="2">
        <f t="shared" si="4"/>
        <v>-64946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NEUTRAL</v>
      </c>
    </row>
    <row r="88" spans="1:8" ht="13.5" x14ac:dyDescent="0.25">
      <c r="A88" s="3">
        <f>TITRES_STAT!B91</f>
        <v>42132</v>
      </c>
      <c r="B88" s="6">
        <f>TITRES_STAT!C91</f>
        <v>5</v>
      </c>
      <c r="C88" s="6">
        <f>TITRES_STAT!D91</f>
        <v>3.4872000000000001</v>
      </c>
      <c r="D88" s="6">
        <f>TITRES_STAT!E91</f>
        <v>1305</v>
      </c>
      <c r="E88" s="2">
        <f t="shared" si="4"/>
        <v>-63641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BEARISH DIVERGENCE</v>
      </c>
    </row>
    <row r="89" spans="1:8" ht="13.5" x14ac:dyDescent="0.25">
      <c r="A89" s="3">
        <f>TITRES_STAT!B92</f>
        <v>42135</v>
      </c>
      <c r="B89" s="6">
        <f>TITRES_STAT!C92</f>
        <v>5</v>
      </c>
      <c r="C89" s="6">
        <f>TITRES_STAT!D92</f>
        <v>3.4872000000000001</v>
      </c>
      <c r="D89" s="6">
        <f>TITRES_STAT!E92</f>
        <v>0</v>
      </c>
      <c r="E89" s="2">
        <f t="shared" si="4"/>
        <v>-63641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BEARISH DIVERGENCE</v>
      </c>
    </row>
    <row r="90" spans="1:8" ht="13.5" x14ac:dyDescent="0.25">
      <c r="A90" s="3">
        <f>TITRES_STAT!B93</f>
        <v>42136</v>
      </c>
      <c r="B90" s="6">
        <f>TITRES_STAT!C93</f>
        <v>4.87</v>
      </c>
      <c r="C90" s="6">
        <f>TITRES_STAT!D93</f>
        <v>3.3965999999999998</v>
      </c>
      <c r="D90" s="6">
        <f>TITRES_STAT!E93</f>
        <v>270</v>
      </c>
      <c r="E90" s="2">
        <f t="shared" si="4"/>
        <v>-63911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4.87</v>
      </c>
      <c r="C91" s="6">
        <f>TITRES_STAT!D94</f>
        <v>3.3965999999999998</v>
      </c>
      <c r="D91" s="6">
        <f>TITRES_STAT!E94</f>
        <v>2546</v>
      </c>
      <c r="E91" s="2">
        <f t="shared" si="4"/>
        <v>-63911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5</v>
      </c>
      <c r="C92" s="6">
        <f>TITRES_STAT!D95</f>
        <v>3.4872000000000001</v>
      </c>
      <c r="D92" s="6">
        <f>TITRES_STAT!E95</f>
        <v>2200</v>
      </c>
      <c r="E92" s="2">
        <f t="shared" si="4"/>
        <v>-61711</v>
      </c>
      <c r="F92" s="6" t="str">
        <f t="shared" si="7"/>
        <v>BULLISH</v>
      </c>
      <c r="G92" s="6" t="str">
        <f t="shared" si="6"/>
        <v>WEAK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4.92</v>
      </c>
      <c r="C93" s="6">
        <f>TITRES_STAT!D96</f>
        <v>3.4314</v>
      </c>
      <c r="D93" s="6">
        <f>TITRES_STAT!E96</f>
        <v>4035</v>
      </c>
      <c r="E93" s="2">
        <f t="shared" si="4"/>
        <v>-65746</v>
      </c>
      <c r="F93" s="6" t="str">
        <f t="shared" si="7"/>
        <v>BEARISH</v>
      </c>
      <c r="G93" s="6" t="str">
        <f t="shared" si="6"/>
        <v>STRONG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5</v>
      </c>
      <c r="C94" s="6">
        <f>TITRES_STAT!D97</f>
        <v>3.4872000000000001</v>
      </c>
      <c r="D94" s="6">
        <f>TITRES_STAT!E97</f>
        <v>1610</v>
      </c>
      <c r="E94" s="2">
        <f t="shared" si="4"/>
        <v>-64136</v>
      </c>
      <c r="F94" s="6" t="str">
        <f t="shared" si="7"/>
        <v>BEARISH</v>
      </c>
      <c r="G94" s="6" t="str">
        <f t="shared" si="6"/>
        <v>NEUTRAL</v>
      </c>
      <c r="H94" s="6" t="str">
        <f t="shared" si="5"/>
        <v>NEUTRAL</v>
      </c>
    </row>
    <row r="95" spans="1:8" ht="13.5" x14ac:dyDescent="0.25">
      <c r="A95" s="3">
        <f>TITRES_STAT!B98</f>
        <v>42143</v>
      </c>
      <c r="B95" s="6">
        <f>TITRES_STAT!C98</f>
        <v>4.9800000000000004</v>
      </c>
      <c r="C95" s="6">
        <f>TITRES_STAT!D98</f>
        <v>3.4733000000000001</v>
      </c>
      <c r="D95" s="6">
        <f>TITRES_STAT!E98</f>
        <v>817</v>
      </c>
      <c r="E95" s="2">
        <f t="shared" si="4"/>
        <v>-64953</v>
      </c>
      <c r="F95" s="6" t="str">
        <f t="shared" si="7"/>
        <v>BEARISH</v>
      </c>
      <c r="G95" s="6" t="str">
        <f t="shared" si="6"/>
        <v>NEUTRAL</v>
      </c>
      <c r="H95" s="6" t="str">
        <f t="shared" si="5"/>
        <v>BEARISH DIVERGENCE</v>
      </c>
    </row>
    <row r="96" spans="1:8" ht="13.5" x14ac:dyDescent="0.25">
      <c r="A96" s="3">
        <f>TITRES_STAT!B99</f>
        <v>42144</v>
      </c>
      <c r="B96" s="6">
        <f>TITRES_STAT!C99</f>
        <v>4.9800000000000004</v>
      </c>
      <c r="C96" s="6">
        <f>TITRES_STAT!D99</f>
        <v>3.4733000000000001</v>
      </c>
      <c r="D96" s="6">
        <f>TITRES_STAT!E99</f>
        <v>0</v>
      </c>
      <c r="E96" s="2">
        <f t="shared" si="4"/>
        <v>-64953</v>
      </c>
      <c r="F96" s="6" t="str">
        <f t="shared" si="7"/>
        <v>BEARISH</v>
      </c>
      <c r="G96" s="6" t="str">
        <f t="shared" si="6"/>
        <v>NEUTRAL</v>
      </c>
      <c r="H96" s="6" t="str">
        <f t="shared" si="5"/>
        <v>BEARISH DIVERGENCE</v>
      </c>
    </row>
    <row r="97" spans="1:8" ht="13.5" x14ac:dyDescent="0.25">
      <c r="A97" s="3">
        <f>TITRES_STAT!B100</f>
        <v>42145</v>
      </c>
      <c r="B97" s="6">
        <f>TITRES_STAT!C100</f>
        <v>4.95</v>
      </c>
      <c r="C97" s="6">
        <f>TITRES_STAT!D100</f>
        <v>3.4523999999999999</v>
      </c>
      <c r="D97" s="6">
        <f>TITRES_STAT!E100</f>
        <v>65</v>
      </c>
      <c r="E97" s="2">
        <f t="shared" si="4"/>
        <v>-65018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4.95</v>
      </c>
      <c r="C98" s="6">
        <f>TITRES_STAT!D101</f>
        <v>3.4523999999999999</v>
      </c>
      <c r="D98" s="6">
        <f>TITRES_STAT!E101</f>
        <v>0</v>
      </c>
      <c r="E98" s="2">
        <f t="shared" si="4"/>
        <v>-65018</v>
      </c>
      <c r="F98" s="6" t="str">
        <f t="shared" si="7"/>
        <v>BULLISH</v>
      </c>
      <c r="G98" s="6" t="str">
        <f t="shared" si="6"/>
        <v>NEUTRAL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4.95</v>
      </c>
      <c r="C99" s="6">
        <f>TITRES_STAT!D102</f>
        <v>3.4523999999999999</v>
      </c>
      <c r="D99" s="6">
        <f>TITRES_STAT!E102</f>
        <v>0</v>
      </c>
      <c r="E99" s="2">
        <f t="shared" si="4"/>
        <v>-65018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4.87</v>
      </c>
      <c r="C100" s="6">
        <f>TITRES_STAT!D103</f>
        <v>3.3965999999999998</v>
      </c>
      <c r="D100" s="6">
        <f>TITRES_STAT!E103</f>
        <v>343</v>
      </c>
      <c r="E100" s="2">
        <f t="shared" si="4"/>
        <v>-65361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4.9000000000000004</v>
      </c>
      <c r="C101" s="6">
        <f>TITRES_STAT!D104</f>
        <v>3.4175</v>
      </c>
      <c r="D101" s="6">
        <f>TITRES_STAT!E104</f>
        <v>231</v>
      </c>
      <c r="E101" s="2">
        <f t="shared" si="4"/>
        <v>-65130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4.9000000000000004</v>
      </c>
      <c r="C102" s="6">
        <f>TITRES_STAT!D105</f>
        <v>3.4175</v>
      </c>
      <c r="D102" s="6">
        <f>TITRES_STAT!E105</f>
        <v>100</v>
      </c>
      <c r="E102" s="2">
        <f t="shared" si="4"/>
        <v>-65130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4.9000000000000004</v>
      </c>
      <c r="C103" s="6">
        <f>TITRES_STAT!D106</f>
        <v>3.4175</v>
      </c>
      <c r="D103" s="6">
        <f>TITRES_STAT!E106</f>
        <v>418</v>
      </c>
      <c r="E103" s="2">
        <f t="shared" si="4"/>
        <v>-65130</v>
      </c>
      <c r="F103" s="6" t="str">
        <f t="shared" si="7"/>
        <v>BEARISH</v>
      </c>
      <c r="G103" s="6" t="str">
        <f t="shared" si="6"/>
        <v>NEUTRAL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4.9000000000000004</v>
      </c>
      <c r="C104" s="6">
        <f>TITRES_STAT!D107</f>
        <v>3.4175</v>
      </c>
      <c r="D104" s="6">
        <f>TITRES_STAT!E107</f>
        <v>0</v>
      </c>
      <c r="E104" s="2">
        <f t="shared" si="4"/>
        <v>-65130</v>
      </c>
      <c r="F104" s="6" t="str">
        <f t="shared" si="7"/>
        <v>BEARISH</v>
      </c>
      <c r="G104" s="6" t="str">
        <f t="shared" si="6"/>
        <v>NEUTRAL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4.9000000000000004</v>
      </c>
      <c r="C105" s="6">
        <f>TITRES_STAT!D108</f>
        <v>3.4175</v>
      </c>
      <c r="D105" s="6">
        <f>TITRES_STAT!E108</f>
        <v>450</v>
      </c>
      <c r="E105" s="2">
        <f t="shared" si="4"/>
        <v>-65130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4.9000000000000004</v>
      </c>
      <c r="C106" s="6">
        <f>TITRES_STAT!D109</f>
        <v>3.4175</v>
      </c>
      <c r="D106" s="6">
        <f>TITRES_STAT!E109</f>
        <v>0</v>
      </c>
      <c r="E106" s="2">
        <f t="shared" si="4"/>
        <v>-65130</v>
      </c>
      <c r="F106" s="6" t="str">
        <f t="shared" si="7"/>
        <v>NEUTRAL</v>
      </c>
      <c r="G106" s="6" t="str">
        <f t="shared" si="6"/>
        <v>NEUTRAL</v>
      </c>
      <c r="H106" s="6" t="str">
        <f t="shared" si="5"/>
        <v>NEUTRAL</v>
      </c>
    </row>
    <row r="107" spans="1:8" ht="13.5" x14ac:dyDescent="0.25">
      <c r="A107" s="3">
        <f>TITRES_STAT!B110</f>
        <v>42159</v>
      </c>
      <c r="B107" s="6">
        <f>TITRES_STAT!C110</f>
        <v>4.8</v>
      </c>
      <c r="C107" s="6">
        <f>TITRES_STAT!D110</f>
        <v>3.3477000000000001</v>
      </c>
      <c r="D107" s="6">
        <f>TITRES_STAT!E110</f>
        <v>22289</v>
      </c>
      <c r="E107" s="2">
        <f t="shared" si="4"/>
        <v>-87419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4.9400000000000004</v>
      </c>
      <c r="C108" s="6">
        <f>TITRES_STAT!D111</f>
        <v>3.4453999999999998</v>
      </c>
      <c r="D108" s="6">
        <f>TITRES_STAT!E111</f>
        <v>5581</v>
      </c>
      <c r="E108" s="2">
        <f t="shared" si="4"/>
        <v>-81838</v>
      </c>
      <c r="F108" s="6" t="str">
        <f t="shared" si="7"/>
        <v>BEARISH</v>
      </c>
      <c r="G108" s="6" t="str">
        <f t="shared" si="6"/>
        <v>STRONG</v>
      </c>
      <c r="H108" s="6" t="str">
        <f t="shared" si="5"/>
        <v>BEARISH DIVERGENCE</v>
      </c>
    </row>
    <row r="109" spans="1:8" ht="13.5" x14ac:dyDescent="0.25">
      <c r="A109" s="3">
        <f>TITRES_STAT!B112</f>
        <v>42163</v>
      </c>
      <c r="B109" s="6">
        <f>TITRES_STAT!C112</f>
        <v>4.9000000000000004</v>
      </c>
      <c r="C109" s="6">
        <f>TITRES_STAT!D112</f>
        <v>3.4175</v>
      </c>
      <c r="D109" s="6">
        <f>TITRES_STAT!E112</f>
        <v>722</v>
      </c>
      <c r="E109" s="2">
        <f t="shared" si="4"/>
        <v>-82560</v>
      </c>
      <c r="F109" s="6" t="str">
        <f t="shared" si="7"/>
        <v>BEARISH</v>
      </c>
      <c r="G109" s="6" t="str">
        <f t="shared" si="6"/>
        <v>STRONG</v>
      </c>
      <c r="H109" s="6" t="str">
        <f t="shared" si="5"/>
        <v>NEUTRAL</v>
      </c>
    </row>
    <row r="110" spans="1:8" ht="13.5" x14ac:dyDescent="0.25">
      <c r="A110" s="3">
        <f>TITRES_STAT!B113</f>
        <v>42164</v>
      </c>
      <c r="B110" s="6">
        <f>TITRES_STAT!C113</f>
        <v>4.9000000000000004</v>
      </c>
      <c r="C110" s="6">
        <f>TITRES_STAT!D113</f>
        <v>3.4175</v>
      </c>
      <c r="D110" s="6">
        <f>TITRES_STAT!E113</f>
        <v>2820</v>
      </c>
      <c r="E110" s="2">
        <f t="shared" si="4"/>
        <v>-82560</v>
      </c>
      <c r="F110" s="6" t="str">
        <f t="shared" si="7"/>
        <v>BEARISH</v>
      </c>
      <c r="G110" s="6" t="str">
        <f t="shared" si="6"/>
        <v>STRONG</v>
      </c>
      <c r="H110" s="6" t="str">
        <f t="shared" si="5"/>
        <v>NEUTRAL</v>
      </c>
    </row>
    <row r="111" spans="1:8" ht="13.5" x14ac:dyDescent="0.25">
      <c r="A111" s="3">
        <f>TITRES_STAT!B114</f>
        <v>42165</v>
      </c>
      <c r="B111" s="6">
        <f>TITRES_STAT!C114</f>
        <v>4.9000000000000004</v>
      </c>
      <c r="C111" s="6">
        <f>TITRES_STAT!D114</f>
        <v>3.4175</v>
      </c>
      <c r="D111" s="6">
        <f>TITRES_STAT!E114</f>
        <v>1</v>
      </c>
      <c r="E111" s="2">
        <f t="shared" si="4"/>
        <v>-82560</v>
      </c>
      <c r="F111" s="6" t="str">
        <f t="shared" si="7"/>
        <v>BEARISH</v>
      </c>
      <c r="G111" s="6" t="str">
        <f t="shared" si="6"/>
        <v>STRONG</v>
      </c>
      <c r="H111" s="6" t="str">
        <f t="shared" si="5"/>
        <v>NEUTRAL</v>
      </c>
    </row>
    <row r="112" spans="1:8" ht="13.5" x14ac:dyDescent="0.25">
      <c r="A112" s="3">
        <f>TITRES_STAT!B115</f>
        <v>42166</v>
      </c>
      <c r="B112" s="6">
        <f>TITRES_STAT!C115</f>
        <v>4.97</v>
      </c>
      <c r="C112" s="6">
        <f>TITRES_STAT!D115</f>
        <v>3.4662999999999999</v>
      </c>
      <c r="D112" s="6">
        <f>TITRES_STAT!E115</f>
        <v>25</v>
      </c>
      <c r="E112" s="2">
        <f t="shared" si="4"/>
        <v>-82535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4.97</v>
      </c>
      <c r="C113" s="6">
        <f>TITRES_STAT!D116</f>
        <v>3.4662999999999999</v>
      </c>
      <c r="D113" s="6">
        <f>TITRES_STAT!E116</f>
        <v>0</v>
      </c>
      <c r="E113" s="2">
        <f t="shared" si="4"/>
        <v>-82535</v>
      </c>
      <c r="F113" s="6" t="str">
        <f t="shared" si="7"/>
        <v>BEARISH</v>
      </c>
      <c r="G113" s="6" t="str">
        <f t="shared" si="6"/>
        <v>NEUTRAL</v>
      </c>
      <c r="H113" s="6" t="str">
        <f t="shared" si="5"/>
        <v>BEARISH DIVERGENCE</v>
      </c>
    </row>
    <row r="114" spans="1:8" ht="13.5" x14ac:dyDescent="0.25">
      <c r="A114" s="3">
        <f>TITRES_STAT!B117</f>
        <v>42170</v>
      </c>
      <c r="B114" s="6">
        <f>TITRES_STAT!C117</f>
        <v>4.97</v>
      </c>
      <c r="C114" s="6">
        <f>TITRES_STAT!D117</f>
        <v>3.4662999999999999</v>
      </c>
      <c r="D114" s="6">
        <f>TITRES_STAT!E117</f>
        <v>146</v>
      </c>
      <c r="E114" s="2">
        <f t="shared" si="4"/>
        <v>-82535</v>
      </c>
      <c r="F114" s="6" t="str">
        <f t="shared" si="7"/>
        <v>BULLISH</v>
      </c>
      <c r="G114" s="6" t="str">
        <f t="shared" si="6"/>
        <v>NEUTRAL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4.97</v>
      </c>
      <c r="C115" s="6">
        <f>TITRES_STAT!D118</f>
        <v>3.4662999999999999</v>
      </c>
      <c r="D115" s="6">
        <f>TITRES_STAT!E118</f>
        <v>649</v>
      </c>
      <c r="E115" s="2">
        <f t="shared" si="4"/>
        <v>-82535</v>
      </c>
      <c r="F115" s="6" t="str">
        <f t="shared" si="7"/>
        <v>BULLISH</v>
      </c>
      <c r="G115" s="6" t="str">
        <f t="shared" si="6"/>
        <v>NEUTRAL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4.97</v>
      </c>
      <c r="C116" s="6">
        <f>TITRES_STAT!D119</f>
        <v>3.4662999999999999</v>
      </c>
      <c r="D116" s="6">
        <f>TITRES_STAT!E119</f>
        <v>350</v>
      </c>
      <c r="E116" s="2">
        <f t="shared" si="4"/>
        <v>-82535</v>
      </c>
      <c r="F116" s="6" t="str">
        <f t="shared" si="7"/>
        <v>BULLISH</v>
      </c>
      <c r="G116" s="6" t="str">
        <f t="shared" si="6"/>
        <v>NEUTRAL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5</v>
      </c>
      <c r="C117" s="6">
        <f>TITRES_STAT!D120</f>
        <v>3.4872000000000001</v>
      </c>
      <c r="D117" s="6">
        <f>TITRES_STAT!E120</f>
        <v>20</v>
      </c>
      <c r="E117" s="2">
        <f t="shared" si="4"/>
        <v>-82515</v>
      </c>
      <c r="F117" s="6" t="str">
        <f t="shared" si="7"/>
        <v>BULLISH</v>
      </c>
      <c r="G117" s="6" t="str">
        <f t="shared" si="6"/>
        <v>NEUTRAL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5.1100000000000003</v>
      </c>
      <c r="C118" s="6">
        <f>TITRES_STAT!D121</f>
        <v>3.5640000000000001</v>
      </c>
      <c r="D118" s="6">
        <f>TITRES_STAT!E121</f>
        <v>612</v>
      </c>
      <c r="E118" s="2">
        <f t="shared" si="4"/>
        <v>-81903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5.05</v>
      </c>
      <c r="C119" s="6">
        <f>TITRES_STAT!D122</f>
        <v>3.5221</v>
      </c>
      <c r="D119" s="6">
        <f>TITRES_STAT!E122</f>
        <v>140</v>
      </c>
      <c r="E119" s="2">
        <f t="shared" si="4"/>
        <v>-82043</v>
      </c>
      <c r="F119" s="6" t="str">
        <f t="shared" si="7"/>
        <v>BULLISH</v>
      </c>
      <c r="G119" s="6" t="str">
        <f t="shared" si="6"/>
        <v>NEUTRAL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5</v>
      </c>
      <c r="C120" s="6">
        <f>TITRES_STAT!D123</f>
        <v>3.4872000000000001</v>
      </c>
      <c r="D120" s="6">
        <f>TITRES_STAT!E123</f>
        <v>81</v>
      </c>
      <c r="E120" s="2">
        <f t="shared" si="4"/>
        <v>-82124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4.99</v>
      </c>
      <c r="C121" s="6">
        <f>TITRES_STAT!D124</f>
        <v>3.4803000000000002</v>
      </c>
      <c r="D121" s="6">
        <f>TITRES_STAT!E124</f>
        <v>180</v>
      </c>
      <c r="E121" s="2">
        <f t="shared" si="4"/>
        <v>-82304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4.9000000000000004</v>
      </c>
      <c r="C122" s="6">
        <f>TITRES_STAT!D125</f>
        <v>3.4175</v>
      </c>
      <c r="D122" s="6">
        <f>TITRES_STAT!E125</f>
        <v>1595</v>
      </c>
      <c r="E122" s="2">
        <f t="shared" si="4"/>
        <v>-83899</v>
      </c>
      <c r="F122" s="6" t="str">
        <f t="shared" si="7"/>
        <v>BEARISH</v>
      </c>
      <c r="G122" s="6" t="str">
        <f t="shared" si="6"/>
        <v>NEUTRAL</v>
      </c>
      <c r="H122" s="6" t="str">
        <f t="shared" si="5"/>
        <v>CONFIRMED BEARISH</v>
      </c>
    </row>
    <row r="123" spans="1:8" ht="13.5" x14ac:dyDescent="0.25">
      <c r="A123" s="3">
        <f>TITRES_STAT!B126</f>
        <v>42181</v>
      </c>
      <c r="B123" s="6">
        <f>TITRES_STAT!C126</f>
        <v>5</v>
      </c>
      <c r="C123" s="6">
        <f>TITRES_STAT!D126</f>
        <v>3.4872000000000001</v>
      </c>
      <c r="D123" s="6">
        <f>TITRES_STAT!E126</f>
        <v>436</v>
      </c>
      <c r="E123" s="2">
        <f t="shared" si="4"/>
        <v>-83463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4.9000000000000004</v>
      </c>
      <c r="C124" s="6">
        <f>TITRES_STAT!D127</f>
        <v>3.5935999999999999</v>
      </c>
      <c r="D124" s="6">
        <f>TITRES_STAT!E127</f>
        <v>4186</v>
      </c>
      <c r="E124" s="2">
        <f t="shared" si="4"/>
        <v>-87649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5.0599999999999996</v>
      </c>
      <c r="C125" s="6">
        <f>TITRES_STAT!D128</f>
        <v>3.7109000000000001</v>
      </c>
      <c r="D125" s="6">
        <f>TITRES_STAT!E128</f>
        <v>49852</v>
      </c>
      <c r="E125" s="2">
        <f t="shared" si="4"/>
        <v>-37797</v>
      </c>
      <c r="F125" s="6" t="str">
        <f t="shared" si="7"/>
        <v>BULLISH</v>
      </c>
      <c r="G125" s="6" t="str">
        <f t="shared" si="6"/>
        <v>WEAK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5.0999999999999996</v>
      </c>
      <c r="C126" s="6">
        <f>TITRES_STAT!D129</f>
        <v>3.7403</v>
      </c>
      <c r="D126" s="6">
        <f>TITRES_STAT!E129</f>
        <v>10157</v>
      </c>
      <c r="E126" s="2">
        <f t="shared" si="4"/>
        <v>-27640</v>
      </c>
      <c r="F126" s="6" t="str">
        <f t="shared" si="7"/>
        <v>BULLISH</v>
      </c>
      <c r="G126" s="6" t="str">
        <f t="shared" si="6"/>
        <v>WEAK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5.0199999999999996</v>
      </c>
      <c r="C127" s="6">
        <f>TITRES_STAT!D130</f>
        <v>3.6816</v>
      </c>
      <c r="D127" s="6">
        <f>TITRES_STAT!E130</f>
        <v>1240</v>
      </c>
      <c r="E127" s="2">
        <f t="shared" si="4"/>
        <v>-28880</v>
      </c>
      <c r="F127" s="6" t="str">
        <f t="shared" si="7"/>
        <v>BULLISH</v>
      </c>
      <c r="G127" s="6" t="str">
        <f t="shared" si="6"/>
        <v>WEAK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5.0199999999999996</v>
      </c>
      <c r="C128" s="6">
        <f>TITRES_STAT!D131</f>
        <v>3.6816</v>
      </c>
      <c r="D128" s="6">
        <f>TITRES_STAT!E131</f>
        <v>1584</v>
      </c>
      <c r="E128" s="2">
        <f t="shared" si="4"/>
        <v>-28880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CONFIRMED BULLISH</v>
      </c>
    </row>
    <row r="129" spans="1:8" ht="13.5" x14ac:dyDescent="0.25">
      <c r="A129" s="3">
        <f>TITRES_STAT!B132</f>
        <v>42191</v>
      </c>
      <c r="B129" s="6">
        <f>TITRES_STAT!C132</f>
        <v>4.9000000000000004</v>
      </c>
      <c r="C129" s="6">
        <f>TITRES_STAT!D132</f>
        <v>3.5935999999999999</v>
      </c>
      <c r="D129" s="6">
        <f>TITRES_STAT!E132</f>
        <v>162</v>
      </c>
      <c r="E129" s="2">
        <f t="shared" si="4"/>
        <v>-29042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NEUTRAL</v>
      </c>
    </row>
    <row r="130" spans="1:8" ht="13.5" x14ac:dyDescent="0.25">
      <c r="A130" s="3">
        <f>TITRES_STAT!B133</f>
        <v>42192</v>
      </c>
      <c r="B130" s="6">
        <f>TITRES_STAT!C133</f>
        <v>4.95</v>
      </c>
      <c r="C130" s="6">
        <f>TITRES_STAT!D133</f>
        <v>3.6301999999999999</v>
      </c>
      <c r="D130" s="6">
        <f>TITRES_STAT!E133</f>
        <v>4200</v>
      </c>
      <c r="E130" s="2">
        <f t="shared" si="4"/>
        <v>-24842</v>
      </c>
      <c r="F130" s="6" t="str">
        <f t="shared" si="7"/>
        <v>BULLISH</v>
      </c>
      <c r="G130" s="6" t="str">
        <f t="shared" si="6"/>
        <v>WEAK</v>
      </c>
      <c r="H130" s="6" t="str">
        <f t="shared" si="5"/>
        <v>BULLISH DIVERGENCE</v>
      </c>
    </row>
    <row r="131" spans="1:8" ht="13.5" x14ac:dyDescent="0.25">
      <c r="A131" s="3">
        <f>TITRES_STAT!B134</f>
        <v>42193</v>
      </c>
      <c r="B131" s="6">
        <f>TITRES_STAT!C134</f>
        <v>5</v>
      </c>
      <c r="C131" s="6">
        <f>TITRES_STAT!D134</f>
        <v>3.6669</v>
      </c>
      <c r="D131" s="6">
        <f>TITRES_STAT!E134</f>
        <v>642</v>
      </c>
      <c r="E131" s="2">
        <f t="shared" si="4"/>
        <v>-24200</v>
      </c>
      <c r="F131" s="6" t="str">
        <f t="shared" si="7"/>
        <v>BULLISH</v>
      </c>
      <c r="G131" s="6" t="str">
        <f t="shared" si="6"/>
        <v>WEAK</v>
      </c>
      <c r="H131" s="6" t="str">
        <f t="shared" si="5"/>
        <v>BULLISH DIVERGENCE</v>
      </c>
    </row>
    <row r="132" spans="1:8" ht="13.5" x14ac:dyDescent="0.25">
      <c r="A132" s="3">
        <f>TITRES_STAT!B135</f>
        <v>42194</v>
      </c>
      <c r="B132" s="6">
        <f>TITRES_STAT!C135</f>
        <v>5</v>
      </c>
      <c r="C132" s="6">
        <f>TITRES_STAT!D135</f>
        <v>3.6669</v>
      </c>
      <c r="D132" s="6">
        <f>TITRES_STAT!E135</f>
        <v>1222</v>
      </c>
      <c r="E132" s="2">
        <f t="shared" ref="E132:E195" si="8">IF(B132&gt;B131, E131+D132, IF(B132&lt;B131, E131-D132, E131))</f>
        <v>-24200</v>
      </c>
      <c r="F132" s="6" t="str">
        <f t="shared" si="7"/>
        <v>BULLISH</v>
      </c>
      <c r="G132" s="6" t="str">
        <f t="shared" si="6"/>
        <v>WEAK</v>
      </c>
      <c r="H132" s="6" t="str">
        <f t="shared" si="5"/>
        <v>BULLISH DIVERGENCE</v>
      </c>
    </row>
    <row r="133" spans="1:8" ht="13.5" x14ac:dyDescent="0.25">
      <c r="A133" s="3">
        <f>TITRES_STAT!B136</f>
        <v>42195</v>
      </c>
      <c r="B133" s="6">
        <f>TITRES_STAT!C136</f>
        <v>5.09</v>
      </c>
      <c r="C133" s="6">
        <f>TITRES_STAT!D136</f>
        <v>3.7328999999999999</v>
      </c>
      <c r="D133" s="6">
        <f>TITRES_STAT!E136</f>
        <v>2694</v>
      </c>
      <c r="E133" s="2">
        <f t="shared" si="8"/>
        <v>-21506</v>
      </c>
      <c r="F133" s="6" t="str">
        <f t="shared" si="7"/>
        <v>BULLISH</v>
      </c>
      <c r="G133" s="6" t="str">
        <f t="shared" si="6"/>
        <v>WEAK</v>
      </c>
      <c r="H133" s="6" t="str">
        <f t="shared" si="5"/>
        <v>CONFIRMED BULLISH</v>
      </c>
    </row>
    <row r="134" spans="1:8" ht="13.5" x14ac:dyDescent="0.25">
      <c r="A134" s="3">
        <f>TITRES_STAT!B137</f>
        <v>42198</v>
      </c>
      <c r="B134" s="6">
        <f>TITRES_STAT!C137</f>
        <v>5.05</v>
      </c>
      <c r="C134" s="6">
        <f>TITRES_STAT!D137</f>
        <v>3.7035999999999998</v>
      </c>
      <c r="D134" s="6">
        <f>TITRES_STAT!E137</f>
        <v>15200</v>
      </c>
      <c r="E134" s="2">
        <f t="shared" si="8"/>
        <v>-36706</v>
      </c>
      <c r="F134" s="6" t="str">
        <f t="shared" si="7"/>
        <v>BEARISH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BEARISH DIVERGENCE</v>
      </c>
    </row>
    <row r="135" spans="1:8" ht="13.5" x14ac:dyDescent="0.25">
      <c r="A135" s="3">
        <f>TITRES_STAT!B138</f>
        <v>42199</v>
      </c>
      <c r="B135" s="6">
        <f>TITRES_STAT!C138</f>
        <v>5</v>
      </c>
      <c r="C135" s="6">
        <f>TITRES_STAT!D138</f>
        <v>3.6669</v>
      </c>
      <c r="D135" s="6">
        <f>TITRES_STAT!E138</f>
        <v>3277</v>
      </c>
      <c r="E135" s="2">
        <f t="shared" si="8"/>
        <v>-39983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BEARISH DIVERGENCE</v>
      </c>
    </row>
    <row r="136" spans="1:8" ht="13.5" x14ac:dyDescent="0.25">
      <c r="A136" s="3">
        <f>TITRES_STAT!B139</f>
        <v>42200</v>
      </c>
      <c r="B136" s="6">
        <f>TITRES_STAT!C139</f>
        <v>4.8</v>
      </c>
      <c r="C136" s="6">
        <f>TITRES_STAT!D139</f>
        <v>3.5202</v>
      </c>
      <c r="D136" s="6">
        <f>TITRES_STAT!E139</f>
        <v>5050</v>
      </c>
      <c r="E136" s="2">
        <f t="shared" si="8"/>
        <v>-45033</v>
      </c>
      <c r="F136" s="6" t="str">
        <f t="shared" ref="F136:F199" si="11">IF(E136&gt;E131,"BULLISH",IF(E136&lt;E131,"BEARISH","NEUTRAL"))</f>
        <v>BEARISH</v>
      </c>
      <c r="G136" s="6" t="str">
        <f t="shared" si="10"/>
        <v>STRONG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4.99</v>
      </c>
      <c r="C137" s="6">
        <f>TITRES_STAT!D140</f>
        <v>3.6596000000000002</v>
      </c>
      <c r="D137" s="6">
        <f>TITRES_STAT!E140</f>
        <v>440</v>
      </c>
      <c r="E137" s="2">
        <f t="shared" si="8"/>
        <v>-44593</v>
      </c>
      <c r="F137" s="6" t="str">
        <f t="shared" si="11"/>
        <v>BEARISH</v>
      </c>
      <c r="G137" s="6" t="str">
        <f t="shared" si="10"/>
        <v>STRONG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4.95</v>
      </c>
      <c r="C138" s="6">
        <f>TITRES_STAT!D141</f>
        <v>3.6301999999999999</v>
      </c>
      <c r="D138" s="6">
        <f>TITRES_STAT!E141</f>
        <v>3163</v>
      </c>
      <c r="E138" s="2">
        <f t="shared" si="8"/>
        <v>-47756</v>
      </c>
      <c r="F138" s="6" t="str">
        <f t="shared" si="11"/>
        <v>BEARISH</v>
      </c>
      <c r="G138" s="6" t="str">
        <f t="shared" si="10"/>
        <v>STRONG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4.9000000000000004</v>
      </c>
      <c r="C139" s="6">
        <f>TITRES_STAT!D142</f>
        <v>3.5935999999999999</v>
      </c>
      <c r="D139" s="6">
        <f>TITRES_STAT!E142</f>
        <v>56</v>
      </c>
      <c r="E139" s="2">
        <f t="shared" si="8"/>
        <v>-47812</v>
      </c>
      <c r="F139" s="6" t="str">
        <f t="shared" si="11"/>
        <v>BEARISH</v>
      </c>
      <c r="G139" s="6" t="str">
        <f t="shared" si="10"/>
        <v>STRONG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4.99</v>
      </c>
      <c r="C140" s="6">
        <f>TITRES_STAT!D143</f>
        <v>3.6596000000000002</v>
      </c>
      <c r="D140" s="6">
        <f>TITRES_STAT!E143</f>
        <v>110</v>
      </c>
      <c r="E140" s="2">
        <f t="shared" si="8"/>
        <v>-47702</v>
      </c>
      <c r="F140" s="6" t="str">
        <f t="shared" si="11"/>
        <v>BEARISH</v>
      </c>
      <c r="G140" s="6" t="str">
        <f t="shared" si="10"/>
        <v>STRONG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4.8499999999999996</v>
      </c>
      <c r="C141" s="6">
        <f>TITRES_STAT!D144</f>
        <v>3.5569000000000002</v>
      </c>
      <c r="D141" s="6">
        <f>TITRES_STAT!E144</f>
        <v>50</v>
      </c>
      <c r="E141" s="2">
        <f t="shared" si="8"/>
        <v>-47752</v>
      </c>
      <c r="F141" s="6" t="str">
        <f t="shared" si="11"/>
        <v>BEARISH</v>
      </c>
      <c r="G141" s="6" t="str">
        <f t="shared" si="10"/>
        <v>STRONG</v>
      </c>
      <c r="H141" s="6" t="str">
        <f t="shared" si="9"/>
        <v>BEARISH DIVERGENCE</v>
      </c>
    </row>
    <row r="142" spans="1:8" ht="13.5" x14ac:dyDescent="0.25">
      <c r="A142" s="3">
        <f>TITRES_STAT!B145</f>
        <v>42209</v>
      </c>
      <c r="B142" s="6">
        <f>TITRES_STAT!C145</f>
        <v>4.8499999999999996</v>
      </c>
      <c r="C142" s="6">
        <f>TITRES_STAT!D145</f>
        <v>3.5569000000000002</v>
      </c>
      <c r="D142" s="6">
        <f>TITRES_STAT!E145</f>
        <v>2244</v>
      </c>
      <c r="E142" s="2">
        <f t="shared" si="8"/>
        <v>-47752</v>
      </c>
      <c r="F142" s="6" t="str">
        <f t="shared" si="11"/>
        <v>BEARISH</v>
      </c>
      <c r="G142" s="6" t="str">
        <f t="shared" si="10"/>
        <v>STRONG</v>
      </c>
      <c r="H142" s="6" t="str">
        <f t="shared" si="9"/>
        <v>CONFIRMED BEARISH</v>
      </c>
    </row>
    <row r="143" spans="1:8" ht="13.5" x14ac:dyDescent="0.25">
      <c r="A143" s="3">
        <f>TITRES_STAT!B146</f>
        <v>42212</v>
      </c>
      <c r="B143" s="6">
        <f>TITRES_STAT!C146</f>
        <v>4.8600000000000003</v>
      </c>
      <c r="C143" s="6">
        <f>TITRES_STAT!D146</f>
        <v>3.5642</v>
      </c>
      <c r="D143" s="6">
        <f>TITRES_STAT!E146</f>
        <v>605</v>
      </c>
      <c r="E143" s="2">
        <f t="shared" si="8"/>
        <v>-47147</v>
      </c>
      <c r="F143" s="6" t="str">
        <f t="shared" si="11"/>
        <v>BULLISH</v>
      </c>
      <c r="G143" s="6" t="str">
        <f t="shared" si="10"/>
        <v>NEUTRAL</v>
      </c>
      <c r="H143" s="6" t="str">
        <f t="shared" si="9"/>
        <v>BULLISH DIVERGENCE</v>
      </c>
    </row>
    <row r="144" spans="1:8" ht="13.5" x14ac:dyDescent="0.25">
      <c r="A144" s="3">
        <f>TITRES_STAT!B147</f>
        <v>42213</v>
      </c>
      <c r="B144" s="6">
        <f>TITRES_STAT!C147</f>
        <v>4.8</v>
      </c>
      <c r="C144" s="6">
        <f>TITRES_STAT!D147</f>
        <v>3.5202</v>
      </c>
      <c r="D144" s="6">
        <f>TITRES_STAT!E147</f>
        <v>1009</v>
      </c>
      <c r="E144" s="2">
        <f t="shared" si="8"/>
        <v>-48156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4.8899999999999997</v>
      </c>
      <c r="C145" s="6">
        <f>TITRES_STAT!D148</f>
        <v>3.5861999999999998</v>
      </c>
      <c r="D145" s="6">
        <f>TITRES_STAT!E148</f>
        <v>42671</v>
      </c>
      <c r="E145" s="2">
        <f t="shared" si="8"/>
        <v>-5485</v>
      </c>
      <c r="F145" s="6" t="str">
        <f t="shared" si="11"/>
        <v>BULLISH</v>
      </c>
      <c r="G145" s="6" t="str">
        <f t="shared" si="10"/>
        <v>WEAK</v>
      </c>
      <c r="H145" s="6" t="str">
        <f t="shared" si="9"/>
        <v>BULLISH DIVERGENCE</v>
      </c>
    </row>
    <row r="146" spans="1:8" ht="13.5" x14ac:dyDescent="0.25">
      <c r="A146" s="3">
        <f>TITRES_STAT!B149</f>
        <v>42215</v>
      </c>
      <c r="B146" s="6">
        <f>TITRES_STAT!C149</f>
        <v>4.8899999999999997</v>
      </c>
      <c r="C146" s="6">
        <f>TITRES_STAT!D149</f>
        <v>3.5861999999999998</v>
      </c>
      <c r="D146" s="6">
        <f>TITRES_STAT!E149</f>
        <v>10</v>
      </c>
      <c r="E146" s="2">
        <f t="shared" si="8"/>
        <v>-5485</v>
      </c>
      <c r="F146" s="6" t="str">
        <f t="shared" si="11"/>
        <v>BULLISH</v>
      </c>
      <c r="G146" s="6" t="str">
        <f t="shared" si="10"/>
        <v>WEAK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4.8899999999999997</v>
      </c>
      <c r="C147" s="6">
        <f>TITRES_STAT!D150</f>
        <v>3.5861999999999998</v>
      </c>
      <c r="D147" s="6">
        <f>TITRES_STAT!E150</f>
        <v>2040</v>
      </c>
      <c r="E147" s="2">
        <f t="shared" si="8"/>
        <v>-5485</v>
      </c>
      <c r="F147" s="6" t="str">
        <f t="shared" si="11"/>
        <v>BULLISH</v>
      </c>
      <c r="G147" s="6" t="str">
        <f t="shared" si="10"/>
        <v>WEAK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4.8099999999999996</v>
      </c>
      <c r="C148" s="6">
        <f>TITRES_STAT!D151</f>
        <v>3.5276000000000001</v>
      </c>
      <c r="D148" s="6">
        <f>TITRES_STAT!E151</f>
        <v>250</v>
      </c>
      <c r="E148" s="2">
        <f t="shared" si="8"/>
        <v>-5735</v>
      </c>
      <c r="F148" s="6" t="str">
        <f t="shared" si="11"/>
        <v>BULLISH</v>
      </c>
      <c r="G148" s="6" t="str">
        <f t="shared" si="10"/>
        <v>WEAK</v>
      </c>
      <c r="H148" s="6" t="str">
        <f t="shared" si="9"/>
        <v>BULLISH DIVERGENCE</v>
      </c>
    </row>
    <row r="149" spans="1:8" ht="13.5" x14ac:dyDescent="0.25">
      <c r="A149" s="3">
        <f>TITRES_STAT!B152</f>
        <v>42220</v>
      </c>
      <c r="B149" s="6">
        <f>TITRES_STAT!C152</f>
        <v>4.9000000000000004</v>
      </c>
      <c r="C149" s="6">
        <f>TITRES_STAT!D152</f>
        <v>3.5935999999999999</v>
      </c>
      <c r="D149" s="6">
        <f>TITRES_STAT!E152</f>
        <v>3070</v>
      </c>
      <c r="E149" s="2">
        <f t="shared" si="8"/>
        <v>-2665</v>
      </c>
      <c r="F149" s="6" t="str">
        <f t="shared" si="11"/>
        <v>BULLISH</v>
      </c>
      <c r="G149" s="6" t="str">
        <f t="shared" si="10"/>
        <v>WEAK</v>
      </c>
      <c r="H149" s="6" t="str">
        <f t="shared" si="9"/>
        <v>CONFIRMED BULLISH</v>
      </c>
    </row>
    <row r="150" spans="1:8" ht="13.5" x14ac:dyDescent="0.25">
      <c r="A150" s="3">
        <f>TITRES_STAT!B153</f>
        <v>42221</v>
      </c>
      <c r="B150" s="6">
        <f>TITRES_STAT!C153</f>
        <v>4.9000000000000004</v>
      </c>
      <c r="C150" s="6">
        <f>TITRES_STAT!D153</f>
        <v>3.5935999999999999</v>
      </c>
      <c r="D150" s="6">
        <f>TITRES_STAT!E153</f>
        <v>60</v>
      </c>
      <c r="E150" s="2">
        <f t="shared" si="8"/>
        <v>-2665</v>
      </c>
      <c r="F150" s="6" t="str">
        <f t="shared" si="11"/>
        <v>BULLISH</v>
      </c>
      <c r="G150" s="6" t="str">
        <f t="shared" si="10"/>
        <v>WEAK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4.8499999999999996</v>
      </c>
      <c r="C151" s="6">
        <f>TITRES_STAT!D154</f>
        <v>3.5569000000000002</v>
      </c>
      <c r="D151" s="6">
        <f>TITRES_STAT!E154</f>
        <v>1270</v>
      </c>
      <c r="E151" s="2">
        <f t="shared" si="8"/>
        <v>-3935</v>
      </c>
      <c r="F151" s="6" t="str">
        <f t="shared" si="11"/>
        <v>BULLISH</v>
      </c>
      <c r="G151" s="6" t="str">
        <f t="shared" si="10"/>
        <v>WEAK</v>
      </c>
      <c r="H151" s="6" t="str">
        <f t="shared" si="9"/>
        <v>BULLISH DIVERGENCE</v>
      </c>
    </row>
    <row r="152" spans="1:8" ht="13.5" x14ac:dyDescent="0.25">
      <c r="A152" s="3">
        <f>TITRES_STAT!B155</f>
        <v>42223</v>
      </c>
      <c r="B152" s="6">
        <f>TITRES_STAT!C155</f>
        <v>4.95</v>
      </c>
      <c r="C152" s="6">
        <f>TITRES_STAT!D155</f>
        <v>3.6301999999999999</v>
      </c>
      <c r="D152" s="6">
        <f>TITRES_STAT!E155</f>
        <v>210</v>
      </c>
      <c r="E152" s="2">
        <f t="shared" si="8"/>
        <v>-3725</v>
      </c>
      <c r="F152" s="6" t="str">
        <f t="shared" si="11"/>
        <v>BULLISH</v>
      </c>
      <c r="G152" s="6" t="str">
        <f t="shared" si="10"/>
        <v>WEAK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4.9400000000000004</v>
      </c>
      <c r="C153" s="6">
        <f>TITRES_STAT!D156</f>
        <v>3.6229</v>
      </c>
      <c r="D153" s="6">
        <f>TITRES_STAT!E156</f>
        <v>15</v>
      </c>
      <c r="E153" s="2">
        <f t="shared" si="8"/>
        <v>-3740</v>
      </c>
      <c r="F153" s="6" t="str">
        <f t="shared" si="11"/>
        <v>BULLISH</v>
      </c>
      <c r="G153" s="6" t="str">
        <f t="shared" si="10"/>
        <v>WEAK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4.93</v>
      </c>
      <c r="C154" s="6">
        <f>TITRES_STAT!D157</f>
        <v>3.6156000000000001</v>
      </c>
      <c r="D154" s="6">
        <f>TITRES_STAT!E157</f>
        <v>788</v>
      </c>
      <c r="E154" s="2">
        <f t="shared" si="8"/>
        <v>-4528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BEARISH DIVERGENCE</v>
      </c>
    </row>
    <row r="155" spans="1:8" ht="13.5" x14ac:dyDescent="0.25">
      <c r="A155" s="3">
        <f>TITRES_STAT!B158</f>
        <v>42228</v>
      </c>
      <c r="B155" s="6">
        <f>TITRES_STAT!C158</f>
        <v>4.8499999999999996</v>
      </c>
      <c r="C155" s="6">
        <f>TITRES_STAT!D158</f>
        <v>3.5569000000000002</v>
      </c>
      <c r="D155" s="6">
        <f>TITRES_STAT!E158</f>
        <v>165</v>
      </c>
      <c r="E155" s="2">
        <f t="shared" si="8"/>
        <v>-4693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4.8499999999999996</v>
      </c>
      <c r="C156" s="6">
        <f>TITRES_STAT!D159</f>
        <v>3.5569000000000002</v>
      </c>
      <c r="D156" s="6">
        <f>TITRES_STAT!E159</f>
        <v>13143</v>
      </c>
      <c r="E156" s="2">
        <f t="shared" si="8"/>
        <v>-4693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4.8499999999999996</v>
      </c>
      <c r="C157" s="6">
        <f>TITRES_STAT!D160</f>
        <v>3.5569000000000002</v>
      </c>
      <c r="D157" s="6">
        <f>TITRES_STAT!E160</f>
        <v>14595</v>
      </c>
      <c r="E157" s="2">
        <f t="shared" si="8"/>
        <v>-4693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4.8499999999999996</v>
      </c>
      <c r="C158" s="6">
        <f>TITRES_STAT!D161</f>
        <v>3.5569000000000002</v>
      </c>
      <c r="D158" s="6">
        <f>TITRES_STAT!E161</f>
        <v>2380</v>
      </c>
      <c r="E158" s="2">
        <f t="shared" si="8"/>
        <v>-4693</v>
      </c>
      <c r="F158" s="6" t="str">
        <f t="shared" si="11"/>
        <v>BEARISH</v>
      </c>
      <c r="G158" s="6" t="str">
        <f t="shared" si="10"/>
        <v>STRONG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4.8499999999999996</v>
      </c>
      <c r="C159" s="6">
        <f>TITRES_STAT!D162</f>
        <v>3.5569000000000002</v>
      </c>
      <c r="D159" s="6">
        <f>TITRES_STAT!E162</f>
        <v>596</v>
      </c>
      <c r="E159" s="2">
        <f t="shared" si="8"/>
        <v>-4693</v>
      </c>
      <c r="F159" s="6" t="str">
        <f t="shared" si="11"/>
        <v>BEARISH</v>
      </c>
      <c r="G159" s="6" t="str">
        <f t="shared" si="10"/>
        <v>STRONG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4.95</v>
      </c>
      <c r="C160" s="6">
        <f>TITRES_STAT!D163</f>
        <v>3.6301999999999999</v>
      </c>
      <c r="D160" s="6">
        <f>TITRES_STAT!E163</f>
        <v>1224</v>
      </c>
      <c r="E160" s="2">
        <f t="shared" si="8"/>
        <v>-3469</v>
      </c>
      <c r="F160" s="6" t="str">
        <f t="shared" si="11"/>
        <v>BULLISH</v>
      </c>
      <c r="G160" s="6" t="str">
        <f t="shared" si="10"/>
        <v>WEAK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4.9400000000000004</v>
      </c>
      <c r="C161" s="6">
        <f>TITRES_STAT!D164</f>
        <v>3.6229</v>
      </c>
      <c r="D161" s="6">
        <f>TITRES_STAT!E164</f>
        <v>1125</v>
      </c>
      <c r="E161" s="2">
        <f t="shared" si="8"/>
        <v>-4594</v>
      </c>
      <c r="F161" s="6" t="str">
        <f t="shared" si="11"/>
        <v>BULLISH</v>
      </c>
      <c r="G161" s="6" t="str">
        <f t="shared" si="10"/>
        <v>WEAK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4.9400000000000004</v>
      </c>
      <c r="C162" s="6">
        <f>TITRES_STAT!D165</f>
        <v>3.6229</v>
      </c>
      <c r="D162" s="6">
        <f>TITRES_STAT!E165</f>
        <v>0</v>
      </c>
      <c r="E162" s="2">
        <f t="shared" si="8"/>
        <v>-4594</v>
      </c>
      <c r="F162" s="6" t="str">
        <f t="shared" si="11"/>
        <v>BULLISH</v>
      </c>
      <c r="G162" s="6" t="str">
        <f t="shared" si="10"/>
        <v>WEAK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4.8499999999999996</v>
      </c>
      <c r="C163" s="6">
        <f>TITRES_STAT!D166</f>
        <v>3.5569000000000002</v>
      </c>
      <c r="D163" s="6">
        <f>TITRES_STAT!E166</f>
        <v>2346</v>
      </c>
      <c r="E163" s="2">
        <f t="shared" si="8"/>
        <v>-6940</v>
      </c>
      <c r="F163" s="6" t="str">
        <f t="shared" si="11"/>
        <v>BEARISH</v>
      </c>
      <c r="G163" s="6" t="str">
        <f t="shared" si="10"/>
        <v>STRONG</v>
      </c>
      <c r="H163" s="6" t="str">
        <f t="shared" si="9"/>
        <v>NEUTRAL</v>
      </c>
    </row>
    <row r="164" spans="1:8" ht="13.5" x14ac:dyDescent="0.25">
      <c r="A164" s="3">
        <f>TITRES_STAT!B167</f>
        <v>42242</v>
      </c>
      <c r="B164" s="6">
        <f>TITRES_STAT!C167</f>
        <v>4.8499999999999996</v>
      </c>
      <c r="C164" s="6">
        <f>TITRES_STAT!D167</f>
        <v>3.5569000000000002</v>
      </c>
      <c r="D164" s="6">
        <f>TITRES_STAT!E167</f>
        <v>14439</v>
      </c>
      <c r="E164" s="2">
        <f t="shared" si="8"/>
        <v>-6940</v>
      </c>
      <c r="F164" s="6" t="str">
        <f t="shared" si="11"/>
        <v>BEARISH</v>
      </c>
      <c r="G164" s="6" t="str">
        <f t="shared" si="10"/>
        <v>STRONG</v>
      </c>
      <c r="H164" s="6" t="str">
        <f t="shared" si="9"/>
        <v>NEUTRAL</v>
      </c>
    </row>
    <row r="165" spans="1:8" ht="13.5" x14ac:dyDescent="0.25">
      <c r="A165" s="3">
        <f>TITRES_STAT!B168</f>
        <v>42243</v>
      </c>
      <c r="B165" s="6">
        <f>TITRES_STAT!C168</f>
        <v>4.8499999999999996</v>
      </c>
      <c r="C165" s="6">
        <f>TITRES_STAT!D168</f>
        <v>3.5569000000000002</v>
      </c>
      <c r="D165" s="6">
        <f>TITRES_STAT!E168</f>
        <v>5582</v>
      </c>
      <c r="E165" s="2">
        <f t="shared" si="8"/>
        <v>-6940</v>
      </c>
      <c r="F165" s="6" t="str">
        <f t="shared" si="11"/>
        <v>BEARISH</v>
      </c>
      <c r="G165" s="6" t="str">
        <f t="shared" si="10"/>
        <v>STRONG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4.8499999999999996</v>
      </c>
      <c r="C166" s="6">
        <f>TITRES_STAT!D169</f>
        <v>3.5569000000000002</v>
      </c>
      <c r="D166" s="6">
        <f>TITRES_STAT!E169</f>
        <v>310</v>
      </c>
      <c r="E166" s="2">
        <f t="shared" si="8"/>
        <v>-6940</v>
      </c>
      <c r="F166" s="6" t="str">
        <f t="shared" si="11"/>
        <v>BEARISH</v>
      </c>
      <c r="G166" s="6" t="str">
        <f t="shared" si="10"/>
        <v>STRONG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4.8499999999999996</v>
      </c>
      <c r="C167" s="6">
        <f>TITRES_STAT!D170</f>
        <v>3.5569000000000002</v>
      </c>
      <c r="D167" s="6">
        <f>TITRES_STAT!E170</f>
        <v>86</v>
      </c>
      <c r="E167" s="2">
        <f t="shared" si="8"/>
        <v>-6940</v>
      </c>
      <c r="F167" s="6" t="str">
        <f t="shared" si="11"/>
        <v>BEARISH</v>
      </c>
      <c r="G167" s="6" t="str">
        <f t="shared" si="10"/>
        <v>STRONG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4.8499999999999996</v>
      </c>
      <c r="C168" s="6">
        <f>TITRES_STAT!D171</f>
        <v>3.5569000000000002</v>
      </c>
      <c r="D168" s="6">
        <f>TITRES_STAT!E171</f>
        <v>0</v>
      </c>
      <c r="E168" s="2">
        <f t="shared" si="8"/>
        <v>-6940</v>
      </c>
      <c r="F168" s="6" t="str">
        <f t="shared" si="11"/>
        <v>NEUTRAL</v>
      </c>
      <c r="G168" s="6" t="str">
        <f t="shared" si="10"/>
        <v>NEUTRAL</v>
      </c>
      <c r="H168" s="6" t="str">
        <f t="shared" si="9"/>
        <v>NEUTRAL</v>
      </c>
    </row>
    <row r="169" spans="1:8" ht="13.5" x14ac:dyDescent="0.25">
      <c r="A169" s="3">
        <f>TITRES_STAT!B172</f>
        <v>42249</v>
      </c>
      <c r="B169" s="6">
        <f>TITRES_STAT!C172</f>
        <v>4.8</v>
      </c>
      <c r="C169" s="6">
        <f>TITRES_STAT!D172</f>
        <v>3.5202</v>
      </c>
      <c r="D169" s="6">
        <f>TITRES_STAT!E172</f>
        <v>749</v>
      </c>
      <c r="E169" s="2">
        <f t="shared" si="8"/>
        <v>-7689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4.8</v>
      </c>
      <c r="C170" s="6">
        <f>TITRES_STAT!D173</f>
        <v>3.5202</v>
      </c>
      <c r="D170" s="6">
        <f>TITRES_STAT!E173</f>
        <v>0</v>
      </c>
      <c r="E170" s="2">
        <f t="shared" si="8"/>
        <v>-7689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4.75</v>
      </c>
      <c r="C171" s="6">
        <f>TITRES_STAT!D174</f>
        <v>3.4836</v>
      </c>
      <c r="D171" s="6">
        <f>TITRES_STAT!E174</f>
        <v>666</v>
      </c>
      <c r="E171" s="2">
        <f t="shared" si="8"/>
        <v>-8355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4.7</v>
      </c>
      <c r="C172" s="6">
        <f>TITRES_STAT!D175</f>
        <v>3.4468999999999999</v>
      </c>
      <c r="D172" s="6">
        <f>TITRES_STAT!E175</f>
        <v>624</v>
      </c>
      <c r="E172" s="2">
        <f t="shared" si="8"/>
        <v>-8979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4.4800000000000004</v>
      </c>
      <c r="C173" s="6">
        <f>TITRES_STAT!D176</f>
        <v>3.2856000000000001</v>
      </c>
      <c r="D173" s="6">
        <f>TITRES_STAT!E176</f>
        <v>958</v>
      </c>
      <c r="E173" s="2">
        <f t="shared" si="8"/>
        <v>-9937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4.3499999999999996</v>
      </c>
      <c r="C174" s="6">
        <f>TITRES_STAT!D177</f>
        <v>3.1901999999999999</v>
      </c>
      <c r="D174" s="6">
        <f>TITRES_STAT!E177</f>
        <v>572</v>
      </c>
      <c r="E174" s="2">
        <f t="shared" si="8"/>
        <v>-10509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4.29</v>
      </c>
      <c r="C175" s="6">
        <f>TITRES_STAT!D178</f>
        <v>3.1461999999999999</v>
      </c>
      <c r="D175" s="6">
        <f>TITRES_STAT!E178</f>
        <v>6038</v>
      </c>
      <c r="E175" s="2">
        <f t="shared" si="8"/>
        <v>-16547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4.3</v>
      </c>
      <c r="C176" s="6">
        <f>TITRES_STAT!D179</f>
        <v>3.1535000000000002</v>
      </c>
      <c r="D176" s="6">
        <f>TITRES_STAT!E179</f>
        <v>4372</v>
      </c>
      <c r="E176" s="2">
        <f t="shared" si="8"/>
        <v>-12175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4.2</v>
      </c>
      <c r="C177" s="6">
        <f>TITRES_STAT!D180</f>
        <v>3.0802</v>
      </c>
      <c r="D177" s="6">
        <f>TITRES_STAT!E180</f>
        <v>985</v>
      </c>
      <c r="E177" s="2">
        <f t="shared" si="8"/>
        <v>-13160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4.32</v>
      </c>
      <c r="C178" s="6">
        <f>TITRES_STAT!D181</f>
        <v>3.1682000000000001</v>
      </c>
      <c r="D178" s="6">
        <f>TITRES_STAT!E181</f>
        <v>200</v>
      </c>
      <c r="E178" s="2">
        <f t="shared" si="8"/>
        <v>-12960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4.25</v>
      </c>
      <c r="C179" s="6">
        <f>TITRES_STAT!D182</f>
        <v>3.1168999999999998</v>
      </c>
      <c r="D179" s="6">
        <f>TITRES_STAT!E182</f>
        <v>710</v>
      </c>
      <c r="E179" s="2">
        <f t="shared" si="8"/>
        <v>-13670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4.32</v>
      </c>
      <c r="C180" s="6">
        <f>TITRES_STAT!D183</f>
        <v>3.1682000000000001</v>
      </c>
      <c r="D180" s="6">
        <f>TITRES_STAT!E183</f>
        <v>200</v>
      </c>
      <c r="E180" s="2">
        <f t="shared" si="8"/>
        <v>-13470</v>
      </c>
      <c r="F180" s="6" t="str">
        <f t="shared" si="11"/>
        <v>BULLISH</v>
      </c>
      <c r="G180" s="6" t="str">
        <f t="shared" si="10"/>
        <v>WEAK</v>
      </c>
      <c r="H180" s="6" t="str">
        <f t="shared" si="9"/>
        <v>CONFIRMED BULLISH</v>
      </c>
    </row>
    <row r="181" spans="1:8" ht="13.5" x14ac:dyDescent="0.25">
      <c r="A181" s="3">
        <f>TITRES_STAT!B184</f>
        <v>42265</v>
      </c>
      <c r="B181" s="6">
        <f>TITRES_STAT!C184</f>
        <v>4.2</v>
      </c>
      <c r="C181" s="6">
        <f>TITRES_STAT!D184</f>
        <v>3.0802</v>
      </c>
      <c r="D181" s="6">
        <f>TITRES_STAT!E184</f>
        <v>1381</v>
      </c>
      <c r="E181" s="2">
        <f t="shared" si="8"/>
        <v>-14851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4.25</v>
      </c>
      <c r="C182" s="6">
        <f>TITRES_STAT!D185</f>
        <v>3.1168999999999998</v>
      </c>
      <c r="D182" s="6">
        <f>TITRES_STAT!E185</f>
        <v>850</v>
      </c>
      <c r="E182" s="2">
        <f t="shared" si="8"/>
        <v>-14001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BEARISH DIVERGENCE</v>
      </c>
    </row>
    <row r="183" spans="1:8" ht="13.5" x14ac:dyDescent="0.25">
      <c r="A183" s="3">
        <f>TITRES_STAT!B186</f>
        <v>42269</v>
      </c>
      <c r="B183" s="6">
        <f>TITRES_STAT!C186</f>
        <v>4.24</v>
      </c>
      <c r="C183" s="6">
        <f>TITRES_STAT!D186</f>
        <v>3.1095000000000002</v>
      </c>
      <c r="D183" s="6">
        <f>TITRES_STAT!E186</f>
        <v>900</v>
      </c>
      <c r="E183" s="2">
        <f t="shared" si="8"/>
        <v>-14901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4.2</v>
      </c>
      <c r="C184" s="6">
        <f>TITRES_STAT!D187</f>
        <v>3.0802</v>
      </c>
      <c r="D184" s="6">
        <f>TITRES_STAT!E187</f>
        <v>1113</v>
      </c>
      <c r="E184" s="2">
        <f t="shared" si="8"/>
        <v>-16014</v>
      </c>
      <c r="F184" s="6" t="str">
        <f t="shared" si="11"/>
        <v>BEARISH</v>
      </c>
      <c r="G184" s="6" t="str">
        <f t="shared" si="10"/>
        <v>STRONG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4.0999999999999996</v>
      </c>
      <c r="C185" s="6">
        <f>TITRES_STAT!D188</f>
        <v>3.0068999999999999</v>
      </c>
      <c r="D185" s="6">
        <f>TITRES_STAT!E188</f>
        <v>669</v>
      </c>
      <c r="E185" s="2">
        <f t="shared" si="8"/>
        <v>-16683</v>
      </c>
      <c r="F185" s="6" t="str">
        <f t="shared" si="11"/>
        <v>BEARISH</v>
      </c>
      <c r="G185" s="6" t="str">
        <f t="shared" si="10"/>
        <v>STRONG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4</v>
      </c>
      <c r="C186" s="6">
        <f>TITRES_STAT!D189</f>
        <v>2.9335</v>
      </c>
      <c r="D186" s="6">
        <f>TITRES_STAT!E189</f>
        <v>1087</v>
      </c>
      <c r="E186" s="2">
        <f t="shared" si="8"/>
        <v>-17770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3.99</v>
      </c>
      <c r="C187" s="6">
        <f>TITRES_STAT!D190</f>
        <v>2.9262000000000001</v>
      </c>
      <c r="D187" s="6">
        <f>TITRES_STAT!E190</f>
        <v>2676</v>
      </c>
      <c r="E187" s="2">
        <f t="shared" si="8"/>
        <v>-20446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3.99</v>
      </c>
      <c r="C188" s="6">
        <f>TITRES_STAT!D191</f>
        <v>2.9262000000000001</v>
      </c>
      <c r="D188" s="6">
        <f>TITRES_STAT!E191</f>
        <v>1997</v>
      </c>
      <c r="E188" s="2">
        <f t="shared" si="8"/>
        <v>-20446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3.95</v>
      </c>
      <c r="C189" s="6">
        <f>TITRES_STAT!D192</f>
        <v>2.8969</v>
      </c>
      <c r="D189" s="6">
        <f>TITRES_STAT!E192</f>
        <v>884</v>
      </c>
      <c r="E189" s="2">
        <f t="shared" si="8"/>
        <v>-21330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3.9</v>
      </c>
      <c r="C190" s="6">
        <f>TITRES_STAT!D193</f>
        <v>2.8601999999999999</v>
      </c>
      <c r="D190" s="6">
        <f>TITRES_STAT!E193</f>
        <v>1844</v>
      </c>
      <c r="E190" s="2">
        <f t="shared" si="8"/>
        <v>-23174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3.89</v>
      </c>
      <c r="C191" s="6">
        <f>TITRES_STAT!D194</f>
        <v>2.8529</v>
      </c>
      <c r="D191" s="6">
        <f>TITRES_STAT!E194</f>
        <v>2100</v>
      </c>
      <c r="E191" s="2">
        <f t="shared" si="8"/>
        <v>-25274</v>
      </c>
      <c r="F191" s="6" t="str">
        <f t="shared" si="11"/>
        <v>BEARISH</v>
      </c>
      <c r="G191" s="6" t="str">
        <f t="shared" si="10"/>
        <v>STRONG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3.82</v>
      </c>
      <c r="C192" s="6">
        <f>TITRES_STAT!D195</f>
        <v>2.8014999999999999</v>
      </c>
      <c r="D192" s="6">
        <f>TITRES_STAT!E195</f>
        <v>1196</v>
      </c>
      <c r="E192" s="2">
        <f t="shared" si="8"/>
        <v>-26470</v>
      </c>
      <c r="F192" s="6" t="str">
        <f t="shared" si="11"/>
        <v>BEARISH</v>
      </c>
      <c r="G192" s="6" t="str">
        <f t="shared" si="10"/>
        <v>STRONG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3.99</v>
      </c>
      <c r="C193" s="6">
        <f>TITRES_STAT!D196</f>
        <v>2.9262000000000001</v>
      </c>
      <c r="D193" s="6">
        <f>TITRES_STAT!E196</f>
        <v>14</v>
      </c>
      <c r="E193" s="2">
        <f t="shared" si="8"/>
        <v>-26456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NEUTRAL</v>
      </c>
    </row>
    <row r="194" spans="1:8" ht="13.5" x14ac:dyDescent="0.25">
      <c r="A194" s="3">
        <f>TITRES_STAT!B197</f>
        <v>42286</v>
      </c>
      <c r="B194" s="6">
        <f>TITRES_STAT!C197</f>
        <v>4.0599999999999996</v>
      </c>
      <c r="C194" s="6">
        <f>TITRES_STAT!D197</f>
        <v>2.9775</v>
      </c>
      <c r="D194" s="6">
        <f>TITRES_STAT!E197</f>
        <v>40</v>
      </c>
      <c r="E194" s="2">
        <f t="shared" si="8"/>
        <v>-26416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BEARISH DIVERGENCE</v>
      </c>
    </row>
    <row r="195" spans="1:8" ht="13.5" x14ac:dyDescent="0.25">
      <c r="A195" s="3">
        <f>TITRES_STAT!B198</f>
        <v>42289</v>
      </c>
      <c r="B195" s="6">
        <f>TITRES_STAT!C198</f>
        <v>4.01</v>
      </c>
      <c r="C195" s="6">
        <f>TITRES_STAT!D198</f>
        <v>2.9409000000000001</v>
      </c>
      <c r="D195" s="6">
        <f>TITRES_STAT!E198</f>
        <v>679</v>
      </c>
      <c r="E195" s="2">
        <f t="shared" si="8"/>
        <v>-27095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BEARISH DIVERGENCE</v>
      </c>
    </row>
    <row r="196" spans="1:8" ht="13.5" x14ac:dyDescent="0.25">
      <c r="A196" s="3">
        <f>TITRES_STAT!B199</f>
        <v>42290</v>
      </c>
      <c r="B196" s="6">
        <f>TITRES_STAT!C199</f>
        <v>3.95</v>
      </c>
      <c r="C196" s="6">
        <f>TITRES_STAT!D199</f>
        <v>2.8969</v>
      </c>
      <c r="D196" s="6">
        <f>TITRES_STAT!E199</f>
        <v>1832</v>
      </c>
      <c r="E196" s="2">
        <f t="shared" ref="E196:E259" si="12">IF(B196&gt;B195, E195+D196, IF(B196&lt;B195, E195-D196, E195))</f>
        <v>-28927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BEARISH DIVERGENCE</v>
      </c>
    </row>
    <row r="197" spans="1:8" ht="13.5" x14ac:dyDescent="0.25">
      <c r="A197" s="3">
        <f>TITRES_STAT!B200</f>
        <v>42293</v>
      </c>
      <c r="B197" s="6">
        <f>TITRES_STAT!C200</f>
        <v>4.0599999999999996</v>
      </c>
      <c r="C197" s="6">
        <f>TITRES_STAT!D200</f>
        <v>2.9775</v>
      </c>
      <c r="D197" s="6">
        <f>TITRES_STAT!E200</f>
        <v>792</v>
      </c>
      <c r="E197" s="2">
        <f t="shared" si="12"/>
        <v>-28135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4</v>
      </c>
      <c r="C198" s="6">
        <f>TITRES_STAT!D201</f>
        <v>2.9335</v>
      </c>
      <c r="D198" s="6">
        <f>TITRES_STAT!E201</f>
        <v>415</v>
      </c>
      <c r="E198" s="2">
        <f t="shared" si="12"/>
        <v>-28550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42297</v>
      </c>
      <c r="B199" s="6">
        <f>TITRES_STAT!C202</f>
        <v>4.08</v>
      </c>
      <c r="C199" s="6">
        <f>TITRES_STAT!D202</f>
        <v>2.9922</v>
      </c>
      <c r="D199" s="6">
        <f>TITRES_STAT!E202</f>
        <v>226</v>
      </c>
      <c r="E199" s="2">
        <f t="shared" si="12"/>
        <v>-28324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BEARISH DIVERGENCE</v>
      </c>
    </row>
    <row r="200" spans="1:8" ht="13.5" x14ac:dyDescent="0.25">
      <c r="A200" s="3">
        <f>TITRES_STAT!B203</f>
        <v>42298</v>
      </c>
      <c r="B200" s="6">
        <f>TITRES_STAT!C203</f>
        <v>3.96</v>
      </c>
      <c r="C200" s="6">
        <f>TITRES_STAT!D203</f>
        <v>2.9041999999999999</v>
      </c>
      <c r="D200" s="6">
        <f>TITRES_STAT!E203</f>
        <v>510</v>
      </c>
      <c r="E200" s="2">
        <f t="shared" si="12"/>
        <v>-28834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3.95</v>
      </c>
      <c r="C201" s="6">
        <f>TITRES_STAT!D204</f>
        <v>2.8969</v>
      </c>
      <c r="D201" s="6">
        <f>TITRES_STAT!E204</f>
        <v>441</v>
      </c>
      <c r="E201" s="2">
        <f t="shared" si="12"/>
        <v>-29275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NEUTRAL</v>
      </c>
    </row>
    <row r="202" spans="1:8" ht="13.5" x14ac:dyDescent="0.25">
      <c r="A202" s="3">
        <f>TITRES_STAT!B205</f>
        <v>42300</v>
      </c>
      <c r="B202" s="6">
        <f>TITRES_STAT!C205</f>
        <v>3.95</v>
      </c>
      <c r="C202" s="6">
        <f>TITRES_STAT!D205</f>
        <v>2.8969</v>
      </c>
      <c r="D202" s="6">
        <f>TITRES_STAT!E205</f>
        <v>4531</v>
      </c>
      <c r="E202" s="2">
        <f t="shared" si="12"/>
        <v>-29275</v>
      </c>
      <c r="F202" s="6" t="str">
        <f t="shared" si="15"/>
        <v>BEARISH</v>
      </c>
      <c r="G202" s="6" t="str">
        <f t="shared" si="14"/>
        <v>STRONG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3.94</v>
      </c>
      <c r="C203" s="6">
        <f>TITRES_STAT!D206</f>
        <v>2.8895</v>
      </c>
      <c r="D203" s="6">
        <f>TITRES_STAT!E206</f>
        <v>387</v>
      </c>
      <c r="E203" s="2">
        <f t="shared" si="12"/>
        <v>-29662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3.94</v>
      </c>
      <c r="C204" s="6">
        <f>TITRES_STAT!D207</f>
        <v>2.8895</v>
      </c>
      <c r="D204" s="6">
        <f>TITRES_STAT!E207</f>
        <v>530</v>
      </c>
      <c r="E204" s="2">
        <f t="shared" si="12"/>
        <v>-29662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3.94</v>
      </c>
      <c r="C205" s="6">
        <f>TITRES_STAT!D208</f>
        <v>2.8895</v>
      </c>
      <c r="D205" s="6">
        <f>TITRES_STAT!E208</f>
        <v>0</v>
      </c>
      <c r="E205" s="2">
        <f t="shared" si="12"/>
        <v>-29662</v>
      </c>
      <c r="F205" s="6" t="str">
        <f t="shared" si="15"/>
        <v>BEARISH</v>
      </c>
      <c r="G205" s="6" t="str">
        <f t="shared" si="14"/>
        <v>STRONG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3.92</v>
      </c>
      <c r="C206" s="6">
        <f>TITRES_STAT!D209</f>
        <v>2.8748999999999998</v>
      </c>
      <c r="D206" s="6">
        <f>TITRES_STAT!E209</f>
        <v>550</v>
      </c>
      <c r="E206" s="2">
        <f t="shared" si="12"/>
        <v>-30212</v>
      </c>
      <c r="F206" s="6" t="str">
        <f t="shared" si="15"/>
        <v>BEARISH</v>
      </c>
      <c r="G206" s="6" t="str">
        <f t="shared" si="14"/>
        <v>STRONG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3.92</v>
      </c>
      <c r="C207" s="6">
        <f>TITRES_STAT!D210</f>
        <v>2.8748999999999998</v>
      </c>
      <c r="D207" s="6">
        <f>TITRES_STAT!E210</f>
        <v>1114</v>
      </c>
      <c r="E207" s="2">
        <f t="shared" si="12"/>
        <v>-30212</v>
      </c>
      <c r="F207" s="6" t="str">
        <f t="shared" si="15"/>
        <v>BEARISH</v>
      </c>
      <c r="G207" s="6" t="str">
        <f t="shared" si="14"/>
        <v>STRONG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4</v>
      </c>
      <c r="C208" s="6">
        <f>TITRES_STAT!D211</f>
        <v>2.9335</v>
      </c>
      <c r="D208" s="6">
        <f>TITRES_STAT!E211</f>
        <v>309</v>
      </c>
      <c r="E208" s="2">
        <f t="shared" si="12"/>
        <v>-29903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BEARISH DIVERGENCE</v>
      </c>
    </row>
    <row r="209" spans="1:8" ht="13.5" x14ac:dyDescent="0.25">
      <c r="A209" s="3">
        <f>TITRES_STAT!B212</f>
        <v>42311</v>
      </c>
      <c r="B209" s="6">
        <f>TITRES_STAT!C212</f>
        <v>4</v>
      </c>
      <c r="C209" s="6">
        <f>TITRES_STAT!D212</f>
        <v>2.9335</v>
      </c>
      <c r="D209" s="6">
        <f>TITRES_STAT!E212</f>
        <v>1046</v>
      </c>
      <c r="E209" s="2">
        <f t="shared" si="12"/>
        <v>-29903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BEARISH DIVERGENCE</v>
      </c>
    </row>
    <row r="210" spans="1:8" ht="13.5" x14ac:dyDescent="0.25">
      <c r="A210" s="3">
        <f>TITRES_STAT!B213</f>
        <v>42312</v>
      </c>
      <c r="B210" s="6">
        <f>TITRES_STAT!C213</f>
        <v>3.95</v>
      </c>
      <c r="C210" s="6">
        <f>TITRES_STAT!D213</f>
        <v>2.8969</v>
      </c>
      <c r="D210" s="6">
        <f>TITRES_STAT!E213</f>
        <v>250</v>
      </c>
      <c r="E210" s="2">
        <f t="shared" si="12"/>
        <v>-30153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BEARISH DIVERGENCE</v>
      </c>
    </row>
    <row r="211" spans="1:8" ht="13.5" x14ac:dyDescent="0.25">
      <c r="A211" s="3">
        <f>TITRES_STAT!B214</f>
        <v>42313</v>
      </c>
      <c r="B211" s="6">
        <f>TITRES_STAT!C214</f>
        <v>4</v>
      </c>
      <c r="C211" s="6">
        <f>TITRES_STAT!D214</f>
        <v>2.9335</v>
      </c>
      <c r="D211" s="6">
        <f>TITRES_STAT!E214</f>
        <v>5914</v>
      </c>
      <c r="E211" s="2">
        <f t="shared" si="12"/>
        <v>-24239</v>
      </c>
      <c r="F211" s="6" t="str">
        <f t="shared" si="15"/>
        <v>BULLISH</v>
      </c>
      <c r="G211" s="6" t="str">
        <f t="shared" si="14"/>
        <v>WEAK</v>
      </c>
      <c r="H211" s="6" t="str">
        <f t="shared" si="13"/>
        <v>CONFIRMED BULLISH</v>
      </c>
    </row>
    <row r="212" spans="1:8" ht="13.5" x14ac:dyDescent="0.25">
      <c r="A212" s="3">
        <f>TITRES_STAT!B215</f>
        <v>42314</v>
      </c>
      <c r="B212" s="6">
        <f>TITRES_STAT!C215</f>
        <v>4</v>
      </c>
      <c r="C212" s="6">
        <f>TITRES_STAT!D215</f>
        <v>2.9335</v>
      </c>
      <c r="D212" s="6">
        <f>TITRES_STAT!E215</f>
        <v>4589</v>
      </c>
      <c r="E212" s="2">
        <f t="shared" si="12"/>
        <v>-24239</v>
      </c>
      <c r="F212" s="6" t="str">
        <f t="shared" si="15"/>
        <v>BULLISH</v>
      </c>
      <c r="G212" s="6" t="str">
        <f t="shared" si="14"/>
        <v>WEAK</v>
      </c>
      <c r="H212" s="6" t="str">
        <f t="shared" si="13"/>
        <v>CONFIRMED BULLISH</v>
      </c>
    </row>
    <row r="213" spans="1:8" ht="13.5" x14ac:dyDescent="0.25">
      <c r="A213" s="3">
        <f>TITRES_STAT!B216</f>
        <v>42317</v>
      </c>
      <c r="B213" s="6">
        <f>TITRES_STAT!C216</f>
        <v>4</v>
      </c>
      <c r="C213" s="6">
        <f>TITRES_STAT!D216</f>
        <v>2.9335</v>
      </c>
      <c r="D213" s="6">
        <f>TITRES_STAT!E216</f>
        <v>6206</v>
      </c>
      <c r="E213" s="2">
        <f t="shared" si="12"/>
        <v>-24239</v>
      </c>
      <c r="F213" s="6" t="str">
        <f t="shared" si="15"/>
        <v>BULLISH</v>
      </c>
      <c r="G213" s="6" t="str">
        <f t="shared" si="14"/>
        <v>WEAK</v>
      </c>
      <c r="H213" s="6" t="str">
        <f t="shared" si="13"/>
        <v>NEUTRAL</v>
      </c>
    </row>
    <row r="214" spans="1:8" ht="13.5" x14ac:dyDescent="0.25">
      <c r="A214" s="3">
        <f>TITRES_STAT!B217</f>
        <v>42318</v>
      </c>
      <c r="B214" s="6">
        <f>TITRES_STAT!C217</f>
        <v>3.92</v>
      </c>
      <c r="C214" s="6">
        <f>TITRES_STAT!D217</f>
        <v>2.8748999999999998</v>
      </c>
      <c r="D214" s="6">
        <f>TITRES_STAT!E217</f>
        <v>6826</v>
      </c>
      <c r="E214" s="2">
        <f t="shared" si="12"/>
        <v>-31065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3.92</v>
      </c>
      <c r="C215" s="6">
        <f>TITRES_STAT!D218</f>
        <v>2.8748999999999998</v>
      </c>
      <c r="D215" s="6">
        <f>TITRES_STAT!E218</f>
        <v>0</v>
      </c>
      <c r="E215" s="2">
        <f t="shared" si="12"/>
        <v>-31065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3.92</v>
      </c>
      <c r="C216" s="6">
        <f>TITRES_STAT!D219</f>
        <v>2.8748999999999998</v>
      </c>
      <c r="D216" s="6">
        <f>TITRES_STAT!E219</f>
        <v>186</v>
      </c>
      <c r="E216" s="2">
        <f t="shared" si="12"/>
        <v>-31065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3.98</v>
      </c>
      <c r="C217" s="6">
        <f>TITRES_STAT!D220</f>
        <v>2.9188999999999998</v>
      </c>
      <c r="D217" s="6">
        <f>TITRES_STAT!E220</f>
        <v>1028</v>
      </c>
      <c r="E217" s="2">
        <f t="shared" si="12"/>
        <v>-30037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3.94</v>
      </c>
      <c r="C218" s="6">
        <f>TITRES_STAT!D221</f>
        <v>2.8895</v>
      </c>
      <c r="D218" s="6">
        <f>TITRES_STAT!E221</f>
        <v>595</v>
      </c>
      <c r="E218" s="2">
        <f t="shared" si="12"/>
        <v>-30632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3.95</v>
      </c>
      <c r="C219" s="6">
        <f>TITRES_STAT!D222</f>
        <v>2.8969</v>
      </c>
      <c r="D219" s="6">
        <f>TITRES_STAT!E222</f>
        <v>2619</v>
      </c>
      <c r="E219" s="2">
        <f t="shared" si="12"/>
        <v>-28013</v>
      </c>
      <c r="F219" s="6" t="str">
        <f t="shared" si="15"/>
        <v>BULLISH</v>
      </c>
      <c r="G219" s="6" t="str">
        <f t="shared" si="14"/>
        <v>WEAK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3.95</v>
      </c>
      <c r="C220" s="6">
        <f>TITRES_STAT!D223</f>
        <v>2.8969</v>
      </c>
      <c r="D220" s="6">
        <f>TITRES_STAT!E223</f>
        <v>3153</v>
      </c>
      <c r="E220" s="2">
        <f t="shared" si="12"/>
        <v>-28013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3.95</v>
      </c>
      <c r="C221" s="6">
        <f>TITRES_STAT!D224</f>
        <v>2.8969</v>
      </c>
      <c r="D221" s="6">
        <f>TITRES_STAT!E224</f>
        <v>1972</v>
      </c>
      <c r="E221" s="2">
        <f t="shared" si="12"/>
        <v>-28013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3.95</v>
      </c>
      <c r="C222" s="6">
        <f>TITRES_STAT!D225</f>
        <v>2.8969</v>
      </c>
      <c r="D222" s="6">
        <f>TITRES_STAT!E225</f>
        <v>7356</v>
      </c>
      <c r="E222" s="2">
        <f t="shared" si="12"/>
        <v>-28013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BULLISH DIVERGENCE</v>
      </c>
    </row>
    <row r="223" spans="1:8" ht="13.5" x14ac:dyDescent="0.25">
      <c r="A223" s="3">
        <f>TITRES_STAT!B226</f>
        <v>42331</v>
      </c>
      <c r="B223" s="6">
        <f>TITRES_STAT!C226</f>
        <v>3.95</v>
      </c>
      <c r="C223" s="6">
        <f>TITRES_STAT!D226</f>
        <v>2.8969</v>
      </c>
      <c r="D223" s="6">
        <f>TITRES_STAT!E226</f>
        <v>2300</v>
      </c>
      <c r="E223" s="2">
        <f t="shared" si="12"/>
        <v>-28013</v>
      </c>
      <c r="F223" s="6" t="str">
        <f t="shared" si="15"/>
        <v>BULLISH</v>
      </c>
      <c r="G223" s="6" t="str">
        <f t="shared" si="14"/>
        <v>WEAK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3.95</v>
      </c>
      <c r="C224" s="6">
        <f>TITRES_STAT!D227</f>
        <v>2.8969</v>
      </c>
      <c r="D224" s="6">
        <f>TITRES_STAT!E227</f>
        <v>500</v>
      </c>
      <c r="E224" s="2">
        <f t="shared" si="12"/>
        <v>-28013</v>
      </c>
      <c r="F224" s="6" t="str">
        <f t="shared" si="15"/>
        <v>NEUTRAL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42333</v>
      </c>
      <c r="B225" s="6">
        <f>TITRES_STAT!C228</f>
        <v>3.95</v>
      </c>
      <c r="C225" s="6">
        <f>TITRES_STAT!D228</f>
        <v>2.8969</v>
      </c>
      <c r="D225" s="6">
        <f>TITRES_STAT!E228</f>
        <v>1264</v>
      </c>
      <c r="E225" s="2">
        <f t="shared" si="12"/>
        <v>-28013</v>
      </c>
      <c r="F225" s="6" t="str">
        <f t="shared" si="15"/>
        <v>NEUTRAL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42334</v>
      </c>
      <c r="B226" s="6">
        <f>TITRES_STAT!C229</f>
        <v>3.95</v>
      </c>
      <c r="C226" s="6">
        <f>TITRES_STAT!D229</f>
        <v>2.8969</v>
      </c>
      <c r="D226" s="6">
        <f>TITRES_STAT!E229</f>
        <v>370</v>
      </c>
      <c r="E226" s="2">
        <f t="shared" si="12"/>
        <v>-28013</v>
      </c>
      <c r="F226" s="6" t="str">
        <f t="shared" si="15"/>
        <v>NEUTRAL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3.95</v>
      </c>
      <c r="C227" s="6">
        <f>TITRES_STAT!D230</f>
        <v>2.8969</v>
      </c>
      <c r="D227" s="6">
        <f>TITRES_STAT!E230</f>
        <v>0</v>
      </c>
      <c r="E227" s="2">
        <f t="shared" si="12"/>
        <v>-28013</v>
      </c>
      <c r="F227" s="6" t="str">
        <f t="shared" si="15"/>
        <v>NEUTRAL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42338</v>
      </c>
      <c r="B228" s="6">
        <f>TITRES_STAT!C231</f>
        <v>3.95</v>
      </c>
      <c r="C228" s="6">
        <f>TITRES_STAT!D231</f>
        <v>2.8969</v>
      </c>
      <c r="D228" s="6">
        <f>TITRES_STAT!E231</f>
        <v>790</v>
      </c>
      <c r="E228" s="2">
        <f t="shared" si="12"/>
        <v>-28013</v>
      </c>
      <c r="F228" s="6" t="str">
        <f t="shared" si="15"/>
        <v>NEUTRAL</v>
      </c>
      <c r="G228" s="6" t="str">
        <f t="shared" si="14"/>
        <v>NEUTRAL</v>
      </c>
      <c r="H228" s="6" t="str">
        <f t="shared" si="13"/>
        <v>NEUTRAL</v>
      </c>
    </row>
    <row r="229" spans="1:8" ht="13.5" x14ac:dyDescent="0.25">
      <c r="A229" s="3">
        <f>TITRES_STAT!B232</f>
        <v>42339</v>
      </c>
      <c r="B229" s="6">
        <f>TITRES_STAT!C232</f>
        <v>3.95</v>
      </c>
      <c r="C229" s="6">
        <f>TITRES_STAT!D232</f>
        <v>2.8969</v>
      </c>
      <c r="D229" s="6">
        <f>TITRES_STAT!E232</f>
        <v>990</v>
      </c>
      <c r="E229" s="2">
        <f t="shared" si="12"/>
        <v>-28013</v>
      </c>
      <c r="F229" s="6" t="str">
        <f t="shared" si="15"/>
        <v>NEUTRAL</v>
      </c>
      <c r="G229" s="6" t="str">
        <f t="shared" si="14"/>
        <v>NEUTRAL</v>
      </c>
      <c r="H229" s="6" t="str">
        <f t="shared" si="13"/>
        <v>NEUTRAL</v>
      </c>
    </row>
    <row r="230" spans="1:8" ht="13.5" x14ac:dyDescent="0.25">
      <c r="A230" s="3">
        <f>TITRES_STAT!B233</f>
        <v>42340</v>
      </c>
      <c r="B230" s="6">
        <f>TITRES_STAT!C233</f>
        <v>3.95</v>
      </c>
      <c r="C230" s="6">
        <f>TITRES_STAT!D233</f>
        <v>2.8969</v>
      </c>
      <c r="D230" s="6">
        <f>TITRES_STAT!E233</f>
        <v>0</v>
      </c>
      <c r="E230" s="2">
        <f t="shared" si="12"/>
        <v>-28013</v>
      </c>
      <c r="F230" s="6" t="str">
        <f t="shared" si="15"/>
        <v>NEUTRAL</v>
      </c>
      <c r="G230" s="6" t="str">
        <f t="shared" si="14"/>
        <v>NEUTRAL</v>
      </c>
      <c r="H230" s="6" t="str">
        <f t="shared" si="13"/>
        <v>NEUTRAL</v>
      </c>
    </row>
    <row r="231" spans="1:8" ht="13.5" x14ac:dyDescent="0.25">
      <c r="A231" s="3">
        <f>TITRES_STAT!B234</f>
        <v>42341</v>
      </c>
      <c r="B231" s="6">
        <f>TITRES_STAT!C234</f>
        <v>3.95</v>
      </c>
      <c r="C231" s="6">
        <f>TITRES_STAT!D234</f>
        <v>2.8969</v>
      </c>
      <c r="D231" s="6">
        <f>TITRES_STAT!E234</f>
        <v>2911</v>
      </c>
      <c r="E231" s="2">
        <f t="shared" si="12"/>
        <v>-28013</v>
      </c>
      <c r="F231" s="6" t="str">
        <f t="shared" si="15"/>
        <v>NEUTRAL</v>
      </c>
      <c r="G231" s="6" t="str">
        <f t="shared" si="14"/>
        <v>NEUTRAL</v>
      </c>
      <c r="H231" s="6" t="str">
        <f t="shared" si="13"/>
        <v>NEUTRAL</v>
      </c>
    </row>
    <row r="232" spans="1:8" ht="13.5" x14ac:dyDescent="0.25">
      <c r="A232" s="3">
        <f>TITRES_STAT!B235</f>
        <v>42342</v>
      </c>
      <c r="B232" s="6">
        <f>TITRES_STAT!C235</f>
        <v>3.95</v>
      </c>
      <c r="C232" s="6">
        <f>TITRES_STAT!D235</f>
        <v>2.8969</v>
      </c>
      <c r="D232" s="6">
        <f>TITRES_STAT!E235</f>
        <v>8838</v>
      </c>
      <c r="E232" s="2">
        <f t="shared" si="12"/>
        <v>-28013</v>
      </c>
      <c r="F232" s="6" t="str">
        <f t="shared" si="15"/>
        <v>NEUTRAL</v>
      </c>
      <c r="G232" s="6" t="str">
        <f t="shared" si="14"/>
        <v>NEUTRAL</v>
      </c>
      <c r="H232" s="6" t="str">
        <f t="shared" si="13"/>
        <v>NEUTRAL</v>
      </c>
    </row>
    <row r="233" spans="1:8" ht="13.5" x14ac:dyDescent="0.25">
      <c r="A233" s="3">
        <f>TITRES_STAT!B236</f>
        <v>42345</v>
      </c>
      <c r="B233" s="6">
        <f>TITRES_STAT!C236</f>
        <v>3.95</v>
      </c>
      <c r="C233" s="6">
        <f>TITRES_STAT!D236</f>
        <v>2.8969</v>
      </c>
      <c r="D233" s="6">
        <f>TITRES_STAT!E236</f>
        <v>0</v>
      </c>
      <c r="E233" s="2">
        <f t="shared" si="12"/>
        <v>-28013</v>
      </c>
      <c r="F233" s="6" t="str">
        <f t="shared" si="15"/>
        <v>NEUTRAL</v>
      </c>
      <c r="G233" s="6" t="str">
        <f t="shared" si="14"/>
        <v>NEUTRAL</v>
      </c>
      <c r="H233" s="6" t="str">
        <f t="shared" si="13"/>
        <v>NEUTRAL</v>
      </c>
    </row>
    <row r="234" spans="1:8" ht="13.5" x14ac:dyDescent="0.25">
      <c r="A234" s="3">
        <f>TITRES_STAT!B237</f>
        <v>42346</v>
      </c>
      <c r="B234" s="6">
        <f>TITRES_STAT!C237</f>
        <v>3.95</v>
      </c>
      <c r="C234" s="6">
        <f>TITRES_STAT!D237</f>
        <v>2.8969</v>
      </c>
      <c r="D234" s="6">
        <f>TITRES_STAT!E237</f>
        <v>6300</v>
      </c>
      <c r="E234" s="2">
        <f t="shared" si="12"/>
        <v>-28013</v>
      </c>
      <c r="F234" s="6" t="str">
        <f t="shared" si="15"/>
        <v>NEUTRAL</v>
      </c>
      <c r="G234" s="6" t="str">
        <f t="shared" si="14"/>
        <v>NEUTRAL</v>
      </c>
      <c r="H234" s="6" t="str">
        <f t="shared" si="13"/>
        <v>NEUTRAL</v>
      </c>
    </row>
    <row r="235" spans="1:8" ht="13.5" x14ac:dyDescent="0.25">
      <c r="A235" s="3">
        <f>TITRES_STAT!B238</f>
        <v>42347</v>
      </c>
      <c r="B235" s="6">
        <f>TITRES_STAT!C238</f>
        <v>3.95</v>
      </c>
      <c r="C235" s="6">
        <f>TITRES_STAT!D238</f>
        <v>2.8969</v>
      </c>
      <c r="D235" s="6">
        <f>TITRES_STAT!E238</f>
        <v>724</v>
      </c>
      <c r="E235" s="2">
        <f t="shared" si="12"/>
        <v>-28013</v>
      </c>
      <c r="F235" s="6" t="str">
        <f t="shared" si="15"/>
        <v>NEUTRAL</v>
      </c>
      <c r="G235" s="6" t="str">
        <f t="shared" si="14"/>
        <v>NEUTRAL</v>
      </c>
      <c r="H235" s="6" t="str">
        <f t="shared" si="13"/>
        <v>NEUTRAL</v>
      </c>
    </row>
    <row r="236" spans="1:8" ht="13.5" x14ac:dyDescent="0.25">
      <c r="A236" s="3">
        <f>TITRES_STAT!B239</f>
        <v>42348</v>
      </c>
      <c r="B236" s="6">
        <f>TITRES_STAT!C239</f>
        <v>3.95</v>
      </c>
      <c r="C236" s="6">
        <f>TITRES_STAT!D239</f>
        <v>2.8969</v>
      </c>
      <c r="D236" s="6">
        <f>TITRES_STAT!E239</f>
        <v>1575</v>
      </c>
      <c r="E236" s="2">
        <f t="shared" si="12"/>
        <v>-28013</v>
      </c>
      <c r="F236" s="6" t="str">
        <f t="shared" si="15"/>
        <v>NEUTRAL</v>
      </c>
      <c r="G236" s="6" t="str">
        <f t="shared" si="14"/>
        <v>NEUTRAL</v>
      </c>
      <c r="H236" s="6" t="str">
        <f t="shared" si="13"/>
        <v>NEUTRAL</v>
      </c>
    </row>
    <row r="237" spans="1:8" ht="13.5" x14ac:dyDescent="0.25">
      <c r="A237" s="3">
        <f>TITRES_STAT!B240</f>
        <v>42349</v>
      </c>
      <c r="B237" s="6">
        <f>TITRES_STAT!C240</f>
        <v>3.95</v>
      </c>
      <c r="C237" s="6">
        <f>TITRES_STAT!D240</f>
        <v>2.8969</v>
      </c>
      <c r="D237" s="6">
        <f>TITRES_STAT!E240</f>
        <v>1563</v>
      </c>
      <c r="E237" s="2">
        <f t="shared" si="12"/>
        <v>-28013</v>
      </c>
      <c r="F237" s="6" t="str">
        <f t="shared" si="15"/>
        <v>NEUTRAL</v>
      </c>
      <c r="G237" s="6" t="str">
        <f t="shared" si="14"/>
        <v>NEUTRAL</v>
      </c>
      <c r="H237" s="6" t="str">
        <f t="shared" si="13"/>
        <v>NEUTRAL</v>
      </c>
    </row>
    <row r="238" spans="1:8" ht="13.5" x14ac:dyDescent="0.25">
      <c r="A238" s="3">
        <f>TITRES_STAT!B241</f>
        <v>42352</v>
      </c>
      <c r="B238" s="6">
        <f>TITRES_STAT!C241</f>
        <v>3.95</v>
      </c>
      <c r="C238" s="6">
        <f>TITRES_STAT!D241</f>
        <v>2.8969</v>
      </c>
      <c r="D238" s="6">
        <f>TITRES_STAT!E241</f>
        <v>9913</v>
      </c>
      <c r="E238" s="2">
        <f t="shared" si="12"/>
        <v>-28013</v>
      </c>
      <c r="F238" s="6" t="str">
        <f t="shared" si="15"/>
        <v>NEUTRAL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3.95</v>
      </c>
      <c r="C239" s="6">
        <f>TITRES_STAT!D242</f>
        <v>2.8969</v>
      </c>
      <c r="D239" s="6">
        <f>TITRES_STAT!E242</f>
        <v>6582</v>
      </c>
      <c r="E239" s="2">
        <f t="shared" si="12"/>
        <v>-28013</v>
      </c>
      <c r="F239" s="6" t="str">
        <f t="shared" si="15"/>
        <v>NEUTRAL</v>
      </c>
      <c r="G239" s="6" t="str">
        <f t="shared" si="14"/>
        <v>NEUTRAL</v>
      </c>
      <c r="H239" s="6" t="str">
        <f t="shared" si="13"/>
        <v>NEUTRAL</v>
      </c>
    </row>
    <row r="240" spans="1:8" ht="13.5" x14ac:dyDescent="0.25">
      <c r="A240" s="3">
        <f>TITRES_STAT!B243</f>
        <v>42354</v>
      </c>
      <c r="B240" s="6">
        <f>TITRES_STAT!C243</f>
        <v>3.95</v>
      </c>
      <c r="C240" s="6">
        <f>TITRES_STAT!D243</f>
        <v>2.8969</v>
      </c>
      <c r="D240" s="6">
        <f>TITRES_STAT!E243</f>
        <v>0</v>
      </c>
      <c r="E240" s="2">
        <f t="shared" si="12"/>
        <v>-28013</v>
      </c>
      <c r="F240" s="6" t="str">
        <f t="shared" si="15"/>
        <v>NEUTRAL</v>
      </c>
      <c r="G240" s="6" t="str">
        <f t="shared" si="14"/>
        <v>NEUTRAL</v>
      </c>
      <c r="H240" s="6" t="str">
        <f t="shared" si="13"/>
        <v>NEUTRAL</v>
      </c>
    </row>
    <row r="241" spans="1:8" ht="13.5" x14ac:dyDescent="0.25">
      <c r="A241" s="3">
        <f>TITRES_STAT!B244</f>
        <v>42355</v>
      </c>
      <c r="B241" s="6">
        <f>TITRES_STAT!C244</f>
        <v>3.87</v>
      </c>
      <c r="C241" s="6">
        <f>TITRES_STAT!D244</f>
        <v>2.8382000000000001</v>
      </c>
      <c r="D241" s="6">
        <f>TITRES_STAT!E244</f>
        <v>100</v>
      </c>
      <c r="E241" s="2">
        <f t="shared" si="12"/>
        <v>-28113</v>
      </c>
      <c r="F241" s="6" t="str">
        <f t="shared" si="15"/>
        <v>BEARISH</v>
      </c>
      <c r="G241" s="6" t="str">
        <f t="shared" si="14"/>
        <v>NEUTRAL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3.94</v>
      </c>
      <c r="C242" s="6">
        <f>TITRES_STAT!D245</f>
        <v>2.8895</v>
      </c>
      <c r="D242" s="6">
        <f>TITRES_STAT!E245</f>
        <v>4</v>
      </c>
      <c r="E242" s="2">
        <f t="shared" si="12"/>
        <v>-28109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3.95</v>
      </c>
      <c r="C243" s="6">
        <f>TITRES_STAT!D246</f>
        <v>2.8969</v>
      </c>
      <c r="D243" s="6">
        <f>TITRES_STAT!E246</f>
        <v>167</v>
      </c>
      <c r="E243" s="2">
        <f t="shared" si="12"/>
        <v>-27942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NEUTRAL</v>
      </c>
    </row>
    <row r="244" spans="1:8" ht="13.5" x14ac:dyDescent="0.25">
      <c r="A244" s="3">
        <f>TITRES_STAT!B247</f>
        <v>42360</v>
      </c>
      <c r="B244" s="6">
        <f>TITRES_STAT!C247</f>
        <v>3.95</v>
      </c>
      <c r="C244" s="6">
        <f>TITRES_STAT!D247</f>
        <v>2.8969</v>
      </c>
      <c r="D244" s="6">
        <f>TITRES_STAT!E247</f>
        <v>3000</v>
      </c>
      <c r="E244" s="2">
        <f t="shared" si="12"/>
        <v>-27942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42361</v>
      </c>
      <c r="B245" s="6">
        <f>TITRES_STAT!C248</f>
        <v>3.9</v>
      </c>
      <c r="C245" s="6">
        <f>TITRES_STAT!D248</f>
        <v>2.8601999999999999</v>
      </c>
      <c r="D245" s="6">
        <f>TITRES_STAT!E248</f>
        <v>526</v>
      </c>
      <c r="E245" s="2">
        <f t="shared" si="12"/>
        <v>-28468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3.86</v>
      </c>
      <c r="C246" s="6">
        <f>TITRES_STAT!D249</f>
        <v>2.8309000000000002</v>
      </c>
      <c r="D246" s="6">
        <f>TITRES_STAT!E249</f>
        <v>1760</v>
      </c>
      <c r="E246" s="2">
        <f t="shared" si="12"/>
        <v>-30228</v>
      </c>
      <c r="F246" s="6" t="str">
        <f t="shared" si="15"/>
        <v>BEARISH</v>
      </c>
      <c r="G246" s="6" t="str">
        <f t="shared" si="14"/>
        <v>STRONG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3.9</v>
      </c>
      <c r="C247" s="6">
        <f>TITRES_STAT!D250</f>
        <v>2.8601999999999999</v>
      </c>
      <c r="D247" s="6">
        <f>TITRES_STAT!E250</f>
        <v>153</v>
      </c>
      <c r="E247" s="2">
        <f t="shared" si="12"/>
        <v>-30075</v>
      </c>
      <c r="F247" s="6" t="str">
        <f t="shared" si="15"/>
        <v>BEARISH</v>
      </c>
      <c r="G247" s="6" t="str">
        <f t="shared" si="14"/>
        <v>STRONG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3.9</v>
      </c>
      <c r="C248" s="6">
        <f>TITRES_STAT!D251</f>
        <v>2.8601999999999999</v>
      </c>
      <c r="D248" s="6">
        <f>TITRES_STAT!E251</f>
        <v>750</v>
      </c>
      <c r="E248" s="2">
        <f t="shared" si="12"/>
        <v>-30075</v>
      </c>
      <c r="F248" s="6" t="str">
        <f t="shared" si="15"/>
        <v>BEARISH</v>
      </c>
      <c r="G248" s="6" t="str">
        <f t="shared" si="14"/>
        <v>STRONG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3.86</v>
      </c>
      <c r="C249" s="6">
        <f>TITRES_STAT!D252</f>
        <v>2.8309000000000002</v>
      </c>
      <c r="D249" s="6">
        <f>TITRES_STAT!E252</f>
        <v>1097</v>
      </c>
      <c r="E249" s="2">
        <f t="shared" si="12"/>
        <v>-31172</v>
      </c>
      <c r="F249" s="6" t="str">
        <f t="shared" si="15"/>
        <v>BEARISH</v>
      </c>
      <c r="G249" s="6" t="str">
        <f t="shared" si="14"/>
        <v>STRONG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3.9</v>
      </c>
      <c r="C250" s="6">
        <f>TITRES_STAT!D253</f>
        <v>2.8601999999999999</v>
      </c>
      <c r="D250" s="6">
        <f>TITRES_STAT!E253</f>
        <v>1460</v>
      </c>
      <c r="E250" s="2">
        <f t="shared" si="12"/>
        <v>-29712</v>
      </c>
      <c r="F250" s="6" t="str">
        <f t="shared" si="15"/>
        <v>BEARISH</v>
      </c>
      <c r="G250" s="6" t="str">
        <f t="shared" si="14"/>
        <v>STRONG</v>
      </c>
      <c r="H250" s="6" t="str">
        <f t="shared" si="13"/>
        <v>NEUTRAL</v>
      </c>
    </row>
    <row r="251" spans="1:8" ht="13.5" x14ac:dyDescent="0.25">
      <c r="A251" s="3">
        <f>TITRES_STAT!B254</f>
        <v>42373</v>
      </c>
      <c r="B251" s="6">
        <f>TITRES_STAT!C254</f>
        <v>3.98</v>
      </c>
      <c r="C251" s="6">
        <f>TITRES_STAT!D254</f>
        <v>2.9188999999999998</v>
      </c>
      <c r="D251" s="6">
        <f>TITRES_STAT!E254</f>
        <v>120</v>
      </c>
      <c r="E251" s="2">
        <f t="shared" si="12"/>
        <v>-29592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3.98</v>
      </c>
      <c r="C252" s="6">
        <f>TITRES_STAT!D255</f>
        <v>2.9188999999999998</v>
      </c>
      <c r="D252" s="6">
        <f>TITRES_STAT!E255</f>
        <v>0</v>
      </c>
      <c r="E252" s="2">
        <f t="shared" si="12"/>
        <v>-29592</v>
      </c>
      <c r="F252" s="6" t="str">
        <f t="shared" si="15"/>
        <v>BULLISH</v>
      </c>
      <c r="G252" s="6" t="str">
        <f t="shared" si="14"/>
        <v>NEUTRAL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3.97</v>
      </c>
      <c r="C253" s="6">
        <f>TITRES_STAT!D256</f>
        <v>2.9115000000000002</v>
      </c>
      <c r="D253" s="6">
        <f>TITRES_STAT!E256</f>
        <v>675</v>
      </c>
      <c r="E253" s="2">
        <f t="shared" si="12"/>
        <v>-30267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BEARISH DIVERGENCE</v>
      </c>
    </row>
    <row r="254" spans="1:8" ht="13.5" x14ac:dyDescent="0.25">
      <c r="A254" s="3">
        <f>TITRES_STAT!B257</f>
        <v>42376</v>
      </c>
      <c r="B254" s="6">
        <f>TITRES_STAT!C257</f>
        <v>3.97</v>
      </c>
      <c r="C254" s="6">
        <f>TITRES_STAT!D257</f>
        <v>2.9115000000000002</v>
      </c>
      <c r="D254" s="6">
        <f>TITRES_STAT!E257</f>
        <v>0</v>
      </c>
      <c r="E254" s="2">
        <f t="shared" si="12"/>
        <v>-30267</v>
      </c>
      <c r="F254" s="6" t="str">
        <f t="shared" si="15"/>
        <v>BULLISH</v>
      </c>
      <c r="G254" s="6" t="str">
        <f t="shared" si="14"/>
        <v>WEAK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3.95</v>
      </c>
      <c r="C255" s="6">
        <f>TITRES_STAT!D258</f>
        <v>2.8969</v>
      </c>
      <c r="D255" s="6">
        <f>TITRES_STAT!E258</f>
        <v>285</v>
      </c>
      <c r="E255" s="2">
        <f t="shared" si="12"/>
        <v>-30552</v>
      </c>
      <c r="F255" s="6" t="str">
        <f t="shared" si="15"/>
        <v>BEARISH</v>
      </c>
      <c r="G255" s="6" t="str">
        <f t="shared" si="14"/>
        <v>STRONG</v>
      </c>
      <c r="H255" s="6" t="str">
        <f t="shared" si="13"/>
        <v>BEARISH DIVERGENCE</v>
      </c>
    </row>
    <row r="256" spans="1:8" ht="13.5" x14ac:dyDescent="0.25">
      <c r="A256" s="3">
        <f>TITRES_STAT!B259</f>
        <v>42380</v>
      </c>
      <c r="B256" s="6">
        <f>TITRES_STAT!C259</f>
        <v>3.96</v>
      </c>
      <c r="C256" s="6">
        <f>TITRES_STAT!D259</f>
        <v>2.9041999999999999</v>
      </c>
      <c r="D256" s="6">
        <f>TITRES_STAT!E259</f>
        <v>733</v>
      </c>
      <c r="E256" s="2">
        <f t="shared" si="12"/>
        <v>-29819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3.95</v>
      </c>
      <c r="C257" s="6">
        <f>TITRES_STAT!D260</f>
        <v>2.8969</v>
      </c>
      <c r="D257" s="6">
        <f>TITRES_STAT!E260</f>
        <v>977</v>
      </c>
      <c r="E257" s="2">
        <f t="shared" si="12"/>
        <v>-30796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3.95</v>
      </c>
      <c r="C258" s="6">
        <f>TITRES_STAT!D261</f>
        <v>2.8969</v>
      </c>
      <c r="D258" s="6">
        <f>TITRES_STAT!E261</f>
        <v>200</v>
      </c>
      <c r="E258" s="2">
        <f t="shared" si="12"/>
        <v>-30796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3.96</v>
      </c>
      <c r="C259" s="6">
        <f>TITRES_STAT!D262</f>
        <v>2.9041999999999999</v>
      </c>
      <c r="D259" s="6">
        <f>TITRES_STAT!E262</f>
        <v>1460</v>
      </c>
      <c r="E259" s="2">
        <f t="shared" si="12"/>
        <v>-29336</v>
      </c>
      <c r="F259" s="6" t="str">
        <f t="shared" si="15"/>
        <v>BULLISH</v>
      </c>
      <c r="G259" s="6" t="str">
        <f t="shared" si="14"/>
        <v>WEAK</v>
      </c>
      <c r="H259" s="6" t="str">
        <f t="shared" si="13"/>
        <v>BULLISH DIVERGENCE</v>
      </c>
    </row>
    <row r="260" spans="1:8" ht="13.5" x14ac:dyDescent="0.25">
      <c r="A260" s="3">
        <f>TITRES_STAT!B263</f>
        <v>42387</v>
      </c>
      <c r="B260" s="6">
        <f>TITRES_STAT!C263</f>
        <v>3.98</v>
      </c>
      <c r="C260" s="6">
        <f>TITRES_STAT!D263</f>
        <v>2.9188999999999998</v>
      </c>
      <c r="D260" s="6">
        <f>TITRES_STAT!E263</f>
        <v>300</v>
      </c>
      <c r="E260" s="2">
        <f t="shared" ref="E260:E323" si="16">IF(B260&gt;B259, E259+D260, IF(B260&lt;B259, E259-D260, E259))</f>
        <v>-29036</v>
      </c>
      <c r="F260" s="6" t="str">
        <f t="shared" si="15"/>
        <v>BULLISH</v>
      </c>
      <c r="G260" s="6" t="str">
        <f t="shared" si="14"/>
        <v>WEAK</v>
      </c>
      <c r="H260" s="6" t="str">
        <f t="shared" si="13"/>
        <v>CONFIRMED BULLISH</v>
      </c>
    </row>
    <row r="261" spans="1:8" ht="13.5" x14ac:dyDescent="0.25">
      <c r="A261" s="3">
        <f>TITRES_STAT!B264</f>
        <v>42388</v>
      </c>
      <c r="B261" s="6">
        <f>TITRES_STAT!C264</f>
        <v>3.98</v>
      </c>
      <c r="C261" s="6">
        <f>TITRES_STAT!D264</f>
        <v>2.9188999999999998</v>
      </c>
      <c r="D261" s="6">
        <f>TITRES_STAT!E264</f>
        <v>1600</v>
      </c>
      <c r="E261" s="2">
        <f t="shared" si="16"/>
        <v>-29036</v>
      </c>
      <c r="F261" s="6" t="str">
        <f t="shared" si="15"/>
        <v>BULLISH</v>
      </c>
      <c r="G261" s="6" t="str">
        <f t="shared" si="14"/>
        <v>WEAK</v>
      </c>
      <c r="H261" s="6" t="str">
        <f t="shared" si="13"/>
        <v>CONFIRMED BULLISH</v>
      </c>
    </row>
    <row r="262" spans="1:8" ht="13.5" x14ac:dyDescent="0.25">
      <c r="A262" s="3">
        <f>TITRES_STAT!B265</f>
        <v>42389</v>
      </c>
      <c r="B262" s="6">
        <f>TITRES_STAT!C265</f>
        <v>3.9</v>
      </c>
      <c r="C262" s="6">
        <f>TITRES_STAT!D265</f>
        <v>2.8601999999999999</v>
      </c>
      <c r="D262" s="6">
        <f>TITRES_STAT!E265</f>
        <v>3709</v>
      </c>
      <c r="E262" s="2">
        <f t="shared" si="16"/>
        <v>-32745</v>
      </c>
      <c r="F262" s="6" t="str">
        <f t="shared" si="15"/>
        <v>BEARISH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3.85</v>
      </c>
      <c r="C263" s="6">
        <f>TITRES_STAT!D266</f>
        <v>2.8235000000000001</v>
      </c>
      <c r="D263" s="6">
        <f>TITRES_STAT!E266</f>
        <v>1731</v>
      </c>
      <c r="E263" s="2">
        <f t="shared" si="16"/>
        <v>-34476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3.8</v>
      </c>
      <c r="C264" s="6">
        <f>TITRES_STAT!D267</f>
        <v>2.7869000000000002</v>
      </c>
      <c r="D264" s="6">
        <f>TITRES_STAT!E267</f>
        <v>6608</v>
      </c>
      <c r="E264" s="2">
        <f t="shared" si="16"/>
        <v>-41084</v>
      </c>
      <c r="F264" s="6" t="str">
        <f t="shared" ref="F264:F327" si="19">IF(E264&gt;E259,"BULLISH",IF(E264&lt;E259,"BEARISH","NEUTRAL"))</f>
        <v>BEARISH</v>
      </c>
      <c r="G264" s="6" t="str">
        <f t="shared" si="18"/>
        <v>STRONG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3.97</v>
      </c>
      <c r="C265" s="6">
        <f>TITRES_STAT!D268</f>
        <v>2.9115000000000002</v>
      </c>
      <c r="D265" s="6">
        <f>TITRES_STAT!E268</f>
        <v>57</v>
      </c>
      <c r="E265" s="2">
        <f t="shared" si="16"/>
        <v>-41027</v>
      </c>
      <c r="F265" s="6" t="str">
        <f t="shared" si="19"/>
        <v>BEARISH</v>
      </c>
      <c r="G265" s="6" t="str">
        <f t="shared" si="18"/>
        <v>STRONG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3.89</v>
      </c>
      <c r="C266" s="6">
        <f>TITRES_STAT!D269</f>
        <v>2.8529</v>
      </c>
      <c r="D266" s="6">
        <f>TITRES_STAT!E269</f>
        <v>1640</v>
      </c>
      <c r="E266" s="2">
        <f t="shared" si="16"/>
        <v>-42667</v>
      </c>
      <c r="F266" s="6" t="str">
        <f t="shared" si="19"/>
        <v>BEARISH</v>
      </c>
      <c r="G266" s="6" t="str">
        <f t="shared" si="18"/>
        <v>STRONG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3.97</v>
      </c>
      <c r="C267" s="6">
        <f>TITRES_STAT!D270</f>
        <v>2.9115000000000002</v>
      </c>
      <c r="D267" s="6">
        <f>TITRES_STAT!E270</f>
        <v>1</v>
      </c>
      <c r="E267" s="2">
        <f t="shared" si="16"/>
        <v>-42666</v>
      </c>
      <c r="F267" s="6" t="str">
        <f t="shared" si="19"/>
        <v>BEARISH</v>
      </c>
      <c r="G267" s="6" t="str">
        <f t="shared" si="18"/>
        <v>STRONG</v>
      </c>
      <c r="H267" s="6" t="str">
        <f t="shared" si="17"/>
        <v>BEARISH DIVERGENCE</v>
      </c>
    </row>
    <row r="268" spans="1:8" ht="13.5" x14ac:dyDescent="0.25">
      <c r="A268" s="3">
        <f>TITRES_STAT!B271</f>
        <v>42397</v>
      </c>
      <c r="B268" s="6">
        <f>TITRES_STAT!C271</f>
        <v>3.85</v>
      </c>
      <c r="C268" s="6">
        <f>TITRES_STAT!D271</f>
        <v>2.8235000000000001</v>
      </c>
      <c r="D268" s="6">
        <f>TITRES_STAT!E271</f>
        <v>154</v>
      </c>
      <c r="E268" s="2">
        <f t="shared" si="16"/>
        <v>-42820</v>
      </c>
      <c r="F268" s="6" t="str">
        <f t="shared" si="19"/>
        <v>BEARISH</v>
      </c>
      <c r="G268" s="6" t="str">
        <f t="shared" si="18"/>
        <v>STRONG</v>
      </c>
      <c r="H268" s="6" t="str">
        <f t="shared" si="17"/>
        <v>NEUTRAL</v>
      </c>
    </row>
    <row r="269" spans="1:8" ht="13.5" x14ac:dyDescent="0.25">
      <c r="A269" s="3">
        <f>TITRES_STAT!B272</f>
        <v>42398</v>
      </c>
      <c r="B269" s="6">
        <f>TITRES_STAT!C272</f>
        <v>3.76</v>
      </c>
      <c r="C269" s="6">
        <f>TITRES_STAT!D272</f>
        <v>2.7574999999999998</v>
      </c>
      <c r="D269" s="6">
        <f>TITRES_STAT!E272</f>
        <v>736</v>
      </c>
      <c r="E269" s="2">
        <f t="shared" si="16"/>
        <v>-43556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3.84</v>
      </c>
      <c r="C270" s="6">
        <f>TITRES_STAT!D273</f>
        <v>2.8161999999999998</v>
      </c>
      <c r="D270" s="6">
        <f>TITRES_STAT!E273</f>
        <v>420</v>
      </c>
      <c r="E270" s="2">
        <f t="shared" si="16"/>
        <v>-43136</v>
      </c>
      <c r="F270" s="6" t="str">
        <f t="shared" si="19"/>
        <v>BEARISH</v>
      </c>
      <c r="G270" s="6" t="str">
        <f t="shared" si="18"/>
        <v>STRONG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3.8</v>
      </c>
      <c r="C271" s="6">
        <f>TITRES_STAT!D274</f>
        <v>2.7869000000000002</v>
      </c>
      <c r="D271" s="6">
        <f>TITRES_STAT!E274</f>
        <v>3818</v>
      </c>
      <c r="E271" s="2">
        <f t="shared" si="16"/>
        <v>-46954</v>
      </c>
      <c r="F271" s="6" t="str">
        <f t="shared" si="19"/>
        <v>BEARISH</v>
      </c>
      <c r="G271" s="6" t="str">
        <f t="shared" si="18"/>
        <v>STRONG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3.75</v>
      </c>
      <c r="C272" s="6">
        <f>TITRES_STAT!D275</f>
        <v>2.7502</v>
      </c>
      <c r="D272" s="6">
        <f>TITRES_STAT!E275</f>
        <v>1925</v>
      </c>
      <c r="E272" s="2">
        <f t="shared" si="16"/>
        <v>-48879</v>
      </c>
      <c r="F272" s="6" t="str">
        <f t="shared" si="19"/>
        <v>BEARISH</v>
      </c>
      <c r="G272" s="6" t="str">
        <f t="shared" si="18"/>
        <v>STRONG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3.75</v>
      </c>
      <c r="C273" s="6">
        <f>TITRES_STAT!D276</f>
        <v>2.7502</v>
      </c>
      <c r="D273" s="6">
        <f>TITRES_STAT!E276</f>
        <v>36</v>
      </c>
      <c r="E273" s="2">
        <f t="shared" si="16"/>
        <v>-48879</v>
      </c>
      <c r="F273" s="6" t="str">
        <f t="shared" si="19"/>
        <v>BEARISH</v>
      </c>
      <c r="G273" s="6" t="str">
        <f t="shared" si="18"/>
        <v>STRONG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3.75</v>
      </c>
      <c r="C274" s="6">
        <f>TITRES_STAT!D277</f>
        <v>2.7502</v>
      </c>
      <c r="D274" s="6">
        <f>TITRES_STAT!E277</f>
        <v>466</v>
      </c>
      <c r="E274" s="2">
        <f t="shared" si="16"/>
        <v>-48879</v>
      </c>
      <c r="F274" s="6" t="str">
        <f t="shared" si="19"/>
        <v>BEARISH</v>
      </c>
      <c r="G274" s="6" t="str">
        <f t="shared" si="18"/>
        <v>STRONG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3.75</v>
      </c>
      <c r="C275" s="6">
        <f>TITRES_STAT!D278</f>
        <v>2.7502</v>
      </c>
      <c r="D275" s="6">
        <f>TITRES_STAT!E278</f>
        <v>214</v>
      </c>
      <c r="E275" s="2">
        <f t="shared" si="16"/>
        <v>-48879</v>
      </c>
      <c r="F275" s="6" t="str">
        <f t="shared" si="19"/>
        <v>BEARISH</v>
      </c>
      <c r="G275" s="6" t="str">
        <f t="shared" si="18"/>
        <v>STRONG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3.7</v>
      </c>
      <c r="C276" s="6">
        <f>TITRES_STAT!D279</f>
        <v>2.7134999999999998</v>
      </c>
      <c r="D276" s="6">
        <f>TITRES_STAT!E279</f>
        <v>391</v>
      </c>
      <c r="E276" s="2">
        <f t="shared" si="16"/>
        <v>-49270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3.75</v>
      </c>
      <c r="C277" s="6">
        <f>TITRES_STAT!D280</f>
        <v>2.7502</v>
      </c>
      <c r="D277" s="6">
        <f>TITRES_STAT!E280</f>
        <v>251</v>
      </c>
      <c r="E277" s="2">
        <f t="shared" si="16"/>
        <v>-49019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NEUTRAL</v>
      </c>
    </row>
    <row r="278" spans="1:8" ht="13.5" x14ac:dyDescent="0.25">
      <c r="A278" s="3">
        <f>TITRES_STAT!B281</f>
        <v>42411</v>
      </c>
      <c r="B278" s="6">
        <f>TITRES_STAT!C281</f>
        <v>3.7</v>
      </c>
      <c r="C278" s="6">
        <f>TITRES_STAT!D281</f>
        <v>2.7134999999999998</v>
      </c>
      <c r="D278" s="6">
        <f>TITRES_STAT!E281</f>
        <v>100</v>
      </c>
      <c r="E278" s="2">
        <f t="shared" si="16"/>
        <v>-49119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3.7</v>
      </c>
      <c r="C279" s="6">
        <f>TITRES_STAT!D282</f>
        <v>2.7134999999999998</v>
      </c>
      <c r="D279" s="6">
        <f>TITRES_STAT!E282</f>
        <v>1083</v>
      </c>
      <c r="E279" s="2">
        <f t="shared" si="16"/>
        <v>-49119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3.64</v>
      </c>
      <c r="C280" s="6">
        <f>TITRES_STAT!D283</f>
        <v>2.6695000000000002</v>
      </c>
      <c r="D280" s="6">
        <f>TITRES_STAT!E283</f>
        <v>900</v>
      </c>
      <c r="E280" s="2">
        <f t="shared" si="16"/>
        <v>-50019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3.64</v>
      </c>
      <c r="C281" s="6">
        <f>TITRES_STAT!D284</f>
        <v>2.6695000000000002</v>
      </c>
      <c r="D281" s="6">
        <f>TITRES_STAT!E284</f>
        <v>272</v>
      </c>
      <c r="E281" s="2">
        <f t="shared" si="16"/>
        <v>-50019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3.7</v>
      </c>
      <c r="C282" s="6">
        <f>TITRES_STAT!D285</f>
        <v>2.7134999999999998</v>
      </c>
      <c r="D282" s="6">
        <f>TITRES_STAT!E285</f>
        <v>330</v>
      </c>
      <c r="E282" s="2">
        <f t="shared" si="16"/>
        <v>-49689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3.7</v>
      </c>
      <c r="C283" s="6">
        <f>TITRES_STAT!D286</f>
        <v>2.7134999999999998</v>
      </c>
      <c r="D283" s="6">
        <f>TITRES_STAT!E286</f>
        <v>0</v>
      </c>
      <c r="E283" s="2">
        <f t="shared" si="16"/>
        <v>-49689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NEUTRAL</v>
      </c>
    </row>
    <row r="284" spans="1:8" ht="13.5" x14ac:dyDescent="0.25">
      <c r="A284" s="3">
        <f>TITRES_STAT!B287</f>
        <v>42419</v>
      </c>
      <c r="B284" s="6">
        <f>TITRES_STAT!C287</f>
        <v>3.75</v>
      </c>
      <c r="C284" s="6">
        <f>TITRES_STAT!D287</f>
        <v>2.7502</v>
      </c>
      <c r="D284" s="6">
        <f>TITRES_STAT!E287</f>
        <v>1757</v>
      </c>
      <c r="E284" s="2">
        <f t="shared" si="16"/>
        <v>-47932</v>
      </c>
      <c r="F284" s="6" t="str">
        <f t="shared" si="19"/>
        <v>BULLISH</v>
      </c>
      <c r="G284" s="6" t="str">
        <f t="shared" si="18"/>
        <v>WEAK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3.7</v>
      </c>
      <c r="C285" s="6">
        <f>TITRES_STAT!D288</f>
        <v>2.7134999999999998</v>
      </c>
      <c r="D285" s="6">
        <f>TITRES_STAT!E288</f>
        <v>626</v>
      </c>
      <c r="E285" s="2">
        <f t="shared" si="16"/>
        <v>-48558</v>
      </c>
      <c r="F285" s="6" t="str">
        <f t="shared" si="19"/>
        <v>BULLISH</v>
      </c>
      <c r="G285" s="6" t="str">
        <f t="shared" si="18"/>
        <v>WEAK</v>
      </c>
      <c r="H285" s="6" t="str">
        <f t="shared" si="17"/>
        <v>CONFIRMED BULLISH</v>
      </c>
    </row>
    <row r="286" spans="1:8" ht="13.5" x14ac:dyDescent="0.25">
      <c r="A286" s="3">
        <f>TITRES_STAT!B289</f>
        <v>42423</v>
      </c>
      <c r="B286" s="6">
        <f>TITRES_STAT!C289</f>
        <v>3.6</v>
      </c>
      <c r="C286" s="6">
        <f>TITRES_STAT!D289</f>
        <v>2.6402000000000001</v>
      </c>
      <c r="D286" s="6">
        <f>TITRES_STAT!E289</f>
        <v>2699</v>
      </c>
      <c r="E286" s="2">
        <f t="shared" si="16"/>
        <v>-51257</v>
      </c>
      <c r="F286" s="6" t="str">
        <f t="shared" si="19"/>
        <v>BEARISH</v>
      </c>
      <c r="G286" s="6" t="str">
        <f t="shared" si="18"/>
        <v>STRONG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3.6</v>
      </c>
      <c r="C287" s="6">
        <f>TITRES_STAT!D290</f>
        <v>2.6402000000000001</v>
      </c>
      <c r="D287" s="6">
        <f>TITRES_STAT!E290</f>
        <v>756</v>
      </c>
      <c r="E287" s="2">
        <f t="shared" si="16"/>
        <v>-51257</v>
      </c>
      <c r="F287" s="6" t="str">
        <f t="shared" si="19"/>
        <v>BEARISH</v>
      </c>
      <c r="G287" s="6" t="str">
        <f t="shared" si="18"/>
        <v>STRONG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3.69</v>
      </c>
      <c r="C288" s="6">
        <f>TITRES_STAT!D291</f>
        <v>2.7061999999999999</v>
      </c>
      <c r="D288" s="6">
        <f>TITRES_STAT!E291</f>
        <v>30</v>
      </c>
      <c r="E288" s="2">
        <f t="shared" si="16"/>
        <v>-51227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3.68</v>
      </c>
      <c r="C289" s="6">
        <f>TITRES_STAT!D292</f>
        <v>2.6987999999999999</v>
      </c>
      <c r="D289" s="6">
        <f>TITRES_STAT!E292</f>
        <v>29</v>
      </c>
      <c r="E289" s="2">
        <f t="shared" si="16"/>
        <v>-51256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3.68</v>
      </c>
      <c r="C290" s="6">
        <f>TITRES_STAT!D293</f>
        <v>2.6987999999999999</v>
      </c>
      <c r="D290" s="6">
        <f>TITRES_STAT!E293</f>
        <v>0</v>
      </c>
      <c r="E290" s="2">
        <f t="shared" si="16"/>
        <v>-51256</v>
      </c>
      <c r="F290" s="6" t="str">
        <f t="shared" si="19"/>
        <v>BEARISH</v>
      </c>
      <c r="G290" s="6" t="str">
        <f t="shared" si="18"/>
        <v>STRONG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3.79</v>
      </c>
      <c r="C291" s="6">
        <f>TITRES_STAT!D294</f>
        <v>2.7795000000000001</v>
      </c>
      <c r="D291" s="6">
        <f>TITRES_STAT!E294</f>
        <v>2295</v>
      </c>
      <c r="E291" s="2">
        <f t="shared" si="16"/>
        <v>-48961</v>
      </c>
      <c r="F291" s="6" t="str">
        <f t="shared" si="19"/>
        <v>BULLISH</v>
      </c>
      <c r="G291" s="6" t="str">
        <f t="shared" si="18"/>
        <v>WEAK</v>
      </c>
      <c r="H291" s="6" t="str">
        <f t="shared" si="17"/>
        <v>CONFIRMED BULLISH</v>
      </c>
    </row>
    <row r="292" spans="1:8" ht="13.5" x14ac:dyDescent="0.25">
      <c r="A292" s="3">
        <f>TITRES_STAT!B295</f>
        <v>42431</v>
      </c>
      <c r="B292" s="6">
        <f>TITRES_STAT!C295</f>
        <v>3.76</v>
      </c>
      <c r="C292" s="6">
        <f>TITRES_STAT!D295</f>
        <v>2.7574999999999998</v>
      </c>
      <c r="D292" s="6">
        <f>TITRES_STAT!E295</f>
        <v>890</v>
      </c>
      <c r="E292" s="2">
        <f t="shared" si="16"/>
        <v>-49851</v>
      </c>
      <c r="F292" s="6" t="str">
        <f t="shared" si="19"/>
        <v>BULLISH</v>
      </c>
      <c r="G292" s="6" t="str">
        <f t="shared" si="18"/>
        <v>WEAK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3.75</v>
      </c>
      <c r="C293" s="6">
        <f>TITRES_STAT!D296</f>
        <v>2.7502</v>
      </c>
      <c r="D293" s="6">
        <f>TITRES_STAT!E296</f>
        <v>3090</v>
      </c>
      <c r="E293" s="2">
        <f t="shared" si="16"/>
        <v>-52941</v>
      </c>
      <c r="F293" s="6" t="str">
        <f t="shared" si="19"/>
        <v>BEARISH</v>
      </c>
      <c r="G293" s="6" t="str">
        <f t="shared" si="18"/>
        <v>STRONG</v>
      </c>
      <c r="H293" s="6" t="str">
        <f t="shared" si="17"/>
        <v>BEARISH DIVERGENCE</v>
      </c>
    </row>
    <row r="294" spans="1:8" ht="13.5" x14ac:dyDescent="0.25">
      <c r="A294" s="3">
        <f>TITRES_STAT!B297</f>
        <v>42433</v>
      </c>
      <c r="B294" s="6">
        <f>TITRES_STAT!C297</f>
        <v>3.7</v>
      </c>
      <c r="C294" s="6">
        <f>TITRES_STAT!D297</f>
        <v>2.7134999999999998</v>
      </c>
      <c r="D294" s="6">
        <f>TITRES_STAT!E297</f>
        <v>666</v>
      </c>
      <c r="E294" s="2">
        <f t="shared" si="16"/>
        <v>-53607</v>
      </c>
      <c r="F294" s="6" t="str">
        <f t="shared" si="19"/>
        <v>BEARISH</v>
      </c>
      <c r="G294" s="6" t="str">
        <f t="shared" si="18"/>
        <v>STRONG</v>
      </c>
      <c r="H294" s="6" t="str">
        <f t="shared" si="17"/>
        <v>BEARISH DIVERGENCE</v>
      </c>
    </row>
    <row r="295" spans="1:8" ht="13.5" x14ac:dyDescent="0.25">
      <c r="A295" s="3">
        <f>TITRES_STAT!B298</f>
        <v>42436</v>
      </c>
      <c r="B295" s="6">
        <f>TITRES_STAT!C298</f>
        <v>3.67</v>
      </c>
      <c r="C295" s="6">
        <f>TITRES_STAT!D298</f>
        <v>2.6915</v>
      </c>
      <c r="D295" s="6">
        <f>TITRES_STAT!E298</f>
        <v>775</v>
      </c>
      <c r="E295" s="2">
        <f t="shared" si="16"/>
        <v>-54382</v>
      </c>
      <c r="F295" s="6" t="str">
        <f t="shared" si="19"/>
        <v>BEARISH</v>
      </c>
      <c r="G295" s="6" t="str">
        <f t="shared" si="18"/>
        <v>STRONG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3.65</v>
      </c>
      <c r="C296" s="6">
        <f>TITRES_STAT!D299</f>
        <v>2.6768000000000001</v>
      </c>
      <c r="D296" s="6">
        <f>TITRES_STAT!E299</f>
        <v>1667</v>
      </c>
      <c r="E296" s="2">
        <f t="shared" si="16"/>
        <v>-56049</v>
      </c>
      <c r="F296" s="6" t="str">
        <f t="shared" si="19"/>
        <v>BEARISH</v>
      </c>
      <c r="G296" s="6" t="str">
        <f t="shared" si="18"/>
        <v>STRONG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3.66</v>
      </c>
      <c r="C297" s="6">
        <f>TITRES_STAT!D300</f>
        <v>2.6842000000000001</v>
      </c>
      <c r="D297" s="6">
        <f>TITRES_STAT!E300</f>
        <v>1730</v>
      </c>
      <c r="E297" s="2">
        <f t="shared" si="16"/>
        <v>-54319</v>
      </c>
      <c r="F297" s="6" t="str">
        <f t="shared" si="19"/>
        <v>BEARISH</v>
      </c>
      <c r="G297" s="6" t="str">
        <f t="shared" si="18"/>
        <v>STRONG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3.67</v>
      </c>
      <c r="C298" s="6">
        <f>TITRES_STAT!D301</f>
        <v>2.6915</v>
      </c>
      <c r="D298" s="6">
        <f>TITRES_STAT!E301</f>
        <v>520</v>
      </c>
      <c r="E298" s="2">
        <f t="shared" si="16"/>
        <v>-53799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3.67</v>
      </c>
      <c r="C299" s="6">
        <f>TITRES_STAT!D302</f>
        <v>2.6915</v>
      </c>
      <c r="D299" s="6">
        <f>TITRES_STAT!E302</f>
        <v>630</v>
      </c>
      <c r="E299" s="2">
        <f t="shared" si="16"/>
        <v>-53799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3.67</v>
      </c>
      <c r="C300" s="6">
        <f>TITRES_STAT!D303</f>
        <v>2.6915</v>
      </c>
      <c r="D300" s="6">
        <f>TITRES_STAT!E303</f>
        <v>18</v>
      </c>
      <c r="E300" s="2">
        <f t="shared" si="16"/>
        <v>-53799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NEUTRAL</v>
      </c>
    </row>
    <row r="301" spans="1:8" ht="13.5" x14ac:dyDescent="0.25">
      <c r="A301" s="3">
        <f>TITRES_STAT!B304</f>
        <v>42444</v>
      </c>
      <c r="B301" s="6">
        <f>TITRES_STAT!C304</f>
        <v>3.67</v>
      </c>
      <c r="C301" s="6">
        <f>TITRES_STAT!D304</f>
        <v>2.6915</v>
      </c>
      <c r="D301" s="6">
        <f>TITRES_STAT!E304</f>
        <v>980</v>
      </c>
      <c r="E301" s="2">
        <f t="shared" si="16"/>
        <v>-53799</v>
      </c>
      <c r="F301" s="6" t="str">
        <f t="shared" si="19"/>
        <v>BULLISH</v>
      </c>
      <c r="G301" s="6" t="str">
        <f t="shared" si="18"/>
        <v>WEAK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3.67</v>
      </c>
      <c r="C302" s="6">
        <f>TITRES_STAT!D305</f>
        <v>2.6915</v>
      </c>
      <c r="D302" s="6">
        <f>TITRES_STAT!E305</f>
        <v>474</v>
      </c>
      <c r="E302" s="2">
        <f t="shared" si="16"/>
        <v>-53799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3.56</v>
      </c>
      <c r="C303" s="6">
        <f>TITRES_STAT!D306</f>
        <v>2.6107999999999998</v>
      </c>
      <c r="D303" s="6">
        <f>TITRES_STAT!E306</f>
        <v>975</v>
      </c>
      <c r="E303" s="2">
        <f t="shared" si="16"/>
        <v>-54774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42447</v>
      </c>
      <c r="B304" s="6">
        <f>TITRES_STAT!C307</f>
        <v>3.65</v>
      </c>
      <c r="C304" s="6">
        <f>TITRES_STAT!D307</f>
        <v>2.6768000000000001</v>
      </c>
      <c r="D304" s="6">
        <f>TITRES_STAT!E307</f>
        <v>509</v>
      </c>
      <c r="E304" s="2">
        <f t="shared" si="16"/>
        <v>-54265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3.57</v>
      </c>
      <c r="C305" s="6">
        <f>TITRES_STAT!D308</f>
        <v>2.6181999999999999</v>
      </c>
      <c r="D305" s="6">
        <f>TITRES_STAT!E308</f>
        <v>517</v>
      </c>
      <c r="E305" s="2">
        <f t="shared" si="16"/>
        <v>-54782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3.7</v>
      </c>
      <c r="C306" s="6">
        <f>TITRES_STAT!D309</f>
        <v>2.7134999999999998</v>
      </c>
      <c r="D306" s="6">
        <f>TITRES_STAT!E309</f>
        <v>29</v>
      </c>
      <c r="E306" s="2">
        <f t="shared" si="16"/>
        <v>-54753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BEARISH DIVERGENCE</v>
      </c>
    </row>
    <row r="307" spans="1:8" ht="13.5" x14ac:dyDescent="0.25">
      <c r="A307" s="3">
        <f>TITRES_STAT!B310</f>
        <v>42452</v>
      </c>
      <c r="B307" s="6">
        <f>TITRES_STAT!C310</f>
        <v>3.65</v>
      </c>
      <c r="C307" s="6">
        <f>TITRES_STAT!D310</f>
        <v>2.6768000000000001</v>
      </c>
      <c r="D307" s="6">
        <f>TITRES_STAT!E310</f>
        <v>304</v>
      </c>
      <c r="E307" s="2">
        <f t="shared" si="16"/>
        <v>-55057</v>
      </c>
      <c r="F307" s="6" t="str">
        <f t="shared" si="19"/>
        <v>BEARISH</v>
      </c>
      <c r="G307" s="6" t="str">
        <f t="shared" si="18"/>
        <v>STRONG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3.61</v>
      </c>
      <c r="C308" s="6">
        <f>TITRES_STAT!D311</f>
        <v>2.6475</v>
      </c>
      <c r="D308" s="6">
        <f>TITRES_STAT!E311</f>
        <v>2293</v>
      </c>
      <c r="E308" s="2">
        <f t="shared" si="16"/>
        <v>-57350</v>
      </c>
      <c r="F308" s="6" t="str">
        <f t="shared" si="19"/>
        <v>BEARISH</v>
      </c>
      <c r="G308" s="6" t="str">
        <f t="shared" si="18"/>
        <v>STRONG</v>
      </c>
      <c r="H308" s="6" t="str">
        <f t="shared" si="17"/>
        <v>BEARISH DIVERGENCE</v>
      </c>
    </row>
    <row r="309" spans="1:8" ht="13.5" x14ac:dyDescent="0.25">
      <c r="A309" s="3">
        <f>TITRES_STAT!B312</f>
        <v>42454</v>
      </c>
      <c r="B309" s="6">
        <f>TITRES_STAT!C312</f>
        <v>3.57</v>
      </c>
      <c r="C309" s="6">
        <f>TITRES_STAT!D312</f>
        <v>2.6181999999999999</v>
      </c>
      <c r="D309" s="6">
        <f>TITRES_STAT!E312</f>
        <v>9031</v>
      </c>
      <c r="E309" s="2">
        <f t="shared" si="16"/>
        <v>-66381</v>
      </c>
      <c r="F309" s="6" t="str">
        <f t="shared" si="19"/>
        <v>BEARISH</v>
      </c>
      <c r="G309" s="6" t="str">
        <f t="shared" si="18"/>
        <v>STRONG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3.57</v>
      </c>
      <c r="C310" s="6">
        <f>TITRES_STAT!D313</f>
        <v>2.6181999999999999</v>
      </c>
      <c r="D310" s="6">
        <f>TITRES_STAT!E313</f>
        <v>0</v>
      </c>
      <c r="E310" s="2">
        <f t="shared" si="16"/>
        <v>-66381</v>
      </c>
      <c r="F310" s="6" t="str">
        <f t="shared" si="19"/>
        <v>BEARISH</v>
      </c>
      <c r="G310" s="6" t="str">
        <f t="shared" si="18"/>
        <v>STRONG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3.56</v>
      </c>
      <c r="C311" s="6">
        <f>TITRES_STAT!D314</f>
        <v>2.6107999999999998</v>
      </c>
      <c r="D311" s="6">
        <f>TITRES_STAT!E314</f>
        <v>877</v>
      </c>
      <c r="E311" s="2">
        <f t="shared" si="16"/>
        <v>-67258</v>
      </c>
      <c r="F311" s="6" t="str">
        <f t="shared" si="19"/>
        <v>BEARISH</v>
      </c>
      <c r="G311" s="6" t="str">
        <f t="shared" si="18"/>
        <v>STRONG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3.56</v>
      </c>
      <c r="C312" s="6">
        <f>TITRES_STAT!D315</f>
        <v>2.6107999999999998</v>
      </c>
      <c r="D312" s="6">
        <f>TITRES_STAT!E315</f>
        <v>710</v>
      </c>
      <c r="E312" s="2">
        <f t="shared" si="16"/>
        <v>-67258</v>
      </c>
      <c r="F312" s="6" t="str">
        <f t="shared" si="19"/>
        <v>BEARISH</v>
      </c>
      <c r="G312" s="6" t="str">
        <f t="shared" si="18"/>
        <v>STRONG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3.5</v>
      </c>
      <c r="C313" s="6">
        <f>TITRES_STAT!D316</f>
        <v>2.5668000000000002</v>
      </c>
      <c r="D313" s="6">
        <f>TITRES_STAT!E316</f>
        <v>4929</v>
      </c>
      <c r="E313" s="2">
        <f t="shared" si="16"/>
        <v>-72187</v>
      </c>
      <c r="F313" s="6" t="str">
        <f t="shared" si="19"/>
        <v>BEARISH</v>
      </c>
      <c r="G313" s="6" t="str">
        <f t="shared" si="18"/>
        <v>STRONG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3.65</v>
      </c>
      <c r="C314" s="6">
        <f>TITRES_STAT!D317</f>
        <v>2.6768000000000001</v>
      </c>
      <c r="D314" s="6">
        <f>TITRES_STAT!E317</f>
        <v>65</v>
      </c>
      <c r="E314" s="2">
        <f t="shared" si="16"/>
        <v>-72122</v>
      </c>
      <c r="F314" s="6" t="str">
        <f t="shared" si="19"/>
        <v>BEARISH</v>
      </c>
      <c r="G314" s="6" t="str">
        <f t="shared" si="18"/>
        <v>STRONG</v>
      </c>
      <c r="H314" s="6" t="str">
        <f t="shared" si="17"/>
        <v>BEARISH DIVERGENCE</v>
      </c>
    </row>
    <row r="315" spans="1:8" ht="13.5" x14ac:dyDescent="0.25">
      <c r="A315" s="3">
        <f>TITRES_STAT!B318</f>
        <v>42464</v>
      </c>
      <c r="B315" s="6">
        <f>TITRES_STAT!C318</f>
        <v>3.65</v>
      </c>
      <c r="C315" s="6">
        <f>TITRES_STAT!D318</f>
        <v>2.6768000000000001</v>
      </c>
      <c r="D315" s="6">
        <f>TITRES_STAT!E318</f>
        <v>0</v>
      </c>
      <c r="E315" s="2">
        <f t="shared" si="16"/>
        <v>-72122</v>
      </c>
      <c r="F315" s="6" t="str">
        <f t="shared" si="19"/>
        <v>BEARISH</v>
      </c>
      <c r="G315" s="6" t="str">
        <f t="shared" si="18"/>
        <v>STRONG</v>
      </c>
      <c r="H315" s="6" t="str">
        <f t="shared" si="17"/>
        <v>BEARISH DIVERGENCE</v>
      </c>
    </row>
    <row r="316" spans="1:8" ht="13.5" x14ac:dyDescent="0.25">
      <c r="A316" s="3">
        <f>TITRES_STAT!B319</f>
        <v>42465</v>
      </c>
      <c r="B316" s="6">
        <f>TITRES_STAT!C319</f>
        <v>3.65</v>
      </c>
      <c r="C316" s="6">
        <f>TITRES_STAT!D319</f>
        <v>2.6768000000000001</v>
      </c>
      <c r="D316" s="6">
        <f>TITRES_STAT!E319</f>
        <v>0</v>
      </c>
      <c r="E316" s="2">
        <f t="shared" si="16"/>
        <v>-72122</v>
      </c>
      <c r="F316" s="6" t="str">
        <f t="shared" si="19"/>
        <v>BEARISH</v>
      </c>
      <c r="G316" s="6" t="str">
        <f t="shared" si="18"/>
        <v>STRONG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3.65</v>
      </c>
      <c r="C317" s="6">
        <f>TITRES_STAT!D320</f>
        <v>2.6768000000000001</v>
      </c>
      <c r="D317" s="6">
        <f>TITRES_STAT!E320</f>
        <v>0</v>
      </c>
      <c r="E317" s="2">
        <f t="shared" si="16"/>
        <v>-72122</v>
      </c>
      <c r="F317" s="6" t="str">
        <f t="shared" si="19"/>
        <v>BEARISH</v>
      </c>
      <c r="G317" s="6" t="str">
        <f t="shared" si="18"/>
        <v>STRONG</v>
      </c>
      <c r="H317" s="6" t="str">
        <f t="shared" si="17"/>
        <v>BEARISH DIVERGENCE</v>
      </c>
    </row>
    <row r="318" spans="1:8" ht="13.5" x14ac:dyDescent="0.25">
      <c r="A318" s="3">
        <f>TITRES_STAT!B321</f>
        <v>42467</v>
      </c>
      <c r="B318" s="6">
        <f>TITRES_STAT!C321</f>
        <v>3.65</v>
      </c>
      <c r="C318" s="6">
        <f>TITRES_STAT!D321</f>
        <v>2.6768000000000001</v>
      </c>
      <c r="D318" s="6">
        <f>TITRES_STAT!E321</f>
        <v>570</v>
      </c>
      <c r="E318" s="2">
        <f t="shared" si="16"/>
        <v>-72122</v>
      </c>
      <c r="F318" s="6" t="str">
        <f t="shared" si="19"/>
        <v>BULLISH</v>
      </c>
      <c r="G318" s="6" t="str">
        <f t="shared" si="18"/>
        <v>NEUTRAL</v>
      </c>
      <c r="H318" s="6" t="str">
        <f t="shared" si="17"/>
        <v>CONFIRMED BULLISH</v>
      </c>
    </row>
    <row r="319" spans="1:8" ht="13.5" x14ac:dyDescent="0.25">
      <c r="A319" s="3">
        <f>TITRES_STAT!B322</f>
        <v>42468</v>
      </c>
      <c r="B319" s="6">
        <f>TITRES_STAT!C322</f>
        <v>3.75</v>
      </c>
      <c r="C319" s="6">
        <f>TITRES_STAT!D322</f>
        <v>2.7502</v>
      </c>
      <c r="D319" s="6">
        <f>TITRES_STAT!E322</f>
        <v>1753</v>
      </c>
      <c r="E319" s="2">
        <f t="shared" si="16"/>
        <v>-70369</v>
      </c>
      <c r="F319" s="6" t="str">
        <f t="shared" si="19"/>
        <v>BULLISH</v>
      </c>
      <c r="G319" s="6" t="str">
        <f t="shared" si="18"/>
        <v>WEAK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3.71</v>
      </c>
      <c r="C320" s="6">
        <f>TITRES_STAT!D323</f>
        <v>2.7208999999999999</v>
      </c>
      <c r="D320" s="6">
        <f>TITRES_STAT!E323</f>
        <v>220</v>
      </c>
      <c r="E320" s="2">
        <f t="shared" si="16"/>
        <v>-70589</v>
      </c>
      <c r="F320" s="6" t="str">
        <f t="shared" si="19"/>
        <v>BULLISH</v>
      </c>
      <c r="G320" s="6" t="str">
        <f t="shared" si="18"/>
        <v>WEAK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3.6</v>
      </c>
      <c r="C321" s="6">
        <f>TITRES_STAT!D324</f>
        <v>2.6402000000000001</v>
      </c>
      <c r="D321" s="6">
        <f>TITRES_STAT!E324</f>
        <v>600</v>
      </c>
      <c r="E321" s="2">
        <f t="shared" si="16"/>
        <v>-71189</v>
      </c>
      <c r="F321" s="6" t="str">
        <f t="shared" si="19"/>
        <v>BULLISH</v>
      </c>
      <c r="G321" s="6" t="str">
        <f t="shared" si="18"/>
        <v>NEUTRAL</v>
      </c>
      <c r="H321" s="6" t="str">
        <f t="shared" si="17"/>
        <v>BULLISH DIVERGENCE</v>
      </c>
    </row>
    <row r="322" spans="1:8" ht="13.5" x14ac:dyDescent="0.25">
      <c r="A322" s="3">
        <f>TITRES_STAT!B325</f>
        <v>42473</v>
      </c>
      <c r="B322" s="6">
        <f>TITRES_STAT!C325</f>
        <v>3.5</v>
      </c>
      <c r="C322" s="6">
        <f>TITRES_STAT!D325</f>
        <v>2.5668000000000002</v>
      </c>
      <c r="D322" s="6">
        <f>TITRES_STAT!E325</f>
        <v>139</v>
      </c>
      <c r="E322" s="2">
        <f t="shared" si="16"/>
        <v>-71328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BULLISH DIVERGENCE</v>
      </c>
    </row>
    <row r="323" spans="1:8" ht="13.5" x14ac:dyDescent="0.25">
      <c r="A323" s="3">
        <f>TITRES_STAT!B326</f>
        <v>42474</v>
      </c>
      <c r="B323" s="6">
        <f>TITRES_STAT!C326</f>
        <v>3.5</v>
      </c>
      <c r="C323" s="6">
        <f>TITRES_STAT!D326</f>
        <v>2.5668000000000002</v>
      </c>
      <c r="D323" s="6">
        <f>TITRES_STAT!E326</f>
        <v>1913</v>
      </c>
      <c r="E323" s="2">
        <f t="shared" si="16"/>
        <v>-71328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BULLISH DIVERGENCE</v>
      </c>
    </row>
    <row r="324" spans="1:8" ht="13.5" x14ac:dyDescent="0.25">
      <c r="A324" s="3">
        <f>TITRES_STAT!B327</f>
        <v>42475</v>
      </c>
      <c r="B324" s="6">
        <f>TITRES_STAT!C327</f>
        <v>3.49</v>
      </c>
      <c r="C324" s="6">
        <f>TITRES_STAT!D327</f>
        <v>2.5594999999999999</v>
      </c>
      <c r="D324" s="6">
        <f>TITRES_STAT!E327</f>
        <v>5363</v>
      </c>
      <c r="E324" s="2">
        <f t="shared" ref="E324:E387" si="20">IF(B324&gt;B323, E323+D324, IF(B324&lt;B323, E323-D324, E323))</f>
        <v>-76691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CONFIRMED BEARISH</v>
      </c>
    </row>
    <row r="325" spans="1:8" ht="13.5" x14ac:dyDescent="0.25">
      <c r="A325" s="3">
        <f>TITRES_STAT!B328</f>
        <v>42478</v>
      </c>
      <c r="B325" s="6">
        <f>TITRES_STAT!C328</f>
        <v>3.59</v>
      </c>
      <c r="C325" s="6">
        <f>TITRES_STAT!D328</f>
        <v>2.6328</v>
      </c>
      <c r="D325" s="6">
        <f>TITRES_STAT!E328</f>
        <v>1</v>
      </c>
      <c r="E325" s="2">
        <f t="shared" si="20"/>
        <v>-76690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3.65</v>
      </c>
      <c r="C326" s="6">
        <f>TITRES_STAT!D329</f>
        <v>2.6768000000000001</v>
      </c>
      <c r="D326" s="6">
        <f>TITRES_STAT!E329</f>
        <v>1</v>
      </c>
      <c r="E326" s="2">
        <f t="shared" si="20"/>
        <v>-76689</v>
      </c>
      <c r="F326" s="6" t="str">
        <f t="shared" si="19"/>
        <v>BEARISH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3">
        <f>TITRES_STAT!B330</f>
        <v>42480</v>
      </c>
      <c r="B327" s="6">
        <f>TITRES_STAT!C330</f>
        <v>3.65</v>
      </c>
      <c r="C327" s="6">
        <f>TITRES_STAT!D330</f>
        <v>2.6768000000000001</v>
      </c>
      <c r="D327" s="6">
        <f>TITRES_STAT!E330</f>
        <v>0</v>
      </c>
      <c r="E327" s="2">
        <f t="shared" si="20"/>
        <v>-76689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STRONG</v>
      </c>
      <c r="H327" s="6" t="str">
        <f t="shared" si="21"/>
        <v>BEARISH DIVERGENCE</v>
      </c>
    </row>
    <row r="328" spans="1:8" ht="13.5" x14ac:dyDescent="0.25">
      <c r="A328" s="3">
        <f>TITRES_STAT!B331</f>
        <v>42481</v>
      </c>
      <c r="B328" s="6">
        <f>TITRES_STAT!C331</f>
        <v>3.69</v>
      </c>
      <c r="C328" s="6">
        <f>TITRES_STAT!D331</f>
        <v>2.7061999999999999</v>
      </c>
      <c r="D328" s="6">
        <f>TITRES_STAT!E331</f>
        <v>1452</v>
      </c>
      <c r="E328" s="2">
        <f t="shared" si="20"/>
        <v>-75237</v>
      </c>
      <c r="F328" s="6" t="str">
        <f t="shared" ref="F328:F391" si="23">IF(E328&gt;E323,"BULLISH",IF(E328&lt;E323,"BEARISH","NEUTRAL"))</f>
        <v>BEARISH</v>
      </c>
      <c r="G328" s="6" t="str">
        <f t="shared" si="22"/>
        <v>STRONG</v>
      </c>
      <c r="H328" s="6" t="str">
        <f t="shared" si="21"/>
        <v>BEARISH DIVERGENCE</v>
      </c>
    </row>
    <row r="329" spans="1:8" ht="13.5" x14ac:dyDescent="0.25">
      <c r="A329" s="3">
        <f>TITRES_STAT!B332</f>
        <v>42482</v>
      </c>
      <c r="B329" s="6">
        <f>TITRES_STAT!C332</f>
        <v>3.6</v>
      </c>
      <c r="C329" s="6">
        <f>TITRES_STAT!D332</f>
        <v>2.6402000000000001</v>
      </c>
      <c r="D329" s="6">
        <f>TITRES_STAT!E332</f>
        <v>1</v>
      </c>
      <c r="E329" s="2">
        <f t="shared" si="20"/>
        <v>-75238</v>
      </c>
      <c r="F329" s="6" t="str">
        <f t="shared" si="23"/>
        <v>BULLISH</v>
      </c>
      <c r="G329" s="6" t="str">
        <f t="shared" si="22"/>
        <v>NEUTRAL</v>
      </c>
      <c r="H329" s="6" t="str">
        <f t="shared" si="21"/>
        <v>CONFIRMED BULLISH</v>
      </c>
    </row>
    <row r="330" spans="1:8" ht="13.5" x14ac:dyDescent="0.25">
      <c r="A330" s="3">
        <f>TITRES_STAT!B333</f>
        <v>42485</v>
      </c>
      <c r="B330" s="6">
        <f>TITRES_STAT!C333</f>
        <v>3.6</v>
      </c>
      <c r="C330" s="6">
        <f>TITRES_STAT!D333</f>
        <v>2.6402000000000001</v>
      </c>
      <c r="D330" s="6">
        <f>TITRES_STAT!E333</f>
        <v>874</v>
      </c>
      <c r="E330" s="2">
        <f t="shared" si="20"/>
        <v>-75238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3.69</v>
      </c>
      <c r="C331" s="6">
        <f>TITRES_STAT!D334</f>
        <v>2.7061999999999999</v>
      </c>
      <c r="D331" s="6">
        <f>TITRES_STAT!E334</f>
        <v>843</v>
      </c>
      <c r="E331" s="2">
        <f t="shared" si="20"/>
        <v>-74395</v>
      </c>
      <c r="F331" s="6" t="str">
        <f t="shared" si="23"/>
        <v>BULLISH</v>
      </c>
      <c r="G331" s="6" t="str">
        <f t="shared" si="22"/>
        <v>WEAK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3.74</v>
      </c>
      <c r="C332" s="6">
        <f>TITRES_STAT!D335</f>
        <v>2.7429000000000001</v>
      </c>
      <c r="D332" s="6">
        <f>TITRES_STAT!E335</f>
        <v>21</v>
      </c>
      <c r="E332" s="2">
        <f t="shared" si="20"/>
        <v>-74374</v>
      </c>
      <c r="F332" s="6" t="str">
        <f t="shared" si="23"/>
        <v>BULLISH</v>
      </c>
      <c r="G332" s="6" t="str">
        <f t="shared" si="22"/>
        <v>WEAK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3.74</v>
      </c>
      <c r="C333" s="6">
        <f>TITRES_STAT!D336</f>
        <v>2.7429000000000001</v>
      </c>
      <c r="D333" s="6">
        <f>TITRES_STAT!E336</f>
        <v>0</v>
      </c>
      <c r="E333" s="2">
        <f t="shared" si="20"/>
        <v>-74374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3.63</v>
      </c>
      <c r="C334" s="6">
        <f>TITRES_STAT!D337</f>
        <v>2.6621999999999999</v>
      </c>
      <c r="D334" s="6">
        <f>TITRES_STAT!E337</f>
        <v>596</v>
      </c>
      <c r="E334" s="2">
        <f t="shared" si="20"/>
        <v>-74970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3.6</v>
      </c>
      <c r="C335" s="6">
        <f>TITRES_STAT!D338</f>
        <v>2.6402000000000001</v>
      </c>
      <c r="D335" s="6">
        <f>TITRES_STAT!E338</f>
        <v>328</v>
      </c>
      <c r="E335" s="2">
        <f t="shared" si="20"/>
        <v>-75298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42493</v>
      </c>
      <c r="B336" s="6">
        <f>TITRES_STAT!C339</f>
        <v>3.6</v>
      </c>
      <c r="C336" s="6">
        <f>TITRES_STAT!D339</f>
        <v>2.6402000000000001</v>
      </c>
      <c r="D336" s="6">
        <f>TITRES_STAT!E339</f>
        <v>101</v>
      </c>
      <c r="E336" s="2">
        <f t="shared" si="20"/>
        <v>-75298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3.6</v>
      </c>
      <c r="C337" s="6">
        <f>TITRES_STAT!D340</f>
        <v>2.6402000000000001</v>
      </c>
      <c r="D337" s="6">
        <f>TITRES_STAT!E340</f>
        <v>42</v>
      </c>
      <c r="E337" s="2">
        <f t="shared" si="20"/>
        <v>-75298</v>
      </c>
      <c r="F337" s="6" t="str">
        <f t="shared" si="23"/>
        <v>BEARISH</v>
      </c>
      <c r="G337" s="6" t="str">
        <f t="shared" si="22"/>
        <v>NEUTRAL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3.5</v>
      </c>
      <c r="C338" s="6">
        <f>TITRES_STAT!D341</f>
        <v>2.5668000000000002</v>
      </c>
      <c r="D338" s="6">
        <f>TITRES_STAT!E341</f>
        <v>2298</v>
      </c>
      <c r="E338" s="2">
        <f t="shared" si="20"/>
        <v>-77596</v>
      </c>
      <c r="F338" s="6" t="str">
        <f t="shared" si="23"/>
        <v>BEARISH</v>
      </c>
      <c r="G338" s="6" t="str">
        <f t="shared" si="22"/>
        <v>STRONG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3.55</v>
      </c>
      <c r="C339" s="6">
        <f>TITRES_STAT!D342</f>
        <v>2.6034999999999999</v>
      </c>
      <c r="D339" s="6">
        <f>TITRES_STAT!E342</f>
        <v>874</v>
      </c>
      <c r="E339" s="2">
        <f t="shared" si="20"/>
        <v>-76722</v>
      </c>
      <c r="F339" s="6" t="str">
        <f t="shared" si="23"/>
        <v>BEARISH</v>
      </c>
      <c r="G339" s="6" t="str">
        <f t="shared" si="22"/>
        <v>STRONG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3.68</v>
      </c>
      <c r="C340" s="6">
        <f>TITRES_STAT!D343</f>
        <v>2.6987999999999999</v>
      </c>
      <c r="D340" s="6">
        <f>TITRES_STAT!E343</f>
        <v>258</v>
      </c>
      <c r="E340" s="2">
        <f t="shared" si="20"/>
        <v>-76464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BEARISH DIVERGENCE</v>
      </c>
    </row>
    <row r="341" spans="1:8" ht="13.5" x14ac:dyDescent="0.25">
      <c r="A341" s="3">
        <f>TITRES_STAT!B344</f>
        <v>42500</v>
      </c>
      <c r="B341" s="6">
        <f>TITRES_STAT!C344</f>
        <v>3.7</v>
      </c>
      <c r="C341" s="6">
        <f>TITRES_STAT!D344</f>
        <v>2.7134999999999998</v>
      </c>
      <c r="D341" s="6">
        <f>TITRES_STAT!E344</f>
        <v>2927</v>
      </c>
      <c r="E341" s="2">
        <f t="shared" si="20"/>
        <v>-73537</v>
      </c>
      <c r="F341" s="6" t="str">
        <f t="shared" si="23"/>
        <v>BULLISH</v>
      </c>
      <c r="G341" s="6" t="str">
        <f t="shared" si="22"/>
        <v>WEAK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3.7</v>
      </c>
      <c r="C342" s="6">
        <f>TITRES_STAT!D345</f>
        <v>2.7134999999999998</v>
      </c>
      <c r="D342" s="6">
        <f>TITRES_STAT!E345</f>
        <v>0</v>
      </c>
      <c r="E342" s="2">
        <f t="shared" si="20"/>
        <v>-73537</v>
      </c>
      <c r="F342" s="6" t="str">
        <f t="shared" si="23"/>
        <v>BULLISH</v>
      </c>
      <c r="G342" s="6" t="str">
        <f t="shared" si="22"/>
        <v>WEAK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3.69</v>
      </c>
      <c r="C343" s="6">
        <f>TITRES_STAT!D346</f>
        <v>2.7061999999999999</v>
      </c>
      <c r="D343" s="6">
        <f>TITRES_STAT!E346</f>
        <v>941</v>
      </c>
      <c r="E343" s="2">
        <f t="shared" si="20"/>
        <v>-74478</v>
      </c>
      <c r="F343" s="6" t="str">
        <f t="shared" si="23"/>
        <v>BULLISH</v>
      </c>
      <c r="G343" s="6" t="str">
        <f t="shared" si="22"/>
        <v>WEAK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3.6</v>
      </c>
      <c r="C344" s="6">
        <f>TITRES_STAT!D347</f>
        <v>2.6402000000000001</v>
      </c>
      <c r="D344" s="6">
        <f>TITRES_STAT!E347</f>
        <v>1099</v>
      </c>
      <c r="E344" s="2">
        <f t="shared" si="20"/>
        <v>-75577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3.51</v>
      </c>
      <c r="C345" s="6">
        <f>TITRES_STAT!D348</f>
        <v>2.5741999999999998</v>
      </c>
      <c r="D345" s="6">
        <f>TITRES_STAT!E348</f>
        <v>906</v>
      </c>
      <c r="E345" s="2">
        <f t="shared" si="20"/>
        <v>-76483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3.51</v>
      </c>
      <c r="C346" s="6">
        <f>TITRES_STAT!D349</f>
        <v>2.5741999999999998</v>
      </c>
      <c r="D346" s="6">
        <f>TITRES_STAT!E349</f>
        <v>1464</v>
      </c>
      <c r="E346" s="2">
        <f t="shared" si="20"/>
        <v>-76483</v>
      </c>
      <c r="F346" s="6" t="str">
        <f t="shared" si="23"/>
        <v>BEARISH</v>
      </c>
      <c r="G346" s="6" t="str">
        <f t="shared" si="22"/>
        <v>STRONG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3.6</v>
      </c>
      <c r="C347" s="6">
        <f>TITRES_STAT!D350</f>
        <v>2.6402000000000001</v>
      </c>
      <c r="D347" s="6">
        <f>TITRES_STAT!E350</f>
        <v>934</v>
      </c>
      <c r="E347" s="2">
        <f t="shared" si="20"/>
        <v>-75549</v>
      </c>
      <c r="F347" s="6" t="str">
        <f t="shared" si="23"/>
        <v>BEARISH</v>
      </c>
      <c r="G347" s="6" t="str">
        <f t="shared" si="22"/>
        <v>STRONG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3.5</v>
      </c>
      <c r="C348" s="6">
        <f>TITRES_STAT!D351</f>
        <v>2.5668000000000002</v>
      </c>
      <c r="D348" s="6">
        <f>TITRES_STAT!E351</f>
        <v>1286</v>
      </c>
      <c r="E348" s="2">
        <f t="shared" si="20"/>
        <v>-76835</v>
      </c>
      <c r="F348" s="6" t="str">
        <f t="shared" si="23"/>
        <v>BEARISH</v>
      </c>
      <c r="G348" s="6" t="str">
        <f t="shared" si="22"/>
        <v>STRONG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3.6</v>
      </c>
      <c r="C349" s="6">
        <f>TITRES_STAT!D352</f>
        <v>2.6402000000000001</v>
      </c>
      <c r="D349" s="6">
        <f>TITRES_STAT!E352</f>
        <v>610</v>
      </c>
      <c r="E349" s="2">
        <f t="shared" si="20"/>
        <v>-76225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NEUTRAL</v>
      </c>
    </row>
    <row r="350" spans="1:8" ht="13.5" x14ac:dyDescent="0.25">
      <c r="A350" s="3">
        <f>TITRES_STAT!B353</f>
        <v>42513</v>
      </c>
      <c r="B350" s="6">
        <f>TITRES_STAT!C353</f>
        <v>3.6</v>
      </c>
      <c r="C350" s="6">
        <f>TITRES_STAT!D353</f>
        <v>2.6402000000000001</v>
      </c>
      <c r="D350" s="6">
        <f>TITRES_STAT!E353</f>
        <v>375</v>
      </c>
      <c r="E350" s="2">
        <f t="shared" si="20"/>
        <v>-76225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CONFIRMED BULLISH</v>
      </c>
    </row>
    <row r="351" spans="1:8" ht="13.5" x14ac:dyDescent="0.25">
      <c r="A351" s="3">
        <f>TITRES_STAT!B354</f>
        <v>42514</v>
      </c>
      <c r="B351" s="6">
        <f>TITRES_STAT!C354</f>
        <v>3.63</v>
      </c>
      <c r="C351" s="6">
        <f>TITRES_STAT!D354</f>
        <v>2.6621999999999999</v>
      </c>
      <c r="D351" s="6">
        <f>TITRES_STAT!E354</f>
        <v>13400</v>
      </c>
      <c r="E351" s="2">
        <f t="shared" si="20"/>
        <v>-62825</v>
      </c>
      <c r="F351" s="6" t="str">
        <f t="shared" si="23"/>
        <v>BULLISH</v>
      </c>
      <c r="G351" s="6" t="str">
        <f t="shared" si="22"/>
        <v>WEAK</v>
      </c>
      <c r="H351" s="6" t="str">
        <f t="shared" si="21"/>
        <v>CONFIRMED BULLISH</v>
      </c>
    </row>
    <row r="352" spans="1:8" ht="13.5" x14ac:dyDescent="0.25">
      <c r="A352" s="3">
        <f>TITRES_STAT!B355</f>
        <v>42515</v>
      </c>
      <c r="B352" s="6">
        <f>TITRES_STAT!C355</f>
        <v>3.7</v>
      </c>
      <c r="C352" s="6">
        <f>TITRES_STAT!D355</f>
        <v>2.7134999999999998</v>
      </c>
      <c r="D352" s="6">
        <f>TITRES_STAT!E355</f>
        <v>199</v>
      </c>
      <c r="E352" s="2">
        <f t="shared" si="20"/>
        <v>-62626</v>
      </c>
      <c r="F352" s="6" t="str">
        <f t="shared" si="23"/>
        <v>BULLISH</v>
      </c>
      <c r="G352" s="6" t="str">
        <f t="shared" si="22"/>
        <v>WEAK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3.67</v>
      </c>
      <c r="C353" s="6">
        <f>TITRES_STAT!D356</f>
        <v>2.6915</v>
      </c>
      <c r="D353" s="6">
        <f>TITRES_STAT!E356</f>
        <v>10147</v>
      </c>
      <c r="E353" s="2">
        <f t="shared" si="20"/>
        <v>-72773</v>
      </c>
      <c r="F353" s="6" t="str">
        <f t="shared" si="23"/>
        <v>BULLISH</v>
      </c>
      <c r="G353" s="6" t="str">
        <f t="shared" si="22"/>
        <v>WEAK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3.63</v>
      </c>
      <c r="C354" s="6">
        <f>TITRES_STAT!D357</f>
        <v>2.6621999999999999</v>
      </c>
      <c r="D354" s="6">
        <f>TITRES_STAT!E357</f>
        <v>550</v>
      </c>
      <c r="E354" s="2">
        <f t="shared" si="20"/>
        <v>-73323</v>
      </c>
      <c r="F354" s="6" t="str">
        <f t="shared" si="23"/>
        <v>BULLISH</v>
      </c>
      <c r="G354" s="6" t="str">
        <f t="shared" si="22"/>
        <v>WEAK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3.74</v>
      </c>
      <c r="C355" s="6">
        <f>TITRES_STAT!D358</f>
        <v>2.7429000000000001</v>
      </c>
      <c r="D355" s="6">
        <f>TITRES_STAT!E358</f>
        <v>6</v>
      </c>
      <c r="E355" s="2">
        <f t="shared" si="20"/>
        <v>-73317</v>
      </c>
      <c r="F355" s="6" t="str">
        <f t="shared" si="23"/>
        <v>BULLISH</v>
      </c>
      <c r="G355" s="6" t="str">
        <f t="shared" si="22"/>
        <v>WEAK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3.89</v>
      </c>
      <c r="C356" s="6">
        <f>TITRES_STAT!D359</f>
        <v>2.8529</v>
      </c>
      <c r="D356" s="6">
        <f>TITRES_STAT!E359</f>
        <v>26173</v>
      </c>
      <c r="E356" s="2">
        <f t="shared" si="20"/>
        <v>-47144</v>
      </c>
      <c r="F356" s="6" t="str">
        <f t="shared" si="23"/>
        <v>BULLISH</v>
      </c>
      <c r="G356" s="6" t="str">
        <f t="shared" si="22"/>
        <v>WEAK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4</v>
      </c>
      <c r="C357" s="6">
        <f>TITRES_STAT!D360</f>
        <v>2.9335</v>
      </c>
      <c r="D357" s="6">
        <f>TITRES_STAT!E360</f>
        <v>2107</v>
      </c>
      <c r="E357" s="2">
        <f t="shared" si="20"/>
        <v>-45037</v>
      </c>
      <c r="F357" s="6" t="str">
        <f t="shared" si="23"/>
        <v>BULLISH</v>
      </c>
      <c r="G357" s="6" t="str">
        <f t="shared" si="22"/>
        <v>WEAK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4</v>
      </c>
      <c r="C358" s="6">
        <f>TITRES_STAT!D361</f>
        <v>2.9335</v>
      </c>
      <c r="D358" s="6">
        <f>TITRES_STAT!E361</f>
        <v>0</v>
      </c>
      <c r="E358" s="2">
        <f t="shared" si="20"/>
        <v>-45037</v>
      </c>
      <c r="F358" s="6" t="str">
        <f t="shared" si="23"/>
        <v>BULLISH</v>
      </c>
      <c r="G358" s="6" t="str">
        <f t="shared" si="22"/>
        <v>WEAK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3.99</v>
      </c>
      <c r="C359" s="6">
        <f>TITRES_STAT!D362</f>
        <v>2.9262000000000001</v>
      </c>
      <c r="D359" s="6">
        <f>TITRES_STAT!E362</f>
        <v>1070</v>
      </c>
      <c r="E359" s="2">
        <f t="shared" si="20"/>
        <v>-46107</v>
      </c>
      <c r="F359" s="6" t="str">
        <f t="shared" si="23"/>
        <v>BULLISH</v>
      </c>
      <c r="G359" s="6" t="str">
        <f t="shared" si="22"/>
        <v>WEAK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3.99</v>
      </c>
      <c r="C360" s="6">
        <f>TITRES_STAT!D363</f>
        <v>2.9262000000000001</v>
      </c>
      <c r="D360" s="6">
        <f>TITRES_STAT!E363</f>
        <v>0</v>
      </c>
      <c r="E360" s="2">
        <f t="shared" si="20"/>
        <v>-46107</v>
      </c>
      <c r="F360" s="6" t="str">
        <f t="shared" si="23"/>
        <v>BULLISH</v>
      </c>
      <c r="G360" s="6" t="str">
        <f t="shared" si="22"/>
        <v>WEAK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3.88</v>
      </c>
      <c r="C361" s="6">
        <f>TITRES_STAT!D364</f>
        <v>2.8454999999999999</v>
      </c>
      <c r="D361" s="6">
        <f>TITRES_STAT!E364</f>
        <v>0</v>
      </c>
      <c r="E361" s="2">
        <f t="shared" si="20"/>
        <v>-46107</v>
      </c>
      <c r="F361" s="6" t="str">
        <f t="shared" si="23"/>
        <v>BULLISH</v>
      </c>
      <c r="G361" s="6" t="str">
        <f t="shared" si="22"/>
        <v>WEAK</v>
      </c>
      <c r="H361" s="6" t="str">
        <f t="shared" si="21"/>
        <v>BULLISH DIVERGENCE</v>
      </c>
    </row>
    <row r="362" spans="1:8" ht="13.5" x14ac:dyDescent="0.25">
      <c r="A362" s="3">
        <f>TITRES_STAT!B365</f>
        <v>42529</v>
      </c>
      <c r="B362" s="6">
        <f>TITRES_STAT!C365</f>
        <v>3.95</v>
      </c>
      <c r="C362" s="6">
        <f>TITRES_STAT!D365</f>
        <v>2.8969</v>
      </c>
      <c r="D362" s="6">
        <f>TITRES_STAT!E365</f>
        <v>1</v>
      </c>
      <c r="E362" s="2">
        <f t="shared" si="20"/>
        <v>-46106</v>
      </c>
      <c r="F362" s="6" t="str">
        <f t="shared" si="23"/>
        <v>BEARISH</v>
      </c>
      <c r="G362" s="6" t="str">
        <f t="shared" si="22"/>
        <v>STRONG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3.95</v>
      </c>
      <c r="C363" s="6">
        <f>TITRES_STAT!D366</f>
        <v>2.8969</v>
      </c>
      <c r="D363" s="6">
        <f>TITRES_STAT!E366</f>
        <v>831</v>
      </c>
      <c r="E363" s="2">
        <f t="shared" si="20"/>
        <v>-46106</v>
      </c>
      <c r="F363" s="6" t="str">
        <f t="shared" si="23"/>
        <v>BEARISH</v>
      </c>
      <c r="G363" s="6" t="str">
        <f t="shared" si="22"/>
        <v>STRONG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3.84</v>
      </c>
      <c r="C364" s="6">
        <f>TITRES_STAT!D367</f>
        <v>2.8161999999999998</v>
      </c>
      <c r="D364" s="6">
        <f>TITRES_STAT!E367</f>
        <v>1006</v>
      </c>
      <c r="E364" s="2">
        <f t="shared" si="20"/>
        <v>-47112</v>
      </c>
      <c r="F364" s="6" t="str">
        <f t="shared" si="23"/>
        <v>BEARISH</v>
      </c>
      <c r="G364" s="6" t="str">
        <f t="shared" si="22"/>
        <v>STRONG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3.9</v>
      </c>
      <c r="C365" s="6">
        <f>TITRES_STAT!D368</f>
        <v>2.8601999999999999</v>
      </c>
      <c r="D365" s="6">
        <f>TITRES_STAT!E368</f>
        <v>1267</v>
      </c>
      <c r="E365" s="2">
        <f t="shared" si="20"/>
        <v>-45845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BULLISH DIVERGENCE</v>
      </c>
    </row>
    <row r="366" spans="1:8" ht="13.5" x14ac:dyDescent="0.25">
      <c r="A366" s="3">
        <f>TITRES_STAT!B369</f>
        <v>42535</v>
      </c>
      <c r="B366" s="6">
        <f>TITRES_STAT!C369</f>
        <v>3.95</v>
      </c>
      <c r="C366" s="6">
        <f>TITRES_STAT!D369</f>
        <v>2.8969</v>
      </c>
      <c r="D366" s="6">
        <f>TITRES_STAT!E369</f>
        <v>10892</v>
      </c>
      <c r="E366" s="2">
        <f t="shared" si="20"/>
        <v>-34953</v>
      </c>
      <c r="F366" s="6" t="str">
        <f t="shared" si="23"/>
        <v>BULLISH</v>
      </c>
      <c r="G366" s="6" t="str">
        <f t="shared" si="22"/>
        <v>WEAK</v>
      </c>
      <c r="H366" s="6" t="str">
        <f t="shared" si="21"/>
        <v>CONFIRMED BULLISH</v>
      </c>
    </row>
    <row r="367" spans="1:8" ht="13.5" x14ac:dyDescent="0.25">
      <c r="A367" s="3">
        <f>TITRES_STAT!B370</f>
        <v>42536</v>
      </c>
      <c r="B367" s="6">
        <f>TITRES_STAT!C370</f>
        <v>3.9</v>
      </c>
      <c r="C367" s="6">
        <f>TITRES_STAT!D370</f>
        <v>2.8601999999999999</v>
      </c>
      <c r="D367" s="6">
        <f>TITRES_STAT!E370</f>
        <v>5035</v>
      </c>
      <c r="E367" s="2">
        <f t="shared" si="20"/>
        <v>-39988</v>
      </c>
      <c r="F367" s="6" t="str">
        <f t="shared" si="23"/>
        <v>BULLISH</v>
      </c>
      <c r="G367" s="6" t="str">
        <f t="shared" si="22"/>
        <v>WEAK</v>
      </c>
      <c r="H367" s="6" t="str">
        <f t="shared" si="21"/>
        <v>BULLISH DIVERGENCE</v>
      </c>
    </row>
    <row r="368" spans="1:8" ht="13.5" x14ac:dyDescent="0.25">
      <c r="A368" s="3">
        <f>TITRES_STAT!B371</f>
        <v>42537</v>
      </c>
      <c r="B368" s="6">
        <f>TITRES_STAT!C371</f>
        <v>3.97</v>
      </c>
      <c r="C368" s="6">
        <f>TITRES_STAT!D371</f>
        <v>2.9115000000000002</v>
      </c>
      <c r="D368" s="6">
        <f>TITRES_STAT!E371</f>
        <v>31</v>
      </c>
      <c r="E368" s="2">
        <f t="shared" si="20"/>
        <v>-39957</v>
      </c>
      <c r="F368" s="6" t="str">
        <f t="shared" si="23"/>
        <v>BULLISH</v>
      </c>
      <c r="G368" s="6" t="str">
        <f t="shared" si="22"/>
        <v>WEAK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3.97</v>
      </c>
      <c r="C369" s="6">
        <f>TITRES_STAT!D372</f>
        <v>2.9115000000000002</v>
      </c>
      <c r="D369" s="6">
        <f>TITRES_STAT!E372</f>
        <v>0</v>
      </c>
      <c r="E369" s="2">
        <f t="shared" si="20"/>
        <v>-39957</v>
      </c>
      <c r="F369" s="6" t="str">
        <f t="shared" si="23"/>
        <v>BULLISH</v>
      </c>
      <c r="G369" s="6" t="str">
        <f t="shared" si="22"/>
        <v>WEAK</v>
      </c>
      <c r="H369" s="6" t="str">
        <f t="shared" si="21"/>
        <v>CONFIRMED BULLISH</v>
      </c>
    </row>
    <row r="370" spans="1:8" ht="13.5" x14ac:dyDescent="0.25">
      <c r="A370" s="3">
        <f>TITRES_STAT!B373</f>
        <v>42541</v>
      </c>
      <c r="B370" s="6">
        <f>TITRES_STAT!C373</f>
        <v>3.96</v>
      </c>
      <c r="C370" s="6">
        <f>TITRES_STAT!D373</f>
        <v>2.9041999999999999</v>
      </c>
      <c r="D370" s="6">
        <f>TITRES_STAT!E373</f>
        <v>2502</v>
      </c>
      <c r="E370" s="2">
        <f t="shared" si="20"/>
        <v>-42459</v>
      </c>
      <c r="F370" s="6" t="str">
        <f t="shared" si="23"/>
        <v>BULLISH</v>
      </c>
      <c r="G370" s="6" t="str">
        <f t="shared" si="22"/>
        <v>WEAK</v>
      </c>
      <c r="H370" s="6" t="str">
        <f t="shared" si="21"/>
        <v>CONFIRMED BULLISH</v>
      </c>
    </row>
    <row r="371" spans="1:8" ht="13.5" x14ac:dyDescent="0.25">
      <c r="A371" s="3">
        <f>TITRES_STAT!B374</f>
        <v>42542</v>
      </c>
      <c r="B371" s="6">
        <f>TITRES_STAT!C374</f>
        <v>3.96</v>
      </c>
      <c r="C371" s="6">
        <f>TITRES_STAT!D374</f>
        <v>2.9041999999999999</v>
      </c>
      <c r="D371" s="6">
        <f>TITRES_STAT!E374</f>
        <v>0</v>
      </c>
      <c r="E371" s="2">
        <f t="shared" si="20"/>
        <v>-42459</v>
      </c>
      <c r="F371" s="6" t="str">
        <f t="shared" si="23"/>
        <v>BEARISH</v>
      </c>
      <c r="G371" s="6" t="str">
        <f t="shared" si="22"/>
        <v>STRONG</v>
      </c>
      <c r="H371" s="6" t="str">
        <f t="shared" si="21"/>
        <v>BEARISH DIVERGENCE</v>
      </c>
    </row>
    <row r="372" spans="1:8" ht="13.5" x14ac:dyDescent="0.25">
      <c r="A372" s="3">
        <f>TITRES_STAT!B375</f>
        <v>42543</v>
      </c>
      <c r="B372" s="6">
        <f>TITRES_STAT!C375</f>
        <v>3.85</v>
      </c>
      <c r="C372" s="6">
        <f>TITRES_STAT!D375</f>
        <v>2.8235000000000001</v>
      </c>
      <c r="D372" s="6">
        <f>TITRES_STAT!E375</f>
        <v>4140</v>
      </c>
      <c r="E372" s="2">
        <f t="shared" si="20"/>
        <v>-46599</v>
      </c>
      <c r="F372" s="6" t="str">
        <f t="shared" si="23"/>
        <v>BEARISH</v>
      </c>
      <c r="G372" s="6" t="str">
        <f t="shared" si="22"/>
        <v>STRONG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3.95</v>
      </c>
      <c r="C373" s="6">
        <f>TITRES_STAT!D376</f>
        <v>2.8969</v>
      </c>
      <c r="D373" s="6">
        <f>TITRES_STAT!E376</f>
        <v>1394</v>
      </c>
      <c r="E373" s="2">
        <f t="shared" si="20"/>
        <v>-45205</v>
      </c>
      <c r="F373" s="6" t="str">
        <f t="shared" si="23"/>
        <v>BEARISH</v>
      </c>
      <c r="G373" s="6" t="str">
        <f t="shared" si="22"/>
        <v>STRONG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3.9</v>
      </c>
      <c r="C374" s="6">
        <f>TITRES_STAT!D377</f>
        <v>2.8601999999999999</v>
      </c>
      <c r="D374" s="6">
        <f>TITRES_STAT!E377</f>
        <v>434</v>
      </c>
      <c r="E374" s="2">
        <f t="shared" si="20"/>
        <v>-45639</v>
      </c>
      <c r="F374" s="6" t="str">
        <f t="shared" si="23"/>
        <v>BEARISH</v>
      </c>
      <c r="G374" s="6" t="str">
        <f t="shared" si="22"/>
        <v>STRONG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3.9</v>
      </c>
      <c r="C375" s="6">
        <f>TITRES_STAT!D378</f>
        <v>2.8601999999999999</v>
      </c>
      <c r="D375" s="6">
        <f>TITRES_STAT!E378</f>
        <v>0</v>
      </c>
      <c r="E375" s="2">
        <f t="shared" si="20"/>
        <v>-45639</v>
      </c>
      <c r="F375" s="6" t="str">
        <f t="shared" si="23"/>
        <v>BEARISH</v>
      </c>
      <c r="G375" s="6" t="str">
        <f t="shared" si="22"/>
        <v>STRONG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3.9</v>
      </c>
      <c r="C376" s="6">
        <f>TITRES_STAT!D379</f>
        <v>2.8601999999999999</v>
      </c>
      <c r="D376" s="6">
        <f>TITRES_STAT!E379</f>
        <v>5413</v>
      </c>
      <c r="E376" s="2">
        <f t="shared" si="20"/>
        <v>-45639</v>
      </c>
      <c r="F376" s="6" t="str">
        <f t="shared" si="23"/>
        <v>BEARISH</v>
      </c>
      <c r="G376" s="6" t="str">
        <f t="shared" si="22"/>
        <v>STRONG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3.91</v>
      </c>
      <c r="C377" s="6">
        <f>TITRES_STAT!D380</f>
        <v>2.8675000000000002</v>
      </c>
      <c r="D377" s="6">
        <f>TITRES_STAT!E380</f>
        <v>5661</v>
      </c>
      <c r="E377" s="2">
        <f t="shared" si="20"/>
        <v>-39978</v>
      </c>
      <c r="F377" s="6" t="str">
        <f t="shared" si="23"/>
        <v>BULLISH</v>
      </c>
      <c r="G377" s="6" t="str">
        <f t="shared" si="22"/>
        <v>WEAK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3.87</v>
      </c>
      <c r="C378" s="6">
        <f>TITRES_STAT!D381</f>
        <v>3.0245000000000002</v>
      </c>
      <c r="D378" s="6">
        <f>TITRES_STAT!E381</f>
        <v>1533</v>
      </c>
      <c r="E378" s="2">
        <f t="shared" si="20"/>
        <v>-41511</v>
      </c>
      <c r="F378" s="6" t="str">
        <f t="shared" si="23"/>
        <v>BULLISH</v>
      </c>
      <c r="G378" s="6" t="str">
        <f t="shared" si="22"/>
        <v>WEAK</v>
      </c>
      <c r="H378" s="6" t="str">
        <f t="shared" si="21"/>
        <v>BULLISH DIVERGENCE</v>
      </c>
    </row>
    <row r="379" spans="1:8" ht="13.5" x14ac:dyDescent="0.25">
      <c r="A379" s="3">
        <f>TITRES_STAT!B382</f>
        <v>42552</v>
      </c>
      <c r="B379" s="6">
        <f>TITRES_STAT!C382</f>
        <v>3.87</v>
      </c>
      <c r="C379" s="6">
        <f>TITRES_STAT!D382</f>
        <v>3.0245000000000002</v>
      </c>
      <c r="D379" s="6">
        <f>TITRES_STAT!E382</f>
        <v>665</v>
      </c>
      <c r="E379" s="2">
        <f t="shared" si="20"/>
        <v>-41511</v>
      </c>
      <c r="F379" s="6" t="str">
        <f t="shared" si="23"/>
        <v>BULLISH</v>
      </c>
      <c r="G379" s="6" t="str">
        <f t="shared" si="22"/>
        <v>WEAK</v>
      </c>
      <c r="H379" s="6" t="str">
        <f t="shared" si="21"/>
        <v>BULLISH DIVERGENCE</v>
      </c>
    </row>
    <row r="380" spans="1:8" ht="13.5" x14ac:dyDescent="0.25">
      <c r="A380" s="3">
        <f>TITRES_STAT!B383</f>
        <v>42555</v>
      </c>
      <c r="B380" s="6">
        <f>TITRES_STAT!C383</f>
        <v>3.87</v>
      </c>
      <c r="C380" s="6">
        <f>TITRES_STAT!D383</f>
        <v>3.0245000000000002</v>
      </c>
      <c r="D380" s="6">
        <f>TITRES_STAT!E383</f>
        <v>591</v>
      </c>
      <c r="E380" s="2">
        <f t="shared" si="20"/>
        <v>-41511</v>
      </c>
      <c r="F380" s="6" t="str">
        <f t="shared" si="23"/>
        <v>BULLISH</v>
      </c>
      <c r="G380" s="6" t="str">
        <f t="shared" si="22"/>
        <v>WEAK</v>
      </c>
      <c r="H380" s="6" t="str">
        <f t="shared" si="21"/>
        <v>BULLISH DIVERGENCE</v>
      </c>
    </row>
    <row r="381" spans="1:8" ht="13.5" x14ac:dyDescent="0.25">
      <c r="A381" s="3">
        <f>TITRES_STAT!B384</f>
        <v>42559</v>
      </c>
      <c r="B381" s="6">
        <f>TITRES_STAT!C384</f>
        <v>3.87</v>
      </c>
      <c r="C381" s="6">
        <f>TITRES_STAT!D384</f>
        <v>3.0245000000000002</v>
      </c>
      <c r="D381" s="6">
        <f>TITRES_STAT!E384</f>
        <v>0</v>
      </c>
      <c r="E381" s="2">
        <f t="shared" si="20"/>
        <v>-41511</v>
      </c>
      <c r="F381" s="6" t="str">
        <f t="shared" si="23"/>
        <v>BULLISH</v>
      </c>
      <c r="G381" s="6" t="str">
        <f t="shared" si="22"/>
        <v>WEAK</v>
      </c>
      <c r="H381" s="6" t="str">
        <f t="shared" si="21"/>
        <v>BULLISH DIVERGENCE</v>
      </c>
    </row>
    <row r="382" spans="1:8" ht="13.5" x14ac:dyDescent="0.25">
      <c r="A382" s="3">
        <f>TITRES_STAT!B385</f>
        <v>42562</v>
      </c>
      <c r="B382" s="6">
        <f>TITRES_STAT!C385</f>
        <v>3.87</v>
      </c>
      <c r="C382" s="6">
        <f>TITRES_STAT!D385</f>
        <v>3.0245000000000002</v>
      </c>
      <c r="D382" s="6">
        <f>TITRES_STAT!E385</f>
        <v>0</v>
      </c>
      <c r="E382" s="2">
        <f t="shared" si="20"/>
        <v>-41511</v>
      </c>
      <c r="F382" s="6" t="str">
        <f t="shared" si="23"/>
        <v>BEARISH</v>
      </c>
      <c r="G382" s="6" t="str">
        <f t="shared" si="22"/>
        <v>STRONG</v>
      </c>
      <c r="H382" s="6" t="str">
        <f t="shared" si="21"/>
        <v>CONFIRMED BEARISH</v>
      </c>
    </row>
    <row r="383" spans="1:8" ht="13.5" x14ac:dyDescent="0.25">
      <c r="A383" s="3">
        <f>TITRES_STAT!B386</f>
        <v>42563</v>
      </c>
      <c r="B383" s="6">
        <f>TITRES_STAT!C386</f>
        <v>3.87</v>
      </c>
      <c r="C383" s="6">
        <f>TITRES_STAT!D386</f>
        <v>3.0245000000000002</v>
      </c>
      <c r="D383" s="6">
        <f>TITRES_STAT!E386</f>
        <v>0</v>
      </c>
      <c r="E383" s="2">
        <f t="shared" si="20"/>
        <v>-41511</v>
      </c>
      <c r="F383" s="6" t="str">
        <f t="shared" si="23"/>
        <v>NEUTRAL</v>
      </c>
      <c r="G383" s="6" t="str">
        <f t="shared" si="22"/>
        <v>NEUTRAL</v>
      </c>
      <c r="H383" s="6" t="str">
        <f t="shared" si="21"/>
        <v>NEUTRAL</v>
      </c>
    </row>
    <row r="384" spans="1:8" ht="13.5" x14ac:dyDescent="0.25">
      <c r="A384" s="3">
        <f>TITRES_STAT!B387</f>
        <v>42564</v>
      </c>
      <c r="B384" s="6">
        <f>TITRES_STAT!C387</f>
        <v>3.85</v>
      </c>
      <c r="C384" s="6">
        <f>TITRES_STAT!D387</f>
        <v>3.0089000000000001</v>
      </c>
      <c r="D384" s="6">
        <f>TITRES_STAT!E387</f>
        <v>1787</v>
      </c>
      <c r="E384" s="2">
        <f t="shared" si="20"/>
        <v>-43298</v>
      </c>
      <c r="F384" s="6" t="str">
        <f t="shared" si="23"/>
        <v>BEARISH</v>
      </c>
      <c r="G384" s="6" t="str">
        <f t="shared" si="22"/>
        <v>STRONG</v>
      </c>
      <c r="H384" s="6" t="str">
        <f t="shared" si="21"/>
        <v>CONFIRMED BEARISH</v>
      </c>
    </row>
    <row r="385" spans="1:8" ht="13.5" x14ac:dyDescent="0.25">
      <c r="A385" s="3">
        <f>TITRES_STAT!B388</f>
        <v>42565</v>
      </c>
      <c r="B385" s="6">
        <f>TITRES_STAT!C388</f>
        <v>3.86</v>
      </c>
      <c r="C385" s="6">
        <f>TITRES_STAT!D388</f>
        <v>3.0167000000000002</v>
      </c>
      <c r="D385" s="6">
        <f>TITRES_STAT!E388</f>
        <v>3870</v>
      </c>
      <c r="E385" s="2">
        <f t="shared" si="20"/>
        <v>-39428</v>
      </c>
      <c r="F385" s="6" t="str">
        <f t="shared" si="23"/>
        <v>BULLISH</v>
      </c>
      <c r="G385" s="6" t="str">
        <f t="shared" si="22"/>
        <v>WEAK</v>
      </c>
      <c r="H385" s="6" t="str">
        <f t="shared" si="21"/>
        <v>BULLISH DIVERGENCE</v>
      </c>
    </row>
    <row r="386" spans="1:8" ht="13.5" x14ac:dyDescent="0.25">
      <c r="A386" s="3">
        <f>TITRES_STAT!B389</f>
        <v>42566</v>
      </c>
      <c r="B386" s="6">
        <f>TITRES_STAT!C389</f>
        <v>3.86</v>
      </c>
      <c r="C386" s="6">
        <f>TITRES_STAT!D389</f>
        <v>3.0167000000000002</v>
      </c>
      <c r="D386" s="6">
        <f>TITRES_STAT!E389</f>
        <v>0</v>
      </c>
      <c r="E386" s="2">
        <f t="shared" si="20"/>
        <v>-39428</v>
      </c>
      <c r="F386" s="6" t="str">
        <f t="shared" si="23"/>
        <v>BULLISH</v>
      </c>
      <c r="G386" s="6" t="str">
        <f t="shared" si="22"/>
        <v>WEAK</v>
      </c>
      <c r="H386" s="6" t="str">
        <f t="shared" si="21"/>
        <v>BULLISH DIVERGENCE</v>
      </c>
    </row>
    <row r="387" spans="1:8" ht="13.5" x14ac:dyDescent="0.25">
      <c r="A387" s="3">
        <f>TITRES_STAT!B390</f>
        <v>42569</v>
      </c>
      <c r="B387" s="6">
        <f>TITRES_STAT!C390</f>
        <v>3.85</v>
      </c>
      <c r="C387" s="6">
        <f>TITRES_STAT!D390</f>
        <v>3.0089000000000001</v>
      </c>
      <c r="D387" s="6">
        <f>TITRES_STAT!E390</f>
        <v>2439</v>
      </c>
      <c r="E387" s="2">
        <f t="shared" si="20"/>
        <v>-41867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3.85</v>
      </c>
      <c r="C388" s="6">
        <f>TITRES_STAT!D391</f>
        <v>3.0089000000000001</v>
      </c>
      <c r="D388" s="6">
        <f>TITRES_STAT!E391</f>
        <v>0</v>
      </c>
      <c r="E388" s="2">
        <f t="shared" ref="E388:E451" si="24">IF(B388&gt;B387, E387+D388, IF(B388&lt;B387, E387-D388, E387))</f>
        <v>-41867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3.8</v>
      </c>
      <c r="C389" s="6">
        <f>TITRES_STAT!D392</f>
        <v>2.9698000000000002</v>
      </c>
      <c r="D389" s="6">
        <f>TITRES_STAT!E392</f>
        <v>890</v>
      </c>
      <c r="E389" s="2">
        <f t="shared" si="24"/>
        <v>-42757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BULLISH DIVERGENCE</v>
      </c>
    </row>
    <row r="390" spans="1:8" ht="13.5" x14ac:dyDescent="0.25">
      <c r="A390" s="3">
        <f>TITRES_STAT!B393</f>
        <v>42572</v>
      </c>
      <c r="B390" s="6">
        <f>TITRES_STAT!C393</f>
        <v>3.84</v>
      </c>
      <c r="C390" s="6">
        <f>TITRES_STAT!D393</f>
        <v>3.0011000000000001</v>
      </c>
      <c r="D390" s="6">
        <f>TITRES_STAT!E393</f>
        <v>656</v>
      </c>
      <c r="E390" s="2">
        <f t="shared" si="24"/>
        <v>-42101</v>
      </c>
      <c r="F390" s="6" t="str">
        <f t="shared" si="23"/>
        <v>BEARISH</v>
      </c>
      <c r="G390" s="6" t="str">
        <f t="shared" si="22"/>
        <v>STRONG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3.84</v>
      </c>
      <c r="C391" s="6">
        <f>TITRES_STAT!D394</f>
        <v>3.0011000000000001</v>
      </c>
      <c r="D391" s="6">
        <f>TITRES_STAT!E394</f>
        <v>0</v>
      </c>
      <c r="E391" s="2">
        <f t="shared" si="24"/>
        <v>-42101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STRONG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3.84</v>
      </c>
      <c r="C392" s="6">
        <f>TITRES_STAT!D395</f>
        <v>3.0011000000000001</v>
      </c>
      <c r="D392" s="6">
        <f>TITRES_STAT!E395</f>
        <v>0</v>
      </c>
      <c r="E392" s="2">
        <f t="shared" si="24"/>
        <v>-42101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3.82</v>
      </c>
      <c r="C393" s="6">
        <f>TITRES_STAT!D396</f>
        <v>2.9853999999999998</v>
      </c>
      <c r="D393" s="6">
        <f>TITRES_STAT!E396</f>
        <v>200</v>
      </c>
      <c r="E393" s="2">
        <f t="shared" si="24"/>
        <v>-42301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3.82</v>
      </c>
      <c r="C394" s="6">
        <f>TITRES_STAT!D397</f>
        <v>2.9853999999999998</v>
      </c>
      <c r="D394" s="6">
        <f>TITRES_STAT!E397</f>
        <v>918</v>
      </c>
      <c r="E394" s="2">
        <f t="shared" si="24"/>
        <v>-42301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CONFIRMED BULLISH</v>
      </c>
    </row>
    <row r="395" spans="1:8" ht="13.5" x14ac:dyDescent="0.25">
      <c r="A395" s="3">
        <f>TITRES_STAT!B398</f>
        <v>42580</v>
      </c>
      <c r="B395" s="6">
        <f>TITRES_STAT!C398</f>
        <v>3.84</v>
      </c>
      <c r="C395" s="6">
        <f>TITRES_STAT!D398</f>
        <v>3.0011000000000001</v>
      </c>
      <c r="D395" s="6">
        <f>TITRES_STAT!E398</f>
        <v>4098</v>
      </c>
      <c r="E395" s="2">
        <f t="shared" si="24"/>
        <v>-38203</v>
      </c>
      <c r="F395" s="6" t="str">
        <f t="shared" si="27"/>
        <v>BULLISH</v>
      </c>
      <c r="G395" s="6" t="str">
        <f t="shared" si="26"/>
        <v>WEAK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3.92</v>
      </c>
      <c r="C396" s="6">
        <f>TITRES_STAT!D399</f>
        <v>3.0636000000000001</v>
      </c>
      <c r="D396" s="6">
        <f>TITRES_STAT!E399</f>
        <v>544</v>
      </c>
      <c r="E396" s="2">
        <f t="shared" si="24"/>
        <v>-37659</v>
      </c>
      <c r="F396" s="6" t="str">
        <f t="shared" si="27"/>
        <v>BULLISH</v>
      </c>
      <c r="G396" s="6" t="str">
        <f t="shared" si="26"/>
        <v>WEAK</v>
      </c>
      <c r="H396" s="6" t="str">
        <f t="shared" si="25"/>
        <v>CONFIRMED BULLISH</v>
      </c>
    </row>
    <row r="397" spans="1:8" ht="13.5" x14ac:dyDescent="0.25">
      <c r="A397" s="3">
        <f>TITRES_STAT!B400</f>
        <v>42584</v>
      </c>
      <c r="B397" s="6">
        <f>TITRES_STAT!C400</f>
        <v>3.95</v>
      </c>
      <c r="C397" s="6">
        <f>TITRES_STAT!D400</f>
        <v>3.0870000000000002</v>
      </c>
      <c r="D397" s="6">
        <f>TITRES_STAT!E400</f>
        <v>976</v>
      </c>
      <c r="E397" s="2">
        <f t="shared" si="24"/>
        <v>-36683</v>
      </c>
      <c r="F397" s="6" t="str">
        <f t="shared" si="27"/>
        <v>BULLISH</v>
      </c>
      <c r="G397" s="6" t="str">
        <f t="shared" si="26"/>
        <v>WEAK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3.95</v>
      </c>
      <c r="C398" s="6">
        <f>TITRES_STAT!D401</f>
        <v>3.0870000000000002</v>
      </c>
      <c r="D398" s="6">
        <f>TITRES_STAT!E401</f>
        <v>610</v>
      </c>
      <c r="E398" s="2">
        <f t="shared" si="24"/>
        <v>-36683</v>
      </c>
      <c r="F398" s="6" t="str">
        <f t="shared" si="27"/>
        <v>BULLISH</v>
      </c>
      <c r="G398" s="6" t="str">
        <f t="shared" si="26"/>
        <v>WEAK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3.99</v>
      </c>
      <c r="C399" s="6">
        <f>TITRES_STAT!D402</f>
        <v>3.1183000000000001</v>
      </c>
      <c r="D399" s="6">
        <f>TITRES_STAT!E402</f>
        <v>1619</v>
      </c>
      <c r="E399" s="2">
        <f t="shared" si="24"/>
        <v>-35064</v>
      </c>
      <c r="F399" s="6" t="str">
        <f t="shared" si="27"/>
        <v>BULLISH</v>
      </c>
      <c r="G399" s="6" t="str">
        <f t="shared" si="26"/>
        <v>WEAK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3.99</v>
      </c>
      <c r="C400" s="6">
        <f>TITRES_STAT!D403</f>
        <v>3.1183000000000001</v>
      </c>
      <c r="D400" s="6">
        <f>TITRES_STAT!E403</f>
        <v>0</v>
      </c>
      <c r="E400" s="2">
        <f t="shared" si="24"/>
        <v>-35064</v>
      </c>
      <c r="F400" s="6" t="str">
        <f t="shared" si="27"/>
        <v>BULLISH</v>
      </c>
      <c r="G400" s="6" t="str">
        <f t="shared" si="26"/>
        <v>WEAK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3.99</v>
      </c>
      <c r="C401" s="6">
        <f>TITRES_STAT!D404</f>
        <v>3.1183000000000001</v>
      </c>
      <c r="D401" s="6">
        <f>TITRES_STAT!E404</f>
        <v>0</v>
      </c>
      <c r="E401" s="2">
        <f t="shared" si="24"/>
        <v>-35064</v>
      </c>
      <c r="F401" s="6" t="str">
        <f t="shared" si="27"/>
        <v>BULLISH</v>
      </c>
      <c r="G401" s="6" t="str">
        <f t="shared" si="26"/>
        <v>WEAK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3.88</v>
      </c>
      <c r="C402" s="6">
        <f>TITRES_STAT!D405</f>
        <v>3.0323000000000002</v>
      </c>
      <c r="D402" s="6">
        <f>TITRES_STAT!E405</f>
        <v>60</v>
      </c>
      <c r="E402" s="2">
        <f t="shared" si="24"/>
        <v>-35124</v>
      </c>
      <c r="F402" s="6" t="str">
        <f t="shared" si="27"/>
        <v>BULLISH</v>
      </c>
      <c r="G402" s="6" t="str">
        <f t="shared" si="26"/>
        <v>WEAK</v>
      </c>
      <c r="H402" s="6" t="str">
        <f t="shared" si="25"/>
        <v>BULLISH DIVERGENCE</v>
      </c>
    </row>
    <row r="403" spans="1:8" ht="13.5" x14ac:dyDescent="0.25">
      <c r="A403" s="3">
        <f>TITRES_STAT!B406</f>
        <v>42592</v>
      </c>
      <c r="B403" s="6">
        <f>TITRES_STAT!C406</f>
        <v>3.95</v>
      </c>
      <c r="C403" s="6">
        <f>TITRES_STAT!D406</f>
        <v>3.0870000000000002</v>
      </c>
      <c r="D403" s="6">
        <f>TITRES_STAT!E406</f>
        <v>1</v>
      </c>
      <c r="E403" s="2">
        <f t="shared" si="24"/>
        <v>-35123</v>
      </c>
      <c r="F403" s="6" t="str">
        <f t="shared" si="27"/>
        <v>BULLISH</v>
      </c>
      <c r="G403" s="6" t="str">
        <f t="shared" si="26"/>
        <v>WEAK</v>
      </c>
      <c r="H403" s="6" t="str">
        <f t="shared" si="25"/>
        <v>NEUTRAL</v>
      </c>
    </row>
    <row r="404" spans="1:8" ht="13.5" x14ac:dyDescent="0.25">
      <c r="A404" s="3">
        <f>TITRES_STAT!B407</f>
        <v>42593</v>
      </c>
      <c r="B404" s="6">
        <f>TITRES_STAT!C407</f>
        <v>3.9</v>
      </c>
      <c r="C404" s="6">
        <f>TITRES_STAT!D407</f>
        <v>3.0478999999999998</v>
      </c>
      <c r="D404" s="6">
        <f>TITRES_STAT!E407</f>
        <v>100</v>
      </c>
      <c r="E404" s="2">
        <f t="shared" si="24"/>
        <v>-35223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3.9</v>
      </c>
      <c r="C405" s="6">
        <f>TITRES_STAT!D408</f>
        <v>3.0478999999999998</v>
      </c>
      <c r="D405" s="6">
        <f>TITRES_STAT!E408</f>
        <v>0</v>
      </c>
      <c r="E405" s="2">
        <f t="shared" si="24"/>
        <v>-35223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3.98</v>
      </c>
      <c r="C406" s="6">
        <f>TITRES_STAT!D409</f>
        <v>3.1105</v>
      </c>
      <c r="D406" s="6">
        <f>TITRES_STAT!E409</f>
        <v>1</v>
      </c>
      <c r="E406" s="2">
        <f t="shared" si="24"/>
        <v>-35222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3.9</v>
      </c>
      <c r="C407" s="6">
        <f>TITRES_STAT!D410</f>
        <v>3.0478999999999998</v>
      </c>
      <c r="D407" s="6">
        <f>TITRES_STAT!E410</f>
        <v>177</v>
      </c>
      <c r="E407" s="2">
        <f t="shared" si="24"/>
        <v>-35399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BEARISH DIVERGENCE</v>
      </c>
    </row>
    <row r="408" spans="1:8" ht="13.5" x14ac:dyDescent="0.25">
      <c r="A408" s="3">
        <f>TITRES_STAT!B411</f>
        <v>42599</v>
      </c>
      <c r="B408" s="6">
        <f>TITRES_STAT!C411</f>
        <v>3.99</v>
      </c>
      <c r="C408" s="6">
        <f>TITRES_STAT!D411</f>
        <v>3.1183000000000001</v>
      </c>
      <c r="D408" s="6">
        <f>TITRES_STAT!E411</f>
        <v>8</v>
      </c>
      <c r="E408" s="2">
        <f t="shared" si="24"/>
        <v>-35391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BEARISH DIVERGENCE</v>
      </c>
    </row>
    <row r="409" spans="1:8" ht="13.5" x14ac:dyDescent="0.25">
      <c r="A409" s="3">
        <f>TITRES_STAT!B412</f>
        <v>42600</v>
      </c>
      <c r="B409" s="6">
        <f>TITRES_STAT!C412</f>
        <v>3.99</v>
      </c>
      <c r="C409" s="6">
        <f>TITRES_STAT!D412</f>
        <v>3.1183000000000001</v>
      </c>
      <c r="D409" s="6">
        <f>TITRES_STAT!E412</f>
        <v>0</v>
      </c>
      <c r="E409" s="2">
        <f t="shared" si="24"/>
        <v>-35391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BEARISH DIVERGENCE</v>
      </c>
    </row>
    <row r="410" spans="1:8" ht="13.5" x14ac:dyDescent="0.25">
      <c r="A410" s="3">
        <f>TITRES_STAT!B413</f>
        <v>42601</v>
      </c>
      <c r="B410" s="6">
        <f>TITRES_STAT!C413</f>
        <v>3.98</v>
      </c>
      <c r="C410" s="6">
        <f>TITRES_STAT!D413</f>
        <v>3.1105</v>
      </c>
      <c r="D410" s="6">
        <f>TITRES_STAT!E413</f>
        <v>3001</v>
      </c>
      <c r="E410" s="2">
        <f t="shared" si="24"/>
        <v>-38392</v>
      </c>
      <c r="F410" s="6" t="str">
        <f t="shared" si="27"/>
        <v>BEARISH</v>
      </c>
      <c r="G410" s="6" t="str">
        <f t="shared" si="26"/>
        <v>STRONG</v>
      </c>
      <c r="H410" s="6" t="str">
        <f t="shared" si="25"/>
        <v>BEARISH DIVERGENCE</v>
      </c>
    </row>
    <row r="411" spans="1:8" ht="13.5" x14ac:dyDescent="0.25">
      <c r="A411" s="3">
        <f>TITRES_STAT!B414</f>
        <v>42604</v>
      </c>
      <c r="B411" s="6">
        <f>TITRES_STAT!C414</f>
        <v>3.98</v>
      </c>
      <c r="C411" s="6">
        <f>TITRES_STAT!D414</f>
        <v>3.1105</v>
      </c>
      <c r="D411" s="6">
        <f>TITRES_STAT!E414</f>
        <v>0</v>
      </c>
      <c r="E411" s="2">
        <f t="shared" si="24"/>
        <v>-38392</v>
      </c>
      <c r="F411" s="6" t="str">
        <f t="shared" si="27"/>
        <v>BEARISH</v>
      </c>
      <c r="G411" s="6" t="str">
        <f t="shared" si="26"/>
        <v>STRONG</v>
      </c>
      <c r="H411" s="6" t="str">
        <f t="shared" si="25"/>
        <v>NEUTRAL</v>
      </c>
    </row>
    <row r="412" spans="1:8" ht="13.5" x14ac:dyDescent="0.25">
      <c r="A412" s="3">
        <f>TITRES_STAT!B415</f>
        <v>42605</v>
      </c>
      <c r="B412" s="6">
        <f>TITRES_STAT!C415</f>
        <v>3.97</v>
      </c>
      <c r="C412" s="6">
        <f>TITRES_STAT!D415</f>
        <v>3.1027</v>
      </c>
      <c r="D412" s="6">
        <f>TITRES_STAT!E415</f>
        <v>1</v>
      </c>
      <c r="E412" s="2">
        <f t="shared" si="24"/>
        <v>-38393</v>
      </c>
      <c r="F412" s="6" t="str">
        <f t="shared" si="27"/>
        <v>BEARISH</v>
      </c>
      <c r="G412" s="6" t="str">
        <f t="shared" si="26"/>
        <v>STRONG</v>
      </c>
      <c r="H412" s="6" t="str">
        <f t="shared" si="25"/>
        <v>BEARISH DIVERGENCE</v>
      </c>
    </row>
    <row r="413" spans="1:8" ht="13.5" x14ac:dyDescent="0.25">
      <c r="A413" s="3">
        <f>TITRES_STAT!B416</f>
        <v>42606</v>
      </c>
      <c r="B413" s="6">
        <f>TITRES_STAT!C416</f>
        <v>3.97</v>
      </c>
      <c r="C413" s="6">
        <f>TITRES_STAT!D416</f>
        <v>3.1027</v>
      </c>
      <c r="D413" s="6">
        <f>TITRES_STAT!E416</f>
        <v>0</v>
      </c>
      <c r="E413" s="2">
        <f t="shared" si="24"/>
        <v>-38393</v>
      </c>
      <c r="F413" s="6" t="str">
        <f t="shared" si="27"/>
        <v>BEARISH</v>
      </c>
      <c r="G413" s="6" t="str">
        <f t="shared" si="26"/>
        <v>STRONG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3.94</v>
      </c>
      <c r="C414" s="6">
        <f>TITRES_STAT!D417</f>
        <v>3.0792000000000002</v>
      </c>
      <c r="D414" s="6">
        <f>TITRES_STAT!E417</f>
        <v>53</v>
      </c>
      <c r="E414" s="2">
        <f t="shared" si="24"/>
        <v>-38446</v>
      </c>
      <c r="F414" s="6" t="str">
        <f t="shared" si="27"/>
        <v>BEARISH</v>
      </c>
      <c r="G414" s="6" t="str">
        <f t="shared" si="26"/>
        <v>STRONG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3.94</v>
      </c>
      <c r="C415" s="6">
        <f>TITRES_STAT!D418</f>
        <v>3.0792000000000002</v>
      </c>
      <c r="D415" s="6">
        <f>TITRES_STAT!E418</f>
        <v>0</v>
      </c>
      <c r="E415" s="2">
        <f t="shared" si="24"/>
        <v>-38446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3.96</v>
      </c>
      <c r="C416" s="6">
        <f>TITRES_STAT!D419</f>
        <v>3.0948000000000002</v>
      </c>
      <c r="D416" s="6">
        <f>TITRES_STAT!E419</f>
        <v>273</v>
      </c>
      <c r="E416" s="2">
        <f t="shared" si="24"/>
        <v>-38173</v>
      </c>
      <c r="F416" s="6" t="str">
        <f t="shared" si="27"/>
        <v>BULLISH</v>
      </c>
      <c r="G416" s="6" t="str">
        <f t="shared" si="26"/>
        <v>NEUTRAL</v>
      </c>
      <c r="H416" s="6" t="str">
        <f t="shared" si="25"/>
        <v>BULLISH DIVERGENCE</v>
      </c>
    </row>
    <row r="417" spans="1:8" ht="13.5" x14ac:dyDescent="0.25">
      <c r="A417" s="3">
        <f>TITRES_STAT!B420</f>
        <v>42612</v>
      </c>
      <c r="B417" s="6">
        <f>TITRES_STAT!C420</f>
        <v>3.95</v>
      </c>
      <c r="C417" s="6">
        <f>TITRES_STAT!D420</f>
        <v>3.0870000000000002</v>
      </c>
      <c r="D417" s="6">
        <f>TITRES_STAT!E420</f>
        <v>802</v>
      </c>
      <c r="E417" s="2">
        <f t="shared" si="24"/>
        <v>-38975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42613</v>
      </c>
      <c r="B418" s="6">
        <f>TITRES_STAT!C421</f>
        <v>3.87</v>
      </c>
      <c r="C418" s="6">
        <f>TITRES_STAT!D421</f>
        <v>3.0245000000000002</v>
      </c>
      <c r="D418" s="6">
        <f>TITRES_STAT!E421</f>
        <v>178</v>
      </c>
      <c r="E418" s="2">
        <f t="shared" si="24"/>
        <v>-39153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3.9</v>
      </c>
      <c r="C419" s="6">
        <f>TITRES_STAT!D422</f>
        <v>3.0478999999999998</v>
      </c>
      <c r="D419" s="6">
        <f>TITRES_STAT!E422</f>
        <v>565</v>
      </c>
      <c r="E419" s="2">
        <f t="shared" si="24"/>
        <v>-38588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42615</v>
      </c>
      <c r="B420" s="6">
        <f>TITRES_STAT!C423</f>
        <v>3.88</v>
      </c>
      <c r="C420" s="6">
        <f>TITRES_STAT!D423</f>
        <v>3.0323000000000002</v>
      </c>
      <c r="D420" s="6">
        <f>TITRES_STAT!E423</f>
        <v>1633</v>
      </c>
      <c r="E420" s="2">
        <f t="shared" si="24"/>
        <v>-40221</v>
      </c>
      <c r="F420" s="6" t="str">
        <f t="shared" si="27"/>
        <v>BEARISH</v>
      </c>
      <c r="G420" s="6" t="str">
        <f t="shared" si="26"/>
        <v>STRONG</v>
      </c>
      <c r="H420" s="6" t="str">
        <f t="shared" si="25"/>
        <v>CONFIRMED BEARISH</v>
      </c>
    </row>
    <row r="421" spans="1:8" ht="13.5" x14ac:dyDescent="0.25">
      <c r="A421" s="3">
        <f>TITRES_STAT!B424</f>
        <v>42618</v>
      </c>
      <c r="B421" s="6">
        <f>TITRES_STAT!C424</f>
        <v>3.88</v>
      </c>
      <c r="C421" s="6">
        <f>TITRES_STAT!D424</f>
        <v>3.0323000000000002</v>
      </c>
      <c r="D421" s="6">
        <f>TITRES_STAT!E424</f>
        <v>0</v>
      </c>
      <c r="E421" s="2">
        <f t="shared" si="24"/>
        <v>-40221</v>
      </c>
      <c r="F421" s="6" t="str">
        <f t="shared" si="27"/>
        <v>BEARISH</v>
      </c>
      <c r="G421" s="6" t="str">
        <f t="shared" si="26"/>
        <v>STRONG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3.89</v>
      </c>
      <c r="C422" s="6">
        <f>TITRES_STAT!D425</f>
        <v>3.0400999999999998</v>
      </c>
      <c r="D422" s="6">
        <f>TITRES_STAT!E425</f>
        <v>11871</v>
      </c>
      <c r="E422" s="2">
        <f t="shared" si="24"/>
        <v>-28350</v>
      </c>
      <c r="F422" s="6" t="str">
        <f t="shared" si="27"/>
        <v>BULLISH</v>
      </c>
      <c r="G422" s="6" t="str">
        <f t="shared" si="26"/>
        <v>WEAK</v>
      </c>
      <c r="H422" s="6" t="str">
        <f t="shared" si="25"/>
        <v>BULLISH DIVERGENCE</v>
      </c>
    </row>
    <row r="423" spans="1:8" ht="13.5" x14ac:dyDescent="0.25">
      <c r="A423" s="3">
        <f>TITRES_STAT!B426</f>
        <v>42620</v>
      </c>
      <c r="B423" s="6">
        <f>TITRES_STAT!C426</f>
        <v>3.89</v>
      </c>
      <c r="C423" s="6">
        <f>TITRES_STAT!D426</f>
        <v>3.0400999999999998</v>
      </c>
      <c r="D423" s="6">
        <f>TITRES_STAT!E426</f>
        <v>9690</v>
      </c>
      <c r="E423" s="2">
        <f t="shared" si="24"/>
        <v>-28350</v>
      </c>
      <c r="F423" s="6" t="str">
        <f t="shared" si="27"/>
        <v>BULLISH</v>
      </c>
      <c r="G423" s="6" t="str">
        <f t="shared" si="26"/>
        <v>WEAK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3.88</v>
      </c>
      <c r="C424" s="6">
        <f>TITRES_STAT!D427</f>
        <v>3.0323000000000002</v>
      </c>
      <c r="D424" s="6">
        <f>TITRES_STAT!E427</f>
        <v>825</v>
      </c>
      <c r="E424" s="2">
        <f t="shared" si="24"/>
        <v>-29175</v>
      </c>
      <c r="F424" s="6" t="str">
        <f t="shared" si="27"/>
        <v>BULLISH</v>
      </c>
      <c r="G424" s="6" t="str">
        <f t="shared" si="26"/>
        <v>WEAK</v>
      </c>
      <c r="H424" s="6" t="str">
        <f t="shared" si="25"/>
        <v>BULLISH DIVERGENCE</v>
      </c>
    </row>
    <row r="425" spans="1:8" ht="13.5" x14ac:dyDescent="0.25">
      <c r="A425" s="3">
        <f>TITRES_STAT!B428</f>
        <v>42622</v>
      </c>
      <c r="B425" s="6">
        <f>TITRES_STAT!C428</f>
        <v>3.87</v>
      </c>
      <c r="C425" s="6">
        <f>TITRES_STAT!D428</f>
        <v>3.0245000000000002</v>
      </c>
      <c r="D425" s="6">
        <f>TITRES_STAT!E428</f>
        <v>201</v>
      </c>
      <c r="E425" s="2">
        <f t="shared" si="24"/>
        <v>-29376</v>
      </c>
      <c r="F425" s="6" t="str">
        <f t="shared" si="27"/>
        <v>BULLISH</v>
      </c>
      <c r="G425" s="6" t="str">
        <f t="shared" si="26"/>
        <v>WEAK</v>
      </c>
      <c r="H425" s="6" t="str">
        <f t="shared" si="25"/>
        <v>BULLISH DIVERGENCE</v>
      </c>
    </row>
    <row r="426" spans="1:8" ht="13.5" x14ac:dyDescent="0.25">
      <c r="A426" s="3">
        <f>TITRES_STAT!B429</f>
        <v>42627</v>
      </c>
      <c r="B426" s="6">
        <f>TITRES_STAT!C429</f>
        <v>3.87</v>
      </c>
      <c r="C426" s="6">
        <f>TITRES_STAT!D429</f>
        <v>3.0245000000000002</v>
      </c>
      <c r="D426" s="6">
        <f>TITRES_STAT!E429</f>
        <v>201</v>
      </c>
      <c r="E426" s="2">
        <f t="shared" si="24"/>
        <v>-29376</v>
      </c>
      <c r="F426" s="6" t="str">
        <f t="shared" si="27"/>
        <v>BULLISH</v>
      </c>
      <c r="G426" s="6" t="str">
        <f t="shared" si="26"/>
        <v>WEAK</v>
      </c>
      <c r="H426" s="6" t="str">
        <f t="shared" si="25"/>
        <v>BULLISH DIVERGENCE</v>
      </c>
    </row>
    <row r="427" spans="1:8" ht="13.5" x14ac:dyDescent="0.25">
      <c r="A427" s="3">
        <f>TITRES_STAT!B430</f>
        <v>42628</v>
      </c>
      <c r="B427" s="6">
        <f>TITRES_STAT!C430</f>
        <v>3.77</v>
      </c>
      <c r="C427" s="6">
        <f>TITRES_STAT!D430</f>
        <v>2.9462999999999999</v>
      </c>
      <c r="D427" s="6">
        <f>TITRES_STAT!E430</f>
        <v>2000</v>
      </c>
      <c r="E427" s="2">
        <f t="shared" si="24"/>
        <v>-31376</v>
      </c>
      <c r="F427" s="6" t="str">
        <f t="shared" si="27"/>
        <v>BEARISH</v>
      </c>
      <c r="G427" s="6" t="str">
        <f t="shared" si="26"/>
        <v>STRONG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3.77</v>
      </c>
      <c r="C428" s="6">
        <f>TITRES_STAT!D431</f>
        <v>2.9462999999999999</v>
      </c>
      <c r="D428" s="6">
        <f>TITRES_STAT!E431</f>
        <v>87</v>
      </c>
      <c r="E428" s="2">
        <f t="shared" si="24"/>
        <v>-31376</v>
      </c>
      <c r="F428" s="6" t="str">
        <f t="shared" si="27"/>
        <v>BEARISH</v>
      </c>
      <c r="G428" s="6" t="str">
        <f t="shared" si="26"/>
        <v>STRONG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3.77</v>
      </c>
      <c r="C429" s="6">
        <f>TITRES_STAT!D432</f>
        <v>2.9462999999999999</v>
      </c>
      <c r="D429" s="6">
        <f>TITRES_STAT!E432</f>
        <v>4321</v>
      </c>
      <c r="E429" s="2">
        <f t="shared" si="24"/>
        <v>-31376</v>
      </c>
      <c r="F429" s="6" t="str">
        <f t="shared" si="27"/>
        <v>BEARISH</v>
      </c>
      <c r="G429" s="6" t="str">
        <f t="shared" si="26"/>
        <v>STRONG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3.77</v>
      </c>
      <c r="C430" s="6">
        <f>TITRES_STAT!D433</f>
        <v>2.9462999999999999</v>
      </c>
      <c r="D430" s="6">
        <f>TITRES_STAT!E433</f>
        <v>341</v>
      </c>
      <c r="E430" s="2">
        <f t="shared" si="24"/>
        <v>-31376</v>
      </c>
      <c r="F430" s="6" t="str">
        <f t="shared" si="27"/>
        <v>BEARISH</v>
      </c>
      <c r="G430" s="6" t="str">
        <f t="shared" si="26"/>
        <v>STRONG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3.77</v>
      </c>
      <c r="C431" s="6">
        <f>TITRES_STAT!D434</f>
        <v>2.9462999999999999</v>
      </c>
      <c r="D431" s="6">
        <f>TITRES_STAT!E434</f>
        <v>0</v>
      </c>
      <c r="E431" s="2">
        <f t="shared" si="24"/>
        <v>-31376</v>
      </c>
      <c r="F431" s="6" t="str">
        <f t="shared" si="27"/>
        <v>BEARISH</v>
      </c>
      <c r="G431" s="6" t="str">
        <f t="shared" si="26"/>
        <v>STRONG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3.88</v>
      </c>
      <c r="C432" s="6">
        <f>TITRES_STAT!D435</f>
        <v>3.0323000000000002</v>
      </c>
      <c r="D432" s="6">
        <f>TITRES_STAT!E435</f>
        <v>406</v>
      </c>
      <c r="E432" s="2">
        <f t="shared" si="24"/>
        <v>-30970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3.88</v>
      </c>
      <c r="C433" s="6">
        <f>TITRES_STAT!D436</f>
        <v>3.0323000000000002</v>
      </c>
      <c r="D433" s="6">
        <f>TITRES_STAT!E436</f>
        <v>1732</v>
      </c>
      <c r="E433" s="2">
        <f t="shared" si="24"/>
        <v>-30970</v>
      </c>
      <c r="F433" s="6" t="str">
        <f t="shared" si="27"/>
        <v>BULLISH</v>
      </c>
      <c r="G433" s="6" t="str">
        <f t="shared" si="26"/>
        <v>NEUTRAL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3.87</v>
      </c>
      <c r="C434" s="6">
        <f>TITRES_STAT!D437</f>
        <v>3.0245000000000002</v>
      </c>
      <c r="D434" s="6">
        <f>TITRES_STAT!E437</f>
        <v>20</v>
      </c>
      <c r="E434" s="2">
        <f t="shared" si="24"/>
        <v>-30990</v>
      </c>
      <c r="F434" s="6" t="str">
        <f t="shared" si="27"/>
        <v>BULLISH</v>
      </c>
      <c r="G434" s="6" t="str">
        <f t="shared" si="26"/>
        <v>NEUTRAL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3.86</v>
      </c>
      <c r="C435" s="6">
        <f>TITRES_STAT!D438</f>
        <v>3.0167000000000002</v>
      </c>
      <c r="D435" s="6">
        <f>TITRES_STAT!E438</f>
        <v>251</v>
      </c>
      <c r="E435" s="2">
        <f t="shared" si="24"/>
        <v>-31241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3.86</v>
      </c>
      <c r="C436" s="6">
        <f>TITRES_STAT!D439</f>
        <v>3.0167000000000002</v>
      </c>
      <c r="D436" s="6">
        <f>TITRES_STAT!E439</f>
        <v>0</v>
      </c>
      <c r="E436" s="2">
        <f t="shared" si="24"/>
        <v>-31241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3.85</v>
      </c>
      <c r="C437" s="6">
        <f>TITRES_STAT!D440</f>
        <v>3.0089000000000001</v>
      </c>
      <c r="D437" s="6">
        <f>TITRES_STAT!E440</f>
        <v>46</v>
      </c>
      <c r="E437" s="2">
        <f t="shared" si="24"/>
        <v>-31287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3.85</v>
      </c>
      <c r="C438" s="6">
        <f>TITRES_STAT!D441</f>
        <v>3.0089000000000001</v>
      </c>
      <c r="D438" s="6">
        <f>TITRES_STAT!E441</f>
        <v>21</v>
      </c>
      <c r="E438" s="2">
        <f t="shared" si="24"/>
        <v>-31287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3.84</v>
      </c>
      <c r="C439" s="6">
        <f>TITRES_STAT!D442</f>
        <v>3.0011000000000001</v>
      </c>
      <c r="D439" s="6">
        <f>TITRES_STAT!E442</f>
        <v>316</v>
      </c>
      <c r="E439" s="2">
        <f t="shared" si="24"/>
        <v>-31603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3.85</v>
      </c>
      <c r="C440" s="6">
        <f>TITRES_STAT!D443</f>
        <v>3.0089000000000001</v>
      </c>
      <c r="D440" s="6">
        <f>TITRES_STAT!E443</f>
        <v>263</v>
      </c>
      <c r="E440" s="2">
        <f t="shared" si="24"/>
        <v>-31340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CONFIRMED BEARISH</v>
      </c>
    </row>
    <row r="441" spans="1:8" ht="13.5" x14ac:dyDescent="0.25">
      <c r="A441" s="3">
        <f>TITRES_STAT!B444</f>
        <v>42649</v>
      </c>
      <c r="B441" s="6">
        <f>TITRES_STAT!C444</f>
        <v>3.89</v>
      </c>
      <c r="C441" s="6">
        <f>TITRES_STAT!D444</f>
        <v>3.0400999999999998</v>
      </c>
      <c r="D441" s="6">
        <f>TITRES_STAT!E444</f>
        <v>964</v>
      </c>
      <c r="E441" s="2">
        <f t="shared" si="24"/>
        <v>-30376</v>
      </c>
      <c r="F441" s="6" t="str">
        <f t="shared" si="27"/>
        <v>BULLISH</v>
      </c>
      <c r="G441" s="6" t="str">
        <f t="shared" si="26"/>
        <v>WEAK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3.8</v>
      </c>
      <c r="C442" s="6">
        <f>TITRES_STAT!D445</f>
        <v>2.9698000000000002</v>
      </c>
      <c r="D442" s="6">
        <f>TITRES_STAT!E445</f>
        <v>2314</v>
      </c>
      <c r="E442" s="2">
        <f t="shared" si="24"/>
        <v>-32690</v>
      </c>
      <c r="F442" s="6" t="str">
        <f t="shared" si="27"/>
        <v>BEARISH</v>
      </c>
      <c r="G442" s="6" t="str">
        <f t="shared" si="26"/>
        <v>STRONG</v>
      </c>
      <c r="H442" s="6" t="str">
        <f t="shared" si="25"/>
        <v>CONFIRMED BEARISH</v>
      </c>
    </row>
    <row r="443" spans="1:8" ht="13.5" x14ac:dyDescent="0.25">
      <c r="A443" s="3">
        <f>TITRES_STAT!B446</f>
        <v>42653</v>
      </c>
      <c r="B443" s="6">
        <f>TITRES_STAT!C446</f>
        <v>3.87</v>
      </c>
      <c r="C443" s="6">
        <f>TITRES_STAT!D446</f>
        <v>3.0245000000000002</v>
      </c>
      <c r="D443" s="6">
        <f>TITRES_STAT!E446</f>
        <v>5</v>
      </c>
      <c r="E443" s="2">
        <f t="shared" si="24"/>
        <v>-32685</v>
      </c>
      <c r="F443" s="6" t="str">
        <f t="shared" si="27"/>
        <v>BEARISH</v>
      </c>
      <c r="G443" s="6" t="str">
        <f t="shared" si="26"/>
        <v>STRONG</v>
      </c>
      <c r="H443" s="6" t="str">
        <f t="shared" si="25"/>
        <v>BEARISH DIVERGENCE</v>
      </c>
    </row>
    <row r="444" spans="1:8" ht="13.5" x14ac:dyDescent="0.25">
      <c r="A444" s="3">
        <f>TITRES_STAT!B447</f>
        <v>42654</v>
      </c>
      <c r="B444" s="6">
        <f>TITRES_STAT!C447</f>
        <v>3.87</v>
      </c>
      <c r="C444" s="6">
        <f>TITRES_STAT!D447</f>
        <v>3.0245000000000002</v>
      </c>
      <c r="D444" s="6">
        <f>TITRES_STAT!E447</f>
        <v>0</v>
      </c>
      <c r="E444" s="2">
        <f t="shared" si="24"/>
        <v>-32685</v>
      </c>
      <c r="F444" s="6" t="str">
        <f t="shared" si="27"/>
        <v>BEARISH</v>
      </c>
      <c r="G444" s="6" t="str">
        <f t="shared" si="26"/>
        <v>STRONG</v>
      </c>
      <c r="H444" s="6" t="str">
        <f t="shared" si="25"/>
        <v>BEARISH DIVERGENCE</v>
      </c>
    </row>
    <row r="445" spans="1:8" ht="13.5" x14ac:dyDescent="0.25">
      <c r="A445" s="3">
        <f>TITRES_STAT!B448</f>
        <v>42655</v>
      </c>
      <c r="B445" s="6">
        <f>TITRES_STAT!C448</f>
        <v>3.87</v>
      </c>
      <c r="C445" s="6">
        <f>TITRES_STAT!D448</f>
        <v>3.0245000000000002</v>
      </c>
      <c r="D445" s="6">
        <f>TITRES_STAT!E448</f>
        <v>0</v>
      </c>
      <c r="E445" s="2">
        <f t="shared" si="24"/>
        <v>-32685</v>
      </c>
      <c r="F445" s="6" t="str">
        <f t="shared" si="27"/>
        <v>BEARISH</v>
      </c>
      <c r="G445" s="6" t="str">
        <f t="shared" si="26"/>
        <v>STRONG</v>
      </c>
      <c r="H445" s="6" t="str">
        <f t="shared" si="25"/>
        <v>BEARISH DIVERGENCE</v>
      </c>
    </row>
    <row r="446" spans="1:8" ht="13.5" x14ac:dyDescent="0.25">
      <c r="A446" s="3">
        <f>TITRES_STAT!B449</f>
        <v>42656</v>
      </c>
      <c r="B446" s="6">
        <f>TITRES_STAT!C449</f>
        <v>3.86</v>
      </c>
      <c r="C446" s="6">
        <f>TITRES_STAT!D449</f>
        <v>3.0167000000000002</v>
      </c>
      <c r="D446" s="6">
        <f>TITRES_STAT!E449</f>
        <v>155</v>
      </c>
      <c r="E446" s="2">
        <f t="shared" si="24"/>
        <v>-32840</v>
      </c>
      <c r="F446" s="6" t="str">
        <f t="shared" si="27"/>
        <v>BEARISH</v>
      </c>
      <c r="G446" s="6" t="str">
        <f t="shared" si="26"/>
        <v>STRONG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3.86</v>
      </c>
      <c r="C447" s="6">
        <f>TITRES_STAT!D450</f>
        <v>3.0167000000000002</v>
      </c>
      <c r="D447" s="6">
        <f>TITRES_STAT!E450</f>
        <v>0</v>
      </c>
      <c r="E447" s="2">
        <f t="shared" si="24"/>
        <v>-32840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BEARISH DIVERGENCE</v>
      </c>
    </row>
    <row r="448" spans="1:8" ht="13.5" x14ac:dyDescent="0.25">
      <c r="A448" s="3">
        <f>TITRES_STAT!B451</f>
        <v>42660</v>
      </c>
      <c r="B448" s="6">
        <f>TITRES_STAT!C451</f>
        <v>3.86</v>
      </c>
      <c r="C448" s="6">
        <f>TITRES_STAT!D451</f>
        <v>3.0167000000000002</v>
      </c>
      <c r="D448" s="6">
        <f>TITRES_STAT!E451</f>
        <v>0</v>
      </c>
      <c r="E448" s="2">
        <f t="shared" si="24"/>
        <v>-32840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3.95</v>
      </c>
      <c r="C449" s="6">
        <f>TITRES_STAT!D452</f>
        <v>3.0870000000000002</v>
      </c>
      <c r="D449" s="6">
        <f>TITRES_STAT!E452</f>
        <v>34101</v>
      </c>
      <c r="E449" s="2">
        <f t="shared" si="24"/>
        <v>1261</v>
      </c>
      <c r="F449" s="6" t="str">
        <f t="shared" si="27"/>
        <v>BULLISH</v>
      </c>
      <c r="G449" s="6" t="str">
        <f t="shared" si="26"/>
        <v>WEAK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3.89</v>
      </c>
      <c r="C450" s="6">
        <f>TITRES_STAT!D453</f>
        <v>3.0400999999999998</v>
      </c>
      <c r="D450" s="6">
        <f>TITRES_STAT!E453</f>
        <v>8288</v>
      </c>
      <c r="E450" s="2">
        <f t="shared" si="24"/>
        <v>-7027</v>
      </c>
      <c r="F450" s="6" t="str">
        <f t="shared" si="27"/>
        <v>BULLISH</v>
      </c>
      <c r="G450" s="6" t="str">
        <f t="shared" si="26"/>
        <v>WEAK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3.94</v>
      </c>
      <c r="C451" s="6">
        <f>TITRES_STAT!D454</f>
        <v>3.0792000000000002</v>
      </c>
      <c r="D451" s="6">
        <f>TITRES_STAT!E454</f>
        <v>10</v>
      </c>
      <c r="E451" s="2">
        <f t="shared" si="24"/>
        <v>-7017</v>
      </c>
      <c r="F451" s="6" t="str">
        <f t="shared" si="27"/>
        <v>BULLISH</v>
      </c>
      <c r="G451" s="6" t="str">
        <f t="shared" si="26"/>
        <v>WEAK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3.77</v>
      </c>
      <c r="C452" s="6">
        <f>TITRES_STAT!D455</f>
        <v>2.9462999999999999</v>
      </c>
      <c r="D452" s="6">
        <f>TITRES_STAT!E455</f>
        <v>795</v>
      </c>
      <c r="E452" s="2">
        <f t="shared" ref="E452:E515" si="28">IF(B452&gt;B451, E451+D452, IF(B452&lt;B451, E451-D452, E451))</f>
        <v>-7812</v>
      </c>
      <c r="F452" s="6" t="str">
        <f t="shared" si="27"/>
        <v>BULLISH</v>
      </c>
      <c r="G452" s="6" t="str">
        <f t="shared" si="26"/>
        <v>WEAK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3.69</v>
      </c>
      <c r="C453" s="6">
        <f>TITRES_STAT!D456</f>
        <v>2.8837999999999999</v>
      </c>
      <c r="D453" s="6">
        <f>TITRES_STAT!E456</f>
        <v>2733</v>
      </c>
      <c r="E453" s="2">
        <f t="shared" si="28"/>
        <v>-10545</v>
      </c>
      <c r="F453" s="6" t="str">
        <f t="shared" si="27"/>
        <v>BULLISH</v>
      </c>
      <c r="G453" s="6" t="str">
        <f t="shared" si="26"/>
        <v>WEAK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3.7</v>
      </c>
      <c r="C454" s="6">
        <f>TITRES_STAT!D457</f>
        <v>2.8915999999999999</v>
      </c>
      <c r="D454" s="6">
        <f>TITRES_STAT!E457</f>
        <v>3488</v>
      </c>
      <c r="E454" s="2">
        <f t="shared" si="28"/>
        <v>-7057</v>
      </c>
      <c r="F454" s="6" t="str">
        <f t="shared" si="27"/>
        <v>BEARISH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6">
        <f>TITRES_STAT!C458</f>
        <v>3.7</v>
      </c>
      <c r="C455" s="6">
        <f>TITRES_STAT!D458</f>
        <v>2.8915999999999999</v>
      </c>
      <c r="D455" s="6">
        <f>TITRES_STAT!E458</f>
        <v>995</v>
      </c>
      <c r="E455" s="2">
        <f t="shared" si="28"/>
        <v>-7057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3.7</v>
      </c>
      <c r="C456" s="6">
        <f>TITRES_STAT!D459</f>
        <v>2.8915999999999999</v>
      </c>
      <c r="D456" s="6">
        <f>TITRES_STAT!E459</f>
        <v>4345</v>
      </c>
      <c r="E456" s="2">
        <f t="shared" si="28"/>
        <v>-7057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3.71</v>
      </c>
      <c r="C457" s="6">
        <f>TITRES_STAT!D460</f>
        <v>2.8995000000000002</v>
      </c>
      <c r="D457" s="6">
        <f>TITRES_STAT!E460</f>
        <v>5359</v>
      </c>
      <c r="E457" s="2">
        <f t="shared" si="28"/>
        <v>-1698</v>
      </c>
      <c r="F457" s="6" t="str">
        <f t="shared" si="31"/>
        <v>BULLISH</v>
      </c>
      <c r="G457" s="6" t="str">
        <f t="shared" si="30"/>
        <v>WEAK</v>
      </c>
      <c r="H457" s="6" t="str">
        <f t="shared" si="29"/>
        <v>BULLISH DIVERGENCE</v>
      </c>
    </row>
    <row r="458" spans="1:8" ht="13.5" x14ac:dyDescent="0.25">
      <c r="A458" s="3">
        <f>TITRES_STAT!B461</f>
        <v>42674</v>
      </c>
      <c r="B458" s="6">
        <f>TITRES_STAT!C461</f>
        <v>3.87</v>
      </c>
      <c r="C458" s="6">
        <f>TITRES_STAT!D461</f>
        <v>3.0245000000000002</v>
      </c>
      <c r="D458" s="6">
        <f>TITRES_STAT!E461</f>
        <v>1</v>
      </c>
      <c r="E458" s="2">
        <f t="shared" si="28"/>
        <v>-1697</v>
      </c>
      <c r="F458" s="6" t="str">
        <f t="shared" si="31"/>
        <v>BULLISH</v>
      </c>
      <c r="G458" s="6" t="str">
        <f t="shared" si="30"/>
        <v>WEAK</v>
      </c>
      <c r="H458" s="6" t="str">
        <f t="shared" si="29"/>
        <v>CONFIRMED BULLISH</v>
      </c>
    </row>
    <row r="459" spans="1:8" ht="13.5" x14ac:dyDescent="0.25">
      <c r="A459" s="3">
        <f>TITRES_STAT!B462</f>
        <v>42675</v>
      </c>
      <c r="B459" s="6">
        <f>TITRES_STAT!C462</f>
        <v>3.95</v>
      </c>
      <c r="C459" s="6">
        <f>TITRES_STAT!D462</f>
        <v>3.0870000000000002</v>
      </c>
      <c r="D459" s="6">
        <f>TITRES_STAT!E462</f>
        <v>1</v>
      </c>
      <c r="E459" s="2">
        <f t="shared" si="28"/>
        <v>-1696</v>
      </c>
      <c r="F459" s="6" t="str">
        <f t="shared" si="31"/>
        <v>BULLISH</v>
      </c>
      <c r="G459" s="6" t="str">
        <f t="shared" si="30"/>
        <v>WEAK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3.79</v>
      </c>
      <c r="C460" s="6">
        <f>TITRES_STAT!D463</f>
        <v>2.9620000000000002</v>
      </c>
      <c r="D460" s="6">
        <f>TITRES_STAT!E463</f>
        <v>952</v>
      </c>
      <c r="E460" s="2">
        <f t="shared" si="28"/>
        <v>-2648</v>
      </c>
      <c r="F460" s="6" t="str">
        <f t="shared" si="31"/>
        <v>BULLISH</v>
      </c>
      <c r="G460" s="6" t="str">
        <f t="shared" si="30"/>
        <v>WEAK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3.82</v>
      </c>
      <c r="C461" s="6">
        <f>TITRES_STAT!D464</f>
        <v>2.9853999999999998</v>
      </c>
      <c r="D461" s="6">
        <f>TITRES_STAT!E464</f>
        <v>2276</v>
      </c>
      <c r="E461" s="2">
        <f t="shared" si="28"/>
        <v>-372</v>
      </c>
      <c r="F461" s="6" t="str">
        <f t="shared" si="31"/>
        <v>BULLISH</v>
      </c>
      <c r="G461" s="6" t="str">
        <f t="shared" si="30"/>
        <v>WEAK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3.81</v>
      </c>
      <c r="C462" s="6">
        <f>TITRES_STAT!D465</f>
        <v>2.9775999999999998</v>
      </c>
      <c r="D462" s="6">
        <f>TITRES_STAT!E465</f>
        <v>851</v>
      </c>
      <c r="E462" s="2">
        <f t="shared" si="28"/>
        <v>-1223</v>
      </c>
      <c r="F462" s="6" t="str">
        <f t="shared" si="31"/>
        <v>BULLISH</v>
      </c>
      <c r="G462" s="6" t="str">
        <f t="shared" si="30"/>
        <v>WEAK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3.81</v>
      </c>
      <c r="C463" s="6">
        <f>TITRES_STAT!D466</f>
        <v>2.9775999999999998</v>
      </c>
      <c r="D463" s="6">
        <f>TITRES_STAT!E466</f>
        <v>2603</v>
      </c>
      <c r="E463" s="2">
        <f t="shared" si="28"/>
        <v>-1223</v>
      </c>
      <c r="F463" s="6" t="str">
        <f t="shared" si="31"/>
        <v>BULLISH</v>
      </c>
      <c r="G463" s="6" t="str">
        <f t="shared" si="30"/>
        <v>WEAK</v>
      </c>
      <c r="H463" s="6" t="str">
        <f t="shared" si="29"/>
        <v>BULLISH DIVERGENCE</v>
      </c>
    </row>
    <row r="464" spans="1:8" ht="13.5" x14ac:dyDescent="0.25">
      <c r="A464" s="3">
        <f>TITRES_STAT!B467</f>
        <v>42682</v>
      </c>
      <c r="B464" s="6">
        <f>TITRES_STAT!C467</f>
        <v>3.86</v>
      </c>
      <c r="C464" s="6">
        <f>TITRES_STAT!D467</f>
        <v>3.0167000000000002</v>
      </c>
      <c r="D464" s="6">
        <f>TITRES_STAT!E467</f>
        <v>333</v>
      </c>
      <c r="E464" s="2">
        <f t="shared" si="28"/>
        <v>-890</v>
      </c>
      <c r="F464" s="6" t="str">
        <f t="shared" si="31"/>
        <v>BULLISH</v>
      </c>
      <c r="G464" s="6" t="str">
        <f t="shared" si="30"/>
        <v>WEAK</v>
      </c>
      <c r="H464" s="6" t="str">
        <f t="shared" si="29"/>
        <v>BULLISH DIVERGENCE</v>
      </c>
    </row>
    <row r="465" spans="1:8" ht="13.5" x14ac:dyDescent="0.25">
      <c r="A465" s="3">
        <f>TITRES_STAT!B468</f>
        <v>42683</v>
      </c>
      <c r="B465" s="6">
        <f>TITRES_STAT!C468</f>
        <v>3.87</v>
      </c>
      <c r="C465" s="6">
        <f>TITRES_STAT!D468</f>
        <v>3.0245000000000002</v>
      </c>
      <c r="D465" s="6">
        <f>TITRES_STAT!E468</f>
        <v>264</v>
      </c>
      <c r="E465" s="2">
        <f t="shared" si="28"/>
        <v>-626</v>
      </c>
      <c r="F465" s="6" t="str">
        <f t="shared" si="31"/>
        <v>BULLISH</v>
      </c>
      <c r="G465" s="6" t="str">
        <f t="shared" si="30"/>
        <v>WEAK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3.87</v>
      </c>
      <c r="C466" s="6">
        <f>TITRES_STAT!D469</f>
        <v>3.0245000000000002</v>
      </c>
      <c r="D466" s="6">
        <f>TITRES_STAT!E469</f>
        <v>58</v>
      </c>
      <c r="E466" s="2">
        <f t="shared" si="28"/>
        <v>-626</v>
      </c>
      <c r="F466" s="6" t="str">
        <f t="shared" si="31"/>
        <v>BEARISH</v>
      </c>
      <c r="G466" s="6" t="str">
        <f t="shared" si="30"/>
        <v>STRONG</v>
      </c>
      <c r="H466" s="6" t="str">
        <f t="shared" si="29"/>
        <v>BEARISH DIVERGENCE</v>
      </c>
    </row>
    <row r="467" spans="1:8" ht="13.5" x14ac:dyDescent="0.25">
      <c r="A467" s="3">
        <f>TITRES_STAT!B470</f>
        <v>42685</v>
      </c>
      <c r="B467" s="6">
        <f>TITRES_STAT!C470</f>
        <v>3.85</v>
      </c>
      <c r="C467" s="6">
        <f>TITRES_STAT!D470</f>
        <v>3.0089000000000001</v>
      </c>
      <c r="D467" s="6">
        <f>TITRES_STAT!E470</f>
        <v>1125</v>
      </c>
      <c r="E467" s="2">
        <f t="shared" si="28"/>
        <v>-1751</v>
      </c>
      <c r="F467" s="6" t="str">
        <f t="shared" si="31"/>
        <v>BEARISH</v>
      </c>
      <c r="G467" s="6" t="str">
        <f t="shared" si="30"/>
        <v>STRONG</v>
      </c>
      <c r="H467" s="6" t="str">
        <f t="shared" si="29"/>
        <v>BEARISH DIVERGENCE</v>
      </c>
    </row>
    <row r="468" spans="1:8" ht="13.5" x14ac:dyDescent="0.25">
      <c r="A468" s="3">
        <f>TITRES_STAT!B471</f>
        <v>42688</v>
      </c>
      <c r="B468" s="6">
        <f>TITRES_STAT!C471</f>
        <v>3.74</v>
      </c>
      <c r="C468" s="6">
        <f>TITRES_STAT!D471</f>
        <v>2.9228999999999998</v>
      </c>
      <c r="D468" s="6">
        <f>TITRES_STAT!E471</f>
        <v>3218</v>
      </c>
      <c r="E468" s="2">
        <f t="shared" si="28"/>
        <v>-4969</v>
      </c>
      <c r="F468" s="6" t="str">
        <f t="shared" si="31"/>
        <v>BEARISH</v>
      </c>
      <c r="G468" s="6" t="str">
        <f t="shared" si="30"/>
        <v>STRONG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3.86</v>
      </c>
      <c r="C469" s="6">
        <f>TITRES_STAT!D472</f>
        <v>3.0167000000000002</v>
      </c>
      <c r="D469" s="6">
        <f>TITRES_STAT!E472</f>
        <v>288</v>
      </c>
      <c r="E469" s="2">
        <f t="shared" si="28"/>
        <v>-4681</v>
      </c>
      <c r="F469" s="6" t="str">
        <f t="shared" si="31"/>
        <v>BEARISH</v>
      </c>
      <c r="G469" s="6" t="str">
        <f t="shared" si="30"/>
        <v>STRONG</v>
      </c>
      <c r="H469" s="6" t="str">
        <f t="shared" si="29"/>
        <v>NEUTRAL</v>
      </c>
    </row>
    <row r="470" spans="1:8" ht="13.5" x14ac:dyDescent="0.25">
      <c r="A470" s="3">
        <f>TITRES_STAT!B473</f>
        <v>42690</v>
      </c>
      <c r="B470" s="6">
        <f>TITRES_STAT!C473</f>
        <v>3.86</v>
      </c>
      <c r="C470" s="6">
        <f>TITRES_STAT!D473</f>
        <v>3.0167000000000002</v>
      </c>
      <c r="D470" s="6">
        <f>TITRES_STAT!E473</f>
        <v>405</v>
      </c>
      <c r="E470" s="2">
        <f t="shared" si="28"/>
        <v>-4681</v>
      </c>
      <c r="F470" s="6" t="str">
        <f t="shared" si="31"/>
        <v>BEARISH</v>
      </c>
      <c r="G470" s="6" t="str">
        <f t="shared" si="30"/>
        <v>STRONG</v>
      </c>
      <c r="H470" s="6" t="str">
        <f t="shared" si="29"/>
        <v>CONFIRMED BEARISH</v>
      </c>
    </row>
    <row r="471" spans="1:8" ht="13.5" x14ac:dyDescent="0.25">
      <c r="A471" s="3">
        <f>TITRES_STAT!B474</f>
        <v>42691</v>
      </c>
      <c r="B471" s="6">
        <f>TITRES_STAT!C474</f>
        <v>3.86</v>
      </c>
      <c r="C471" s="6">
        <f>TITRES_STAT!D474</f>
        <v>3.0167000000000002</v>
      </c>
      <c r="D471" s="6">
        <f>TITRES_STAT!E474</f>
        <v>1000</v>
      </c>
      <c r="E471" s="2">
        <f t="shared" si="28"/>
        <v>-4681</v>
      </c>
      <c r="F471" s="6" t="str">
        <f t="shared" si="31"/>
        <v>BEARISH</v>
      </c>
      <c r="G471" s="6" t="str">
        <f t="shared" si="30"/>
        <v>STRONG</v>
      </c>
      <c r="H471" s="6" t="str">
        <f t="shared" si="29"/>
        <v>CONFIRMED BEARISH</v>
      </c>
    </row>
    <row r="472" spans="1:8" ht="13.5" x14ac:dyDescent="0.25">
      <c r="A472" s="3">
        <f>TITRES_STAT!B475</f>
        <v>42692</v>
      </c>
      <c r="B472" s="6">
        <f>TITRES_STAT!C475</f>
        <v>3.8</v>
      </c>
      <c r="C472" s="6">
        <f>TITRES_STAT!D475</f>
        <v>2.9698000000000002</v>
      </c>
      <c r="D472" s="6">
        <f>TITRES_STAT!E475</f>
        <v>3094</v>
      </c>
      <c r="E472" s="2">
        <f t="shared" si="28"/>
        <v>-7775</v>
      </c>
      <c r="F472" s="6" t="str">
        <f t="shared" si="31"/>
        <v>BEARISH</v>
      </c>
      <c r="G472" s="6" t="str">
        <f t="shared" si="30"/>
        <v>STRONG</v>
      </c>
      <c r="H472" s="6" t="str">
        <f t="shared" si="29"/>
        <v>CONFIRMED BEARISH</v>
      </c>
    </row>
    <row r="473" spans="1:8" ht="13.5" x14ac:dyDescent="0.25">
      <c r="A473" s="3">
        <f>TITRES_STAT!B476</f>
        <v>42695</v>
      </c>
      <c r="B473" s="6">
        <f>TITRES_STAT!C476</f>
        <v>3.86</v>
      </c>
      <c r="C473" s="6">
        <f>TITRES_STAT!D476</f>
        <v>3.0167000000000002</v>
      </c>
      <c r="D473" s="6">
        <f>TITRES_STAT!E476</f>
        <v>2</v>
      </c>
      <c r="E473" s="2">
        <f t="shared" si="28"/>
        <v>-7773</v>
      </c>
      <c r="F473" s="6" t="str">
        <f t="shared" si="31"/>
        <v>BEARISH</v>
      </c>
      <c r="G473" s="6" t="str">
        <f t="shared" si="30"/>
        <v>STRONG</v>
      </c>
      <c r="H473" s="6" t="str">
        <f t="shared" si="29"/>
        <v>BEARISH DIVERGENCE</v>
      </c>
    </row>
    <row r="474" spans="1:8" ht="13.5" x14ac:dyDescent="0.25">
      <c r="A474" s="3">
        <f>TITRES_STAT!B477</f>
        <v>42696</v>
      </c>
      <c r="B474" s="6">
        <f>TITRES_STAT!C477</f>
        <v>3.85</v>
      </c>
      <c r="C474" s="6">
        <f>TITRES_STAT!D477</f>
        <v>3.0089000000000001</v>
      </c>
      <c r="D474" s="6">
        <f>TITRES_STAT!E477</f>
        <v>200</v>
      </c>
      <c r="E474" s="2">
        <f t="shared" si="28"/>
        <v>-7973</v>
      </c>
      <c r="F474" s="6" t="str">
        <f t="shared" si="31"/>
        <v>BEARISH</v>
      </c>
      <c r="G474" s="6" t="str">
        <f t="shared" si="30"/>
        <v>STRONG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3.85</v>
      </c>
      <c r="C475" s="6">
        <f>TITRES_STAT!D478</f>
        <v>3.0089000000000001</v>
      </c>
      <c r="D475" s="6">
        <f>TITRES_STAT!E478</f>
        <v>6</v>
      </c>
      <c r="E475" s="2">
        <f t="shared" si="28"/>
        <v>-7973</v>
      </c>
      <c r="F475" s="6" t="str">
        <f t="shared" si="31"/>
        <v>BEARISH</v>
      </c>
      <c r="G475" s="6" t="str">
        <f t="shared" si="30"/>
        <v>STRONG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3.75</v>
      </c>
      <c r="C476" s="6">
        <f>TITRES_STAT!D479</f>
        <v>2.9306999999999999</v>
      </c>
      <c r="D476" s="6">
        <f>TITRES_STAT!E479</f>
        <v>2053</v>
      </c>
      <c r="E476" s="2">
        <f t="shared" si="28"/>
        <v>-10026</v>
      </c>
      <c r="F476" s="6" t="str">
        <f t="shared" si="31"/>
        <v>BEARISH</v>
      </c>
      <c r="G476" s="6" t="str">
        <f t="shared" si="30"/>
        <v>STRONG</v>
      </c>
      <c r="H476" s="6" t="str">
        <f t="shared" si="29"/>
        <v>CONFIRMED BEARISH</v>
      </c>
    </row>
    <row r="477" spans="1:8" ht="13.5" x14ac:dyDescent="0.25">
      <c r="A477" s="3">
        <f>TITRES_STAT!B480</f>
        <v>42699</v>
      </c>
      <c r="B477" s="6">
        <f>TITRES_STAT!C480</f>
        <v>3.75</v>
      </c>
      <c r="C477" s="6">
        <f>TITRES_STAT!D480</f>
        <v>2.9306999999999999</v>
      </c>
      <c r="D477" s="6">
        <f>TITRES_STAT!E480</f>
        <v>0</v>
      </c>
      <c r="E477" s="2">
        <f t="shared" si="28"/>
        <v>-10026</v>
      </c>
      <c r="F477" s="6" t="str">
        <f t="shared" si="31"/>
        <v>BEARISH</v>
      </c>
      <c r="G477" s="6" t="str">
        <f t="shared" si="30"/>
        <v>STRONG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3.75</v>
      </c>
      <c r="C478" s="6">
        <f>TITRES_STAT!D481</f>
        <v>2.9306999999999999</v>
      </c>
      <c r="D478" s="6">
        <f>TITRES_STAT!E481</f>
        <v>192</v>
      </c>
      <c r="E478" s="2">
        <f t="shared" si="28"/>
        <v>-10026</v>
      </c>
      <c r="F478" s="6" t="str">
        <f t="shared" si="31"/>
        <v>BEARISH</v>
      </c>
      <c r="G478" s="6" t="str">
        <f t="shared" si="30"/>
        <v>STRONG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3.75</v>
      </c>
      <c r="C479" s="6">
        <f>TITRES_STAT!D482</f>
        <v>2.9306999999999999</v>
      </c>
      <c r="D479" s="6">
        <f>TITRES_STAT!E482</f>
        <v>210</v>
      </c>
      <c r="E479" s="2">
        <f t="shared" si="28"/>
        <v>-10026</v>
      </c>
      <c r="F479" s="6" t="str">
        <f t="shared" si="31"/>
        <v>BEARISH</v>
      </c>
      <c r="G479" s="6" t="str">
        <f t="shared" si="30"/>
        <v>STRONG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3.8</v>
      </c>
      <c r="C480" s="6">
        <f>TITRES_STAT!D483</f>
        <v>2.9698000000000002</v>
      </c>
      <c r="D480" s="6">
        <f>TITRES_STAT!E483</f>
        <v>776</v>
      </c>
      <c r="E480" s="2">
        <f t="shared" si="28"/>
        <v>-9250</v>
      </c>
      <c r="F480" s="6" t="str">
        <f t="shared" si="31"/>
        <v>BEARISH</v>
      </c>
      <c r="G480" s="6" t="str">
        <f t="shared" si="30"/>
        <v>STRONG</v>
      </c>
      <c r="H480" s="6" t="str">
        <f t="shared" si="29"/>
        <v>CONFIRMED BEARISH</v>
      </c>
    </row>
    <row r="481" spans="1:8" ht="13.5" x14ac:dyDescent="0.25">
      <c r="A481" s="3">
        <f>TITRES_STAT!B484</f>
        <v>42705</v>
      </c>
      <c r="B481" s="6">
        <f>TITRES_STAT!C484</f>
        <v>3.86</v>
      </c>
      <c r="C481" s="6">
        <f>TITRES_STAT!D484</f>
        <v>3.0167000000000002</v>
      </c>
      <c r="D481" s="6">
        <f>TITRES_STAT!E484</f>
        <v>548</v>
      </c>
      <c r="E481" s="2">
        <f t="shared" si="28"/>
        <v>-8702</v>
      </c>
      <c r="F481" s="6" t="str">
        <f t="shared" si="31"/>
        <v>BULLISH</v>
      </c>
      <c r="G481" s="6" t="str">
        <f t="shared" si="30"/>
        <v>WEAK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3.8</v>
      </c>
      <c r="C482" s="6">
        <f>TITRES_STAT!D485</f>
        <v>2.9698000000000002</v>
      </c>
      <c r="D482" s="6">
        <f>TITRES_STAT!E485</f>
        <v>3869</v>
      </c>
      <c r="E482" s="2">
        <f t="shared" si="28"/>
        <v>-12571</v>
      </c>
      <c r="F482" s="6" t="str">
        <f t="shared" si="31"/>
        <v>BEARISH</v>
      </c>
      <c r="G482" s="6" t="str">
        <f t="shared" si="30"/>
        <v>STRONG</v>
      </c>
      <c r="H482" s="6" t="str">
        <f t="shared" si="29"/>
        <v>BEARISH DIVERGENCE</v>
      </c>
    </row>
    <row r="483" spans="1:8" ht="13.5" x14ac:dyDescent="0.25">
      <c r="A483" s="3">
        <f>TITRES_STAT!B486</f>
        <v>42709</v>
      </c>
      <c r="B483" s="6">
        <f>TITRES_STAT!C486</f>
        <v>3.81</v>
      </c>
      <c r="C483" s="6">
        <f>TITRES_STAT!D486</f>
        <v>2.9775999999999998</v>
      </c>
      <c r="D483" s="6">
        <f>TITRES_STAT!E486</f>
        <v>10000</v>
      </c>
      <c r="E483" s="2">
        <f t="shared" si="28"/>
        <v>-2571</v>
      </c>
      <c r="F483" s="6" t="str">
        <f t="shared" si="31"/>
        <v>BULLISH</v>
      </c>
      <c r="G483" s="6" t="str">
        <f t="shared" si="30"/>
        <v>WEAK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3.75</v>
      </c>
      <c r="C484" s="6">
        <f>TITRES_STAT!D487</f>
        <v>2.9306999999999999</v>
      </c>
      <c r="D484" s="6">
        <f>TITRES_STAT!E487</f>
        <v>86</v>
      </c>
      <c r="E484" s="2">
        <f t="shared" si="28"/>
        <v>-2657</v>
      </c>
      <c r="F484" s="6" t="str">
        <f t="shared" si="31"/>
        <v>BULLISH</v>
      </c>
      <c r="G484" s="6" t="str">
        <f t="shared" si="30"/>
        <v>WEAK</v>
      </c>
      <c r="H484" s="6" t="str">
        <f t="shared" si="29"/>
        <v>NEUTRAL</v>
      </c>
    </row>
    <row r="485" spans="1:8" ht="13.5" x14ac:dyDescent="0.25">
      <c r="A485" s="3">
        <f>TITRES_STAT!B488</f>
        <v>42711</v>
      </c>
      <c r="B485" s="6">
        <f>TITRES_STAT!C488</f>
        <v>3.85</v>
      </c>
      <c r="C485" s="6">
        <f>TITRES_STAT!D488</f>
        <v>3.0089000000000001</v>
      </c>
      <c r="D485" s="6">
        <f>TITRES_STAT!E488</f>
        <v>9</v>
      </c>
      <c r="E485" s="2">
        <f t="shared" si="28"/>
        <v>-2648</v>
      </c>
      <c r="F485" s="6" t="str">
        <f t="shared" si="31"/>
        <v>BULLISH</v>
      </c>
      <c r="G485" s="6" t="str">
        <f t="shared" si="30"/>
        <v>WEAK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3.84</v>
      </c>
      <c r="C486" s="6">
        <f>TITRES_STAT!D489</f>
        <v>3.0011000000000001</v>
      </c>
      <c r="D486" s="6">
        <f>TITRES_STAT!E489</f>
        <v>211</v>
      </c>
      <c r="E486" s="2">
        <f t="shared" si="28"/>
        <v>-2859</v>
      </c>
      <c r="F486" s="6" t="str">
        <f t="shared" si="31"/>
        <v>BULLISH</v>
      </c>
      <c r="G486" s="6" t="str">
        <f t="shared" si="30"/>
        <v>WEAK</v>
      </c>
      <c r="H486" s="6" t="str">
        <f t="shared" si="29"/>
        <v>BULLISH DIVERGENCE</v>
      </c>
    </row>
    <row r="487" spans="1:8" ht="13.5" x14ac:dyDescent="0.25">
      <c r="A487" s="3">
        <f>TITRES_STAT!B490</f>
        <v>42713</v>
      </c>
      <c r="B487" s="6">
        <f>TITRES_STAT!C490</f>
        <v>3.8</v>
      </c>
      <c r="C487" s="6">
        <f>TITRES_STAT!D490</f>
        <v>2.9698000000000002</v>
      </c>
      <c r="D487" s="6">
        <f>TITRES_STAT!E490</f>
        <v>150</v>
      </c>
      <c r="E487" s="2">
        <f t="shared" si="28"/>
        <v>-3009</v>
      </c>
      <c r="F487" s="6" t="str">
        <f t="shared" si="31"/>
        <v>BULLISH</v>
      </c>
      <c r="G487" s="6" t="str">
        <f t="shared" si="30"/>
        <v>WEAK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3.75</v>
      </c>
      <c r="C488" s="6">
        <f>TITRES_STAT!D491</f>
        <v>2.9306999999999999</v>
      </c>
      <c r="D488" s="6">
        <f>TITRES_STAT!E491</f>
        <v>46</v>
      </c>
      <c r="E488" s="2">
        <f t="shared" si="28"/>
        <v>-3055</v>
      </c>
      <c r="F488" s="6" t="str">
        <f t="shared" si="31"/>
        <v>BEARISH</v>
      </c>
      <c r="G488" s="6" t="str">
        <f t="shared" si="30"/>
        <v>STRONG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3.75</v>
      </c>
      <c r="C489" s="6">
        <f>TITRES_STAT!D492</f>
        <v>2.9306999999999999</v>
      </c>
      <c r="D489" s="6">
        <f>TITRES_STAT!E492</f>
        <v>590</v>
      </c>
      <c r="E489" s="2">
        <f t="shared" si="28"/>
        <v>-3055</v>
      </c>
      <c r="F489" s="6" t="str">
        <f t="shared" si="31"/>
        <v>BEARISH</v>
      </c>
      <c r="G489" s="6" t="str">
        <f t="shared" si="30"/>
        <v>STRONG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3.75</v>
      </c>
      <c r="C490" s="6">
        <f>TITRES_STAT!D493</f>
        <v>2.9306999999999999</v>
      </c>
      <c r="D490" s="6">
        <f>TITRES_STAT!E493</f>
        <v>215</v>
      </c>
      <c r="E490" s="2">
        <f t="shared" si="28"/>
        <v>-3055</v>
      </c>
      <c r="F490" s="6" t="str">
        <f t="shared" si="31"/>
        <v>BEARISH</v>
      </c>
      <c r="G490" s="6" t="str">
        <f t="shared" si="30"/>
        <v>STRONG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3.86</v>
      </c>
      <c r="C491" s="6">
        <f>TITRES_STAT!D494</f>
        <v>3.0167000000000002</v>
      </c>
      <c r="D491" s="6">
        <f>TITRES_STAT!E494</f>
        <v>4551</v>
      </c>
      <c r="E491" s="2">
        <f t="shared" si="28"/>
        <v>1496</v>
      </c>
      <c r="F491" s="6" t="str">
        <f t="shared" si="31"/>
        <v>BULLISH</v>
      </c>
      <c r="G491" s="6" t="str">
        <f t="shared" si="30"/>
        <v>WEAK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3.94</v>
      </c>
      <c r="C492" s="6">
        <f>TITRES_STAT!D495</f>
        <v>3.0792000000000002</v>
      </c>
      <c r="D492" s="6">
        <f>TITRES_STAT!E495</f>
        <v>485</v>
      </c>
      <c r="E492" s="2">
        <f t="shared" si="28"/>
        <v>1981</v>
      </c>
      <c r="F492" s="6" t="str">
        <f t="shared" si="31"/>
        <v>BULLISH</v>
      </c>
      <c r="G492" s="6" t="str">
        <f t="shared" si="30"/>
        <v>WEAK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3.94</v>
      </c>
      <c r="C493" s="6">
        <f>TITRES_STAT!D496</f>
        <v>3.0792000000000002</v>
      </c>
      <c r="D493" s="6">
        <f>TITRES_STAT!E496</f>
        <v>84</v>
      </c>
      <c r="E493" s="2">
        <f t="shared" si="28"/>
        <v>1981</v>
      </c>
      <c r="F493" s="6" t="str">
        <f t="shared" si="31"/>
        <v>BULLISH</v>
      </c>
      <c r="G493" s="6" t="str">
        <f t="shared" si="30"/>
        <v>WEAK</v>
      </c>
      <c r="H493" s="6" t="str">
        <f t="shared" si="29"/>
        <v>CONFIRMED BULLISH</v>
      </c>
    </row>
    <row r="494" spans="1:8" ht="13.5" x14ac:dyDescent="0.25">
      <c r="A494" s="3">
        <f>TITRES_STAT!B497</f>
        <v>42725</v>
      </c>
      <c r="B494" s="6">
        <f>TITRES_STAT!C497</f>
        <v>3.9</v>
      </c>
      <c r="C494" s="6">
        <f>TITRES_STAT!D497</f>
        <v>3.0478999999999998</v>
      </c>
      <c r="D494" s="6">
        <f>TITRES_STAT!E497</f>
        <v>125</v>
      </c>
      <c r="E494" s="2">
        <f t="shared" si="28"/>
        <v>1856</v>
      </c>
      <c r="F494" s="6" t="str">
        <f t="shared" si="31"/>
        <v>BULLISH</v>
      </c>
      <c r="G494" s="6" t="str">
        <f t="shared" si="30"/>
        <v>WEAK</v>
      </c>
      <c r="H494" s="6" t="str">
        <f t="shared" si="29"/>
        <v>CONFIRMED BULLISH</v>
      </c>
    </row>
    <row r="495" spans="1:8" ht="13.5" x14ac:dyDescent="0.25">
      <c r="A495" s="3">
        <f>TITRES_STAT!B498</f>
        <v>42726</v>
      </c>
      <c r="B495" s="6">
        <f>TITRES_STAT!C498</f>
        <v>3.9</v>
      </c>
      <c r="C495" s="6">
        <f>TITRES_STAT!D498</f>
        <v>3.0478999999999998</v>
      </c>
      <c r="D495" s="6">
        <f>TITRES_STAT!E498</f>
        <v>0</v>
      </c>
      <c r="E495" s="2">
        <f t="shared" si="28"/>
        <v>1856</v>
      </c>
      <c r="F495" s="6" t="str">
        <f t="shared" si="31"/>
        <v>BULLISH</v>
      </c>
      <c r="G495" s="6" t="str">
        <f t="shared" si="30"/>
        <v>WEAK</v>
      </c>
      <c r="H495" s="6" t="str">
        <f t="shared" si="29"/>
        <v>CONFIRMED BULLISH</v>
      </c>
    </row>
    <row r="496" spans="1:8" ht="13.5" x14ac:dyDescent="0.25">
      <c r="A496" s="3">
        <f>TITRES_STAT!B499</f>
        <v>42727</v>
      </c>
      <c r="B496" s="6">
        <f>TITRES_STAT!C499</f>
        <v>3.9</v>
      </c>
      <c r="C496" s="6">
        <f>TITRES_STAT!D499</f>
        <v>3.0478999999999998</v>
      </c>
      <c r="D496" s="6">
        <f>TITRES_STAT!E499</f>
        <v>1170</v>
      </c>
      <c r="E496" s="2">
        <f t="shared" si="28"/>
        <v>1856</v>
      </c>
      <c r="F496" s="6" t="str">
        <f t="shared" si="31"/>
        <v>BULLISH</v>
      </c>
      <c r="G496" s="6" t="str">
        <f t="shared" si="30"/>
        <v>STRONG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3.9</v>
      </c>
      <c r="C497" s="6">
        <f>TITRES_STAT!D500</f>
        <v>3.0478999999999998</v>
      </c>
      <c r="D497" s="6">
        <f>TITRES_STAT!E500</f>
        <v>129</v>
      </c>
      <c r="E497" s="2">
        <f t="shared" si="28"/>
        <v>1856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3.88</v>
      </c>
      <c r="C498" s="6">
        <f>TITRES_STAT!D501</f>
        <v>3.0323000000000002</v>
      </c>
      <c r="D498" s="6">
        <f>TITRES_STAT!E501</f>
        <v>159</v>
      </c>
      <c r="E498" s="2">
        <f t="shared" si="28"/>
        <v>1697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3.85</v>
      </c>
      <c r="C499" s="6">
        <f>TITRES_STAT!D502</f>
        <v>3.0089000000000001</v>
      </c>
      <c r="D499" s="6">
        <f>TITRES_STAT!E502</f>
        <v>411</v>
      </c>
      <c r="E499" s="2">
        <f t="shared" si="28"/>
        <v>1286</v>
      </c>
      <c r="F499" s="6" t="str">
        <f t="shared" si="31"/>
        <v>BEARISH</v>
      </c>
      <c r="G499" s="6" t="str">
        <f t="shared" si="30"/>
        <v>WEAK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3.85</v>
      </c>
      <c r="C500" s="6">
        <f>TITRES_STAT!D503</f>
        <v>3.0089000000000001</v>
      </c>
      <c r="D500" s="6">
        <f>TITRES_STAT!E503</f>
        <v>5202</v>
      </c>
      <c r="E500" s="2">
        <f t="shared" si="28"/>
        <v>1286</v>
      </c>
      <c r="F500" s="6" t="str">
        <f t="shared" si="31"/>
        <v>BEARISH</v>
      </c>
      <c r="G500" s="6" t="str">
        <f t="shared" si="30"/>
        <v>WEAK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3.85</v>
      </c>
      <c r="C501" s="6">
        <f>TITRES_STAT!D504</f>
        <v>3.0089000000000001</v>
      </c>
      <c r="D501" s="6">
        <f>TITRES_STAT!E504</f>
        <v>760</v>
      </c>
      <c r="E501" s="2">
        <f t="shared" si="28"/>
        <v>1286</v>
      </c>
      <c r="F501" s="6" t="str">
        <f t="shared" si="31"/>
        <v>BEARISH</v>
      </c>
      <c r="G501" s="6" t="str">
        <f t="shared" si="30"/>
        <v>WEAK</v>
      </c>
      <c r="H501" s="6" t="str">
        <f t="shared" si="29"/>
        <v>CONFIRMED BEARISH</v>
      </c>
    </row>
    <row r="502" spans="1:8" ht="13.5" x14ac:dyDescent="0.25">
      <c r="A502" s="3">
        <f>TITRES_STAT!B505</f>
        <v>42737</v>
      </c>
      <c r="B502" s="6">
        <f>TITRES_STAT!C505</f>
        <v>3.94</v>
      </c>
      <c r="C502" s="6">
        <f>TITRES_STAT!D505</f>
        <v>3.0792000000000002</v>
      </c>
      <c r="D502" s="6">
        <f>TITRES_STAT!E505</f>
        <v>5</v>
      </c>
      <c r="E502" s="2">
        <f t="shared" si="28"/>
        <v>1291</v>
      </c>
      <c r="F502" s="6" t="str">
        <f t="shared" si="31"/>
        <v>BEARISH</v>
      </c>
      <c r="G502" s="6" t="str">
        <f t="shared" si="30"/>
        <v>WEAK</v>
      </c>
      <c r="H502" s="6" t="str">
        <f t="shared" si="29"/>
        <v>BEARISH DIVERGENCE</v>
      </c>
    </row>
    <row r="503" spans="1:8" ht="13.5" x14ac:dyDescent="0.25">
      <c r="A503" s="3">
        <f>TITRES_STAT!B506</f>
        <v>42738</v>
      </c>
      <c r="B503" s="6">
        <f>TITRES_STAT!C506</f>
        <v>3.9</v>
      </c>
      <c r="C503" s="6">
        <f>TITRES_STAT!D506</f>
        <v>3.0478999999999998</v>
      </c>
      <c r="D503" s="6">
        <f>TITRES_STAT!E506</f>
        <v>1525</v>
      </c>
      <c r="E503" s="2">
        <f t="shared" si="28"/>
        <v>-234</v>
      </c>
      <c r="F503" s="6" t="str">
        <f t="shared" si="31"/>
        <v>BEARISH</v>
      </c>
      <c r="G503" s="6" t="str">
        <f t="shared" si="30"/>
        <v>WEAK</v>
      </c>
      <c r="H503" s="6" t="str">
        <f t="shared" si="29"/>
        <v>BEARISH DIVERGENCE</v>
      </c>
    </row>
    <row r="504" spans="1:8" ht="13.5" x14ac:dyDescent="0.25">
      <c r="A504" s="3">
        <f>TITRES_STAT!B507</f>
        <v>42739</v>
      </c>
      <c r="B504" s="6">
        <f>TITRES_STAT!C507</f>
        <v>3.9</v>
      </c>
      <c r="C504" s="6">
        <f>TITRES_STAT!D507</f>
        <v>3.0478999999999998</v>
      </c>
      <c r="D504" s="6">
        <f>TITRES_STAT!E507</f>
        <v>408</v>
      </c>
      <c r="E504" s="2">
        <f t="shared" si="28"/>
        <v>-234</v>
      </c>
      <c r="F504" s="6" t="str">
        <f t="shared" si="31"/>
        <v>BEARISH</v>
      </c>
      <c r="G504" s="6" t="str">
        <f t="shared" si="30"/>
        <v>WEAK</v>
      </c>
      <c r="H504" s="6" t="str">
        <f t="shared" si="29"/>
        <v>BEARISH DIVERGENCE</v>
      </c>
    </row>
    <row r="505" spans="1:8" ht="13.5" x14ac:dyDescent="0.25">
      <c r="A505" s="3">
        <f>TITRES_STAT!B508</f>
        <v>42740</v>
      </c>
      <c r="B505" s="6">
        <f>TITRES_STAT!C508</f>
        <v>3.81</v>
      </c>
      <c r="C505" s="6">
        <f>TITRES_STAT!D508</f>
        <v>2.9775999999999998</v>
      </c>
      <c r="D505" s="6">
        <f>TITRES_STAT!E508</f>
        <v>211</v>
      </c>
      <c r="E505" s="2">
        <f t="shared" si="28"/>
        <v>-445</v>
      </c>
      <c r="F505" s="6" t="str">
        <f t="shared" si="31"/>
        <v>BEARISH</v>
      </c>
      <c r="G505" s="6" t="str">
        <f t="shared" si="30"/>
        <v>WEAK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3.9</v>
      </c>
      <c r="C506" s="6">
        <f>TITRES_STAT!D509</f>
        <v>3.0478999999999998</v>
      </c>
      <c r="D506" s="6">
        <f>TITRES_STAT!E509</f>
        <v>2185</v>
      </c>
      <c r="E506" s="2">
        <f t="shared" si="28"/>
        <v>1740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3.95</v>
      </c>
      <c r="C507" s="6">
        <f>TITRES_STAT!D510</f>
        <v>3.0870000000000002</v>
      </c>
      <c r="D507" s="6">
        <f>TITRES_STAT!E510</f>
        <v>1500</v>
      </c>
      <c r="E507" s="2">
        <f t="shared" si="28"/>
        <v>3240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3.95</v>
      </c>
      <c r="C508" s="6">
        <f>TITRES_STAT!D511</f>
        <v>3.0870000000000002</v>
      </c>
      <c r="D508" s="6">
        <f>TITRES_STAT!E511</f>
        <v>986</v>
      </c>
      <c r="E508" s="2">
        <f t="shared" si="28"/>
        <v>3240</v>
      </c>
      <c r="F508" s="6" t="str">
        <f t="shared" si="31"/>
        <v>BULLISH</v>
      </c>
      <c r="G508" s="6" t="str">
        <f t="shared" si="30"/>
        <v>WEAK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3.98</v>
      </c>
      <c r="C509" s="6">
        <f>TITRES_STAT!D512</f>
        <v>3.1105</v>
      </c>
      <c r="D509" s="6">
        <f>TITRES_STAT!E512</f>
        <v>3175</v>
      </c>
      <c r="E509" s="2">
        <f t="shared" si="28"/>
        <v>6415</v>
      </c>
      <c r="F509" s="6" t="str">
        <f t="shared" si="31"/>
        <v>BULLISH</v>
      </c>
      <c r="G509" s="6" t="str">
        <f t="shared" si="30"/>
        <v>WEAK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4.0999999999999996</v>
      </c>
      <c r="C510" s="6">
        <f>TITRES_STAT!D513</f>
        <v>3.2042999999999999</v>
      </c>
      <c r="D510" s="6">
        <f>TITRES_STAT!E513</f>
        <v>6262</v>
      </c>
      <c r="E510" s="2">
        <f t="shared" si="28"/>
        <v>12677</v>
      </c>
      <c r="F510" s="6" t="str">
        <f t="shared" si="31"/>
        <v>BULLISH</v>
      </c>
      <c r="G510" s="6" t="str">
        <f t="shared" si="30"/>
        <v>WEAK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4.12</v>
      </c>
      <c r="C511" s="6">
        <f>TITRES_STAT!D514</f>
        <v>3.2199</v>
      </c>
      <c r="D511" s="6">
        <f>TITRES_STAT!E514</f>
        <v>2648</v>
      </c>
      <c r="E511" s="2">
        <f t="shared" si="28"/>
        <v>15325</v>
      </c>
      <c r="F511" s="6" t="str">
        <f t="shared" si="31"/>
        <v>BULLISH</v>
      </c>
      <c r="G511" s="6" t="str">
        <f t="shared" si="30"/>
        <v>STRONG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4.13</v>
      </c>
      <c r="C512" s="6">
        <f>TITRES_STAT!D515</f>
        <v>3.2277</v>
      </c>
      <c r="D512" s="6">
        <f>TITRES_STAT!E515</f>
        <v>4806</v>
      </c>
      <c r="E512" s="2">
        <f t="shared" si="28"/>
        <v>20131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4.29</v>
      </c>
      <c r="C513" s="6">
        <f>TITRES_STAT!D516</f>
        <v>3.3527</v>
      </c>
      <c r="D513" s="6">
        <f>TITRES_STAT!E516</f>
        <v>1216</v>
      </c>
      <c r="E513" s="2">
        <f t="shared" si="28"/>
        <v>21347</v>
      </c>
      <c r="F513" s="6" t="str">
        <f t="shared" si="31"/>
        <v>BULLISH</v>
      </c>
      <c r="G513" s="6" t="str">
        <f t="shared" si="30"/>
        <v>STRONG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4.3899999999999997</v>
      </c>
      <c r="C514" s="6">
        <f>TITRES_STAT!D517</f>
        <v>3.4308999999999998</v>
      </c>
      <c r="D514" s="6">
        <f>TITRES_STAT!E517</f>
        <v>305</v>
      </c>
      <c r="E514" s="2">
        <f t="shared" si="28"/>
        <v>21652</v>
      </c>
      <c r="F514" s="6" t="str">
        <f t="shared" si="31"/>
        <v>BULLISH</v>
      </c>
      <c r="G514" s="6" t="str">
        <f t="shared" si="30"/>
        <v>STRONG</v>
      </c>
      <c r="H514" s="6" t="str">
        <f t="shared" si="29"/>
        <v>CONFIRMED BULLISH</v>
      </c>
    </row>
    <row r="515" spans="1:8" ht="13.5" x14ac:dyDescent="0.25">
      <c r="A515" s="3">
        <f>TITRES_STAT!B518</f>
        <v>42754</v>
      </c>
      <c r="B515" s="6">
        <f>TITRES_STAT!C518</f>
        <v>4.29</v>
      </c>
      <c r="C515" s="6">
        <f>TITRES_STAT!D518</f>
        <v>3.3527</v>
      </c>
      <c r="D515" s="6">
        <f>TITRES_STAT!E518</f>
        <v>1125</v>
      </c>
      <c r="E515" s="2">
        <f t="shared" si="28"/>
        <v>20527</v>
      </c>
      <c r="F515" s="6" t="str">
        <f t="shared" si="31"/>
        <v>BULLISH</v>
      </c>
      <c r="G515" s="6" t="str">
        <f t="shared" si="30"/>
        <v>STRONG</v>
      </c>
      <c r="H515" s="6" t="str">
        <f t="shared" si="29"/>
        <v>CONFIRMED BULLISH</v>
      </c>
    </row>
    <row r="516" spans="1:8" ht="13.5" x14ac:dyDescent="0.25">
      <c r="A516" s="3">
        <f>TITRES_STAT!B519</f>
        <v>42755</v>
      </c>
      <c r="B516" s="6">
        <f>TITRES_STAT!C519</f>
        <v>4.24</v>
      </c>
      <c r="C516" s="6">
        <f>TITRES_STAT!D519</f>
        <v>3.3136999999999999</v>
      </c>
      <c r="D516" s="6">
        <f>TITRES_STAT!E519</f>
        <v>15</v>
      </c>
      <c r="E516" s="2">
        <f t="shared" ref="E516:E579" si="32">IF(B516&gt;B515, E515+D516, IF(B516&lt;B515, E515-D516, E515))</f>
        <v>20512</v>
      </c>
      <c r="F516" s="6" t="str">
        <f t="shared" si="31"/>
        <v>BULLISH</v>
      </c>
      <c r="G516" s="6" t="str">
        <f t="shared" si="30"/>
        <v>STRONG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4.25</v>
      </c>
      <c r="C517" s="6">
        <f>TITRES_STAT!D520</f>
        <v>3.3214999999999999</v>
      </c>
      <c r="D517" s="6">
        <f>TITRES_STAT!E520</f>
        <v>1507</v>
      </c>
      <c r="E517" s="2">
        <f t="shared" si="32"/>
        <v>22019</v>
      </c>
      <c r="F517" s="6" t="str">
        <f t="shared" si="31"/>
        <v>BULLISH</v>
      </c>
      <c r="G517" s="6" t="str">
        <f t="shared" si="30"/>
        <v>STRONG</v>
      </c>
      <c r="H517" s="6" t="str">
        <f t="shared" si="29"/>
        <v>CONFIRMED BULLISH</v>
      </c>
    </row>
    <row r="518" spans="1:8" ht="13.5" x14ac:dyDescent="0.25">
      <c r="A518" s="3">
        <f>TITRES_STAT!B521</f>
        <v>42759</v>
      </c>
      <c r="B518" s="6">
        <f>TITRES_STAT!C521</f>
        <v>4.24</v>
      </c>
      <c r="C518" s="6">
        <f>TITRES_STAT!D521</f>
        <v>3.3136999999999999</v>
      </c>
      <c r="D518" s="6">
        <f>TITRES_STAT!E521</f>
        <v>384</v>
      </c>
      <c r="E518" s="2">
        <f t="shared" si="32"/>
        <v>21635</v>
      </c>
      <c r="F518" s="6" t="str">
        <f t="shared" si="31"/>
        <v>BULLISH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f>TITRES_STAT!B522</f>
        <v>42760</v>
      </c>
      <c r="B519" s="6">
        <f>TITRES_STAT!C522</f>
        <v>4.24</v>
      </c>
      <c r="C519" s="6">
        <f>TITRES_STAT!D522</f>
        <v>3.3136999999999999</v>
      </c>
      <c r="D519" s="6">
        <f>TITRES_STAT!E522</f>
        <v>752</v>
      </c>
      <c r="E519" s="2">
        <f t="shared" si="32"/>
        <v>21635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4.2300000000000004</v>
      </c>
      <c r="C520" s="6">
        <f>TITRES_STAT!D523</f>
        <v>3.3058000000000001</v>
      </c>
      <c r="D520" s="6">
        <f>TITRES_STAT!E523</f>
        <v>872</v>
      </c>
      <c r="E520" s="2">
        <f t="shared" si="32"/>
        <v>20763</v>
      </c>
      <c r="F520" s="6" t="str">
        <f t="shared" ref="F520:F583" si="35">IF(E520&gt;E515,"BULLISH",IF(E520&lt;E515,"BEARISH","NEUTRAL"))</f>
        <v>BULLISH</v>
      </c>
      <c r="G520" s="6" t="str">
        <f t="shared" si="34"/>
        <v>NEUTRAL</v>
      </c>
      <c r="H520" s="6" t="str">
        <f t="shared" si="33"/>
        <v>BULLISH DIVERGENCE</v>
      </c>
    </row>
    <row r="521" spans="1:8" ht="13.5" x14ac:dyDescent="0.25">
      <c r="A521" s="3">
        <f>TITRES_STAT!B524</f>
        <v>42762</v>
      </c>
      <c r="B521" s="6">
        <f>TITRES_STAT!C524</f>
        <v>4.1100000000000003</v>
      </c>
      <c r="C521" s="6">
        <f>TITRES_STAT!D524</f>
        <v>3.2121</v>
      </c>
      <c r="D521" s="6">
        <f>TITRES_STAT!E524</f>
        <v>1800</v>
      </c>
      <c r="E521" s="2">
        <f t="shared" si="32"/>
        <v>18963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4.2</v>
      </c>
      <c r="C522" s="6">
        <f>TITRES_STAT!D525</f>
        <v>3.2824</v>
      </c>
      <c r="D522" s="6">
        <f>TITRES_STAT!E525</f>
        <v>1365</v>
      </c>
      <c r="E522" s="2">
        <f t="shared" si="32"/>
        <v>20328</v>
      </c>
      <c r="F522" s="6" t="str">
        <f t="shared" si="35"/>
        <v>BEARISH</v>
      </c>
      <c r="G522" s="6" t="str">
        <f t="shared" si="34"/>
        <v>WEAK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4.2</v>
      </c>
      <c r="C523" s="6">
        <f>TITRES_STAT!D526</f>
        <v>3.2824</v>
      </c>
      <c r="D523" s="6">
        <f>TITRES_STAT!E526</f>
        <v>0</v>
      </c>
      <c r="E523" s="2">
        <f t="shared" si="32"/>
        <v>20328</v>
      </c>
      <c r="F523" s="6" t="str">
        <f t="shared" si="35"/>
        <v>BEARISH</v>
      </c>
      <c r="G523" s="6" t="str">
        <f t="shared" si="34"/>
        <v>WEAK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4.08</v>
      </c>
      <c r="C524" s="6">
        <f>TITRES_STAT!D527</f>
        <v>3.1886000000000001</v>
      </c>
      <c r="D524" s="6">
        <f>TITRES_STAT!E527</f>
        <v>2507</v>
      </c>
      <c r="E524" s="2">
        <f t="shared" si="32"/>
        <v>17821</v>
      </c>
      <c r="F524" s="6" t="str">
        <f t="shared" si="35"/>
        <v>BEARISH</v>
      </c>
      <c r="G524" s="6" t="str">
        <f t="shared" si="34"/>
        <v>WEAK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4</v>
      </c>
      <c r="C525" s="6">
        <f>TITRES_STAT!D528</f>
        <v>3.1261000000000001</v>
      </c>
      <c r="D525" s="6">
        <f>TITRES_STAT!E528</f>
        <v>8311</v>
      </c>
      <c r="E525" s="2">
        <f t="shared" si="32"/>
        <v>9510</v>
      </c>
      <c r="F525" s="6" t="str">
        <f t="shared" si="35"/>
        <v>BEARISH</v>
      </c>
      <c r="G525" s="6" t="str">
        <f t="shared" si="34"/>
        <v>WEAK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3.97</v>
      </c>
      <c r="C526" s="6">
        <f>TITRES_STAT!D529</f>
        <v>3.1027</v>
      </c>
      <c r="D526" s="6">
        <f>TITRES_STAT!E529</f>
        <v>1964</v>
      </c>
      <c r="E526" s="2">
        <f t="shared" si="32"/>
        <v>7546</v>
      </c>
      <c r="F526" s="6" t="str">
        <f t="shared" si="35"/>
        <v>BEARISH</v>
      </c>
      <c r="G526" s="6" t="str">
        <f t="shared" si="34"/>
        <v>WEAK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4.07</v>
      </c>
      <c r="C527" s="6">
        <f>TITRES_STAT!D530</f>
        <v>3.1808000000000001</v>
      </c>
      <c r="D527" s="6">
        <f>TITRES_STAT!E530</f>
        <v>1</v>
      </c>
      <c r="E527" s="2">
        <f t="shared" si="32"/>
        <v>7547</v>
      </c>
      <c r="F527" s="6" t="str">
        <f t="shared" si="35"/>
        <v>BEARISH</v>
      </c>
      <c r="G527" s="6" t="str">
        <f t="shared" si="34"/>
        <v>WEAK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3.95</v>
      </c>
      <c r="C528" s="6">
        <f>TITRES_STAT!D531</f>
        <v>3.0870000000000002</v>
      </c>
      <c r="D528" s="6">
        <f>TITRES_STAT!E531</f>
        <v>496</v>
      </c>
      <c r="E528" s="2">
        <f t="shared" si="32"/>
        <v>7051</v>
      </c>
      <c r="F528" s="6" t="str">
        <f t="shared" si="35"/>
        <v>BEARISH</v>
      </c>
      <c r="G528" s="6" t="str">
        <f t="shared" si="34"/>
        <v>WEAK</v>
      </c>
      <c r="H528" s="6" t="str">
        <f t="shared" si="33"/>
        <v>CONFIRMED BEARISH</v>
      </c>
    </row>
    <row r="529" spans="1:8" ht="13.5" x14ac:dyDescent="0.25">
      <c r="A529" s="3">
        <f>TITRES_STAT!B532</f>
        <v>42774</v>
      </c>
      <c r="B529" s="6">
        <f>TITRES_STAT!C532</f>
        <v>3.99</v>
      </c>
      <c r="C529" s="6">
        <f>TITRES_STAT!D532</f>
        <v>3.1183000000000001</v>
      </c>
      <c r="D529" s="6">
        <f>TITRES_STAT!E532</f>
        <v>368</v>
      </c>
      <c r="E529" s="2">
        <f t="shared" si="32"/>
        <v>7419</v>
      </c>
      <c r="F529" s="6" t="str">
        <f t="shared" si="35"/>
        <v>BEARISH</v>
      </c>
      <c r="G529" s="6" t="str">
        <f t="shared" si="34"/>
        <v>WEAK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4</v>
      </c>
      <c r="C530" s="6">
        <f>TITRES_STAT!D533</f>
        <v>3.1261000000000001</v>
      </c>
      <c r="D530" s="6">
        <f>TITRES_STAT!E533</f>
        <v>47</v>
      </c>
      <c r="E530" s="2">
        <f t="shared" si="32"/>
        <v>7466</v>
      </c>
      <c r="F530" s="6" t="str">
        <f t="shared" si="35"/>
        <v>BEARISH</v>
      </c>
      <c r="G530" s="6" t="str">
        <f t="shared" si="34"/>
        <v>WEAK</v>
      </c>
      <c r="H530" s="6" t="str">
        <f t="shared" si="33"/>
        <v>NEUTRAL</v>
      </c>
    </row>
    <row r="531" spans="1:8" ht="13.5" x14ac:dyDescent="0.25">
      <c r="A531" s="3">
        <f>TITRES_STAT!B534</f>
        <v>42776</v>
      </c>
      <c r="B531" s="6">
        <f>TITRES_STAT!C534</f>
        <v>3.9</v>
      </c>
      <c r="C531" s="6">
        <f>TITRES_STAT!D534</f>
        <v>3.0478999999999998</v>
      </c>
      <c r="D531" s="6">
        <f>TITRES_STAT!E534</f>
        <v>2718</v>
      </c>
      <c r="E531" s="2">
        <f t="shared" si="32"/>
        <v>4748</v>
      </c>
      <c r="F531" s="6" t="str">
        <f t="shared" si="35"/>
        <v>BEARISH</v>
      </c>
      <c r="G531" s="6" t="str">
        <f t="shared" si="34"/>
        <v>WEAK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3.98</v>
      </c>
      <c r="C532" s="6">
        <f>TITRES_STAT!D535</f>
        <v>3.1105</v>
      </c>
      <c r="D532" s="6">
        <f>TITRES_STAT!E535</f>
        <v>180</v>
      </c>
      <c r="E532" s="2">
        <f t="shared" si="32"/>
        <v>4928</v>
      </c>
      <c r="F532" s="6" t="str">
        <f t="shared" si="35"/>
        <v>BEARISH</v>
      </c>
      <c r="G532" s="6" t="str">
        <f t="shared" si="34"/>
        <v>WEAK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3.87</v>
      </c>
      <c r="C533" s="6">
        <f>TITRES_STAT!D536</f>
        <v>3.0245000000000002</v>
      </c>
      <c r="D533" s="6">
        <f>TITRES_STAT!E536</f>
        <v>4588</v>
      </c>
      <c r="E533" s="2">
        <f t="shared" si="32"/>
        <v>340</v>
      </c>
      <c r="F533" s="6" t="str">
        <f t="shared" si="35"/>
        <v>BEARISH</v>
      </c>
      <c r="G533" s="6" t="str">
        <f t="shared" si="34"/>
        <v>WEAK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3.99</v>
      </c>
      <c r="C534" s="6">
        <f>TITRES_STAT!D537</f>
        <v>3.1183000000000001</v>
      </c>
      <c r="D534" s="6">
        <f>TITRES_STAT!E537</f>
        <v>0</v>
      </c>
      <c r="E534" s="2">
        <f t="shared" si="32"/>
        <v>340</v>
      </c>
      <c r="F534" s="6" t="str">
        <f t="shared" si="35"/>
        <v>BEARISH</v>
      </c>
      <c r="G534" s="6" t="str">
        <f t="shared" si="34"/>
        <v>WEAK</v>
      </c>
      <c r="H534" s="6" t="str">
        <f t="shared" si="33"/>
        <v>NEUTRAL</v>
      </c>
    </row>
    <row r="535" spans="1:8" ht="13.5" x14ac:dyDescent="0.25">
      <c r="A535" s="3">
        <f>TITRES_STAT!B538</f>
        <v>42782</v>
      </c>
      <c r="B535" s="6">
        <f>TITRES_STAT!C538</f>
        <v>3.83</v>
      </c>
      <c r="C535" s="6">
        <f>TITRES_STAT!D538</f>
        <v>2.9931999999999999</v>
      </c>
      <c r="D535" s="6">
        <f>TITRES_STAT!E538</f>
        <v>152</v>
      </c>
      <c r="E535" s="2">
        <f t="shared" si="32"/>
        <v>188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3.83</v>
      </c>
      <c r="C536" s="6">
        <f>TITRES_STAT!D539</f>
        <v>2.9931999999999999</v>
      </c>
      <c r="D536" s="6">
        <f>TITRES_STAT!E539</f>
        <v>727</v>
      </c>
      <c r="E536" s="2">
        <f t="shared" si="32"/>
        <v>188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3.86</v>
      </c>
      <c r="C537" s="6">
        <f>TITRES_STAT!D540</f>
        <v>3.0167000000000002</v>
      </c>
      <c r="D537" s="6">
        <f>TITRES_STAT!E540</f>
        <v>188</v>
      </c>
      <c r="E537" s="2">
        <f t="shared" si="32"/>
        <v>376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3.75</v>
      </c>
      <c r="C538" s="6">
        <f>TITRES_STAT!D541</f>
        <v>2.9306999999999999</v>
      </c>
      <c r="D538" s="6">
        <f>TITRES_STAT!E541</f>
        <v>537</v>
      </c>
      <c r="E538" s="2">
        <f t="shared" si="32"/>
        <v>-161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3.75</v>
      </c>
      <c r="C539" s="6">
        <f>TITRES_STAT!D542</f>
        <v>2.9306999999999999</v>
      </c>
      <c r="D539" s="6">
        <f>TITRES_STAT!E542</f>
        <v>3893</v>
      </c>
      <c r="E539" s="2">
        <f t="shared" si="32"/>
        <v>-161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3.75</v>
      </c>
      <c r="C540" s="6">
        <f>TITRES_STAT!D543</f>
        <v>2.9306999999999999</v>
      </c>
      <c r="D540" s="6">
        <f>TITRES_STAT!E543</f>
        <v>4</v>
      </c>
      <c r="E540" s="2">
        <f t="shared" si="32"/>
        <v>-161</v>
      </c>
      <c r="F540" s="6" t="str">
        <f t="shared" si="35"/>
        <v>BEARISH</v>
      </c>
      <c r="G540" s="6" t="str">
        <f t="shared" si="34"/>
        <v>WEAK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3.85</v>
      </c>
      <c r="C541" s="6">
        <f>TITRES_STAT!D544</f>
        <v>3.0089000000000001</v>
      </c>
      <c r="D541" s="6">
        <f>TITRES_STAT!E544</f>
        <v>3409</v>
      </c>
      <c r="E541" s="2">
        <f t="shared" si="32"/>
        <v>3248</v>
      </c>
      <c r="F541" s="6" t="str">
        <f t="shared" si="35"/>
        <v>BULLISH</v>
      </c>
      <c r="G541" s="6" t="str">
        <f t="shared" si="34"/>
        <v>STRONG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3.79</v>
      </c>
      <c r="C542" s="6">
        <f>TITRES_STAT!D545</f>
        <v>2.9620000000000002</v>
      </c>
      <c r="D542" s="6">
        <f>TITRES_STAT!E545</f>
        <v>500</v>
      </c>
      <c r="E542" s="2">
        <f t="shared" si="32"/>
        <v>2748</v>
      </c>
      <c r="F542" s="6" t="str">
        <f t="shared" si="35"/>
        <v>BULLISH</v>
      </c>
      <c r="G542" s="6" t="str">
        <f t="shared" si="34"/>
        <v>STRONG</v>
      </c>
      <c r="H542" s="6" t="str">
        <f t="shared" si="33"/>
        <v>BULLISH DIVERGENCE</v>
      </c>
    </row>
    <row r="543" spans="1:8" ht="13.5" x14ac:dyDescent="0.25">
      <c r="A543" s="3">
        <f>TITRES_STAT!B546</f>
        <v>42794</v>
      </c>
      <c r="B543" s="6">
        <f>TITRES_STAT!C546</f>
        <v>3.68</v>
      </c>
      <c r="C543" s="6">
        <f>TITRES_STAT!D546</f>
        <v>2.8759999999999999</v>
      </c>
      <c r="D543" s="6">
        <f>TITRES_STAT!E546</f>
        <v>6984</v>
      </c>
      <c r="E543" s="2">
        <f t="shared" si="32"/>
        <v>-4236</v>
      </c>
      <c r="F543" s="6" t="str">
        <f t="shared" si="35"/>
        <v>BEARISH</v>
      </c>
      <c r="G543" s="6" t="str">
        <f t="shared" si="34"/>
        <v>STRONG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3.79</v>
      </c>
      <c r="C544" s="6">
        <f>TITRES_STAT!D547</f>
        <v>2.9620000000000002</v>
      </c>
      <c r="D544" s="6">
        <f>TITRES_STAT!E547</f>
        <v>1111</v>
      </c>
      <c r="E544" s="2">
        <f t="shared" si="32"/>
        <v>-3125</v>
      </c>
      <c r="F544" s="6" t="str">
        <f t="shared" si="35"/>
        <v>BEARISH</v>
      </c>
      <c r="G544" s="6" t="str">
        <f t="shared" si="34"/>
        <v>STRONG</v>
      </c>
      <c r="H544" s="6" t="str">
        <f t="shared" si="33"/>
        <v>BEARISH DIVERGENCE</v>
      </c>
    </row>
    <row r="545" spans="1:8" ht="13.5" x14ac:dyDescent="0.25">
      <c r="A545" s="3">
        <f>TITRES_STAT!B548</f>
        <v>42796</v>
      </c>
      <c r="B545" s="6">
        <f>TITRES_STAT!C548</f>
        <v>3.75</v>
      </c>
      <c r="C545" s="6">
        <f>TITRES_STAT!D548</f>
        <v>2.9306999999999999</v>
      </c>
      <c r="D545" s="6">
        <f>TITRES_STAT!E548</f>
        <v>495</v>
      </c>
      <c r="E545" s="2">
        <f t="shared" si="32"/>
        <v>-3620</v>
      </c>
      <c r="F545" s="6" t="str">
        <f t="shared" si="35"/>
        <v>BEARISH</v>
      </c>
      <c r="G545" s="6" t="str">
        <f t="shared" si="34"/>
        <v>STRONG</v>
      </c>
      <c r="H545" s="6" t="str">
        <f t="shared" si="33"/>
        <v>NEUTRAL</v>
      </c>
    </row>
    <row r="546" spans="1:8" ht="13.5" x14ac:dyDescent="0.25">
      <c r="A546" s="3">
        <f>TITRES_STAT!B549</f>
        <v>42797</v>
      </c>
      <c r="B546" s="6">
        <f>TITRES_STAT!C549</f>
        <v>3.74</v>
      </c>
      <c r="C546" s="6">
        <f>TITRES_STAT!D549</f>
        <v>2.9228999999999998</v>
      </c>
      <c r="D546" s="6">
        <f>TITRES_STAT!E549</f>
        <v>610</v>
      </c>
      <c r="E546" s="2">
        <f t="shared" si="32"/>
        <v>-4230</v>
      </c>
      <c r="F546" s="6" t="str">
        <f t="shared" si="35"/>
        <v>BEARISH</v>
      </c>
      <c r="G546" s="6" t="str">
        <f t="shared" si="34"/>
        <v>WEAK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3.75</v>
      </c>
      <c r="C547" s="6">
        <f>TITRES_STAT!D550</f>
        <v>2.9306999999999999</v>
      </c>
      <c r="D547" s="6">
        <f>TITRES_STAT!E550</f>
        <v>141</v>
      </c>
      <c r="E547" s="2">
        <f t="shared" si="32"/>
        <v>-4089</v>
      </c>
      <c r="F547" s="6" t="str">
        <f t="shared" si="35"/>
        <v>BEARISH</v>
      </c>
      <c r="G547" s="6" t="str">
        <f t="shared" si="34"/>
        <v>WEAK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3.7</v>
      </c>
      <c r="C548" s="6">
        <f>TITRES_STAT!D551</f>
        <v>2.8915999999999999</v>
      </c>
      <c r="D548" s="6">
        <f>TITRES_STAT!E551</f>
        <v>99</v>
      </c>
      <c r="E548" s="2">
        <f t="shared" si="32"/>
        <v>-4188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3.7</v>
      </c>
      <c r="C549" s="6">
        <f>TITRES_STAT!D552</f>
        <v>2.8915999999999999</v>
      </c>
      <c r="D549" s="6">
        <f>TITRES_STAT!E552</f>
        <v>784</v>
      </c>
      <c r="E549" s="2">
        <f t="shared" si="32"/>
        <v>-4188</v>
      </c>
      <c r="F549" s="6" t="str">
        <f t="shared" si="35"/>
        <v>BEARISH</v>
      </c>
      <c r="G549" s="6" t="str">
        <f t="shared" si="34"/>
        <v>STRONG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3.7</v>
      </c>
      <c r="C550" s="6">
        <f>TITRES_STAT!D553</f>
        <v>2.8915999999999999</v>
      </c>
      <c r="D550" s="6">
        <f>TITRES_STAT!E553</f>
        <v>1754</v>
      </c>
      <c r="E550" s="2">
        <f t="shared" si="32"/>
        <v>-4188</v>
      </c>
      <c r="F550" s="6" t="str">
        <f t="shared" si="35"/>
        <v>BEARISH</v>
      </c>
      <c r="G550" s="6" t="str">
        <f t="shared" si="34"/>
        <v>STRONG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3.7</v>
      </c>
      <c r="C551" s="6">
        <f>TITRES_STAT!D554</f>
        <v>2.8915999999999999</v>
      </c>
      <c r="D551" s="6">
        <f>TITRES_STAT!E554</f>
        <v>522</v>
      </c>
      <c r="E551" s="2">
        <f t="shared" si="32"/>
        <v>-4188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BULLISH DIVERGENCE</v>
      </c>
    </row>
    <row r="552" spans="1:8" ht="13.5" x14ac:dyDescent="0.25">
      <c r="A552" s="3">
        <f>TITRES_STAT!B555</f>
        <v>42807</v>
      </c>
      <c r="B552" s="6">
        <f>TITRES_STAT!C555</f>
        <v>3.75</v>
      </c>
      <c r="C552" s="6">
        <f>TITRES_STAT!D555</f>
        <v>2.9306999999999999</v>
      </c>
      <c r="D552" s="6">
        <f>TITRES_STAT!E555</f>
        <v>399</v>
      </c>
      <c r="E552" s="2">
        <f t="shared" si="32"/>
        <v>-3789</v>
      </c>
      <c r="F552" s="6" t="str">
        <f t="shared" si="35"/>
        <v>BULLISH</v>
      </c>
      <c r="G552" s="6" t="str">
        <f t="shared" si="34"/>
        <v>WEAK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3.75</v>
      </c>
      <c r="C553" s="6">
        <f>TITRES_STAT!D556</f>
        <v>2.9306999999999999</v>
      </c>
      <c r="D553" s="6">
        <f>TITRES_STAT!E556</f>
        <v>241</v>
      </c>
      <c r="E553" s="2">
        <f t="shared" si="32"/>
        <v>-3789</v>
      </c>
      <c r="F553" s="6" t="str">
        <f t="shared" si="35"/>
        <v>BULLISH</v>
      </c>
      <c r="G553" s="6" t="str">
        <f t="shared" si="34"/>
        <v>WEAK</v>
      </c>
      <c r="H553" s="6" t="str">
        <f t="shared" si="33"/>
        <v>CONFIRMED BULLISH</v>
      </c>
    </row>
    <row r="554" spans="1:8" ht="13.5" x14ac:dyDescent="0.25">
      <c r="A554" s="3">
        <f>TITRES_STAT!B557</f>
        <v>42809</v>
      </c>
      <c r="B554" s="6">
        <f>TITRES_STAT!C557</f>
        <v>3.75</v>
      </c>
      <c r="C554" s="6">
        <f>TITRES_STAT!D557</f>
        <v>2.9306999999999999</v>
      </c>
      <c r="D554" s="6">
        <f>TITRES_STAT!E557</f>
        <v>3550</v>
      </c>
      <c r="E554" s="2">
        <f t="shared" si="32"/>
        <v>-3789</v>
      </c>
      <c r="F554" s="6" t="str">
        <f t="shared" si="35"/>
        <v>BULLISH</v>
      </c>
      <c r="G554" s="6" t="str">
        <f t="shared" si="34"/>
        <v>WEAK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3.85</v>
      </c>
      <c r="C555" s="6">
        <f>TITRES_STAT!D558</f>
        <v>3.0089000000000001</v>
      </c>
      <c r="D555" s="6">
        <f>TITRES_STAT!E558</f>
        <v>1270</v>
      </c>
      <c r="E555" s="2">
        <f t="shared" si="32"/>
        <v>-2519</v>
      </c>
      <c r="F555" s="6" t="str">
        <f t="shared" si="35"/>
        <v>BULLISH</v>
      </c>
      <c r="G555" s="6" t="str">
        <f t="shared" si="34"/>
        <v>WEAK</v>
      </c>
      <c r="H555" s="6" t="str">
        <f t="shared" si="33"/>
        <v>CONFIRMED BULLISH</v>
      </c>
    </row>
    <row r="556" spans="1:8" ht="13.5" x14ac:dyDescent="0.25">
      <c r="A556" s="3">
        <f>TITRES_STAT!B559</f>
        <v>42811</v>
      </c>
      <c r="B556" s="6">
        <f>TITRES_STAT!C559</f>
        <v>3.85</v>
      </c>
      <c r="C556" s="6">
        <f>TITRES_STAT!D559</f>
        <v>3.0089000000000001</v>
      </c>
      <c r="D556" s="6">
        <f>TITRES_STAT!E559</f>
        <v>0</v>
      </c>
      <c r="E556" s="2">
        <f t="shared" si="32"/>
        <v>-2519</v>
      </c>
      <c r="F556" s="6" t="str">
        <f t="shared" si="35"/>
        <v>BULLISH</v>
      </c>
      <c r="G556" s="6" t="str">
        <f t="shared" si="34"/>
        <v>WEAK</v>
      </c>
      <c r="H556" s="6" t="str">
        <f t="shared" si="33"/>
        <v>CONFIRMED BULLISH</v>
      </c>
    </row>
    <row r="557" spans="1:8" ht="13.5" x14ac:dyDescent="0.25">
      <c r="A557" s="3">
        <f>TITRES_STAT!B560</f>
        <v>42815</v>
      </c>
      <c r="B557" s="6">
        <f>TITRES_STAT!C560</f>
        <v>3.92</v>
      </c>
      <c r="C557" s="6">
        <f>TITRES_STAT!D560</f>
        <v>3.0636000000000001</v>
      </c>
      <c r="D557" s="6">
        <f>TITRES_STAT!E560</f>
        <v>532</v>
      </c>
      <c r="E557" s="2">
        <f t="shared" si="32"/>
        <v>-1987</v>
      </c>
      <c r="F557" s="6" t="str">
        <f t="shared" si="35"/>
        <v>BULLISH</v>
      </c>
      <c r="G557" s="6" t="str">
        <f t="shared" si="34"/>
        <v>WEAK</v>
      </c>
      <c r="H557" s="6" t="str">
        <f t="shared" si="33"/>
        <v>CONFIRMED BULLISH</v>
      </c>
    </row>
    <row r="558" spans="1:8" ht="13.5" x14ac:dyDescent="0.25">
      <c r="A558" s="3">
        <f>TITRES_STAT!B561</f>
        <v>42816</v>
      </c>
      <c r="B558" s="6">
        <f>TITRES_STAT!C561</f>
        <v>3.99</v>
      </c>
      <c r="C558" s="6">
        <f>TITRES_STAT!D561</f>
        <v>3.1183000000000001</v>
      </c>
      <c r="D558" s="6">
        <f>TITRES_STAT!E561</f>
        <v>120</v>
      </c>
      <c r="E558" s="2">
        <f t="shared" si="32"/>
        <v>-1867</v>
      </c>
      <c r="F558" s="6" t="str">
        <f t="shared" si="35"/>
        <v>BULLISH</v>
      </c>
      <c r="G558" s="6" t="str">
        <f t="shared" si="34"/>
        <v>WEAK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4</v>
      </c>
      <c r="C559" s="6">
        <f>TITRES_STAT!D562</f>
        <v>3.1261000000000001</v>
      </c>
      <c r="D559" s="6">
        <f>TITRES_STAT!E562</f>
        <v>722</v>
      </c>
      <c r="E559" s="2">
        <f t="shared" si="32"/>
        <v>-1145</v>
      </c>
      <c r="F559" s="6" t="str">
        <f t="shared" si="35"/>
        <v>BULLISH</v>
      </c>
      <c r="G559" s="6" t="str">
        <f t="shared" si="34"/>
        <v>WEAK</v>
      </c>
      <c r="H559" s="6" t="str">
        <f t="shared" si="33"/>
        <v>CONFIRMED BULLISH</v>
      </c>
    </row>
    <row r="560" spans="1:8" ht="13.5" x14ac:dyDescent="0.25">
      <c r="A560" s="3">
        <f>TITRES_STAT!B563</f>
        <v>42818</v>
      </c>
      <c r="B560" s="6">
        <f>TITRES_STAT!C563</f>
        <v>4</v>
      </c>
      <c r="C560" s="6">
        <f>TITRES_STAT!D563</f>
        <v>3.1261000000000001</v>
      </c>
      <c r="D560" s="6">
        <f>TITRES_STAT!E563</f>
        <v>1</v>
      </c>
      <c r="E560" s="2">
        <f t="shared" si="32"/>
        <v>-1145</v>
      </c>
      <c r="F560" s="6" t="str">
        <f t="shared" si="35"/>
        <v>BULLISH</v>
      </c>
      <c r="G560" s="6" t="str">
        <f t="shared" si="34"/>
        <v>WEAK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4</v>
      </c>
      <c r="C561" s="6">
        <f>TITRES_STAT!D564</f>
        <v>3.1261000000000001</v>
      </c>
      <c r="D561" s="6">
        <f>TITRES_STAT!E564</f>
        <v>0</v>
      </c>
      <c r="E561" s="2">
        <f t="shared" si="32"/>
        <v>-1145</v>
      </c>
      <c r="F561" s="6" t="str">
        <f t="shared" si="35"/>
        <v>BULLISH</v>
      </c>
      <c r="G561" s="6" t="str">
        <f t="shared" si="34"/>
        <v>WEAK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4</v>
      </c>
      <c r="C562" s="6">
        <f>TITRES_STAT!D565</f>
        <v>3.1261000000000001</v>
      </c>
      <c r="D562" s="6">
        <f>TITRES_STAT!E565</f>
        <v>0</v>
      </c>
      <c r="E562" s="2">
        <f t="shared" si="32"/>
        <v>-1145</v>
      </c>
      <c r="F562" s="6" t="str">
        <f t="shared" si="35"/>
        <v>BULLISH</v>
      </c>
      <c r="G562" s="6" t="str">
        <f t="shared" si="34"/>
        <v>WEAK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4</v>
      </c>
      <c r="C563" s="6">
        <f>TITRES_STAT!D566</f>
        <v>3.1261000000000001</v>
      </c>
      <c r="D563" s="6">
        <f>TITRES_STAT!E566</f>
        <v>19</v>
      </c>
      <c r="E563" s="2">
        <f t="shared" si="32"/>
        <v>-1145</v>
      </c>
      <c r="F563" s="6" t="str">
        <f t="shared" si="35"/>
        <v>BULLISH</v>
      </c>
      <c r="G563" s="6" t="str">
        <f t="shared" si="34"/>
        <v>WEAK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4</v>
      </c>
      <c r="C564" s="6">
        <f>TITRES_STAT!D567</f>
        <v>3.1261000000000001</v>
      </c>
      <c r="D564" s="6">
        <f>TITRES_STAT!E567</f>
        <v>0</v>
      </c>
      <c r="E564" s="2">
        <f t="shared" si="32"/>
        <v>-1145</v>
      </c>
      <c r="F564" s="6" t="str">
        <f t="shared" si="35"/>
        <v>NEUTRAL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4</v>
      </c>
      <c r="C565" s="6">
        <f>TITRES_STAT!D568</f>
        <v>3.1261000000000001</v>
      </c>
      <c r="D565" s="6">
        <f>TITRES_STAT!E568</f>
        <v>156</v>
      </c>
      <c r="E565" s="2">
        <f t="shared" si="32"/>
        <v>-1145</v>
      </c>
      <c r="F565" s="6" t="str">
        <f t="shared" si="35"/>
        <v>NEUTRAL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42828</v>
      </c>
      <c r="B566" s="6">
        <f>TITRES_STAT!C569</f>
        <v>4</v>
      </c>
      <c r="C566" s="6">
        <f>TITRES_STAT!D569</f>
        <v>3.1261000000000001</v>
      </c>
      <c r="D566" s="6">
        <f>TITRES_STAT!E569</f>
        <v>0</v>
      </c>
      <c r="E566" s="2">
        <f t="shared" si="32"/>
        <v>-1145</v>
      </c>
      <c r="F566" s="6" t="str">
        <f t="shared" si="35"/>
        <v>NEUTRAL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4</v>
      </c>
      <c r="C567" s="6">
        <f>TITRES_STAT!D570</f>
        <v>3.1261000000000001</v>
      </c>
      <c r="D567" s="6">
        <f>TITRES_STAT!E570</f>
        <v>0</v>
      </c>
      <c r="E567" s="2">
        <f t="shared" si="32"/>
        <v>-1145</v>
      </c>
      <c r="F567" s="6" t="str">
        <f t="shared" si="35"/>
        <v>NEUTRAL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4</v>
      </c>
      <c r="C568" s="6">
        <f>TITRES_STAT!D571</f>
        <v>3.1261000000000001</v>
      </c>
      <c r="D568" s="6">
        <f>TITRES_STAT!E571</f>
        <v>890</v>
      </c>
      <c r="E568" s="2">
        <f t="shared" si="32"/>
        <v>-1145</v>
      </c>
      <c r="F568" s="6" t="str">
        <f t="shared" si="35"/>
        <v>NEUTRAL</v>
      </c>
      <c r="G568" s="6" t="str">
        <f t="shared" si="34"/>
        <v>NEUTRAL</v>
      </c>
      <c r="H568" s="6" t="str">
        <f t="shared" si="33"/>
        <v>NEUTRAL</v>
      </c>
    </row>
    <row r="569" spans="1:8" ht="13.5" x14ac:dyDescent="0.25">
      <c r="A569" s="3">
        <f>TITRES_STAT!B572</f>
        <v>42831</v>
      </c>
      <c r="B569" s="6">
        <f>TITRES_STAT!C572</f>
        <v>3.88</v>
      </c>
      <c r="C569" s="6">
        <f>TITRES_STAT!D572</f>
        <v>3.0323000000000002</v>
      </c>
      <c r="D569" s="6">
        <f>TITRES_STAT!E572</f>
        <v>103</v>
      </c>
      <c r="E569" s="2">
        <f t="shared" si="32"/>
        <v>-1248</v>
      </c>
      <c r="F569" s="6" t="str">
        <f t="shared" si="35"/>
        <v>BEARISH</v>
      </c>
      <c r="G569" s="6" t="str">
        <f t="shared" si="34"/>
        <v>STRONG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3.9</v>
      </c>
      <c r="C570" s="6">
        <f>TITRES_STAT!D573</f>
        <v>3.0478999999999998</v>
      </c>
      <c r="D570" s="6">
        <f>TITRES_STAT!E573</f>
        <v>1099</v>
      </c>
      <c r="E570" s="2">
        <f t="shared" si="32"/>
        <v>-149</v>
      </c>
      <c r="F570" s="6" t="str">
        <f t="shared" si="35"/>
        <v>BULLISH</v>
      </c>
      <c r="G570" s="6" t="str">
        <f t="shared" si="34"/>
        <v>WEAK</v>
      </c>
      <c r="H570" s="6" t="str">
        <f t="shared" si="33"/>
        <v>BULLISH DIVERGENCE</v>
      </c>
    </row>
    <row r="571" spans="1:8" ht="13.5" x14ac:dyDescent="0.25">
      <c r="A571" s="3">
        <f>TITRES_STAT!B574</f>
        <v>42835</v>
      </c>
      <c r="B571" s="6">
        <f>TITRES_STAT!C574</f>
        <v>3.99</v>
      </c>
      <c r="C571" s="6">
        <f>TITRES_STAT!D574</f>
        <v>3.1183000000000001</v>
      </c>
      <c r="D571" s="6">
        <f>TITRES_STAT!E574</f>
        <v>2</v>
      </c>
      <c r="E571" s="2">
        <f t="shared" si="32"/>
        <v>-147</v>
      </c>
      <c r="F571" s="6" t="str">
        <f t="shared" si="35"/>
        <v>BULLISH</v>
      </c>
      <c r="G571" s="6" t="str">
        <f t="shared" si="34"/>
        <v>WEAK</v>
      </c>
      <c r="H571" s="6" t="str">
        <f t="shared" si="33"/>
        <v>BULLISH DIVERGENCE</v>
      </c>
    </row>
    <row r="572" spans="1:8" ht="13.5" x14ac:dyDescent="0.25">
      <c r="A572" s="3">
        <f>TITRES_STAT!B575</f>
        <v>42836</v>
      </c>
      <c r="B572" s="6">
        <f>TITRES_STAT!C575</f>
        <v>3.95</v>
      </c>
      <c r="C572" s="6">
        <f>TITRES_STAT!D575</f>
        <v>3.0870000000000002</v>
      </c>
      <c r="D572" s="6">
        <f>TITRES_STAT!E575</f>
        <v>350</v>
      </c>
      <c r="E572" s="2">
        <f t="shared" si="32"/>
        <v>-497</v>
      </c>
      <c r="F572" s="6" t="str">
        <f t="shared" si="35"/>
        <v>BULLISH</v>
      </c>
      <c r="G572" s="6" t="str">
        <f t="shared" si="34"/>
        <v>WEAK</v>
      </c>
      <c r="H572" s="6" t="str">
        <f t="shared" si="33"/>
        <v>BULLISH DIVERGENCE</v>
      </c>
    </row>
    <row r="573" spans="1:8" ht="13.5" x14ac:dyDescent="0.25">
      <c r="A573" s="3">
        <f>TITRES_STAT!B576</f>
        <v>42837</v>
      </c>
      <c r="B573" s="6">
        <f>TITRES_STAT!C576</f>
        <v>3.95</v>
      </c>
      <c r="C573" s="6">
        <f>TITRES_STAT!D576</f>
        <v>3.0870000000000002</v>
      </c>
      <c r="D573" s="6">
        <f>TITRES_STAT!E576</f>
        <v>510</v>
      </c>
      <c r="E573" s="2">
        <f t="shared" si="32"/>
        <v>-497</v>
      </c>
      <c r="F573" s="6" t="str">
        <f t="shared" si="35"/>
        <v>BULLISH</v>
      </c>
      <c r="G573" s="6" t="str">
        <f t="shared" si="34"/>
        <v>WEAK</v>
      </c>
      <c r="H573" s="6" t="str">
        <f t="shared" si="33"/>
        <v>BULLISH DIVERGENCE</v>
      </c>
    </row>
    <row r="574" spans="1:8" ht="13.5" x14ac:dyDescent="0.25">
      <c r="A574" s="3">
        <f>TITRES_STAT!B577</f>
        <v>42838</v>
      </c>
      <c r="B574" s="6">
        <f>TITRES_STAT!C577</f>
        <v>3.9</v>
      </c>
      <c r="C574" s="6">
        <f>TITRES_STAT!D577</f>
        <v>3.0478999999999998</v>
      </c>
      <c r="D574" s="6">
        <f>TITRES_STAT!E577</f>
        <v>2530</v>
      </c>
      <c r="E574" s="2">
        <f t="shared" si="32"/>
        <v>-3027</v>
      </c>
      <c r="F574" s="6" t="str">
        <f t="shared" si="35"/>
        <v>BEARISH</v>
      </c>
      <c r="G574" s="6" t="str">
        <f t="shared" si="34"/>
        <v>STRONG</v>
      </c>
      <c r="H574" s="6" t="str">
        <f t="shared" si="33"/>
        <v>BEARISH DIVERGENCE</v>
      </c>
    </row>
    <row r="575" spans="1:8" ht="13.5" x14ac:dyDescent="0.25">
      <c r="A575" s="3">
        <f>TITRES_STAT!B578</f>
        <v>42839</v>
      </c>
      <c r="B575" s="6">
        <f>TITRES_STAT!C578</f>
        <v>3.9</v>
      </c>
      <c r="C575" s="6">
        <f>TITRES_STAT!D578</f>
        <v>3.0478999999999998</v>
      </c>
      <c r="D575" s="6">
        <f>TITRES_STAT!E578</f>
        <v>2277</v>
      </c>
      <c r="E575" s="2">
        <f t="shared" si="32"/>
        <v>-3027</v>
      </c>
      <c r="F575" s="6" t="str">
        <f t="shared" si="35"/>
        <v>BEARISH</v>
      </c>
      <c r="G575" s="6" t="str">
        <f t="shared" si="34"/>
        <v>STRONG</v>
      </c>
      <c r="H575" s="6" t="str">
        <f t="shared" si="33"/>
        <v>NEUTRAL</v>
      </c>
    </row>
    <row r="576" spans="1:8" ht="13.5" x14ac:dyDescent="0.25">
      <c r="A576" s="3">
        <f>TITRES_STAT!B579</f>
        <v>42842</v>
      </c>
      <c r="B576" s="6">
        <f>TITRES_STAT!C579</f>
        <v>3.89</v>
      </c>
      <c r="C576" s="6">
        <f>TITRES_STAT!D579</f>
        <v>3.0400999999999998</v>
      </c>
      <c r="D576" s="6">
        <f>TITRES_STAT!E579</f>
        <v>3141</v>
      </c>
      <c r="E576" s="2">
        <f t="shared" si="32"/>
        <v>-6168</v>
      </c>
      <c r="F576" s="6" t="str">
        <f t="shared" si="35"/>
        <v>BEARISH</v>
      </c>
      <c r="G576" s="6" t="str">
        <f t="shared" si="34"/>
        <v>STRONG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3.89</v>
      </c>
      <c r="C577" s="6">
        <f>TITRES_STAT!D580</f>
        <v>3.0400999999999998</v>
      </c>
      <c r="D577" s="6">
        <f>TITRES_STAT!E580</f>
        <v>0</v>
      </c>
      <c r="E577" s="2">
        <f t="shared" si="32"/>
        <v>-6168</v>
      </c>
      <c r="F577" s="6" t="str">
        <f t="shared" si="35"/>
        <v>BEARISH</v>
      </c>
      <c r="G577" s="6" t="str">
        <f t="shared" si="34"/>
        <v>STRONG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3.89</v>
      </c>
      <c r="C578" s="6">
        <f>TITRES_STAT!D581</f>
        <v>3.0400999999999998</v>
      </c>
      <c r="D578" s="6">
        <f>TITRES_STAT!E581</f>
        <v>766</v>
      </c>
      <c r="E578" s="2">
        <f t="shared" si="32"/>
        <v>-6168</v>
      </c>
      <c r="F578" s="6" t="str">
        <f t="shared" si="35"/>
        <v>BEARISH</v>
      </c>
      <c r="G578" s="6" t="str">
        <f t="shared" si="34"/>
        <v>STRONG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4.04</v>
      </c>
      <c r="C579" s="6">
        <f>TITRES_STAT!D582</f>
        <v>3.1574</v>
      </c>
      <c r="D579" s="6">
        <f>TITRES_STAT!E582</f>
        <v>1415</v>
      </c>
      <c r="E579" s="2">
        <f t="shared" si="32"/>
        <v>-4753</v>
      </c>
      <c r="F579" s="6" t="str">
        <f t="shared" si="35"/>
        <v>BEARISH</v>
      </c>
      <c r="G579" s="6" t="str">
        <f t="shared" si="34"/>
        <v>STRONG</v>
      </c>
      <c r="H579" s="6" t="str">
        <f t="shared" si="33"/>
        <v>BEARISH DIVERGENCE</v>
      </c>
    </row>
    <row r="580" spans="1:8" ht="13.5" x14ac:dyDescent="0.25">
      <c r="A580" s="3">
        <f>TITRES_STAT!B583</f>
        <v>42846</v>
      </c>
      <c r="B580" s="6">
        <f>TITRES_STAT!C583</f>
        <v>4.04</v>
      </c>
      <c r="C580" s="6">
        <f>TITRES_STAT!D583</f>
        <v>3.1574</v>
      </c>
      <c r="D580" s="6">
        <f>TITRES_STAT!E583</f>
        <v>0</v>
      </c>
      <c r="E580" s="2">
        <f t="shared" ref="E580:E643" si="36">IF(B580&gt;B579, E579+D580, IF(B580&lt;B579, E579-D580, E579))</f>
        <v>-4753</v>
      </c>
      <c r="F580" s="6" t="str">
        <f t="shared" si="35"/>
        <v>BEARISH</v>
      </c>
      <c r="G580" s="6" t="str">
        <f t="shared" si="34"/>
        <v>STRONG</v>
      </c>
      <c r="H580" s="6" t="str">
        <f t="shared" si="33"/>
        <v>BEARISH DIVERGENCE</v>
      </c>
    </row>
    <row r="581" spans="1:8" ht="13.5" x14ac:dyDescent="0.25">
      <c r="A581" s="3">
        <f>TITRES_STAT!B584</f>
        <v>42849</v>
      </c>
      <c r="B581" s="6">
        <f>TITRES_STAT!C584</f>
        <v>4</v>
      </c>
      <c r="C581" s="6">
        <f>TITRES_STAT!D584</f>
        <v>3.1261000000000001</v>
      </c>
      <c r="D581" s="6">
        <f>TITRES_STAT!E584</f>
        <v>10</v>
      </c>
      <c r="E581" s="2">
        <f t="shared" si="36"/>
        <v>-4763</v>
      </c>
      <c r="F581" s="6" t="str">
        <f t="shared" si="35"/>
        <v>BULLISH</v>
      </c>
      <c r="G581" s="6" t="str">
        <f t="shared" si="34"/>
        <v>WEAK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4</v>
      </c>
      <c r="C582" s="6">
        <f>TITRES_STAT!D585</f>
        <v>3.1261000000000001</v>
      </c>
      <c r="D582" s="6">
        <f>TITRES_STAT!E585</f>
        <v>3383</v>
      </c>
      <c r="E582" s="2">
        <f t="shared" si="36"/>
        <v>-4763</v>
      </c>
      <c r="F582" s="6" t="str">
        <f t="shared" si="35"/>
        <v>BULLISH</v>
      </c>
      <c r="G582" s="6" t="str">
        <f t="shared" si="34"/>
        <v>WEAK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4</v>
      </c>
      <c r="C583" s="6">
        <f>TITRES_STAT!D586</f>
        <v>3.1261000000000001</v>
      </c>
      <c r="D583" s="6">
        <f>TITRES_STAT!E586</f>
        <v>0</v>
      </c>
      <c r="E583" s="2">
        <f t="shared" si="36"/>
        <v>-4763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WEAK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3.88</v>
      </c>
      <c r="C584" s="6">
        <f>TITRES_STAT!D587</f>
        <v>3.0323000000000002</v>
      </c>
      <c r="D584" s="6">
        <f>TITRES_STAT!E587</f>
        <v>827</v>
      </c>
      <c r="E584" s="2">
        <f t="shared" si="36"/>
        <v>-5590</v>
      </c>
      <c r="F584" s="6" t="str">
        <f t="shared" ref="F584:F647" si="39">IF(E584&gt;E579,"BULLISH",IF(E584&lt;E579,"BEARISH","NEUTRAL"))</f>
        <v>BEARISH</v>
      </c>
      <c r="G584" s="6" t="str">
        <f t="shared" si="38"/>
        <v>STRONG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3.88</v>
      </c>
      <c r="C585" s="6">
        <f>TITRES_STAT!D588</f>
        <v>3.0323000000000002</v>
      </c>
      <c r="D585" s="6">
        <f>TITRES_STAT!E588</f>
        <v>1846</v>
      </c>
      <c r="E585" s="2">
        <f t="shared" si="36"/>
        <v>-5590</v>
      </c>
      <c r="F585" s="6" t="str">
        <f t="shared" si="39"/>
        <v>BEARISH</v>
      </c>
      <c r="G585" s="6" t="str">
        <f t="shared" si="38"/>
        <v>STRONG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4</v>
      </c>
      <c r="C586" s="6">
        <f>TITRES_STAT!D589</f>
        <v>3.1261000000000001</v>
      </c>
      <c r="D586" s="6">
        <f>TITRES_STAT!E589</f>
        <v>1308</v>
      </c>
      <c r="E586" s="2">
        <f t="shared" si="36"/>
        <v>-4282</v>
      </c>
      <c r="F586" s="6" t="str">
        <f t="shared" si="39"/>
        <v>BULLISH</v>
      </c>
      <c r="G586" s="6" t="str">
        <f t="shared" si="38"/>
        <v>WEAK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4.0999999999999996</v>
      </c>
      <c r="C587" s="6">
        <f>TITRES_STAT!D590</f>
        <v>3.2042999999999999</v>
      </c>
      <c r="D587" s="6">
        <f>TITRES_STAT!E590</f>
        <v>693</v>
      </c>
      <c r="E587" s="2">
        <f t="shared" si="36"/>
        <v>-3589</v>
      </c>
      <c r="F587" s="6" t="str">
        <f t="shared" si="39"/>
        <v>BULLISH</v>
      </c>
      <c r="G587" s="6" t="str">
        <f t="shared" si="38"/>
        <v>WEAK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3.98</v>
      </c>
      <c r="C588" s="6">
        <f>TITRES_STAT!D591</f>
        <v>3.1105</v>
      </c>
      <c r="D588" s="6">
        <f>TITRES_STAT!E591</f>
        <v>60</v>
      </c>
      <c r="E588" s="2">
        <f t="shared" si="36"/>
        <v>-3649</v>
      </c>
      <c r="F588" s="6" t="str">
        <f t="shared" si="39"/>
        <v>BULLISH</v>
      </c>
      <c r="G588" s="6" t="str">
        <f t="shared" si="38"/>
        <v>WEAK</v>
      </c>
      <c r="H588" s="6" t="str">
        <f t="shared" si="37"/>
        <v>BULLISH DIVERGENCE</v>
      </c>
    </row>
    <row r="589" spans="1:8" ht="13.5" x14ac:dyDescent="0.25">
      <c r="A589" s="3">
        <f>TITRES_STAT!B592</f>
        <v>42860</v>
      </c>
      <c r="B589" s="6">
        <f>TITRES_STAT!C592</f>
        <v>3.98</v>
      </c>
      <c r="C589" s="6">
        <f>TITRES_STAT!D592</f>
        <v>3.1105</v>
      </c>
      <c r="D589" s="6">
        <f>TITRES_STAT!E592</f>
        <v>162</v>
      </c>
      <c r="E589" s="2">
        <f t="shared" si="36"/>
        <v>-3649</v>
      </c>
      <c r="F589" s="6" t="str">
        <f t="shared" si="39"/>
        <v>BULLISH</v>
      </c>
      <c r="G589" s="6" t="str">
        <f t="shared" si="38"/>
        <v>WEAK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3.98</v>
      </c>
      <c r="C590" s="6">
        <f>TITRES_STAT!D593</f>
        <v>3.1105</v>
      </c>
      <c r="D590" s="6">
        <f>TITRES_STAT!E593</f>
        <v>0</v>
      </c>
      <c r="E590" s="2">
        <f t="shared" si="36"/>
        <v>-3649</v>
      </c>
      <c r="F590" s="6" t="str">
        <f t="shared" si="39"/>
        <v>BULLISH</v>
      </c>
      <c r="G590" s="6" t="str">
        <f t="shared" si="38"/>
        <v>WEAK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3.95</v>
      </c>
      <c r="C591" s="6">
        <f>TITRES_STAT!D594</f>
        <v>3.0870000000000002</v>
      </c>
      <c r="D591" s="6">
        <f>TITRES_STAT!E594</f>
        <v>12</v>
      </c>
      <c r="E591" s="2">
        <f t="shared" si="36"/>
        <v>-3661</v>
      </c>
      <c r="F591" s="6" t="str">
        <f t="shared" si="39"/>
        <v>BULLISH</v>
      </c>
      <c r="G591" s="6" t="str">
        <f t="shared" si="38"/>
        <v>WEAK</v>
      </c>
      <c r="H591" s="6" t="str">
        <f t="shared" si="37"/>
        <v>BULLISH DIVERGENCE</v>
      </c>
    </row>
    <row r="592" spans="1:8" ht="13.5" x14ac:dyDescent="0.25">
      <c r="A592" s="3">
        <f>TITRES_STAT!B595</f>
        <v>42865</v>
      </c>
      <c r="B592" s="6">
        <f>TITRES_STAT!C595</f>
        <v>3.95</v>
      </c>
      <c r="C592" s="6">
        <f>TITRES_STAT!D595</f>
        <v>3.0870000000000002</v>
      </c>
      <c r="D592" s="6">
        <f>TITRES_STAT!E595</f>
        <v>1205</v>
      </c>
      <c r="E592" s="2">
        <f t="shared" si="36"/>
        <v>-3661</v>
      </c>
      <c r="F592" s="6" t="str">
        <f t="shared" si="39"/>
        <v>BEARISH</v>
      </c>
      <c r="G592" s="6" t="str">
        <f t="shared" si="38"/>
        <v>STRONG</v>
      </c>
      <c r="H592" s="6" t="str">
        <f t="shared" si="37"/>
        <v>CONFIRMED BEARISH</v>
      </c>
    </row>
    <row r="593" spans="1:8" ht="13.5" x14ac:dyDescent="0.25">
      <c r="A593" s="3">
        <f>TITRES_STAT!B596</f>
        <v>42866</v>
      </c>
      <c r="B593" s="6">
        <f>TITRES_STAT!C596</f>
        <v>3.95</v>
      </c>
      <c r="C593" s="6">
        <f>TITRES_STAT!D596</f>
        <v>3.0870000000000002</v>
      </c>
      <c r="D593" s="6">
        <f>TITRES_STAT!E596</f>
        <v>0</v>
      </c>
      <c r="E593" s="2">
        <f t="shared" si="36"/>
        <v>-3661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3.95</v>
      </c>
      <c r="C594" s="6">
        <f>TITRES_STAT!D597</f>
        <v>3.0870000000000002</v>
      </c>
      <c r="D594" s="6">
        <f>TITRES_STAT!E597</f>
        <v>0</v>
      </c>
      <c r="E594" s="2">
        <f t="shared" si="36"/>
        <v>-3661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3.95</v>
      </c>
      <c r="C595" s="6">
        <f>TITRES_STAT!D598</f>
        <v>3.0870000000000002</v>
      </c>
      <c r="D595" s="6">
        <f>TITRES_STAT!E598</f>
        <v>1010</v>
      </c>
      <c r="E595" s="2">
        <f t="shared" si="36"/>
        <v>-3661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3.95</v>
      </c>
      <c r="C596" s="6">
        <f>TITRES_STAT!D599</f>
        <v>3.0870000000000002</v>
      </c>
      <c r="D596" s="6">
        <f>TITRES_STAT!E599</f>
        <v>1010</v>
      </c>
      <c r="E596" s="2">
        <f t="shared" si="36"/>
        <v>-3661</v>
      </c>
      <c r="F596" s="6" t="str">
        <f t="shared" si="39"/>
        <v>NEUTRAL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3.95</v>
      </c>
      <c r="C597" s="6">
        <f>TITRES_STAT!D600</f>
        <v>3.0870000000000002</v>
      </c>
      <c r="D597" s="6">
        <f>TITRES_STAT!E600</f>
        <v>0</v>
      </c>
      <c r="E597" s="2">
        <f t="shared" si="36"/>
        <v>-3661</v>
      </c>
      <c r="F597" s="6" t="str">
        <f t="shared" si="39"/>
        <v>NEUTRAL</v>
      </c>
      <c r="G597" s="6" t="str">
        <f t="shared" si="38"/>
        <v>NEUTRAL</v>
      </c>
      <c r="H597" s="6" t="str">
        <f t="shared" si="37"/>
        <v>NEUTRAL</v>
      </c>
    </row>
    <row r="598" spans="1:8" ht="13.5" x14ac:dyDescent="0.25">
      <c r="A598" s="3">
        <f>TITRES_STAT!B601</f>
        <v>42873</v>
      </c>
      <c r="B598" s="6">
        <f>TITRES_STAT!C601</f>
        <v>3.95</v>
      </c>
      <c r="C598" s="6">
        <f>TITRES_STAT!D601</f>
        <v>3.0870000000000002</v>
      </c>
      <c r="D598" s="6">
        <f>TITRES_STAT!E601</f>
        <v>0</v>
      </c>
      <c r="E598" s="2">
        <f t="shared" si="36"/>
        <v>-3661</v>
      </c>
      <c r="F598" s="6" t="str">
        <f t="shared" si="39"/>
        <v>NEUTRAL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3.89</v>
      </c>
      <c r="C599" s="6">
        <f>TITRES_STAT!D602</f>
        <v>3.0400999999999998</v>
      </c>
      <c r="D599" s="6">
        <f>TITRES_STAT!E602</f>
        <v>2686</v>
      </c>
      <c r="E599" s="2">
        <f t="shared" si="36"/>
        <v>-6347</v>
      </c>
      <c r="F599" s="6" t="str">
        <f t="shared" si="39"/>
        <v>BEARISH</v>
      </c>
      <c r="G599" s="6" t="str">
        <f t="shared" si="38"/>
        <v>STRONG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3.89</v>
      </c>
      <c r="C600" s="6">
        <f>TITRES_STAT!D603</f>
        <v>3.0400999999999998</v>
      </c>
      <c r="D600" s="6">
        <f>TITRES_STAT!E603</f>
        <v>414</v>
      </c>
      <c r="E600" s="2">
        <f t="shared" si="36"/>
        <v>-6347</v>
      </c>
      <c r="F600" s="6" t="str">
        <f t="shared" si="39"/>
        <v>BEARISH</v>
      </c>
      <c r="G600" s="6" t="str">
        <f t="shared" si="38"/>
        <v>STRONG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3.93</v>
      </c>
      <c r="C601" s="6">
        <f>TITRES_STAT!D604</f>
        <v>3.0714000000000001</v>
      </c>
      <c r="D601" s="6">
        <f>TITRES_STAT!E604</f>
        <v>10</v>
      </c>
      <c r="E601" s="2">
        <f t="shared" si="36"/>
        <v>-6337</v>
      </c>
      <c r="F601" s="6" t="str">
        <f t="shared" si="39"/>
        <v>BEARISH</v>
      </c>
      <c r="G601" s="6" t="str">
        <f t="shared" si="38"/>
        <v>STRONG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3.88</v>
      </c>
      <c r="C602" s="6">
        <f>TITRES_STAT!D605</f>
        <v>3.0323000000000002</v>
      </c>
      <c r="D602" s="6">
        <f>TITRES_STAT!E605</f>
        <v>10</v>
      </c>
      <c r="E602" s="2">
        <f t="shared" si="36"/>
        <v>-6347</v>
      </c>
      <c r="F602" s="6" t="str">
        <f t="shared" si="39"/>
        <v>BEARISH</v>
      </c>
      <c r="G602" s="6" t="str">
        <f t="shared" si="38"/>
        <v>STRONG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3.88</v>
      </c>
      <c r="C603" s="6">
        <f>TITRES_STAT!D606</f>
        <v>3.0323000000000002</v>
      </c>
      <c r="D603" s="6">
        <f>TITRES_STAT!E606</f>
        <v>0</v>
      </c>
      <c r="E603" s="2">
        <f t="shared" si="36"/>
        <v>-6347</v>
      </c>
      <c r="F603" s="6" t="str">
        <f t="shared" si="39"/>
        <v>BEARISH</v>
      </c>
      <c r="G603" s="6" t="str">
        <f t="shared" si="38"/>
        <v>STRONG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3.9</v>
      </c>
      <c r="C604" s="6">
        <f>TITRES_STAT!D607</f>
        <v>3.0478999999999998</v>
      </c>
      <c r="D604" s="6">
        <f>TITRES_STAT!E607</f>
        <v>1000</v>
      </c>
      <c r="E604" s="2">
        <f t="shared" si="36"/>
        <v>-5347</v>
      </c>
      <c r="F604" s="6" t="str">
        <f t="shared" si="39"/>
        <v>BULLISH</v>
      </c>
      <c r="G604" s="6" t="str">
        <f t="shared" si="38"/>
        <v>WEAK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3.9</v>
      </c>
      <c r="C605" s="6">
        <f>TITRES_STAT!D608</f>
        <v>3.0478999999999998</v>
      </c>
      <c r="D605" s="6">
        <f>TITRES_STAT!E608</f>
        <v>0</v>
      </c>
      <c r="E605" s="2">
        <f t="shared" si="36"/>
        <v>-5347</v>
      </c>
      <c r="F605" s="6" t="str">
        <f t="shared" si="39"/>
        <v>BULLISH</v>
      </c>
      <c r="G605" s="6" t="str">
        <f t="shared" si="38"/>
        <v>WEAK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3.9</v>
      </c>
      <c r="C606" s="6">
        <f>TITRES_STAT!D609</f>
        <v>3.0478999999999998</v>
      </c>
      <c r="D606" s="6">
        <f>TITRES_STAT!E609</f>
        <v>0</v>
      </c>
      <c r="E606" s="2">
        <f t="shared" si="36"/>
        <v>-5347</v>
      </c>
      <c r="F606" s="6" t="str">
        <f t="shared" si="39"/>
        <v>BULLISH</v>
      </c>
      <c r="G606" s="6" t="str">
        <f t="shared" si="38"/>
        <v>WEAK</v>
      </c>
      <c r="H606" s="6" t="str">
        <f t="shared" si="37"/>
        <v>BULLISH DIVERGENCE</v>
      </c>
    </row>
    <row r="607" spans="1:8" ht="13.5" x14ac:dyDescent="0.25">
      <c r="A607" s="3">
        <f>TITRES_STAT!B610</f>
        <v>42886</v>
      </c>
      <c r="B607" s="6">
        <f>TITRES_STAT!C610</f>
        <v>3.9</v>
      </c>
      <c r="C607" s="6">
        <f>TITRES_STAT!D610</f>
        <v>3.0478999999999998</v>
      </c>
      <c r="D607" s="6">
        <f>TITRES_STAT!E610</f>
        <v>0</v>
      </c>
      <c r="E607" s="2">
        <f t="shared" si="36"/>
        <v>-5347</v>
      </c>
      <c r="F607" s="6" t="str">
        <f t="shared" si="39"/>
        <v>BULLISH</v>
      </c>
      <c r="G607" s="6" t="str">
        <f t="shared" si="38"/>
        <v>WEAK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3.9</v>
      </c>
      <c r="C608" s="6">
        <f>TITRES_STAT!D611</f>
        <v>3.0478999999999998</v>
      </c>
      <c r="D608" s="6">
        <f>TITRES_STAT!E611</f>
        <v>0</v>
      </c>
      <c r="E608" s="2">
        <f t="shared" si="36"/>
        <v>-5347</v>
      </c>
      <c r="F608" s="6" t="str">
        <f t="shared" si="39"/>
        <v>BULLISH</v>
      </c>
      <c r="G608" s="6" t="str">
        <f t="shared" si="38"/>
        <v>WEAK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3.9</v>
      </c>
      <c r="C609" s="6">
        <f>TITRES_STAT!D612</f>
        <v>3.0478999999999998</v>
      </c>
      <c r="D609" s="6">
        <f>TITRES_STAT!E612</f>
        <v>0</v>
      </c>
      <c r="E609" s="2">
        <f t="shared" si="36"/>
        <v>-5347</v>
      </c>
      <c r="F609" s="6" t="str">
        <f t="shared" si="39"/>
        <v>NEUTRAL</v>
      </c>
      <c r="G609" s="6" t="str">
        <f t="shared" si="38"/>
        <v>NEUTRAL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3.9</v>
      </c>
      <c r="C610" s="6">
        <f>TITRES_STAT!D613</f>
        <v>3.0478999999999998</v>
      </c>
      <c r="D610" s="6">
        <f>TITRES_STAT!E613</f>
        <v>0</v>
      </c>
      <c r="E610" s="2">
        <f t="shared" si="36"/>
        <v>-5347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3.76</v>
      </c>
      <c r="C611" s="6">
        <f>TITRES_STAT!D614</f>
        <v>2.9384999999999999</v>
      </c>
      <c r="D611" s="6">
        <f>TITRES_STAT!E614</f>
        <v>906</v>
      </c>
      <c r="E611" s="2">
        <f t="shared" si="36"/>
        <v>-6253</v>
      </c>
      <c r="F611" s="6" t="str">
        <f t="shared" si="39"/>
        <v>BEARISH</v>
      </c>
      <c r="G611" s="6" t="str">
        <f t="shared" si="38"/>
        <v>STRONG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3.76</v>
      </c>
      <c r="C612" s="6">
        <f>TITRES_STAT!D615</f>
        <v>2.9384999999999999</v>
      </c>
      <c r="D612" s="6">
        <f>TITRES_STAT!E615</f>
        <v>739</v>
      </c>
      <c r="E612" s="2">
        <f t="shared" si="36"/>
        <v>-6253</v>
      </c>
      <c r="F612" s="6" t="str">
        <f t="shared" si="39"/>
        <v>BEARISH</v>
      </c>
      <c r="G612" s="6" t="str">
        <f t="shared" si="38"/>
        <v>STRONG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3.87</v>
      </c>
      <c r="C613" s="6">
        <f>TITRES_STAT!D616</f>
        <v>3.0245000000000002</v>
      </c>
      <c r="D613" s="6">
        <f>TITRES_STAT!E616</f>
        <v>1105</v>
      </c>
      <c r="E613" s="2">
        <f t="shared" si="36"/>
        <v>-5148</v>
      </c>
      <c r="F613" s="6" t="str">
        <f t="shared" si="39"/>
        <v>BULLISH</v>
      </c>
      <c r="G613" s="6" t="str">
        <f t="shared" si="38"/>
        <v>WEAK</v>
      </c>
      <c r="H613" s="6" t="str">
        <f t="shared" si="37"/>
        <v>BULLISH DIVERGENCE</v>
      </c>
    </row>
    <row r="614" spans="1:8" ht="13.5" x14ac:dyDescent="0.25">
      <c r="A614" s="3">
        <f>TITRES_STAT!B617</f>
        <v>42895</v>
      </c>
      <c r="B614" s="6">
        <f>TITRES_STAT!C617</f>
        <v>3.87</v>
      </c>
      <c r="C614" s="6">
        <f>TITRES_STAT!D617</f>
        <v>3.0245000000000002</v>
      </c>
      <c r="D614" s="6">
        <f>TITRES_STAT!E617</f>
        <v>610</v>
      </c>
      <c r="E614" s="2">
        <f t="shared" si="36"/>
        <v>-5148</v>
      </c>
      <c r="F614" s="6" t="str">
        <f t="shared" si="39"/>
        <v>BULLISH</v>
      </c>
      <c r="G614" s="6" t="str">
        <f t="shared" si="38"/>
        <v>WEAK</v>
      </c>
      <c r="H614" s="6" t="str">
        <f t="shared" si="37"/>
        <v>BULLISH DIVERGENCE</v>
      </c>
    </row>
    <row r="615" spans="1:8" ht="13.5" x14ac:dyDescent="0.25">
      <c r="A615" s="3">
        <f>TITRES_STAT!B618</f>
        <v>42898</v>
      </c>
      <c r="B615" s="6">
        <f>TITRES_STAT!C618</f>
        <v>3.87</v>
      </c>
      <c r="C615" s="6">
        <f>TITRES_STAT!D618</f>
        <v>3.0245000000000002</v>
      </c>
      <c r="D615" s="6">
        <f>TITRES_STAT!E618</f>
        <v>0</v>
      </c>
      <c r="E615" s="2">
        <f t="shared" si="36"/>
        <v>-5148</v>
      </c>
      <c r="F615" s="6" t="str">
        <f t="shared" si="39"/>
        <v>BULLISH</v>
      </c>
      <c r="G615" s="6" t="str">
        <f t="shared" si="38"/>
        <v>WEAK</v>
      </c>
      <c r="H615" s="6" t="str">
        <f t="shared" si="37"/>
        <v>BULLISH DIVERGENCE</v>
      </c>
    </row>
    <row r="616" spans="1:8" ht="13.5" x14ac:dyDescent="0.25">
      <c r="A616" s="3">
        <f>TITRES_STAT!B619</f>
        <v>42899</v>
      </c>
      <c r="B616" s="6">
        <f>TITRES_STAT!C619</f>
        <v>3.87</v>
      </c>
      <c r="C616" s="6">
        <f>TITRES_STAT!D619</f>
        <v>3.0245000000000002</v>
      </c>
      <c r="D616" s="6">
        <f>TITRES_STAT!E619</f>
        <v>0</v>
      </c>
      <c r="E616" s="2">
        <f t="shared" si="36"/>
        <v>-5148</v>
      </c>
      <c r="F616" s="6" t="str">
        <f t="shared" si="39"/>
        <v>BULLISH</v>
      </c>
      <c r="G616" s="6" t="str">
        <f t="shared" si="38"/>
        <v>WEAK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3.82</v>
      </c>
      <c r="C617" s="6">
        <f>TITRES_STAT!D620</f>
        <v>2.9853999999999998</v>
      </c>
      <c r="D617" s="6">
        <f>TITRES_STAT!E620</f>
        <v>360</v>
      </c>
      <c r="E617" s="2">
        <f t="shared" si="36"/>
        <v>-5508</v>
      </c>
      <c r="F617" s="6" t="str">
        <f t="shared" si="39"/>
        <v>BULLISH</v>
      </c>
      <c r="G617" s="6" t="str">
        <f t="shared" si="38"/>
        <v>WEAK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3.87</v>
      </c>
      <c r="C618" s="6">
        <f>TITRES_STAT!D621</f>
        <v>3.0245000000000002</v>
      </c>
      <c r="D618" s="6">
        <f>TITRES_STAT!E621</f>
        <v>655</v>
      </c>
      <c r="E618" s="2">
        <f t="shared" si="36"/>
        <v>-4853</v>
      </c>
      <c r="F618" s="6" t="str">
        <f t="shared" si="39"/>
        <v>BULLISH</v>
      </c>
      <c r="G618" s="6" t="str">
        <f t="shared" si="38"/>
        <v>WEAK</v>
      </c>
      <c r="H618" s="6" t="str">
        <f t="shared" si="37"/>
        <v>NEUTRAL</v>
      </c>
    </row>
    <row r="619" spans="1:8" ht="13.5" x14ac:dyDescent="0.25">
      <c r="A619" s="3">
        <f>TITRES_STAT!B622</f>
        <v>42902</v>
      </c>
      <c r="B619" s="6">
        <f>TITRES_STAT!C622</f>
        <v>3.87</v>
      </c>
      <c r="C619" s="6">
        <f>TITRES_STAT!D622</f>
        <v>3.0245000000000002</v>
      </c>
      <c r="D619" s="6">
        <f>TITRES_STAT!E622</f>
        <v>0</v>
      </c>
      <c r="E619" s="2">
        <f t="shared" si="36"/>
        <v>-4853</v>
      </c>
      <c r="F619" s="6" t="str">
        <f t="shared" si="39"/>
        <v>BULLISH</v>
      </c>
      <c r="G619" s="6" t="str">
        <f t="shared" si="38"/>
        <v>WEAK</v>
      </c>
      <c r="H619" s="6" t="str">
        <f t="shared" si="37"/>
        <v>NEUTRAL</v>
      </c>
    </row>
    <row r="620" spans="1:8" ht="13.5" x14ac:dyDescent="0.25">
      <c r="A620" s="3">
        <f>TITRES_STAT!B623</f>
        <v>42905</v>
      </c>
      <c r="B620" s="6">
        <f>TITRES_STAT!C623</f>
        <v>3.87</v>
      </c>
      <c r="C620" s="6">
        <f>TITRES_STAT!D623</f>
        <v>3.0245000000000002</v>
      </c>
      <c r="D620" s="6">
        <f>TITRES_STAT!E623</f>
        <v>0</v>
      </c>
      <c r="E620" s="2">
        <f t="shared" si="36"/>
        <v>-4853</v>
      </c>
      <c r="F620" s="6" t="str">
        <f t="shared" si="39"/>
        <v>BULLISH</v>
      </c>
      <c r="G620" s="6" t="str">
        <f t="shared" si="38"/>
        <v>WEAK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3.83</v>
      </c>
      <c r="C621" s="6">
        <f>TITRES_STAT!D624</f>
        <v>2.9931999999999999</v>
      </c>
      <c r="D621" s="6">
        <f>TITRES_STAT!E624</f>
        <v>3616</v>
      </c>
      <c r="E621" s="2">
        <f t="shared" si="36"/>
        <v>-8469</v>
      </c>
      <c r="F621" s="6" t="str">
        <f t="shared" si="39"/>
        <v>BEARISH</v>
      </c>
      <c r="G621" s="6" t="str">
        <f t="shared" si="38"/>
        <v>STRONG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3.83</v>
      </c>
      <c r="C622" s="6">
        <f>TITRES_STAT!D625</f>
        <v>2.9931999999999999</v>
      </c>
      <c r="D622" s="6">
        <f>TITRES_STAT!E625</f>
        <v>1111</v>
      </c>
      <c r="E622" s="2">
        <f t="shared" si="36"/>
        <v>-8469</v>
      </c>
      <c r="F622" s="6" t="str">
        <f t="shared" si="39"/>
        <v>BEARISH</v>
      </c>
      <c r="G622" s="6" t="str">
        <f t="shared" si="38"/>
        <v>STRONG</v>
      </c>
      <c r="H622" s="6" t="str">
        <f t="shared" si="37"/>
        <v>BEARISH DIVERGENCE</v>
      </c>
    </row>
    <row r="623" spans="1:8" ht="13.5" x14ac:dyDescent="0.25">
      <c r="A623" s="3">
        <f>TITRES_STAT!B626</f>
        <v>42908</v>
      </c>
      <c r="B623" s="6">
        <f>TITRES_STAT!C626</f>
        <v>3.83</v>
      </c>
      <c r="C623" s="6">
        <f>TITRES_STAT!D626</f>
        <v>2.9931999999999999</v>
      </c>
      <c r="D623" s="6">
        <f>TITRES_STAT!E626</f>
        <v>461</v>
      </c>
      <c r="E623" s="2">
        <f t="shared" si="36"/>
        <v>-8469</v>
      </c>
      <c r="F623" s="6" t="str">
        <f t="shared" si="39"/>
        <v>BEARISH</v>
      </c>
      <c r="G623" s="6" t="str">
        <f t="shared" si="38"/>
        <v>STRONG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3.83</v>
      </c>
      <c r="C624" s="6">
        <f>TITRES_STAT!D627</f>
        <v>2.9931999999999999</v>
      </c>
      <c r="D624" s="6">
        <f>TITRES_STAT!E627</f>
        <v>0</v>
      </c>
      <c r="E624" s="2">
        <f t="shared" si="36"/>
        <v>-8469</v>
      </c>
      <c r="F624" s="6" t="str">
        <f t="shared" si="39"/>
        <v>BEARISH</v>
      </c>
      <c r="G624" s="6" t="str">
        <f t="shared" si="38"/>
        <v>STRONG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3.87</v>
      </c>
      <c r="C625" s="6">
        <f>TITRES_STAT!D628</f>
        <v>3.0245000000000002</v>
      </c>
      <c r="D625" s="6">
        <f>TITRES_STAT!E628</f>
        <v>5</v>
      </c>
      <c r="E625" s="2">
        <f t="shared" si="36"/>
        <v>-8464</v>
      </c>
      <c r="F625" s="6" t="str">
        <f t="shared" si="39"/>
        <v>BEARISH</v>
      </c>
      <c r="G625" s="6" t="str">
        <f t="shared" si="38"/>
        <v>STRONG</v>
      </c>
      <c r="H625" s="6" t="str">
        <f t="shared" si="37"/>
        <v>NEUTRAL</v>
      </c>
    </row>
    <row r="626" spans="1:8" ht="13.5" x14ac:dyDescent="0.25">
      <c r="A626" s="3">
        <f>TITRES_STAT!B629</f>
        <v>42915</v>
      </c>
      <c r="B626" s="6">
        <f>TITRES_STAT!C629</f>
        <v>3.86</v>
      </c>
      <c r="C626" s="6">
        <f>TITRES_STAT!D629</f>
        <v>3.0167000000000002</v>
      </c>
      <c r="D626" s="6">
        <f>TITRES_STAT!E629</f>
        <v>2760</v>
      </c>
      <c r="E626" s="2">
        <f t="shared" si="36"/>
        <v>-11224</v>
      </c>
      <c r="F626" s="6" t="str">
        <f t="shared" si="39"/>
        <v>BEARISH</v>
      </c>
      <c r="G626" s="6" t="str">
        <f t="shared" si="38"/>
        <v>STRONG</v>
      </c>
      <c r="H626" s="6" t="str">
        <f t="shared" si="37"/>
        <v>BEARISH DIVERGENCE</v>
      </c>
    </row>
    <row r="627" spans="1:8" ht="13.5" x14ac:dyDescent="0.25">
      <c r="A627" s="3">
        <f>TITRES_STAT!B630</f>
        <v>42916</v>
      </c>
      <c r="B627" s="6">
        <f>TITRES_STAT!C630</f>
        <v>3.87</v>
      </c>
      <c r="C627" s="6">
        <f>TITRES_STAT!D630</f>
        <v>3.0245000000000002</v>
      </c>
      <c r="D627" s="6">
        <f>TITRES_STAT!E630</f>
        <v>5063</v>
      </c>
      <c r="E627" s="2">
        <f t="shared" si="36"/>
        <v>-6161</v>
      </c>
      <c r="F627" s="6" t="str">
        <f t="shared" si="39"/>
        <v>BULLISH</v>
      </c>
      <c r="G627" s="6" t="str">
        <f t="shared" si="38"/>
        <v>WEAK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3.56</v>
      </c>
      <c r="C628" s="6">
        <f>TITRES_STAT!D631</f>
        <v>2.9668000000000001</v>
      </c>
      <c r="D628" s="6">
        <f>TITRES_STAT!E631</f>
        <v>587</v>
      </c>
      <c r="E628" s="2">
        <f t="shared" si="36"/>
        <v>-6748</v>
      </c>
      <c r="F628" s="6" t="str">
        <f t="shared" si="39"/>
        <v>BULLISH</v>
      </c>
      <c r="G628" s="6" t="str">
        <f t="shared" si="38"/>
        <v>WEAK</v>
      </c>
      <c r="H628" s="6" t="str">
        <f t="shared" si="37"/>
        <v>BULLISH DIVERGENCE</v>
      </c>
    </row>
    <row r="629" spans="1:8" ht="13.5" x14ac:dyDescent="0.25">
      <c r="A629" s="3">
        <f>TITRES_STAT!B632</f>
        <v>42920</v>
      </c>
      <c r="B629" s="6">
        <f>TITRES_STAT!C632</f>
        <v>3.66</v>
      </c>
      <c r="C629" s="6">
        <f>TITRES_STAT!D632</f>
        <v>3.0501</v>
      </c>
      <c r="D629" s="6">
        <f>TITRES_STAT!E632</f>
        <v>0</v>
      </c>
      <c r="E629" s="2">
        <f t="shared" si="36"/>
        <v>-6748</v>
      </c>
      <c r="F629" s="6" t="str">
        <f t="shared" si="39"/>
        <v>BULLISH</v>
      </c>
      <c r="G629" s="6" t="str">
        <f t="shared" si="38"/>
        <v>WEAK</v>
      </c>
      <c r="H629" s="6" t="str">
        <f t="shared" si="37"/>
        <v>BULLISH DIVERGENCE</v>
      </c>
    </row>
    <row r="630" spans="1:8" ht="13.5" x14ac:dyDescent="0.25">
      <c r="A630" s="3">
        <f>TITRES_STAT!B633</f>
        <v>42921</v>
      </c>
      <c r="B630" s="6">
        <f>TITRES_STAT!C633</f>
        <v>3.56</v>
      </c>
      <c r="C630" s="6">
        <f>TITRES_STAT!D633</f>
        <v>2.9668000000000001</v>
      </c>
      <c r="D630" s="6">
        <f>TITRES_STAT!E633</f>
        <v>1055</v>
      </c>
      <c r="E630" s="2">
        <f t="shared" si="36"/>
        <v>-7803</v>
      </c>
      <c r="F630" s="6" t="str">
        <f t="shared" si="39"/>
        <v>BULLISH</v>
      </c>
      <c r="G630" s="6" t="str">
        <f t="shared" si="38"/>
        <v>WEAK</v>
      </c>
      <c r="H630" s="6" t="str">
        <f t="shared" si="37"/>
        <v>BULLISH DIVERGENCE</v>
      </c>
    </row>
    <row r="631" spans="1:8" ht="13.5" x14ac:dyDescent="0.25">
      <c r="A631" s="3">
        <f>TITRES_STAT!B634</f>
        <v>42922</v>
      </c>
      <c r="B631" s="6">
        <f>TITRES_STAT!C634</f>
        <v>3.53</v>
      </c>
      <c r="C631" s="6">
        <f>TITRES_STAT!D634</f>
        <v>2.9418000000000002</v>
      </c>
      <c r="D631" s="6">
        <f>TITRES_STAT!E634</f>
        <v>157</v>
      </c>
      <c r="E631" s="2">
        <f t="shared" si="36"/>
        <v>-7960</v>
      </c>
      <c r="F631" s="6" t="str">
        <f t="shared" si="39"/>
        <v>BULLISH</v>
      </c>
      <c r="G631" s="6" t="str">
        <f t="shared" si="38"/>
        <v>WEAK</v>
      </c>
      <c r="H631" s="6" t="str">
        <f t="shared" si="37"/>
        <v>BULLISH DIVERGENCE</v>
      </c>
    </row>
    <row r="632" spans="1:8" ht="13.5" x14ac:dyDescent="0.25">
      <c r="A632" s="3">
        <f>TITRES_STAT!B635</f>
        <v>42923</v>
      </c>
      <c r="B632" s="6">
        <f>TITRES_STAT!C635</f>
        <v>3.56</v>
      </c>
      <c r="C632" s="6">
        <f>TITRES_STAT!D635</f>
        <v>2.9668000000000001</v>
      </c>
      <c r="D632" s="6">
        <f>TITRES_STAT!E635</f>
        <v>3354</v>
      </c>
      <c r="E632" s="2">
        <f t="shared" si="36"/>
        <v>-4606</v>
      </c>
      <c r="F632" s="6" t="str">
        <f t="shared" si="39"/>
        <v>BULLISH</v>
      </c>
      <c r="G632" s="6" t="str">
        <f t="shared" si="38"/>
        <v>WEAK</v>
      </c>
      <c r="H632" s="6" t="str">
        <f t="shared" si="37"/>
        <v>BULLISH DIVERGENCE</v>
      </c>
    </row>
    <row r="633" spans="1:8" ht="13.5" x14ac:dyDescent="0.25">
      <c r="A633" s="3">
        <f>TITRES_STAT!B636</f>
        <v>42926</v>
      </c>
      <c r="B633" s="6">
        <f>TITRES_STAT!C636</f>
        <v>3.6</v>
      </c>
      <c r="C633" s="6">
        <f>TITRES_STAT!D636</f>
        <v>3.0001000000000002</v>
      </c>
      <c r="D633" s="6">
        <f>TITRES_STAT!E636</f>
        <v>254</v>
      </c>
      <c r="E633" s="2">
        <f t="shared" si="36"/>
        <v>-4352</v>
      </c>
      <c r="F633" s="6" t="str">
        <f t="shared" si="39"/>
        <v>BULLISH</v>
      </c>
      <c r="G633" s="6" t="str">
        <f t="shared" si="38"/>
        <v>WEAK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3.6</v>
      </c>
      <c r="C634" s="6">
        <f>TITRES_STAT!D637</f>
        <v>3.0001000000000002</v>
      </c>
      <c r="D634" s="6">
        <f>TITRES_STAT!E637</f>
        <v>0</v>
      </c>
      <c r="E634" s="2">
        <f t="shared" si="36"/>
        <v>-4352</v>
      </c>
      <c r="F634" s="6" t="str">
        <f t="shared" si="39"/>
        <v>BULLISH</v>
      </c>
      <c r="G634" s="6" t="str">
        <f t="shared" si="38"/>
        <v>WEAK</v>
      </c>
      <c r="H634" s="6" t="str">
        <f t="shared" si="37"/>
        <v>BULLISH DIVERGENCE</v>
      </c>
    </row>
    <row r="635" spans="1:8" ht="13.5" x14ac:dyDescent="0.25">
      <c r="A635" s="3">
        <f>TITRES_STAT!B638</f>
        <v>42928</v>
      </c>
      <c r="B635" s="6">
        <f>TITRES_STAT!C638</f>
        <v>3.6</v>
      </c>
      <c r="C635" s="6">
        <f>TITRES_STAT!D638</f>
        <v>3.0001000000000002</v>
      </c>
      <c r="D635" s="6">
        <f>TITRES_STAT!E638</f>
        <v>0</v>
      </c>
      <c r="E635" s="2">
        <f t="shared" si="36"/>
        <v>-4352</v>
      </c>
      <c r="F635" s="6" t="str">
        <f t="shared" si="39"/>
        <v>BULLISH</v>
      </c>
      <c r="G635" s="6" t="str">
        <f t="shared" si="38"/>
        <v>WEAK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3.6</v>
      </c>
      <c r="C636" s="6">
        <f>TITRES_STAT!D639</f>
        <v>3.0001000000000002</v>
      </c>
      <c r="D636" s="6">
        <f>TITRES_STAT!E639</f>
        <v>0</v>
      </c>
      <c r="E636" s="2">
        <f t="shared" si="36"/>
        <v>-4352</v>
      </c>
      <c r="F636" s="6" t="str">
        <f t="shared" si="39"/>
        <v>BULLISH</v>
      </c>
      <c r="G636" s="6" t="str">
        <f t="shared" si="38"/>
        <v>WEAK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3.6</v>
      </c>
      <c r="C637" s="6">
        <f>TITRES_STAT!D640</f>
        <v>3.0001000000000002</v>
      </c>
      <c r="D637" s="6">
        <f>TITRES_STAT!E640</f>
        <v>105</v>
      </c>
      <c r="E637" s="2">
        <f t="shared" si="36"/>
        <v>-4352</v>
      </c>
      <c r="F637" s="6" t="str">
        <f t="shared" si="39"/>
        <v>BULLISH</v>
      </c>
      <c r="G637" s="6" t="str">
        <f t="shared" si="38"/>
        <v>WEAK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3.6</v>
      </c>
      <c r="C638" s="6">
        <f>TITRES_STAT!D641</f>
        <v>3.0001000000000002</v>
      </c>
      <c r="D638" s="6">
        <f>TITRES_STAT!E641</f>
        <v>0</v>
      </c>
      <c r="E638" s="2">
        <f t="shared" si="36"/>
        <v>-4352</v>
      </c>
      <c r="F638" s="6" t="str">
        <f t="shared" si="39"/>
        <v>NEUTRAL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3.6</v>
      </c>
      <c r="C639" s="6">
        <f>TITRES_STAT!D642</f>
        <v>3.0001000000000002</v>
      </c>
      <c r="D639" s="6">
        <f>TITRES_STAT!E642</f>
        <v>0</v>
      </c>
      <c r="E639" s="2">
        <f t="shared" si="36"/>
        <v>-4352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3.6</v>
      </c>
      <c r="C640" s="6">
        <f>TITRES_STAT!D643</f>
        <v>3.0001000000000002</v>
      </c>
      <c r="D640" s="6">
        <f>TITRES_STAT!E643</f>
        <v>0</v>
      </c>
      <c r="E640" s="2">
        <f t="shared" si="36"/>
        <v>-4352</v>
      </c>
      <c r="F640" s="6" t="str">
        <f t="shared" si="39"/>
        <v>NEUTRAL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3.6</v>
      </c>
      <c r="C641" s="6">
        <f>TITRES_STAT!D644</f>
        <v>3.0001000000000002</v>
      </c>
      <c r="D641" s="6">
        <f>TITRES_STAT!E644</f>
        <v>0</v>
      </c>
      <c r="E641" s="2">
        <f t="shared" si="36"/>
        <v>-4352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3.6</v>
      </c>
      <c r="C642" s="6">
        <f>TITRES_STAT!D645</f>
        <v>3.0001000000000002</v>
      </c>
      <c r="D642" s="6">
        <f>TITRES_STAT!E645</f>
        <v>0</v>
      </c>
      <c r="E642" s="2">
        <f t="shared" si="36"/>
        <v>-4352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3.59</v>
      </c>
      <c r="C643" s="6">
        <f>TITRES_STAT!D646</f>
        <v>2.9918</v>
      </c>
      <c r="D643" s="6">
        <f>TITRES_STAT!E646</f>
        <v>477</v>
      </c>
      <c r="E643" s="2">
        <f t="shared" si="36"/>
        <v>-4829</v>
      </c>
      <c r="F643" s="6" t="str">
        <f t="shared" si="39"/>
        <v>BEARISH</v>
      </c>
      <c r="G643" s="6" t="str">
        <f t="shared" si="38"/>
        <v>STRONG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3.59</v>
      </c>
      <c r="C644" s="6">
        <f>TITRES_STAT!D647</f>
        <v>2.9918</v>
      </c>
      <c r="D644" s="6">
        <f>TITRES_STAT!E647</f>
        <v>1529</v>
      </c>
      <c r="E644" s="2">
        <f t="shared" ref="E644:E707" si="40">IF(B644&gt;B643, E643+D644, IF(B644&lt;B643, E643-D644, E643))</f>
        <v>-4829</v>
      </c>
      <c r="F644" s="6" t="str">
        <f t="shared" si="39"/>
        <v>BEARISH</v>
      </c>
      <c r="G644" s="6" t="str">
        <f t="shared" si="38"/>
        <v>STRONG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3.59</v>
      </c>
      <c r="C645" s="6">
        <f>TITRES_STAT!D648</f>
        <v>2.9918</v>
      </c>
      <c r="D645" s="6">
        <f>TITRES_STAT!E648</f>
        <v>360</v>
      </c>
      <c r="E645" s="2">
        <f t="shared" si="40"/>
        <v>-4829</v>
      </c>
      <c r="F645" s="6" t="str">
        <f t="shared" si="39"/>
        <v>BEARISH</v>
      </c>
      <c r="G645" s="6" t="str">
        <f t="shared" si="38"/>
        <v>STRONG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3.59</v>
      </c>
      <c r="C646" s="6">
        <f>TITRES_STAT!D649</f>
        <v>2.9918</v>
      </c>
      <c r="D646" s="6">
        <f>TITRES_STAT!E649</f>
        <v>0</v>
      </c>
      <c r="E646" s="2">
        <f t="shared" si="40"/>
        <v>-4829</v>
      </c>
      <c r="F646" s="6" t="str">
        <f t="shared" si="39"/>
        <v>BEARISH</v>
      </c>
      <c r="G646" s="6" t="str">
        <f t="shared" si="38"/>
        <v>STRONG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3.5</v>
      </c>
      <c r="C647" s="6">
        <f>TITRES_STAT!D650</f>
        <v>2.9167999999999998</v>
      </c>
      <c r="D647" s="6">
        <f>TITRES_STAT!E650</f>
        <v>1998</v>
      </c>
      <c r="E647" s="2">
        <f t="shared" si="40"/>
        <v>-6827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STRONG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3.59</v>
      </c>
      <c r="C648" s="6">
        <f>TITRES_STAT!D651</f>
        <v>2.9918</v>
      </c>
      <c r="D648" s="6">
        <f>TITRES_STAT!E651</f>
        <v>658</v>
      </c>
      <c r="E648" s="2">
        <f t="shared" si="40"/>
        <v>-6169</v>
      </c>
      <c r="F648" s="6" t="str">
        <f t="shared" ref="F648:F711" si="43">IF(E648&gt;E643,"BULLISH",IF(E648&lt;E643,"BEARISH","NEUTRAL"))</f>
        <v>BEARISH</v>
      </c>
      <c r="G648" s="6" t="str">
        <f t="shared" si="42"/>
        <v>STRONG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3.59</v>
      </c>
      <c r="C649" s="6">
        <f>TITRES_STAT!D652</f>
        <v>2.9918</v>
      </c>
      <c r="D649" s="6">
        <f>TITRES_STAT!E652</f>
        <v>0</v>
      </c>
      <c r="E649" s="2">
        <f t="shared" si="40"/>
        <v>-6169</v>
      </c>
      <c r="F649" s="6" t="str">
        <f t="shared" si="43"/>
        <v>BEARISH</v>
      </c>
      <c r="G649" s="6" t="str">
        <f t="shared" si="42"/>
        <v>STRONG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3.59</v>
      </c>
      <c r="C650" s="6">
        <f>TITRES_STAT!D653</f>
        <v>2.9918</v>
      </c>
      <c r="D650" s="6">
        <f>TITRES_STAT!E653</f>
        <v>120</v>
      </c>
      <c r="E650" s="2">
        <f t="shared" si="40"/>
        <v>-6169</v>
      </c>
      <c r="F650" s="6" t="str">
        <f t="shared" si="43"/>
        <v>BEARISH</v>
      </c>
      <c r="G650" s="6" t="str">
        <f t="shared" si="42"/>
        <v>STRONG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3.59</v>
      </c>
      <c r="C651" s="6">
        <f>TITRES_STAT!D654</f>
        <v>2.9918</v>
      </c>
      <c r="D651" s="6">
        <f>TITRES_STAT!E654</f>
        <v>0</v>
      </c>
      <c r="E651" s="2">
        <f t="shared" si="40"/>
        <v>-6169</v>
      </c>
      <c r="F651" s="6" t="str">
        <f t="shared" si="43"/>
        <v>BEARISH</v>
      </c>
      <c r="G651" s="6" t="str">
        <f t="shared" si="42"/>
        <v>STRONG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3.59</v>
      </c>
      <c r="C652" s="6">
        <f>TITRES_STAT!D655</f>
        <v>2.9918</v>
      </c>
      <c r="D652" s="6">
        <f>TITRES_STAT!E655</f>
        <v>1530</v>
      </c>
      <c r="E652" s="2">
        <f t="shared" si="40"/>
        <v>-6169</v>
      </c>
      <c r="F652" s="6" t="str">
        <f t="shared" si="43"/>
        <v>BULLISH</v>
      </c>
      <c r="G652" s="6" t="str">
        <f t="shared" si="42"/>
        <v>WEAK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3.57</v>
      </c>
      <c r="C653" s="6">
        <f>TITRES_STAT!D656</f>
        <v>2.9750999999999999</v>
      </c>
      <c r="D653" s="6">
        <f>TITRES_STAT!E656</f>
        <v>500</v>
      </c>
      <c r="E653" s="2">
        <f t="shared" si="40"/>
        <v>-6669</v>
      </c>
      <c r="F653" s="6" t="str">
        <f t="shared" si="43"/>
        <v>BEARISH</v>
      </c>
      <c r="G653" s="6" t="str">
        <f t="shared" si="42"/>
        <v>STRONG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3.59</v>
      </c>
      <c r="C654" s="6">
        <f>TITRES_STAT!D657</f>
        <v>2.9918</v>
      </c>
      <c r="D654" s="6">
        <f>TITRES_STAT!E657</f>
        <v>540</v>
      </c>
      <c r="E654" s="2">
        <f t="shared" si="40"/>
        <v>-6129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3.58</v>
      </c>
      <c r="C655" s="6">
        <f>TITRES_STAT!D658</f>
        <v>2.9834000000000001</v>
      </c>
      <c r="D655" s="6">
        <f>TITRES_STAT!E658</f>
        <v>600</v>
      </c>
      <c r="E655" s="2">
        <f t="shared" si="40"/>
        <v>-6729</v>
      </c>
      <c r="F655" s="6" t="str">
        <f t="shared" si="43"/>
        <v>BEARISH</v>
      </c>
      <c r="G655" s="6" t="str">
        <f t="shared" si="42"/>
        <v>STRONG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3.52</v>
      </c>
      <c r="C656" s="6">
        <f>TITRES_STAT!D659</f>
        <v>2.9333999999999998</v>
      </c>
      <c r="D656" s="6">
        <f>TITRES_STAT!E659</f>
        <v>350</v>
      </c>
      <c r="E656" s="2">
        <f t="shared" si="40"/>
        <v>-7079</v>
      </c>
      <c r="F656" s="6" t="str">
        <f t="shared" si="43"/>
        <v>BEARISH</v>
      </c>
      <c r="G656" s="6" t="str">
        <f t="shared" si="42"/>
        <v>STRONG</v>
      </c>
      <c r="H656" s="6" t="str">
        <f t="shared" si="41"/>
        <v>CONFIRMED BEARISH</v>
      </c>
    </row>
    <row r="657" spans="1:8" ht="13.5" x14ac:dyDescent="0.25">
      <c r="A657" s="3">
        <f>TITRES_STAT!B660</f>
        <v>42961</v>
      </c>
      <c r="B657" s="6">
        <f>TITRES_STAT!C660</f>
        <v>3.6</v>
      </c>
      <c r="C657" s="6">
        <f>TITRES_STAT!D660</f>
        <v>3.0001000000000002</v>
      </c>
      <c r="D657" s="6">
        <f>TITRES_STAT!E660</f>
        <v>725</v>
      </c>
      <c r="E657" s="2">
        <f t="shared" si="40"/>
        <v>-6354</v>
      </c>
      <c r="F657" s="6" t="str">
        <f t="shared" si="43"/>
        <v>BEARISH</v>
      </c>
      <c r="G657" s="6" t="str">
        <f t="shared" si="42"/>
        <v>STRONG</v>
      </c>
      <c r="H657" s="6" t="str">
        <f t="shared" si="41"/>
        <v>BEARISH DIVERGENCE</v>
      </c>
    </row>
    <row r="658" spans="1:8" ht="13.5" x14ac:dyDescent="0.25">
      <c r="A658" s="3">
        <f>TITRES_STAT!B661</f>
        <v>42962</v>
      </c>
      <c r="B658" s="6">
        <f>TITRES_STAT!C661</f>
        <v>3.6</v>
      </c>
      <c r="C658" s="6">
        <f>TITRES_STAT!D661</f>
        <v>3.0001000000000002</v>
      </c>
      <c r="D658" s="6">
        <f>TITRES_STAT!E661</f>
        <v>0</v>
      </c>
      <c r="E658" s="2">
        <f t="shared" si="40"/>
        <v>-6354</v>
      </c>
      <c r="F658" s="6" t="str">
        <f t="shared" si="43"/>
        <v>BULLISH</v>
      </c>
      <c r="G658" s="6" t="str">
        <f t="shared" si="42"/>
        <v>WEAK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3.58</v>
      </c>
      <c r="C659" s="6">
        <f>TITRES_STAT!D662</f>
        <v>2.9834000000000001</v>
      </c>
      <c r="D659" s="6">
        <f>TITRES_STAT!E662</f>
        <v>832</v>
      </c>
      <c r="E659" s="2">
        <f t="shared" si="40"/>
        <v>-7186</v>
      </c>
      <c r="F659" s="6" t="str">
        <f t="shared" si="43"/>
        <v>BEARISH</v>
      </c>
      <c r="G659" s="6" t="str">
        <f t="shared" si="42"/>
        <v>STRONG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3.68</v>
      </c>
      <c r="C660" s="6">
        <f>TITRES_STAT!D663</f>
        <v>3.0668000000000002</v>
      </c>
      <c r="D660" s="6">
        <f>TITRES_STAT!E663</f>
        <v>0</v>
      </c>
      <c r="E660" s="2">
        <f t="shared" si="40"/>
        <v>-7186</v>
      </c>
      <c r="F660" s="6" t="str">
        <f t="shared" si="43"/>
        <v>BEARISH</v>
      </c>
      <c r="G660" s="6" t="str">
        <f t="shared" si="42"/>
        <v>STRONG</v>
      </c>
      <c r="H660" s="6" t="str">
        <f t="shared" si="41"/>
        <v>BEARISH DIVERGENCE</v>
      </c>
    </row>
    <row r="661" spans="1:8" ht="13.5" x14ac:dyDescent="0.25">
      <c r="A661" s="3">
        <f>TITRES_STAT!B664</f>
        <v>42965</v>
      </c>
      <c r="B661" s="6">
        <f>TITRES_STAT!C664</f>
        <v>3.68</v>
      </c>
      <c r="C661" s="6">
        <f>TITRES_STAT!D664</f>
        <v>3.0668000000000002</v>
      </c>
      <c r="D661" s="6">
        <f>TITRES_STAT!E664</f>
        <v>0</v>
      </c>
      <c r="E661" s="2">
        <f t="shared" si="40"/>
        <v>-7186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BEARISH DIVERGENCE</v>
      </c>
    </row>
    <row r="662" spans="1:8" ht="13.5" x14ac:dyDescent="0.25">
      <c r="A662" s="3">
        <f>TITRES_STAT!B665</f>
        <v>42968</v>
      </c>
      <c r="B662" s="6">
        <f>TITRES_STAT!C665</f>
        <v>3.68</v>
      </c>
      <c r="C662" s="6">
        <f>TITRES_STAT!D665</f>
        <v>3.0668000000000002</v>
      </c>
      <c r="D662" s="6">
        <f>TITRES_STAT!E665</f>
        <v>45</v>
      </c>
      <c r="E662" s="2">
        <f t="shared" si="40"/>
        <v>-7186</v>
      </c>
      <c r="F662" s="6" t="str">
        <f t="shared" si="43"/>
        <v>BEARISH</v>
      </c>
      <c r="G662" s="6" t="str">
        <f t="shared" si="42"/>
        <v>STRONG</v>
      </c>
      <c r="H662" s="6" t="str">
        <f t="shared" si="41"/>
        <v>BEARISH DIVERGENCE</v>
      </c>
    </row>
    <row r="663" spans="1:8" ht="13.5" x14ac:dyDescent="0.25">
      <c r="A663" s="3">
        <f>TITRES_STAT!B666</f>
        <v>42969</v>
      </c>
      <c r="B663" s="6">
        <f>TITRES_STAT!C666</f>
        <v>3.65</v>
      </c>
      <c r="C663" s="6">
        <f>TITRES_STAT!D666</f>
        <v>3.0417999999999998</v>
      </c>
      <c r="D663" s="6">
        <f>TITRES_STAT!E666</f>
        <v>445</v>
      </c>
      <c r="E663" s="2">
        <f t="shared" si="40"/>
        <v>-7631</v>
      </c>
      <c r="F663" s="6" t="str">
        <f t="shared" si="43"/>
        <v>BEARISH</v>
      </c>
      <c r="G663" s="6" t="str">
        <f t="shared" si="42"/>
        <v>STRONG</v>
      </c>
      <c r="H663" s="6" t="str">
        <f t="shared" si="41"/>
        <v>BEARISH DIVERGENCE</v>
      </c>
    </row>
    <row r="664" spans="1:8" ht="13.5" x14ac:dyDescent="0.25">
      <c r="A664" s="3">
        <f>TITRES_STAT!B667</f>
        <v>42970</v>
      </c>
      <c r="B664" s="6">
        <f>TITRES_STAT!C667</f>
        <v>3.65</v>
      </c>
      <c r="C664" s="6">
        <f>TITRES_STAT!D667</f>
        <v>3.0417999999999998</v>
      </c>
      <c r="D664" s="6">
        <f>TITRES_STAT!E667</f>
        <v>0</v>
      </c>
      <c r="E664" s="2">
        <f t="shared" si="40"/>
        <v>-7631</v>
      </c>
      <c r="F664" s="6" t="str">
        <f t="shared" si="43"/>
        <v>BEARISH</v>
      </c>
      <c r="G664" s="6" t="str">
        <f t="shared" si="42"/>
        <v>STRONG</v>
      </c>
      <c r="H664" s="6" t="str">
        <f t="shared" si="41"/>
        <v>BEARISH DIVERGENCE</v>
      </c>
    </row>
    <row r="665" spans="1:8" ht="13.5" x14ac:dyDescent="0.25">
      <c r="A665" s="3">
        <f>TITRES_STAT!B668</f>
        <v>42971</v>
      </c>
      <c r="B665" s="6">
        <f>TITRES_STAT!C668</f>
        <v>3.7</v>
      </c>
      <c r="C665" s="6">
        <f>TITRES_STAT!D668</f>
        <v>3.0834000000000001</v>
      </c>
      <c r="D665" s="6">
        <f>TITRES_STAT!E668</f>
        <v>4</v>
      </c>
      <c r="E665" s="2">
        <f t="shared" si="40"/>
        <v>-7627</v>
      </c>
      <c r="F665" s="6" t="str">
        <f t="shared" si="43"/>
        <v>BEARISH</v>
      </c>
      <c r="G665" s="6" t="str">
        <f t="shared" si="42"/>
        <v>STRONG</v>
      </c>
      <c r="H665" s="6" t="str">
        <f t="shared" si="41"/>
        <v>BEARISH DIVERGENCE</v>
      </c>
    </row>
    <row r="666" spans="1:8" ht="13.5" x14ac:dyDescent="0.25">
      <c r="A666" s="3">
        <f>TITRES_STAT!B669</f>
        <v>42972</v>
      </c>
      <c r="B666" s="6">
        <f>TITRES_STAT!C669</f>
        <v>3.7</v>
      </c>
      <c r="C666" s="6">
        <f>TITRES_STAT!D669</f>
        <v>3.0834000000000001</v>
      </c>
      <c r="D666" s="6">
        <f>TITRES_STAT!E669</f>
        <v>216</v>
      </c>
      <c r="E666" s="2">
        <f t="shared" si="40"/>
        <v>-7627</v>
      </c>
      <c r="F666" s="6" t="str">
        <f t="shared" si="43"/>
        <v>BEARISH</v>
      </c>
      <c r="G666" s="6" t="str">
        <f t="shared" si="42"/>
        <v>STRONG</v>
      </c>
      <c r="H666" s="6" t="str">
        <f t="shared" si="41"/>
        <v>BEARISH DIVERGENCE</v>
      </c>
    </row>
    <row r="667" spans="1:8" ht="13.5" x14ac:dyDescent="0.25">
      <c r="A667" s="3">
        <f>TITRES_STAT!B670</f>
        <v>42975</v>
      </c>
      <c r="B667" s="6">
        <f>TITRES_STAT!C670</f>
        <v>3.69</v>
      </c>
      <c r="C667" s="6">
        <f>TITRES_STAT!D670</f>
        <v>3.0750999999999999</v>
      </c>
      <c r="D667" s="6">
        <f>TITRES_STAT!E670</f>
        <v>64</v>
      </c>
      <c r="E667" s="2">
        <f t="shared" si="40"/>
        <v>-7691</v>
      </c>
      <c r="F667" s="6" t="str">
        <f t="shared" si="43"/>
        <v>BEARISH</v>
      </c>
      <c r="G667" s="6" t="str">
        <f t="shared" si="42"/>
        <v>STRONG</v>
      </c>
      <c r="H667" s="6" t="str">
        <f t="shared" si="41"/>
        <v>BEARISH DIVERGENCE</v>
      </c>
    </row>
    <row r="668" spans="1:8" ht="13.5" x14ac:dyDescent="0.25">
      <c r="A668" s="3">
        <f>TITRES_STAT!B671</f>
        <v>42976</v>
      </c>
      <c r="B668" s="6">
        <f>TITRES_STAT!C671</f>
        <v>3.69</v>
      </c>
      <c r="C668" s="6">
        <f>TITRES_STAT!D671</f>
        <v>3.0750999999999999</v>
      </c>
      <c r="D668" s="6">
        <f>TITRES_STAT!E671</f>
        <v>6</v>
      </c>
      <c r="E668" s="2">
        <f t="shared" si="40"/>
        <v>-7691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BEARISH DIVERGENCE</v>
      </c>
    </row>
    <row r="669" spans="1:8" ht="13.5" x14ac:dyDescent="0.25">
      <c r="A669" s="3">
        <f>TITRES_STAT!B672</f>
        <v>42977</v>
      </c>
      <c r="B669" s="6">
        <f>TITRES_STAT!C672</f>
        <v>3.6</v>
      </c>
      <c r="C669" s="6">
        <f>TITRES_STAT!D672</f>
        <v>3.0001000000000002</v>
      </c>
      <c r="D669" s="6">
        <f>TITRES_STAT!E672</f>
        <v>1500</v>
      </c>
      <c r="E669" s="2">
        <f t="shared" si="40"/>
        <v>-9191</v>
      </c>
      <c r="F669" s="6" t="str">
        <f t="shared" si="43"/>
        <v>BEARISH</v>
      </c>
      <c r="G669" s="6" t="str">
        <f t="shared" si="42"/>
        <v>STRONG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3.6</v>
      </c>
      <c r="C670" s="6">
        <f>TITRES_STAT!D673</f>
        <v>3.0001000000000002</v>
      </c>
      <c r="D670" s="6">
        <f>TITRES_STAT!E673</f>
        <v>453</v>
      </c>
      <c r="E670" s="2">
        <f t="shared" si="40"/>
        <v>-9191</v>
      </c>
      <c r="F670" s="6" t="str">
        <f t="shared" si="43"/>
        <v>BEARISH</v>
      </c>
      <c r="G670" s="6" t="str">
        <f t="shared" si="42"/>
        <v>STRONG</v>
      </c>
      <c r="H670" s="6" t="str">
        <f t="shared" si="41"/>
        <v>CONFIRMED BEARISH</v>
      </c>
    </row>
    <row r="671" spans="1:8" ht="13.5" x14ac:dyDescent="0.25">
      <c r="A671" s="3">
        <f>TITRES_STAT!B674</f>
        <v>42982</v>
      </c>
      <c r="B671" s="6">
        <f>TITRES_STAT!C674</f>
        <v>3.65</v>
      </c>
      <c r="C671" s="6">
        <f>TITRES_STAT!D674</f>
        <v>3.0417999999999998</v>
      </c>
      <c r="D671" s="6">
        <f>TITRES_STAT!E674</f>
        <v>3</v>
      </c>
      <c r="E671" s="2">
        <f t="shared" si="40"/>
        <v>-9188</v>
      </c>
      <c r="F671" s="6" t="str">
        <f t="shared" si="43"/>
        <v>BEARISH</v>
      </c>
      <c r="G671" s="6" t="str">
        <f t="shared" si="42"/>
        <v>STRONG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3.65</v>
      </c>
      <c r="C672" s="6">
        <f>TITRES_STAT!D675</f>
        <v>3.0417999999999998</v>
      </c>
      <c r="D672" s="6">
        <f>TITRES_STAT!E675</f>
        <v>0</v>
      </c>
      <c r="E672" s="2">
        <f t="shared" si="40"/>
        <v>-9188</v>
      </c>
      <c r="F672" s="6" t="str">
        <f t="shared" si="43"/>
        <v>BEARISH</v>
      </c>
      <c r="G672" s="6" t="str">
        <f t="shared" si="42"/>
        <v>STRONG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3.65</v>
      </c>
      <c r="C673" s="6">
        <f>TITRES_STAT!D676</f>
        <v>3.0417999999999998</v>
      </c>
      <c r="D673" s="6">
        <f>TITRES_STAT!E676</f>
        <v>0</v>
      </c>
      <c r="E673" s="2">
        <f t="shared" si="40"/>
        <v>-9188</v>
      </c>
      <c r="F673" s="6" t="str">
        <f t="shared" si="43"/>
        <v>BEARISH</v>
      </c>
      <c r="G673" s="6" t="str">
        <f t="shared" si="42"/>
        <v>STRONG</v>
      </c>
      <c r="H673" s="6" t="str">
        <f t="shared" si="41"/>
        <v>CONFIRMED BEARISH</v>
      </c>
    </row>
    <row r="674" spans="1:8" ht="13.5" x14ac:dyDescent="0.25">
      <c r="A674" s="3">
        <f>TITRES_STAT!B677</f>
        <v>42985</v>
      </c>
      <c r="B674" s="6">
        <f>TITRES_STAT!C677</f>
        <v>3.65</v>
      </c>
      <c r="C674" s="6">
        <f>TITRES_STAT!D677</f>
        <v>3.0417999999999998</v>
      </c>
      <c r="D674" s="6">
        <f>TITRES_STAT!E677</f>
        <v>0</v>
      </c>
      <c r="E674" s="2">
        <f t="shared" si="40"/>
        <v>-9188</v>
      </c>
      <c r="F674" s="6" t="str">
        <f t="shared" si="43"/>
        <v>BULLISH</v>
      </c>
      <c r="G674" s="6" t="str">
        <f t="shared" si="42"/>
        <v>NEUTRAL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3.65</v>
      </c>
      <c r="C675" s="6">
        <f>TITRES_STAT!D678</f>
        <v>3.0417999999999998</v>
      </c>
      <c r="D675" s="6">
        <f>TITRES_STAT!E678</f>
        <v>0</v>
      </c>
      <c r="E675" s="2">
        <f t="shared" si="40"/>
        <v>-9188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3.64</v>
      </c>
      <c r="C676" s="6">
        <f>TITRES_STAT!D679</f>
        <v>3.0333999999999999</v>
      </c>
      <c r="D676" s="6">
        <f>TITRES_STAT!E679</f>
        <v>408</v>
      </c>
      <c r="E676" s="2">
        <f t="shared" si="40"/>
        <v>-9596</v>
      </c>
      <c r="F676" s="6" t="str">
        <f t="shared" si="43"/>
        <v>BEARISH</v>
      </c>
      <c r="G676" s="6" t="str">
        <f t="shared" si="42"/>
        <v>STRONG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3.64</v>
      </c>
      <c r="C677" s="6">
        <f>TITRES_STAT!D680</f>
        <v>3.0333999999999999</v>
      </c>
      <c r="D677" s="6">
        <f>TITRES_STAT!E680</f>
        <v>4169</v>
      </c>
      <c r="E677" s="2">
        <f t="shared" si="40"/>
        <v>-9596</v>
      </c>
      <c r="F677" s="6" t="str">
        <f t="shared" si="43"/>
        <v>BEARISH</v>
      </c>
      <c r="G677" s="6" t="str">
        <f t="shared" si="42"/>
        <v>STRONG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3.64</v>
      </c>
      <c r="C678" s="6">
        <f>TITRES_STAT!D681</f>
        <v>3.0333999999999999</v>
      </c>
      <c r="D678" s="6">
        <f>TITRES_STAT!E681</f>
        <v>0</v>
      </c>
      <c r="E678" s="2">
        <f t="shared" si="40"/>
        <v>-9596</v>
      </c>
      <c r="F678" s="6" t="str">
        <f t="shared" si="43"/>
        <v>BEARISH</v>
      </c>
      <c r="G678" s="6" t="str">
        <f t="shared" si="42"/>
        <v>STRONG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3.64</v>
      </c>
      <c r="C679" s="6">
        <f>TITRES_STAT!D682</f>
        <v>3.0333999999999999</v>
      </c>
      <c r="D679" s="6">
        <f>TITRES_STAT!E682</f>
        <v>0</v>
      </c>
      <c r="E679" s="2">
        <f t="shared" si="40"/>
        <v>-9596</v>
      </c>
      <c r="F679" s="6" t="str">
        <f t="shared" si="43"/>
        <v>BEARISH</v>
      </c>
      <c r="G679" s="6" t="str">
        <f t="shared" si="42"/>
        <v>STRONG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3.64</v>
      </c>
      <c r="C680" s="6">
        <f>TITRES_STAT!D683</f>
        <v>3.0333999999999999</v>
      </c>
      <c r="D680" s="6">
        <f>TITRES_STAT!E683</f>
        <v>0</v>
      </c>
      <c r="E680" s="2">
        <f t="shared" si="40"/>
        <v>-9596</v>
      </c>
      <c r="F680" s="6" t="str">
        <f t="shared" si="43"/>
        <v>BEARISH</v>
      </c>
      <c r="G680" s="6" t="str">
        <f t="shared" si="42"/>
        <v>STRONG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3.64</v>
      </c>
      <c r="C681" s="6">
        <f>TITRES_STAT!D684</f>
        <v>3.0333999999999999</v>
      </c>
      <c r="D681" s="6">
        <f>TITRES_STAT!E684</f>
        <v>22</v>
      </c>
      <c r="E681" s="2">
        <f t="shared" si="40"/>
        <v>-9596</v>
      </c>
      <c r="F681" s="6" t="str">
        <f t="shared" si="43"/>
        <v>NEUTRAL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3.64</v>
      </c>
      <c r="C682" s="6">
        <f>TITRES_STAT!D685</f>
        <v>3.0333999999999999</v>
      </c>
      <c r="D682" s="6">
        <f>TITRES_STAT!E685</f>
        <v>281</v>
      </c>
      <c r="E682" s="2">
        <f t="shared" si="40"/>
        <v>-9596</v>
      </c>
      <c r="F682" s="6" t="str">
        <f t="shared" si="43"/>
        <v>NEUTRAL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3.63</v>
      </c>
      <c r="C683" s="6">
        <f>TITRES_STAT!D686</f>
        <v>3.0251000000000001</v>
      </c>
      <c r="D683" s="6">
        <f>TITRES_STAT!E686</f>
        <v>8</v>
      </c>
      <c r="E683" s="2">
        <f t="shared" si="40"/>
        <v>-9604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3.63</v>
      </c>
      <c r="C684" s="6">
        <f>TITRES_STAT!D687</f>
        <v>3.0251000000000001</v>
      </c>
      <c r="D684" s="6">
        <f>TITRES_STAT!E687</f>
        <v>0</v>
      </c>
      <c r="E684" s="2">
        <f t="shared" si="40"/>
        <v>-9604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3.63</v>
      </c>
      <c r="C685" s="6">
        <f>TITRES_STAT!D688</f>
        <v>3.0251000000000001</v>
      </c>
      <c r="D685" s="6">
        <f>TITRES_STAT!E688</f>
        <v>0</v>
      </c>
      <c r="E685" s="2">
        <f t="shared" si="40"/>
        <v>-9604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3.63</v>
      </c>
      <c r="C686" s="6">
        <f>TITRES_STAT!D689</f>
        <v>3.0251000000000001</v>
      </c>
      <c r="D686" s="6">
        <f>TITRES_STAT!E689</f>
        <v>1175</v>
      </c>
      <c r="E686" s="2">
        <f t="shared" si="40"/>
        <v>-9604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3.63</v>
      </c>
      <c r="C687" s="6">
        <f>TITRES_STAT!D690</f>
        <v>3.0251000000000001</v>
      </c>
      <c r="D687" s="6">
        <f>TITRES_STAT!E690</f>
        <v>0</v>
      </c>
      <c r="E687" s="2">
        <f t="shared" si="40"/>
        <v>-9604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3.63</v>
      </c>
      <c r="C688" s="6">
        <f>TITRES_STAT!D691</f>
        <v>3.0251000000000001</v>
      </c>
      <c r="D688" s="6">
        <f>TITRES_STAT!E691</f>
        <v>145</v>
      </c>
      <c r="E688" s="2">
        <f t="shared" si="40"/>
        <v>-9604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3.63</v>
      </c>
      <c r="C689" s="6">
        <f>TITRES_STAT!D692</f>
        <v>3.0251000000000001</v>
      </c>
      <c r="D689" s="6">
        <f>TITRES_STAT!E692</f>
        <v>0</v>
      </c>
      <c r="E689" s="2">
        <f t="shared" si="40"/>
        <v>-9604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3.59</v>
      </c>
      <c r="C690" s="6">
        <f>TITRES_STAT!D693</f>
        <v>2.9918</v>
      </c>
      <c r="D690" s="6">
        <f>TITRES_STAT!E693</f>
        <v>1179</v>
      </c>
      <c r="E690" s="2">
        <f t="shared" si="40"/>
        <v>-10783</v>
      </c>
      <c r="F690" s="6" t="str">
        <f t="shared" si="43"/>
        <v>BEARISH</v>
      </c>
      <c r="G690" s="6" t="str">
        <f t="shared" si="42"/>
        <v>STRONG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3.6</v>
      </c>
      <c r="C691" s="6">
        <f>TITRES_STAT!D694</f>
        <v>3.0001000000000002</v>
      </c>
      <c r="D691" s="6">
        <f>TITRES_STAT!E694</f>
        <v>1050</v>
      </c>
      <c r="E691" s="2">
        <f t="shared" si="40"/>
        <v>-9733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3.6</v>
      </c>
      <c r="C692" s="6">
        <f>TITRES_STAT!D695</f>
        <v>3.0001000000000002</v>
      </c>
      <c r="D692" s="6">
        <f>TITRES_STAT!E695</f>
        <v>382</v>
      </c>
      <c r="E692" s="2">
        <f t="shared" si="40"/>
        <v>-9733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3.6</v>
      </c>
      <c r="C693" s="6">
        <f>TITRES_STAT!D696</f>
        <v>3.0001000000000002</v>
      </c>
      <c r="D693" s="6">
        <f>TITRES_STAT!E696</f>
        <v>0</v>
      </c>
      <c r="E693" s="2">
        <f t="shared" si="40"/>
        <v>-9733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3.6</v>
      </c>
      <c r="C694" s="6">
        <f>TITRES_STAT!D697</f>
        <v>3.0001000000000002</v>
      </c>
      <c r="D694" s="6">
        <f>TITRES_STAT!E697</f>
        <v>0</v>
      </c>
      <c r="E694" s="2">
        <f t="shared" si="40"/>
        <v>-9733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3.59</v>
      </c>
      <c r="C695" s="6">
        <f>TITRES_STAT!D698</f>
        <v>2.9918</v>
      </c>
      <c r="D695" s="6">
        <f>TITRES_STAT!E698</f>
        <v>127</v>
      </c>
      <c r="E695" s="2">
        <f t="shared" si="40"/>
        <v>-9860</v>
      </c>
      <c r="F695" s="6" t="str">
        <f t="shared" si="43"/>
        <v>BULLISH</v>
      </c>
      <c r="G695" s="6" t="str">
        <f t="shared" si="42"/>
        <v>WEAK</v>
      </c>
      <c r="H695" s="6" t="str">
        <f t="shared" si="41"/>
        <v>NEUTRAL</v>
      </c>
    </row>
    <row r="696" spans="1:8" ht="13.5" x14ac:dyDescent="0.25">
      <c r="A696" s="3">
        <f>TITRES_STAT!B699</f>
        <v>43018</v>
      </c>
      <c r="B696" s="6">
        <f>TITRES_STAT!C699</f>
        <v>3.59</v>
      </c>
      <c r="C696" s="6">
        <f>TITRES_STAT!D699</f>
        <v>2.9918</v>
      </c>
      <c r="D696" s="6">
        <f>TITRES_STAT!E699</f>
        <v>10001</v>
      </c>
      <c r="E696" s="2">
        <f t="shared" si="40"/>
        <v>-9860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3.5</v>
      </c>
      <c r="C697" s="6">
        <f>TITRES_STAT!D700</f>
        <v>2.9167999999999998</v>
      </c>
      <c r="D697" s="6">
        <f>TITRES_STAT!E700</f>
        <v>119</v>
      </c>
      <c r="E697" s="2">
        <f t="shared" si="40"/>
        <v>-9979</v>
      </c>
      <c r="F697" s="6" t="str">
        <f t="shared" si="43"/>
        <v>BEARISH</v>
      </c>
      <c r="G697" s="6" t="str">
        <f t="shared" si="42"/>
        <v>STRONG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3.5</v>
      </c>
      <c r="C698" s="6">
        <f>TITRES_STAT!D701</f>
        <v>2.9167999999999998</v>
      </c>
      <c r="D698" s="6">
        <f>TITRES_STAT!E701</f>
        <v>2502</v>
      </c>
      <c r="E698" s="2">
        <f t="shared" si="40"/>
        <v>-9979</v>
      </c>
      <c r="F698" s="6" t="str">
        <f t="shared" si="43"/>
        <v>BEARISH</v>
      </c>
      <c r="G698" s="6" t="str">
        <f t="shared" si="42"/>
        <v>STRONG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3.58</v>
      </c>
      <c r="C699" s="6">
        <f>TITRES_STAT!D702</f>
        <v>2.9834000000000001</v>
      </c>
      <c r="D699" s="6">
        <f>TITRES_STAT!E702</f>
        <v>2005</v>
      </c>
      <c r="E699" s="2">
        <f t="shared" si="40"/>
        <v>-7974</v>
      </c>
      <c r="F699" s="6" t="str">
        <f t="shared" si="43"/>
        <v>BULLISH</v>
      </c>
      <c r="G699" s="6" t="str">
        <f t="shared" si="42"/>
        <v>WEAK</v>
      </c>
      <c r="H699" s="6" t="str">
        <f t="shared" si="41"/>
        <v>BULLISH DIVERGENCE</v>
      </c>
    </row>
    <row r="700" spans="1:8" ht="13.5" x14ac:dyDescent="0.25">
      <c r="A700" s="3">
        <f>TITRES_STAT!B703</f>
        <v>43024</v>
      </c>
      <c r="B700" s="6">
        <f>TITRES_STAT!C703</f>
        <v>3.58</v>
      </c>
      <c r="C700" s="6">
        <f>TITRES_STAT!D703</f>
        <v>2.9834000000000001</v>
      </c>
      <c r="D700" s="6">
        <f>TITRES_STAT!E703</f>
        <v>10</v>
      </c>
      <c r="E700" s="2">
        <f t="shared" si="40"/>
        <v>-7974</v>
      </c>
      <c r="F700" s="6" t="str">
        <f t="shared" si="43"/>
        <v>BULLISH</v>
      </c>
      <c r="G700" s="6" t="str">
        <f t="shared" si="42"/>
        <v>WEAK</v>
      </c>
      <c r="H700" s="6" t="str">
        <f t="shared" si="41"/>
        <v>BULLISH DIVERGENCE</v>
      </c>
    </row>
    <row r="701" spans="1:8" ht="13.5" x14ac:dyDescent="0.25">
      <c r="A701" s="3">
        <f>TITRES_STAT!B704</f>
        <v>43025</v>
      </c>
      <c r="B701" s="6">
        <f>TITRES_STAT!C704</f>
        <v>3.58</v>
      </c>
      <c r="C701" s="6">
        <f>TITRES_STAT!D704</f>
        <v>2.9834000000000001</v>
      </c>
      <c r="D701" s="6">
        <f>TITRES_STAT!E704</f>
        <v>407</v>
      </c>
      <c r="E701" s="2">
        <f t="shared" si="40"/>
        <v>-7974</v>
      </c>
      <c r="F701" s="6" t="str">
        <f t="shared" si="43"/>
        <v>BULLISH</v>
      </c>
      <c r="G701" s="6" t="str">
        <f t="shared" si="42"/>
        <v>WEAK</v>
      </c>
      <c r="H701" s="6" t="str">
        <f t="shared" si="41"/>
        <v>BULLISH DIVERGENCE</v>
      </c>
    </row>
    <row r="702" spans="1:8" ht="13.5" x14ac:dyDescent="0.25">
      <c r="A702" s="3">
        <f>TITRES_STAT!B705</f>
        <v>43026</v>
      </c>
      <c r="B702" s="6">
        <f>TITRES_STAT!C705</f>
        <v>3.5</v>
      </c>
      <c r="C702" s="6">
        <f>TITRES_STAT!D705</f>
        <v>2.9167999999999998</v>
      </c>
      <c r="D702" s="6">
        <f>TITRES_STAT!E705</f>
        <v>370</v>
      </c>
      <c r="E702" s="2">
        <f t="shared" si="40"/>
        <v>-8344</v>
      </c>
      <c r="F702" s="6" t="str">
        <f t="shared" si="43"/>
        <v>BULLISH</v>
      </c>
      <c r="G702" s="6" t="str">
        <f t="shared" si="42"/>
        <v>WEAK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3.5</v>
      </c>
      <c r="C703" s="6">
        <f>TITRES_STAT!D706</f>
        <v>2.9167999999999998</v>
      </c>
      <c r="D703" s="6">
        <f>TITRES_STAT!E706</f>
        <v>820</v>
      </c>
      <c r="E703" s="2">
        <f t="shared" si="40"/>
        <v>-8344</v>
      </c>
      <c r="F703" s="6" t="str">
        <f t="shared" si="43"/>
        <v>BULLISH</v>
      </c>
      <c r="G703" s="6" t="str">
        <f t="shared" si="42"/>
        <v>WEAK</v>
      </c>
      <c r="H703" s="6" t="str">
        <f t="shared" si="41"/>
        <v>NEUTRAL</v>
      </c>
    </row>
    <row r="704" spans="1:8" ht="13.5" x14ac:dyDescent="0.25">
      <c r="A704" s="3">
        <f>TITRES_STAT!B707</f>
        <v>43028</v>
      </c>
      <c r="B704" s="6">
        <f>TITRES_STAT!C707</f>
        <v>3.5</v>
      </c>
      <c r="C704" s="6">
        <f>TITRES_STAT!D707</f>
        <v>2.9167999999999998</v>
      </c>
      <c r="D704" s="6">
        <f>TITRES_STAT!E707</f>
        <v>45</v>
      </c>
      <c r="E704" s="2">
        <f t="shared" si="40"/>
        <v>-8344</v>
      </c>
      <c r="F704" s="6" t="str">
        <f t="shared" si="43"/>
        <v>BEARISH</v>
      </c>
      <c r="G704" s="6" t="str">
        <f t="shared" si="42"/>
        <v>STRONG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3.5</v>
      </c>
      <c r="C705" s="6">
        <f>TITRES_STAT!D708</f>
        <v>2.9167999999999998</v>
      </c>
      <c r="D705" s="6">
        <f>TITRES_STAT!E708</f>
        <v>491</v>
      </c>
      <c r="E705" s="2">
        <f t="shared" si="40"/>
        <v>-8344</v>
      </c>
      <c r="F705" s="6" t="str">
        <f t="shared" si="43"/>
        <v>BEARISH</v>
      </c>
      <c r="G705" s="6" t="str">
        <f t="shared" si="42"/>
        <v>STRONG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3.5</v>
      </c>
      <c r="C706" s="6">
        <f>TITRES_STAT!D709</f>
        <v>2.9167999999999998</v>
      </c>
      <c r="D706" s="6">
        <f>TITRES_STAT!E709</f>
        <v>15</v>
      </c>
      <c r="E706" s="2">
        <f t="shared" si="40"/>
        <v>-8344</v>
      </c>
      <c r="F706" s="6" t="str">
        <f t="shared" si="43"/>
        <v>BEARISH</v>
      </c>
      <c r="G706" s="6" t="str">
        <f t="shared" si="42"/>
        <v>STRONG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3.5</v>
      </c>
      <c r="C707" s="6">
        <f>TITRES_STAT!D710</f>
        <v>2.9167999999999998</v>
      </c>
      <c r="D707" s="6">
        <f>TITRES_STAT!E710</f>
        <v>98</v>
      </c>
      <c r="E707" s="2">
        <f t="shared" si="40"/>
        <v>-8344</v>
      </c>
      <c r="F707" s="6" t="str">
        <f t="shared" si="43"/>
        <v>NEUTRAL</v>
      </c>
      <c r="G707" s="6" t="str">
        <f t="shared" si="42"/>
        <v>NEUTRAL</v>
      </c>
      <c r="H707" s="6" t="str">
        <f t="shared" si="41"/>
        <v>NEUTRAL</v>
      </c>
    </row>
    <row r="708" spans="1:8" ht="13.5" x14ac:dyDescent="0.25">
      <c r="A708" s="3">
        <f>TITRES_STAT!B711</f>
        <v>43034</v>
      </c>
      <c r="B708" s="6">
        <f>TITRES_STAT!C711</f>
        <v>3.5</v>
      </c>
      <c r="C708" s="6">
        <f>TITRES_STAT!D711</f>
        <v>2.9167999999999998</v>
      </c>
      <c r="D708" s="6">
        <f>TITRES_STAT!E711</f>
        <v>25</v>
      </c>
      <c r="E708" s="2">
        <f t="shared" ref="E708:E771" si="44">IF(B708&gt;B707, E707+D708, IF(B708&lt;B707, E707-D708, E707))</f>
        <v>-8344</v>
      </c>
      <c r="F708" s="6" t="str">
        <f t="shared" si="43"/>
        <v>NEUTRAL</v>
      </c>
      <c r="G708" s="6" t="str">
        <f t="shared" si="42"/>
        <v>NEUTRAL</v>
      </c>
      <c r="H708" s="6" t="str">
        <f t="shared" si="41"/>
        <v>NEUTRAL</v>
      </c>
    </row>
    <row r="709" spans="1:8" ht="13.5" x14ac:dyDescent="0.25">
      <c r="A709" s="3">
        <f>TITRES_STAT!B712</f>
        <v>43035</v>
      </c>
      <c r="B709" s="6">
        <f>TITRES_STAT!C712</f>
        <v>3.49</v>
      </c>
      <c r="C709" s="6">
        <f>TITRES_STAT!D712</f>
        <v>2.9083999999999999</v>
      </c>
      <c r="D709" s="6">
        <f>TITRES_STAT!E712</f>
        <v>6026</v>
      </c>
      <c r="E709" s="2">
        <f t="shared" si="44"/>
        <v>-14370</v>
      </c>
      <c r="F709" s="6" t="str">
        <f t="shared" si="43"/>
        <v>BEARISH</v>
      </c>
      <c r="G709" s="6" t="str">
        <f t="shared" si="42"/>
        <v>STRONG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3.49</v>
      </c>
      <c r="C710" s="6">
        <f>TITRES_STAT!D713</f>
        <v>2.9083999999999999</v>
      </c>
      <c r="D710" s="6">
        <f>TITRES_STAT!E713</f>
        <v>0</v>
      </c>
      <c r="E710" s="2">
        <f t="shared" si="44"/>
        <v>-14370</v>
      </c>
      <c r="F710" s="6" t="str">
        <f t="shared" si="43"/>
        <v>BEARISH</v>
      </c>
      <c r="G710" s="6" t="str">
        <f t="shared" si="42"/>
        <v>STRONG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3.49</v>
      </c>
      <c r="C711" s="6">
        <f>TITRES_STAT!D714</f>
        <v>2.9083999999999999</v>
      </c>
      <c r="D711" s="6">
        <f>TITRES_STAT!E714</f>
        <v>0</v>
      </c>
      <c r="E711" s="2">
        <f t="shared" si="44"/>
        <v>-14370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STRONG</v>
      </c>
      <c r="H711" s="6" t="str">
        <f t="shared" si="45"/>
        <v>CONFIRMED BEARISH</v>
      </c>
    </row>
    <row r="712" spans="1:8" ht="13.5" x14ac:dyDescent="0.25">
      <c r="A712" s="3">
        <f>TITRES_STAT!B715</f>
        <v>43040</v>
      </c>
      <c r="B712" s="6">
        <f>TITRES_STAT!C715</f>
        <v>3.49</v>
      </c>
      <c r="C712" s="6">
        <f>TITRES_STAT!D715</f>
        <v>2.9083999999999999</v>
      </c>
      <c r="D712" s="6">
        <f>TITRES_STAT!E715</f>
        <v>40</v>
      </c>
      <c r="E712" s="2">
        <f t="shared" si="44"/>
        <v>-14370</v>
      </c>
      <c r="F712" s="6" t="str">
        <f t="shared" ref="F712:F775" si="47">IF(E712&gt;E707,"BULLISH",IF(E712&lt;E707,"BEARISH","NEUTRAL"))</f>
        <v>BEARISH</v>
      </c>
      <c r="G712" s="6" t="str">
        <f t="shared" si="46"/>
        <v>STRONG</v>
      </c>
      <c r="H712" s="6" t="str">
        <f t="shared" si="45"/>
        <v>CONFIRMED BEARISH</v>
      </c>
    </row>
    <row r="713" spans="1:8" ht="13.5" x14ac:dyDescent="0.25">
      <c r="A713" s="3">
        <f>TITRES_STAT!B716</f>
        <v>43041</v>
      </c>
      <c r="B713" s="6">
        <f>TITRES_STAT!C716</f>
        <v>3.49</v>
      </c>
      <c r="C713" s="6">
        <f>TITRES_STAT!D716</f>
        <v>2.9083999999999999</v>
      </c>
      <c r="D713" s="6">
        <f>TITRES_STAT!E716</f>
        <v>0</v>
      </c>
      <c r="E713" s="2">
        <f t="shared" si="44"/>
        <v>-14370</v>
      </c>
      <c r="F713" s="6" t="str">
        <f t="shared" si="47"/>
        <v>BEARISH</v>
      </c>
      <c r="G713" s="6" t="str">
        <f t="shared" si="46"/>
        <v>STRONG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3.49</v>
      </c>
      <c r="C714" s="6">
        <f>TITRES_STAT!D717</f>
        <v>2.9083999999999999</v>
      </c>
      <c r="D714" s="6">
        <f>TITRES_STAT!E717</f>
        <v>0</v>
      </c>
      <c r="E714" s="2">
        <f t="shared" si="44"/>
        <v>-14370</v>
      </c>
      <c r="F714" s="6" t="str">
        <f t="shared" si="47"/>
        <v>NEUTRAL</v>
      </c>
      <c r="G714" s="6" t="str">
        <f t="shared" si="46"/>
        <v>NEUTRAL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3.49</v>
      </c>
      <c r="C715" s="6">
        <f>TITRES_STAT!D718</f>
        <v>2.9083999999999999</v>
      </c>
      <c r="D715" s="6">
        <f>TITRES_STAT!E718</f>
        <v>25</v>
      </c>
      <c r="E715" s="2">
        <f t="shared" si="44"/>
        <v>-14370</v>
      </c>
      <c r="F715" s="6" t="str">
        <f t="shared" si="47"/>
        <v>NEUTRAL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3.5</v>
      </c>
      <c r="C716" s="6">
        <f>TITRES_STAT!D719</f>
        <v>2.9167999999999998</v>
      </c>
      <c r="D716" s="6">
        <f>TITRES_STAT!E719</f>
        <v>1688</v>
      </c>
      <c r="E716" s="2">
        <f t="shared" si="44"/>
        <v>-12682</v>
      </c>
      <c r="F716" s="6" t="str">
        <f t="shared" si="47"/>
        <v>BULLISH</v>
      </c>
      <c r="G716" s="6" t="str">
        <f t="shared" si="46"/>
        <v>WEAK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3.49</v>
      </c>
      <c r="C717" s="6">
        <f>TITRES_STAT!D720</f>
        <v>2.9083999999999999</v>
      </c>
      <c r="D717" s="6">
        <f>TITRES_STAT!E720</f>
        <v>6048</v>
      </c>
      <c r="E717" s="2">
        <f t="shared" si="44"/>
        <v>-18730</v>
      </c>
      <c r="F717" s="6" t="str">
        <f t="shared" si="47"/>
        <v>BEARISH</v>
      </c>
      <c r="G717" s="6" t="str">
        <f t="shared" si="46"/>
        <v>STRONG</v>
      </c>
      <c r="H717" s="6" t="str">
        <f t="shared" si="45"/>
        <v>NEUTRAL</v>
      </c>
    </row>
    <row r="718" spans="1:8" ht="13.5" x14ac:dyDescent="0.25">
      <c r="A718" s="3">
        <f>TITRES_STAT!B721</f>
        <v>43048</v>
      </c>
      <c r="B718" s="6">
        <f>TITRES_STAT!C721</f>
        <v>3.68</v>
      </c>
      <c r="C718" s="6">
        <f>TITRES_STAT!D721</f>
        <v>3.0668000000000002</v>
      </c>
      <c r="D718" s="6">
        <f>TITRES_STAT!E721</f>
        <v>14944</v>
      </c>
      <c r="E718" s="2">
        <f t="shared" si="44"/>
        <v>-3786</v>
      </c>
      <c r="F718" s="6" t="str">
        <f t="shared" si="47"/>
        <v>BULLISH</v>
      </c>
      <c r="G718" s="6" t="str">
        <f t="shared" si="46"/>
        <v>WEAK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3.79</v>
      </c>
      <c r="C719" s="6">
        <f>TITRES_STAT!D722</f>
        <v>3.1583999999999999</v>
      </c>
      <c r="D719" s="6">
        <f>TITRES_STAT!E722</f>
        <v>3576</v>
      </c>
      <c r="E719" s="2">
        <f t="shared" si="44"/>
        <v>-210</v>
      </c>
      <c r="F719" s="6" t="str">
        <f t="shared" si="47"/>
        <v>BULLISH</v>
      </c>
      <c r="G719" s="6" t="str">
        <f t="shared" si="46"/>
        <v>WEAK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3.7</v>
      </c>
      <c r="C720" s="6">
        <f>TITRES_STAT!D723</f>
        <v>3.0834000000000001</v>
      </c>
      <c r="D720" s="6">
        <f>TITRES_STAT!E723</f>
        <v>9756</v>
      </c>
      <c r="E720" s="2">
        <f t="shared" si="44"/>
        <v>-9966</v>
      </c>
      <c r="F720" s="6" t="str">
        <f t="shared" si="47"/>
        <v>BULLISH</v>
      </c>
      <c r="G720" s="6" t="str">
        <f t="shared" si="46"/>
        <v>WEAK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3.79</v>
      </c>
      <c r="C721" s="6">
        <f>TITRES_STAT!D724</f>
        <v>3.1583999999999999</v>
      </c>
      <c r="D721" s="6">
        <f>TITRES_STAT!E724</f>
        <v>5</v>
      </c>
      <c r="E721" s="2">
        <f t="shared" si="44"/>
        <v>-9961</v>
      </c>
      <c r="F721" s="6" t="str">
        <f t="shared" si="47"/>
        <v>BULLISH</v>
      </c>
      <c r="G721" s="6" t="str">
        <f t="shared" si="46"/>
        <v>WEAK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3.7</v>
      </c>
      <c r="C722" s="6">
        <f>TITRES_STAT!D725</f>
        <v>3.0834000000000001</v>
      </c>
      <c r="D722" s="6">
        <f>TITRES_STAT!E725</f>
        <v>2685</v>
      </c>
      <c r="E722" s="2">
        <f t="shared" si="44"/>
        <v>-12646</v>
      </c>
      <c r="F722" s="6" t="str">
        <f t="shared" si="47"/>
        <v>BULLISH</v>
      </c>
      <c r="G722" s="6" t="str">
        <f t="shared" si="46"/>
        <v>WEAK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3.69</v>
      </c>
      <c r="C723" s="6">
        <f>TITRES_STAT!D726</f>
        <v>3.0750999999999999</v>
      </c>
      <c r="D723" s="6">
        <f>TITRES_STAT!E726</f>
        <v>2525</v>
      </c>
      <c r="E723" s="2">
        <f t="shared" si="44"/>
        <v>-15171</v>
      </c>
      <c r="F723" s="6" t="str">
        <f t="shared" si="47"/>
        <v>BEARISH</v>
      </c>
      <c r="G723" s="6" t="str">
        <f t="shared" si="46"/>
        <v>STRONG</v>
      </c>
      <c r="H723" s="6" t="str">
        <f t="shared" si="45"/>
        <v>BEARISH DIVERGENCE</v>
      </c>
    </row>
    <row r="724" spans="1:8" ht="13.5" x14ac:dyDescent="0.25">
      <c r="A724" s="3">
        <f>TITRES_STAT!B727</f>
        <v>43056</v>
      </c>
      <c r="B724" s="6">
        <f>TITRES_STAT!C727</f>
        <v>3.58</v>
      </c>
      <c r="C724" s="6">
        <f>TITRES_STAT!D727</f>
        <v>2.9834000000000001</v>
      </c>
      <c r="D724" s="6">
        <f>TITRES_STAT!E727</f>
        <v>3309</v>
      </c>
      <c r="E724" s="2">
        <f t="shared" si="44"/>
        <v>-18480</v>
      </c>
      <c r="F724" s="6" t="str">
        <f t="shared" si="47"/>
        <v>BEARISH</v>
      </c>
      <c r="G724" s="6" t="str">
        <f t="shared" si="46"/>
        <v>STRONG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3.59</v>
      </c>
      <c r="C725" s="6">
        <f>TITRES_STAT!D728</f>
        <v>2.9918</v>
      </c>
      <c r="D725" s="6">
        <f>TITRES_STAT!E728</f>
        <v>2670</v>
      </c>
      <c r="E725" s="2">
        <f t="shared" si="44"/>
        <v>-15810</v>
      </c>
      <c r="F725" s="6" t="str">
        <f t="shared" si="47"/>
        <v>BEARISH</v>
      </c>
      <c r="G725" s="6" t="str">
        <f t="shared" si="46"/>
        <v>STRONG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3.58</v>
      </c>
      <c r="C726" s="6">
        <f>TITRES_STAT!D729</f>
        <v>2.9834000000000001</v>
      </c>
      <c r="D726" s="6">
        <f>TITRES_STAT!E729</f>
        <v>3762</v>
      </c>
      <c r="E726" s="2">
        <f t="shared" si="44"/>
        <v>-19572</v>
      </c>
      <c r="F726" s="6" t="str">
        <f t="shared" si="47"/>
        <v>BEARISH</v>
      </c>
      <c r="G726" s="6" t="str">
        <f t="shared" si="46"/>
        <v>STRONG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3.65</v>
      </c>
      <c r="C727" s="6">
        <f>TITRES_STAT!D730</f>
        <v>3.0417999999999998</v>
      </c>
      <c r="D727" s="6">
        <f>TITRES_STAT!E730</f>
        <v>1261</v>
      </c>
      <c r="E727" s="2">
        <f t="shared" si="44"/>
        <v>-18311</v>
      </c>
      <c r="F727" s="6" t="str">
        <f t="shared" si="47"/>
        <v>BEARISH</v>
      </c>
      <c r="G727" s="6" t="str">
        <f t="shared" si="46"/>
        <v>STRONG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3.65</v>
      </c>
      <c r="C728" s="6">
        <f>TITRES_STAT!D731</f>
        <v>3.0417999999999998</v>
      </c>
      <c r="D728" s="6">
        <f>TITRES_STAT!E731</f>
        <v>1124</v>
      </c>
      <c r="E728" s="2">
        <f t="shared" si="44"/>
        <v>-18311</v>
      </c>
      <c r="F728" s="6" t="str">
        <f t="shared" si="47"/>
        <v>BEARISH</v>
      </c>
      <c r="G728" s="6" t="str">
        <f t="shared" si="46"/>
        <v>STRONG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3.65</v>
      </c>
      <c r="C729" s="6">
        <f>TITRES_STAT!D732</f>
        <v>3.0417999999999998</v>
      </c>
      <c r="D729" s="6">
        <f>TITRES_STAT!E732</f>
        <v>0</v>
      </c>
      <c r="E729" s="2">
        <f t="shared" si="44"/>
        <v>-18311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3.6</v>
      </c>
      <c r="C730" s="6">
        <f>TITRES_STAT!D733</f>
        <v>3.0001000000000002</v>
      </c>
      <c r="D730" s="6">
        <f>TITRES_STAT!E733</f>
        <v>1812</v>
      </c>
      <c r="E730" s="2">
        <f t="shared" si="44"/>
        <v>-20123</v>
      </c>
      <c r="F730" s="6" t="str">
        <f t="shared" si="47"/>
        <v>BEARISH</v>
      </c>
      <c r="G730" s="6" t="str">
        <f t="shared" si="46"/>
        <v>STRONG</v>
      </c>
      <c r="H730" s="6" t="str">
        <f t="shared" si="45"/>
        <v>BEARISH DIVERGENCE</v>
      </c>
    </row>
    <row r="731" spans="1:8" ht="13.5" x14ac:dyDescent="0.25">
      <c r="A731" s="3">
        <f>TITRES_STAT!B734</f>
        <v>43067</v>
      </c>
      <c r="B731" s="6">
        <f>TITRES_STAT!C734</f>
        <v>3.5</v>
      </c>
      <c r="C731" s="6">
        <f>TITRES_STAT!D734</f>
        <v>2.9167999999999998</v>
      </c>
      <c r="D731" s="6">
        <f>TITRES_STAT!E734</f>
        <v>3596</v>
      </c>
      <c r="E731" s="2">
        <f t="shared" si="44"/>
        <v>-23719</v>
      </c>
      <c r="F731" s="6" t="str">
        <f t="shared" si="47"/>
        <v>BEARISH</v>
      </c>
      <c r="G731" s="6" t="str">
        <f t="shared" si="46"/>
        <v>STRONG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3.59</v>
      </c>
      <c r="C732" s="6">
        <f>TITRES_STAT!D735</f>
        <v>2.9918</v>
      </c>
      <c r="D732" s="6">
        <f>TITRES_STAT!E735</f>
        <v>956</v>
      </c>
      <c r="E732" s="2">
        <f t="shared" si="44"/>
        <v>-22763</v>
      </c>
      <c r="F732" s="6" t="str">
        <f t="shared" si="47"/>
        <v>BEARISH</v>
      </c>
      <c r="G732" s="6" t="str">
        <f t="shared" si="46"/>
        <v>STRONG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3.59</v>
      </c>
      <c r="C733" s="6">
        <f>TITRES_STAT!D736</f>
        <v>2.9918</v>
      </c>
      <c r="D733" s="6">
        <f>TITRES_STAT!E736</f>
        <v>0</v>
      </c>
      <c r="E733" s="2">
        <f t="shared" si="44"/>
        <v>-22763</v>
      </c>
      <c r="F733" s="6" t="str">
        <f t="shared" si="47"/>
        <v>BEARISH</v>
      </c>
      <c r="G733" s="6" t="str">
        <f t="shared" si="46"/>
        <v>STRONG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3.59</v>
      </c>
      <c r="C734" s="6">
        <f>TITRES_STAT!D737</f>
        <v>2.9918</v>
      </c>
      <c r="D734" s="6">
        <f>TITRES_STAT!E737</f>
        <v>0</v>
      </c>
      <c r="E734" s="2">
        <f t="shared" si="44"/>
        <v>-22763</v>
      </c>
      <c r="F734" s="6" t="str">
        <f t="shared" si="47"/>
        <v>BEARISH</v>
      </c>
      <c r="G734" s="6" t="str">
        <f t="shared" si="46"/>
        <v>STRONG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3.58</v>
      </c>
      <c r="C735" s="6">
        <f>TITRES_STAT!D738</f>
        <v>2.9834000000000001</v>
      </c>
      <c r="D735" s="6">
        <f>TITRES_STAT!E738</f>
        <v>970</v>
      </c>
      <c r="E735" s="2">
        <f t="shared" si="44"/>
        <v>-23733</v>
      </c>
      <c r="F735" s="6" t="str">
        <f t="shared" si="47"/>
        <v>BEARISH</v>
      </c>
      <c r="G735" s="6" t="str">
        <f t="shared" si="46"/>
        <v>STRONG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3.58</v>
      </c>
      <c r="C736" s="6">
        <f>TITRES_STAT!D739</f>
        <v>2.9834000000000001</v>
      </c>
      <c r="D736" s="6">
        <f>TITRES_STAT!E739</f>
        <v>343</v>
      </c>
      <c r="E736" s="2">
        <f t="shared" si="44"/>
        <v>-23733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BEARISH DIVERGENCE</v>
      </c>
    </row>
    <row r="737" spans="1:8" ht="13.5" x14ac:dyDescent="0.25">
      <c r="A737" s="3">
        <f>TITRES_STAT!B740</f>
        <v>43076</v>
      </c>
      <c r="B737" s="6">
        <f>TITRES_STAT!C740</f>
        <v>3.51</v>
      </c>
      <c r="C737" s="6">
        <f>TITRES_STAT!D740</f>
        <v>2.9251</v>
      </c>
      <c r="D737" s="6">
        <f>TITRES_STAT!E740</f>
        <v>1698</v>
      </c>
      <c r="E737" s="2">
        <f t="shared" si="44"/>
        <v>-25431</v>
      </c>
      <c r="F737" s="6" t="str">
        <f t="shared" si="47"/>
        <v>BEARISH</v>
      </c>
      <c r="G737" s="6" t="str">
        <f t="shared" si="46"/>
        <v>STRONG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3.57</v>
      </c>
      <c r="C738" s="6">
        <f>TITRES_STAT!D741</f>
        <v>2.9750999999999999</v>
      </c>
      <c r="D738" s="6">
        <f>TITRES_STAT!E741</f>
        <v>315</v>
      </c>
      <c r="E738" s="2">
        <f t="shared" si="44"/>
        <v>-25116</v>
      </c>
      <c r="F738" s="6" t="str">
        <f t="shared" si="47"/>
        <v>BEARISH</v>
      </c>
      <c r="G738" s="6" t="str">
        <f t="shared" si="46"/>
        <v>STRONG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3.51</v>
      </c>
      <c r="C739" s="6">
        <f>TITRES_STAT!D742</f>
        <v>2.9251</v>
      </c>
      <c r="D739" s="6">
        <f>TITRES_STAT!E742</f>
        <v>7913</v>
      </c>
      <c r="E739" s="2">
        <f t="shared" si="44"/>
        <v>-33029</v>
      </c>
      <c r="F739" s="6" t="str">
        <f t="shared" si="47"/>
        <v>BEARISH</v>
      </c>
      <c r="G739" s="6" t="str">
        <f t="shared" si="46"/>
        <v>STRONG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3.48</v>
      </c>
      <c r="C740" s="6">
        <f>TITRES_STAT!D743</f>
        <v>2.9001000000000001</v>
      </c>
      <c r="D740" s="6">
        <f>TITRES_STAT!E743</f>
        <v>2464</v>
      </c>
      <c r="E740" s="2">
        <f t="shared" si="44"/>
        <v>-35493</v>
      </c>
      <c r="F740" s="6" t="str">
        <f t="shared" si="47"/>
        <v>BEARISH</v>
      </c>
      <c r="G740" s="6" t="str">
        <f t="shared" si="46"/>
        <v>STRONG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3.49</v>
      </c>
      <c r="C741" s="6">
        <f>TITRES_STAT!D744</f>
        <v>2.9083999999999999</v>
      </c>
      <c r="D741" s="6">
        <f>TITRES_STAT!E744</f>
        <v>1116</v>
      </c>
      <c r="E741" s="2">
        <f t="shared" si="44"/>
        <v>-34377</v>
      </c>
      <c r="F741" s="6" t="str">
        <f t="shared" si="47"/>
        <v>BEARISH</v>
      </c>
      <c r="G741" s="6" t="str">
        <f t="shared" si="46"/>
        <v>STRONG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3.57</v>
      </c>
      <c r="C742" s="6">
        <f>TITRES_STAT!D745</f>
        <v>2.9750999999999999</v>
      </c>
      <c r="D742" s="6">
        <f>TITRES_STAT!E745</f>
        <v>3</v>
      </c>
      <c r="E742" s="2">
        <f t="shared" si="44"/>
        <v>-34374</v>
      </c>
      <c r="F742" s="6" t="str">
        <f t="shared" si="47"/>
        <v>BEARISH</v>
      </c>
      <c r="G742" s="6" t="str">
        <f t="shared" si="46"/>
        <v>STRONG</v>
      </c>
      <c r="H742" s="6" t="str">
        <f t="shared" si="45"/>
        <v>BEARISH DIVERGENCE</v>
      </c>
    </row>
    <row r="743" spans="1:8" ht="13.5" x14ac:dyDescent="0.25">
      <c r="A743" s="3">
        <f>TITRES_STAT!B746</f>
        <v>43084</v>
      </c>
      <c r="B743" s="6">
        <f>TITRES_STAT!C746</f>
        <v>3.49</v>
      </c>
      <c r="C743" s="6">
        <f>TITRES_STAT!D746</f>
        <v>2.9083999999999999</v>
      </c>
      <c r="D743" s="6">
        <f>TITRES_STAT!E746</f>
        <v>5481</v>
      </c>
      <c r="E743" s="2">
        <f t="shared" si="44"/>
        <v>-39855</v>
      </c>
      <c r="F743" s="6" t="str">
        <f t="shared" si="47"/>
        <v>BEARISH</v>
      </c>
      <c r="G743" s="6" t="str">
        <f t="shared" si="46"/>
        <v>STRONG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3.49</v>
      </c>
      <c r="C744" s="6">
        <f>TITRES_STAT!D747</f>
        <v>2.9083999999999999</v>
      </c>
      <c r="D744" s="6">
        <f>TITRES_STAT!E747</f>
        <v>0</v>
      </c>
      <c r="E744" s="2">
        <f t="shared" si="44"/>
        <v>-39855</v>
      </c>
      <c r="F744" s="6" t="str">
        <f t="shared" si="47"/>
        <v>BEARISH</v>
      </c>
      <c r="G744" s="6" t="str">
        <f t="shared" si="46"/>
        <v>STRONG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3.49</v>
      </c>
      <c r="C745" s="6">
        <f>TITRES_STAT!D748</f>
        <v>2.9083999999999999</v>
      </c>
      <c r="D745" s="6">
        <f>TITRES_STAT!E748</f>
        <v>7454</v>
      </c>
      <c r="E745" s="2">
        <f t="shared" si="44"/>
        <v>-39855</v>
      </c>
      <c r="F745" s="6" t="str">
        <f t="shared" si="47"/>
        <v>BEARISH</v>
      </c>
      <c r="G745" s="6" t="str">
        <f t="shared" si="46"/>
        <v>STRONG</v>
      </c>
      <c r="H745" s="6" t="str">
        <f t="shared" si="45"/>
        <v>BEARISH DIVERGENCE</v>
      </c>
    </row>
    <row r="746" spans="1:8" ht="13.5" x14ac:dyDescent="0.25">
      <c r="A746" s="3">
        <f>TITRES_STAT!B749</f>
        <v>43089</v>
      </c>
      <c r="B746" s="6">
        <f>TITRES_STAT!C749</f>
        <v>3.49</v>
      </c>
      <c r="C746" s="6">
        <f>TITRES_STAT!D749</f>
        <v>2.9083999999999999</v>
      </c>
      <c r="D746" s="6">
        <f>TITRES_STAT!E749</f>
        <v>0</v>
      </c>
      <c r="E746" s="2">
        <f t="shared" si="44"/>
        <v>-39855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NEUTRAL</v>
      </c>
    </row>
    <row r="747" spans="1:8" ht="13.5" x14ac:dyDescent="0.25">
      <c r="A747" s="3">
        <f>TITRES_STAT!B750</f>
        <v>43090</v>
      </c>
      <c r="B747" s="6">
        <f>TITRES_STAT!C750</f>
        <v>3.5</v>
      </c>
      <c r="C747" s="6">
        <f>TITRES_STAT!D750</f>
        <v>2.9167999999999998</v>
      </c>
      <c r="D747" s="6">
        <f>TITRES_STAT!E750</f>
        <v>1204</v>
      </c>
      <c r="E747" s="2">
        <f t="shared" si="44"/>
        <v>-38651</v>
      </c>
      <c r="F747" s="6" t="str">
        <f t="shared" si="47"/>
        <v>BEARISH</v>
      </c>
      <c r="G747" s="6" t="str">
        <f t="shared" si="46"/>
        <v>STRONG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3.5</v>
      </c>
      <c r="C748" s="6">
        <f>TITRES_STAT!D751</f>
        <v>2.9167999999999998</v>
      </c>
      <c r="D748" s="6">
        <f>TITRES_STAT!E751</f>
        <v>1360</v>
      </c>
      <c r="E748" s="2">
        <f t="shared" si="44"/>
        <v>-38651</v>
      </c>
      <c r="F748" s="6" t="str">
        <f t="shared" si="47"/>
        <v>BULLISH</v>
      </c>
      <c r="G748" s="6" t="str">
        <f t="shared" si="46"/>
        <v>WEAK</v>
      </c>
      <c r="H748" s="6" t="str">
        <f t="shared" si="45"/>
        <v>CONFIRMED BULLISH</v>
      </c>
    </row>
    <row r="749" spans="1:8" ht="13.5" x14ac:dyDescent="0.25">
      <c r="A749" s="3">
        <f>TITRES_STAT!B752</f>
        <v>43094</v>
      </c>
      <c r="B749" s="6">
        <f>TITRES_STAT!C752</f>
        <v>3.5</v>
      </c>
      <c r="C749" s="6">
        <f>TITRES_STAT!D752</f>
        <v>2.9167999999999998</v>
      </c>
      <c r="D749" s="6">
        <f>TITRES_STAT!E752</f>
        <v>567</v>
      </c>
      <c r="E749" s="2">
        <f t="shared" si="44"/>
        <v>-38651</v>
      </c>
      <c r="F749" s="6" t="str">
        <f t="shared" si="47"/>
        <v>BULLISH</v>
      </c>
      <c r="G749" s="6" t="str">
        <f t="shared" si="46"/>
        <v>WEAK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3.57</v>
      </c>
      <c r="C750" s="6">
        <f>TITRES_STAT!D753</f>
        <v>2.9750999999999999</v>
      </c>
      <c r="D750" s="6">
        <f>TITRES_STAT!E753</f>
        <v>4212</v>
      </c>
      <c r="E750" s="2">
        <f t="shared" si="44"/>
        <v>-34439</v>
      </c>
      <c r="F750" s="6" t="str">
        <f t="shared" si="47"/>
        <v>BULLISH</v>
      </c>
      <c r="G750" s="6" t="str">
        <f t="shared" si="46"/>
        <v>WEAK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3.69</v>
      </c>
      <c r="C751" s="6">
        <f>TITRES_STAT!D754</f>
        <v>3.0750999999999999</v>
      </c>
      <c r="D751" s="6">
        <f>TITRES_STAT!E754</f>
        <v>2640</v>
      </c>
      <c r="E751" s="2">
        <f t="shared" si="44"/>
        <v>-31799</v>
      </c>
      <c r="F751" s="6" t="str">
        <f t="shared" si="47"/>
        <v>BULLISH</v>
      </c>
      <c r="G751" s="6" t="str">
        <f t="shared" si="46"/>
        <v>WEAK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3.68</v>
      </c>
      <c r="C752" s="6">
        <f>TITRES_STAT!D755</f>
        <v>3.0668000000000002</v>
      </c>
      <c r="D752" s="6">
        <f>TITRES_STAT!E755</f>
        <v>1530</v>
      </c>
      <c r="E752" s="2">
        <f t="shared" si="44"/>
        <v>-33329</v>
      </c>
      <c r="F752" s="6" t="str">
        <f t="shared" si="47"/>
        <v>BULLISH</v>
      </c>
      <c r="G752" s="6" t="str">
        <f t="shared" si="46"/>
        <v>WEAK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3.69</v>
      </c>
      <c r="C753" s="6">
        <f>TITRES_STAT!D756</f>
        <v>3.0750999999999999</v>
      </c>
      <c r="D753" s="6">
        <f>TITRES_STAT!E756</f>
        <v>2290</v>
      </c>
      <c r="E753" s="2">
        <f t="shared" si="44"/>
        <v>-31039</v>
      </c>
      <c r="F753" s="6" t="str">
        <f t="shared" si="47"/>
        <v>BULLISH</v>
      </c>
      <c r="G753" s="6" t="str">
        <f t="shared" si="46"/>
        <v>WEAK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3.69</v>
      </c>
      <c r="C754" s="6">
        <f>TITRES_STAT!D757</f>
        <v>3.0750999999999999</v>
      </c>
      <c r="D754" s="6">
        <f>TITRES_STAT!E757</f>
        <v>1500</v>
      </c>
      <c r="E754" s="2">
        <f t="shared" si="44"/>
        <v>-31039</v>
      </c>
      <c r="F754" s="6" t="str">
        <f t="shared" si="47"/>
        <v>BULLISH</v>
      </c>
      <c r="G754" s="6" t="str">
        <f t="shared" si="46"/>
        <v>WEAK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3.65</v>
      </c>
      <c r="C755" s="6">
        <f>TITRES_STAT!D758</f>
        <v>3.0417999999999998</v>
      </c>
      <c r="D755" s="6">
        <f>TITRES_STAT!E758</f>
        <v>210</v>
      </c>
      <c r="E755" s="2">
        <f t="shared" si="44"/>
        <v>-31249</v>
      </c>
      <c r="F755" s="6" t="str">
        <f t="shared" si="47"/>
        <v>BULLISH</v>
      </c>
      <c r="G755" s="6" t="str">
        <f t="shared" si="46"/>
        <v>WEAK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3.74</v>
      </c>
      <c r="C756" s="6">
        <f>TITRES_STAT!D759</f>
        <v>3.1168</v>
      </c>
      <c r="D756" s="6">
        <f>TITRES_STAT!E759</f>
        <v>375</v>
      </c>
      <c r="E756" s="2">
        <f t="shared" si="44"/>
        <v>-30874</v>
      </c>
      <c r="F756" s="6" t="str">
        <f t="shared" si="47"/>
        <v>BULLISH</v>
      </c>
      <c r="G756" s="6" t="str">
        <f t="shared" si="46"/>
        <v>WEAK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3.77</v>
      </c>
      <c r="C757" s="6">
        <f>TITRES_STAT!D760</f>
        <v>3.1417999999999999</v>
      </c>
      <c r="D757" s="6">
        <f>TITRES_STAT!E760</f>
        <v>16991</v>
      </c>
      <c r="E757" s="2">
        <f t="shared" si="44"/>
        <v>-13883</v>
      </c>
      <c r="F757" s="6" t="str">
        <f t="shared" si="47"/>
        <v>BULLISH</v>
      </c>
      <c r="G757" s="6" t="str">
        <f t="shared" si="46"/>
        <v>WEAK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3.82</v>
      </c>
      <c r="C758" s="6">
        <f>TITRES_STAT!D761</f>
        <v>3.1833999999999998</v>
      </c>
      <c r="D758" s="6">
        <f>TITRES_STAT!E761</f>
        <v>1783</v>
      </c>
      <c r="E758" s="2">
        <f t="shared" si="44"/>
        <v>-12100</v>
      </c>
      <c r="F758" s="6" t="str">
        <f t="shared" si="47"/>
        <v>BULLISH</v>
      </c>
      <c r="G758" s="6" t="str">
        <f t="shared" si="46"/>
        <v>WEAK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3.85</v>
      </c>
      <c r="C759" s="6">
        <f>TITRES_STAT!D762</f>
        <v>3.2084000000000001</v>
      </c>
      <c r="D759" s="6">
        <f>TITRES_STAT!E762</f>
        <v>1926</v>
      </c>
      <c r="E759" s="2">
        <f t="shared" si="44"/>
        <v>-10174</v>
      </c>
      <c r="F759" s="6" t="str">
        <f t="shared" si="47"/>
        <v>BULLISH</v>
      </c>
      <c r="G759" s="6" t="str">
        <f t="shared" si="46"/>
        <v>WEAK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3.85</v>
      </c>
      <c r="C760" s="6">
        <f>TITRES_STAT!D763</f>
        <v>3.2084000000000001</v>
      </c>
      <c r="D760" s="6">
        <f>TITRES_STAT!E763</f>
        <v>0</v>
      </c>
      <c r="E760" s="2">
        <f t="shared" si="44"/>
        <v>-10174</v>
      </c>
      <c r="F760" s="6" t="str">
        <f t="shared" si="47"/>
        <v>BULLISH</v>
      </c>
      <c r="G760" s="6" t="str">
        <f t="shared" si="46"/>
        <v>WEAK</v>
      </c>
      <c r="H760" s="6" t="str">
        <f t="shared" si="45"/>
        <v>CONFIRMED BULLISH</v>
      </c>
    </row>
    <row r="761" spans="1:8" ht="13.5" x14ac:dyDescent="0.25">
      <c r="A761" s="3">
        <f>TITRES_STAT!B764</f>
        <v>43111</v>
      </c>
      <c r="B761" s="6">
        <f>TITRES_STAT!C764</f>
        <v>3.86</v>
      </c>
      <c r="C761" s="6">
        <f>TITRES_STAT!D764</f>
        <v>3.2168000000000001</v>
      </c>
      <c r="D761" s="6">
        <f>TITRES_STAT!E764</f>
        <v>1544</v>
      </c>
      <c r="E761" s="2">
        <f t="shared" si="44"/>
        <v>-8630</v>
      </c>
      <c r="F761" s="6" t="str">
        <f t="shared" si="47"/>
        <v>BULLISH</v>
      </c>
      <c r="G761" s="6" t="str">
        <f t="shared" si="46"/>
        <v>WEAK</v>
      </c>
      <c r="H761" s="6" t="str">
        <f t="shared" si="45"/>
        <v>CONFIRMED BULLISH</v>
      </c>
    </row>
    <row r="762" spans="1:8" ht="13.5" x14ac:dyDescent="0.25">
      <c r="A762" s="3">
        <f>TITRES_STAT!B765</f>
        <v>43112</v>
      </c>
      <c r="B762" s="6">
        <f>TITRES_STAT!C765</f>
        <v>3.86</v>
      </c>
      <c r="C762" s="6">
        <f>TITRES_STAT!D765</f>
        <v>3.2168000000000001</v>
      </c>
      <c r="D762" s="6">
        <f>TITRES_STAT!E765</f>
        <v>56</v>
      </c>
      <c r="E762" s="2">
        <f t="shared" si="44"/>
        <v>-8630</v>
      </c>
      <c r="F762" s="6" t="str">
        <f t="shared" si="47"/>
        <v>BULLISH</v>
      </c>
      <c r="G762" s="6" t="str">
        <f t="shared" si="46"/>
        <v>WEAK</v>
      </c>
      <c r="H762" s="6" t="str">
        <f t="shared" si="45"/>
        <v>CONFIRMED BULLISH</v>
      </c>
    </row>
    <row r="763" spans="1:8" ht="13.5" x14ac:dyDescent="0.25">
      <c r="A763" s="3">
        <f>TITRES_STAT!B766</f>
        <v>43115</v>
      </c>
      <c r="B763" s="6">
        <f>TITRES_STAT!C766</f>
        <v>3.9</v>
      </c>
      <c r="C763" s="6">
        <f>TITRES_STAT!D766</f>
        <v>3.2501000000000002</v>
      </c>
      <c r="D763" s="6">
        <f>TITRES_STAT!E766</f>
        <v>900</v>
      </c>
      <c r="E763" s="2">
        <f t="shared" si="44"/>
        <v>-7730</v>
      </c>
      <c r="F763" s="6" t="str">
        <f t="shared" si="47"/>
        <v>BULLISH</v>
      </c>
      <c r="G763" s="6" t="str">
        <f t="shared" si="46"/>
        <v>WEAK</v>
      </c>
      <c r="H763" s="6" t="str">
        <f t="shared" si="45"/>
        <v>CONFIRMED BULLISH</v>
      </c>
    </row>
    <row r="764" spans="1:8" ht="13.5" x14ac:dyDescent="0.25">
      <c r="A764" s="3">
        <f>TITRES_STAT!B767</f>
        <v>43116</v>
      </c>
      <c r="B764" s="6">
        <f>TITRES_STAT!C767</f>
        <v>3.9</v>
      </c>
      <c r="C764" s="6">
        <f>TITRES_STAT!D767</f>
        <v>3.2501000000000002</v>
      </c>
      <c r="D764" s="6">
        <f>TITRES_STAT!E767</f>
        <v>423</v>
      </c>
      <c r="E764" s="2">
        <f t="shared" si="44"/>
        <v>-7730</v>
      </c>
      <c r="F764" s="6" t="str">
        <f t="shared" si="47"/>
        <v>BULLISH</v>
      </c>
      <c r="G764" s="6" t="str">
        <f t="shared" si="46"/>
        <v>WEAK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3.9</v>
      </c>
      <c r="C765" s="6">
        <f>TITRES_STAT!D768</f>
        <v>3.2501000000000002</v>
      </c>
      <c r="D765" s="6">
        <f>TITRES_STAT!E768</f>
        <v>500</v>
      </c>
      <c r="E765" s="2">
        <f t="shared" si="44"/>
        <v>-7730</v>
      </c>
      <c r="F765" s="6" t="str">
        <f t="shared" si="47"/>
        <v>BULLISH</v>
      </c>
      <c r="G765" s="6" t="str">
        <f t="shared" si="46"/>
        <v>WEAK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3.89</v>
      </c>
      <c r="C766" s="6">
        <f>TITRES_STAT!D769</f>
        <v>3.2418</v>
      </c>
      <c r="D766" s="6">
        <f>TITRES_STAT!E769</f>
        <v>155</v>
      </c>
      <c r="E766" s="2">
        <f t="shared" si="44"/>
        <v>-7885</v>
      </c>
      <c r="F766" s="6" t="str">
        <f t="shared" si="47"/>
        <v>BULLISH</v>
      </c>
      <c r="G766" s="6" t="str">
        <f t="shared" si="46"/>
        <v>WEAK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3.88</v>
      </c>
      <c r="C767" s="6">
        <f>TITRES_STAT!D770</f>
        <v>3.2334000000000001</v>
      </c>
      <c r="D767" s="6">
        <f>TITRES_STAT!E770</f>
        <v>604</v>
      </c>
      <c r="E767" s="2">
        <f t="shared" si="44"/>
        <v>-8489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3.87</v>
      </c>
      <c r="C768" s="6">
        <f>TITRES_STAT!D771</f>
        <v>3.2250999999999999</v>
      </c>
      <c r="D768" s="6">
        <f>TITRES_STAT!E771</f>
        <v>401</v>
      </c>
      <c r="E768" s="2">
        <f t="shared" si="44"/>
        <v>-8890</v>
      </c>
      <c r="F768" s="6" t="str">
        <f t="shared" si="47"/>
        <v>BEARISH</v>
      </c>
      <c r="G768" s="6" t="str">
        <f t="shared" si="46"/>
        <v>STRONG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3.87</v>
      </c>
      <c r="C769" s="6">
        <f>TITRES_STAT!D772</f>
        <v>3.2250999999999999</v>
      </c>
      <c r="D769" s="6">
        <f>TITRES_STAT!E772</f>
        <v>0</v>
      </c>
      <c r="E769" s="2">
        <f t="shared" si="44"/>
        <v>-8890</v>
      </c>
      <c r="F769" s="6" t="str">
        <f t="shared" si="47"/>
        <v>BEARISH</v>
      </c>
      <c r="G769" s="6" t="str">
        <f t="shared" si="46"/>
        <v>STRONG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3.76</v>
      </c>
      <c r="C770" s="6">
        <f>TITRES_STAT!D773</f>
        <v>3.1334</v>
      </c>
      <c r="D770" s="6">
        <f>TITRES_STAT!E773</f>
        <v>2224</v>
      </c>
      <c r="E770" s="2">
        <f t="shared" si="44"/>
        <v>-11114</v>
      </c>
      <c r="F770" s="6" t="str">
        <f t="shared" si="47"/>
        <v>BEARISH</v>
      </c>
      <c r="G770" s="6" t="str">
        <f t="shared" si="46"/>
        <v>STRONG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3.76</v>
      </c>
      <c r="C771" s="6">
        <f>TITRES_STAT!D774</f>
        <v>3.1334</v>
      </c>
      <c r="D771" s="6">
        <f>TITRES_STAT!E774</f>
        <v>0</v>
      </c>
      <c r="E771" s="2">
        <f t="shared" si="44"/>
        <v>-11114</v>
      </c>
      <c r="F771" s="6" t="str">
        <f t="shared" si="47"/>
        <v>BEARISH</v>
      </c>
      <c r="G771" s="6" t="str">
        <f t="shared" si="46"/>
        <v>STRONG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3.76</v>
      </c>
      <c r="C772" s="6">
        <f>TITRES_STAT!D775</f>
        <v>3.1334</v>
      </c>
      <c r="D772" s="6">
        <f>TITRES_STAT!E775</f>
        <v>30</v>
      </c>
      <c r="E772" s="2">
        <f t="shared" ref="E772:E835" si="48">IF(B772&gt;B771, E771+D772, IF(B772&lt;B771, E771-D772, E771))</f>
        <v>-11114</v>
      </c>
      <c r="F772" s="6" t="str">
        <f t="shared" si="47"/>
        <v>BEARISH</v>
      </c>
      <c r="G772" s="6" t="str">
        <f t="shared" si="46"/>
        <v>STRONG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3.87</v>
      </c>
      <c r="C773" s="6">
        <f>TITRES_STAT!D776</f>
        <v>3.2250999999999999</v>
      </c>
      <c r="D773" s="6">
        <f>TITRES_STAT!E776</f>
        <v>2274</v>
      </c>
      <c r="E773" s="2">
        <f t="shared" si="48"/>
        <v>-8840</v>
      </c>
      <c r="F773" s="6" t="str">
        <f t="shared" si="47"/>
        <v>BULLISH</v>
      </c>
      <c r="G773" s="6" t="str">
        <f t="shared" si="46"/>
        <v>NEUTRAL</v>
      </c>
      <c r="H773" s="6" t="str">
        <f t="shared" si="45"/>
        <v>NEUTRAL</v>
      </c>
    </row>
    <row r="774" spans="1:8" ht="13.5" x14ac:dyDescent="0.25">
      <c r="A774" s="3">
        <f>TITRES_STAT!B777</f>
        <v>43130</v>
      </c>
      <c r="B774" s="6">
        <f>TITRES_STAT!C777</f>
        <v>3.85</v>
      </c>
      <c r="C774" s="6">
        <f>TITRES_STAT!D777</f>
        <v>3.2084000000000001</v>
      </c>
      <c r="D774" s="6">
        <f>TITRES_STAT!E777</f>
        <v>301</v>
      </c>
      <c r="E774" s="2">
        <f t="shared" si="48"/>
        <v>-9141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3.85</v>
      </c>
      <c r="C775" s="6">
        <f>TITRES_STAT!D778</f>
        <v>3.2084000000000001</v>
      </c>
      <c r="D775" s="6">
        <f>TITRES_STAT!E778</f>
        <v>0</v>
      </c>
      <c r="E775" s="2">
        <f t="shared" si="48"/>
        <v>-9141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3.8</v>
      </c>
      <c r="C776" s="6">
        <f>TITRES_STAT!D779</f>
        <v>3.1667999999999998</v>
      </c>
      <c r="D776" s="6">
        <f>TITRES_STAT!E779</f>
        <v>1736</v>
      </c>
      <c r="E776" s="2">
        <f t="shared" si="48"/>
        <v>-10877</v>
      </c>
      <c r="F776" s="6" t="str">
        <f t="shared" ref="F776:F839" si="51">IF(E776&gt;E771,"BULLISH",IF(E776&lt;E771,"BEARISH","NEUTRAL"))</f>
        <v>BULLISH</v>
      </c>
      <c r="G776" s="6" t="str">
        <f t="shared" si="50"/>
        <v>WEAK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3.8</v>
      </c>
      <c r="C777" s="6">
        <f>TITRES_STAT!D780</f>
        <v>3.1667999999999998</v>
      </c>
      <c r="D777" s="6">
        <f>TITRES_STAT!E780</f>
        <v>415</v>
      </c>
      <c r="E777" s="2">
        <f t="shared" si="48"/>
        <v>-10877</v>
      </c>
      <c r="F777" s="6" t="str">
        <f t="shared" si="51"/>
        <v>BULLISH</v>
      </c>
      <c r="G777" s="6" t="str">
        <f t="shared" si="50"/>
        <v>WEAK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3.8</v>
      </c>
      <c r="C778" s="6">
        <f>TITRES_STAT!D781</f>
        <v>3.1667999999999998</v>
      </c>
      <c r="D778" s="6">
        <f>TITRES_STAT!E781</f>
        <v>0</v>
      </c>
      <c r="E778" s="2">
        <f t="shared" si="48"/>
        <v>-10877</v>
      </c>
      <c r="F778" s="6" t="str">
        <f t="shared" si="51"/>
        <v>BEARISH</v>
      </c>
      <c r="G778" s="6" t="str">
        <f t="shared" si="50"/>
        <v>STRONG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3.8</v>
      </c>
      <c r="C779" s="6">
        <f>TITRES_STAT!D782</f>
        <v>3.1667999999999998</v>
      </c>
      <c r="D779" s="6">
        <f>TITRES_STAT!E782</f>
        <v>342</v>
      </c>
      <c r="E779" s="2">
        <f t="shared" si="48"/>
        <v>-10877</v>
      </c>
      <c r="F779" s="6" t="str">
        <f t="shared" si="51"/>
        <v>BEARISH</v>
      </c>
      <c r="G779" s="6" t="str">
        <f t="shared" si="50"/>
        <v>STRONG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3.83</v>
      </c>
      <c r="C780" s="6">
        <f>TITRES_STAT!D783</f>
        <v>3.1918000000000002</v>
      </c>
      <c r="D780" s="6">
        <f>TITRES_STAT!E783</f>
        <v>5171</v>
      </c>
      <c r="E780" s="2">
        <f t="shared" si="48"/>
        <v>-5706</v>
      </c>
      <c r="F780" s="6" t="str">
        <f t="shared" si="51"/>
        <v>BULLISH</v>
      </c>
      <c r="G780" s="6" t="str">
        <f t="shared" si="50"/>
        <v>WEAK</v>
      </c>
      <c r="H780" s="6" t="str">
        <f t="shared" si="49"/>
        <v>BULLISH DIVERGENCE</v>
      </c>
    </row>
    <row r="781" spans="1:8" ht="13.5" x14ac:dyDescent="0.25">
      <c r="A781" s="3">
        <f>TITRES_STAT!B784</f>
        <v>43139</v>
      </c>
      <c r="B781" s="6">
        <f>TITRES_STAT!C784</f>
        <v>3.79</v>
      </c>
      <c r="C781" s="6">
        <f>TITRES_STAT!D784</f>
        <v>3.1583999999999999</v>
      </c>
      <c r="D781" s="6">
        <f>TITRES_STAT!E784</f>
        <v>5</v>
      </c>
      <c r="E781" s="2">
        <f t="shared" si="48"/>
        <v>-5711</v>
      </c>
      <c r="F781" s="6" t="str">
        <f t="shared" si="51"/>
        <v>BULLISH</v>
      </c>
      <c r="G781" s="6" t="str">
        <f t="shared" si="50"/>
        <v>WEAK</v>
      </c>
      <c r="H781" s="6" t="str">
        <f t="shared" si="49"/>
        <v>BULLISH DIVERGENCE</v>
      </c>
    </row>
    <row r="782" spans="1:8" ht="13.5" x14ac:dyDescent="0.25">
      <c r="A782" s="3">
        <f>TITRES_STAT!B785</f>
        <v>43140</v>
      </c>
      <c r="B782" s="6">
        <f>TITRES_STAT!C785</f>
        <v>3.78</v>
      </c>
      <c r="C782" s="6">
        <f>TITRES_STAT!D785</f>
        <v>3.1501000000000001</v>
      </c>
      <c r="D782" s="6">
        <f>TITRES_STAT!E785</f>
        <v>487</v>
      </c>
      <c r="E782" s="2">
        <f t="shared" si="48"/>
        <v>-6198</v>
      </c>
      <c r="F782" s="6" t="str">
        <f t="shared" si="51"/>
        <v>BULLISH</v>
      </c>
      <c r="G782" s="6" t="str">
        <f t="shared" si="50"/>
        <v>WEAK</v>
      </c>
      <c r="H782" s="6" t="str">
        <f t="shared" si="49"/>
        <v>BULLISH DIVERGENCE</v>
      </c>
    </row>
    <row r="783" spans="1:8" ht="13.5" x14ac:dyDescent="0.25">
      <c r="A783" s="3">
        <f>TITRES_STAT!B786</f>
        <v>43143</v>
      </c>
      <c r="B783" s="6">
        <f>TITRES_STAT!C786</f>
        <v>3.78</v>
      </c>
      <c r="C783" s="6">
        <f>TITRES_STAT!D786</f>
        <v>3.1501000000000001</v>
      </c>
      <c r="D783" s="6">
        <f>TITRES_STAT!E786</f>
        <v>6386</v>
      </c>
      <c r="E783" s="2">
        <f t="shared" si="48"/>
        <v>-6198</v>
      </c>
      <c r="F783" s="6" t="str">
        <f t="shared" si="51"/>
        <v>BULLISH</v>
      </c>
      <c r="G783" s="6" t="str">
        <f t="shared" si="50"/>
        <v>WEAK</v>
      </c>
      <c r="H783" s="6" t="str">
        <f t="shared" si="49"/>
        <v>BULLISH DIVERGENCE</v>
      </c>
    </row>
    <row r="784" spans="1:8" ht="13.5" x14ac:dyDescent="0.25">
      <c r="A784" s="3">
        <f>TITRES_STAT!B787</f>
        <v>43144</v>
      </c>
      <c r="B784" s="6">
        <f>TITRES_STAT!C787</f>
        <v>3.77</v>
      </c>
      <c r="C784" s="6">
        <f>TITRES_STAT!D787</f>
        <v>3.1417999999999999</v>
      </c>
      <c r="D784" s="6">
        <f>TITRES_STAT!E787</f>
        <v>987</v>
      </c>
      <c r="E784" s="2">
        <f t="shared" si="48"/>
        <v>-7185</v>
      </c>
      <c r="F784" s="6" t="str">
        <f t="shared" si="51"/>
        <v>BULLISH</v>
      </c>
      <c r="G784" s="6" t="str">
        <f t="shared" si="50"/>
        <v>WEAK</v>
      </c>
      <c r="H784" s="6" t="str">
        <f t="shared" si="49"/>
        <v>BULLISH DIVERGENCE</v>
      </c>
    </row>
    <row r="785" spans="1:8" ht="13.5" x14ac:dyDescent="0.25">
      <c r="A785" s="3">
        <f>TITRES_STAT!B788</f>
        <v>43145</v>
      </c>
      <c r="B785" s="6">
        <f>TITRES_STAT!C788</f>
        <v>3.68</v>
      </c>
      <c r="C785" s="6">
        <f>TITRES_STAT!D788</f>
        <v>3.0668000000000002</v>
      </c>
      <c r="D785" s="6">
        <f>TITRES_STAT!E788</f>
        <v>1765</v>
      </c>
      <c r="E785" s="2">
        <f t="shared" si="48"/>
        <v>-8950</v>
      </c>
      <c r="F785" s="6" t="str">
        <f t="shared" si="51"/>
        <v>BEARISH</v>
      </c>
      <c r="G785" s="6" t="str">
        <f t="shared" si="50"/>
        <v>STRONG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3.68</v>
      </c>
      <c r="C786" s="6">
        <f>TITRES_STAT!D789</f>
        <v>3.0668000000000002</v>
      </c>
      <c r="D786" s="6">
        <f>TITRES_STAT!E789</f>
        <v>178</v>
      </c>
      <c r="E786" s="2">
        <f t="shared" si="48"/>
        <v>-8950</v>
      </c>
      <c r="F786" s="6" t="str">
        <f t="shared" si="51"/>
        <v>BEARISH</v>
      </c>
      <c r="G786" s="6" t="str">
        <f t="shared" si="50"/>
        <v>STRONG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3.77</v>
      </c>
      <c r="C787" s="6">
        <f>TITRES_STAT!D790</f>
        <v>3.1417999999999999</v>
      </c>
      <c r="D787" s="6">
        <f>TITRES_STAT!E790</f>
        <v>106</v>
      </c>
      <c r="E787" s="2">
        <f t="shared" si="48"/>
        <v>-8844</v>
      </c>
      <c r="F787" s="6" t="str">
        <f t="shared" si="51"/>
        <v>BEARISH</v>
      </c>
      <c r="G787" s="6" t="str">
        <f t="shared" si="50"/>
        <v>STRONG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3.76</v>
      </c>
      <c r="C788" s="6">
        <f>TITRES_STAT!D791</f>
        <v>3.1334</v>
      </c>
      <c r="D788" s="6">
        <f>TITRES_STAT!E791</f>
        <v>30</v>
      </c>
      <c r="E788" s="2">
        <f t="shared" si="48"/>
        <v>-8874</v>
      </c>
      <c r="F788" s="6" t="str">
        <f t="shared" si="51"/>
        <v>BEARISH</v>
      </c>
      <c r="G788" s="6" t="str">
        <f t="shared" si="50"/>
        <v>STRONG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3.75</v>
      </c>
      <c r="C789" s="6">
        <f>TITRES_STAT!D792</f>
        <v>3.1251000000000002</v>
      </c>
      <c r="D789" s="6">
        <f>TITRES_STAT!E792</f>
        <v>480</v>
      </c>
      <c r="E789" s="2">
        <f t="shared" si="48"/>
        <v>-9354</v>
      </c>
      <c r="F789" s="6" t="str">
        <f t="shared" si="51"/>
        <v>BEARISH</v>
      </c>
      <c r="G789" s="6" t="str">
        <f t="shared" si="50"/>
        <v>STRONG</v>
      </c>
      <c r="H789" s="6" t="str">
        <f t="shared" si="49"/>
        <v>CONFIRMED BEARISH</v>
      </c>
    </row>
    <row r="790" spans="1:8" ht="13.5" x14ac:dyDescent="0.25">
      <c r="A790" s="3">
        <f>TITRES_STAT!B793</f>
        <v>43152</v>
      </c>
      <c r="B790" s="6">
        <f>TITRES_STAT!C793</f>
        <v>3.75</v>
      </c>
      <c r="C790" s="6">
        <f>TITRES_STAT!D793</f>
        <v>3.1251000000000002</v>
      </c>
      <c r="D790" s="6">
        <f>TITRES_STAT!E793</f>
        <v>0</v>
      </c>
      <c r="E790" s="2">
        <f t="shared" si="48"/>
        <v>-9354</v>
      </c>
      <c r="F790" s="6" t="str">
        <f t="shared" si="51"/>
        <v>BEARISH</v>
      </c>
      <c r="G790" s="6" t="str">
        <f t="shared" si="50"/>
        <v>STRONG</v>
      </c>
      <c r="H790" s="6" t="str">
        <f t="shared" si="49"/>
        <v>BEARISH DIVERGENCE</v>
      </c>
    </row>
    <row r="791" spans="1:8" ht="13.5" x14ac:dyDescent="0.25">
      <c r="A791" s="3">
        <f>TITRES_STAT!B794</f>
        <v>43153</v>
      </c>
      <c r="B791" s="6">
        <f>TITRES_STAT!C794</f>
        <v>3.75</v>
      </c>
      <c r="C791" s="6">
        <f>TITRES_STAT!D794</f>
        <v>3.1251000000000002</v>
      </c>
      <c r="D791" s="6">
        <f>TITRES_STAT!E794</f>
        <v>0</v>
      </c>
      <c r="E791" s="2">
        <f t="shared" si="48"/>
        <v>-9354</v>
      </c>
      <c r="F791" s="6" t="str">
        <f t="shared" si="51"/>
        <v>BEARISH</v>
      </c>
      <c r="G791" s="6" t="str">
        <f t="shared" si="50"/>
        <v>STRONG</v>
      </c>
      <c r="H791" s="6" t="str">
        <f t="shared" si="49"/>
        <v>BEARISH DIVERGENCE</v>
      </c>
    </row>
    <row r="792" spans="1:8" ht="13.5" x14ac:dyDescent="0.25">
      <c r="A792" s="3">
        <f>TITRES_STAT!B795</f>
        <v>43154</v>
      </c>
      <c r="B792" s="6">
        <f>TITRES_STAT!C795</f>
        <v>3.75</v>
      </c>
      <c r="C792" s="6">
        <f>TITRES_STAT!D795</f>
        <v>3.1251000000000002</v>
      </c>
      <c r="D792" s="6">
        <f>TITRES_STAT!E795</f>
        <v>0</v>
      </c>
      <c r="E792" s="2">
        <f t="shared" si="48"/>
        <v>-9354</v>
      </c>
      <c r="F792" s="6" t="str">
        <f t="shared" si="51"/>
        <v>BEARISH</v>
      </c>
      <c r="G792" s="6" t="str">
        <f t="shared" si="50"/>
        <v>STRONG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3.75</v>
      </c>
      <c r="C793" s="6">
        <f>TITRES_STAT!D796</f>
        <v>3.1251000000000002</v>
      </c>
      <c r="D793" s="6">
        <f>TITRES_STAT!E796</f>
        <v>10</v>
      </c>
      <c r="E793" s="2">
        <f t="shared" si="48"/>
        <v>-9354</v>
      </c>
      <c r="F793" s="6" t="str">
        <f t="shared" si="51"/>
        <v>BEARISH</v>
      </c>
      <c r="G793" s="6" t="str">
        <f t="shared" si="50"/>
        <v>STRONG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3.75</v>
      </c>
      <c r="C794" s="6">
        <f>TITRES_STAT!D797</f>
        <v>3.1251000000000002</v>
      </c>
      <c r="D794" s="6">
        <f>TITRES_STAT!E797</f>
        <v>0</v>
      </c>
      <c r="E794" s="2">
        <f t="shared" si="48"/>
        <v>-9354</v>
      </c>
      <c r="F794" s="6" t="str">
        <f t="shared" si="51"/>
        <v>NEUTRAL</v>
      </c>
      <c r="G794" s="6" t="str">
        <f t="shared" si="50"/>
        <v>NEUTRAL</v>
      </c>
      <c r="H794" s="6" t="str">
        <f t="shared" si="49"/>
        <v>NEUTRAL</v>
      </c>
    </row>
    <row r="795" spans="1:8" ht="13.5" x14ac:dyDescent="0.25">
      <c r="A795" s="3">
        <f>TITRES_STAT!B798</f>
        <v>43159</v>
      </c>
      <c r="B795" s="6">
        <f>TITRES_STAT!C798</f>
        <v>3.74</v>
      </c>
      <c r="C795" s="6">
        <f>TITRES_STAT!D798</f>
        <v>3.1168</v>
      </c>
      <c r="D795" s="6">
        <f>TITRES_STAT!E798</f>
        <v>411</v>
      </c>
      <c r="E795" s="2">
        <f t="shared" si="48"/>
        <v>-9765</v>
      </c>
      <c r="F795" s="6" t="str">
        <f t="shared" si="51"/>
        <v>BEARISH</v>
      </c>
      <c r="G795" s="6" t="str">
        <f t="shared" si="50"/>
        <v>STRONG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3.69</v>
      </c>
      <c r="C796" s="6">
        <f>TITRES_STAT!D799</f>
        <v>3.0750999999999999</v>
      </c>
      <c r="D796" s="6">
        <f>TITRES_STAT!E799</f>
        <v>1500</v>
      </c>
      <c r="E796" s="2">
        <f t="shared" si="48"/>
        <v>-11265</v>
      </c>
      <c r="F796" s="6" t="str">
        <f t="shared" si="51"/>
        <v>BEARISH</v>
      </c>
      <c r="G796" s="6" t="str">
        <f t="shared" si="50"/>
        <v>STRONG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3.69</v>
      </c>
      <c r="C797" s="6">
        <f>TITRES_STAT!D800</f>
        <v>3.0750999999999999</v>
      </c>
      <c r="D797" s="6">
        <f>TITRES_STAT!E800</f>
        <v>550</v>
      </c>
      <c r="E797" s="2">
        <f t="shared" si="48"/>
        <v>-11265</v>
      </c>
      <c r="F797" s="6" t="str">
        <f t="shared" si="51"/>
        <v>BEARISH</v>
      </c>
      <c r="G797" s="6" t="str">
        <f t="shared" si="50"/>
        <v>STRONG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3.64</v>
      </c>
      <c r="C798" s="6">
        <f>TITRES_STAT!D801</f>
        <v>3.0333999999999999</v>
      </c>
      <c r="D798" s="6">
        <f>TITRES_STAT!E801</f>
        <v>2140</v>
      </c>
      <c r="E798" s="2">
        <f t="shared" si="48"/>
        <v>-13405</v>
      </c>
      <c r="F798" s="6" t="str">
        <f t="shared" si="51"/>
        <v>BEARISH</v>
      </c>
      <c r="G798" s="6" t="str">
        <f t="shared" si="50"/>
        <v>STRONG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3.64</v>
      </c>
      <c r="C799" s="6">
        <f>TITRES_STAT!D802</f>
        <v>3.0333999999999999</v>
      </c>
      <c r="D799" s="6">
        <f>TITRES_STAT!E802</f>
        <v>6578</v>
      </c>
      <c r="E799" s="2">
        <f t="shared" si="48"/>
        <v>-13405</v>
      </c>
      <c r="F799" s="6" t="str">
        <f t="shared" si="51"/>
        <v>BEARISH</v>
      </c>
      <c r="G799" s="6" t="str">
        <f t="shared" si="50"/>
        <v>STRONG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3.64</v>
      </c>
      <c r="C800" s="6">
        <f>TITRES_STAT!D803</f>
        <v>3.0333999999999999</v>
      </c>
      <c r="D800" s="6">
        <f>TITRES_STAT!E803</f>
        <v>258</v>
      </c>
      <c r="E800" s="2">
        <f t="shared" si="48"/>
        <v>-13405</v>
      </c>
      <c r="F800" s="6" t="str">
        <f t="shared" si="51"/>
        <v>BEARISH</v>
      </c>
      <c r="G800" s="6" t="str">
        <f t="shared" si="50"/>
        <v>STRONG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3.69</v>
      </c>
      <c r="C801" s="6">
        <f>TITRES_STAT!D804</f>
        <v>3.0750999999999999</v>
      </c>
      <c r="D801" s="6">
        <f>TITRES_STAT!E804</f>
        <v>831</v>
      </c>
      <c r="E801" s="2">
        <f t="shared" si="48"/>
        <v>-12574</v>
      </c>
      <c r="F801" s="6" t="str">
        <f t="shared" si="51"/>
        <v>BEARISH</v>
      </c>
      <c r="G801" s="6" t="str">
        <f t="shared" si="50"/>
        <v>STRONG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3.7</v>
      </c>
      <c r="C802" s="6">
        <f>TITRES_STAT!D805</f>
        <v>3.0834000000000001</v>
      </c>
      <c r="D802" s="6">
        <f>TITRES_STAT!E805</f>
        <v>8877</v>
      </c>
      <c r="E802" s="2">
        <f t="shared" si="48"/>
        <v>-3697</v>
      </c>
      <c r="F802" s="6" t="str">
        <f t="shared" si="51"/>
        <v>BULLISH</v>
      </c>
      <c r="G802" s="6" t="str">
        <f t="shared" si="50"/>
        <v>WEAK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3.7</v>
      </c>
      <c r="C803" s="6">
        <f>TITRES_STAT!D806</f>
        <v>3.0834000000000001</v>
      </c>
      <c r="D803" s="6">
        <f>TITRES_STAT!E806</f>
        <v>2000</v>
      </c>
      <c r="E803" s="2">
        <f t="shared" si="48"/>
        <v>-3697</v>
      </c>
      <c r="F803" s="6" t="str">
        <f t="shared" si="51"/>
        <v>BULLISH</v>
      </c>
      <c r="G803" s="6" t="str">
        <f t="shared" si="50"/>
        <v>WEAK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3.7</v>
      </c>
      <c r="C804" s="6">
        <f>TITRES_STAT!D807</f>
        <v>3.0834000000000001</v>
      </c>
      <c r="D804" s="6">
        <f>TITRES_STAT!E807</f>
        <v>0</v>
      </c>
      <c r="E804" s="2">
        <f t="shared" si="48"/>
        <v>-3697</v>
      </c>
      <c r="F804" s="6" t="str">
        <f t="shared" si="51"/>
        <v>BULLISH</v>
      </c>
      <c r="G804" s="6" t="str">
        <f t="shared" si="50"/>
        <v>WEAK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3.69</v>
      </c>
      <c r="C805" s="6">
        <f>TITRES_STAT!D808</f>
        <v>3.0750999999999999</v>
      </c>
      <c r="D805" s="6">
        <f>TITRES_STAT!E808</f>
        <v>1051</v>
      </c>
      <c r="E805" s="2">
        <f t="shared" si="48"/>
        <v>-4748</v>
      </c>
      <c r="F805" s="6" t="str">
        <f t="shared" si="51"/>
        <v>BULLISH</v>
      </c>
      <c r="G805" s="6" t="str">
        <f t="shared" si="50"/>
        <v>WEAK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3.69</v>
      </c>
      <c r="C806" s="6">
        <f>TITRES_STAT!D809</f>
        <v>3.0750999999999999</v>
      </c>
      <c r="D806" s="6">
        <f>TITRES_STAT!E809</f>
        <v>0</v>
      </c>
      <c r="E806" s="2">
        <f t="shared" si="48"/>
        <v>-4748</v>
      </c>
      <c r="F806" s="6" t="str">
        <f t="shared" si="51"/>
        <v>BULLISH</v>
      </c>
      <c r="G806" s="6" t="str">
        <f t="shared" si="50"/>
        <v>WEAK</v>
      </c>
      <c r="H806" s="6" t="str">
        <f t="shared" si="49"/>
        <v>NEUTRAL</v>
      </c>
    </row>
    <row r="807" spans="1:8" ht="13.5" x14ac:dyDescent="0.25">
      <c r="A807" s="3">
        <f>TITRES_STAT!B810</f>
        <v>43175</v>
      </c>
      <c r="B807" s="6">
        <f>TITRES_STAT!C810</f>
        <v>3.69</v>
      </c>
      <c r="C807" s="6">
        <f>TITRES_STAT!D810</f>
        <v>3.0750999999999999</v>
      </c>
      <c r="D807" s="6">
        <f>TITRES_STAT!E810</f>
        <v>0</v>
      </c>
      <c r="E807" s="2">
        <f t="shared" si="48"/>
        <v>-4748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3.69</v>
      </c>
      <c r="C808" s="6">
        <f>TITRES_STAT!D811</f>
        <v>3.0750999999999999</v>
      </c>
      <c r="D808" s="6">
        <f>TITRES_STAT!E811</f>
        <v>50</v>
      </c>
      <c r="E808" s="2">
        <f t="shared" si="48"/>
        <v>-4748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3.69</v>
      </c>
      <c r="C809" s="6">
        <f>TITRES_STAT!D812</f>
        <v>3.0750999999999999</v>
      </c>
      <c r="D809" s="6">
        <f>TITRES_STAT!E812</f>
        <v>1</v>
      </c>
      <c r="E809" s="2">
        <f t="shared" si="48"/>
        <v>-4748</v>
      </c>
      <c r="F809" s="6" t="str">
        <f t="shared" si="51"/>
        <v>BEARISH</v>
      </c>
      <c r="G809" s="6" t="str">
        <f t="shared" si="50"/>
        <v>STRONG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3.69</v>
      </c>
      <c r="C810" s="6">
        <f>TITRES_STAT!D813</f>
        <v>3.0750999999999999</v>
      </c>
      <c r="D810" s="6">
        <f>TITRES_STAT!E813</f>
        <v>0</v>
      </c>
      <c r="E810" s="2">
        <f t="shared" si="48"/>
        <v>-4748</v>
      </c>
      <c r="F810" s="6" t="str">
        <f t="shared" si="51"/>
        <v>NEUTRAL</v>
      </c>
      <c r="G810" s="6" t="str">
        <f t="shared" si="50"/>
        <v>NEUTRAL</v>
      </c>
      <c r="H810" s="6" t="str">
        <f t="shared" si="49"/>
        <v>NEUTRAL</v>
      </c>
    </row>
    <row r="811" spans="1:8" ht="13.5" x14ac:dyDescent="0.25">
      <c r="A811" s="3">
        <f>TITRES_STAT!B814</f>
        <v>43182</v>
      </c>
      <c r="B811" s="6">
        <f>TITRES_STAT!C814</f>
        <v>3.69</v>
      </c>
      <c r="C811" s="6">
        <f>TITRES_STAT!D814</f>
        <v>3.0750999999999999</v>
      </c>
      <c r="D811" s="6">
        <f>TITRES_STAT!E814</f>
        <v>401</v>
      </c>
      <c r="E811" s="2">
        <f t="shared" si="48"/>
        <v>-4748</v>
      </c>
      <c r="F811" s="6" t="str">
        <f t="shared" si="51"/>
        <v>NEUTRAL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3.65</v>
      </c>
      <c r="C812" s="6">
        <f>TITRES_STAT!D815</f>
        <v>3.0417999999999998</v>
      </c>
      <c r="D812" s="6">
        <f>TITRES_STAT!E815</f>
        <v>1531</v>
      </c>
      <c r="E812" s="2">
        <f t="shared" si="48"/>
        <v>-6279</v>
      </c>
      <c r="F812" s="6" t="str">
        <f t="shared" si="51"/>
        <v>BEARISH</v>
      </c>
      <c r="G812" s="6" t="str">
        <f t="shared" si="50"/>
        <v>STRONG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3.65</v>
      </c>
      <c r="C813" s="6">
        <f>TITRES_STAT!D816</f>
        <v>3.0417999999999998</v>
      </c>
      <c r="D813" s="6">
        <f>TITRES_STAT!E816</f>
        <v>1704</v>
      </c>
      <c r="E813" s="2">
        <f t="shared" si="48"/>
        <v>-6279</v>
      </c>
      <c r="F813" s="6" t="str">
        <f t="shared" si="51"/>
        <v>BEARISH</v>
      </c>
      <c r="G813" s="6" t="str">
        <f t="shared" si="50"/>
        <v>STRONG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3.69</v>
      </c>
      <c r="C814" s="6">
        <f>TITRES_STAT!D817</f>
        <v>3.0750999999999999</v>
      </c>
      <c r="D814" s="6">
        <f>TITRES_STAT!E817</f>
        <v>2273</v>
      </c>
      <c r="E814" s="2">
        <f t="shared" si="48"/>
        <v>-4006</v>
      </c>
      <c r="F814" s="6" t="str">
        <f t="shared" si="51"/>
        <v>BULLISH</v>
      </c>
      <c r="G814" s="6" t="str">
        <f t="shared" si="50"/>
        <v>WEAK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3.67</v>
      </c>
      <c r="C815" s="6">
        <f>TITRES_STAT!D818</f>
        <v>3.0583999999999998</v>
      </c>
      <c r="D815" s="6">
        <f>TITRES_STAT!E818</f>
        <v>533</v>
      </c>
      <c r="E815" s="2">
        <f t="shared" si="48"/>
        <v>-4539</v>
      </c>
      <c r="F815" s="6" t="str">
        <f t="shared" si="51"/>
        <v>BULLISH</v>
      </c>
      <c r="G815" s="6" t="str">
        <f t="shared" si="50"/>
        <v>WEAK</v>
      </c>
      <c r="H815" s="6" t="str">
        <f t="shared" si="49"/>
        <v>BULLISH DIVERGENCE</v>
      </c>
    </row>
    <row r="816" spans="1:8" ht="13.5" x14ac:dyDescent="0.25">
      <c r="A816" s="3">
        <f>TITRES_STAT!B819</f>
        <v>43189</v>
      </c>
      <c r="B816" s="6">
        <f>TITRES_STAT!C819</f>
        <v>3.68</v>
      </c>
      <c r="C816" s="6">
        <f>TITRES_STAT!D819</f>
        <v>3.0668000000000002</v>
      </c>
      <c r="D816" s="6">
        <f>TITRES_STAT!E819</f>
        <v>15</v>
      </c>
      <c r="E816" s="2">
        <f t="shared" si="48"/>
        <v>-4524</v>
      </c>
      <c r="F816" s="6" t="str">
        <f t="shared" si="51"/>
        <v>BULLISH</v>
      </c>
      <c r="G816" s="6" t="str">
        <f t="shared" si="50"/>
        <v>WEAK</v>
      </c>
      <c r="H816" s="6" t="str">
        <f t="shared" si="49"/>
        <v>BULLISH DIVERGENCE</v>
      </c>
    </row>
    <row r="817" spans="1:8" ht="13.5" x14ac:dyDescent="0.25">
      <c r="A817" s="3">
        <f>TITRES_STAT!B820</f>
        <v>43192</v>
      </c>
      <c r="B817" s="6">
        <f>TITRES_STAT!C820</f>
        <v>3.68</v>
      </c>
      <c r="C817" s="6">
        <f>TITRES_STAT!D820</f>
        <v>3.0668000000000002</v>
      </c>
      <c r="D817" s="6">
        <f>TITRES_STAT!E820</f>
        <v>0</v>
      </c>
      <c r="E817" s="2">
        <f t="shared" si="48"/>
        <v>-4524</v>
      </c>
      <c r="F817" s="6" t="str">
        <f t="shared" si="51"/>
        <v>BULLISH</v>
      </c>
      <c r="G817" s="6" t="str">
        <f t="shared" si="50"/>
        <v>WEAK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3.67</v>
      </c>
      <c r="C818" s="6">
        <f>TITRES_STAT!D821</f>
        <v>3.0583999999999998</v>
      </c>
      <c r="D818" s="6">
        <f>TITRES_STAT!E821</f>
        <v>399</v>
      </c>
      <c r="E818" s="2">
        <f t="shared" si="48"/>
        <v>-4923</v>
      </c>
      <c r="F818" s="6" t="str">
        <f t="shared" si="51"/>
        <v>BULLISH</v>
      </c>
      <c r="G818" s="6" t="str">
        <f t="shared" si="50"/>
        <v>WEAK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3.67</v>
      </c>
      <c r="C819" s="6">
        <f>TITRES_STAT!D822</f>
        <v>3.0583999999999998</v>
      </c>
      <c r="D819" s="6">
        <f>TITRES_STAT!E822</f>
        <v>690</v>
      </c>
      <c r="E819" s="2">
        <f t="shared" si="48"/>
        <v>-4923</v>
      </c>
      <c r="F819" s="6" t="str">
        <f t="shared" si="51"/>
        <v>BEARISH</v>
      </c>
      <c r="G819" s="6" t="str">
        <f t="shared" si="50"/>
        <v>STRONG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3.67</v>
      </c>
      <c r="C820" s="6">
        <f>TITRES_STAT!D823</f>
        <v>3.0583999999999998</v>
      </c>
      <c r="D820" s="6">
        <f>TITRES_STAT!E823</f>
        <v>0</v>
      </c>
      <c r="E820" s="2">
        <f t="shared" si="48"/>
        <v>-4923</v>
      </c>
      <c r="F820" s="6" t="str">
        <f t="shared" si="51"/>
        <v>BEARISH</v>
      </c>
      <c r="G820" s="6" t="str">
        <f t="shared" si="50"/>
        <v>STRONG</v>
      </c>
      <c r="H820" s="6" t="str">
        <f t="shared" si="49"/>
        <v>NEUTRAL</v>
      </c>
    </row>
    <row r="821" spans="1:8" ht="13.5" x14ac:dyDescent="0.25">
      <c r="A821" s="3">
        <f>TITRES_STAT!B824</f>
        <v>43196</v>
      </c>
      <c r="B821" s="6">
        <f>TITRES_STAT!C824</f>
        <v>3.67</v>
      </c>
      <c r="C821" s="6">
        <f>TITRES_STAT!D824</f>
        <v>3.0583999999999998</v>
      </c>
      <c r="D821" s="6">
        <f>TITRES_STAT!E824</f>
        <v>0</v>
      </c>
      <c r="E821" s="2">
        <f t="shared" si="48"/>
        <v>-4923</v>
      </c>
      <c r="F821" s="6" t="str">
        <f t="shared" si="51"/>
        <v>BEARISH</v>
      </c>
      <c r="G821" s="6" t="str">
        <f t="shared" si="50"/>
        <v>STRONG</v>
      </c>
      <c r="H821" s="6" t="str">
        <f t="shared" si="49"/>
        <v>CONFIRMED BEARISH</v>
      </c>
    </row>
    <row r="822" spans="1:8" ht="13.5" x14ac:dyDescent="0.25">
      <c r="A822" s="3">
        <f>TITRES_STAT!B825</f>
        <v>43200</v>
      </c>
      <c r="B822" s="6">
        <f>TITRES_STAT!C825</f>
        <v>3.62</v>
      </c>
      <c r="C822" s="6">
        <f>TITRES_STAT!D825</f>
        <v>3.0167999999999999</v>
      </c>
      <c r="D822" s="6">
        <f>TITRES_STAT!E825</f>
        <v>2016</v>
      </c>
      <c r="E822" s="2">
        <f t="shared" si="48"/>
        <v>-6939</v>
      </c>
      <c r="F822" s="6" t="str">
        <f t="shared" si="51"/>
        <v>BEARISH</v>
      </c>
      <c r="G822" s="6" t="str">
        <f t="shared" si="50"/>
        <v>STRONG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3.67</v>
      </c>
      <c r="C823" s="6">
        <f>TITRES_STAT!D826</f>
        <v>3.0583999999999998</v>
      </c>
      <c r="D823" s="6">
        <f>TITRES_STAT!E826</f>
        <v>103</v>
      </c>
      <c r="E823" s="2">
        <f t="shared" si="48"/>
        <v>-6836</v>
      </c>
      <c r="F823" s="6" t="str">
        <f t="shared" si="51"/>
        <v>BEARISH</v>
      </c>
      <c r="G823" s="6" t="str">
        <f t="shared" si="50"/>
        <v>STRONG</v>
      </c>
      <c r="H823" s="6" t="str">
        <f t="shared" si="49"/>
        <v>NEUTRAL</v>
      </c>
    </row>
    <row r="824" spans="1:8" ht="13.5" x14ac:dyDescent="0.25">
      <c r="A824" s="3">
        <f>TITRES_STAT!B827</f>
        <v>43202</v>
      </c>
      <c r="B824" s="6">
        <f>TITRES_STAT!C827</f>
        <v>3.67</v>
      </c>
      <c r="C824" s="6">
        <f>TITRES_STAT!D827</f>
        <v>3.0583999999999998</v>
      </c>
      <c r="D824" s="6">
        <f>TITRES_STAT!E827</f>
        <v>1049</v>
      </c>
      <c r="E824" s="2">
        <f t="shared" si="48"/>
        <v>-6836</v>
      </c>
      <c r="F824" s="6" t="str">
        <f t="shared" si="51"/>
        <v>BEARISH</v>
      </c>
      <c r="G824" s="6" t="str">
        <f t="shared" si="50"/>
        <v>STRONG</v>
      </c>
      <c r="H824" s="6" t="str">
        <f t="shared" si="49"/>
        <v>NEUTRAL</v>
      </c>
    </row>
    <row r="825" spans="1:8" ht="13.5" x14ac:dyDescent="0.25">
      <c r="A825" s="3">
        <f>TITRES_STAT!B828</f>
        <v>43203</v>
      </c>
      <c r="B825" s="6">
        <f>TITRES_STAT!C828</f>
        <v>3.67</v>
      </c>
      <c r="C825" s="6">
        <f>TITRES_STAT!D828</f>
        <v>3.0583999999999998</v>
      </c>
      <c r="D825" s="6">
        <f>TITRES_STAT!E828</f>
        <v>149</v>
      </c>
      <c r="E825" s="2">
        <f t="shared" si="48"/>
        <v>-6836</v>
      </c>
      <c r="F825" s="6" t="str">
        <f t="shared" si="51"/>
        <v>BEARISH</v>
      </c>
      <c r="G825" s="6" t="str">
        <f t="shared" si="50"/>
        <v>STRONG</v>
      </c>
      <c r="H825" s="6" t="str">
        <f t="shared" si="49"/>
        <v>NEUTRAL</v>
      </c>
    </row>
    <row r="826" spans="1:8" ht="13.5" x14ac:dyDescent="0.25">
      <c r="A826" s="3">
        <f>TITRES_STAT!B829</f>
        <v>43206</v>
      </c>
      <c r="B826" s="6">
        <f>TITRES_STAT!C829</f>
        <v>3.67</v>
      </c>
      <c r="C826" s="6">
        <f>TITRES_STAT!D829</f>
        <v>3.0583999999999998</v>
      </c>
      <c r="D826" s="6">
        <f>TITRES_STAT!E829</f>
        <v>259</v>
      </c>
      <c r="E826" s="2">
        <f t="shared" si="48"/>
        <v>-6836</v>
      </c>
      <c r="F826" s="6" t="str">
        <f t="shared" si="51"/>
        <v>BEARISH</v>
      </c>
      <c r="G826" s="6" t="str">
        <f t="shared" si="50"/>
        <v>STRONG</v>
      </c>
      <c r="H826" s="6" t="str">
        <f t="shared" si="49"/>
        <v>NEUTRAL</v>
      </c>
    </row>
    <row r="827" spans="1:8" ht="13.5" x14ac:dyDescent="0.25">
      <c r="A827" s="3">
        <f>TITRES_STAT!B830</f>
        <v>43207</v>
      </c>
      <c r="B827" s="6">
        <f>TITRES_STAT!C830</f>
        <v>3.67</v>
      </c>
      <c r="C827" s="6">
        <f>TITRES_STAT!D830</f>
        <v>3.0583999999999998</v>
      </c>
      <c r="D827" s="6">
        <f>TITRES_STAT!E830</f>
        <v>509</v>
      </c>
      <c r="E827" s="2">
        <f t="shared" si="48"/>
        <v>-6836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3.6</v>
      </c>
      <c r="C828" s="6">
        <f>TITRES_STAT!D831</f>
        <v>3.0001000000000002</v>
      </c>
      <c r="D828" s="6">
        <f>TITRES_STAT!E831</f>
        <v>3264</v>
      </c>
      <c r="E828" s="2">
        <f t="shared" si="48"/>
        <v>-10100</v>
      </c>
      <c r="F828" s="6" t="str">
        <f t="shared" si="51"/>
        <v>BEARISH</v>
      </c>
      <c r="G828" s="6" t="str">
        <f t="shared" si="50"/>
        <v>STRONG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3.6</v>
      </c>
      <c r="C829" s="6">
        <f>TITRES_STAT!D832</f>
        <v>3.0001000000000002</v>
      </c>
      <c r="D829" s="6">
        <f>TITRES_STAT!E832</f>
        <v>301</v>
      </c>
      <c r="E829" s="2">
        <f t="shared" si="48"/>
        <v>-10100</v>
      </c>
      <c r="F829" s="6" t="str">
        <f t="shared" si="51"/>
        <v>BEARISH</v>
      </c>
      <c r="G829" s="6" t="str">
        <f t="shared" si="50"/>
        <v>STRONG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3.6</v>
      </c>
      <c r="C830" s="6">
        <f>TITRES_STAT!D833</f>
        <v>3.0001000000000002</v>
      </c>
      <c r="D830" s="6">
        <f>TITRES_STAT!E833</f>
        <v>21</v>
      </c>
      <c r="E830" s="2">
        <f t="shared" si="48"/>
        <v>-10100</v>
      </c>
      <c r="F830" s="6" t="str">
        <f t="shared" si="51"/>
        <v>BEARISH</v>
      </c>
      <c r="G830" s="6" t="str">
        <f t="shared" si="50"/>
        <v>STRONG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3.67</v>
      </c>
      <c r="C831" s="6">
        <f>TITRES_STAT!D834</f>
        <v>3.0583999999999998</v>
      </c>
      <c r="D831" s="6">
        <f>TITRES_STAT!E834</f>
        <v>1786</v>
      </c>
      <c r="E831" s="2">
        <f t="shared" si="48"/>
        <v>-8314</v>
      </c>
      <c r="F831" s="6" t="str">
        <f t="shared" si="51"/>
        <v>BEARISH</v>
      </c>
      <c r="G831" s="6" t="str">
        <f t="shared" si="50"/>
        <v>STRONG</v>
      </c>
      <c r="H831" s="6" t="str">
        <f t="shared" si="49"/>
        <v>NEUTRAL</v>
      </c>
    </row>
    <row r="832" spans="1:8" ht="13.5" x14ac:dyDescent="0.25">
      <c r="A832" s="3">
        <f>TITRES_STAT!B835</f>
        <v>43214</v>
      </c>
      <c r="B832" s="6">
        <f>TITRES_STAT!C835</f>
        <v>3.66</v>
      </c>
      <c r="C832" s="6">
        <f>TITRES_STAT!D835</f>
        <v>3.0501</v>
      </c>
      <c r="D832" s="6">
        <f>TITRES_STAT!E835</f>
        <v>105</v>
      </c>
      <c r="E832" s="2">
        <f t="shared" si="48"/>
        <v>-8419</v>
      </c>
      <c r="F832" s="6" t="str">
        <f t="shared" si="51"/>
        <v>BEARISH</v>
      </c>
      <c r="G832" s="6" t="str">
        <f t="shared" si="50"/>
        <v>STRONG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3.65</v>
      </c>
      <c r="C833" s="6">
        <f>TITRES_STAT!D836</f>
        <v>3.0417999999999998</v>
      </c>
      <c r="D833" s="6">
        <f>TITRES_STAT!E836</f>
        <v>541</v>
      </c>
      <c r="E833" s="2">
        <f t="shared" si="48"/>
        <v>-8960</v>
      </c>
      <c r="F833" s="6" t="str">
        <f t="shared" si="51"/>
        <v>BULLISH</v>
      </c>
      <c r="G833" s="6" t="str">
        <f t="shared" si="50"/>
        <v>WEAK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3.65</v>
      </c>
      <c r="C834" s="6">
        <f>TITRES_STAT!D837</f>
        <v>3.0417999999999998</v>
      </c>
      <c r="D834" s="6">
        <f>TITRES_STAT!E837</f>
        <v>0</v>
      </c>
      <c r="E834" s="2">
        <f t="shared" si="48"/>
        <v>-8960</v>
      </c>
      <c r="F834" s="6" t="str">
        <f t="shared" si="51"/>
        <v>BULLISH</v>
      </c>
      <c r="G834" s="6" t="str">
        <f t="shared" si="50"/>
        <v>WEAK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3.66</v>
      </c>
      <c r="C835" s="6">
        <f>TITRES_STAT!D838</f>
        <v>3.0501</v>
      </c>
      <c r="D835" s="6">
        <f>TITRES_STAT!E838</f>
        <v>100</v>
      </c>
      <c r="E835" s="2">
        <f t="shared" si="48"/>
        <v>-8860</v>
      </c>
      <c r="F835" s="6" t="str">
        <f t="shared" si="51"/>
        <v>BULLISH</v>
      </c>
      <c r="G835" s="6" t="str">
        <f t="shared" si="50"/>
        <v>WEAK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3.67</v>
      </c>
      <c r="C836" s="6">
        <f>TITRES_STAT!D839</f>
        <v>3.0583999999999998</v>
      </c>
      <c r="D836" s="6">
        <f>TITRES_STAT!E839</f>
        <v>471</v>
      </c>
      <c r="E836" s="2">
        <f t="shared" ref="E836:E899" si="52">IF(B836&gt;B835, E835+D836, IF(B836&lt;B835, E835-D836, E835))</f>
        <v>-8389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NEUTRAL</v>
      </c>
    </row>
    <row r="837" spans="1:8" ht="13.5" x14ac:dyDescent="0.25">
      <c r="A837" s="3">
        <f>TITRES_STAT!B840</f>
        <v>43222</v>
      </c>
      <c r="B837" s="6">
        <f>TITRES_STAT!C840</f>
        <v>3.67</v>
      </c>
      <c r="C837" s="6">
        <f>TITRES_STAT!D840</f>
        <v>3.0583999999999998</v>
      </c>
      <c r="D837" s="6">
        <f>TITRES_STAT!E840</f>
        <v>2509</v>
      </c>
      <c r="E837" s="2">
        <f t="shared" si="52"/>
        <v>-8389</v>
      </c>
      <c r="F837" s="6" t="str">
        <f t="shared" si="51"/>
        <v>BULLISH</v>
      </c>
      <c r="G837" s="6" t="str">
        <f t="shared" si="50"/>
        <v>NEUTRAL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3.67</v>
      </c>
      <c r="C838" s="6">
        <f>TITRES_STAT!D841</f>
        <v>3.0583999999999998</v>
      </c>
      <c r="D838" s="6">
        <f>TITRES_STAT!E841</f>
        <v>0</v>
      </c>
      <c r="E838" s="2">
        <f t="shared" si="52"/>
        <v>-8389</v>
      </c>
      <c r="F838" s="6" t="str">
        <f t="shared" si="51"/>
        <v>BULLISH</v>
      </c>
      <c r="G838" s="6" t="str">
        <f t="shared" si="50"/>
        <v>WEAK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3.63</v>
      </c>
      <c r="C839" s="6">
        <f>TITRES_STAT!D842</f>
        <v>3.0251000000000001</v>
      </c>
      <c r="D839" s="6">
        <f>TITRES_STAT!E842</f>
        <v>60</v>
      </c>
      <c r="E839" s="2">
        <f t="shared" si="52"/>
        <v>-8449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WEAK</v>
      </c>
      <c r="H839" s="6" t="str">
        <f t="shared" si="53"/>
        <v>BULLISH DIVERGENCE</v>
      </c>
    </row>
    <row r="840" spans="1:8" ht="13.5" x14ac:dyDescent="0.25">
      <c r="A840" s="3">
        <f>TITRES_STAT!B843</f>
        <v>43227</v>
      </c>
      <c r="B840" s="6">
        <f>TITRES_STAT!C843</f>
        <v>3.56</v>
      </c>
      <c r="C840" s="6">
        <f>TITRES_STAT!D843</f>
        <v>2.9668000000000001</v>
      </c>
      <c r="D840" s="6">
        <f>TITRES_STAT!E843</f>
        <v>6033</v>
      </c>
      <c r="E840" s="2">
        <f t="shared" si="52"/>
        <v>-14482</v>
      </c>
      <c r="F840" s="6" t="str">
        <f t="shared" ref="F840:F903" si="55">IF(E840&gt;E835,"BULLISH",IF(E840&lt;E835,"BEARISH","NEUTRAL"))</f>
        <v>BEARISH</v>
      </c>
      <c r="G840" s="6" t="str">
        <f t="shared" si="54"/>
        <v>STRONG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3.62</v>
      </c>
      <c r="C841" s="6">
        <f>TITRES_STAT!D844</f>
        <v>3.0167999999999999</v>
      </c>
      <c r="D841" s="6">
        <f>TITRES_STAT!E844</f>
        <v>1189</v>
      </c>
      <c r="E841" s="2">
        <f t="shared" si="52"/>
        <v>-13293</v>
      </c>
      <c r="F841" s="6" t="str">
        <f t="shared" si="55"/>
        <v>BEARISH</v>
      </c>
      <c r="G841" s="6" t="str">
        <f t="shared" si="54"/>
        <v>STRONG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3.63</v>
      </c>
      <c r="C842" s="6">
        <f>TITRES_STAT!D845</f>
        <v>3.0251000000000001</v>
      </c>
      <c r="D842" s="6">
        <f>TITRES_STAT!E845</f>
        <v>810</v>
      </c>
      <c r="E842" s="2">
        <f t="shared" si="52"/>
        <v>-12483</v>
      </c>
      <c r="F842" s="6" t="str">
        <f t="shared" si="55"/>
        <v>BEARISH</v>
      </c>
      <c r="G842" s="6" t="str">
        <f t="shared" si="54"/>
        <v>STRONG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3.66</v>
      </c>
      <c r="C843" s="6">
        <f>TITRES_STAT!D846</f>
        <v>3.0501</v>
      </c>
      <c r="D843" s="6">
        <f>TITRES_STAT!E846</f>
        <v>716</v>
      </c>
      <c r="E843" s="2">
        <f t="shared" si="52"/>
        <v>-11767</v>
      </c>
      <c r="F843" s="6" t="str">
        <f t="shared" si="55"/>
        <v>BEARISH</v>
      </c>
      <c r="G843" s="6" t="str">
        <f t="shared" si="54"/>
        <v>STRONG</v>
      </c>
      <c r="H843" s="6" t="str">
        <f t="shared" si="53"/>
        <v>CONFIRMED BEARISH</v>
      </c>
    </row>
    <row r="844" spans="1:8" ht="13.5" x14ac:dyDescent="0.25">
      <c r="A844" s="3">
        <f>TITRES_STAT!B847</f>
        <v>43231</v>
      </c>
      <c r="B844" s="6">
        <f>TITRES_STAT!C847</f>
        <v>3.67</v>
      </c>
      <c r="C844" s="6">
        <f>TITRES_STAT!D847</f>
        <v>3.0583999999999998</v>
      </c>
      <c r="D844" s="6">
        <f>TITRES_STAT!E847</f>
        <v>94</v>
      </c>
      <c r="E844" s="2">
        <f t="shared" si="52"/>
        <v>-11673</v>
      </c>
      <c r="F844" s="6" t="str">
        <f t="shared" si="55"/>
        <v>BEARISH</v>
      </c>
      <c r="G844" s="6" t="str">
        <f t="shared" si="54"/>
        <v>STRONG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3.7</v>
      </c>
      <c r="C845" s="6">
        <f>TITRES_STAT!D848</f>
        <v>3.0834000000000001</v>
      </c>
      <c r="D845" s="6">
        <f>TITRES_STAT!E848</f>
        <v>5</v>
      </c>
      <c r="E845" s="2">
        <f t="shared" si="52"/>
        <v>-11668</v>
      </c>
      <c r="F845" s="6" t="str">
        <f t="shared" si="55"/>
        <v>BULLISH</v>
      </c>
      <c r="G845" s="6" t="str">
        <f t="shared" si="54"/>
        <v>WEAK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3.7</v>
      </c>
      <c r="C846" s="6">
        <f>TITRES_STAT!D849</f>
        <v>3.0834000000000001</v>
      </c>
      <c r="D846" s="6">
        <f>TITRES_STAT!E849</f>
        <v>0</v>
      </c>
      <c r="E846" s="2">
        <f t="shared" si="52"/>
        <v>-11668</v>
      </c>
      <c r="F846" s="6" t="str">
        <f t="shared" si="55"/>
        <v>BULLISH</v>
      </c>
      <c r="G846" s="6" t="str">
        <f t="shared" si="54"/>
        <v>WEAK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3.7</v>
      </c>
      <c r="C847" s="6">
        <f>TITRES_STAT!D850</f>
        <v>3.0834000000000001</v>
      </c>
      <c r="D847" s="6">
        <f>TITRES_STAT!E850</f>
        <v>15</v>
      </c>
      <c r="E847" s="2">
        <f t="shared" si="52"/>
        <v>-11668</v>
      </c>
      <c r="F847" s="6" t="str">
        <f t="shared" si="55"/>
        <v>BULLISH</v>
      </c>
      <c r="G847" s="6" t="str">
        <f t="shared" si="54"/>
        <v>WEAK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3.7</v>
      </c>
      <c r="C848" s="6">
        <f>TITRES_STAT!D851</f>
        <v>3.0834000000000001</v>
      </c>
      <c r="D848" s="6">
        <f>TITRES_STAT!E851</f>
        <v>0</v>
      </c>
      <c r="E848" s="2">
        <f t="shared" si="52"/>
        <v>-11668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CONFIRMED BULLISH</v>
      </c>
    </row>
    <row r="849" spans="1:8" ht="13.5" x14ac:dyDescent="0.25">
      <c r="A849" s="3">
        <f>TITRES_STAT!B852</f>
        <v>43238</v>
      </c>
      <c r="B849" s="6">
        <f>TITRES_STAT!C852</f>
        <v>3.7</v>
      </c>
      <c r="C849" s="6">
        <f>TITRES_STAT!D852</f>
        <v>3.0834000000000001</v>
      </c>
      <c r="D849" s="6">
        <f>TITRES_STAT!E852</f>
        <v>28</v>
      </c>
      <c r="E849" s="2">
        <f t="shared" si="52"/>
        <v>-11668</v>
      </c>
      <c r="F849" s="6" t="str">
        <f t="shared" si="55"/>
        <v>BULLISH</v>
      </c>
      <c r="G849" s="6" t="str">
        <f t="shared" si="54"/>
        <v>NEUTRAL</v>
      </c>
      <c r="H849" s="6" t="str">
        <f t="shared" si="53"/>
        <v>CONFIRMED BULLISH</v>
      </c>
    </row>
    <row r="850" spans="1:8" ht="13.5" x14ac:dyDescent="0.25">
      <c r="A850" s="3">
        <f>TITRES_STAT!B853</f>
        <v>43241</v>
      </c>
      <c r="B850" s="6">
        <f>TITRES_STAT!C853</f>
        <v>3.7</v>
      </c>
      <c r="C850" s="6">
        <f>TITRES_STAT!D853</f>
        <v>3.0834000000000001</v>
      </c>
      <c r="D850" s="6">
        <f>TITRES_STAT!E853</f>
        <v>0</v>
      </c>
      <c r="E850" s="2">
        <f t="shared" si="52"/>
        <v>-11668</v>
      </c>
      <c r="F850" s="6" t="str">
        <f t="shared" si="55"/>
        <v>NEUTRAL</v>
      </c>
      <c r="G850" s="6" t="str">
        <f t="shared" si="54"/>
        <v>NEUTRAL</v>
      </c>
      <c r="H850" s="6" t="str">
        <f t="shared" si="53"/>
        <v>NEUTRAL</v>
      </c>
    </row>
    <row r="851" spans="1:8" ht="13.5" x14ac:dyDescent="0.25">
      <c r="A851" s="3">
        <f>TITRES_STAT!B854</f>
        <v>43242</v>
      </c>
      <c r="B851" s="6">
        <f>TITRES_STAT!C854</f>
        <v>3.7</v>
      </c>
      <c r="C851" s="6">
        <f>TITRES_STAT!D854</f>
        <v>3.0834000000000001</v>
      </c>
      <c r="D851" s="6">
        <f>TITRES_STAT!E854</f>
        <v>0</v>
      </c>
      <c r="E851" s="2">
        <f t="shared" si="52"/>
        <v>-11668</v>
      </c>
      <c r="F851" s="6" t="str">
        <f t="shared" si="55"/>
        <v>NEUTRAL</v>
      </c>
      <c r="G851" s="6" t="str">
        <f t="shared" si="54"/>
        <v>NEUTRAL</v>
      </c>
      <c r="H851" s="6" t="str">
        <f t="shared" si="53"/>
        <v>NEUTRAL</v>
      </c>
    </row>
    <row r="852" spans="1:8" ht="13.5" x14ac:dyDescent="0.25">
      <c r="A852" s="3">
        <f>TITRES_STAT!B855</f>
        <v>43243</v>
      </c>
      <c r="B852" s="6">
        <f>TITRES_STAT!C855</f>
        <v>3.59</v>
      </c>
      <c r="C852" s="6">
        <f>TITRES_STAT!D855</f>
        <v>2.9918</v>
      </c>
      <c r="D852" s="6">
        <f>TITRES_STAT!E855</f>
        <v>2517</v>
      </c>
      <c r="E852" s="2">
        <f t="shared" si="52"/>
        <v>-14185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3.68</v>
      </c>
      <c r="C853" s="6">
        <f>TITRES_STAT!D856</f>
        <v>3.0668000000000002</v>
      </c>
      <c r="D853" s="6">
        <f>TITRES_STAT!E856</f>
        <v>1316</v>
      </c>
      <c r="E853" s="2">
        <f t="shared" si="52"/>
        <v>-12869</v>
      </c>
      <c r="F853" s="6" t="str">
        <f t="shared" si="55"/>
        <v>BEARISH</v>
      </c>
      <c r="G853" s="6" t="str">
        <f t="shared" si="54"/>
        <v>STRONG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3.65</v>
      </c>
      <c r="C854" s="6">
        <f>TITRES_STAT!D857</f>
        <v>3.0417999999999998</v>
      </c>
      <c r="D854" s="6">
        <f>TITRES_STAT!E857</f>
        <v>4826</v>
      </c>
      <c r="E854" s="2">
        <f t="shared" si="52"/>
        <v>-17695</v>
      </c>
      <c r="F854" s="6" t="str">
        <f t="shared" si="55"/>
        <v>BEARISH</v>
      </c>
      <c r="G854" s="6" t="str">
        <f t="shared" si="54"/>
        <v>STRONG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3.65</v>
      </c>
      <c r="C855" s="6">
        <f>TITRES_STAT!D858</f>
        <v>3.0417999999999998</v>
      </c>
      <c r="D855" s="6">
        <f>TITRES_STAT!E858</f>
        <v>201</v>
      </c>
      <c r="E855" s="2">
        <f t="shared" si="52"/>
        <v>-17695</v>
      </c>
      <c r="F855" s="6" t="str">
        <f t="shared" si="55"/>
        <v>BEARISH</v>
      </c>
      <c r="G855" s="6" t="str">
        <f t="shared" si="54"/>
        <v>STRONG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3.62</v>
      </c>
      <c r="C856" s="6">
        <f>TITRES_STAT!D859</f>
        <v>3.0167999999999999</v>
      </c>
      <c r="D856" s="6">
        <f>TITRES_STAT!E859</f>
        <v>1034</v>
      </c>
      <c r="E856" s="2">
        <f t="shared" si="52"/>
        <v>-18729</v>
      </c>
      <c r="F856" s="6" t="str">
        <f t="shared" si="55"/>
        <v>BEARISH</v>
      </c>
      <c r="G856" s="6" t="str">
        <f t="shared" si="54"/>
        <v>STRONG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3.53</v>
      </c>
      <c r="C857" s="6">
        <f>TITRES_STAT!D860</f>
        <v>2.9418000000000002</v>
      </c>
      <c r="D857" s="6">
        <f>TITRES_STAT!E860</f>
        <v>2266</v>
      </c>
      <c r="E857" s="2">
        <f t="shared" si="52"/>
        <v>-20995</v>
      </c>
      <c r="F857" s="6" t="str">
        <f t="shared" si="55"/>
        <v>BEARISH</v>
      </c>
      <c r="G857" s="6" t="str">
        <f t="shared" si="54"/>
        <v>STRONG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3.64</v>
      </c>
      <c r="C858" s="6">
        <f>TITRES_STAT!D861</f>
        <v>3.0333999999999999</v>
      </c>
      <c r="D858" s="6">
        <f>TITRES_STAT!E861</f>
        <v>4456</v>
      </c>
      <c r="E858" s="2">
        <f t="shared" si="52"/>
        <v>-16539</v>
      </c>
      <c r="F858" s="6" t="str">
        <f t="shared" si="55"/>
        <v>BEARISH</v>
      </c>
      <c r="G858" s="6" t="str">
        <f t="shared" si="54"/>
        <v>STRONG</v>
      </c>
      <c r="H858" s="6" t="str">
        <f t="shared" si="53"/>
        <v>CONFIRMED BEARISH</v>
      </c>
    </row>
    <row r="859" spans="1:8" ht="13.5" x14ac:dyDescent="0.25">
      <c r="A859" s="3">
        <f>TITRES_STAT!B862</f>
        <v>43252</v>
      </c>
      <c r="B859" s="6">
        <f>TITRES_STAT!C862</f>
        <v>3.7</v>
      </c>
      <c r="C859" s="6">
        <f>TITRES_STAT!D862</f>
        <v>3.0834000000000001</v>
      </c>
      <c r="D859" s="6">
        <f>TITRES_STAT!E862</f>
        <v>1</v>
      </c>
      <c r="E859" s="2">
        <f t="shared" si="52"/>
        <v>-16538</v>
      </c>
      <c r="F859" s="6" t="str">
        <f t="shared" si="55"/>
        <v>BULLISH</v>
      </c>
      <c r="G859" s="6" t="str">
        <f t="shared" si="54"/>
        <v>WEAK</v>
      </c>
      <c r="H859" s="6" t="str">
        <f t="shared" si="53"/>
        <v>CONFIRMED BULLISH</v>
      </c>
    </row>
    <row r="860" spans="1:8" ht="13.5" x14ac:dyDescent="0.25">
      <c r="A860" s="3">
        <f>TITRES_STAT!B863</f>
        <v>43255</v>
      </c>
      <c r="B860" s="6">
        <f>TITRES_STAT!C863</f>
        <v>3.68</v>
      </c>
      <c r="C860" s="6">
        <f>TITRES_STAT!D863</f>
        <v>3.0668000000000002</v>
      </c>
      <c r="D860" s="6">
        <f>TITRES_STAT!E863</f>
        <v>14</v>
      </c>
      <c r="E860" s="2">
        <f t="shared" si="52"/>
        <v>-16552</v>
      </c>
      <c r="F860" s="6" t="str">
        <f t="shared" si="55"/>
        <v>BULLISH</v>
      </c>
      <c r="G860" s="6" t="str">
        <f t="shared" si="54"/>
        <v>WEAK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3.68</v>
      </c>
      <c r="C861" s="6">
        <f>TITRES_STAT!D864</f>
        <v>3.0668000000000002</v>
      </c>
      <c r="D861" s="6">
        <f>TITRES_STAT!E864</f>
        <v>0</v>
      </c>
      <c r="E861" s="2">
        <f t="shared" si="52"/>
        <v>-16552</v>
      </c>
      <c r="F861" s="6" t="str">
        <f t="shared" si="55"/>
        <v>BULLISH</v>
      </c>
      <c r="G861" s="6" t="str">
        <f t="shared" si="54"/>
        <v>WEAK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3.65</v>
      </c>
      <c r="C862" s="6">
        <f>TITRES_STAT!D865</f>
        <v>3.0417999999999998</v>
      </c>
      <c r="D862" s="6">
        <f>TITRES_STAT!E865</f>
        <v>108</v>
      </c>
      <c r="E862" s="2">
        <f t="shared" si="52"/>
        <v>-16660</v>
      </c>
      <c r="F862" s="6" t="str">
        <f t="shared" si="55"/>
        <v>BULLISH</v>
      </c>
      <c r="G862" s="6" t="str">
        <f t="shared" si="54"/>
        <v>WEAK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3.65</v>
      </c>
      <c r="C863" s="6">
        <f>TITRES_STAT!D866</f>
        <v>3.0417999999999998</v>
      </c>
      <c r="D863" s="6">
        <f>TITRES_STAT!E866</f>
        <v>0</v>
      </c>
      <c r="E863" s="2">
        <f t="shared" si="52"/>
        <v>-16660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BEARISH DIVERGENCE</v>
      </c>
    </row>
    <row r="864" spans="1:8" ht="13.5" x14ac:dyDescent="0.25">
      <c r="A864" s="3">
        <f>TITRES_STAT!B867</f>
        <v>43259</v>
      </c>
      <c r="B864" s="6">
        <f>TITRES_STAT!C867</f>
        <v>3.6</v>
      </c>
      <c r="C864" s="6">
        <f>TITRES_STAT!D867</f>
        <v>3.0001000000000002</v>
      </c>
      <c r="D864" s="6">
        <f>TITRES_STAT!E867</f>
        <v>297</v>
      </c>
      <c r="E864" s="2">
        <f t="shared" si="52"/>
        <v>-16957</v>
      </c>
      <c r="F864" s="6" t="str">
        <f t="shared" si="55"/>
        <v>BEARISH</v>
      </c>
      <c r="G864" s="6" t="str">
        <f t="shared" si="54"/>
        <v>STRONG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3.6</v>
      </c>
      <c r="C865" s="6">
        <f>TITRES_STAT!D868</f>
        <v>3.0001000000000002</v>
      </c>
      <c r="D865" s="6">
        <f>TITRES_STAT!E868</f>
        <v>0</v>
      </c>
      <c r="E865" s="2">
        <f t="shared" si="52"/>
        <v>-16957</v>
      </c>
      <c r="F865" s="6" t="str">
        <f t="shared" si="55"/>
        <v>BEARISH</v>
      </c>
      <c r="G865" s="6" t="str">
        <f t="shared" si="54"/>
        <v>STRONG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3.65</v>
      </c>
      <c r="C866" s="6">
        <f>TITRES_STAT!D869</f>
        <v>3.0417999999999998</v>
      </c>
      <c r="D866" s="6">
        <f>TITRES_STAT!E869</f>
        <v>721</v>
      </c>
      <c r="E866" s="2">
        <f t="shared" si="52"/>
        <v>-16236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BULLISH DIVERGENCE</v>
      </c>
    </row>
    <row r="867" spans="1:8" ht="13.5" x14ac:dyDescent="0.25">
      <c r="A867" s="3">
        <f>TITRES_STAT!B870</f>
        <v>43264</v>
      </c>
      <c r="B867" s="6">
        <f>TITRES_STAT!C870</f>
        <v>3.65</v>
      </c>
      <c r="C867" s="6">
        <f>TITRES_STAT!D870</f>
        <v>3.0417999999999998</v>
      </c>
      <c r="D867" s="6">
        <f>TITRES_STAT!E870</f>
        <v>0</v>
      </c>
      <c r="E867" s="2">
        <f t="shared" si="52"/>
        <v>-16236</v>
      </c>
      <c r="F867" s="6" t="str">
        <f t="shared" si="55"/>
        <v>BULLISH</v>
      </c>
      <c r="G867" s="6" t="str">
        <f t="shared" si="54"/>
        <v>WEAK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3.64</v>
      </c>
      <c r="C868" s="6">
        <f>TITRES_STAT!D871</f>
        <v>3.0333999999999999</v>
      </c>
      <c r="D868" s="6">
        <f>TITRES_STAT!E871</f>
        <v>450</v>
      </c>
      <c r="E868" s="2">
        <f t="shared" si="52"/>
        <v>-16686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3.6</v>
      </c>
      <c r="C869" s="6">
        <f>TITRES_STAT!D872</f>
        <v>3.0001000000000002</v>
      </c>
      <c r="D869" s="6">
        <f>TITRES_STAT!E872</f>
        <v>901</v>
      </c>
      <c r="E869" s="2">
        <f t="shared" si="52"/>
        <v>-17587</v>
      </c>
      <c r="F869" s="6" t="str">
        <f t="shared" si="55"/>
        <v>BEARISH</v>
      </c>
      <c r="G869" s="6" t="str">
        <f t="shared" si="54"/>
        <v>STRONG</v>
      </c>
      <c r="H869" s="6" t="str">
        <f t="shared" si="53"/>
        <v>NEUTRAL</v>
      </c>
    </row>
    <row r="870" spans="1:8" ht="13.5" x14ac:dyDescent="0.25">
      <c r="A870" s="3">
        <f>TITRES_STAT!B873</f>
        <v>43270</v>
      </c>
      <c r="B870" s="6">
        <f>TITRES_STAT!C873</f>
        <v>3.6</v>
      </c>
      <c r="C870" s="6">
        <f>TITRES_STAT!D873</f>
        <v>3.0001000000000002</v>
      </c>
      <c r="D870" s="6">
        <f>TITRES_STAT!E873</f>
        <v>2802</v>
      </c>
      <c r="E870" s="2">
        <f t="shared" si="52"/>
        <v>-17587</v>
      </c>
      <c r="F870" s="6" t="str">
        <f t="shared" si="55"/>
        <v>BEARISH</v>
      </c>
      <c r="G870" s="6" t="str">
        <f t="shared" si="54"/>
        <v>STRONG</v>
      </c>
      <c r="H870" s="6" t="str">
        <f t="shared" si="53"/>
        <v>NEUTRAL</v>
      </c>
    </row>
    <row r="871" spans="1:8" ht="13.5" x14ac:dyDescent="0.25">
      <c r="A871" s="3">
        <f>TITRES_STAT!B874</f>
        <v>43271</v>
      </c>
      <c r="B871" s="6">
        <f>TITRES_STAT!C874</f>
        <v>3.39</v>
      </c>
      <c r="C871" s="6">
        <f>TITRES_STAT!D874</f>
        <v>3.0270000000000001</v>
      </c>
      <c r="D871" s="6">
        <f>TITRES_STAT!E874</f>
        <v>1498</v>
      </c>
      <c r="E871" s="2">
        <f t="shared" si="52"/>
        <v>-19085</v>
      </c>
      <c r="F871" s="6" t="str">
        <f t="shared" si="55"/>
        <v>BEARISH</v>
      </c>
      <c r="G871" s="6" t="str">
        <f t="shared" si="54"/>
        <v>STRONG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3.36</v>
      </c>
      <c r="C872" s="6">
        <f>TITRES_STAT!D875</f>
        <v>3.0002</v>
      </c>
      <c r="D872" s="6">
        <f>TITRES_STAT!E875</f>
        <v>1896</v>
      </c>
      <c r="E872" s="2">
        <f t="shared" si="52"/>
        <v>-20981</v>
      </c>
      <c r="F872" s="6" t="str">
        <f t="shared" si="55"/>
        <v>BEARISH</v>
      </c>
      <c r="G872" s="6" t="str">
        <f t="shared" si="54"/>
        <v>STRONG</v>
      </c>
      <c r="H872" s="6" t="str">
        <f t="shared" si="53"/>
        <v>CONFIRMED BEARISH</v>
      </c>
    </row>
    <row r="873" spans="1:8" ht="13.5" x14ac:dyDescent="0.25">
      <c r="A873" s="3">
        <f>TITRES_STAT!B876</f>
        <v>43273</v>
      </c>
      <c r="B873" s="6">
        <f>TITRES_STAT!C876</f>
        <v>3.3</v>
      </c>
      <c r="C873" s="6">
        <f>TITRES_STAT!D876</f>
        <v>2.9466000000000001</v>
      </c>
      <c r="D873" s="6">
        <f>TITRES_STAT!E876</f>
        <v>7440</v>
      </c>
      <c r="E873" s="2">
        <f t="shared" si="52"/>
        <v>-28421</v>
      </c>
      <c r="F873" s="6" t="str">
        <f t="shared" si="55"/>
        <v>BEARISH</v>
      </c>
      <c r="G873" s="6" t="str">
        <f t="shared" si="54"/>
        <v>STRONG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3.29</v>
      </c>
      <c r="C874" s="6">
        <f>TITRES_STAT!D877</f>
        <v>2.9377</v>
      </c>
      <c r="D874" s="6">
        <f>TITRES_STAT!E877</f>
        <v>126</v>
      </c>
      <c r="E874" s="2">
        <f t="shared" si="52"/>
        <v>-28547</v>
      </c>
      <c r="F874" s="6" t="str">
        <f t="shared" si="55"/>
        <v>BEARISH</v>
      </c>
      <c r="G874" s="6" t="str">
        <f t="shared" si="54"/>
        <v>STRONG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3.33</v>
      </c>
      <c r="C875" s="6">
        <f>TITRES_STAT!D878</f>
        <v>2.9733999999999998</v>
      </c>
      <c r="D875" s="6">
        <f>TITRES_STAT!E878</f>
        <v>280</v>
      </c>
      <c r="E875" s="2">
        <f t="shared" si="52"/>
        <v>-28267</v>
      </c>
      <c r="F875" s="6" t="str">
        <f t="shared" si="55"/>
        <v>BEARISH</v>
      </c>
      <c r="G875" s="6" t="str">
        <f t="shared" si="54"/>
        <v>STRONG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3.4</v>
      </c>
      <c r="C876" s="6">
        <f>TITRES_STAT!D879</f>
        <v>3.0358999999999998</v>
      </c>
      <c r="D876" s="6">
        <f>TITRES_STAT!E879</f>
        <v>1436</v>
      </c>
      <c r="E876" s="2">
        <f t="shared" si="52"/>
        <v>-26831</v>
      </c>
      <c r="F876" s="6" t="str">
        <f t="shared" si="55"/>
        <v>BEARISH</v>
      </c>
      <c r="G876" s="6" t="str">
        <f t="shared" si="54"/>
        <v>STRONG</v>
      </c>
      <c r="H876" s="6" t="str">
        <f t="shared" si="53"/>
        <v>BEARISH DIVERGENCE</v>
      </c>
    </row>
    <row r="877" spans="1:8" ht="13.5" x14ac:dyDescent="0.25">
      <c r="A877" s="3">
        <f>TITRES_STAT!B880</f>
        <v>43279</v>
      </c>
      <c r="B877" s="6">
        <f>TITRES_STAT!C880</f>
        <v>3.3</v>
      </c>
      <c r="C877" s="6">
        <f>TITRES_STAT!D880</f>
        <v>2.9466000000000001</v>
      </c>
      <c r="D877" s="6">
        <f>TITRES_STAT!E880</f>
        <v>115</v>
      </c>
      <c r="E877" s="2">
        <f t="shared" si="52"/>
        <v>-26946</v>
      </c>
      <c r="F877" s="6" t="str">
        <f t="shared" si="55"/>
        <v>BEARISH</v>
      </c>
      <c r="G877" s="6" t="str">
        <f t="shared" si="54"/>
        <v>STRONG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3.2</v>
      </c>
      <c r="C878" s="6">
        <f>TITRES_STAT!D881</f>
        <v>2.8573</v>
      </c>
      <c r="D878" s="6">
        <f>TITRES_STAT!E881</f>
        <v>3190</v>
      </c>
      <c r="E878" s="2">
        <f t="shared" si="52"/>
        <v>-30136</v>
      </c>
      <c r="F878" s="6" t="str">
        <f t="shared" si="55"/>
        <v>BEARISH</v>
      </c>
      <c r="G878" s="6" t="str">
        <f t="shared" si="54"/>
        <v>STRONG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3.01</v>
      </c>
      <c r="C879" s="6">
        <f>TITRES_STAT!D882</f>
        <v>2.6877</v>
      </c>
      <c r="D879" s="6">
        <f>TITRES_STAT!E882</f>
        <v>13617</v>
      </c>
      <c r="E879" s="2">
        <f t="shared" si="52"/>
        <v>-43753</v>
      </c>
      <c r="F879" s="6" t="str">
        <f t="shared" si="55"/>
        <v>BEARISH</v>
      </c>
      <c r="G879" s="6" t="str">
        <f t="shared" si="54"/>
        <v>STRONG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3.12</v>
      </c>
      <c r="C880" s="6">
        <f>TITRES_STAT!D883</f>
        <v>2.7858999999999998</v>
      </c>
      <c r="D880" s="6">
        <f>TITRES_STAT!E883</f>
        <v>1594</v>
      </c>
      <c r="E880" s="2">
        <f t="shared" si="52"/>
        <v>-42159</v>
      </c>
      <c r="F880" s="6" t="str">
        <f t="shared" si="55"/>
        <v>BEARISH</v>
      </c>
      <c r="G880" s="6" t="str">
        <f t="shared" si="54"/>
        <v>STRONG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3.2</v>
      </c>
      <c r="C881" s="6">
        <f>TITRES_STAT!D884</f>
        <v>2.8573</v>
      </c>
      <c r="D881" s="6">
        <f>TITRES_STAT!E884</f>
        <v>567</v>
      </c>
      <c r="E881" s="2">
        <f t="shared" si="52"/>
        <v>-41592</v>
      </c>
      <c r="F881" s="6" t="str">
        <f t="shared" si="55"/>
        <v>BEARISH</v>
      </c>
      <c r="G881" s="6" t="str">
        <f t="shared" si="54"/>
        <v>STRONG</v>
      </c>
      <c r="H881" s="6" t="str">
        <f t="shared" si="53"/>
        <v>CONFIRMED BEARISH</v>
      </c>
    </row>
    <row r="882" spans="1:8" ht="13.5" x14ac:dyDescent="0.25">
      <c r="A882" s="3">
        <f>TITRES_STAT!B885</f>
        <v>43286</v>
      </c>
      <c r="B882" s="6">
        <f>TITRES_STAT!C885</f>
        <v>3.2</v>
      </c>
      <c r="C882" s="6">
        <f>TITRES_STAT!D885</f>
        <v>2.8573</v>
      </c>
      <c r="D882" s="6">
        <f>TITRES_STAT!E885</f>
        <v>0</v>
      </c>
      <c r="E882" s="2">
        <f t="shared" si="52"/>
        <v>-41592</v>
      </c>
      <c r="F882" s="6" t="str">
        <f t="shared" si="55"/>
        <v>BEARISH</v>
      </c>
      <c r="G882" s="6" t="str">
        <f t="shared" si="54"/>
        <v>STRONG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3.21</v>
      </c>
      <c r="C883" s="6">
        <f>TITRES_STAT!D886</f>
        <v>2.8662999999999998</v>
      </c>
      <c r="D883" s="6">
        <f>TITRES_STAT!E886</f>
        <v>54</v>
      </c>
      <c r="E883" s="2">
        <f t="shared" si="52"/>
        <v>-41538</v>
      </c>
      <c r="F883" s="6" t="str">
        <f t="shared" si="55"/>
        <v>BEARISH</v>
      </c>
      <c r="G883" s="6" t="str">
        <f t="shared" si="54"/>
        <v>STRONG</v>
      </c>
      <c r="H883" s="6" t="str">
        <f t="shared" si="53"/>
        <v>BEARISH DIVERGENCE</v>
      </c>
    </row>
    <row r="884" spans="1:8" ht="13.5" x14ac:dyDescent="0.25">
      <c r="A884" s="3">
        <f>TITRES_STAT!B887</f>
        <v>43290</v>
      </c>
      <c r="B884" s="6">
        <f>TITRES_STAT!C887</f>
        <v>3.3</v>
      </c>
      <c r="C884" s="6">
        <f>TITRES_STAT!D887</f>
        <v>2.9466000000000001</v>
      </c>
      <c r="D884" s="6">
        <f>TITRES_STAT!E887</f>
        <v>1</v>
      </c>
      <c r="E884" s="2">
        <f t="shared" si="52"/>
        <v>-41537</v>
      </c>
      <c r="F884" s="6" t="str">
        <f t="shared" si="55"/>
        <v>BULLISH</v>
      </c>
      <c r="G884" s="6" t="str">
        <f t="shared" si="54"/>
        <v>WEAK</v>
      </c>
      <c r="H884" s="6" t="str">
        <f t="shared" si="53"/>
        <v>CONFIRMED BULLISH</v>
      </c>
    </row>
    <row r="885" spans="1:8" ht="13.5" x14ac:dyDescent="0.25">
      <c r="A885" s="3">
        <f>TITRES_STAT!B888</f>
        <v>43291</v>
      </c>
      <c r="B885" s="6">
        <f>TITRES_STAT!C888</f>
        <v>3.28</v>
      </c>
      <c r="C885" s="6">
        <f>TITRES_STAT!D888</f>
        <v>2.9287999999999998</v>
      </c>
      <c r="D885" s="6">
        <f>TITRES_STAT!E888</f>
        <v>726</v>
      </c>
      <c r="E885" s="2">
        <f t="shared" si="52"/>
        <v>-42263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BEARISH DIVERGENCE</v>
      </c>
    </row>
    <row r="886" spans="1:8" ht="13.5" x14ac:dyDescent="0.25">
      <c r="A886" s="3">
        <f>TITRES_STAT!B889</f>
        <v>43292</v>
      </c>
      <c r="B886" s="6">
        <f>TITRES_STAT!C889</f>
        <v>3.28</v>
      </c>
      <c r="C886" s="6">
        <f>TITRES_STAT!D889</f>
        <v>2.9287999999999998</v>
      </c>
      <c r="D886" s="6">
        <f>TITRES_STAT!E889</f>
        <v>1511</v>
      </c>
      <c r="E886" s="2">
        <f t="shared" si="52"/>
        <v>-42263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BEARISH DIVERGENCE</v>
      </c>
    </row>
    <row r="887" spans="1:8" ht="13.5" x14ac:dyDescent="0.25">
      <c r="A887" s="3">
        <f>TITRES_STAT!B890</f>
        <v>43293</v>
      </c>
      <c r="B887" s="6">
        <f>TITRES_STAT!C890</f>
        <v>3.25</v>
      </c>
      <c r="C887" s="6">
        <f>TITRES_STAT!D890</f>
        <v>2.9020000000000001</v>
      </c>
      <c r="D887" s="6">
        <f>TITRES_STAT!E890</f>
        <v>270</v>
      </c>
      <c r="E887" s="2">
        <f t="shared" si="52"/>
        <v>-42533</v>
      </c>
      <c r="F887" s="6" t="str">
        <f t="shared" si="55"/>
        <v>BEARISH</v>
      </c>
      <c r="G887" s="6" t="str">
        <f t="shared" si="54"/>
        <v>STRONG</v>
      </c>
      <c r="H887" s="6" t="str">
        <f t="shared" si="53"/>
        <v>BEARISH DIVERGENCE</v>
      </c>
    </row>
    <row r="888" spans="1:8" ht="13.5" x14ac:dyDescent="0.25">
      <c r="A888" s="3">
        <f>TITRES_STAT!B891</f>
        <v>43294</v>
      </c>
      <c r="B888" s="6">
        <f>TITRES_STAT!C891</f>
        <v>3.25</v>
      </c>
      <c r="C888" s="6">
        <f>TITRES_STAT!D891</f>
        <v>2.9020000000000001</v>
      </c>
      <c r="D888" s="6">
        <f>TITRES_STAT!E891</f>
        <v>764</v>
      </c>
      <c r="E888" s="2">
        <f t="shared" si="52"/>
        <v>-42533</v>
      </c>
      <c r="F888" s="6" t="str">
        <f t="shared" si="55"/>
        <v>BEARISH</v>
      </c>
      <c r="G888" s="6" t="str">
        <f t="shared" si="54"/>
        <v>STRONG</v>
      </c>
      <c r="H888" s="6" t="str">
        <f t="shared" si="53"/>
        <v>BEARISH DIVERGENCE</v>
      </c>
    </row>
    <row r="889" spans="1:8" ht="13.5" x14ac:dyDescent="0.25">
      <c r="A889" s="3">
        <f>TITRES_STAT!B892</f>
        <v>43297</v>
      </c>
      <c r="B889" s="6">
        <f>TITRES_STAT!C892</f>
        <v>3.25</v>
      </c>
      <c r="C889" s="6">
        <f>TITRES_STAT!D892</f>
        <v>2.9020000000000001</v>
      </c>
      <c r="D889" s="6">
        <f>TITRES_STAT!E892</f>
        <v>2795</v>
      </c>
      <c r="E889" s="2">
        <f t="shared" si="52"/>
        <v>-42533</v>
      </c>
      <c r="F889" s="6" t="str">
        <f t="shared" si="55"/>
        <v>BEARISH</v>
      </c>
      <c r="G889" s="6" t="str">
        <f t="shared" si="54"/>
        <v>STRONG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3.18</v>
      </c>
      <c r="C890" s="6">
        <f>TITRES_STAT!D893</f>
        <v>2.8395000000000001</v>
      </c>
      <c r="D890" s="6">
        <f>TITRES_STAT!E893</f>
        <v>491</v>
      </c>
      <c r="E890" s="2">
        <f t="shared" si="52"/>
        <v>-43024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3.21</v>
      </c>
      <c r="C891" s="6">
        <f>TITRES_STAT!D894</f>
        <v>2.8662999999999998</v>
      </c>
      <c r="D891" s="6">
        <f>TITRES_STAT!E894</f>
        <v>1799</v>
      </c>
      <c r="E891" s="2">
        <f t="shared" si="52"/>
        <v>-41225</v>
      </c>
      <c r="F891" s="6" t="str">
        <f t="shared" si="55"/>
        <v>BULLISH</v>
      </c>
      <c r="G891" s="6" t="str">
        <f t="shared" si="54"/>
        <v>WEAK</v>
      </c>
      <c r="H891" s="6" t="str">
        <f t="shared" si="53"/>
        <v>BULLISH DIVERGENCE</v>
      </c>
    </row>
    <row r="892" spans="1:8" ht="13.5" x14ac:dyDescent="0.25">
      <c r="A892" s="3">
        <f>TITRES_STAT!B895</f>
        <v>43300</v>
      </c>
      <c r="B892" s="6">
        <f>TITRES_STAT!C895</f>
        <v>3.2</v>
      </c>
      <c r="C892" s="6">
        <f>TITRES_STAT!D895</f>
        <v>2.8573</v>
      </c>
      <c r="D892" s="6">
        <f>TITRES_STAT!E895</f>
        <v>706</v>
      </c>
      <c r="E892" s="2">
        <f t="shared" si="52"/>
        <v>-41931</v>
      </c>
      <c r="F892" s="6" t="str">
        <f t="shared" si="55"/>
        <v>BULLISH</v>
      </c>
      <c r="G892" s="6" t="str">
        <f t="shared" si="54"/>
        <v>NEUTRAL</v>
      </c>
      <c r="H892" s="6" t="str">
        <f t="shared" si="53"/>
        <v>BULLISH DIVERGENCE</v>
      </c>
    </row>
    <row r="893" spans="1:8" ht="13.5" x14ac:dyDescent="0.25">
      <c r="A893" s="3">
        <f>TITRES_STAT!B896</f>
        <v>43301</v>
      </c>
      <c r="B893" s="6">
        <f>TITRES_STAT!C896</f>
        <v>3.27</v>
      </c>
      <c r="C893" s="6">
        <f>TITRES_STAT!D896</f>
        <v>2.9198</v>
      </c>
      <c r="D893" s="6">
        <f>TITRES_STAT!E896</f>
        <v>10</v>
      </c>
      <c r="E893" s="2">
        <f t="shared" si="52"/>
        <v>-41921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3.24</v>
      </c>
      <c r="C894" s="6">
        <f>TITRES_STAT!D897</f>
        <v>2.8931</v>
      </c>
      <c r="D894" s="6">
        <f>TITRES_STAT!E897</f>
        <v>1181</v>
      </c>
      <c r="E894" s="2">
        <f t="shared" si="52"/>
        <v>-43102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3.23</v>
      </c>
      <c r="C895" s="6">
        <f>TITRES_STAT!D898</f>
        <v>2.8841000000000001</v>
      </c>
      <c r="D895" s="6">
        <f>TITRES_STAT!E898</f>
        <v>160</v>
      </c>
      <c r="E895" s="2">
        <f t="shared" si="52"/>
        <v>-43262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BEARISH DIVERGENCE</v>
      </c>
    </row>
    <row r="896" spans="1:8" ht="13.5" x14ac:dyDescent="0.25">
      <c r="A896" s="3">
        <f>TITRES_STAT!B899</f>
        <v>43307</v>
      </c>
      <c r="B896" s="6">
        <f>TITRES_STAT!C899</f>
        <v>3.22</v>
      </c>
      <c r="C896" s="6">
        <f>TITRES_STAT!D899</f>
        <v>2.8752</v>
      </c>
      <c r="D896" s="6">
        <f>TITRES_STAT!E899</f>
        <v>1806</v>
      </c>
      <c r="E896" s="2">
        <f t="shared" si="52"/>
        <v>-45068</v>
      </c>
      <c r="F896" s="6" t="str">
        <f t="shared" si="55"/>
        <v>BEARISH</v>
      </c>
      <c r="G896" s="6" t="str">
        <f t="shared" si="54"/>
        <v>STRONG</v>
      </c>
      <c r="H896" s="6" t="str">
        <f t="shared" si="53"/>
        <v>BEARISH DIVERGENCE</v>
      </c>
    </row>
    <row r="897" spans="1:8" ht="13.5" x14ac:dyDescent="0.25">
      <c r="A897" s="3">
        <f>TITRES_STAT!B900</f>
        <v>43308</v>
      </c>
      <c r="B897" s="6">
        <f>TITRES_STAT!C900</f>
        <v>3.13</v>
      </c>
      <c r="C897" s="6">
        <f>TITRES_STAT!D900</f>
        <v>2.7948</v>
      </c>
      <c r="D897" s="6">
        <f>TITRES_STAT!E900</f>
        <v>200</v>
      </c>
      <c r="E897" s="2">
        <f t="shared" si="52"/>
        <v>-45268</v>
      </c>
      <c r="F897" s="6" t="str">
        <f t="shared" si="55"/>
        <v>BEARISH</v>
      </c>
      <c r="G897" s="6" t="str">
        <f t="shared" si="54"/>
        <v>STRONG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3.08</v>
      </c>
      <c r="C898" s="6">
        <f>TITRES_STAT!D901</f>
        <v>2.7502</v>
      </c>
      <c r="D898" s="6">
        <f>TITRES_STAT!E901</f>
        <v>9473</v>
      </c>
      <c r="E898" s="2">
        <f t="shared" si="52"/>
        <v>-54741</v>
      </c>
      <c r="F898" s="6" t="str">
        <f t="shared" si="55"/>
        <v>BEARISH</v>
      </c>
      <c r="G898" s="6" t="str">
        <f t="shared" si="54"/>
        <v>STRONG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3.13</v>
      </c>
      <c r="C899" s="6">
        <f>TITRES_STAT!D902</f>
        <v>2.7948</v>
      </c>
      <c r="D899" s="6">
        <f>TITRES_STAT!E902</f>
        <v>10</v>
      </c>
      <c r="E899" s="2">
        <f t="shared" si="52"/>
        <v>-54731</v>
      </c>
      <c r="F899" s="6" t="str">
        <f t="shared" si="55"/>
        <v>BEARISH</v>
      </c>
      <c r="G899" s="6" t="str">
        <f t="shared" si="54"/>
        <v>STRONG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3.1</v>
      </c>
      <c r="C900" s="6">
        <f>TITRES_STAT!D903</f>
        <v>2.7679999999999998</v>
      </c>
      <c r="D900" s="6">
        <f>TITRES_STAT!E903</f>
        <v>625</v>
      </c>
      <c r="E900" s="2">
        <f t="shared" ref="E900:E963" si="56">IF(B900&gt;B899, E899+D900, IF(B900&lt;B899, E899-D900, E899))</f>
        <v>-55356</v>
      </c>
      <c r="F900" s="6" t="str">
        <f t="shared" si="55"/>
        <v>BEARISH</v>
      </c>
      <c r="G900" s="6" t="str">
        <f t="shared" si="54"/>
        <v>STRONG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3.04</v>
      </c>
      <c r="C901" s="6">
        <f>TITRES_STAT!D904</f>
        <v>2.7145000000000001</v>
      </c>
      <c r="D901" s="6">
        <f>TITRES_STAT!E904</f>
        <v>585</v>
      </c>
      <c r="E901" s="2">
        <f t="shared" si="56"/>
        <v>-55941</v>
      </c>
      <c r="F901" s="6" t="str">
        <f t="shared" si="55"/>
        <v>BEARISH</v>
      </c>
      <c r="G901" s="6" t="str">
        <f t="shared" si="54"/>
        <v>STRONG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3.01</v>
      </c>
      <c r="C902" s="6">
        <f>TITRES_STAT!D905</f>
        <v>2.6877</v>
      </c>
      <c r="D902" s="6">
        <f>TITRES_STAT!E905</f>
        <v>1209</v>
      </c>
      <c r="E902" s="2">
        <f t="shared" si="56"/>
        <v>-57150</v>
      </c>
      <c r="F902" s="6" t="str">
        <f t="shared" si="55"/>
        <v>BEARISH</v>
      </c>
      <c r="G902" s="6" t="str">
        <f t="shared" si="54"/>
        <v>STRONG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2.99</v>
      </c>
      <c r="C903" s="6">
        <f>TITRES_STAT!D906</f>
        <v>2.6698</v>
      </c>
      <c r="D903" s="6">
        <f>TITRES_STAT!E906</f>
        <v>7821</v>
      </c>
      <c r="E903" s="2">
        <f t="shared" si="56"/>
        <v>-64971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2.99</v>
      </c>
      <c r="C904" s="6">
        <f>TITRES_STAT!D907</f>
        <v>2.6698</v>
      </c>
      <c r="D904" s="6">
        <f>TITRES_STAT!E907</f>
        <v>1859</v>
      </c>
      <c r="E904" s="2">
        <f t="shared" si="56"/>
        <v>-64971</v>
      </c>
      <c r="F904" s="6" t="str">
        <f t="shared" ref="F904:F967" si="59">IF(E904&gt;E899,"BULLISH",IF(E904&lt;E899,"BEARISH","NEUTRAL"))</f>
        <v>BEARISH</v>
      </c>
      <c r="G904" s="6" t="str">
        <f t="shared" si="58"/>
        <v>STRONG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3</v>
      </c>
      <c r="C905" s="6">
        <f>TITRES_STAT!D908</f>
        <v>2.6787999999999998</v>
      </c>
      <c r="D905" s="6">
        <f>TITRES_STAT!E908</f>
        <v>2718</v>
      </c>
      <c r="E905" s="2">
        <f t="shared" si="56"/>
        <v>-62253</v>
      </c>
      <c r="F905" s="6" t="str">
        <f t="shared" si="59"/>
        <v>BEARISH</v>
      </c>
      <c r="G905" s="6" t="str">
        <f t="shared" si="58"/>
        <v>STRONG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3</v>
      </c>
      <c r="C906" s="6">
        <f>TITRES_STAT!D909</f>
        <v>2.6787999999999998</v>
      </c>
      <c r="D906" s="6">
        <f>TITRES_STAT!E909</f>
        <v>210</v>
      </c>
      <c r="E906" s="2">
        <f t="shared" si="56"/>
        <v>-62253</v>
      </c>
      <c r="F906" s="6" t="str">
        <f t="shared" si="59"/>
        <v>BEARISH</v>
      </c>
      <c r="G906" s="6" t="str">
        <f t="shared" si="58"/>
        <v>STRONG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3</v>
      </c>
      <c r="C907" s="6">
        <f>TITRES_STAT!D910</f>
        <v>2.6787999999999998</v>
      </c>
      <c r="D907" s="6">
        <f>TITRES_STAT!E910</f>
        <v>0</v>
      </c>
      <c r="E907" s="2">
        <f t="shared" si="56"/>
        <v>-62253</v>
      </c>
      <c r="F907" s="6" t="str">
        <f t="shared" si="59"/>
        <v>BEARISH</v>
      </c>
      <c r="G907" s="6" t="str">
        <f t="shared" si="58"/>
        <v>STRONG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2.99</v>
      </c>
      <c r="C908" s="6">
        <f>TITRES_STAT!D911</f>
        <v>2.6698</v>
      </c>
      <c r="D908" s="6">
        <f>TITRES_STAT!E911</f>
        <v>1390</v>
      </c>
      <c r="E908" s="2">
        <f t="shared" si="56"/>
        <v>-63643</v>
      </c>
      <c r="F908" s="6" t="str">
        <f t="shared" si="59"/>
        <v>BULLISH</v>
      </c>
      <c r="G908" s="6" t="str">
        <f t="shared" si="58"/>
        <v>WEAK</v>
      </c>
      <c r="H908" s="6" t="str">
        <f t="shared" si="57"/>
        <v>NEUTRAL</v>
      </c>
    </row>
    <row r="909" spans="1:8" ht="13.5" x14ac:dyDescent="0.25">
      <c r="A909" s="3">
        <f>TITRES_STAT!B912</f>
        <v>43327</v>
      </c>
      <c r="B909" s="6">
        <f>TITRES_STAT!C912</f>
        <v>2.99</v>
      </c>
      <c r="C909" s="6">
        <f>TITRES_STAT!D912</f>
        <v>2.6698</v>
      </c>
      <c r="D909" s="6">
        <f>TITRES_STAT!E912</f>
        <v>700</v>
      </c>
      <c r="E909" s="2">
        <f t="shared" si="56"/>
        <v>-63643</v>
      </c>
      <c r="F909" s="6" t="str">
        <f t="shared" si="59"/>
        <v>BULLISH</v>
      </c>
      <c r="G909" s="6" t="str">
        <f t="shared" si="58"/>
        <v>WEAK</v>
      </c>
      <c r="H909" s="6" t="str">
        <f t="shared" si="57"/>
        <v>NEUTRAL</v>
      </c>
    </row>
    <row r="910" spans="1:8" ht="13.5" x14ac:dyDescent="0.25">
      <c r="A910" s="3">
        <f>TITRES_STAT!B913</f>
        <v>43328</v>
      </c>
      <c r="B910" s="6">
        <f>TITRES_STAT!C913</f>
        <v>2.99</v>
      </c>
      <c r="C910" s="6">
        <f>TITRES_STAT!D913</f>
        <v>2.6698</v>
      </c>
      <c r="D910" s="6">
        <f>TITRES_STAT!E913</f>
        <v>0</v>
      </c>
      <c r="E910" s="2">
        <f t="shared" si="56"/>
        <v>-63643</v>
      </c>
      <c r="F910" s="6" t="str">
        <f t="shared" si="59"/>
        <v>BEARISH</v>
      </c>
      <c r="G910" s="6" t="str">
        <f t="shared" si="58"/>
        <v>STRONG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2.99</v>
      </c>
      <c r="C911" s="6">
        <f>TITRES_STAT!D914</f>
        <v>2.6698</v>
      </c>
      <c r="D911" s="6">
        <f>TITRES_STAT!E914</f>
        <v>373</v>
      </c>
      <c r="E911" s="2">
        <f t="shared" si="56"/>
        <v>-63643</v>
      </c>
      <c r="F911" s="6" t="str">
        <f t="shared" si="59"/>
        <v>BEARISH</v>
      </c>
      <c r="G911" s="6" t="str">
        <f t="shared" si="58"/>
        <v>STRONG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2.99</v>
      </c>
      <c r="C912" s="6">
        <f>TITRES_STAT!D915</f>
        <v>2.6698</v>
      </c>
      <c r="D912" s="6">
        <f>TITRES_STAT!E915</f>
        <v>0</v>
      </c>
      <c r="E912" s="2">
        <f t="shared" si="56"/>
        <v>-63643</v>
      </c>
      <c r="F912" s="6" t="str">
        <f t="shared" si="59"/>
        <v>BEARISH</v>
      </c>
      <c r="G912" s="6" t="str">
        <f t="shared" si="58"/>
        <v>STRONG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2.99</v>
      </c>
      <c r="C913" s="6">
        <f>TITRES_STAT!D916</f>
        <v>2.6698</v>
      </c>
      <c r="D913" s="6">
        <f>TITRES_STAT!E916</f>
        <v>0</v>
      </c>
      <c r="E913" s="2">
        <f t="shared" si="56"/>
        <v>-63643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2.95</v>
      </c>
      <c r="C914" s="6">
        <f>TITRES_STAT!D917</f>
        <v>2.6341000000000001</v>
      </c>
      <c r="D914" s="6">
        <f>TITRES_STAT!E917</f>
        <v>1874</v>
      </c>
      <c r="E914" s="2">
        <f t="shared" si="56"/>
        <v>-65517</v>
      </c>
      <c r="F914" s="6" t="str">
        <f t="shared" si="59"/>
        <v>BEARISH</v>
      </c>
      <c r="G914" s="6" t="str">
        <f t="shared" si="58"/>
        <v>STRONG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2.98</v>
      </c>
      <c r="C915" s="6">
        <f>TITRES_STAT!D918</f>
        <v>2.6608999999999998</v>
      </c>
      <c r="D915" s="6">
        <f>TITRES_STAT!E918</f>
        <v>1</v>
      </c>
      <c r="E915" s="2">
        <f t="shared" si="56"/>
        <v>-65516</v>
      </c>
      <c r="F915" s="6" t="str">
        <f t="shared" si="59"/>
        <v>BEARISH</v>
      </c>
      <c r="G915" s="6" t="str">
        <f t="shared" si="58"/>
        <v>STRONG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2.98</v>
      </c>
      <c r="C916" s="6">
        <f>TITRES_STAT!D919</f>
        <v>2.6608999999999998</v>
      </c>
      <c r="D916" s="6">
        <f>TITRES_STAT!E919</f>
        <v>0</v>
      </c>
      <c r="E916" s="2">
        <f t="shared" si="56"/>
        <v>-65516</v>
      </c>
      <c r="F916" s="6" t="str">
        <f t="shared" si="59"/>
        <v>BEARISH</v>
      </c>
      <c r="G916" s="6" t="str">
        <f t="shared" si="58"/>
        <v>STRONG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2.98</v>
      </c>
      <c r="C917" s="6">
        <f>TITRES_STAT!D920</f>
        <v>2.6608999999999998</v>
      </c>
      <c r="D917" s="6">
        <f>TITRES_STAT!E920</f>
        <v>0</v>
      </c>
      <c r="E917" s="2">
        <f t="shared" si="56"/>
        <v>-65516</v>
      </c>
      <c r="F917" s="6" t="str">
        <f t="shared" si="59"/>
        <v>BEARISH</v>
      </c>
      <c r="G917" s="6" t="str">
        <f t="shared" si="58"/>
        <v>STRONG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2.9</v>
      </c>
      <c r="C918" s="6">
        <f>TITRES_STAT!D921</f>
        <v>2.5895000000000001</v>
      </c>
      <c r="D918" s="6">
        <f>TITRES_STAT!E921</f>
        <v>1270</v>
      </c>
      <c r="E918" s="2">
        <f t="shared" si="56"/>
        <v>-66786</v>
      </c>
      <c r="F918" s="6" t="str">
        <f t="shared" si="59"/>
        <v>BEARISH</v>
      </c>
      <c r="G918" s="6" t="str">
        <f t="shared" si="58"/>
        <v>STRONG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2.97</v>
      </c>
      <c r="C919" s="6">
        <f>TITRES_STAT!D922</f>
        <v>2.6520000000000001</v>
      </c>
      <c r="D919" s="6">
        <f>TITRES_STAT!E922</f>
        <v>51</v>
      </c>
      <c r="E919" s="2">
        <f t="shared" si="56"/>
        <v>-66735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BEARISH DIVERGENCE</v>
      </c>
    </row>
    <row r="920" spans="1:8" ht="13.5" x14ac:dyDescent="0.25">
      <c r="A920" s="3">
        <f>TITRES_STAT!B923</f>
        <v>43346</v>
      </c>
      <c r="B920" s="6">
        <f>TITRES_STAT!C923</f>
        <v>2.97</v>
      </c>
      <c r="C920" s="6">
        <f>TITRES_STAT!D923</f>
        <v>2.6520000000000001</v>
      </c>
      <c r="D920" s="6">
        <f>TITRES_STAT!E923</f>
        <v>51</v>
      </c>
      <c r="E920" s="2">
        <f t="shared" si="56"/>
        <v>-66735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2.97</v>
      </c>
      <c r="C921" s="6">
        <f>TITRES_STAT!D924</f>
        <v>2.6520000000000001</v>
      </c>
      <c r="D921" s="6">
        <f>TITRES_STAT!E924</f>
        <v>0</v>
      </c>
      <c r="E921" s="2">
        <f t="shared" si="56"/>
        <v>-66735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2.9</v>
      </c>
      <c r="C922" s="6">
        <f>TITRES_STAT!D925</f>
        <v>2.5895000000000001</v>
      </c>
      <c r="D922" s="6">
        <f>TITRES_STAT!E925</f>
        <v>1001</v>
      </c>
      <c r="E922" s="2">
        <f t="shared" si="56"/>
        <v>-67736</v>
      </c>
      <c r="F922" s="6" t="str">
        <f t="shared" si="59"/>
        <v>BEARISH</v>
      </c>
      <c r="G922" s="6" t="str">
        <f t="shared" si="58"/>
        <v>STRONG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2.74</v>
      </c>
      <c r="C923" s="6">
        <f>TITRES_STAT!D926</f>
        <v>2.4466000000000001</v>
      </c>
      <c r="D923" s="6">
        <f>TITRES_STAT!E926</f>
        <v>14316</v>
      </c>
      <c r="E923" s="2">
        <f t="shared" si="56"/>
        <v>-82052</v>
      </c>
      <c r="F923" s="6" t="str">
        <f t="shared" si="59"/>
        <v>BEARISH</v>
      </c>
      <c r="G923" s="6" t="str">
        <f t="shared" si="58"/>
        <v>STRONG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2.74</v>
      </c>
      <c r="C924" s="6">
        <f>TITRES_STAT!D927</f>
        <v>2.4466000000000001</v>
      </c>
      <c r="D924" s="6">
        <f>TITRES_STAT!E927</f>
        <v>864</v>
      </c>
      <c r="E924" s="2">
        <f t="shared" si="56"/>
        <v>-82052</v>
      </c>
      <c r="F924" s="6" t="str">
        <f t="shared" si="59"/>
        <v>BEARISH</v>
      </c>
      <c r="G924" s="6" t="str">
        <f t="shared" si="58"/>
        <v>STRONG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2.74</v>
      </c>
      <c r="C925" s="6">
        <f>TITRES_STAT!D928</f>
        <v>2.4466000000000001</v>
      </c>
      <c r="D925" s="6">
        <f>TITRES_STAT!E928</f>
        <v>1265</v>
      </c>
      <c r="E925" s="2">
        <f t="shared" si="56"/>
        <v>-82052</v>
      </c>
      <c r="F925" s="6" t="str">
        <f t="shared" si="59"/>
        <v>BEARISH</v>
      </c>
      <c r="G925" s="6" t="str">
        <f t="shared" si="58"/>
        <v>STRONG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2.74</v>
      </c>
      <c r="C926" s="6">
        <f>TITRES_STAT!D929</f>
        <v>2.4466000000000001</v>
      </c>
      <c r="D926" s="6">
        <f>TITRES_STAT!E929</f>
        <v>5096</v>
      </c>
      <c r="E926" s="2">
        <f t="shared" si="56"/>
        <v>-82052</v>
      </c>
      <c r="F926" s="6" t="str">
        <f t="shared" si="59"/>
        <v>BEARISH</v>
      </c>
      <c r="G926" s="6" t="str">
        <f t="shared" si="58"/>
        <v>STRONG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2.7</v>
      </c>
      <c r="C927" s="6">
        <f>TITRES_STAT!D930</f>
        <v>2.4108999999999998</v>
      </c>
      <c r="D927" s="6">
        <f>TITRES_STAT!E930</f>
        <v>1785</v>
      </c>
      <c r="E927" s="2">
        <f t="shared" si="56"/>
        <v>-83837</v>
      </c>
      <c r="F927" s="6" t="str">
        <f t="shared" si="59"/>
        <v>BEARISH</v>
      </c>
      <c r="G927" s="6" t="str">
        <f t="shared" si="58"/>
        <v>STRONG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2.7</v>
      </c>
      <c r="C928" s="6">
        <f>TITRES_STAT!D931</f>
        <v>2.4108999999999998</v>
      </c>
      <c r="D928" s="6">
        <f>TITRES_STAT!E931</f>
        <v>3612</v>
      </c>
      <c r="E928" s="2">
        <f t="shared" si="56"/>
        <v>-83837</v>
      </c>
      <c r="F928" s="6" t="str">
        <f t="shared" si="59"/>
        <v>BEARISH</v>
      </c>
      <c r="G928" s="6" t="str">
        <f t="shared" si="58"/>
        <v>STRONG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2.62</v>
      </c>
      <c r="C929" s="6">
        <f>TITRES_STAT!D932</f>
        <v>2.3393999999999999</v>
      </c>
      <c r="D929" s="6">
        <f>TITRES_STAT!E932</f>
        <v>6986</v>
      </c>
      <c r="E929" s="2">
        <f t="shared" si="56"/>
        <v>-90823</v>
      </c>
      <c r="F929" s="6" t="str">
        <f t="shared" si="59"/>
        <v>BEARISH</v>
      </c>
      <c r="G929" s="6" t="str">
        <f t="shared" si="58"/>
        <v>STRONG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2.5</v>
      </c>
      <c r="C930" s="6">
        <f>TITRES_STAT!D933</f>
        <v>2.2323</v>
      </c>
      <c r="D930" s="6">
        <f>TITRES_STAT!E933</f>
        <v>10573</v>
      </c>
      <c r="E930" s="2">
        <f t="shared" si="56"/>
        <v>-101396</v>
      </c>
      <c r="F930" s="6" t="str">
        <f t="shared" si="59"/>
        <v>BEARISH</v>
      </c>
      <c r="G930" s="6" t="str">
        <f t="shared" si="58"/>
        <v>STRONG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2.56</v>
      </c>
      <c r="C931" s="6">
        <f>TITRES_STAT!D934</f>
        <v>2.2858999999999998</v>
      </c>
      <c r="D931" s="6">
        <f>TITRES_STAT!E934</f>
        <v>5682</v>
      </c>
      <c r="E931" s="2">
        <f t="shared" si="56"/>
        <v>-95714</v>
      </c>
      <c r="F931" s="6" t="str">
        <f t="shared" si="59"/>
        <v>BEARISH</v>
      </c>
      <c r="G931" s="6" t="str">
        <f t="shared" si="58"/>
        <v>STRONG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2.58</v>
      </c>
      <c r="C932" s="6">
        <f>TITRES_STAT!D935</f>
        <v>2.3037000000000001</v>
      </c>
      <c r="D932" s="6">
        <f>TITRES_STAT!E935</f>
        <v>1450</v>
      </c>
      <c r="E932" s="2">
        <f t="shared" si="56"/>
        <v>-94264</v>
      </c>
      <c r="F932" s="6" t="str">
        <f t="shared" si="59"/>
        <v>BEARISH</v>
      </c>
      <c r="G932" s="6" t="str">
        <f t="shared" si="58"/>
        <v>STRONG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2.58</v>
      </c>
      <c r="C933" s="6">
        <f>TITRES_STAT!D936</f>
        <v>2.3037000000000001</v>
      </c>
      <c r="D933" s="6">
        <f>TITRES_STAT!E936</f>
        <v>380</v>
      </c>
      <c r="E933" s="2">
        <f t="shared" si="56"/>
        <v>-94264</v>
      </c>
      <c r="F933" s="6" t="str">
        <f t="shared" si="59"/>
        <v>BEARISH</v>
      </c>
      <c r="G933" s="6" t="str">
        <f t="shared" si="58"/>
        <v>STRONG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2.58</v>
      </c>
      <c r="C934" s="6">
        <f>TITRES_STAT!D937</f>
        <v>2.3037000000000001</v>
      </c>
      <c r="D934" s="6">
        <f>TITRES_STAT!E937</f>
        <v>4316</v>
      </c>
      <c r="E934" s="2">
        <f t="shared" si="56"/>
        <v>-94264</v>
      </c>
      <c r="F934" s="6" t="str">
        <f t="shared" si="59"/>
        <v>BEARISH</v>
      </c>
      <c r="G934" s="6" t="str">
        <f t="shared" si="58"/>
        <v>STRONG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2.58</v>
      </c>
      <c r="C935" s="6">
        <f>TITRES_STAT!D938</f>
        <v>2.3037000000000001</v>
      </c>
      <c r="D935" s="6">
        <f>TITRES_STAT!E938</f>
        <v>604</v>
      </c>
      <c r="E935" s="2">
        <f t="shared" si="56"/>
        <v>-94264</v>
      </c>
      <c r="F935" s="6" t="str">
        <f t="shared" si="59"/>
        <v>BULLISH</v>
      </c>
      <c r="G935" s="6" t="str">
        <f t="shared" si="58"/>
        <v>WEAK</v>
      </c>
      <c r="H935" s="6" t="str">
        <f t="shared" si="57"/>
        <v>CONFIRMED BULLISH</v>
      </c>
    </row>
    <row r="936" spans="1:8" ht="13.5" x14ac:dyDescent="0.25">
      <c r="A936" s="3">
        <f>TITRES_STAT!B939</f>
        <v>43369</v>
      </c>
      <c r="B936" s="6">
        <f>TITRES_STAT!C939</f>
        <v>2.64</v>
      </c>
      <c r="C936" s="6">
        <f>TITRES_STAT!D939</f>
        <v>2.3573</v>
      </c>
      <c r="D936" s="6">
        <f>TITRES_STAT!E939</f>
        <v>6568</v>
      </c>
      <c r="E936" s="2">
        <f t="shared" si="56"/>
        <v>-87696</v>
      </c>
      <c r="F936" s="6" t="str">
        <f t="shared" si="59"/>
        <v>BULLISH</v>
      </c>
      <c r="G936" s="6" t="str">
        <f t="shared" si="58"/>
        <v>WEAK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2.64</v>
      </c>
      <c r="C937" s="6">
        <f>TITRES_STAT!D940</f>
        <v>2.3573</v>
      </c>
      <c r="D937" s="6">
        <f>TITRES_STAT!E940</f>
        <v>14487</v>
      </c>
      <c r="E937" s="2">
        <f t="shared" si="56"/>
        <v>-87696</v>
      </c>
      <c r="F937" s="6" t="str">
        <f t="shared" si="59"/>
        <v>BULLISH</v>
      </c>
      <c r="G937" s="6" t="str">
        <f t="shared" si="58"/>
        <v>WEAK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2.68</v>
      </c>
      <c r="C938" s="6">
        <f>TITRES_STAT!D941</f>
        <v>2.3929999999999998</v>
      </c>
      <c r="D938" s="6">
        <f>TITRES_STAT!E941</f>
        <v>103</v>
      </c>
      <c r="E938" s="2">
        <f t="shared" si="56"/>
        <v>-87593</v>
      </c>
      <c r="F938" s="6" t="str">
        <f t="shared" si="59"/>
        <v>BULLISH</v>
      </c>
      <c r="G938" s="6" t="str">
        <f t="shared" si="58"/>
        <v>WEAK</v>
      </c>
      <c r="H938" s="6" t="str">
        <f t="shared" si="57"/>
        <v>CONFIRMED BULLISH</v>
      </c>
    </row>
    <row r="939" spans="1:8" ht="13.5" x14ac:dyDescent="0.25">
      <c r="A939" s="3">
        <f>TITRES_STAT!B942</f>
        <v>43374</v>
      </c>
      <c r="B939" s="6">
        <f>TITRES_STAT!C942</f>
        <v>2.6</v>
      </c>
      <c r="C939" s="6">
        <f>TITRES_STAT!D942</f>
        <v>2.3216000000000001</v>
      </c>
      <c r="D939" s="6">
        <f>TITRES_STAT!E942</f>
        <v>200</v>
      </c>
      <c r="E939" s="2">
        <f t="shared" si="56"/>
        <v>-87793</v>
      </c>
      <c r="F939" s="6" t="str">
        <f t="shared" si="59"/>
        <v>BULLISH</v>
      </c>
      <c r="G939" s="6" t="str">
        <f t="shared" si="58"/>
        <v>WEAK</v>
      </c>
      <c r="H939" s="6" t="str">
        <f t="shared" si="57"/>
        <v>CONFIRMED BULLISH</v>
      </c>
    </row>
    <row r="940" spans="1:8" ht="13.5" x14ac:dyDescent="0.25">
      <c r="A940" s="3">
        <f>TITRES_STAT!B943</f>
        <v>43375</v>
      </c>
      <c r="B940" s="6">
        <f>TITRES_STAT!C943</f>
        <v>2.6</v>
      </c>
      <c r="C940" s="6">
        <f>TITRES_STAT!D943</f>
        <v>2.3216000000000001</v>
      </c>
      <c r="D940" s="6">
        <f>TITRES_STAT!E943</f>
        <v>1540</v>
      </c>
      <c r="E940" s="2">
        <f t="shared" si="56"/>
        <v>-87793</v>
      </c>
      <c r="F940" s="6" t="str">
        <f t="shared" si="59"/>
        <v>BULLISH</v>
      </c>
      <c r="G940" s="6" t="str">
        <f t="shared" si="58"/>
        <v>WEAK</v>
      </c>
      <c r="H940" s="6" t="str">
        <f t="shared" si="57"/>
        <v>CONFIRMED BULLISH</v>
      </c>
    </row>
    <row r="941" spans="1:8" ht="13.5" x14ac:dyDescent="0.25">
      <c r="A941" s="3">
        <f>TITRES_STAT!B944</f>
        <v>43376</v>
      </c>
      <c r="B941" s="6">
        <f>TITRES_STAT!C944</f>
        <v>2.6</v>
      </c>
      <c r="C941" s="6">
        <f>TITRES_STAT!D944</f>
        <v>2.3216000000000001</v>
      </c>
      <c r="D941" s="6">
        <f>TITRES_STAT!E944</f>
        <v>0</v>
      </c>
      <c r="E941" s="2">
        <f t="shared" si="56"/>
        <v>-87793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2.58</v>
      </c>
      <c r="C942" s="6">
        <f>TITRES_STAT!D945</f>
        <v>2.3037000000000001</v>
      </c>
      <c r="D942" s="6">
        <f>TITRES_STAT!E945</f>
        <v>280</v>
      </c>
      <c r="E942" s="2">
        <f t="shared" si="56"/>
        <v>-88073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2.58</v>
      </c>
      <c r="C943" s="6">
        <f>TITRES_STAT!D946</f>
        <v>2.3037000000000001</v>
      </c>
      <c r="D943" s="6">
        <f>TITRES_STAT!E946</f>
        <v>1225</v>
      </c>
      <c r="E943" s="2">
        <f t="shared" si="56"/>
        <v>-88073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2.56</v>
      </c>
      <c r="C944" s="6">
        <f>TITRES_STAT!D947</f>
        <v>2.2858999999999998</v>
      </c>
      <c r="D944" s="6">
        <f>TITRES_STAT!E947</f>
        <v>1051</v>
      </c>
      <c r="E944" s="2">
        <f t="shared" si="56"/>
        <v>-89124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2.6</v>
      </c>
      <c r="C945" s="6">
        <f>TITRES_STAT!D948</f>
        <v>2.3216000000000001</v>
      </c>
      <c r="D945" s="6">
        <f>TITRES_STAT!E948</f>
        <v>10</v>
      </c>
      <c r="E945" s="2">
        <f t="shared" si="56"/>
        <v>-89114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2.59</v>
      </c>
      <c r="C946" s="6">
        <f>TITRES_STAT!D949</f>
        <v>2.3127</v>
      </c>
      <c r="D946" s="6">
        <f>TITRES_STAT!E949</f>
        <v>1500</v>
      </c>
      <c r="E946" s="2">
        <f t="shared" si="56"/>
        <v>-90614</v>
      </c>
      <c r="F946" s="6" t="str">
        <f t="shared" si="59"/>
        <v>BEARISH</v>
      </c>
      <c r="G946" s="6" t="str">
        <f t="shared" si="58"/>
        <v>STRONG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2.5299999999999998</v>
      </c>
      <c r="C947" s="6">
        <f>TITRES_STAT!D950</f>
        <v>2.2591000000000001</v>
      </c>
      <c r="D947" s="6">
        <f>TITRES_STAT!E950</f>
        <v>740</v>
      </c>
      <c r="E947" s="2">
        <f t="shared" si="56"/>
        <v>-91354</v>
      </c>
      <c r="F947" s="6" t="str">
        <f t="shared" si="59"/>
        <v>BEARISH</v>
      </c>
      <c r="G947" s="6" t="str">
        <f t="shared" si="58"/>
        <v>STRONG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2.4900000000000002</v>
      </c>
      <c r="C948" s="6">
        <f>TITRES_STAT!D951</f>
        <v>2.2233999999999998</v>
      </c>
      <c r="D948" s="6">
        <f>TITRES_STAT!E951</f>
        <v>2615</v>
      </c>
      <c r="E948" s="2">
        <f t="shared" si="56"/>
        <v>-93969</v>
      </c>
      <c r="F948" s="6" t="str">
        <f t="shared" si="59"/>
        <v>BEARISH</v>
      </c>
      <c r="G948" s="6" t="str">
        <f t="shared" si="58"/>
        <v>STRONG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2.4300000000000002</v>
      </c>
      <c r="C949" s="6">
        <f>TITRES_STAT!D952</f>
        <v>2.1698</v>
      </c>
      <c r="D949" s="6">
        <f>TITRES_STAT!E952</f>
        <v>5565</v>
      </c>
      <c r="E949" s="2">
        <f t="shared" si="56"/>
        <v>-99534</v>
      </c>
      <c r="F949" s="6" t="str">
        <f t="shared" si="59"/>
        <v>BEARISH</v>
      </c>
      <c r="G949" s="6" t="str">
        <f t="shared" si="58"/>
        <v>STRONG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2.48</v>
      </c>
      <c r="C950" s="6">
        <f>TITRES_STAT!D953</f>
        <v>2.2143999999999999</v>
      </c>
      <c r="D950" s="6">
        <f>TITRES_STAT!E953</f>
        <v>5007</v>
      </c>
      <c r="E950" s="2">
        <f t="shared" si="56"/>
        <v>-94527</v>
      </c>
      <c r="F950" s="6" t="str">
        <f t="shared" si="59"/>
        <v>BEARISH</v>
      </c>
      <c r="G950" s="6" t="str">
        <f t="shared" si="58"/>
        <v>STRONG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2.48</v>
      </c>
      <c r="C951" s="6">
        <f>TITRES_STAT!D954</f>
        <v>2.2143999999999999</v>
      </c>
      <c r="D951" s="6">
        <f>TITRES_STAT!E954</f>
        <v>90</v>
      </c>
      <c r="E951" s="2">
        <f t="shared" si="56"/>
        <v>-94527</v>
      </c>
      <c r="F951" s="6" t="str">
        <f t="shared" si="59"/>
        <v>BEARISH</v>
      </c>
      <c r="G951" s="6" t="str">
        <f t="shared" si="58"/>
        <v>STRONG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2.4700000000000002</v>
      </c>
      <c r="C952" s="6">
        <f>TITRES_STAT!D955</f>
        <v>2.2054999999999998</v>
      </c>
      <c r="D952" s="6">
        <f>TITRES_STAT!E955</f>
        <v>801</v>
      </c>
      <c r="E952" s="2">
        <f t="shared" si="56"/>
        <v>-95328</v>
      </c>
      <c r="F952" s="6" t="str">
        <f t="shared" si="59"/>
        <v>BEARISH</v>
      </c>
      <c r="G952" s="6" t="str">
        <f t="shared" si="58"/>
        <v>STRONG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2.4700000000000002</v>
      </c>
      <c r="C953" s="6">
        <f>TITRES_STAT!D956</f>
        <v>2.2054999999999998</v>
      </c>
      <c r="D953" s="6">
        <f>TITRES_STAT!E956</f>
        <v>91</v>
      </c>
      <c r="E953" s="2">
        <f t="shared" si="56"/>
        <v>-95328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2.4700000000000002</v>
      </c>
      <c r="C954" s="6">
        <f>TITRES_STAT!D957</f>
        <v>2.2054999999999998</v>
      </c>
      <c r="D954" s="6">
        <f>TITRES_STAT!E957</f>
        <v>1655</v>
      </c>
      <c r="E954" s="2">
        <f t="shared" si="56"/>
        <v>-95328</v>
      </c>
      <c r="F954" s="6" t="str">
        <f t="shared" si="59"/>
        <v>BULLISH</v>
      </c>
      <c r="G954" s="6" t="str">
        <f t="shared" si="58"/>
        <v>WEAK</v>
      </c>
      <c r="H954" s="6" t="str">
        <f t="shared" si="57"/>
        <v>CONFIRMED BULLISH</v>
      </c>
    </row>
    <row r="955" spans="1:8" ht="13.5" x14ac:dyDescent="0.25">
      <c r="A955" s="3">
        <f>TITRES_STAT!B958</f>
        <v>43397</v>
      </c>
      <c r="B955" s="6">
        <f>TITRES_STAT!C958</f>
        <v>2.4</v>
      </c>
      <c r="C955" s="6">
        <f>TITRES_STAT!D958</f>
        <v>2.1429999999999998</v>
      </c>
      <c r="D955" s="6">
        <f>TITRES_STAT!E958</f>
        <v>801</v>
      </c>
      <c r="E955" s="2">
        <f t="shared" si="56"/>
        <v>-96129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2.46</v>
      </c>
      <c r="C956" s="6">
        <f>TITRES_STAT!D959</f>
        <v>2.1966000000000001</v>
      </c>
      <c r="D956" s="6">
        <f>TITRES_STAT!E959</f>
        <v>3917</v>
      </c>
      <c r="E956" s="2">
        <f t="shared" si="56"/>
        <v>-92212</v>
      </c>
      <c r="F956" s="6" t="str">
        <f t="shared" si="59"/>
        <v>BULLISH</v>
      </c>
      <c r="G956" s="6" t="str">
        <f t="shared" si="58"/>
        <v>WEAK</v>
      </c>
      <c r="H956" s="6" t="str">
        <f t="shared" si="57"/>
        <v>BULLISH DIVERGENCE</v>
      </c>
    </row>
    <row r="957" spans="1:8" ht="13.5" x14ac:dyDescent="0.25">
      <c r="A957" s="3">
        <f>TITRES_STAT!B960</f>
        <v>43399</v>
      </c>
      <c r="B957" s="6">
        <f>TITRES_STAT!C960</f>
        <v>2.44</v>
      </c>
      <c r="C957" s="6">
        <f>TITRES_STAT!D960</f>
        <v>2.1787000000000001</v>
      </c>
      <c r="D957" s="6">
        <f>TITRES_STAT!E960</f>
        <v>2139</v>
      </c>
      <c r="E957" s="2">
        <f t="shared" si="56"/>
        <v>-94351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BULLISH DIVERGENCE</v>
      </c>
    </row>
    <row r="958" spans="1:8" ht="13.5" x14ac:dyDescent="0.25">
      <c r="A958" s="3">
        <f>TITRES_STAT!B961</f>
        <v>43402</v>
      </c>
      <c r="B958" s="6">
        <f>TITRES_STAT!C961</f>
        <v>2.5299999999999998</v>
      </c>
      <c r="C958" s="6">
        <f>TITRES_STAT!D961</f>
        <v>2.2591000000000001</v>
      </c>
      <c r="D958" s="6">
        <f>TITRES_STAT!E961</f>
        <v>187</v>
      </c>
      <c r="E958" s="2">
        <f t="shared" si="56"/>
        <v>-94164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2.4500000000000002</v>
      </c>
      <c r="C959" s="6">
        <f>TITRES_STAT!D962</f>
        <v>2.1876000000000002</v>
      </c>
      <c r="D959" s="6">
        <f>TITRES_STAT!E962</f>
        <v>6</v>
      </c>
      <c r="E959" s="2">
        <f t="shared" si="56"/>
        <v>-94170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43404</v>
      </c>
      <c r="B960" s="6">
        <f>TITRES_STAT!C963</f>
        <v>2.4500000000000002</v>
      </c>
      <c r="C960" s="6">
        <f>TITRES_STAT!D963</f>
        <v>2.1876000000000002</v>
      </c>
      <c r="D960" s="6">
        <f>TITRES_STAT!E963</f>
        <v>109</v>
      </c>
      <c r="E960" s="2">
        <f t="shared" si="56"/>
        <v>-94170</v>
      </c>
      <c r="F960" s="6" t="str">
        <f t="shared" si="59"/>
        <v>BULLISH</v>
      </c>
      <c r="G960" s="6" t="str">
        <f t="shared" si="58"/>
        <v>WEAK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2.5</v>
      </c>
      <c r="C961" s="6">
        <f>TITRES_STAT!D964</f>
        <v>2.2323</v>
      </c>
      <c r="D961" s="6">
        <f>TITRES_STAT!E964</f>
        <v>808</v>
      </c>
      <c r="E961" s="2">
        <f t="shared" si="56"/>
        <v>-93362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BEARISH DIVERGENCE</v>
      </c>
    </row>
    <row r="962" spans="1:8" ht="13.5" x14ac:dyDescent="0.25">
      <c r="A962" s="3">
        <f>TITRES_STAT!B965</f>
        <v>43406</v>
      </c>
      <c r="B962" s="6">
        <f>TITRES_STAT!C965</f>
        <v>2.56</v>
      </c>
      <c r="C962" s="6">
        <f>TITRES_STAT!D965</f>
        <v>2.2858999999999998</v>
      </c>
      <c r="D962" s="6">
        <f>TITRES_STAT!E965</f>
        <v>440</v>
      </c>
      <c r="E962" s="2">
        <f t="shared" si="56"/>
        <v>-92922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2.56</v>
      </c>
      <c r="C963" s="6">
        <f>TITRES_STAT!D966</f>
        <v>2.2858999999999998</v>
      </c>
      <c r="D963" s="6">
        <f>TITRES_STAT!E966</f>
        <v>2888</v>
      </c>
      <c r="E963" s="2">
        <f t="shared" si="56"/>
        <v>-92922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2.5</v>
      </c>
      <c r="C964" s="6">
        <f>TITRES_STAT!D967</f>
        <v>2.2323</v>
      </c>
      <c r="D964" s="6">
        <f>TITRES_STAT!E967</f>
        <v>70</v>
      </c>
      <c r="E964" s="2">
        <f t="shared" ref="E964:E1027" si="60">IF(B964&gt;B963, E963+D964, IF(B964&lt;B963, E963-D964, E963))</f>
        <v>-92992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2.5499999999999998</v>
      </c>
      <c r="C965" s="6">
        <f>TITRES_STAT!D968</f>
        <v>2.2768999999999999</v>
      </c>
      <c r="D965" s="6">
        <f>TITRES_STAT!E968</f>
        <v>10</v>
      </c>
      <c r="E965" s="2">
        <f t="shared" si="60"/>
        <v>-92982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CONFIRMED BULLISH</v>
      </c>
    </row>
    <row r="966" spans="1:8" ht="13.5" x14ac:dyDescent="0.25">
      <c r="A966" s="3">
        <f>TITRES_STAT!B969</f>
        <v>43412</v>
      </c>
      <c r="B966" s="6">
        <f>TITRES_STAT!C969</f>
        <v>2.56</v>
      </c>
      <c r="C966" s="6">
        <f>TITRES_STAT!D969</f>
        <v>2.2858999999999998</v>
      </c>
      <c r="D966" s="6">
        <f>TITRES_STAT!E969</f>
        <v>8</v>
      </c>
      <c r="E966" s="2">
        <f t="shared" si="60"/>
        <v>-92974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2.57</v>
      </c>
      <c r="C967" s="6">
        <f>TITRES_STAT!D970</f>
        <v>2.2948</v>
      </c>
      <c r="D967" s="6">
        <f>TITRES_STAT!E970</f>
        <v>1594</v>
      </c>
      <c r="E967" s="2">
        <f t="shared" si="60"/>
        <v>-91380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BULLISH</v>
      </c>
    </row>
    <row r="968" spans="1:8" ht="13.5" x14ac:dyDescent="0.25">
      <c r="A968" s="3">
        <f>TITRES_STAT!B971</f>
        <v>43416</v>
      </c>
      <c r="B968" s="6">
        <f>TITRES_STAT!C971</f>
        <v>2.56</v>
      </c>
      <c r="C968" s="6">
        <f>TITRES_STAT!D971</f>
        <v>2.2858999999999998</v>
      </c>
      <c r="D968" s="6">
        <f>TITRES_STAT!E971</f>
        <v>443</v>
      </c>
      <c r="E968" s="2">
        <f t="shared" si="60"/>
        <v>-91823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NEUTRAL</v>
      </c>
    </row>
    <row r="969" spans="1:8" ht="13.5" x14ac:dyDescent="0.25">
      <c r="A969" s="3">
        <f>TITRES_STAT!B972</f>
        <v>43417</v>
      </c>
      <c r="B969" s="6">
        <f>TITRES_STAT!C972</f>
        <v>2.4900000000000002</v>
      </c>
      <c r="C969" s="6">
        <f>TITRES_STAT!D972</f>
        <v>2.2233999999999998</v>
      </c>
      <c r="D969" s="6">
        <f>TITRES_STAT!E972</f>
        <v>50</v>
      </c>
      <c r="E969" s="2">
        <f t="shared" si="60"/>
        <v>-91873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BULLISH DIVERGENCE</v>
      </c>
    </row>
    <row r="970" spans="1:8" ht="13.5" x14ac:dyDescent="0.25">
      <c r="A970" s="3">
        <f>TITRES_STAT!B973</f>
        <v>43418</v>
      </c>
      <c r="B970" s="6">
        <f>TITRES_STAT!C973</f>
        <v>2.56</v>
      </c>
      <c r="C970" s="6">
        <f>TITRES_STAT!D973</f>
        <v>2.2858999999999998</v>
      </c>
      <c r="D970" s="6">
        <f>TITRES_STAT!E973</f>
        <v>5</v>
      </c>
      <c r="E970" s="2">
        <f t="shared" si="60"/>
        <v>-91868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2.56</v>
      </c>
      <c r="C971" s="6">
        <f>TITRES_STAT!D974</f>
        <v>2.2858999999999998</v>
      </c>
      <c r="D971" s="6">
        <f>TITRES_STAT!E974</f>
        <v>310</v>
      </c>
      <c r="E971" s="2">
        <f t="shared" si="60"/>
        <v>-91868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2.56</v>
      </c>
      <c r="C972" s="6">
        <f>TITRES_STAT!D975</f>
        <v>2.2858999999999998</v>
      </c>
      <c r="D972" s="6">
        <f>TITRES_STAT!E975</f>
        <v>1084</v>
      </c>
      <c r="E972" s="2">
        <f t="shared" si="60"/>
        <v>-91868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2.56</v>
      </c>
      <c r="C973" s="6">
        <f>TITRES_STAT!D976</f>
        <v>2.2858999999999998</v>
      </c>
      <c r="D973" s="6">
        <f>TITRES_STAT!E976</f>
        <v>0</v>
      </c>
      <c r="E973" s="2">
        <f t="shared" si="60"/>
        <v>-91868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43425</v>
      </c>
      <c r="B974" s="6">
        <f>TITRES_STAT!C977</f>
        <v>2.4900000000000002</v>
      </c>
      <c r="C974" s="6">
        <f>TITRES_STAT!D977</f>
        <v>2.2233999999999998</v>
      </c>
      <c r="D974" s="6">
        <f>TITRES_STAT!E977</f>
        <v>350</v>
      </c>
      <c r="E974" s="2">
        <f t="shared" si="60"/>
        <v>-92218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2.5</v>
      </c>
      <c r="C975" s="6">
        <f>TITRES_STAT!D978</f>
        <v>2.2323</v>
      </c>
      <c r="D975" s="6">
        <f>TITRES_STAT!E978</f>
        <v>3831</v>
      </c>
      <c r="E975" s="2">
        <f t="shared" si="60"/>
        <v>-88387</v>
      </c>
      <c r="F975" s="6" t="str">
        <f t="shared" si="63"/>
        <v>BULLISH</v>
      </c>
      <c r="G975" s="6" t="str">
        <f t="shared" si="62"/>
        <v>WEAK</v>
      </c>
      <c r="H975" s="6" t="str">
        <f t="shared" si="61"/>
        <v>BULLISH DIVERGENCE</v>
      </c>
    </row>
    <row r="976" spans="1:8" ht="13.5" x14ac:dyDescent="0.25">
      <c r="A976" s="3">
        <f>TITRES_STAT!B979</f>
        <v>43427</v>
      </c>
      <c r="B976" s="6">
        <f>TITRES_STAT!C979</f>
        <v>2.5</v>
      </c>
      <c r="C976" s="6">
        <f>TITRES_STAT!D979</f>
        <v>2.2323</v>
      </c>
      <c r="D976" s="6">
        <f>TITRES_STAT!E979</f>
        <v>5776</v>
      </c>
      <c r="E976" s="2">
        <f t="shared" si="60"/>
        <v>-88387</v>
      </c>
      <c r="F976" s="6" t="str">
        <f t="shared" si="63"/>
        <v>BULLISH</v>
      </c>
      <c r="G976" s="6" t="str">
        <f t="shared" si="62"/>
        <v>WEAK</v>
      </c>
      <c r="H976" s="6" t="str">
        <f t="shared" si="61"/>
        <v>BULLISH DIVERGENCE</v>
      </c>
    </row>
    <row r="977" spans="1:8" ht="13.5" x14ac:dyDescent="0.25">
      <c r="A977" s="3">
        <f>TITRES_STAT!B980</f>
        <v>43430</v>
      </c>
      <c r="B977" s="6">
        <f>TITRES_STAT!C980</f>
        <v>2.56</v>
      </c>
      <c r="C977" s="6">
        <f>TITRES_STAT!D980</f>
        <v>2.2858999999999998</v>
      </c>
      <c r="D977" s="6">
        <f>TITRES_STAT!E980</f>
        <v>1290</v>
      </c>
      <c r="E977" s="2">
        <f t="shared" si="60"/>
        <v>-87097</v>
      </c>
      <c r="F977" s="6" t="str">
        <f t="shared" si="63"/>
        <v>BULLISH</v>
      </c>
      <c r="G977" s="6" t="str">
        <f t="shared" si="62"/>
        <v>WEAK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2.58</v>
      </c>
      <c r="C978" s="6">
        <f>TITRES_STAT!D981</f>
        <v>2.3037000000000001</v>
      </c>
      <c r="D978" s="6">
        <f>TITRES_STAT!E981</f>
        <v>1052</v>
      </c>
      <c r="E978" s="2">
        <f t="shared" si="60"/>
        <v>-86045</v>
      </c>
      <c r="F978" s="6" t="str">
        <f t="shared" si="63"/>
        <v>BULLISH</v>
      </c>
      <c r="G978" s="6" t="str">
        <f t="shared" si="62"/>
        <v>WEAK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2.5099999999999998</v>
      </c>
      <c r="C979" s="6">
        <f>TITRES_STAT!D982</f>
        <v>2.2412000000000001</v>
      </c>
      <c r="D979" s="6">
        <f>TITRES_STAT!E982</f>
        <v>115</v>
      </c>
      <c r="E979" s="2">
        <f t="shared" si="60"/>
        <v>-86160</v>
      </c>
      <c r="F979" s="6" t="str">
        <f t="shared" si="63"/>
        <v>BULLISH</v>
      </c>
      <c r="G979" s="6" t="str">
        <f t="shared" si="62"/>
        <v>WEAK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2.5</v>
      </c>
      <c r="C980" s="6">
        <f>TITRES_STAT!D983</f>
        <v>2.2323</v>
      </c>
      <c r="D980" s="6">
        <f>TITRES_STAT!E983</f>
        <v>4805</v>
      </c>
      <c r="E980" s="2">
        <f t="shared" si="60"/>
        <v>-90965</v>
      </c>
      <c r="F980" s="6" t="str">
        <f t="shared" si="63"/>
        <v>BEARISH</v>
      </c>
      <c r="G980" s="6" t="str">
        <f t="shared" si="62"/>
        <v>STRONG</v>
      </c>
      <c r="H980" s="6" t="str">
        <f t="shared" si="61"/>
        <v>NEUTRAL</v>
      </c>
    </row>
    <row r="981" spans="1:8" ht="13.5" x14ac:dyDescent="0.25">
      <c r="A981" s="3">
        <f>TITRES_STAT!B984</f>
        <v>43434</v>
      </c>
      <c r="B981" s="6">
        <f>TITRES_STAT!C984</f>
        <v>2.48</v>
      </c>
      <c r="C981" s="6">
        <f>TITRES_STAT!D984</f>
        <v>2.2143999999999999</v>
      </c>
      <c r="D981" s="6">
        <f>TITRES_STAT!E984</f>
        <v>319</v>
      </c>
      <c r="E981" s="2">
        <f t="shared" si="60"/>
        <v>-91284</v>
      </c>
      <c r="F981" s="6" t="str">
        <f t="shared" si="63"/>
        <v>BEARISH</v>
      </c>
      <c r="G981" s="6" t="str">
        <f t="shared" si="62"/>
        <v>STRONG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2.5</v>
      </c>
      <c r="C982" s="6">
        <f>TITRES_STAT!D985</f>
        <v>2.2323</v>
      </c>
      <c r="D982" s="6">
        <f>TITRES_STAT!E985</f>
        <v>3626</v>
      </c>
      <c r="E982" s="2">
        <f t="shared" si="60"/>
        <v>-87658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2.5</v>
      </c>
      <c r="C983" s="6">
        <f>TITRES_STAT!D986</f>
        <v>2.2323</v>
      </c>
      <c r="D983" s="6">
        <f>TITRES_STAT!E986</f>
        <v>4393</v>
      </c>
      <c r="E983" s="2">
        <f t="shared" si="60"/>
        <v>-87658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2.5</v>
      </c>
      <c r="C984" s="6">
        <f>TITRES_STAT!D987</f>
        <v>2.2323</v>
      </c>
      <c r="D984" s="6">
        <f>TITRES_STAT!E987</f>
        <v>1</v>
      </c>
      <c r="E984" s="2">
        <f t="shared" si="60"/>
        <v>-87658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2.5</v>
      </c>
      <c r="C985" s="6">
        <f>TITRES_STAT!D988</f>
        <v>2.2323</v>
      </c>
      <c r="D985" s="6">
        <f>TITRES_STAT!E988</f>
        <v>1</v>
      </c>
      <c r="E985" s="2">
        <f t="shared" si="60"/>
        <v>-87658</v>
      </c>
      <c r="F985" s="6" t="str">
        <f t="shared" si="63"/>
        <v>BULLISH</v>
      </c>
      <c r="G985" s="6" t="str">
        <f t="shared" si="62"/>
        <v>WEAK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2.4500000000000002</v>
      </c>
      <c r="C986" s="6">
        <f>TITRES_STAT!D989</f>
        <v>2.1876000000000002</v>
      </c>
      <c r="D986" s="6">
        <f>TITRES_STAT!E989</f>
        <v>2820</v>
      </c>
      <c r="E986" s="2">
        <f t="shared" si="60"/>
        <v>-90478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BULLISH DIVERGENCE</v>
      </c>
    </row>
    <row r="987" spans="1:8" ht="13.5" x14ac:dyDescent="0.25">
      <c r="A987" s="3">
        <f>TITRES_STAT!B990</f>
        <v>43444</v>
      </c>
      <c r="B987" s="6">
        <f>TITRES_STAT!C990</f>
        <v>2.4300000000000002</v>
      </c>
      <c r="C987" s="6">
        <f>TITRES_STAT!D990</f>
        <v>2.1698</v>
      </c>
      <c r="D987" s="6">
        <f>TITRES_STAT!E990</f>
        <v>3735</v>
      </c>
      <c r="E987" s="2">
        <f t="shared" si="60"/>
        <v>-94213</v>
      </c>
      <c r="F987" s="6" t="str">
        <f t="shared" si="63"/>
        <v>BEARISH</v>
      </c>
      <c r="G987" s="6" t="str">
        <f t="shared" si="62"/>
        <v>STRONG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2.4900000000000002</v>
      </c>
      <c r="C988" s="6">
        <f>TITRES_STAT!D991</f>
        <v>2.2233999999999998</v>
      </c>
      <c r="D988" s="6">
        <f>TITRES_STAT!E991</f>
        <v>4812</v>
      </c>
      <c r="E988" s="2">
        <f t="shared" si="60"/>
        <v>-89401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2.48</v>
      </c>
      <c r="C989" s="6">
        <f>TITRES_STAT!D992</f>
        <v>2.2143999999999999</v>
      </c>
      <c r="D989" s="6">
        <f>TITRES_STAT!E992</f>
        <v>2025</v>
      </c>
      <c r="E989" s="2">
        <f t="shared" si="60"/>
        <v>-91426</v>
      </c>
      <c r="F989" s="6" t="str">
        <f t="shared" si="63"/>
        <v>BEARISH</v>
      </c>
      <c r="G989" s="6" t="str">
        <f t="shared" si="62"/>
        <v>STRONG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2.4900000000000002</v>
      </c>
      <c r="C990" s="6">
        <f>TITRES_STAT!D993</f>
        <v>2.2233999999999998</v>
      </c>
      <c r="D990" s="6">
        <f>TITRES_STAT!E993</f>
        <v>830</v>
      </c>
      <c r="E990" s="2">
        <f t="shared" si="60"/>
        <v>-90596</v>
      </c>
      <c r="F990" s="6" t="str">
        <f t="shared" si="63"/>
        <v>BEARISH</v>
      </c>
      <c r="G990" s="6" t="str">
        <f t="shared" si="62"/>
        <v>STRONG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2.4900000000000002</v>
      </c>
      <c r="C991" s="6">
        <f>TITRES_STAT!D994</f>
        <v>2.2233999999999998</v>
      </c>
      <c r="D991" s="6">
        <f>TITRES_STAT!E994</f>
        <v>10</v>
      </c>
      <c r="E991" s="2">
        <f t="shared" si="60"/>
        <v>-90596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BEARISH DIVERGENCE</v>
      </c>
    </row>
    <row r="992" spans="1:8" ht="13.5" x14ac:dyDescent="0.25">
      <c r="A992" s="3">
        <f>TITRES_STAT!B995</f>
        <v>43451</v>
      </c>
      <c r="B992" s="6">
        <f>TITRES_STAT!C995</f>
        <v>2.5499999999999998</v>
      </c>
      <c r="C992" s="6">
        <f>TITRES_STAT!D995</f>
        <v>2.2768999999999999</v>
      </c>
      <c r="D992" s="6">
        <f>TITRES_STAT!E995</f>
        <v>3435</v>
      </c>
      <c r="E992" s="2">
        <f t="shared" si="60"/>
        <v>-87161</v>
      </c>
      <c r="F992" s="6" t="str">
        <f t="shared" si="63"/>
        <v>BULLISH</v>
      </c>
      <c r="G992" s="6" t="str">
        <f t="shared" si="62"/>
        <v>WEAK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2.48</v>
      </c>
      <c r="C993" s="6">
        <f>TITRES_STAT!D996</f>
        <v>2.2143999999999999</v>
      </c>
      <c r="D993" s="6">
        <f>TITRES_STAT!E996</f>
        <v>6909</v>
      </c>
      <c r="E993" s="2">
        <f t="shared" si="60"/>
        <v>-94070</v>
      </c>
      <c r="F993" s="6" t="str">
        <f t="shared" si="63"/>
        <v>BEARISH</v>
      </c>
      <c r="G993" s="6" t="str">
        <f t="shared" si="62"/>
        <v>STRONG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2.5499999999999998</v>
      </c>
      <c r="C994" s="6">
        <f>TITRES_STAT!D997</f>
        <v>2.2768999999999999</v>
      </c>
      <c r="D994" s="6">
        <f>TITRES_STAT!E997</f>
        <v>10</v>
      </c>
      <c r="E994" s="2">
        <f t="shared" si="60"/>
        <v>-94060</v>
      </c>
      <c r="F994" s="6" t="str">
        <f t="shared" si="63"/>
        <v>BEARISH</v>
      </c>
      <c r="G994" s="6" t="str">
        <f t="shared" si="62"/>
        <v>STRONG</v>
      </c>
      <c r="H994" s="6" t="str">
        <f t="shared" si="61"/>
        <v>BEARISH DIVERGENCE</v>
      </c>
    </row>
    <row r="995" spans="1:8" ht="13.5" x14ac:dyDescent="0.25">
      <c r="A995" s="3">
        <f>TITRES_STAT!B998</f>
        <v>43454</v>
      </c>
      <c r="B995" s="6">
        <f>TITRES_STAT!C998</f>
        <v>2.56</v>
      </c>
      <c r="C995" s="6">
        <f>TITRES_STAT!D998</f>
        <v>2.2858999999999998</v>
      </c>
      <c r="D995" s="6">
        <f>TITRES_STAT!E998</f>
        <v>20</v>
      </c>
      <c r="E995" s="2">
        <f t="shared" si="60"/>
        <v>-94040</v>
      </c>
      <c r="F995" s="6" t="str">
        <f t="shared" si="63"/>
        <v>BEARISH</v>
      </c>
      <c r="G995" s="6" t="str">
        <f t="shared" si="62"/>
        <v>STRONG</v>
      </c>
      <c r="H995" s="6" t="str">
        <f t="shared" si="61"/>
        <v>BEARISH DIVERGENCE</v>
      </c>
    </row>
    <row r="996" spans="1:8" ht="13.5" x14ac:dyDescent="0.25">
      <c r="A996" s="3">
        <f>TITRES_STAT!B999</f>
        <v>43455</v>
      </c>
      <c r="B996" s="6">
        <f>TITRES_STAT!C999</f>
        <v>2.56</v>
      </c>
      <c r="C996" s="6">
        <f>TITRES_STAT!D999</f>
        <v>2.2858999999999998</v>
      </c>
      <c r="D996" s="6">
        <f>TITRES_STAT!E999</f>
        <v>1005</v>
      </c>
      <c r="E996" s="2">
        <f t="shared" si="60"/>
        <v>-94040</v>
      </c>
      <c r="F996" s="6" t="str">
        <f t="shared" si="63"/>
        <v>BEARISH</v>
      </c>
      <c r="G996" s="6" t="str">
        <f t="shared" si="62"/>
        <v>STRONG</v>
      </c>
      <c r="H996" s="6" t="str">
        <f t="shared" si="61"/>
        <v>BEARISH DIVERGENCE</v>
      </c>
    </row>
    <row r="997" spans="1:8" ht="13.5" x14ac:dyDescent="0.25">
      <c r="A997" s="3">
        <f>TITRES_STAT!B1000</f>
        <v>43458</v>
      </c>
      <c r="B997" s="6">
        <f>TITRES_STAT!C1000</f>
        <v>2.56</v>
      </c>
      <c r="C997" s="6">
        <f>TITRES_STAT!D1000</f>
        <v>2.2858999999999998</v>
      </c>
      <c r="D997" s="6">
        <f>TITRES_STAT!E1000</f>
        <v>0</v>
      </c>
      <c r="E997" s="2">
        <f t="shared" si="60"/>
        <v>-94040</v>
      </c>
      <c r="F997" s="6" t="str">
        <f t="shared" si="63"/>
        <v>BEARISH</v>
      </c>
      <c r="G997" s="6" t="str">
        <f t="shared" si="62"/>
        <v>STRONG</v>
      </c>
      <c r="H997" s="6" t="str">
        <f t="shared" si="61"/>
        <v>BEARISH DIVERGENCE</v>
      </c>
    </row>
    <row r="998" spans="1:8" ht="13.5" x14ac:dyDescent="0.25">
      <c r="A998" s="3">
        <f>TITRES_STAT!B1001</f>
        <v>43459</v>
      </c>
      <c r="B998" s="6">
        <f>TITRES_STAT!C1001</f>
        <v>2.56</v>
      </c>
      <c r="C998" s="6">
        <f>TITRES_STAT!D1001</f>
        <v>2.2858999999999998</v>
      </c>
      <c r="D998" s="6">
        <f>TITRES_STAT!E1001</f>
        <v>0</v>
      </c>
      <c r="E998" s="2">
        <f t="shared" si="60"/>
        <v>-94040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2.42</v>
      </c>
      <c r="C999" s="6">
        <f>TITRES_STAT!D1002</f>
        <v>2.1608999999999998</v>
      </c>
      <c r="D999" s="6">
        <f>TITRES_STAT!E1002</f>
        <v>13510</v>
      </c>
      <c r="E999" s="2">
        <f t="shared" si="60"/>
        <v>-107550</v>
      </c>
      <c r="F999" s="6" t="str">
        <f t="shared" si="63"/>
        <v>BEARISH</v>
      </c>
      <c r="G999" s="6" t="str">
        <f t="shared" si="62"/>
        <v>STRONG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2.48</v>
      </c>
      <c r="C1000" s="6">
        <f>TITRES_STAT!D1003</f>
        <v>2.2143999999999999</v>
      </c>
      <c r="D1000" s="6">
        <f>TITRES_STAT!E1003</f>
        <v>244</v>
      </c>
      <c r="E1000" s="2">
        <f t="shared" si="60"/>
        <v>-107306</v>
      </c>
      <c r="F1000" s="6" t="str">
        <f t="shared" si="63"/>
        <v>BEARISH</v>
      </c>
      <c r="G1000" s="6" t="str">
        <f t="shared" si="62"/>
        <v>STRONG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2.5499999999999998</v>
      </c>
      <c r="C1001" s="6">
        <f>TITRES_STAT!D1004</f>
        <v>2.2768999999999999</v>
      </c>
      <c r="D1001" s="6">
        <f>TITRES_STAT!E1004</f>
        <v>5100</v>
      </c>
      <c r="E1001" s="2">
        <f t="shared" si="60"/>
        <v>-102206</v>
      </c>
      <c r="F1001" s="6" t="str">
        <f t="shared" si="63"/>
        <v>BEARISH</v>
      </c>
      <c r="G1001" s="6" t="str">
        <f t="shared" si="62"/>
        <v>STRONG</v>
      </c>
      <c r="H1001" s="6" t="str">
        <f t="shared" si="61"/>
        <v>CONFIRMED BEARISH</v>
      </c>
    </row>
    <row r="1002" spans="1:8" ht="13.5" x14ac:dyDescent="0.25">
      <c r="A1002" s="3">
        <f>TITRES_STAT!B1005</f>
        <v>43465</v>
      </c>
      <c r="B1002" s="6">
        <f>TITRES_STAT!C1005</f>
        <v>2.5499999999999998</v>
      </c>
      <c r="C1002" s="6">
        <f>TITRES_STAT!D1005</f>
        <v>2.2768999999999999</v>
      </c>
      <c r="D1002" s="6">
        <f>TITRES_STAT!E1005</f>
        <v>6764</v>
      </c>
      <c r="E1002" s="2">
        <f t="shared" si="60"/>
        <v>-102206</v>
      </c>
      <c r="F1002" s="6" t="str">
        <f t="shared" si="63"/>
        <v>BEARISH</v>
      </c>
      <c r="G1002" s="6" t="str">
        <f t="shared" si="62"/>
        <v>STRONG</v>
      </c>
      <c r="H1002" s="6" t="str">
        <f t="shared" si="61"/>
        <v>CONFIRMED BEARISH</v>
      </c>
    </row>
    <row r="1003" spans="1:8" ht="13.5" x14ac:dyDescent="0.25">
      <c r="A1003" s="3">
        <f>TITRES_STAT!B1006</f>
        <v>43467</v>
      </c>
      <c r="B1003" s="6">
        <f>TITRES_STAT!C1006</f>
        <v>2.57</v>
      </c>
      <c r="C1003" s="6">
        <f>TITRES_STAT!D1006</f>
        <v>2.2948</v>
      </c>
      <c r="D1003" s="6">
        <f>TITRES_STAT!E1006</f>
        <v>51</v>
      </c>
      <c r="E1003" s="2">
        <f t="shared" si="60"/>
        <v>-102155</v>
      </c>
      <c r="F1003" s="6" t="str">
        <f t="shared" si="63"/>
        <v>BEARISH</v>
      </c>
      <c r="G1003" s="6" t="str">
        <f t="shared" si="62"/>
        <v>STRONG</v>
      </c>
      <c r="H1003" s="6" t="str">
        <f t="shared" si="61"/>
        <v>BEARISH DIVERGENCE</v>
      </c>
    </row>
    <row r="1004" spans="1:8" ht="13.5" x14ac:dyDescent="0.25">
      <c r="A1004" s="3">
        <f>TITRES_STAT!B1007</f>
        <v>43468</v>
      </c>
      <c r="B1004" s="6">
        <f>TITRES_STAT!C1007</f>
        <v>2.56</v>
      </c>
      <c r="C1004" s="6">
        <f>TITRES_STAT!D1007</f>
        <v>2.2858999999999998</v>
      </c>
      <c r="D1004" s="6">
        <f>TITRES_STAT!E1007</f>
        <v>210</v>
      </c>
      <c r="E1004" s="2">
        <f t="shared" si="60"/>
        <v>-102365</v>
      </c>
      <c r="F1004" s="6" t="str">
        <f t="shared" si="63"/>
        <v>BULLISH</v>
      </c>
      <c r="G1004" s="6" t="str">
        <f t="shared" si="62"/>
        <v>WEAK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2.71</v>
      </c>
      <c r="C1005" s="6">
        <f>TITRES_STAT!D1008</f>
        <v>2.4198</v>
      </c>
      <c r="D1005" s="6">
        <f>TITRES_STAT!E1008</f>
        <v>2950</v>
      </c>
      <c r="E1005" s="2">
        <f t="shared" si="60"/>
        <v>-99415</v>
      </c>
      <c r="F1005" s="6" t="str">
        <f t="shared" si="63"/>
        <v>BULLISH</v>
      </c>
      <c r="G1005" s="6" t="str">
        <f t="shared" si="62"/>
        <v>WEAK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2.86</v>
      </c>
      <c r="C1006" s="6">
        <f>TITRES_STAT!D1009</f>
        <v>2.5537000000000001</v>
      </c>
      <c r="D1006" s="6">
        <f>TITRES_STAT!E1009</f>
        <v>5296</v>
      </c>
      <c r="E1006" s="2">
        <f t="shared" si="60"/>
        <v>-94119</v>
      </c>
      <c r="F1006" s="6" t="str">
        <f t="shared" si="63"/>
        <v>BULLISH</v>
      </c>
      <c r="G1006" s="6" t="str">
        <f t="shared" si="62"/>
        <v>WEAK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2.9</v>
      </c>
      <c r="C1007" s="6">
        <f>TITRES_STAT!D1010</f>
        <v>2.5895000000000001</v>
      </c>
      <c r="D1007" s="6">
        <f>TITRES_STAT!E1010</f>
        <v>1620</v>
      </c>
      <c r="E1007" s="2">
        <f t="shared" si="60"/>
        <v>-92499</v>
      </c>
      <c r="F1007" s="6" t="str">
        <f t="shared" si="63"/>
        <v>BULLISH</v>
      </c>
      <c r="G1007" s="6" t="str">
        <f t="shared" si="62"/>
        <v>WEAK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2.88</v>
      </c>
      <c r="C1008" s="6">
        <f>TITRES_STAT!D1011</f>
        <v>2.5716000000000001</v>
      </c>
      <c r="D1008" s="6">
        <f>TITRES_STAT!E1011</f>
        <v>910</v>
      </c>
      <c r="E1008" s="2">
        <f t="shared" si="60"/>
        <v>-93409</v>
      </c>
      <c r="F1008" s="6" t="str">
        <f t="shared" si="63"/>
        <v>BULLISH</v>
      </c>
      <c r="G1008" s="6" t="str">
        <f t="shared" si="62"/>
        <v>WEAK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2.95</v>
      </c>
      <c r="C1009" s="6">
        <f>TITRES_STAT!D1012</f>
        <v>2.6341000000000001</v>
      </c>
      <c r="D1009" s="6">
        <f>TITRES_STAT!E1012</f>
        <v>2338</v>
      </c>
      <c r="E1009" s="2">
        <f t="shared" si="60"/>
        <v>-91071</v>
      </c>
      <c r="F1009" s="6" t="str">
        <f t="shared" si="63"/>
        <v>BULLISH</v>
      </c>
      <c r="G1009" s="6" t="str">
        <f t="shared" si="62"/>
        <v>WEAK</v>
      </c>
      <c r="H1009" s="6" t="str">
        <f t="shared" si="61"/>
        <v>CONFIRMED BULLISH</v>
      </c>
    </row>
    <row r="1010" spans="1:8" ht="13.5" x14ac:dyDescent="0.25">
      <c r="A1010" s="3">
        <f>TITRES_STAT!B1013</f>
        <v>43476</v>
      </c>
      <c r="B1010" s="6">
        <f>TITRES_STAT!C1013</f>
        <v>2.95</v>
      </c>
      <c r="C1010" s="6">
        <f>TITRES_STAT!D1013</f>
        <v>2.6341000000000001</v>
      </c>
      <c r="D1010" s="6">
        <f>TITRES_STAT!E1013</f>
        <v>1</v>
      </c>
      <c r="E1010" s="2">
        <f t="shared" si="60"/>
        <v>-91071</v>
      </c>
      <c r="F1010" s="6" t="str">
        <f t="shared" si="63"/>
        <v>BULLISH</v>
      </c>
      <c r="G1010" s="6" t="str">
        <f t="shared" si="62"/>
        <v>WEAK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2.93</v>
      </c>
      <c r="C1011" s="6">
        <f>TITRES_STAT!D1014</f>
        <v>2.6162000000000001</v>
      </c>
      <c r="D1011" s="6">
        <f>TITRES_STAT!E1014</f>
        <v>250</v>
      </c>
      <c r="E1011" s="2">
        <f t="shared" si="60"/>
        <v>-91321</v>
      </c>
      <c r="F1011" s="6" t="str">
        <f t="shared" si="63"/>
        <v>BULLISH</v>
      </c>
      <c r="G1011" s="6" t="str">
        <f t="shared" si="62"/>
        <v>WEAK</v>
      </c>
      <c r="H1011" s="6" t="str">
        <f t="shared" si="61"/>
        <v>CONFIRMED BULLISH</v>
      </c>
    </row>
    <row r="1012" spans="1:8" ht="13.5" x14ac:dyDescent="0.25">
      <c r="A1012" s="3">
        <f>TITRES_STAT!B1015</f>
        <v>43481</v>
      </c>
      <c r="B1012" s="6">
        <f>TITRES_STAT!C1015</f>
        <v>2.93</v>
      </c>
      <c r="C1012" s="6">
        <f>TITRES_STAT!D1015</f>
        <v>2.6162000000000001</v>
      </c>
      <c r="D1012" s="6">
        <f>TITRES_STAT!E1015</f>
        <v>0</v>
      </c>
      <c r="E1012" s="2">
        <f t="shared" si="60"/>
        <v>-91321</v>
      </c>
      <c r="F1012" s="6" t="str">
        <f t="shared" si="63"/>
        <v>BULLISH</v>
      </c>
      <c r="G1012" s="6" t="str">
        <f t="shared" si="62"/>
        <v>NEUTRAL</v>
      </c>
      <c r="H1012" s="6" t="str">
        <f t="shared" si="61"/>
        <v>CONFIRMED BULLISH</v>
      </c>
    </row>
    <row r="1013" spans="1:8" ht="13.5" x14ac:dyDescent="0.25">
      <c r="A1013" s="3">
        <f>TITRES_STAT!B1016</f>
        <v>43482</v>
      </c>
      <c r="B1013" s="6">
        <f>TITRES_STAT!C1016</f>
        <v>2.84</v>
      </c>
      <c r="C1013" s="6">
        <f>TITRES_STAT!D1016</f>
        <v>2.5358999999999998</v>
      </c>
      <c r="D1013" s="6">
        <f>TITRES_STAT!E1016</f>
        <v>1060</v>
      </c>
      <c r="E1013" s="2">
        <f t="shared" si="60"/>
        <v>-92381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BULLISH DIVERGENCE</v>
      </c>
    </row>
    <row r="1014" spans="1:8" ht="13.5" x14ac:dyDescent="0.25">
      <c r="A1014" s="3">
        <f>TITRES_STAT!B1017</f>
        <v>43483</v>
      </c>
      <c r="B1014" s="6">
        <f>TITRES_STAT!C1017</f>
        <v>2.84</v>
      </c>
      <c r="C1014" s="6">
        <f>TITRES_STAT!D1017</f>
        <v>2.5358999999999998</v>
      </c>
      <c r="D1014" s="6">
        <f>TITRES_STAT!E1017</f>
        <v>172</v>
      </c>
      <c r="E1014" s="2">
        <f t="shared" si="60"/>
        <v>-92381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2.76</v>
      </c>
      <c r="C1015" s="6">
        <f>TITRES_STAT!D1018</f>
        <v>2.4645000000000001</v>
      </c>
      <c r="D1015" s="6">
        <f>TITRES_STAT!E1018</f>
        <v>286</v>
      </c>
      <c r="E1015" s="2">
        <f t="shared" si="60"/>
        <v>-92667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2.75</v>
      </c>
      <c r="C1016" s="6">
        <f>TITRES_STAT!D1019</f>
        <v>2.4554999999999998</v>
      </c>
      <c r="D1016" s="6">
        <f>TITRES_STAT!E1019</f>
        <v>2955</v>
      </c>
      <c r="E1016" s="2">
        <f t="shared" si="60"/>
        <v>-95622</v>
      </c>
      <c r="F1016" s="6" t="str">
        <f t="shared" si="63"/>
        <v>BEARISH</v>
      </c>
      <c r="G1016" s="6" t="str">
        <f t="shared" si="62"/>
        <v>STRONG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2.67</v>
      </c>
      <c r="C1017" s="6">
        <f>TITRES_STAT!D1020</f>
        <v>2.3841000000000001</v>
      </c>
      <c r="D1017" s="6">
        <f>TITRES_STAT!E1020</f>
        <v>843</v>
      </c>
      <c r="E1017" s="2">
        <f t="shared" si="60"/>
        <v>-96465</v>
      </c>
      <c r="F1017" s="6" t="str">
        <f t="shared" si="63"/>
        <v>BEARISH</v>
      </c>
      <c r="G1017" s="6" t="str">
        <f t="shared" si="62"/>
        <v>STRONG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2.75</v>
      </c>
      <c r="C1018" s="6">
        <f>TITRES_STAT!D1021</f>
        <v>2.4554999999999998</v>
      </c>
      <c r="D1018" s="6">
        <f>TITRES_STAT!E1021</f>
        <v>1120</v>
      </c>
      <c r="E1018" s="2">
        <f t="shared" si="60"/>
        <v>-95345</v>
      </c>
      <c r="F1018" s="6" t="str">
        <f t="shared" si="63"/>
        <v>BEARISH</v>
      </c>
      <c r="G1018" s="6" t="str">
        <f t="shared" si="62"/>
        <v>STRONG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2.73</v>
      </c>
      <c r="C1019" s="6">
        <f>TITRES_STAT!D1022</f>
        <v>2.4377</v>
      </c>
      <c r="D1019" s="6">
        <f>TITRES_STAT!E1022</f>
        <v>13</v>
      </c>
      <c r="E1019" s="2">
        <f t="shared" si="60"/>
        <v>-95358</v>
      </c>
      <c r="F1019" s="6" t="str">
        <f t="shared" si="63"/>
        <v>BEARISH</v>
      </c>
      <c r="G1019" s="6" t="str">
        <f t="shared" si="62"/>
        <v>STRONG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2.73</v>
      </c>
      <c r="C1020" s="6">
        <f>TITRES_STAT!D1023</f>
        <v>2.4377</v>
      </c>
      <c r="D1020" s="6">
        <f>TITRES_STAT!E1023</f>
        <v>179</v>
      </c>
      <c r="E1020" s="2">
        <f t="shared" si="60"/>
        <v>-95358</v>
      </c>
      <c r="F1020" s="6" t="str">
        <f t="shared" si="63"/>
        <v>BEARISH</v>
      </c>
      <c r="G1020" s="6" t="str">
        <f t="shared" si="62"/>
        <v>STRONG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2.65</v>
      </c>
      <c r="C1021" s="6">
        <f>TITRES_STAT!D1024</f>
        <v>2.3662000000000001</v>
      </c>
      <c r="D1021" s="6">
        <f>TITRES_STAT!E1024</f>
        <v>69</v>
      </c>
      <c r="E1021" s="2">
        <f t="shared" si="60"/>
        <v>-95427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BULLISH DIVERGENCE</v>
      </c>
    </row>
    <row r="1022" spans="1:8" ht="13.5" x14ac:dyDescent="0.25">
      <c r="A1022" s="3">
        <f>TITRES_STAT!B1025</f>
        <v>43495</v>
      </c>
      <c r="B1022" s="6">
        <f>TITRES_STAT!C1025</f>
        <v>2.65</v>
      </c>
      <c r="C1022" s="6">
        <f>TITRES_STAT!D1025</f>
        <v>2.3662000000000001</v>
      </c>
      <c r="D1022" s="6">
        <f>TITRES_STAT!E1025</f>
        <v>2421</v>
      </c>
      <c r="E1022" s="2">
        <f t="shared" si="60"/>
        <v>-95427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BULLISH DIVERGENCE</v>
      </c>
    </row>
    <row r="1023" spans="1:8" ht="13.5" x14ac:dyDescent="0.25">
      <c r="A1023" s="3">
        <f>TITRES_STAT!B1026</f>
        <v>43496</v>
      </c>
      <c r="B1023" s="6">
        <f>TITRES_STAT!C1026</f>
        <v>2.5099999999999998</v>
      </c>
      <c r="C1023" s="6">
        <f>TITRES_STAT!D1026</f>
        <v>2.2412000000000001</v>
      </c>
      <c r="D1023" s="6">
        <f>TITRES_STAT!E1026</f>
        <v>4066</v>
      </c>
      <c r="E1023" s="2">
        <f t="shared" si="60"/>
        <v>-99493</v>
      </c>
      <c r="F1023" s="6" t="str">
        <f t="shared" si="63"/>
        <v>BEARISH</v>
      </c>
      <c r="G1023" s="6" t="str">
        <f t="shared" si="62"/>
        <v>STRONG</v>
      </c>
      <c r="H1023" s="6" t="str">
        <f t="shared" si="61"/>
        <v>CONFIRMED BEARISH</v>
      </c>
    </row>
    <row r="1024" spans="1:8" ht="13.5" x14ac:dyDescent="0.25">
      <c r="A1024" s="3">
        <f>TITRES_STAT!B1027</f>
        <v>43497</v>
      </c>
      <c r="B1024" s="6">
        <f>TITRES_STAT!C1027</f>
        <v>2.62</v>
      </c>
      <c r="C1024" s="6">
        <f>TITRES_STAT!D1027</f>
        <v>2.3393999999999999</v>
      </c>
      <c r="D1024" s="6">
        <f>TITRES_STAT!E1027</f>
        <v>2225</v>
      </c>
      <c r="E1024" s="2">
        <f t="shared" si="60"/>
        <v>-97268</v>
      </c>
      <c r="F1024" s="6" t="str">
        <f t="shared" si="63"/>
        <v>BEARISH</v>
      </c>
      <c r="G1024" s="6" t="str">
        <f t="shared" si="62"/>
        <v>STRONG</v>
      </c>
      <c r="H1024" s="6" t="str">
        <f t="shared" si="61"/>
        <v>CONFIRMED BEARISH</v>
      </c>
    </row>
    <row r="1025" spans="1:8" ht="13.5" x14ac:dyDescent="0.25">
      <c r="A1025" s="3">
        <f>TITRES_STAT!B1028</f>
        <v>43500</v>
      </c>
      <c r="B1025" s="6">
        <f>TITRES_STAT!C1028</f>
        <v>2.68</v>
      </c>
      <c r="C1025" s="6">
        <f>TITRES_STAT!D1028</f>
        <v>2.3929999999999998</v>
      </c>
      <c r="D1025" s="6">
        <f>TITRES_STAT!E1028</f>
        <v>2992</v>
      </c>
      <c r="E1025" s="2">
        <f t="shared" si="60"/>
        <v>-94276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BULLISH DIVERGENCE</v>
      </c>
    </row>
    <row r="1026" spans="1:8" ht="13.5" x14ac:dyDescent="0.25">
      <c r="A1026" s="3">
        <f>TITRES_STAT!B1029</f>
        <v>43501</v>
      </c>
      <c r="B1026" s="6">
        <f>TITRES_STAT!C1029</f>
        <v>2.7</v>
      </c>
      <c r="C1026" s="6">
        <f>TITRES_STAT!D1029</f>
        <v>2.4108999999999998</v>
      </c>
      <c r="D1026" s="6">
        <f>TITRES_STAT!E1029</f>
        <v>602</v>
      </c>
      <c r="E1026" s="2">
        <f t="shared" si="60"/>
        <v>-93674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2.7</v>
      </c>
      <c r="C1027" s="6">
        <f>TITRES_STAT!D1030</f>
        <v>2.4108999999999998</v>
      </c>
      <c r="D1027" s="6">
        <f>TITRES_STAT!E1030</f>
        <v>2007</v>
      </c>
      <c r="E1027" s="2">
        <f t="shared" si="60"/>
        <v>-93674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2.7</v>
      </c>
      <c r="C1028" s="6">
        <f>TITRES_STAT!D1031</f>
        <v>2.4108999999999998</v>
      </c>
      <c r="D1028" s="6">
        <f>TITRES_STAT!E1031</f>
        <v>1673</v>
      </c>
      <c r="E1028" s="2">
        <f t="shared" ref="E1028:E1091" si="64">IF(B1028&gt;B1027, E1027+D1028, IF(B1028&lt;B1027, E1027-D1028, E1027))</f>
        <v>-93674</v>
      </c>
      <c r="F1028" s="6" t="str">
        <f t="shared" si="63"/>
        <v>BULLISH</v>
      </c>
      <c r="G1028" s="6" t="str">
        <f t="shared" si="62"/>
        <v>WEAK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2.69</v>
      </c>
      <c r="C1029" s="6">
        <f>TITRES_STAT!D1032</f>
        <v>2.4018999999999999</v>
      </c>
      <c r="D1029" s="6">
        <f>TITRES_STAT!E1032</f>
        <v>284</v>
      </c>
      <c r="E1029" s="2">
        <f t="shared" si="64"/>
        <v>-93958</v>
      </c>
      <c r="F1029" s="6" t="str">
        <f t="shared" si="63"/>
        <v>BULLISH</v>
      </c>
      <c r="G1029" s="6" t="str">
        <f t="shared" si="62"/>
        <v>WEAK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2.69</v>
      </c>
      <c r="C1030" s="6">
        <f>TITRES_STAT!D1033</f>
        <v>2.4018999999999999</v>
      </c>
      <c r="D1030" s="6">
        <f>TITRES_STAT!E1033</f>
        <v>9140</v>
      </c>
      <c r="E1030" s="2">
        <f t="shared" si="64"/>
        <v>-93958</v>
      </c>
      <c r="F1030" s="6" t="str">
        <f t="shared" si="63"/>
        <v>BULLISH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2.65</v>
      </c>
      <c r="C1031" s="6">
        <f>TITRES_STAT!D1034</f>
        <v>2.3662000000000001</v>
      </c>
      <c r="D1031" s="6">
        <f>TITRES_STAT!E1034</f>
        <v>110</v>
      </c>
      <c r="E1031" s="2">
        <f t="shared" si="64"/>
        <v>-94068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2.61</v>
      </c>
      <c r="C1032" s="6">
        <f>TITRES_STAT!D1035</f>
        <v>2.3304999999999998</v>
      </c>
      <c r="D1032" s="6">
        <f>TITRES_STAT!E1035</f>
        <v>1009</v>
      </c>
      <c r="E1032" s="2">
        <f t="shared" si="64"/>
        <v>-95077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2.6</v>
      </c>
      <c r="C1033" s="6">
        <f>TITRES_STAT!D1036</f>
        <v>2.3216000000000001</v>
      </c>
      <c r="D1033" s="6">
        <f>TITRES_STAT!E1036</f>
        <v>61</v>
      </c>
      <c r="E1033" s="2">
        <f t="shared" si="64"/>
        <v>-95138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2.6</v>
      </c>
      <c r="C1034" s="6">
        <f>TITRES_STAT!D1037</f>
        <v>2.3216000000000001</v>
      </c>
      <c r="D1034" s="6">
        <f>TITRES_STAT!E1037</f>
        <v>610</v>
      </c>
      <c r="E1034" s="2">
        <f t="shared" si="64"/>
        <v>-95138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2.69</v>
      </c>
      <c r="C1035" s="6">
        <f>TITRES_STAT!D1038</f>
        <v>2.4018999999999999</v>
      </c>
      <c r="D1035" s="6">
        <f>TITRES_STAT!E1038</f>
        <v>10</v>
      </c>
      <c r="E1035" s="2">
        <f t="shared" si="64"/>
        <v>-95128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43515</v>
      </c>
      <c r="B1036" s="6">
        <f>TITRES_STAT!C1039</f>
        <v>2.73</v>
      </c>
      <c r="C1036" s="6">
        <f>TITRES_STAT!D1039</f>
        <v>2.4377</v>
      </c>
      <c r="D1036" s="6">
        <f>TITRES_STAT!E1039</f>
        <v>10</v>
      </c>
      <c r="E1036" s="2">
        <f t="shared" si="64"/>
        <v>-95118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BEARISH DIVERGENCE</v>
      </c>
    </row>
    <row r="1037" spans="1:8" ht="13.5" x14ac:dyDescent="0.25">
      <c r="A1037" s="3">
        <f>TITRES_STAT!B1040</f>
        <v>43516</v>
      </c>
      <c r="B1037" s="6">
        <f>TITRES_STAT!C1040</f>
        <v>2.65</v>
      </c>
      <c r="C1037" s="6">
        <f>TITRES_STAT!D1040</f>
        <v>2.3662000000000001</v>
      </c>
      <c r="D1037" s="6">
        <f>TITRES_STAT!E1040</f>
        <v>56</v>
      </c>
      <c r="E1037" s="2">
        <f t="shared" si="64"/>
        <v>-95174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BEARISH DIVERGENCE</v>
      </c>
    </row>
    <row r="1038" spans="1:8" ht="13.5" x14ac:dyDescent="0.25">
      <c r="A1038" s="3">
        <f>TITRES_STAT!B1041</f>
        <v>43517</v>
      </c>
      <c r="B1038" s="6">
        <f>TITRES_STAT!C1041</f>
        <v>2.64</v>
      </c>
      <c r="C1038" s="6">
        <f>TITRES_STAT!D1041</f>
        <v>2.3573</v>
      </c>
      <c r="D1038" s="6">
        <f>TITRES_STAT!E1041</f>
        <v>221</v>
      </c>
      <c r="E1038" s="2">
        <f t="shared" si="64"/>
        <v>-95395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BEARISH DIVERGENCE</v>
      </c>
    </row>
    <row r="1039" spans="1:8" ht="13.5" x14ac:dyDescent="0.25">
      <c r="A1039" s="3">
        <f>TITRES_STAT!B1042</f>
        <v>43518</v>
      </c>
      <c r="B1039" s="6">
        <f>TITRES_STAT!C1042</f>
        <v>2.57</v>
      </c>
      <c r="C1039" s="6">
        <f>TITRES_STAT!D1042</f>
        <v>2.2948</v>
      </c>
      <c r="D1039" s="6">
        <f>TITRES_STAT!E1042</f>
        <v>1871</v>
      </c>
      <c r="E1039" s="2">
        <f t="shared" si="64"/>
        <v>-97266</v>
      </c>
      <c r="F1039" s="6" t="str">
        <f t="shared" si="67"/>
        <v>BEARISH</v>
      </c>
      <c r="G1039" s="6" t="str">
        <f t="shared" si="66"/>
        <v>STRONG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2.5</v>
      </c>
      <c r="C1040" s="6">
        <f>TITRES_STAT!D1043</f>
        <v>2.2323</v>
      </c>
      <c r="D1040" s="6">
        <f>TITRES_STAT!E1043</f>
        <v>25037</v>
      </c>
      <c r="E1040" s="2">
        <f t="shared" si="64"/>
        <v>-122303</v>
      </c>
      <c r="F1040" s="6" t="str">
        <f t="shared" si="67"/>
        <v>BEARISH</v>
      </c>
      <c r="G1040" s="6" t="str">
        <f t="shared" si="66"/>
        <v>STRONG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2.5</v>
      </c>
      <c r="C1041" s="6">
        <f>TITRES_STAT!D1044</f>
        <v>2.2323</v>
      </c>
      <c r="D1041" s="6">
        <f>TITRES_STAT!E1044</f>
        <v>887</v>
      </c>
      <c r="E1041" s="2">
        <f t="shared" si="64"/>
        <v>-122303</v>
      </c>
      <c r="F1041" s="6" t="str">
        <f t="shared" si="67"/>
        <v>BEARISH</v>
      </c>
      <c r="G1041" s="6" t="str">
        <f t="shared" si="66"/>
        <v>STRONG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2.46</v>
      </c>
      <c r="C1042" s="6">
        <f>TITRES_STAT!D1045</f>
        <v>2.1966000000000001</v>
      </c>
      <c r="D1042" s="6">
        <f>TITRES_STAT!E1045</f>
        <v>9344</v>
      </c>
      <c r="E1042" s="2">
        <f t="shared" si="64"/>
        <v>-131647</v>
      </c>
      <c r="F1042" s="6" t="str">
        <f t="shared" si="67"/>
        <v>BEARISH</v>
      </c>
      <c r="G1042" s="6" t="str">
        <f t="shared" si="66"/>
        <v>STRONG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2.39</v>
      </c>
      <c r="C1043" s="6">
        <f>TITRES_STAT!D1046</f>
        <v>2.1341000000000001</v>
      </c>
      <c r="D1043" s="6">
        <f>TITRES_STAT!E1046</f>
        <v>10639</v>
      </c>
      <c r="E1043" s="2">
        <f t="shared" si="64"/>
        <v>-142286</v>
      </c>
      <c r="F1043" s="6" t="str">
        <f t="shared" si="67"/>
        <v>BEARISH</v>
      </c>
      <c r="G1043" s="6" t="str">
        <f t="shared" si="66"/>
        <v>STRONG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2.33</v>
      </c>
      <c r="C1044" s="6">
        <f>TITRES_STAT!D1047</f>
        <v>2.0804999999999998</v>
      </c>
      <c r="D1044" s="6">
        <f>TITRES_STAT!E1047</f>
        <v>3549</v>
      </c>
      <c r="E1044" s="2">
        <f t="shared" si="64"/>
        <v>-145835</v>
      </c>
      <c r="F1044" s="6" t="str">
        <f t="shared" si="67"/>
        <v>BEARISH</v>
      </c>
      <c r="G1044" s="6" t="str">
        <f t="shared" si="66"/>
        <v>STRONG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2.29</v>
      </c>
      <c r="C1045" s="6">
        <f>TITRES_STAT!D1048</f>
        <v>2.0448</v>
      </c>
      <c r="D1045" s="6">
        <f>TITRES_STAT!E1048</f>
        <v>11966</v>
      </c>
      <c r="E1045" s="2">
        <f t="shared" si="64"/>
        <v>-157801</v>
      </c>
      <c r="F1045" s="6" t="str">
        <f t="shared" si="67"/>
        <v>BEARISH</v>
      </c>
      <c r="G1045" s="6" t="str">
        <f t="shared" si="66"/>
        <v>STRONG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2.19</v>
      </c>
      <c r="C1046" s="6">
        <f>TITRES_STAT!D1049</f>
        <v>1.9555</v>
      </c>
      <c r="D1046" s="6">
        <f>TITRES_STAT!E1049</f>
        <v>8787</v>
      </c>
      <c r="E1046" s="2">
        <f t="shared" si="64"/>
        <v>-166588</v>
      </c>
      <c r="F1046" s="6" t="str">
        <f t="shared" si="67"/>
        <v>BEARISH</v>
      </c>
      <c r="G1046" s="6" t="str">
        <f t="shared" si="66"/>
        <v>STRONG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2.19</v>
      </c>
      <c r="C1047" s="6">
        <f>TITRES_STAT!D1050</f>
        <v>1.9555</v>
      </c>
      <c r="D1047" s="6">
        <f>TITRES_STAT!E1050</f>
        <v>313</v>
      </c>
      <c r="E1047" s="2">
        <f t="shared" si="64"/>
        <v>-166588</v>
      </c>
      <c r="F1047" s="6" t="str">
        <f t="shared" si="67"/>
        <v>BEARISH</v>
      </c>
      <c r="G1047" s="6" t="str">
        <f t="shared" si="66"/>
        <v>STRONG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2.27</v>
      </c>
      <c r="C1048" s="6">
        <f>TITRES_STAT!D1051</f>
        <v>2.0268999999999999</v>
      </c>
      <c r="D1048" s="6">
        <f>TITRES_STAT!E1051</f>
        <v>11089</v>
      </c>
      <c r="E1048" s="2">
        <f t="shared" si="64"/>
        <v>-155499</v>
      </c>
      <c r="F1048" s="6" t="str">
        <f t="shared" si="67"/>
        <v>BEARISH</v>
      </c>
      <c r="G1048" s="6" t="str">
        <f t="shared" si="66"/>
        <v>STRONG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2.21</v>
      </c>
      <c r="C1049" s="6">
        <f>TITRES_STAT!D1052</f>
        <v>1.9733000000000001</v>
      </c>
      <c r="D1049" s="6">
        <f>TITRES_STAT!E1052</f>
        <v>4596</v>
      </c>
      <c r="E1049" s="2">
        <f t="shared" si="64"/>
        <v>-160095</v>
      </c>
      <c r="F1049" s="6" t="str">
        <f t="shared" si="67"/>
        <v>BEARISH</v>
      </c>
      <c r="G1049" s="6" t="str">
        <f t="shared" si="66"/>
        <v>STRONG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2.15</v>
      </c>
      <c r="C1050" s="6">
        <f>TITRES_STAT!D1053</f>
        <v>1.9198</v>
      </c>
      <c r="D1050" s="6">
        <f>TITRES_STAT!E1053</f>
        <v>3226</v>
      </c>
      <c r="E1050" s="2">
        <f t="shared" si="64"/>
        <v>-163321</v>
      </c>
      <c r="F1050" s="6" t="str">
        <f t="shared" si="67"/>
        <v>BEARISH</v>
      </c>
      <c r="G1050" s="6" t="str">
        <f t="shared" si="66"/>
        <v>STRONG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2.15</v>
      </c>
      <c r="C1051" s="6">
        <f>TITRES_STAT!D1054</f>
        <v>1.9198</v>
      </c>
      <c r="D1051" s="6">
        <f>TITRES_STAT!E1054</f>
        <v>581</v>
      </c>
      <c r="E1051" s="2">
        <f t="shared" si="64"/>
        <v>-163321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BULLISH DIVERGENCE</v>
      </c>
    </row>
    <row r="1052" spans="1:8" ht="13.5" x14ac:dyDescent="0.25">
      <c r="A1052" s="3">
        <f>TITRES_STAT!B1055</f>
        <v>43537</v>
      </c>
      <c r="B1052" s="6">
        <f>TITRES_STAT!C1055</f>
        <v>2.15</v>
      </c>
      <c r="C1052" s="6">
        <f>TITRES_STAT!D1055</f>
        <v>1.9198</v>
      </c>
      <c r="D1052" s="6">
        <f>TITRES_STAT!E1055</f>
        <v>2586</v>
      </c>
      <c r="E1052" s="2">
        <f t="shared" si="64"/>
        <v>-163321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BULLISH DIVERGENCE</v>
      </c>
    </row>
    <row r="1053" spans="1:8" ht="13.5" x14ac:dyDescent="0.25">
      <c r="A1053" s="3">
        <f>TITRES_STAT!B1056</f>
        <v>43538</v>
      </c>
      <c r="B1053" s="6">
        <f>TITRES_STAT!C1056</f>
        <v>2.06</v>
      </c>
      <c r="C1053" s="6">
        <f>TITRES_STAT!D1056</f>
        <v>1.8393999999999999</v>
      </c>
      <c r="D1053" s="6">
        <f>TITRES_STAT!E1056</f>
        <v>16157</v>
      </c>
      <c r="E1053" s="2">
        <f t="shared" si="64"/>
        <v>-179478</v>
      </c>
      <c r="F1053" s="6" t="str">
        <f t="shared" si="67"/>
        <v>BEARISH</v>
      </c>
      <c r="G1053" s="6" t="str">
        <f t="shared" si="66"/>
        <v>STRONG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2.0699999999999998</v>
      </c>
      <c r="C1054" s="6">
        <f>TITRES_STAT!D1057</f>
        <v>1.8483000000000001</v>
      </c>
      <c r="D1054" s="6">
        <f>TITRES_STAT!E1057</f>
        <v>6509</v>
      </c>
      <c r="E1054" s="2">
        <f t="shared" si="64"/>
        <v>-172969</v>
      </c>
      <c r="F1054" s="6" t="str">
        <f t="shared" si="67"/>
        <v>BEARISH</v>
      </c>
      <c r="G1054" s="6" t="str">
        <f t="shared" si="66"/>
        <v>STRONG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2.1</v>
      </c>
      <c r="C1055" s="6">
        <f>TITRES_STAT!D1058</f>
        <v>1.8751</v>
      </c>
      <c r="D1055" s="6">
        <f>TITRES_STAT!E1058</f>
        <v>4487</v>
      </c>
      <c r="E1055" s="2">
        <f t="shared" si="64"/>
        <v>-168482</v>
      </c>
      <c r="F1055" s="6" t="str">
        <f t="shared" si="67"/>
        <v>BEARISH</v>
      </c>
      <c r="G1055" s="6" t="str">
        <f t="shared" si="66"/>
        <v>STRONG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2.13</v>
      </c>
      <c r="C1056" s="6">
        <f>TITRES_STAT!D1059</f>
        <v>1.9018999999999999</v>
      </c>
      <c r="D1056" s="6">
        <f>TITRES_STAT!E1059</f>
        <v>5450</v>
      </c>
      <c r="E1056" s="2">
        <f t="shared" si="64"/>
        <v>-163032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BULLISH DIVERGENCE</v>
      </c>
    </row>
    <row r="1057" spans="1:8" ht="13.5" x14ac:dyDescent="0.25">
      <c r="A1057" s="3">
        <f>TITRES_STAT!B1060</f>
        <v>43545</v>
      </c>
      <c r="B1057" s="6">
        <f>TITRES_STAT!C1060</f>
        <v>2.13</v>
      </c>
      <c r="C1057" s="6">
        <f>TITRES_STAT!D1060</f>
        <v>1.9018999999999999</v>
      </c>
      <c r="D1057" s="6">
        <f>TITRES_STAT!E1060</f>
        <v>0</v>
      </c>
      <c r="E1057" s="2">
        <f t="shared" si="64"/>
        <v>-163032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BULLISH DIVERGENCE</v>
      </c>
    </row>
    <row r="1058" spans="1:8" ht="13.5" x14ac:dyDescent="0.25">
      <c r="A1058" s="3">
        <f>TITRES_STAT!B1061</f>
        <v>43546</v>
      </c>
      <c r="B1058" s="6">
        <f>TITRES_STAT!C1061</f>
        <v>2.17</v>
      </c>
      <c r="C1058" s="6">
        <f>TITRES_STAT!D1061</f>
        <v>1.9376</v>
      </c>
      <c r="D1058" s="6">
        <f>TITRES_STAT!E1061</f>
        <v>399</v>
      </c>
      <c r="E1058" s="2">
        <f t="shared" si="64"/>
        <v>-162633</v>
      </c>
      <c r="F1058" s="6" t="str">
        <f t="shared" si="67"/>
        <v>BULLISH</v>
      </c>
      <c r="G1058" s="6" t="str">
        <f t="shared" si="66"/>
        <v>WEAK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2.17</v>
      </c>
      <c r="C1059" s="6">
        <f>TITRES_STAT!D1062</f>
        <v>1.9376</v>
      </c>
      <c r="D1059" s="6">
        <f>TITRES_STAT!E1062</f>
        <v>269</v>
      </c>
      <c r="E1059" s="2">
        <f t="shared" si="64"/>
        <v>-162633</v>
      </c>
      <c r="F1059" s="6" t="str">
        <f t="shared" si="67"/>
        <v>BULLISH</v>
      </c>
      <c r="G1059" s="6" t="str">
        <f t="shared" si="66"/>
        <v>WEAK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2.17</v>
      </c>
      <c r="C1060" s="6">
        <f>TITRES_STAT!D1063</f>
        <v>1.9376</v>
      </c>
      <c r="D1060" s="6">
        <f>TITRES_STAT!E1063</f>
        <v>1550</v>
      </c>
      <c r="E1060" s="2">
        <f t="shared" si="64"/>
        <v>-162633</v>
      </c>
      <c r="F1060" s="6" t="str">
        <f t="shared" si="67"/>
        <v>BULLISH</v>
      </c>
      <c r="G1060" s="6" t="str">
        <f t="shared" si="66"/>
        <v>WEAK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2.17</v>
      </c>
      <c r="C1061" s="6">
        <f>TITRES_STAT!D1064</f>
        <v>1.9376</v>
      </c>
      <c r="D1061" s="6">
        <f>TITRES_STAT!E1064</f>
        <v>0</v>
      </c>
      <c r="E1061" s="2">
        <f t="shared" si="64"/>
        <v>-162633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2.17</v>
      </c>
      <c r="C1062" s="6">
        <f>TITRES_STAT!D1065</f>
        <v>1.9376</v>
      </c>
      <c r="D1062" s="6">
        <f>TITRES_STAT!E1065</f>
        <v>1210</v>
      </c>
      <c r="E1062" s="2">
        <f t="shared" si="64"/>
        <v>-162633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2.17</v>
      </c>
      <c r="C1063" s="6">
        <f>TITRES_STAT!D1066</f>
        <v>1.9376</v>
      </c>
      <c r="D1063" s="6">
        <f>TITRES_STAT!E1066</f>
        <v>0</v>
      </c>
      <c r="E1063" s="2">
        <f t="shared" si="64"/>
        <v>-162633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43556</v>
      </c>
      <c r="B1064" s="6">
        <f>TITRES_STAT!C1067</f>
        <v>2.17</v>
      </c>
      <c r="C1064" s="6">
        <f>TITRES_STAT!D1067</f>
        <v>1.9376</v>
      </c>
      <c r="D1064" s="6">
        <f>TITRES_STAT!E1067</f>
        <v>0</v>
      </c>
      <c r="E1064" s="2">
        <f t="shared" si="64"/>
        <v>-162633</v>
      </c>
      <c r="F1064" s="6" t="str">
        <f t="shared" si="67"/>
        <v>NEUTRAL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43557</v>
      </c>
      <c r="B1065" s="6">
        <f>TITRES_STAT!C1068</f>
        <v>2.17</v>
      </c>
      <c r="C1065" s="6">
        <f>TITRES_STAT!D1068</f>
        <v>1.9376</v>
      </c>
      <c r="D1065" s="6">
        <f>TITRES_STAT!E1068</f>
        <v>305</v>
      </c>
      <c r="E1065" s="2">
        <f t="shared" si="64"/>
        <v>-162633</v>
      </c>
      <c r="F1065" s="6" t="str">
        <f t="shared" si="67"/>
        <v>NEUTRAL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43558</v>
      </c>
      <c r="B1066" s="6">
        <f>TITRES_STAT!C1069</f>
        <v>2.17</v>
      </c>
      <c r="C1066" s="6">
        <f>TITRES_STAT!D1069</f>
        <v>1.9376</v>
      </c>
      <c r="D1066" s="6">
        <f>TITRES_STAT!E1069</f>
        <v>0</v>
      </c>
      <c r="E1066" s="2">
        <f t="shared" si="64"/>
        <v>-162633</v>
      </c>
      <c r="F1066" s="6" t="str">
        <f t="shared" si="67"/>
        <v>NEUTRAL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43559</v>
      </c>
      <c r="B1067" s="6">
        <f>TITRES_STAT!C1070</f>
        <v>2.17</v>
      </c>
      <c r="C1067" s="6">
        <f>TITRES_STAT!D1070</f>
        <v>1.9376</v>
      </c>
      <c r="D1067" s="6">
        <f>TITRES_STAT!E1070</f>
        <v>0</v>
      </c>
      <c r="E1067" s="2">
        <f t="shared" si="64"/>
        <v>-162633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2.17</v>
      </c>
      <c r="C1068" s="6">
        <f>TITRES_STAT!D1071</f>
        <v>1.9376</v>
      </c>
      <c r="D1068" s="6">
        <f>TITRES_STAT!E1071</f>
        <v>0</v>
      </c>
      <c r="E1068" s="2">
        <f t="shared" si="64"/>
        <v>-162633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2.17</v>
      </c>
      <c r="C1069" s="6">
        <f>TITRES_STAT!D1072</f>
        <v>1.9376</v>
      </c>
      <c r="D1069" s="6">
        <f>TITRES_STAT!E1072</f>
        <v>97</v>
      </c>
      <c r="E1069" s="2">
        <f t="shared" si="64"/>
        <v>-162633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43565</v>
      </c>
      <c r="B1070" s="6">
        <f>TITRES_STAT!C1073</f>
        <v>2.17</v>
      </c>
      <c r="C1070" s="6">
        <f>TITRES_STAT!D1073</f>
        <v>1.9376</v>
      </c>
      <c r="D1070" s="6">
        <f>TITRES_STAT!E1073</f>
        <v>73</v>
      </c>
      <c r="E1070" s="2">
        <f t="shared" si="64"/>
        <v>-162633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2.17</v>
      </c>
      <c r="C1071" s="6">
        <f>TITRES_STAT!D1074</f>
        <v>1.9376</v>
      </c>
      <c r="D1071" s="6">
        <f>TITRES_STAT!E1074</f>
        <v>663</v>
      </c>
      <c r="E1071" s="2">
        <f t="shared" si="64"/>
        <v>-162633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2.17</v>
      </c>
      <c r="C1072" s="6">
        <f>TITRES_STAT!D1075</f>
        <v>1.9376</v>
      </c>
      <c r="D1072" s="6">
        <f>TITRES_STAT!E1075</f>
        <v>0</v>
      </c>
      <c r="E1072" s="2">
        <f t="shared" si="64"/>
        <v>-162633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2.17</v>
      </c>
      <c r="C1073" s="6">
        <f>TITRES_STAT!D1076</f>
        <v>1.9376</v>
      </c>
      <c r="D1073" s="6">
        <f>TITRES_STAT!E1076</f>
        <v>0</v>
      </c>
      <c r="E1073" s="2">
        <f t="shared" si="64"/>
        <v>-162633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2.16</v>
      </c>
      <c r="C1074" s="6">
        <f>TITRES_STAT!D1077</f>
        <v>1.9287000000000001</v>
      </c>
      <c r="D1074" s="6">
        <f>TITRES_STAT!E1077</f>
        <v>1100</v>
      </c>
      <c r="E1074" s="2">
        <f t="shared" si="64"/>
        <v>-163733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2.15</v>
      </c>
      <c r="C1075" s="6">
        <f>TITRES_STAT!D1078</f>
        <v>1.9198</v>
      </c>
      <c r="D1075" s="6">
        <f>TITRES_STAT!E1078</f>
        <v>101</v>
      </c>
      <c r="E1075" s="2">
        <f t="shared" si="64"/>
        <v>-163834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2.16</v>
      </c>
      <c r="C1076" s="6">
        <f>TITRES_STAT!D1079</f>
        <v>1.9287000000000001</v>
      </c>
      <c r="D1076" s="6">
        <f>TITRES_STAT!E1079</f>
        <v>55</v>
      </c>
      <c r="E1076" s="2">
        <f t="shared" si="64"/>
        <v>-163779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2.1</v>
      </c>
      <c r="C1077" s="6">
        <f>TITRES_STAT!D1080</f>
        <v>1.8751</v>
      </c>
      <c r="D1077" s="6">
        <f>TITRES_STAT!E1080</f>
        <v>2</v>
      </c>
      <c r="E1077" s="2">
        <f t="shared" si="64"/>
        <v>-163781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2.1</v>
      </c>
      <c r="C1078" s="6">
        <f>TITRES_STAT!D1081</f>
        <v>1.8751</v>
      </c>
      <c r="D1078" s="6">
        <f>TITRES_STAT!E1081</f>
        <v>215</v>
      </c>
      <c r="E1078" s="2">
        <f t="shared" si="64"/>
        <v>-163781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43578</v>
      </c>
      <c r="B1079" s="6">
        <f>TITRES_STAT!C1082</f>
        <v>2.1</v>
      </c>
      <c r="C1079" s="6">
        <f>TITRES_STAT!D1082</f>
        <v>1.8751</v>
      </c>
      <c r="D1079" s="6">
        <f>TITRES_STAT!E1082</f>
        <v>2440</v>
      </c>
      <c r="E1079" s="2">
        <f t="shared" si="64"/>
        <v>-163781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2.1</v>
      </c>
      <c r="C1080" s="6">
        <f>TITRES_STAT!D1083</f>
        <v>1.8751</v>
      </c>
      <c r="D1080" s="6">
        <f>TITRES_STAT!E1083</f>
        <v>2165</v>
      </c>
      <c r="E1080" s="2">
        <f t="shared" si="64"/>
        <v>-163781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BULLISH DIVERGENCE</v>
      </c>
    </row>
    <row r="1081" spans="1:8" ht="13.5" x14ac:dyDescent="0.25">
      <c r="A1081" s="3">
        <f>TITRES_STAT!B1084</f>
        <v>43580</v>
      </c>
      <c r="B1081" s="6">
        <f>TITRES_STAT!C1084</f>
        <v>2.13</v>
      </c>
      <c r="C1081" s="6">
        <f>TITRES_STAT!D1084</f>
        <v>1.9018999999999999</v>
      </c>
      <c r="D1081" s="6">
        <f>TITRES_STAT!E1084</f>
        <v>1382</v>
      </c>
      <c r="E1081" s="2">
        <f t="shared" si="64"/>
        <v>-162399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BULLISH DIVERGENCE</v>
      </c>
    </row>
    <row r="1082" spans="1:8" ht="13.5" x14ac:dyDescent="0.25">
      <c r="A1082" s="3">
        <f>TITRES_STAT!B1085</f>
        <v>43581</v>
      </c>
      <c r="B1082" s="6">
        <f>TITRES_STAT!C1085</f>
        <v>2.0699999999999998</v>
      </c>
      <c r="C1082" s="6">
        <f>TITRES_STAT!D1085</f>
        <v>1.8483000000000001</v>
      </c>
      <c r="D1082" s="6">
        <f>TITRES_STAT!E1085</f>
        <v>1624</v>
      </c>
      <c r="E1082" s="2">
        <f t="shared" si="64"/>
        <v>-164023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2.1</v>
      </c>
      <c r="C1083" s="6">
        <f>TITRES_STAT!D1086</f>
        <v>1.8751</v>
      </c>
      <c r="D1083" s="6">
        <f>TITRES_STAT!E1086</f>
        <v>12</v>
      </c>
      <c r="E1083" s="2">
        <f t="shared" si="64"/>
        <v>-164011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43585</v>
      </c>
      <c r="B1084" s="6">
        <f>TITRES_STAT!C1087</f>
        <v>2.1</v>
      </c>
      <c r="C1084" s="6">
        <f>TITRES_STAT!D1087</f>
        <v>1.8751</v>
      </c>
      <c r="D1084" s="6">
        <f>TITRES_STAT!E1087</f>
        <v>262</v>
      </c>
      <c r="E1084" s="2">
        <f t="shared" si="64"/>
        <v>-164011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43587</v>
      </c>
      <c r="B1085" s="6">
        <f>TITRES_STAT!C1088</f>
        <v>2.1</v>
      </c>
      <c r="C1085" s="6">
        <f>TITRES_STAT!D1088</f>
        <v>1.8751</v>
      </c>
      <c r="D1085" s="6">
        <f>TITRES_STAT!E1088</f>
        <v>525</v>
      </c>
      <c r="E1085" s="2">
        <f t="shared" si="64"/>
        <v>-164011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43588</v>
      </c>
      <c r="B1086" s="6">
        <f>TITRES_STAT!C1089</f>
        <v>2.0499999999999998</v>
      </c>
      <c r="C1086" s="6">
        <f>TITRES_STAT!D1089</f>
        <v>1.8305</v>
      </c>
      <c r="D1086" s="6">
        <f>TITRES_STAT!E1089</f>
        <v>3991</v>
      </c>
      <c r="E1086" s="2">
        <f t="shared" si="64"/>
        <v>-168002</v>
      </c>
      <c r="F1086" s="6" t="str">
        <f t="shared" si="67"/>
        <v>BEARISH</v>
      </c>
      <c r="G1086" s="6" t="str">
        <f t="shared" si="66"/>
        <v>STRONG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2.0499999999999998</v>
      </c>
      <c r="C1087" s="6">
        <f>TITRES_STAT!D1090</f>
        <v>1.8305</v>
      </c>
      <c r="D1087" s="6">
        <f>TITRES_STAT!E1090</f>
        <v>1</v>
      </c>
      <c r="E1087" s="2">
        <f t="shared" si="64"/>
        <v>-168002</v>
      </c>
      <c r="F1087" s="6" t="str">
        <f t="shared" si="67"/>
        <v>BEARISH</v>
      </c>
      <c r="G1087" s="6" t="str">
        <f t="shared" si="66"/>
        <v>STRONG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1.99</v>
      </c>
      <c r="C1088" s="6">
        <f>TITRES_STAT!D1091</f>
        <v>1.7768999999999999</v>
      </c>
      <c r="D1088" s="6">
        <f>TITRES_STAT!E1091</f>
        <v>7606</v>
      </c>
      <c r="E1088" s="2">
        <f t="shared" si="64"/>
        <v>-175608</v>
      </c>
      <c r="F1088" s="6" t="str">
        <f t="shared" si="67"/>
        <v>BEARISH</v>
      </c>
      <c r="G1088" s="6" t="str">
        <f t="shared" si="66"/>
        <v>STRONG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2.04</v>
      </c>
      <c r="C1089" s="6">
        <f>TITRES_STAT!D1092</f>
        <v>1.8216000000000001</v>
      </c>
      <c r="D1089" s="6">
        <f>TITRES_STAT!E1092</f>
        <v>1</v>
      </c>
      <c r="E1089" s="2">
        <f t="shared" si="64"/>
        <v>-175607</v>
      </c>
      <c r="F1089" s="6" t="str">
        <f t="shared" si="67"/>
        <v>BEARISH</v>
      </c>
      <c r="G1089" s="6" t="str">
        <f t="shared" si="66"/>
        <v>STRONG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2.0299999999999998</v>
      </c>
      <c r="C1090" s="6">
        <f>TITRES_STAT!D1093</f>
        <v>1.8126</v>
      </c>
      <c r="D1090" s="6">
        <f>TITRES_STAT!E1093</f>
        <v>674</v>
      </c>
      <c r="E1090" s="2">
        <f t="shared" si="64"/>
        <v>-176281</v>
      </c>
      <c r="F1090" s="6" t="str">
        <f t="shared" si="67"/>
        <v>BEARISH</v>
      </c>
      <c r="G1090" s="6" t="str">
        <f t="shared" si="66"/>
        <v>STRONG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2.0299999999999998</v>
      </c>
      <c r="C1091" s="6">
        <f>TITRES_STAT!D1094</f>
        <v>1.8126</v>
      </c>
      <c r="D1091" s="6">
        <f>TITRES_STAT!E1094</f>
        <v>52</v>
      </c>
      <c r="E1091" s="2">
        <f t="shared" si="64"/>
        <v>-176281</v>
      </c>
      <c r="F1091" s="6" t="str">
        <f t="shared" si="67"/>
        <v>BEARISH</v>
      </c>
      <c r="G1091" s="6" t="str">
        <f t="shared" si="66"/>
        <v>STRONG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1.97</v>
      </c>
      <c r="C1092" s="6">
        <f>TITRES_STAT!D1095</f>
        <v>1.7589999999999999</v>
      </c>
      <c r="D1092" s="6">
        <f>TITRES_STAT!E1095</f>
        <v>1</v>
      </c>
      <c r="E1092" s="2">
        <f t="shared" ref="E1092:E1155" si="68">IF(B1092&gt;B1091, E1091+D1092, IF(B1092&lt;B1091, E1091-D1092, E1091))</f>
        <v>-176282</v>
      </c>
      <c r="F1092" s="6" t="str">
        <f t="shared" si="67"/>
        <v>BEARISH</v>
      </c>
      <c r="G1092" s="6" t="str">
        <f t="shared" si="66"/>
        <v>STRONG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2.0299999999999998</v>
      </c>
      <c r="C1093" s="6">
        <f>TITRES_STAT!D1096</f>
        <v>1.8126</v>
      </c>
      <c r="D1093" s="6">
        <f>TITRES_STAT!E1096</f>
        <v>222</v>
      </c>
      <c r="E1093" s="2">
        <f t="shared" si="68"/>
        <v>-176060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BEARISH DIVERGENCE</v>
      </c>
    </row>
    <row r="1094" spans="1:8" ht="13.5" x14ac:dyDescent="0.25">
      <c r="A1094" s="3">
        <f>TITRES_STAT!B1097</f>
        <v>43600</v>
      </c>
      <c r="B1094" s="6">
        <f>TITRES_STAT!C1097</f>
        <v>1.97</v>
      </c>
      <c r="C1094" s="6">
        <f>TITRES_STAT!D1097</f>
        <v>1.7589999999999999</v>
      </c>
      <c r="D1094" s="6">
        <f>TITRES_STAT!E1097</f>
        <v>1</v>
      </c>
      <c r="E1094" s="2">
        <f t="shared" si="68"/>
        <v>-176061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1.93</v>
      </c>
      <c r="C1095" s="6">
        <f>TITRES_STAT!D1098</f>
        <v>1.7233000000000001</v>
      </c>
      <c r="D1095" s="6">
        <f>TITRES_STAT!E1098</f>
        <v>11</v>
      </c>
      <c r="E1095" s="2">
        <f t="shared" si="68"/>
        <v>-176072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BULLISH DIVERGENCE</v>
      </c>
    </row>
    <row r="1096" spans="1:8" ht="13.5" x14ac:dyDescent="0.25">
      <c r="A1096" s="3">
        <f>TITRES_STAT!B1099</f>
        <v>43602</v>
      </c>
      <c r="B1096" s="6">
        <f>TITRES_STAT!C1099</f>
        <v>2</v>
      </c>
      <c r="C1096" s="6">
        <f>TITRES_STAT!D1099</f>
        <v>1.7858000000000001</v>
      </c>
      <c r="D1096" s="6">
        <f>TITRES_STAT!E1099</f>
        <v>17</v>
      </c>
      <c r="E1096" s="2">
        <f t="shared" si="68"/>
        <v>-176055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BULLISH DIVERGENCE</v>
      </c>
    </row>
    <row r="1097" spans="1:8" ht="13.5" x14ac:dyDescent="0.25">
      <c r="A1097" s="3">
        <f>TITRES_STAT!B1100</f>
        <v>43605</v>
      </c>
      <c r="B1097" s="6">
        <f>TITRES_STAT!C1100</f>
        <v>1.94</v>
      </c>
      <c r="C1097" s="6">
        <f>TITRES_STAT!D1100</f>
        <v>1.7323</v>
      </c>
      <c r="D1097" s="6">
        <f>TITRES_STAT!E1100</f>
        <v>485</v>
      </c>
      <c r="E1097" s="2">
        <f t="shared" si="68"/>
        <v>-176540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1.99</v>
      </c>
      <c r="C1098" s="6">
        <f>TITRES_STAT!D1101</f>
        <v>1.7768999999999999</v>
      </c>
      <c r="D1098" s="6">
        <f>TITRES_STAT!E1101</f>
        <v>1</v>
      </c>
      <c r="E1098" s="2">
        <f t="shared" si="68"/>
        <v>-176539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1.92</v>
      </c>
      <c r="C1099" s="6">
        <f>TITRES_STAT!D1102</f>
        <v>1.7143999999999999</v>
      </c>
      <c r="D1099" s="6">
        <f>TITRES_STAT!E1102</f>
        <v>200</v>
      </c>
      <c r="E1099" s="2">
        <f t="shared" si="68"/>
        <v>-176739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43608</v>
      </c>
      <c r="B1100" s="6">
        <f>TITRES_STAT!C1103</f>
        <v>1.99</v>
      </c>
      <c r="C1100" s="6">
        <f>TITRES_STAT!D1103</f>
        <v>1.7768999999999999</v>
      </c>
      <c r="D1100" s="6">
        <f>TITRES_STAT!E1103</f>
        <v>4276</v>
      </c>
      <c r="E1100" s="2">
        <f t="shared" si="68"/>
        <v>-172463</v>
      </c>
      <c r="F1100" s="6" t="str">
        <f t="shared" si="71"/>
        <v>BULLISH</v>
      </c>
      <c r="G1100" s="6" t="str">
        <f t="shared" si="70"/>
        <v>WEAK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1.99</v>
      </c>
      <c r="C1101" s="6">
        <f>TITRES_STAT!D1104</f>
        <v>1.7768999999999999</v>
      </c>
      <c r="D1101" s="6">
        <f>TITRES_STAT!E1104</f>
        <v>0</v>
      </c>
      <c r="E1101" s="2">
        <f t="shared" si="68"/>
        <v>-172463</v>
      </c>
      <c r="F1101" s="6" t="str">
        <f t="shared" si="71"/>
        <v>BULLISH</v>
      </c>
      <c r="G1101" s="6" t="str">
        <f t="shared" si="70"/>
        <v>WEAK</v>
      </c>
      <c r="H1101" s="6" t="str">
        <f t="shared" si="69"/>
        <v>BULLISH DIVERGENCE</v>
      </c>
    </row>
    <row r="1102" spans="1:8" ht="13.5" x14ac:dyDescent="0.25">
      <c r="A1102" s="3">
        <f>TITRES_STAT!B1105</f>
        <v>43612</v>
      </c>
      <c r="B1102" s="6">
        <f>TITRES_STAT!C1105</f>
        <v>1.99</v>
      </c>
      <c r="C1102" s="6">
        <f>TITRES_STAT!D1105</f>
        <v>1.7768999999999999</v>
      </c>
      <c r="D1102" s="6">
        <f>TITRES_STAT!E1105</f>
        <v>0</v>
      </c>
      <c r="E1102" s="2">
        <f t="shared" si="68"/>
        <v>-172463</v>
      </c>
      <c r="F1102" s="6" t="str">
        <f t="shared" si="71"/>
        <v>BULLISH</v>
      </c>
      <c r="G1102" s="6" t="str">
        <f t="shared" si="70"/>
        <v>WEAK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1.99</v>
      </c>
      <c r="C1103" s="6">
        <f>TITRES_STAT!D1106</f>
        <v>1.7768999999999999</v>
      </c>
      <c r="D1103" s="6">
        <f>TITRES_STAT!E1106</f>
        <v>0</v>
      </c>
      <c r="E1103" s="2">
        <f t="shared" si="68"/>
        <v>-172463</v>
      </c>
      <c r="F1103" s="6" t="str">
        <f t="shared" si="71"/>
        <v>BULLISH</v>
      </c>
      <c r="G1103" s="6" t="str">
        <f t="shared" si="70"/>
        <v>WEAK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1.94</v>
      </c>
      <c r="C1104" s="6">
        <f>TITRES_STAT!D1107</f>
        <v>1.7323</v>
      </c>
      <c r="D1104" s="6">
        <f>TITRES_STAT!E1107</f>
        <v>270</v>
      </c>
      <c r="E1104" s="2">
        <f t="shared" si="68"/>
        <v>-172733</v>
      </c>
      <c r="F1104" s="6" t="str">
        <f t="shared" si="71"/>
        <v>BULLISH</v>
      </c>
      <c r="G1104" s="6" t="str">
        <f t="shared" si="70"/>
        <v>WEAK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1.89</v>
      </c>
      <c r="C1105" s="6">
        <f>TITRES_STAT!D1108</f>
        <v>1.6876</v>
      </c>
      <c r="D1105" s="6">
        <f>TITRES_STAT!E1108</f>
        <v>104</v>
      </c>
      <c r="E1105" s="2">
        <f t="shared" si="68"/>
        <v>-172837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CONFIRMED BEARISH</v>
      </c>
    </row>
    <row r="1106" spans="1:8" ht="13.5" x14ac:dyDescent="0.25">
      <c r="A1106" s="3">
        <f>TITRES_STAT!B1109</f>
        <v>43616</v>
      </c>
      <c r="B1106" s="6">
        <f>TITRES_STAT!C1109</f>
        <v>1.9</v>
      </c>
      <c r="C1106" s="6">
        <f>TITRES_STAT!D1109</f>
        <v>1.6964999999999999</v>
      </c>
      <c r="D1106" s="6">
        <f>TITRES_STAT!E1109</f>
        <v>11</v>
      </c>
      <c r="E1106" s="2">
        <f t="shared" si="68"/>
        <v>-172826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1.94</v>
      </c>
      <c r="C1107" s="6">
        <f>TITRES_STAT!D1110</f>
        <v>1.7323</v>
      </c>
      <c r="D1107" s="6">
        <f>TITRES_STAT!E1110</f>
        <v>1</v>
      </c>
      <c r="E1107" s="2">
        <f t="shared" si="68"/>
        <v>-172825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1.89</v>
      </c>
      <c r="C1108" s="6">
        <f>TITRES_STAT!D1111</f>
        <v>1.6876</v>
      </c>
      <c r="D1108" s="6">
        <f>TITRES_STAT!E1111</f>
        <v>201</v>
      </c>
      <c r="E1108" s="2">
        <f t="shared" si="68"/>
        <v>-173026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1.94</v>
      </c>
      <c r="C1109" s="6">
        <f>TITRES_STAT!D1112</f>
        <v>1.7323</v>
      </c>
      <c r="D1109" s="6">
        <f>TITRES_STAT!E1112</f>
        <v>1</v>
      </c>
      <c r="E1109" s="2">
        <f t="shared" si="68"/>
        <v>-173025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1.94</v>
      </c>
      <c r="C1110" s="6">
        <f>TITRES_STAT!D1113</f>
        <v>1.7323</v>
      </c>
      <c r="D1110" s="6">
        <f>TITRES_STAT!E1113</f>
        <v>1</v>
      </c>
      <c r="E1110" s="2">
        <f t="shared" si="68"/>
        <v>-173025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BEARISH DIVERGENCE</v>
      </c>
    </row>
    <row r="1111" spans="1:8" ht="13.5" x14ac:dyDescent="0.25">
      <c r="A1111" s="3">
        <f>TITRES_STAT!B1114</f>
        <v>43628</v>
      </c>
      <c r="B1111" s="6">
        <f>TITRES_STAT!C1114</f>
        <v>1.84</v>
      </c>
      <c r="C1111" s="6">
        <f>TITRES_STAT!D1114</f>
        <v>1.643</v>
      </c>
      <c r="D1111" s="6">
        <f>TITRES_STAT!E1114</f>
        <v>6445</v>
      </c>
      <c r="E1111" s="2">
        <f t="shared" si="68"/>
        <v>-179470</v>
      </c>
      <c r="F1111" s="6" t="str">
        <f t="shared" si="71"/>
        <v>BEARISH</v>
      </c>
      <c r="G1111" s="6" t="str">
        <f t="shared" si="70"/>
        <v>STRONG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1.83</v>
      </c>
      <c r="C1112" s="6">
        <f>TITRES_STAT!D1115</f>
        <v>1.6339999999999999</v>
      </c>
      <c r="D1112" s="6">
        <f>TITRES_STAT!E1115</f>
        <v>311</v>
      </c>
      <c r="E1112" s="2">
        <f t="shared" si="68"/>
        <v>-179781</v>
      </c>
      <c r="F1112" s="6" t="str">
        <f t="shared" si="71"/>
        <v>BEARISH</v>
      </c>
      <c r="G1112" s="6" t="str">
        <f t="shared" si="70"/>
        <v>STRONG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1.88</v>
      </c>
      <c r="C1113" s="6">
        <f>TITRES_STAT!D1116</f>
        <v>1.6787000000000001</v>
      </c>
      <c r="D1113" s="6">
        <f>TITRES_STAT!E1116</f>
        <v>185</v>
      </c>
      <c r="E1113" s="2">
        <f t="shared" si="68"/>
        <v>-179596</v>
      </c>
      <c r="F1113" s="6" t="str">
        <f t="shared" si="71"/>
        <v>BEARISH</v>
      </c>
      <c r="G1113" s="6" t="str">
        <f t="shared" si="70"/>
        <v>STRONG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1.88</v>
      </c>
      <c r="C1114" s="6">
        <f>TITRES_STAT!D1117</f>
        <v>1.6787000000000001</v>
      </c>
      <c r="D1114" s="6">
        <f>TITRES_STAT!E1117</f>
        <v>540</v>
      </c>
      <c r="E1114" s="2">
        <f t="shared" si="68"/>
        <v>-179596</v>
      </c>
      <c r="F1114" s="6" t="str">
        <f t="shared" si="71"/>
        <v>BEARISH</v>
      </c>
      <c r="G1114" s="6" t="str">
        <f t="shared" si="70"/>
        <v>STRONG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1.94</v>
      </c>
      <c r="C1115" s="6">
        <f>TITRES_STAT!D1118</f>
        <v>1.7323</v>
      </c>
      <c r="D1115" s="6">
        <f>TITRES_STAT!E1118</f>
        <v>386</v>
      </c>
      <c r="E1115" s="2">
        <f t="shared" si="68"/>
        <v>-179210</v>
      </c>
      <c r="F1115" s="6" t="str">
        <f t="shared" si="71"/>
        <v>BEARISH</v>
      </c>
      <c r="G1115" s="6" t="str">
        <f t="shared" si="70"/>
        <v>STRONG</v>
      </c>
      <c r="H1115" s="6" t="str">
        <f t="shared" si="69"/>
        <v>NEUTRAL</v>
      </c>
    </row>
    <row r="1116" spans="1:8" ht="13.5" x14ac:dyDescent="0.25">
      <c r="A1116" s="3">
        <f>TITRES_STAT!B1119</f>
        <v>43635</v>
      </c>
      <c r="B1116" s="6">
        <f>TITRES_STAT!C1119</f>
        <v>1.87</v>
      </c>
      <c r="C1116" s="6">
        <f>TITRES_STAT!D1119</f>
        <v>1.6698</v>
      </c>
      <c r="D1116" s="6">
        <f>TITRES_STAT!E1119</f>
        <v>415</v>
      </c>
      <c r="E1116" s="2">
        <f t="shared" si="68"/>
        <v>-179625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BEARISH DIVERGENCE</v>
      </c>
    </row>
    <row r="1117" spans="1:8" ht="13.5" x14ac:dyDescent="0.25">
      <c r="A1117" s="3">
        <f>TITRES_STAT!B1120</f>
        <v>43636</v>
      </c>
      <c r="B1117" s="6">
        <f>TITRES_STAT!C1120</f>
        <v>1.85</v>
      </c>
      <c r="C1117" s="6">
        <f>TITRES_STAT!D1120</f>
        <v>1.7138</v>
      </c>
      <c r="D1117" s="6">
        <f>TITRES_STAT!E1120</f>
        <v>100</v>
      </c>
      <c r="E1117" s="2">
        <f t="shared" si="68"/>
        <v>-179725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CONFIRMED BULLISH</v>
      </c>
    </row>
    <row r="1118" spans="1:8" ht="13.5" x14ac:dyDescent="0.25">
      <c r="A1118" s="3">
        <f>TITRES_STAT!B1121</f>
        <v>43637</v>
      </c>
      <c r="B1118" s="6">
        <f>TITRES_STAT!C1121</f>
        <v>1.88</v>
      </c>
      <c r="C1118" s="6">
        <f>TITRES_STAT!D1121</f>
        <v>1.7416</v>
      </c>
      <c r="D1118" s="6">
        <f>TITRES_STAT!E1121</f>
        <v>641</v>
      </c>
      <c r="E1118" s="2">
        <f t="shared" si="68"/>
        <v>-179084</v>
      </c>
      <c r="F1118" s="6" t="str">
        <f t="shared" si="71"/>
        <v>BULLISH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1.94</v>
      </c>
      <c r="C1119" s="6">
        <f>TITRES_STAT!D1122</f>
        <v>1.7970999999999999</v>
      </c>
      <c r="D1119" s="6">
        <f>TITRES_STAT!E1122</f>
        <v>1667</v>
      </c>
      <c r="E1119" s="2">
        <f t="shared" si="68"/>
        <v>-177417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1.97</v>
      </c>
      <c r="C1120" s="6">
        <f>TITRES_STAT!D1123</f>
        <v>1.8249</v>
      </c>
      <c r="D1120" s="6">
        <f>TITRES_STAT!E1123</f>
        <v>532</v>
      </c>
      <c r="E1120" s="2">
        <f t="shared" si="68"/>
        <v>-176885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43642</v>
      </c>
      <c r="B1121" s="6">
        <f>TITRES_STAT!C1124</f>
        <v>2.02</v>
      </c>
      <c r="C1121" s="6">
        <f>TITRES_STAT!D1124</f>
        <v>1.8712</v>
      </c>
      <c r="D1121" s="6">
        <f>TITRES_STAT!E1124</f>
        <v>3313</v>
      </c>
      <c r="E1121" s="2">
        <f t="shared" si="68"/>
        <v>-173572</v>
      </c>
      <c r="F1121" s="6" t="str">
        <f t="shared" si="71"/>
        <v>BULLISH</v>
      </c>
      <c r="G1121" s="6" t="str">
        <f t="shared" si="70"/>
        <v>WEAK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2.11</v>
      </c>
      <c r="C1122" s="6">
        <f>TITRES_STAT!D1125</f>
        <v>1.9545999999999999</v>
      </c>
      <c r="D1122" s="6">
        <f>TITRES_STAT!E1125</f>
        <v>682</v>
      </c>
      <c r="E1122" s="2">
        <f t="shared" si="68"/>
        <v>-172890</v>
      </c>
      <c r="F1122" s="6" t="str">
        <f t="shared" si="71"/>
        <v>BULLISH</v>
      </c>
      <c r="G1122" s="6" t="str">
        <f t="shared" si="70"/>
        <v>WEAK</v>
      </c>
      <c r="H1122" s="6" t="str">
        <f t="shared" si="69"/>
        <v>CONFIRMED BULLISH</v>
      </c>
    </row>
    <row r="1123" spans="1:8" ht="13.5" x14ac:dyDescent="0.25">
      <c r="A1123" s="3">
        <f>TITRES_STAT!B1126</f>
        <v>43644</v>
      </c>
      <c r="B1123" s="6">
        <f>TITRES_STAT!C1126</f>
        <v>2.19</v>
      </c>
      <c r="C1123" s="6">
        <f>TITRES_STAT!D1126</f>
        <v>2.0287000000000002</v>
      </c>
      <c r="D1123" s="6">
        <f>TITRES_STAT!E1126</f>
        <v>5089</v>
      </c>
      <c r="E1123" s="2">
        <f t="shared" si="68"/>
        <v>-167801</v>
      </c>
      <c r="F1123" s="6" t="str">
        <f t="shared" si="71"/>
        <v>BULLISH</v>
      </c>
      <c r="G1123" s="6" t="str">
        <f t="shared" si="70"/>
        <v>WEAK</v>
      </c>
      <c r="H1123" s="6" t="str">
        <f t="shared" si="69"/>
        <v>CONFIRMED BULLISH</v>
      </c>
    </row>
    <row r="1124" spans="1:8" ht="13.5" x14ac:dyDescent="0.25">
      <c r="A1124" s="3">
        <f>TITRES_STAT!B1127</f>
        <v>43647</v>
      </c>
      <c r="B1124" s="6">
        <f>TITRES_STAT!C1127</f>
        <v>2.19</v>
      </c>
      <c r="C1124" s="6">
        <f>TITRES_STAT!D1127</f>
        <v>2.0287000000000002</v>
      </c>
      <c r="D1124" s="6">
        <f>TITRES_STAT!E1127</f>
        <v>921</v>
      </c>
      <c r="E1124" s="2">
        <f t="shared" si="68"/>
        <v>-167801</v>
      </c>
      <c r="F1124" s="6" t="str">
        <f t="shared" si="71"/>
        <v>BULLISH</v>
      </c>
      <c r="G1124" s="6" t="str">
        <f t="shared" si="70"/>
        <v>WEAK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2.25</v>
      </c>
      <c r="C1125" s="6">
        <f>TITRES_STAT!D1128</f>
        <v>2.0842999999999998</v>
      </c>
      <c r="D1125" s="6">
        <f>TITRES_STAT!E1128</f>
        <v>2662</v>
      </c>
      <c r="E1125" s="2">
        <f t="shared" si="68"/>
        <v>-165139</v>
      </c>
      <c r="F1125" s="6" t="str">
        <f t="shared" si="71"/>
        <v>BULLISH</v>
      </c>
      <c r="G1125" s="6" t="str">
        <f t="shared" si="70"/>
        <v>WEAK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2.25</v>
      </c>
      <c r="C1126" s="6">
        <f>TITRES_STAT!D1129</f>
        <v>2.0842999999999998</v>
      </c>
      <c r="D1126" s="6">
        <f>TITRES_STAT!E1129</f>
        <v>902</v>
      </c>
      <c r="E1126" s="2">
        <f t="shared" si="68"/>
        <v>-165139</v>
      </c>
      <c r="F1126" s="6" t="str">
        <f t="shared" si="71"/>
        <v>BULLISH</v>
      </c>
      <c r="G1126" s="6" t="str">
        <f t="shared" si="70"/>
        <v>WEAK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2.2799999999999998</v>
      </c>
      <c r="C1127" s="6">
        <f>TITRES_STAT!D1130</f>
        <v>2.1120999999999999</v>
      </c>
      <c r="D1127" s="6">
        <f>TITRES_STAT!E1130</f>
        <v>386</v>
      </c>
      <c r="E1127" s="2">
        <f t="shared" si="68"/>
        <v>-164753</v>
      </c>
      <c r="F1127" s="6" t="str">
        <f t="shared" si="71"/>
        <v>BULLISH</v>
      </c>
      <c r="G1127" s="6" t="str">
        <f t="shared" si="70"/>
        <v>WEAK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2.3199999999999998</v>
      </c>
      <c r="C1128" s="6">
        <f>TITRES_STAT!D1131</f>
        <v>2.1492</v>
      </c>
      <c r="D1128" s="6">
        <f>TITRES_STAT!E1131</f>
        <v>920</v>
      </c>
      <c r="E1128" s="2">
        <f t="shared" si="68"/>
        <v>-163833</v>
      </c>
      <c r="F1128" s="6" t="str">
        <f t="shared" si="71"/>
        <v>BULLISH</v>
      </c>
      <c r="G1128" s="6" t="str">
        <f t="shared" si="70"/>
        <v>WEAK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2.4300000000000002</v>
      </c>
      <c r="C1129" s="6">
        <f>TITRES_STAT!D1132</f>
        <v>2.2511000000000001</v>
      </c>
      <c r="D1129" s="6">
        <f>TITRES_STAT!E1132</f>
        <v>830</v>
      </c>
      <c r="E1129" s="2">
        <f t="shared" si="68"/>
        <v>-163003</v>
      </c>
      <c r="F1129" s="6" t="str">
        <f t="shared" si="71"/>
        <v>BULLISH</v>
      </c>
      <c r="G1129" s="6" t="str">
        <f t="shared" si="70"/>
        <v>WEAK</v>
      </c>
      <c r="H1129" s="6" t="str">
        <f t="shared" si="69"/>
        <v>CONFIRMED BULLISH</v>
      </c>
    </row>
    <row r="1130" spans="1:8" ht="13.5" x14ac:dyDescent="0.25">
      <c r="A1130" s="3">
        <f>TITRES_STAT!B1133</f>
        <v>43655</v>
      </c>
      <c r="B1130" s="6">
        <f>TITRES_STAT!C1133</f>
        <v>2.4300000000000002</v>
      </c>
      <c r="C1130" s="6">
        <f>TITRES_STAT!D1133</f>
        <v>2.2511000000000001</v>
      </c>
      <c r="D1130" s="6">
        <f>TITRES_STAT!E1133</f>
        <v>272</v>
      </c>
      <c r="E1130" s="2">
        <f t="shared" si="68"/>
        <v>-163003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CONFIRMED BULLISH</v>
      </c>
    </row>
    <row r="1131" spans="1:8" ht="13.5" x14ac:dyDescent="0.25">
      <c r="A1131" s="3">
        <f>TITRES_STAT!B1134</f>
        <v>43656</v>
      </c>
      <c r="B1131" s="6">
        <f>TITRES_STAT!C1134</f>
        <v>2.4300000000000002</v>
      </c>
      <c r="C1131" s="6">
        <f>TITRES_STAT!D1134</f>
        <v>2.2511000000000001</v>
      </c>
      <c r="D1131" s="6">
        <f>TITRES_STAT!E1134</f>
        <v>1669</v>
      </c>
      <c r="E1131" s="2">
        <f t="shared" si="68"/>
        <v>-163003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CONFIRMED BULLISH</v>
      </c>
    </row>
    <row r="1132" spans="1:8" ht="13.5" x14ac:dyDescent="0.25">
      <c r="A1132" s="3">
        <f>TITRES_STAT!B1135</f>
        <v>43657</v>
      </c>
      <c r="B1132" s="6">
        <f>TITRES_STAT!C1135</f>
        <v>2.36</v>
      </c>
      <c r="C1132" s="6">
        <f>TITRES_STAT!D1135</f>
        <v>2.1861999999999999</v>
      </c>
      <c r="D1132" s="6">
        <f>TITRES_STAT!E1135</f>
        <v>50</v>
      </c>
      <c r="E1132" s="2">
        <f t="shared" si="68"/>
        <v>-163053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2.2999999999999998</v>
      </c>
      <c r="C1133" s="6">
        <f>TITRES_STAT!D1136</f>
        <v>2.1305999999999998</v>
      </c>
      <c r="D1133" s="6">
        <f>TITRES_STAT!E1136</f>
        <v>400</v>
      </c>
      <c r="E1133" s="2">
        <f t="shared" si="68"/>
        <v>-163453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BULLISH DIVERGENCE</v>
      </c>
    </row>
    <row r="1134" spans="1:8" ht="13.5" x14ac:dyDescent="0.25">
      <c r="A1134" s="3">
        <f>TITRES_STAT!B1137</f>
        <v>43661</v>
      </c>
      <c r="B1134" s="6">
        <f>TITRES_STAT!C1137</f>
        <v>2.36</v>
      </c>
      <c r="C1134" s="6">
        <f>TITRES_STAT!D1137</f>
        <v>2.1861999999999999</v>
      </c>
      <c r="D1134" s="6">
        <f>TITRES_STAT!E1137</f>
        <v>1</v>
      </c>
      <c r="E1134" s="2">
        <f t="shared" si="68"/>
        <v>-163452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2.36</v>
      </c>
      <c r="C1135" s="6">
        <f>TITRES_STAT!D1138</f>
        <v>2.1861999999999999</v>
      </c>
      <c r="D1135" s="6">
        <f>TITRES_STAT!E1138</f>
        <v>1</v>
      </c>
      <c r="E1135" s="2">
        <f t="shared" si="68"/>
        <v>-163452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2.29</v>
      </c>
      <c r="C1136" s="6">
        <f>TITRES_STAT!D1139</f>
        <v>2.1214</v>
      </c>
      <c r="D1136" s="6">
        <f>TITRES_STAT!E1139</f>
        <v>97</v>
      </c>
      <c r="E1136" s="2">
        <f t="shared" si="68"/>
        <v>-163549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2.33</v>
      </c>
      <c r="C1137" s="6">
        <f>TITRES_STAT!D1140</f>
        <v>2.1583999999999999</v>
      </c>
      <c r="D1137" s="6">
        <f>TITRES_STAT!E1140</f>
        <v>814</v>
      </c>
      <c r="E1137" s="2">
        <f t="shared" si="68"/>
        <v>-162735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BULLISH DIVERGENCE</v>
      </c>
    </row>
    <row r="1138" spans="1:8" ht="13.5" x14ac:dyDescent="0.25">
      <c r="A1138" s="3">
        <f>TITRES_STAT!B1141</f>
        <v>43665</v>
      </c>
      <c r="B1138" s="6">
        <f>TITRES_STAT!C1141</f>
        <v>2.36</v>
      </c>
      <c r="C1138" s="6">
        <f>TITRES_STAT!D1141</f>
        <v>2.1861999999999999</v>
      </c>
      <c r="D1138" s="6">
        <f>TITRES_STAT!E1141</f>
        <v>1</v>
      </c>
      <c r="E1138" s="2">
        <f t="shared" si="68"/>
        <v>-162734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CONFIRMED BULLISH</v>
      </c>
    </row>
    <row r="1139" spans="1:8" ht="13.5" x14ac:dyDescent="0.25">
      <c r="A1139" s="3">
        <f>TITRES_STAT!B1142</f>
        <v>43668</v>
      </c>
      <c r="B1139" s="6">
        <f>TITRES_STAT!C1142</f>
        <v>2.36</v>
      </c>
      <c r="C1139" s="6">
        <f>TITRES_STAT!D1142</f>
        <v>2.1861999999999999</v>
      </c>
      <c r="D1139" s="6">
        <f>TITRES_STAT!E1142</f>
        <v>1</v>
      </c>
      <c r="E1139" s="2">
        <f t="shared" si="68"/>
        <v>-162734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2.36</v>
      </c>
      <c r="C1140" s="6">
        <f>TITRES_STAT!D1143</f>
        <v>2.1861999999999999</v>
      </c>
      <c r="D1140" s="6">
        <f>TITRES_STAT!E1143</f>
        <v>15</v>
      </c>
      <c r="E1140" s="2">
        <f t="shared" si="68"/>
        <v>-162734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2.3199999999999998</v>
      </c>
      <c r="C1141" s="6">
        <f>TITRES_STAT!D1144</f>
        <v>2.1492</v>
      </c>
      <c r="D1141" s="6">
        <f>TITRES_STAT!E1144</f>
        <v>1770</v>
      </c>
      <c r="E1141" s="2">
        <f t="shared" si="68"/>
        <v>-164504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BEARISH DIVERGENCE</v>
      </c>
    </row>
    <row r="1142" spans="1:8" ht="13.5" x14ac:dyDescent="0.25">
      <c r="A1142" s="3">
        <f>TITRES_STAT!B1145</f>
        <v>43672</v>
      </c>
      <c r="B1142" s="6">
        <f>TITRES_STAT!C1145</f>
        <v>2.36</v>
      </c>
      <c r="C1142" s="6">
        <f>TITRES_STAT!D1145</f>
        <v>2.1861999999999999</v>
      </c>
      <c r="D1142" s="6">
        <f>TITRES_STAT!E1145</f>
        <v>1</v>
      </c>
      <c r="E1142" s="2">
        <f t="shared" si="68"/>
        <v>-164503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BEARISH DIVERGENCE</v>
      </c>
    </row>
    <row r="1143" spans="1:8" ht="13.5" x14ac:dyDescent="0.25">
      <c r="A1143" s="3">
        <f>TITRES_STAT!B1146</f>
        <v>43675</v>
      </c>
      <c r="B1143" s="6">
        <f>TITRES_STAT!C1146</f>
        <v>2.36</v>
      </c>
      <c r="C1143" s="6">
        <f>TITRES_STAT!D1146</f>
        <v>2.1861999999999999</v>
      </c>
      <c r="D1143" s="6">
        <f>TITRES_STAT!E1146</f>
        <v>0</v>
      </c>
      <c r="E1143" s="2">
        <f t="shared" si="68"/>
        <v>-164503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2.36</v>
      </c>
      <c r="C1144" s="6">
        <f>TITRES_STAT!D1147</f>
        <v>2.1861999999999999</v>
      </c>
      <c r="D1144" s="6">
        <f>TITRES_STAT!E1147</f>
        <v>0</v>
      </c>
      <c r="E1144" s="2">
        <f t="shared" si="68"/>
        <v>-164503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2.36</v>
      </c>
      <c r="C1145" s="6">
        <f>TITRES_STAT!D1148</f>
        <v>2.1861999999999999</v>
      </c>
      <c r="D1145" s="6">
        <f>TITRES_STAT!E1148</f>
        <v>0</v>
      </c>
      <c r="E1145" s="2">
        <f t="shared" si="68"/>
        <v>-164503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2.36</v>
      </c>
      <c r="C1146" s="6">
        <f>TITRES_STAT!D1149</f>
        <v>2.1861999999999999</v>
      </c>
      <c r="D1146" s="6">
        <f>TITRES_STAT!E1149</f>
        <v>0</v>
      </c>
      <c r="E1146" s="2">
        <f t="shared" si="68"/>
        <v>-164503</v>
      </c>
      <c r="F1146" s="6" t="str">
        <f t="shared" si="71"/>
        <v>BULLISH</v>
      </c>
      <c r="G1146" s="6" t="str">
        <f t="shared" si="70"/>
        <v>NEUTRAL</v>
      </c>
      <c r="H1146" s="6" t="str">
        <f t="shared" si="69"/>
        <v>CONFIRMED BULLISH</v>
      </c>
    </row>
    <row r="1147" spans="1:8" ht="13.5" x14ac:dyDescent="0.25">
      <c r="A1147" s="3">
        <f>TITRES_STAT!B1150</f>
        <v>43679</v>
      </c>
      <c r="B1147" s="6">
        <f>TITRES_STAT!C1150</f>
        <v>2.36</v>
      </c>
      <c r="C1147" s="6">
        <f>TITRES_STAT!D1150</f>
        <v>2.1861999999999999</v>
      </c>
      <c r="D1147" s="6">
        <f>TITRES_STAT!E1150</f>
        <v>0</v>
      </c>
      <c r="E1147" s="2">
        <f t="shared" si="68"/>
        <v>-164503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2.36</v>
      </c>
      <c r="C1148" s="6">
        <f>TITRES_STAT!D1151</f>
        <v>2.1861999999999999</v>
      </c>
      <c r="D1148" s="6">
        <f>TITRES_STAT!E1151</f>
        <v>0</v>
      </c>
      <c r="E1148" s="2">
        <f t="shared" si="68"/>
        <v>-164503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2.36</v>
      </c>
      <c r="C1149" s="6">
        <f>TITRES_STAT!D1152</f>
        <v>2.1861999999999999</v>
      </c>
      <c r="D1149" s="6">
        <f>TITRES_STAT!E1152</f>
        <v>0</v>
      </c>
      <c r="E1149" s="2">
        <f t="shared" si="68"/>
        <v>-164503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2.29</v>
      </c>
      <c r="C1150" s="6">
        <f>TITRES_STAT!D1153</f>
        <v>2.1214</v>
      </c>
      <c r="D1150" s="6">
        <f>TITRES_STAT!E1153</f>
        <v>310</v>
      </c>
      <c r="E1150" s="2">
        <f t="shared" si="68"/>
        <v>-164813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2.3199999999999998</v>
      </c>
      <c r="C1151" s="6">
        <f>TITRES_STAT!D1154</f>
        <v>2.1492</v>
      </c>
      <c r="D1151" s="6">
        <f>TITRES_STAT!E1154</f>
        <v>202</v>
      </c>
      <c r="E1151" s="2">
        <f t="shared" si="68"/>
        <v>-164611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2.3199999999999998</v>
      </c>
      <c r="C1152" s="6">
        <f>TITRES_STAT!D1155</f>
        <v>2.1492</v>
      </c>
      <c r="D1152" s="6">
        <f>TITRES_STAT!E1155</f>
        <v>0</v>
      </c>
      <c r="E1152" s="2">
        <f t="shared" si="68"/>
        <v>-164611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2.3199999999999998</v>
      </c>
      <c r="C1153" s="6">
        <f>TITRES_STAT!D1156</f>
        <v>2.1492</v>
      </c>
      <c r="D1153" s="6">
        <f>TITRES_STAT!E1156</f>
        <v>0</v>
      </c>
      <c r="E1153" s="2">
        <f t="shared" si="68"/>
        <v>-164611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2.2200000000000002</v>
      </c>
      <c r="C1154" s="6">
        <f>TITRES_STAT!D1157</f>
        <v>2.0565000000000002</v>
      </c>
      <c r="D1154" s="6">
        <f>TITRES_STAT!E1157</f>
        <v>0</v>
      </c>
      <c r="E1154" s="2">
        <f t="shared" si="68"/>
        <v>-164611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43693</v>
      </c>
      <c r="B1155" s="6">
        <f>TITRES_STAT!C1158</f>
        <v>2.13</v>
      </c>
      <c r="C1155" s="6">
        <f>TITRES_STAT!D1158</f>
        <v>1.9731000000000001</v>
      </c>
      <c r="D1155" s="6">
        <f>TITRES_STAT!E1158</f>
        <v>550</v>
      </c>
      <c r="E1155" s="2">
        <f t="shared" si="68"/>
        <v>-165161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43696</v>
      </c>
      <c r="B1156" s="6">
        <f>TITRES_STAT!C1159</f>
        <v>2.06</v>
      </c>
      <c r="C1156" s="6">
        <f>TITRES_STAT!D1159</f>
        <v>1.9083000000000001</v>
      </c>
      <c r="D1156" s="6">
        <f>TITRES_STAT!E1159</f>
        <v>604</v>
      </c>
      <c r="E1156" s="2">
        <f t="shared" ref="E1156:E1219" si="72">IF(B1156&gt;B1155, E1155+D1156, IF(B1156&lt;B1155, E1155-D1156, E1155))</f>
        <v>-165765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2.04</v>
      </c>
      <c r="C1157" s="6">
        <f>TITRES_STAT!D1160</f>
        <v>1.8897999999999999</v>
      </c>
      <c r="D1157" s="6">
        <f>TITRES_STAT!E1160</f>
        <v>199</v>
      </c>
      <c r="E1157" s="2">
        <f t="shared" si="72"/>
        <v>-165964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1.98</v>
      </c>
      <c r="C1158" s="6">
        <f>TITRES_STAT!D1161</f>
        <v>1.8342000000000001</v>
      </c>
      <c r="D1158" s="6">
        <f>TITRES_STAT!E1161</f>
        <v>2523</v>
      </c>
      <c r="E1158" s="2">
        <f t="shared" si="72"/>
        <v>-168487</v>
      </c>
      <c r="F1158" s="6" t="str">
        <f t="shared" si="71"/>
        <v>BEARISH</v>
      </c>
      <c r="G1158" s="6" t="str">
        <f t="shared" si="70"/>
        <v>STRONG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1.98</v>
      </c>
      <c r="C1159" s="6">
        <f>TITRES_STAT!D1162</f>
        <v>1.8342000000000001</v>
      </c>
      <c r="D1159" s="6">
        <f>TITRES_STAT!E1162</f>
        <v>0</v>
      </c>
      <c r="E1159" s="2">
        <f t="shared" si="72"/>
        <v>-168487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STRONG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1.98</v>
      </c>
      <c r="C1160" s="6">
        <f>TITRES_STAT!D1163</f>
        <v>1.8342000000000001</v>
      </c>
      <c r="D1160" s="6">
        <f>TITRES_STAT!E1163</f>
        <v>501</v>
      </c>
      <c r="E1160" s="2">
        <f t="shared" si="72"/>
        <v>-168487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STRONG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1.98</v>
      </c>
      <c r="C1161" s="6">
        <f>TITRES_STAT!D1164</f>
        <v>1.8342000000000001</v>
      </c>
      <c r="D1161" s="6">
        <f>TITRES_STAT!E1164</f>
        <v>0</v>
      </c>
      <c r="E1161" s="2">
        <f t="shared" si="72"/>
        <v>-168487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1.98</v>
      </c>
      <c r="C1162" s="6">
        <f>TITRES_STAT!D1165</f>
        <v>1.8342000000000001</v>
      </c>
      <c r="D1162" s="6">
        <f>TITRES_STAT!E1165</f>
        <v>1040</v>
      </c>
      <c r="E1162" s="2">
        <f t="shared" si="72"/>
        <v>-168487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1.98</v>
      </c>
      <c r="C1163" s="6">
        <f>TITRES_STAT!D1166</f>
        <v>1.8342000000000001</v>
      </c>
      <c r="D1163" s="6">
        <f>TITRES_STAT!E1166</f>
        <v>590</v>
      </c>
      <c r="E1163" s="2">
        <f t="shared" si="72"/>
        <v>-168487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1.98</v>
      </c>
      <c r="C1164" s="6">
        <f>TITRES_STAT!D1167</f>
        <v>1.8342000000000001</v>
      </c>
      <c r="D1164" s="6">
        <f>TITRES_STAT!E1167</f>
        <v>0</v>
      </c>
      <c r="E1164" s="2">
        <f t="shared" si="72"/>
        <v>-168487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1.98</v>
      </c>
      <c r="C1165" s="6">
        <f>TITRES_STAT!D1168</f>
        <v>1.8342000000000001</v>
      </c>
      <c r="D1165" s="6">
        <f>TITRES_STAT!E1168</f>
        <v>0</v>
      </c>
      <c r="E1165" s="2">
        <f t="shared" si="72"/>
        <v>-168487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2.0499999999999998</v>
      </c>
      <c r="C1166" s="6">
        <f>TITRES_STAT!D1169</f>
        <v>1.899</v>
      </c>
      <c r="D1166" s="6">
        <f>TITRES_STAT!E1169</f>
        <v>399</v>
      </c>
      <c r="E1166" s="2">
        <f t="shared" si="72"/>
        <v>-168088</v>
      </c>
      <c r="F1166" s="6" t="str">
        <f t="shared" si="75"/>
        <v>BULLISH</v>
      </c>
      <c r="G1166" s="6" t="str">
        <f t="shared" si="74"/>
        <v>NEUTRAL</v>
      </c>
      <c r="H1166" s="6" t="str">
        <f t="shared" si="73"/>
        <v>CONFIRMED BULLISH</v>
      </c>
    </row>
    <row r="1167" spans="1:8" ht="13.5" x14ac:dyDescent="0.25">
      <c r="A1167" s="3">
        <f>TITRES_STAT!B1170</f>
        <v>43711</v>
      </c>
      <c r="B1167" s="6">
        <f>TITRES_STAT!C1170</f>
        <v>1.99</v>
      </c>
      <c r="C1167" s="6">
        <f>TITRES_STAT!D1170</f>
        <v>1.8434999999999999</v>
      </c>
      <c r="D1167" s="6">
        <f>TITRES_STAT!E1170</f>
        <v>51</v>
      </c>
      <c r="E1167" s="2">
        <f t="shared" si="72"/>
        <v>-168139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2.0299999999999998</v>
      </c>
      <c r="C1168" s="6">
        <f>TITRES_STAT!D1171</f>
        <v>1.8805000000000001</v>
      </c>
      <c r="D1168" s="6">
        <f>TITRES_STAT!E1171</f>
        <v>1</v>
      </c>
      <c r="E1168" s="2">
        <f t="shared" si="72"/>
        <v>-168138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CONFIRMED BULLISH</v>
      </c>
    </row>
    <row r="1169" spans="1:8" ht="13.5" x14ac:dyDescent="0.25">
      <c r="A1169" s="3">
        <f>TITRES_STAT!B1172</f>
        <v>43713</v>
      </c>
      <c r="B1169" s="6">
        <f>TITRES_STAT!C1172</f>
        <v>2.0299999999999998</v>
      </c>
      <c r="C1169" s="6">
        <f>TITRES_STAT!D1172</f>
        <v>1.8805000000000001</v>
      </c>
      <c r="D1169" s="6">
        <f>TITRES_STAT!E1172</f>
        <v>0</v>
      </c>
      <c r="E1169" s="2">
        <f t="shared" si="72"/>
        <v>-168138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2</v>
      </c>
      <c r="C1170" s="6">
        <f>TITRES_STAT!D1173</f>
        <v>1.8527</v>
      </c>
      <c r="D1170" s="6">
        <f>TITRES_STAT!E1173</f>
        <v>221</v>
      </c>
      <c r="E1170" s="2">
        <f t="shared" si="72"/>
        <v>-168359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CONFIRMED BULLISH</v>
      </c>
    </row>
    <row r="1171" spans="1:8" ht="13.5" x14ac:dyDescent="0.25">
      <c r="A1171" s="3">
        <f>TITRES_STAT!B1174</f>
        <v>43717</v>
      </c>
      <c r="B1171" s="6">
        <f>TITRES_STAT!C1174</f>
        <v>2</v>
      </c>
      <c r="C1171" s="6">
        <f>TITRES_STAT!D1174</f>
        <v>1.8527</v>
      </c>
      <c r="D1171" s="6">
        <f>TITRES_STAT!E1174</f>
        <v>0</v>
      </c>
      <c r="E1171" s="2">
        <f t="shared" si="72"/>
        <v>-168359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2</v>
      </c>
      <c r="C1172" s="6">
        <f>TITRES_STAT!D1175</f>
        <v>1.8527</v>
      </c>
      <c r="D1172" s="6">
        <f>TITRES_STAT!E1175</f>
        <v>693</v>
      </c>
      <c r="E1172" s="2">
        <f t="shared" si="72"/>
        <v>-168359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BEARISH DIVERGENCE</v>
      </c>
    </row>
    <row r="1173" spans="1:8" ht="13.5" x14ac:dyDescent="0.25">
      <c r="A1173" s="3">
        <f>TITRES_STAT!B1176</f>
        <v>43719</v>
      </c>
      <c r="B1173" s="6">
        <f>TITRES_STAT!C1176</f>
        <v>2</v>
      </c>
      <c r="C1173" s="6">
        <f>TITRES_STAT!D1176</f>
        <v>1.8527</v>
      </c>
      <c r="D1173" s="6">
        <f>TITRES_STAT!E1176</f>
        <v>1</v>
      </c>
      <c r="E1173" s="2">
        <f t="shared" si="72"/>
        <v>-168359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2</v>
      </c>
      <c r="C1174" s="6">
        <f>TITRES_STAT!D1177</f>
        <v>1.8527</v>
      </c>
      <c r="D1174" s="6">
        <f>TITRES_STAT!E1177</f>
        <v>1</v>
      </c>
      <c r="E1174" s="2">
        <f t="shared" si="72"/>
        <v>-168359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2</v>
      </c>
      <c r="C1175" s="6">
        <f>TITRES_STAT!D1178</f>
        <v>1.8527</v>
      </c>
      <c r="D1175" s="6">
        <f>TITRES_STAT!E1178</f>
        <v>1</v>
      </c>
      <c r="E1175" s="2">
        <f t="shared" si="72"/>
        <v>-168359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2</v>
      </c>
      <c r="C1176" s="6">
        <f>TITRES_STAT!D1179</f>
        <v>1.8527</v>
      </c>
      <c r="D1176" s="6">
        <f>TITRES_STAT!E1179</f>
        <v>1</v>
      </c>
      <c r="E1176" s="2">
        <f t="shared" si="72"/>
        <v>-168359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2</v>
      </c>
      <c r="C1177" s="6">
        <f>TITRES_STAT!D1180</f>
        <v>1.8527</v>
      </c>
      <c r="D1177" s="6">
        <f>TITRES_STAT!E1180</f>
        <v>1</v>
      </c>
      <c r="E1177" s="2">
        <f t="shared" si="72"/>
        <v>-168359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2</v>
      </c>
      <c r="C1178" s="6">
        <f>TITRES_STAT!D1181</f>
        <v>1.8527</v>
      </c>
      <c r="D1178" s="6">
        <f>TITRES_STAT!E1181</f>
        <v>0</v>
      </c>
      <c r="E1178" s="2">
        <f t="shared" si="72"/>
        <v>-168359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1.94</v>
      </c>
      <c r="C1179" s="6">
        <f>TITRES_STAT!D1182</f>
        <v>1.7970999999999999</v>
      </c>
      <c r="D1179" s="6">
        <f>TITRES_STAT!E1182</f>
        <v>50</v>
      </c>
      <c r="E1179" s="2">
        <f t="shared" si="72"/>
        <v>-168409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1.99</v>
      </c>
      <c r="C1180" s="6">
        <f>TITRES_STAT!D1183</f>
        <v>1.8434999999999999</v>
      </c>
      <c r="D1180" s="6">
        <f>TITRES_STAT!E1183</f>
        <v>1250</v>
      </c>
      <c r="E1180" s="2">
        <f t="shared" si="72"/>
        <v>-167159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BULLISH DIVERGENCE</v>
      </c>
    </row>
    <row r="1181" spans="1:8" ht="13.5" x14ac:dyDescent="0.25">
      <c r="A1181" s="3">
        <f>TITRES_STAT!B1184</f>
        <v>43731</v>
      </c>
      <c r="B1181" s="6">
        <f>TITRES_STAT!C1184</f>
        <v>1.99</v>
      </c>
      <c r="C1181" s="6">
        <f>TITRES_STAT!D1184</f>
        <v>1.8434999999999999</v>
      </c>
      <c r="D1181" s="6">
        <f>TITRES_STAT!E1184</f>
        <v>206</v>
      </c>
      <c r="E1181" s="2">
        <f t="shared" si="72"/>
        <v>-167159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BULLISH DIVERGENCE</v>
      </c>
    </row>
    <row r="1182" spans="1:8" ht="13.5" x14ac:dyDescent="0.25">
      <c r="A1182" s="3">
        <f>TITRES_STAT!B1185</f>
        <v>43732</v>
      </c>
      <c r="B1182" s="6">
        <f>TITRES_STAT!C1185</f>
        <v>2.04</v>
      </c>
      <c r="C1182" s="6">
        <f>TITRES_STAT!D1185</f>
        <v>1.8897999999999999</v>
      </c>
      <c r="D1182" s="6">
        <f>TITRES_STAT!E1185</f>
        <v>283</v>
      </c>
      <c r="E1182" s="2">
        <f t="shared" si="72"/>
        <v>-166876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CONFIRMED BULLISH</v>
      </c>
    </row>
    <row r="1183" spans="1:8" ht="13.5" x14ac:dyDescent="0.25">
      <c r="A1183" s="3">
        <f>TITRES_STAT!B1186</f>
        <v>43733</v>
      </c>
      <c r="B1183" s="6">
        <f>TITRES_STAT!C1186</f>
        <v>2.04</v>
      </c>
      <c r="C1183" s="6">
        <f>TITRES_STAT!D1186</f>
        <v>1.8897999999999999</v>
      </c>
      <c r="D1183" s="6">
        <f>TITRES_STAT!E1186</f>
        <v>1</v>
      </c>
      <c r="E1183" s="2">
        <f t="shared" si="72"/>
        <v>-166876</v>
      </c>
      <c r="F1183" s="6" t="str">
        <f t="shared" si="75"/>
        <v>BULLISH</v>
      </c>
      <c r="G1183" s="6" t="str">
        <f t="shared" si="74"/>
        <v>NEUTRAL</v>
      </c>
      <c r="H1183" s="6" t="str">
        <f t="shared" si="73"/>
        <v>CONFIRMED BULLISH</v>
      </c>
    </row>
    <row r="1184" spans="1:8" ht="13.5" x14ac:dyDescent="0.25">
      <c r="A1184" s="3">
        <f>TITRES_STAT!B1187</f>
        <v>43734</v>
      </c>
      <c r="B1184" s="6">
        <f>TITRES_STAT!C1187</f>
        <v>2.04</v>
      </c>
      <c r="C1184" s="6">
        <f>TITRES_STAT!D1187</f>
        <v>1.8897999999999999</v>
      </c>
      <c r="D1184" s="6">
        <f>TITRES_STAT!E1187</f>
        <v>0</v>
      </c>
      <c r="E1184" s="2">
        <f t="shared" si="72"/>
        <v>-166876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2.04</v>
      </c>
      <c r="C1185" s="6">
        <f>TITRES_STAT!D1188</f>
        <v>1.8897999999999999</v>
      </c>
      <c r="D1185" s="6">
        <f>TITRES_STAT!E1188</f>
        <v>0</v>
      </c>
      <c r="E1185" s="2">
        <f t="shared" si="72"/>
        <v>-166876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2.04</v>
      </c>
      <c r="C1186" s="6">
        <f>TITRES_STAT!D1189</f>
        <v>1.8897999999999999</v>
      </c>
      <c r="D1186" s="6">
        <f>TITRES_STAT!E1189</f>
        <v>0</v>
      </c>
      <c r="E1186" s="2">
        <f t="shared" si="72"/>
        <v>-166876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1.95</v>
      </c>
      <c r="C1187" s="6">
        <f>TITRES_STAT!D1190</f>
        <v>1.8064</v>
      </c>
      <c r="D1187" s="6">
        <f>TITRES_STAT!E1190</f>
        <v>0</v>
      </c>
      <c r="E1187" s="2">
        <f t="shared" si="72"/>
        <v>-166876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1.99</v>
      </c>
      <c r="C1188" s="6">
        <f>TITRES_STAT!D1191</f>
        <v>1.8434999999999999</v>
      </c>
      <c r="D1188" s="6">
        <f>TITRES_STAT!E1191</f>
        <v>8633</v>
      </c>
      <c r="E1188" s="2">
        <f t="shared" si="72"/>
        <v>-158243</v>
      </c>
      <c r="F1188" s="6" t="str">
        <f t="shared" si="75"/>
        <v>BULLISH</v>
      </c>
      <c r="G1188" s="6" t="str">
        <f t="shared" si="74"/>
        <v>WEAK</v>
      </c>
      <c r="H1188" s="6" t="str">
        <f t="shared" si="73"/>
        <v>BULLISH DIVERGENCE</v>
      </c>
    </row>
    <row r="1189" spans="1:8" ht="13.5" x14ac:dyDescent="0.25">
      <c r="A1189" s="3">
        <f>TITRES_STAT!B1192</f>
        <v>43741</v>
      </c>
      <c r="B1189" s="6">
        <f>TITRES_STAT!C1192</f>
        <v>2</v>
      </c>
      <c r="C1189" s="6">
        <f>TITRES_STAT!D1192</f>
        <v>1.8527</v>
      </c>
      <c r="D1189" s="6">
        <f>TITRES_STAT!E1192</f>
        <v>3436</v>
      </c>
      <c r="E1189" s="2">
        <f t="shared" si="72"/>
        <v>-154807</v>
      </c>
      <c r="F1189" s="6" t="str">
        <f t="shared" si="75"/>
        <v>BULLISH</v>
      </c>
      <c r="G1189" s="6" t="str">
        <f t="shared" si="74"/>
        <v>WEAK</v>
      </c>
      <c r="H1189" s="6" t="str">
        <f t="shared" si="73"/>
        <v>BULLISH DIVERGENCE</v>
      </c>
    </row>
    <row r="1190" spans="1:8" ht="13.5" x14ac:dyDescent="0.25">
      <c r="A1190" s="3">
        <f>TITRES_STAT!B1193</f>
        <v>43742</v>
      </c>
      <c r="B1190" s="6">
        <f>TITRES_STAT!C1193</f>
        <v>2.04</v>
      </c>
      <c r="C1190" s="6">
        <f>TITRES_STAT!D1193</f>
        <v>1.8897999999999999</v>
      </c>
      <c r="D1190" s="6">
        <f>TITRES_STAT!E1193</f>
        <v>5912</v>
      </c>
      <c r="E1190" s="2">
        <f t="shared" si="72"/>
        <v>-148895</v>
      </c>
      <c r="F1190" s="6" t="str">
        <f t="shared" si="75"/>
        <v>BULLISH</v>
      </c>
      <c r="G1190" s="6" t="str">
        <f t="shared" si="74"/>
        <v>WEAK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1.98</v>
      </c>
      <c r="C1191" s="6">
        <f>TITRES_STAT!D1194</f>
        <v>1.8342000000000001</v>
      </c>
      <c r="D1191" s="6">
        <f>TITRES_STAT!E1194</f>
        <v>51</v>
      </c>
      <c r="E1191" s="2">
        <f t="shared" si="72"/>
        <v>-148946</v>
      </c>
      <c r="F1191" s="6" t="str">
        <f t="shared" si="75"/>
        <v>BULLISH</v>
      </c>
      <c r="G1191" s="6" t="str">
        <f t="shared" si="74"/>
        <v>WEAK</v>
      </c>
      <c r="H1191" s="6" t="str">
        <f t="shared" si="73"/>
        <v>BULLISH DIVERGENCE</v>
      </c>
    </row>
    <row r="1192" spans="1:8" ht="13.5" x14ac:dyDescent="0.25">
      <c r="A1192" s="3">
        <f>TITRES_STAT!B1195</f>
        <v>43746</v>
      </c>
      <c r="B1192" s="6">
        <f>TITRES_STAT!C1195</f>
        <v>1.98</v>
      </c>
      <c r="C1192" s="6">
        <f>TITRES_STAT!D1195</f>
        <v>1.8342000000000001</v>
      </c>
      <c r="D1192" s="6">
        <f>TITRES_STAT!E1195</f>
        <v>1</v>
      </c>
      <c r="E1192" s="2">
        <f t="shared" si="72"/>
        <v>-148946</v>
      </c>
      <c r="F1192" s="6" t="str">
        <f t="shared" si="75"/>
        <v>BULLISH</v>
      </c>
      <c r="G1192" s="6" t="str">
        <f t="shared" si="74"/>
        <v>WEAK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2.0299999999999998</v>
      </c>
      <c r="C1193" s="6">
        <f>TITRES_STAT!D1196</f>
        <v>1.8805000000000001</v>
      </c>
      <c r="D1193" s="6">
        <f>TITRES_STAT!E1196</f>
        <v>4950</v>
      </c>
      <c r="E1193" s="2">
        <f t="shared" si="72"/>
        <v>-143996</v>
      </c>
      <c r="F1193" s="6" t="str">
        <f t="shared" si="75"/>
        <v>BULLISH</v>
      </c>
      <c r="G1193" s="6" t="str">
        <f t="shared" si="74"/>
        <v>WEAK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2.0299999999999998</v>
      </c>
      <c r="C1194" s="6">
        <f>TITRES_STAT!D1197</f>
        <v>1.8805000000000001</v>
      </c>
      <c r="D1194" s="6">
        <f>TITRES_STAT!E1197</f>
        <v>510</v>
      </c>
      <c r="E1194" s="2">
        <f t="shared" si="72"/>
        <v>-143996</v>
      </c>
      <c r="F1194" s="6" t="str">
        <f t="shared" si="75"/>
        <v>BULLISH</v>
      </c>
      <c r="G1194" s="6" t="str">
        <f t="shared" si="74"/>
        <v>WEAK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2.0299999999999998</v>
      </c>
      <c r="C1195" s="6">
        <f>TITRES_STAT!D1198</f>
        <v>1.8805000000000001</v>
      </c>
      <c r="D1195" s="6">
        <f>TITRES_STAT!E1198</f>
        <v>1001</v>
      </c>
      <c r="E1195" s="2">
        <f t="shared" si="72"/>
        <v>-143996</v>
      </c>
      <c r="F1195" s="6" t="str">
        <f t="shared" si="75"/>
        <v>BULLISH</v>
      </c>
      <c r="G1195" s="6" t="str">
        <f t="shared" si="74"/>
        <v>WEAK</v>
      </c>
      <c r="H1195" s="6" t="str">
        <f t="shared" si="73"/>
        <v>BULLISH DIVERGENCE</v>
      </c>
    </row>
    <row r="1196" spans="1:8" ht="13.5" x14ac:dyDescent="0.25">
      <c r="A1196" s="3">
        <f>TITRES_STAT!B1199</f>
        <v>43752</v>
      </c>
      <c r="B1196" s="6">
        <f>TITRES_STAT!C1199</f>
        <v>2.04</v>
      </c>
      <c r="C1196" s="6">
        <f>TITRES_STAT!D1199</f>
        <v>1.8897999999999999</v>
      </c>
      <c r="D1196" s="6">
        <f>TITRES_STAT!E1199</f>
        <v>1225</v>
      </c>
      <c r="E1196" s="2">
        <f t="shared" si="72"/>
        <v>-142771</v>
      </c>
      <c r="F1196" s="6" t="str">
        <f t="shared" si="75"/>
        <v>BULLISH</v>
      </c>
      <c r="G1196" s="6" t="str">
        <f t="shared" si="74"/>
        <v>WEAK</v>
      </c>
      <c r="H1196" s="6" t="str">
        <f t="shared" si="73"/>
        <v>CONFIRMED BULLISH</v>
      </c>
    </row>
    <row r="1197" spans="1:8" ht="13.5" x14ac:dyDescent="0.25">
      <c r="A1197" s="3">
        <f>TITRES_STAT!B1200</f>
        <v>43754</v>
      </c>
      <c r="B1197" s="6">
        <f>TITRES_STAT!C1200</f>
        <v>2.04</v>
      </c>
      <c r="C1197" s="6">
        <f>TITRES_STAT!D1200</f>
        <v>1.8897999999999999</v>
      </c>
      <c r="D1197" s="6">
        <f>TITRES_STAT!E1200</f>
        <v>1103</v>
      </c>
      <c r="E1197" s="2">
        <f t="shared" si="72"/>
        <v>-142771</v>
      </c>
      <c r="F1197" s="6" t="str">
        <f t="shared" si="75"/>
        <v>BULLISH</v>
      </c>
      <c r="G1197" s="6" t="str">
        <f t="shared" si="74"/>
        <v>WEAK</v>
      </c>
      <c r="H1197" s="6" t="str">
        <f t="shared" si="73"/>
        <v>CONFIRMED BULLISH</v>
      </c>
    </row>
    <row r="1198" spans="1:8" ht="13.5" x14ac:dyDescent="0.25">
      <c r="A1198" s="3">
        <f>TITRES_STAT!B1201</f>
        <v>43755</v>
      </c>
      <c r="B1198" s="6">
        <f>TITRES_STAT!C1201</f>
        <v>2.04</v>
      </c>
      <c r="C1198" s="6">
        <f>TITRES_STAT!D1201</f>
        <v>1.8897999999999999</v>
      </c>
      <c r="D1198" s="6">
        <f>TITRES_STAT!E1201</f>
        <v>1</v>
      </c>
      <c r="E1198" s="2">
        <f t="shared" si="72"/>
        <v>-142771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2.04</v>
      </c>
      <c r="C1199" s="6">
        <f>TITRES_STAT!D1202</f>
        <v>1.8897999999999999</v>
      </c>
      <c r="D1199" s="6">
        <f>TITRES_STAT!E1202</f>
        <v>1450</v>
      </c>
      <c r="E1199" s="2">
        <f t="shared" si="72"/>
        <v>-142771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2.04</v>
      </c>
      <c r="C1200" s="6">
        <f>TITRES_STAT!D1203</f>
        <v>1.8897999999999999</v>
      </c>
      <c r="D1200" s="6">
        <f>TITRES_STAT!E1203</f>
        <v>1</v>
      </c>
      <c r="E1200" s="2">
        <f t="shared" si="72"/>
        <v>-142771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2.16</v>
      </c>
      <c r="C1201" s="6">
        <f>TITRES_STAT!D1204</f>
        <v>2.0009000000000001</v>
      </c>
      <c r="D1201" s="6">
        <f>TITRES_STAT!E1204</f>
        <v>12094</v>
      </c>
      <c r="E1201" s="2">
        <f t="shared" si="72"/>
        <v>-130677</v>
      </c>
      <c r="F1201" s="6" t="str">
        <f t="shared" si="75"/>
        <v>BULLISH</v>
      </c>
      <c r="G1201" s="6" t="str">
        <f t="shared" si="74"/>
        <v>WEAK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2.25</v>
      </c>
      <c r="C1202" s="6">
        <f>TITRES_STAT!D1205</f>
        <v>2.0842999999999998</v>
      </c>
      <c r="D1202" s="6">
        <f>TITRES_STAT!E1205</f>
        <v>860</v>
      </c>
      <c r="E1202" s="2">
        <f t="shared" si="72"/>
        <v>-129817</v>
      </c>
      <c r="F1202" s="6" t="str">
        <f t="shared" si="75"/>
        <v>BULLISH</v>
      </c>
      <c r="G1202" s="6" t="str">
        <f t="shared" si="74"/>
        <v>WEAK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2.34</v>
      </c>
      <c r="C1203" s="6">
        <f>TITRES_STAT!D1206</f>
        <v>2.1677</v>
      </c>
      <c r="D1203" s="6">
        <f>TITRES_STAT!E1206</f>
        <v>5074</v>
      </c>
      <c r="E1203" s="2">
        <f t="shared" si="72"/>
        <v>-124743</v>
      </c>
      <c r="F1203" s="6" t="str">
        <f t="shared" si="75"/>
        <v>BULLISH</v>
      </c>
      <c r="G1203" s="6" t="str">
        <f t="shared" si="74"/>
        <v>WEAK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2.37</v>
      </c>
      <c r="C1204" s="6">
        <f>TITRES_STAT!D1207</f>
        <v>2.1955</v>
      </c>
      <c r="D1204" s="6">
        <f>TITRES_STAT!E1207</f>
        <v>265</v>
      </c>
      <c r="E1204" s="2">
        <f t="shared" si="72"/>
        <v>-124478</v>
      </c>
      <c r="F1204" s="6" t="str">
        <f t="shared" si="75"/>
        <v>BULLISH</v>
      </c>
      <c r="G1204" s="6" t="str">
        <f t="shared" si="74"/>
        <v>WEAK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2.4</v>
      </c>
      <c r="C1205" s="6">
        <f>TITRES_STAT!D1208</f>
        <v>2.2233000000000001</v>
      </c>
      <c r="D1205" s="6">
        <f>TITRES_STAT!E1208</f>
        <v>100</v>
      </c>
      <c r="E1205" s="2">
        <f t="shared" si="72"/>
        <v>-124378</v>
      </c>
      <c r="F1205" s="6" t="str">
        <f t="shared" si="75"/>
        <v>BULLISH</v>
      </c>
      <c r="G1205" s="6" t="str">
        <f t="shared" si="74"/>
        <v>WEAK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2.36</v>
      </c>
      <c r="C1206" s="6">
        <f>TITRES_STAT!D1209</f>
        <v>2.1861999999999999</v>
      </c>
      <c r="D1206" s="6">
        <f>TITRES_STAT!E1209</f>
        <v>7</v>
      </c>
      <c r="E1206" s="2">
        <f t="shared" si="72"/>
        <v>-124385</v>
      </c>
      <c r="F1206" s="6" t="str">
        <f t="shared" si="75"/>
        <v>BULLISH</v>
      </c>
      <c r="G1206" s="6" t="str">
        <f t="shared" si="74"/>
        <v>WEAK</v>
      </c>
      <c r="H1206" s="6" t="str">
        <f t="shared" si="73"/>
        <v>CONFIRMED BULLISH</v>
      </c>
    </row>
    <row r="1207" spans="1:8" ht="13.5" x14ac:dyDescent="0.25">
      <c r="A1207" s="3">
        <f>TITRES_STAT!B1210</f>
        <v>43768</v>
      </c>
      <c r="B1207" s="6">
        <f>TITRES_STAT!C1210</f>
        <v>2.38</v>
      </c>
      <c r="C1207" s="6">
        <f>TITRES_STAT!D1210</f>
        <v>2.2046999999999999</v>
      </c>
      <c r="D1207" s="6">
        <f>TITRES_STAT!E1210</f>
        <v>301</v>
      </c>
      <c r="E1207" s="2">
        <f t="shared" si="72"/>
        <v>-124084</v>
      </c>
      <c r="F1207" s="6" t="str">
        <f t="shared" si="75"/>
        <v>BULLISH</v>
      </c>
      <c r="G1207" s="6" t="str">
        <f t="shared" si="74"/>
        <v>WEAK</v>
      </c>
      <c r="H1207" s="6" t="str">
        <f t="shared" si="73"/>
        <v>CONFIRMED BULLISH</v>
      </c>
    </row>
    <row r="1208" spans="1:8" ht="13.5" x14ac:dyDescent="0.25">
      <c r="A1208" s="3">
        <f>TITRES_STAT!B1211</f>
        <v>43769</v>
      </c>
      <c r="B1208" s="6">
        <f>TITRES_STAT!C1211</f>
        <v>2.35</v>
      </c>
      <c r="C1208" s="6">
        <f>TITRES_STAT!D1211</f>
        <v>2.1768999999999998</v>
      </c>
      <c r="D1208" s="6">
        <f>TITRES_STAT!E1211</f>
        <v>86</v>
      </c>
      <c r="E1208" s="2">
        <f t="shared" si="72"/>
        <v>-124170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CONFIRMED BULLISH</v>
      </c>
    </row>
    <row r="1209" spans="1:8" ht="13.5" x14ac:dyDescent="0.25">
      <c r="A1209" s="3">
        <f>TITRES_STAT!B1212</f>
        <v>43770</v>
      </c>
      <c r="B1209" s="6">
        <f>TITRES_STAT!C1212</f>
        <v>2.42</v>
      </c>
      <c r="C1209" s="6">
        <f>TITRES_STAT!D1212</f>
        <v>2.2418</v>
      </c>
      <c r="D1209" s="6">
        <f>TITRES_STAT!E1212</f>
        <v>71</v>
      </c>
      <c r="E1209" s="2">
        <f t="shared" si="72"/>
        <v>-124099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CONFIRMED BULLISH</v>
      </c>
    </row>
    <row r="1210" spans="1:8" ht="13.5" x14ac:dyDescent="0.25">
      <c r="A1210" s="3">
        <f>TITRES_STAT!B1213</f>
        <v>43773</v>
      </c>
      <c r="B1210" s="6">
        <f>TITRES_STAT!C1213</f>
        <v>2.4500000000000002</v>
      </c>
      <c r="C1210" s="6">
        <f>TITRES_STAT!D1213</f>
        <v>2.2696000000000001</v>
      </c>
      <c r="D1210" s="6">
        <f>TITRES_STAT!E1213</f>
        <v>1</v>
      </c>
      <c r="E1210" s="2">
        <f t="shared" si="72"/>
        <v>-124098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CONFIRMED BULLISH</v>
      </c>
    </row>
    <row r="1211" spans="1:8" ht="13.5" x14ac:dyDescent="0.25">
      <c r="A1211" s="3">
        <f>TITRES_STAT!B1214</f>
        <v>43774</v>
      </c>
      <c r="B1211" s="6">
        <f>TITRES_STAT!C1214</f>
        <v>2.4500000000000002</v>
      </c>
      <c r="C1211" s="6">
        <f>TITRES_STAT!D1214</f>
        <v>2.2696000000000001</v>
      </c>
      <c r="D1211" s="6">
        <f>TITRES_STAT!E1214</f>
        <v>0</v>
      </c>
      <c r="E1211" s="2">
        <f t="shared" si="72"/>
        <v>-124098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CONFIRMED BULLISH</v>
      </c>
    </row>
    <row r="1212" spans="1:8" ht="13.5" x14ac:dyDescent="0.25">
      <c r="A1212" s="3">
        <f>TITRES_STAT!B1215</f>
        <v>43775</v>
      </c>
      <c r="B1212" s="6">
        <f>TITRES_STAT!C1215</f>
        <v>2.4500000000000002</v>
      </c>
      <c r="C1212" s="6">
        <f>TITRES_STAT!D1215</f>
        <v>2.2696000000000001</v>
      </c>
      <c r="D1212" s="6">
        <f>TITRES_STAT!E1215</f>
        <v>0</v>
      </c>
      <c r="E1212" s="2">
        <f t="shared" si="72"/>
        <v>-124098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BEARISH DIVERGENCE</v>
      </c>
    </row>
    <row r="1213" spans="1:8" ht="13.5" x14ac:dyDescent="0.25">
      <c r="A1213" s="3">
        <f>TITRES_STAT!B1216</f>
        <v>43776</v>
      </c>
      <c r="B1213" s="6">
        <f>TITRES_STAT!C1216</f>
        <v>2.4500000000000002</v>
      </c>
      <c r="C1213" s="6">
        <f>TITRES_STAT!D1216</f>
        <v>2.2696000000000001</v>
      </c>
      <c r="D1213" s="6">
        <f>TITRES_STAT!E1216</f>
        <v>0</v>
      </c>
      <c r="E1213" s="2">
        <f t="shared" si="72"/>
        <v>-124098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2.4500000000000002</v>
      </c>
      <c r="C1214" s="6">
        <f>TITRES_STAT!D1217</f>
        <v>2.2696000000000001</v>
      </c>
      <c r="D1214" s="6">
        <f>TITRES_STAT!E1217</f>
        <v>0</v>
      </c>
      <c r="E1214" s="2">
        <f t="shared" si="72"/>
        <v>-124098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2.38</v>
      </c>
      <c r="C1215" s="6">
        <f>TITRES_STAT!D1218</f>
        <v>2.2046999999999999</v>
      </c>
      <c r="D1215" s="6">
        <f>TITRES_STAT!E1218</f>
        <v>0</v>
      </c>
      <c r="E1215" s="2">
        <f t="shared" si="72"/>
        <v>-124098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2.38</v>
      </c>
      <c r="C1216" s="6">
        <f>TITRES_STAT!D1219</f>
        <v>2.2046999999999999</v>
      </c>
      <c r="D1216" s="6">
        <f>TITRES_STAT!E1219</f>
        <v>0</v>
      </c>
      <c r="E1216" s="2">
        <f t="shared" si="72"/>
        <v>-124098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2.31</v>
      </c>
      <c r="C1217" s="6">
        <f>TITRES_STAT!D1220</f>
        <v>2.1398999999999999</v>
      </c>
      <c r="D1217" s="6">
        <f>TITRES_STAT!E1220</f>
        <v>0</v>
      </c>
      <c r="E1217" s="2">
        <f t="shared" si="72"/>
        <v>-124098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2.35</v>
      </c>
      <c r="C1218" s="6">
        <f>TITRES_STAT!D1221</f>
        <v>2.1768999999999998</v>
      </c>
      <c r="D1218" s="6">
        <f>TITRES_STAT!E1221</f>
        <v>701</v>
      </c>
      <c r="E1218" s="2">
        <f t="shared" si="72"/>
        <v>-123397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BULLISH DIVERGENCE</v>
      </c>
    </row>
    <row r="1219" spans="1:8" ht="13.5" x14ac:dyDescent="0.25">
      <c r="A1219" s="3">
        <f>TITRES_STAT!B1222</f>
        <v>43784</v>
      </c>
      <c r="B1219" s="6">
        <f>TITRES_STAT!C1222</f>
        <v>2.37</v>
      </c>
      <c r="C1219" s="6">
        <f>TITRES_STAT!D1222</f>
        <v>2.1955</v>
      </c>
      <c r="D1219" s="6">
        <f>TITRES_STAT!E1222</f>
        <v>1</v>
      </c>
      <c r="E1219" s="2">
        <f t="shared" si="72"/>
        <v>-123396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BULLISH DIVERGENCE</v>
      </c>
    </row>
    <row r="1220" spans="1:8" ht="13.5" x14ac:dyDescent="0.25">
      <c r="A1220" s="3">
        <f>TITRES_STAT!B1223</f>
        <v>43787</v>
      </c>
      <c r="B1220" s="6">
        <f>TITRES_STAT!C1223</f>
        <v>2.37</v>
      </c>
      <c r="C1220" s="6">
        <f>TITRES_STAT!D1223</f>
        <v>2.1955</v>
      </c>
      <c r="D1220" s="6">
        <f>TITRES_STAT!E1223</f>
        <v>1</v>
      </c>
      <c r="E1220" s="2">
        <f t="shared" ref="E1220:E1283" si="76">IF(B1220&gt;B1219, E1219+D1220, IF(B1220&lt;B1219, E1219-D1220, E1219))</f>
        <v>-123396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BULLISH DIVERGENCE</v>
      </c>
    </row>
    <row r="1221" spans="1:8" ht="13.5" x14ac:dyDescent="0.25">
      <c r="A1221" s="3">
        <f>TITRES_STAT!B1224</f>
        <v>43788</v>
      </c>
      <c r="B1221" s="6">
        <f>TITRES_STAT!C1224</f>
        <v>2.27</v>
      </c>
      <c r="C1221" s="6">
        <f>TITRES_STAT!D1224</f>
        <v>2.1027999999999998</v>
      </c>
      <c r="D1221" s="6">
        <f>TITRES_STAT!E1224</f>
        <v>0</v>
      </c>
      <c r="E1221" s="2">
        <f t="shared" si="76"/>
        <v>-123396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BULLISH DIVERGENCE</v>
      </c>
    </row>
    <row r="1222" spans="1:8" ht="13.5" x14ac:dyDescent="0.25">
      <c r="A1222" s="3">
        <f>TITRES_STAT!B1225</f>
        <v>43789</v>
      </c>
      <c r="B1222" s="6">
        <f>TITRES_STAT!C1225</f>
        <v>2.27</v>
      </c>
      <c r="C1222" s="6">
        <f>TITRES_STAT!D1225</f>
        <v>2.1027999999999998</v>
      </c>
      <c r="D1222" s="6">
        <f>TITRES_STAT!E1225</f>
        <v>5000</v>
      </c>
      <c r="E1222" s="2">
        <f t="shared" si="76"/>
        <v>-123396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f>TITRES_STAT!B1226</f>
        <v>43790</v>
      </c>
      <c r="B1223" s="6">
        <f>TITRES_STAT!C1226</f>
        <v>2.27</v>
      </c>
      <c r="C1223" s="6">
        <f>TITRES_STAT!D1226</f>
        <v>2.1027999999999998</v>
      </c>
      <c r="D1223" s="6">
        <f>TITRES_STAT!E1226</f>
        <v>3281</v>
      </c>
      <c r="E1223" s="2">
        <f t="shared" si="76"/>
        <v>-123396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BULLISH DIVERGENCE</v>
      </c>
    </row>
    <row r="1224" spans="1:8" ht="13.5" x14ac:dyDescent="0.25">
      <c r="A1224" s="3">
        <f>TITRES_STAT!B1227</f>
        <v>43791</v>
      </c>
      <c r="B1224" s="6">
        <f>TITRES_STAT!C1227</f>
        <v>2.25</v>
      </c>
      <c r="C1224" s="6">
        <f>TITRES_STAT!D1227</f>
        <v>2.0842999999999998</v>
      </c>
      <c r="D1224" s="6">
        <f>TITRES_STAT!E1227</f>
        <v>2036</v>
      </c>
      <c r="E1224" s="2">
        <f t="shared" si="76"/>
        <v>-125432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2.19</v>
      </c>
      <c r="C1225" s="6">
        <f>TITRES_STAT!D1228</f>
        <v>2.0287000000000002</v>
      </c>
      <c r="D1225" s="6">
        <f>TITRES_STAT!E1228</f>
        <v>1220</v>
      </c>
      <c r="E1225" s="2">
        <f t="shared" si="76"/>
        <v>-126652</v>
      </c>
      <c r="F1225" s="6" t="str">
        <f t="shared" si="79"/>
        <v>BEARISH</v>
      </c>
      <c r="G1225" s="6" t="str">
        <f t="shared" si="78"/>
        <v>STRONG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2.19</v>
      </c>
      <c r="C1226" s="6">
        <f>TITRES_STAT!D1229</f>
        <v>2.0287000000000002</v>
      </c>
      <c r="D1226" s="6">
        <f>TITRES_STAT!E1229</f>
        <v>2782</v>
      </c>
      <c r="E1226" s="2">
        <f t="shared" si="76"/>
        <v>-126652</v>
      </c>
      <c r="F1226" s="6" t="str">
        <f t="shared" si="79"/>
        <v>BEARISH</v>
      </c>
      <c r="G1226" s="6" t="str">
        <f t="shared" si="78"/>
        <v>STRONG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2.08</v>
      </c>
      <c r="C1227" s="6">
        <f>TITRES_STAT!D1230</f>
        <v>1.9268000000000001</v>
      </c>
      <c r="D1227" s="6">
        <f>TITRES_STAT!E1230</f>
        <v>9990</v>
      </c>
      <c r="E1227" s="2">
        <f t="shared" si="76"/>
        <v>-136642</v>
      </c>
      <c r="F1227" s="6" t="str">
        <f t="shared" si="79"/>
        <v>BEARISH</v>
      </c>
      <c r="G1227" s="6" t="str">
        <f t="shared" si="78"/>
        <v>STRONG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2.09</v>
      </c>
      <c r="C1228" s="6">
        <f>TITRES_STAT!D1231</f>
        <v>1.9360999999999999</v>
      </c>
      <c r="D1228" s="6">
        <f>TITRES_STAT!E1231</f>
        <v>6154</v>
      </c>
      <c r="E1228" s="2">
        <f t="shared" si="76"/>
        <v>-130488</v>
      </c>
      <c r="F1228" s="6" t="str">
        <f t="shared" si="79"/>
        <v>BEARISH</v>
      </c>
      <c r="G1228" s="6" t="str">
        <f t="shared" si="78"/>
        <v>STRONG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2.09</v>
      </c>
      <c r="C1229" s="6">
        <f>TITRES_STAT!D1232</f>
        <v>1.9360999999999999</v>
      </c>
      <c r="D1229" s="6">
        <f>TITRES_STAT!E1232</f>
        <v>235</v>
      </c>
      <c r="E1229" s="2">
        <f t="shared" si="76"/>
        <v>-130488</v>
      </c>
      <c r="F1229" s="6" t="str">
        <f t="shared" si="79"/>
        <v>BEARISH</v>
      </c>
      <c r="G1229" s="6" t="str">
        <f t="shared" si="78"/>
        <v>STRONG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2.08</v>
      </c>
      <c r="C1230" s="6">
        <f>TITRES_STAT!D1233</f>
        <v>1.9268000000000001</v>
      </c>
      <c r="D1230" s="6">
        <f>TITRES_STAT!E1233</f>
        <v>12</v>
      </c>
      <c r="E1230" s="2">
        <f t="shared" si="76"/>
        <v>-130500</v>
      </c>
      <c r="F1230" s="6" t="str">
        <f t="shared" si="79"/>
        <v>BEARISH</v>
      </c>
      <c r="G1230" s="6" t="str">
        <f t="shared" si="78"/>
        <v>STRONG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2.08</v>
      </c>
      <c r="C1231" s="6">
        <f>TITRES_STAT!D1234</f>
        <v>1.9268000000000001</v>
      </c>
      <c r="D1231" s="6">
        <f>TITRES_STAT!E1234</f>
        <v>367</v>
      </c>
      <c r="E1231" s="2">
        <f t="shared" si="76"/>
        <v>-130500</v>
      </c>
      <c r="F1231" s="6" t="str">
        <f t="shared" si="79"/>
        <v>BEARISH</v>
      </c>
      <c r="G1231" s="6" t="str">
        <f t="shared" si="78"/>
        <v>STRONG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2.02</v>
      </c>
      <c r="C1232" s="6">
        <f>TITRES_STAT!D1235</f>
        <v>1.8712</v>
      </c>
      <c r="D1232" s="6">
        <f>TITRES_STAT!E1235</f>
        <v>130</v>
      </c>
      <c r="E1232" s="2">
        <f t="shared" si="76"/>
        <v>-130630</v>
      </c>
      <c r="F1232" s="6" t="str">
        <f t="shared" si="79"/>
        <v>BULLISH</v>
      </c>
      <c r="G1232" s="6" t="str">
        <f t="shared" si="78"/>
        <v>WEAK</v>
      </c>
      <c r="H1232" s="6" t="str">
        <f t="shared" si="77"/>
        <v>BULLISH DIVERGENCE</v>
      </c>
    </row>
    <row r="1233" spans="1:8" ht="13.5" x14ac:dyDescent="0.25">
      <c r="A1233" s="3">
        <f>TITRES_STAT!B1236</f>
        <v>43804</v>
      </c>
      <c r="B1233" s="6">
        <f>TITRES_STAT!C1236</f>
        <v>2.08</v>
      </c>
      <c r="C1233" s="6">
        <f>TITRES_STAT!D1236</f>
        <v>1.9268000000000001</v>
      </c>
      <c r="D1233" s="6">
        <f>TITRES_STAT!E1236</f>
        <v>2132</v>
      </c>
      <c r="E1233" s="2">
        <f t="shared" si="76"/>
        <v>-128498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BULLISH DIVERGENCE</v>
      </c>
    </row>
    <row r="1234" spans="1:8" ht="13.5" x14ac:dyDescent="0.25">
      <c r="A1234" s="3">
        <f>TITRES_STAT!B1237</f>
        <v>43805</v>
      </c>
      <c r="B1234" s="6">
        <f>TITRES_STAT!C1237</f>
        <v>2.0099999999999998</v>
      </c>
      <c r="C1234" s="6">
        <f>TITRES_STAT!D1237</f>
        <v>1.8620000000000001</v>
      </c>
      <c r="D1234" s="6">
        <f>TITRES_STAT!E1237</f>
        <v>11742</v>
      </c>
      <c r="E1234" s="2">
        <f t="shared" si="76"/>
        <v>-140240</v>
      </c>
      <c r="F1234" s="6" t="str">
        <f t="shared" si="79"/>
        <v>BEARISH</v>
      </c>
      <c r="G1234" s="6" t="str">
        <f t="shared" si="78"/>
        <v>STRONG</v>
      </c>
      <c r="H1234" s="6" t="str">
        <f t="shared" si="77"/>
        <v>CONFIRMED BEARISH</v>
      </c>
    </row>
    <row r="1235" spans="1:8" ht="13.5" x14ac:dyDescent="0.25">
      <c r="A1235" s="3">
        <f>TITRES_STAT!B1238</f>
        <v>43808</v>
      </c>
      <c r="B1235" s="6">
        <f>TITRES_STAT!C1238</f>
        <v>2.02</v>
      </c>
      <c r="C1235" s="6">
        <f>TITRES_STAT!D1238</f>
        <v>1.8712</v>
      </c>
      <c r="D1235" s="6">
        <f>TITRES_STAT!E1238</f>
        <v>712</v>
      </c>
      <c r="E1235" s="2">
        <f t="shared" si="76"/>
        <v>-139528</v>
      </c>
      <c r="F1235" s="6" t="str">
        <f t="shared" si="79"/>
        <v>BEARISH</v>
      </c>
      <c r="G1235" s="6" t="str">
        <f t="shared" si="78"/>
        <v>STRONG</v>
      </c>
      <c r="H1235" s="6" t="str">
        <f t="shared" si="77"/>
        <v>CONFIRMED BEARISH</v>
      </c>
    </row>
    <row r="1236" spans="1:8" ht="13.5" x14ac:dyDescent="0.25">
      <c r="A1236" s="3">
        <f>TITRES_STAT!B1239</f>
        <v>43809</v>
      </c>
      <c r="B1236" s="6">
        <f>TITRES_STAT!C1239</f>
        <v>2.11</v>
      </c>
      <c r="C1236" s="6">
        <f>TITRES_STAT!D1239</f>
        <v>1.9545999999999999</v>
      </c>
      <c r="D1236" s="6">
        <f>TITRES_STAT!E1239</f>
        <v>106</v>
      </c>
      <c r="E1236" s="2">
        <f t="shared" si="76"/>
        <v>-139422</v>
      </c>
      <c r="F1236" s="6" t="str">
        <f t="shared" si="79"/>
        <v>BEARISH</v>
      </c>
      <c r="G1236" s="6" t="str">
        <f t="shared" si="78"/>
        <v>STRONG</v>
      </c>
      <c r="H1236" s="6" t="str">
        <f t="shared" si="77"/>
        <v>BEARISH DIVERGENCE</v>
      </c>
    </row>
    <row r="1237" spans="1:8" ht="13.5" x14ac:dyDescent="0.25">
      <c r="A1237" s="3">
        <f>TITRES_STAT!B1240</f>
        <v>43810</v>
      </c>
      <c r="B1237" s="6">
        <f>TITRES_STAT!C1240</f>
        <v>2.0499999999999998</v>
      </c>
      <c r="C1237" s="6">
        <f>TITRES_STAT!D1240</f>
        <v>1.899</v>
      </c>
      <c r="D1237" s="6">
        <f>TITRES_STAT!E1240</f>
        <v>91</v>
      </c>
      <c r="E1237" s="2">
        <f t="shared" si="76"/>
        <v>-139513</v>
      </c>
      <c r="F1237" s="6" t="str">
        <f t="shared" si="79"/>
        <v>BEARISH</v>
      </c>
      <c r="G1237" s="6" t="str">
        <f t="shared" si="78"/>
        <v>STRONG</v>
      </c>
      <c r="H1237" s="6" t="str">
        <f t="shared" si="77"/>
        <v>BEARISH DIVERGENCE</v>
      </c>
    </row>
    <row r="1238" spans="1:8" ht="13.5" x14ac:dyDescent="0.25">
      <c r="A1238" s="3">
        <f>TITRES_STAT!B1241</f>
        <v>43811</v>
      </c>
      <c r="B1238" s="6">
        <f>TITRES_STAT!C1241</f>
        <v>2.0099999999999998</v>
      </c>
      <c r="C1238" s="6">
        <f>TITRES_STAT!D1241</f>
        <v>1.8620000000000001</v>
      </c>
      <c r="D1238" s="6">
        <f>TITRES_STAT!E1241</f>
        <v>233</v>
      </c>
      <c r="E1238" s="2">
        <f t="shared" si="76"/>
        <v>-139746</v>
      </c>
      <c r="F1238" s="6" t="str">
        <f t="shared" si="79"/>
        <v>BEARISH</v>
      </c>
      <c r="G1238" s="6" t="str">
        <f t="shared" si="78"/>
        <v>STRONG</v>
      </c>
      <c r="H1238" s="6" t="str">
        <f t="shared" si="77"/>
        <v>CONFIRMED BEARISH</v>
      </c>
    </row>
    <row r="1239" spans="1:8" ht="13.5" x14ac:dyDescent="0.25">
      <c r="A1239" s="3">
        <f>TITRES_STAT!B1242</f>
        <v>43812</v>
      </c>
      <c r="B1239" s="6">
        <f>TITRES_STAT!C1242</f>
        <v>2.0699999999999998</v>
      </c>
      <c r="C1239" s="6">
        <f>TITRES_STAT!D1242</f>
        <v>1.9176</v>
      </c>
      <c r="D1239" s="6">
        <f>TITRES_STAT!E1242</f>
        <v>635</v>
      </c>
      <c r="E1239" s="2">
        <f t="shared" si="76"/>
        <v>-139111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CONFIRMED BULLISH</v>
      </c>
    </row>
    <row r="1240" spans="1:8" ht="13.5" x14ac:dyDescent="0.25">
      <c r="A1240" s="3">
        <f>TITRES_STAT!B1243</f>
        <v>43815</v>
      </c>
      <c r="B1240" s="6">
        <f>TITRES_STAT!C1243</f>
        <v>2.0699999999999998</v>
      </c>
      <c r="C1240" s="6">
        <f>TITRES_STAT!D1243</f>
        <v>1.9176</v>
      </c>
      <c r="D1240" s="6">
        <f>TITRES_STAT!E1243</f>
        <v>1013</v>
      </c>
      <c r="E1240" s="2">
        <f t="shared" si="76"/>
        <v>-139111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CONFIRMED BULLISH</v>
      </c>
    </row>
    <row r="1241" spans="1:8" ht="13.5" x14ac:dyDescent="0.25">
      <c r="A1241" s="3">
        <f>TITRES_STAT!B1244</f>
        <v>43816</v>
      </c>
      <c r="B1241" s="6">
        <f>TITRES_STAT!C1244</f>
        <v>2.04</v>
      </c>
      <c r="C1241" s="6">
        <f>TITRES_STAT!D1244</f>
        <v>1.8897999999999999</v>
      </c>
      <c r="D1241" s="6">
        <f>TITRES_STAT!E1244</f>
        <v>489</v>
      </c>
      <c r="E1241" s="2">
        <f t="shared" si="76"/>
        <v>-139600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2.0299999999999998</v>
      </c>
      <c r="C1242" s="6">
        <f>TITRES_STAT!D1245</f>
        <v>1.8805000000000001</v>
      </c>
      <c r="D1242" s="6">
        <f>TITRES_STAT!E1245</f>
        <v>3025</v>
      </c>
      <c r="E1242" s="2">
        <f t="shared" si="76"/>
        <v>-142625</v>
      </c>
      <c r="F1242" s="6" t="str">
        <f t="shared" si="79"/>
        <v>BEARISH</v>
      </c>
      <c r="G1242" s="6" t="str">
        <f t="shared" si="78"/>
        <v>STRONG</v>
      </c>
      <c r="H1242" s="6" t="str">
        <f t="shared" si="77"/>
        <v>CONFIRMED BEARISH</v>
      </c>
    </row>
    <row r="1243" spans="1:8" ht="13.5" x14ac:dyDescent="0.25">
      <c r="A1243" s="3">
        <f>TITRES_STAT!B1246</f>
        <v>43818</v>
      </c>
      <c r="B1243" s="6">
        <f>TITRES_STAT!C1246</f>
        <v>2.0099999999999998</v>
      </c>
      <c r="C1243" s="6">
        <f>TITRES_STAT!D1246</f>
        <v>1.8620000000000001</v>
      </c>
      <c r="D1243" s="6">
        <f>TITRES_STAT!E1246</f>
        <v>3191</v>
      </c>
      <c r="E1243" s="2">
        <f t="shared" si="76"/>
        <v>-145816</v>
      </c>
      <c r="F1243" s="6" t="str">
        <f t="shared" si="79"/>
        <v>BEARISH</v>
      </c>
      <c r="G1243" s="6" t="str">
        <f t="shared" si="78"/>
        <v>STRONG</v>
      </c>
      <c r="H1243" s="6" t="str">
        <f t="shared" si="77"/>
        <v>NEUTRAL</v>
      </c>
    </row>
    <row r="1244" spans="1:8" ht="13.5" x14ac:dyDescent="0.25">
      <c r="A1244" s="3">
        <f>TITRES_STAT!B1247</f>
        <v>43819</v>
      </c>
      <c r="B1244" s="6">
        <f>TITRES_STAT!C1247</f>
        <v>2.0699999999999998</v>
      </c>
      <c r="C1244" s="6">
        <f>TITRES_STAT!D1247</f>
        <v>1.9176</v>
      </c>
      <c r="D1244" s="6">
        <f>TITRES_STAT!E1247</f>
        <v>176</v>
      </c>
      <c r="E1244" s="2">
        <f t="shared" si="76"/>
        <v>-145640</v>
      </c>
      <c r="F1244" s="6" t="str">
        <f t="shared" si="79"/>
        <v>BEARISH</v>
      </c>
      <c r="G1244" s="6" t="str">
        <f t="shared" si="78"/>
        <v>STRONG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2.0699999999999998</v>
      </c>
      <c r="C1245" s="6">
        <f>TITRES_STAT!D1248</f>
        <v>1.9176</v>
      </c>
      <c r="D1245" s="6">
        <f>TITRES_STAT!E1248</f>
        <v>1</v>
      </c>
      <c r="E1245" s="2">
        <f t="shared" si="76"/>
        <v>-145640</v>
      </c>
      <c r="F1245" s="6" t="str">
        <f t="shared" si="79"/>
        <v>BEARISH</v>
      </c>
      <c r="G1245" s="6" t="str">
        <f t="shared" si="78"/>
        <v>STRONG</v>
      </c>
      <c r="H1245" s="6" t="str">
        <f t="shared" si="77"/>
        <v>NEUTRAL</v>
      </c>
    </row>
    <row r="1246" spans="1:8" ht="13.5" x14ac:dyDescent="0.25">
      <c r="A1246" s="3">
        <f>TITRES_STAT!B1249</f>
        <v>43823</v>
      </c>
      <c r="B1246" s="6">
        <f>TITRES_STAT!C1249</f>
        <v>2.1</v>
      </c>
      <c r="C1246" s="6">
        <f>TITRES_STAT!D1249</f>
        <v>1.9454</v>
      </c>
      <c r="D1246" s="6">
        <f>TITRES_STAT!E1249</f>
        <v>857</v>
      </c>
      <c r="E1246" s="2">
        <f t="shared" si="76"/>
        <v>-144783</v>
      </c>
      <c r="F1246" s="6" t="str">
        <f t="shared" si="79"/>
        <v>BEARISH</v>
      </c>
      <c r="G1246" s="6" t="str">
        <f t="shared" si="78"/>
        <v>STRONG</v>
      </c>
      <c r="H1246" s="6" t="str">
        <f t="shared" si="77"/>
        <v>BEARISH DIVERGENCE</v>
      </c>
    </row>
    <row r="1247" spans="1:8" ht="13.5" x14ac:dyDescent="0.25">
      <c r="A1247" s="3">
        <f>TITRES_STAT!B1250</f>
        <v>43824</v>
      </c>
      <c r="B1247" s="6">
        <f>TITRES_STAT!C1250</f>
        <v>2.09</v>
      </c>
      <c r="C1247" s="6">
        <f>TITRES_STAT!D1250</f>
        <v>1.9360999999999999</v>
      </c>
      <c r="D1247" s="6">
        <f>TITRES_STAT!E1250</f>
        <v>913</v>
      </c>
      <c r="E1247" s="2">
        <f t="shared" si="76"/>
        <v>-145696</v>
      </c>
      <c r="F1247" s="6" t="str">
        <f t="shared" si="79"/>
        <v>BEARISH</v>
      </c>
      <c r="G1247" s="6" t="str">
        <f t="shared" si="78"/>
        <v>STRONG</v>
      </c>
      <c r="H1247" s="6" t="str">
        <f t="shared" si="77"/>
        <v>BEARISH DIVERGENCE</v>
      </c>
    </row>
    <row r="1248" spans="1:8" ht="13.5" x14ac:dyDescent="0.25">
      <c r="A1248" s="3">
        <f>TITRES_STAT!B1251</f>
        <v>43825</v>
      </c>
      <c r="B1248" s="6">
        <f>TITRES_STAT!C1251</f>
        <v>2.14</v>
      </c>
      <c r="C1248" s="6">
        <f>TITRES_STAT!D1251</f>
        <v>1.9823999999999999</v>
      </c>
      <c r="D1248" s="6">
        <f>TITRES_STAT!E1251</f>
        <v>312</v>
      </c>
      <c r="E1248" s="2">
        <f t="shared" si="76"/>
        <v>-145384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2.13</v>
      </c>
      <c r="C1249" s="6">
        <f>TITRES_STAT!D1252</f>
        <v>1.9731000000000001</v>
      </c>
      <c r="D1249" s="6">
        <f>TITRES_STAT!E1252</f>
        <v>82</v>
      </c>
      <c r="E1249" s="2">
        <f t="shared" si="76"/>
        <v>-145466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2.1800000000000002</v>
      </c>
      <c r="C1250" s="6">
        <f>TITRES_STAT!D1253</f>
        <v>2.0194999999999999</v>
      </c>
      <c r="D1250" s="6">
        <f>TITRES_STAT!E1253</f>
        <v>2771</v>
      </c>
      <c r="E1250" s="2">
        <f t="shared" si="76"/>
        <v>-142695</v>
      </c>
      <c r="F1250" s="6" t="str">
        <f t="shared" si="79"/>
        <v>BULLISH</v>
      </c>
      <c r="G1250" s="6" t="str">
        <f t="shared" si="78"/>
        <v>WEAK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2.16</v>
      </c>
      <c r="C1251" s="6">
        <f>TITRES_STAT!D1254</f>
        <v>2.0009000000000001</v>
      </c>
      <c r="D1251" s="6">
        <f>TITRES_STAT!E1254</f>
        <v>1292</v>
      </c>
      <c r="E1251" s="2">
        <f t="shared" si="76"/>
        <v>-143987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2.16</v>
      </c>
      <c r="C1252" s="6">
        <f>TITRES_STAT!D1255</f>
        <v>2.0009000000000001</v>
      </c>
      <c r="D1252" s="6">
        <f>TITRES_STAT!E1255</f>
        <v>1203</v>
      </c>
      <c r="E1252" s="2">
        <f t="shared" si="76"/>
        <v>-143987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2.1</v>
      </c>
      <c r="C1253" s="6">
        <f>TITRES_STAT!D1256</f>
        <v>1.9454</v>
      </c>
      <c r="D1253" s="6">
        <f>TITRES_STAT!E1256</f>
        <v>2098</v>
      </c>
      <c r="E1253" s="2">
        <f t="shared" si="76"/>
        <v>-146085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2.0499999999999998</v>
      </c>
      <c r="C1254" s="6">
        <f>TITRES_STAT!D1257</f>
        <v>1.899</v>
      </c>
      <c r="D1254" s="6">
        <f>TITRES_STAT!E1257</f>
        <v>1116</v>
      </c>
      <c r="E1254" s="2">
        <f t="shared" si="76"/>
        <v>-147201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2.11</v>
      </c>
      <c r="C1255" s="6">
        <f>TITRES_STAT!D1258</f>
        <v>1.9545999999999999</v>
      </c>
      <c r="D1255" s="6">
        <f>TITRES_STAT!E1258</f>
        <v>2273</v>
      </c>
      <c r="E1255" s="2">
        <f t="shared" si="76"/>
        <v>-144928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2.16</v>
      </c>
      <c r="C1256" s="6">
        <f>TITRES_STAT!D1259</f>
        <v>2.0009000000000001</v>
      </c>
      <c r="D1256" s="6">
        <f>TITRES_STAT!E1259</f>
        <v>4151</v>
      </c>
      <c r="E1256" s="2">
        <f t="shared" si="76"/>
        <v>-140777</v>
      </c>
      <c r="F1256" s="6" t="str">
        <f t="shared" si="79"/>
        <v>BULLISH</v>
      </c>
      <c r="G1256" s="6" t="str">
        <f t="shared" si="78"/>
        <v>WEAK</v>
      </c>
      <c r="H1256" s="6" t="str">
        <f t="shared" si="77"/>
        <v>NEUTRAL</v>
      </c>
    </row>
    <row r="1257" spans="1:8" ht="13.5" x14ac:dyDescent="0.25">
      <c r="A1257" s="3">
        <f>TITRES_STAT!B1260</f>
        <v>43839</v>
      </c>
      <c r="B1257" s="6">
        <f>TITRES_STAT!C1260</f>
        <v>2.2799999999999998</v>
      </c>
      <c r="C1257" s="6">
        <f>TITRES_STAT!D1260</f>
        <v>2.1120999999999999</v>
      </c>
      <c r="D1257" s="6">
        <f>TITRES_STAT!E1260</f>
        <v>792</v>
      </c>
      <c r="E1257" s="2">
        <f t="shared" si="76"/>
        <v>-139985</v>
      </c>
      <c r="F1257" s="6" t="str">
        <f t="shared" si="79"/>
        <v>BULLISH</v>
      </c>
      <c r="G1257" s="6" t="str">
        <f t="shared" si="78"/>
        <v>WEAK</v>
      </c>
      <c r="H1257" s="6" t="str">
        <f t="shared" si="77"/>
        <v>CONFIRMED BULLISH</v>
      </c>
    </row>
    <row r="1258" spans="1:8" ht="13.5" x14ac:dyDescent="0.25">
      <c r="A1258" s="3">
        <f>TITRES_STAT!B1261</f>
        <v>43840</v>
      </c>
      <c r="B1258" s="6">
        <f>TITRES_STAT!C1261</f>
        <v>2.33</v>
      </c>
      <c r="C1258" s="6">
        <f>TITRES_STAT!D1261</f>
        <v>2.1583999999999999</v>
      </c>
      <c r="D1258" s="6">
        <f>TITRES_STAT!E1261</f>
        <v>2072</v>
      </c>
      <c r="E1258" s="2">
        <f t="shared" si="76"/>
        <v>-137913</v>
      </c>
      <c r="F1258" s="6" t="str">
        <f t="shared" si="79"/>
        <v>BULLISH</v>
      </c>
      <c r="G1258" s="6" t="str">
        <f t="shared" si="78"/>
        <v>WEAK</v>
      </c>
      <c r="H1258" s="6" t="str">
        <f t="shared" si="77"/>
        <v>CONFIRMED BULLISH</v>
      </c>
    </row>
    <row r="1259" spans="1:8" ht="13.5" x14ac:dyDescent="0.25">
      <c r="A1259" s="3">
        <f>TITRES_STAT!B1262</f>
        <v>43843</v>
      </c>
      <c r="B1259" s="6">
        <f>TITRES_STAT!C1262</f>
        <v>2.33</v>
      </c>
      <c r="C1259" s="6">
        <f>TITRES_STAT!D1262</f>
        <v>2.1583999999999999</v>
      </c>
      <c r="D1259" s="6">
        <f>TITRES_STAT!E1262</f>
        <v>62</v>
      </c>
      <c r="E1259" s="2">
        <f t="shared" si="76"/>
        <v>-137913</v>
      </c>
      <c r="F1259" s="6" t="str">
        <f t="shared" si="79"/>
        <v>BULLISH</v>
      </c>
      <c r="G1259" s="6" t="str">
        <f t="shared" si="78"/>
        <v>WEAK</v>
      </c>
      <c r="H1259" s="6" t="str">
        <f t="shared" si="77"/>
        <v>CONFIRMED BULLISH</v>
      </c>
    </row>
    <row r="1260" spans="1:8" ht="13.5" x14ac:dyDescent="0.25">
      <c r="A1260" s="3">
        <f>TITRES_STAT!B1263</f>
        <v>43845</v>
      </c>
      <c r="B1260" s="6">
        <f>TITRES_STAT!C1263</f>
        <v>2.42</v>
      </c>
      <c r="C1260" s="6">
        <f>TITRES_STAT!D1263</f>
        <v>2.2418</v>
      </c>
      <c r="D1260" s="6">
        <f>TITRES_STAT!E1263</f>
        <v>438</v>
      </c>
      <c r="E1260" s="2">
        <f t="shared" si="76"/>
        <v>-137475</v>
      </c>
      <c r="F1260" s="6" t="str">
        <f t="shared" si="79"/>
        <v>BULLISH</v>
      </c>
      <c r="G1260" s="6" t="str">
        <f t="shared" si="78"/>
        <v>WEAK</v>
      </c>
      <c r="H1260" s="6" t="str">
        <f t="shared" si="77"/>
        <v>CONFIRMED BULLISH</v>
      </c>
    </row>
    <row r="1261" spans="1:8" ht="13.5" x14ac:dyDescent="0.25">
      <c r="A1261" s="3">
        <f>TITRES_STAT!B1264</f>
        <v>43846</v>
      </c>
      <c r="B1261" s="6">
        <f>TITRES_STAT!C1264</f>
        <v>2.4500000000000002</v>
      </c>
      <c r="C1261" s="6">
        <f>TITRES_STAT!D1264</f>
        <v>2.2696000000000001</v>
      </c>
      <c r="D1261" s="6">
        <f>TITRES_STAT!E1264</f>
        <v>1089</v>
      </c>
      <c r="E1261" s="2">
        <f t="shared" si="76"/>
        <v>-136386</v>
      </c>
      <c r="F1261" s="6" t="str">
        <f t="shared" si="79"/>
        <v>BULLISH</v>
      </c>
      <c r="G1261" s="6" t="str">
        <f t="shared" si="78"/>
        <v>WEAK</v>
      </c>
      <c r="H1261" s="6" t="str">
        <f t="shared" si="77"/>
        <v>CONFIRMED BULLISH</v>
      </c>
    </row>
    <row r="1262" spans="1:8" ht="13.5" x14ac:dyDescent="0.25">
      <c r="A1262" s="3">
        <f>TITRES_STAT!B1265</f>
        <v>43847</v>
      </c>
      <c r="B1262" s="6">
        <f>TITRES_STAT!C1265</f>
        <v>2.4700000000000002</v>
      </c>
      <c r="C1262" s="6">
        <f>TITRES_STAT!D1265</f>
        <v>2.2881</v>
      </c>
      <c r="D1262" s="6">
        <f>TITRES_STAT!E1265</f>
        <v>2225</v>
      </c>
      <c r="E1262" s="2">
        <f t="shared" si="76"/>
        <v>-134161</v>
      </c>
      <c r="F1262" s="6" t="str">
        <f t="shared" si="79"/>
        <v>BULLISH</v>
      </c>
      <c r="G1262" s="6" t="str">
        <f t="shared" si="78"/>
        <v>WEAK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2.57</v>
      </c>
      <c r="C1263" s="6">
        <f>TITRES_STAT!D1266</f>
        <v>2.3807</v>
      </c>
      <c r="D1263" s="6">
        <f>TITRES_STAT!E1266</f>
        <v>8327</v>
      </c>
      <c r="E1263" s="2">
        <f t="shared" si="76"/>
        <v>-125834</v>
      </c>
      <c r="F1263" s="6" t="str">
        <f t="shared" si="79"/>
        <v>BULLISH</v>
      </c>
      <c r="G1263" s="6" t="str">
        <f t="shared" si="78"/>
        <v>WEAK</v>
      </c>
      <c r="H1263" s="6" t="str">
        <f t="shared" si="77"/>
        <v>CONFIRMED BULLISH</v>
      </c>
    </row>
    <row r="1264" spans="1:8" ht="13.5" x14ac:dyDescent="0.25">
      <c r="A1264" s="3">
        <f>TITRES_STAT!B1267</f>
        <v>43851</v>
      </c>
      <c r="B1264" s="6">
        <f>TITRES_STAT!C1267</f>
        <v>2.66</v>
      </c>
      <c r="C1264" s="6">
        <f>TITRES_STAT!D1267</f>
        <v>2.4641000000000002</v>
      </c>
      <c r="D1264" s="6">
        <f>TITRES_STAT!E1267</f>
        <v>4100</v>
      </c>
      <c r="E1264" s="2">
        <f t="shared" si="76"/>
        <v>-121734</v>
      </c>
      <c r="F1264" s="6" t="str">
        <f t="shared" si="79"/>
        <v>BULLISH</v>
      </c>
      <c r="G1264" s="6" t="str">
        <f t="shared" si="78"/>
        <v>WEAK</v>
      </c>
      <c r="H1264" s="6" t="str">
        <f t="shared" si="77"/>
        <v>CONFIRMED BULLISH</v>
      </c>
    </row>
    <row r="1265" spans="1:8" ht="13.5" x14ac:dyDescent="0.25">
      <c r="A1265" s="3">
        <f>TITRES_STAT!B1268</f>
        <v>43852</v>
      </c>
      <c r="B1265" s="6">
        <f>TITRES_STAT!C1268</f>
        <v>2.72</v>
      </c>
      <c r="C1265" s="6">
        <f>TITRES_STAT!D1268</f>
        <v>2.5196999999999998</v>
      </c>
      <c r="D1265" s="6">
        <f>TITRES_STAT!E1268</f>
        <v>1880</v>
      </c>
      <c r="E1265" s="2">
        <f t="shared" si="76"/>
        <v>-119854</v>
      </c>
      <c r="F1265" s="6" t="str">
        <f t="shared" si="79"/>
        <v>BULLISH</v>
      </c>
      <c r="G1265" s="6" t="str">
        <f t="shared" si="78"/>
        <v>WEAK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2.67</v>
      </c>
      <c r="C1266" s="6">
        <f>TITRES_STAT!D1269</f>
        <v>2.4733999999999998</v>
      </c>
      <c r="D1266" s="6">
        <f>TITRES_STAT!E1269</f>
        <v>802</v>
      </c>
      <c r="E1266" s="2">
        <f t="shared" si="76"/>
        <v>-120656</v>
      </c>
      <c r="F1266" s="6" t="str">
        <f t="shared" si="79"/>
        <v>BULLISH</v>
      </c>
      <c r="G1266" s="6" t="str">
        <f t="shared" si="78"/>
        <v>WEAK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2.59</v>
      </c>
      <c r="C1267" s="6">
        <f>TITRES_STAT!D1270</f>
        <v>2.3993000000000002</v>
      </c>
      <c r="D1267" s="6">
        <f>TITRES_STAT!E1270</f>
        <v>4894</v>
      </c>
      <c r="E1267" s="2">
        <f t="shared" si="76"/>
        <v>-125550</v>
      </c>
      <c r="F1267" s="6" t="str">
        <f t="shared" si="79"/>
        <v>BULLISH</v>
      </c>
      <c r="G1267" s="6" t="str">
        <f t="shared" si="78"/>
        <v>WEAK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2.69</v>
      </c>
      <c r="C1268" s="6">
        <f>TITRES_STAT!D1271</f>
        <v>2.4918999999999998</v>
      </c>
      <c r="D1268" s="6">
        <f>TITRES_STAT!E1271</f>
        <v>2796</v>
      </c>
      <c r="E1268" s="2">
        <f t="shared" si="76"/>
        <v>-122754</v>
      </c>
      <c r="F1268" s="6" t="str">
        <f t="shared" si="79"/>
        <v>BULLISH</v>
      </c>
      <c r="G1268" s="6" t="str">
        <f t="shared" si="78"/>
        <v>WEAK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2.62</v>
      </c>
      <c r="C1269" s="6">
        <f>TITRES_STAT!D1272</f>
        <v>2.4270999999999998</v>
      </c>
      <c r="D1269" s="6">
        <f>TITRES_STAT!E1272</f>
        <v>3</v>
      </c>
      <c r="E1269" s="2">
        <f t="shared" si="76"/>
        <v>-122757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2.5099999999999998</v>
      </c>
      <c r="C1270" s="6">
        <f>TITRES_STAT!D1273</f>
        <v>2.3252000000000002</v>
      </c>
      <c r="D1270" s="6">
        <f>TITRES_STAT!E1273</f>
        <v>5548</v>
      </c>
      <c r="E1270" s="2">
        <f t="shared" si="76"/>
        <v>-128305</v>
      </c>
      <c r="F1270" s="6" t="str">
        <f t="shared" si="79"/>
        <v>BEARISH</v>
      </c>
      <c r="G1270" s="6" t="str">
        <f t="shared" si="78"/>
        <v>STRONG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2.5099999999999998</v>
      </c>
      <c r="C1271" s="6">
        <f>TITRES_STAT!D1274</f>
        <v>2.3252000000000002</v>
      </c>
      <c r="D1271" s="6">
        <f>TITRES_STAT!E1274</f>
        <v>1702</v>
      </c>
      <c r="E1271" s="2">
        <f t="shared" si="76"/>
        <v>-128305</v>
      </c>
      <c r="F1271" s="6" t="str">
        <f t="shared" si="79"/>
        <v>BEARISH</v>
      </c>
      <c r="G1271" s="6" t="str">
        <f t="shared" si="78"/>
        <v>STRONG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2.5</v>
      </c>
      <c r="C1272" s="6">
        <f>TITRES_STAT!D1275</f>
        <v>2.3159000000000001</v>
      </c>
      <c r="D1272" s="6">
        <f>TITRES_STAT!E1275</f>
        <v>3644</v>
      </c>
      <c r="E1272" s="2">
        <f t="shared" si="76"/>
        <v>-131949</v>
      </c>
      <c r="F1272" s="6" t="str">
        <f t="shared" si="79"/>
        <v>BEARISH</v>
      </c>
      <c r="G1272" s="6" t="str">
        <f t="shared" si="78"/>
        <v>STRONG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2.4900000000000002</v>
      </c>
      <c r="C1273" s="6">
        <f>TITRES_STAT!D1276</f>
        <v>2.3066</v>
      </c>
      <c r="D1273" s="6">
        <f>TITRES_STAT!E1276</f>
        <v>1186</v>
      </c>
      <c r="E1273" s="2">
        <f t="shared" si="76"/>
        <v>-133135</v>
      </c>
      <c r="F1273" s="6" t="str">
        <f t="shared" si="79"/>
        <v>BEARISH</v>
      </c>
      <c r="G1273" s="6" t="str">
        <f t="shared" si="78"/>
        <v>STRONG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2.4900000000000002</v>
      </c>
      <c r="C1274" s="6">
        <f>TITRES_STAT!D1277</f>
        <v>2.3066</v>
      </c>
      <c r="D1274" s="6">
        <f>TITRES_STAT!E1277</f>
        <v>165</v>
      </c>
      <c r="E1274" s="2">
        <f t="shared" si="76"/>
        <v>-133135</v>
      </c>
      <c r="F1274" s="6" t="str">
        <f t="shared" si="79"/>
        <v>BEARISH</v>
      </c>
      <c r="G1274" s="6" t="str">
        <f t="shared" si="78"/>
        <v>STRONG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2.42</v>
      </c>
      <c r="C1275" s="6">
        <f>TITRES_STAT!D1278</f>
        <v>2.2418</v>
      </c>
      <c r="D1275" s="6">
        <f>TITRES_STAT!E1278</f>
        <v>74</v>
      </c>
      <c r="E1275" s="2">
        <f t="shared" si="76"/>
        <v>-133209</v>
      </c>
      <c r="F1275" s="6" t="str">
        <f t="shared" si="79"/>
        <v>BEARISH</v>
      </c>
      <c r="G1275" s="6" t="str">
        <f t="shared" si="78"/>
        <v>STRONG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2.38</v>
      </c>
      <c r="C1276" s="6">
        <f>TITRES_STAT!D1279</f>
        <v>2.2046999999999999</v>
      </c>
      <c r="D1276" s="6">
        <f>TITRES_STAT!E1279</f>
        <v>8460</v>
      </c>
      <c r="E1276" s="2">
        <f t="shared" si="76"/>
        <v>-141669</v>
      </c>
      <c r="F1276" s="6" t="str">
        <f t="shared" si="79"/>
        <v>BEARISH</v>
      </c>
      <c r="G1276" s="6" t="str">
        <f t="shared" si="78"/>
        <v>STRONG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2.34</v>
      </c>
      <c r="C1277" s="6">
        <f>TITRES_STAT!D1280</f>
        <v>2.1677</v>
      </c>
      <c r="D1277" s="6">
        <f>TITRES_STAT!E1280</f>
        <v>457</v>
      </c>
      <c r="E1277" s="2">
        <f t="shared" si="76"/>
        <v>-142126</v>
      </c>
      <c r="F1277" s="6" t="str">
        <f t="shared" si="79"/>
        <v>BEARISH</v>
      </c>
      <c r="G1277" s="6" t="str">
        <f t="shared" si="78"/>
        <v>STRONG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2.39</v>
      </c>
      <c r="C1278" s="6">
        <f>TITRES_STAT!D1281</f>
        <v>2.214</v>
      </c>
      <c r="D1278" s="6">
        <f>TITRES_STAT!E1281</f>
        <v>887</v>
      </c>
      <c r="E1278" s="2">
        <f t="shared" si="76"/>
        <v>-141239</v>
      </c>
      <c r="F1278" s="6" t="str">
        <f t="shared" si="79"/>
        <v>BEARISH</v>
      </c>
      <c r="G1278" s="6" t="str">
        <f t="shared" si="78"/>
        <v>STRONG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2.3199999999999998</v>
      </c>
      <c r="C1279" s="6">
        <f>TITRES_STAT!D1282</f>
        <v>2.1492</v>
      </c>
      <c r="D1279" s="6">
        <f>TITRES_STAT!E1282</f>
        <v>952</v>
      </c>
      <c r="E1279" s="2">
        <f t="shared" si="76"/>
        <v>-142191</v>
      </c>
      <c r="F1279" s="6" t="str">
        <f t="shared" si="79"/>
        <v>BEARISH</v>
      </c>
      <c r="G1279" s="6" t="str">
        <f t="shared" si="78"/>
        <v>STRONG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2.4</v>
      </c>
      <c r="C1280" s="6">
        <f>TITRES_STAT!D1283</f>
        <v>2.2233000000000001</v>
      </c>
      <c r="D1280" s="6">
        <f>TITRES_STAT!E1283</f>
        <v>383</v>
      </c>
      <c r="E1280" s="2">
        <f t="shared" si="76"/>
        <v>-141808</v>
      </c>
      <c r="F1280" s="6" t="str">
        <f t="shared" si="79"/>
        <v>BEARISH</v>
      </c>
      <c r="G1280" s="6" t="str">
        <f t="shared" si="78"/>
        <v>STRONG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2.31</v>
      </c>
      <c r="C1281" s="6">
        <f>TITRES_STAT!D1284</f>
        <v>2.1398999999999999</v>
      </c>
      <c r="D1281" s="6">
        <f>TITRES_STAT!E1284</f>
        <v>206</v>
      </c>
      <c r="E1281" s="2">
        <f t="shared" si="76"/>
        <v>-142014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2.2799999999999998</v>
      </c>
      <c r="C1282" s="6">
        <f>TITRES_STAT!D1285</f>
        <v>2.1120999999999999</v>
      </c>
      <c r="D1282" s="6">
        <f>TITRES_STAT!E1285</f>
        <v>11985</v>
      </c>
      <c r="E1282" s="2">
        <f t="shared" si="76"/>
        <v>-153999</v>
      </c>
      <c r="F1282" s="6" t="str">
        <f t="shared" si="79"/>
        <v>BEARISH</v>
      </c>
      <c r="G1282" s="6" t="str">
        <f t="shared" si="78"/>
        <v>STRONG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2.2799999999999998</v>
      </c>
      <c r="C1283" s="6">
        <f>TITRES_STAT!D1286</f>
        <v>2.1120999999999999</v>
      </c>
      <c r="D1283" s="6">
        <f>TITRES_STAT!E1286</f>
        <v>12060</v>
      </c>
      <c r="E1283" s="2">
        <f t="shared" si="76"/>
        <v>-153999</v>
      </c>
      <c r="F1283" s="6" t="str">
        <f t="shared" si="79"/>
        <v>BEARISH</v>
      </c>
      <c r="G1283" s="6" t="str">
        <f t="shared" si="78"/>
        <v>STRONG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2.33</v>
      </c>
      <c r="C1284" s="6">
        <f>TITRES_STAT!D1287</f>
        <v>2.1583999999999999</v>
      </c>
      <c r="D1284" s="6">
        <f>TITRES_STAT!E1287</f>
        <v>15</v>
      </c>
      <c r="E1284" s="2">
        <f t="shared" ref="E1284:E1347" si="80">IF(B1284&gt;B1283, E1283+D1284, IF(B1284&lt;B1283, E1283-D1284, E1283))</f>
        <v>-153984</v>
      </c>
      <c r="F1284" s="6" t="str">
        <f t="shared" si="79"/>
        <v>BEARISH</v>
      </c>
      <c r="G1284" s="6" t="str">
        <f t="shared" si="78"/>
        <v>STRONG</v>
      </c>
      <c r="H1284" s="6" t="str">
        <f t="shared" si="77"/>
        <v>BEARISH DIVERGENCE</v>
      </c>
    </row>
    <row r="1285" spans="1:8" ht="13.5" x14ac:dyDescent="0.25">
      <c r="A1285" s="3">
        <f>TITRES_STAT!B1288</f>
        <v>43880</v>
      </c>
      <c r="B1285" s="6">
        <f>TITRES_STAT!C1288</f>
        <v>2.35</v>
      </c>
      <c r="C1285" s="6">
        <f>TITRES_STAT!D1288</f>
        <v>2.1768999999999998</v>
      </c>
      <c r="D1285" s="6">
        <f>TITRES_STAT!E1288</f>
        <v>4554</v>
      </c>
      <c r="E1285" s="2">
        <f t="shared" si="80"/>
        <v>-149430</v>
      </c>
      <c r="F1285" s="6" t="str">
        <f t="shared" si="79"/>
        <v>BEARISH</v>
      </c>
      <c r="G1285" s="6" t="str">
        <f t="shared" si="78"/>
        <v>STRONG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2.41</v>
      </c>
      <c r="C1286" s="6">
        <f>TITRES_STAT!D1289</f>
        <v>2.2324999999999999</v>
      </c>
      <c r="D1286" s="6">
        <f>TITRES_STAT!E1289</f>
        <v>3584</v>
      </c>
      <c r="E1286" s="2">
        <f t="shared" si="80"/>
        <v>-145846</v>
      </c>
      <c r="F1286" s="6" t="str">
        <f t="shared" si="79"/>
        <v>BEARISH</v>
      </c>
      <c r="G1286" s="6" t="str">
        <f t="shared" si="78"/>
        <v>STRONG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43882</v>
      </c>
      <c r="B1287" s="6">
        <f>TITRES_STAT!C1290</f>
        <v>2.41</v>
      </c>
      <c r="C1287" s="6">
        <f>TITRES_STAT!D1290</f>
        <v>2.2324999999999999</v>
      </c>
      <c r="D1287" s="6">
        <f>TITRES_STAT!E1290</f>
        <v>6718</v>
      </c>
      <c r="E1287" s="2">
        <f t="shared" si="80"/>
        <v>-145846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WEAK</v>
      </c>
      <c r="H1287" s="6" t="str">
        <f t="shared" si="81"/>
        <v>CONFIRMED BULLISH</v>
      </c>
    </row>
    <row r="1288" spans="1:8" ht="13.5" x14ac:dyDescent="0.25">
      <c r="A1288" s="3">
        <f>TITRES_STAT!B1291</f>
        <v>43885</v>
      </c>
      <c r="B1288" s="6">
        <f>TITRES_STAT!C1291</f>
        <v>2.48</v>
      </c>
      <c r="C1288" s="6">
        <f>TITRES_STAT!D1291</f>
        <v>2.2974000000000001</v>
      </c>
      <c r="D1288" s="6">
        <f>TITRES_STAT!E1291</f>
        <v>5415</v>
      </c>
      <c r="E1288" s="2">
        <f t="shared" si="80"/>
        <v>-140431</v>
      </c>
      <c r="F1288" s="6" t="str">
        <f t="shared" ref="F1288:F1351" si="83">IF(E1288&gt;E1283,"BULLISH",IF(E1288&lt;E1283,"BEARISH","NEUTRAL"))</f>
        <v>BULLISH</v>
      </c>
      <c r="G1288" s="6" t="str">
        <f t="shared" si="82"/>
        <v>WEAK</v>
      </c>
      <c r="H1288" s="6" t="str">
        <f t="shared" si="81"/>
        <v>CONFIRMED BULLISH</v>
      </c>
    </row>
    <row r="1289" spans="1:8" ht="13.5" x14ac:dyDescent="0.25">
      <c r="A1289" s="3">
        <f>TITRES_STAT!B1292</f>
        <v>43886</v>
      </c>
      <c r="B1289" s="6">
        <f>TITRES_STAT!C1292</f>
        <v>2.48</v>
      </c>
      <c r="C1289" s="6">
        <f>TITRES_STAT!D1292</f>
        <v>2.2974000000000001</v>
      </c>
      <c r="D1289" s="6">
        <f>TITRES_STAT!E1292</f>
        <v>300</v>
      </c>
      <c r="E1289" s="2">
        <f t="shared" si="80"/>
        <v>-140431</v>
      </c>
      <c r="F1289" s="6" t="str">
        <f t="shared" si="83"/>
        <v>BULLISH</v>
      </c>
      <c r="G1289" s="6" t="str">
        <f t="shared" si="82"/>
        <v>WEAK</v>
      </c>
      <c r="H1289" s="6" t="str">
        <f t="shared" si="81"/>
        <v>CONFIRMED BULLISH</v>
      </c>
    </row>
    <row r="1290" spans="1:8" ht="13.5" x14ac:dyDescent="0.25">
      <c r="A1290" s="3">
        <f>TITRES_STAT!B1293</f>
        <v>43887</v>
      </c>
      <c r="B1290" s="6">
        <f>TITRES_STAT!C1293</f>
        <v>2.48</v>
      </c>
      <c r="C1290" s="6">
        <f>TITRES_STAT!D1293</f>
        <v>2.2974000000000001</v>
      </c>
      <c r="D1290" s="6">
        <f>TITRES_STAT!E1293</f>
        <v>1287</v>
      </c>
      <c r="E1290" s="2">
        <f t="shared" si="80"/>
        <v>-140431</v>
      </c>
      <c r="F1290" s="6" t="str">
        <f t="shared" si="83"/>
        <v>BULLISH</v>
      </c>
      <c r="G1290" s="6" t="str">
        <f t="shared" si="82"/>
        <v>WEAK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2.56</v>
      </c>
      <c r="C1291" s="6">
        <f>TITRES_STAT!D1294</f>
        <v>2.3715000000000002</v>
      </c>
      <c r="D1291" s="6">
        <f>TITRES_STAT!E1294</f>
        <v>3159</v>
      </c>
      <c r="E1291" s="2">
        <f t="shared" si="80"/>
        <v>-137272</v>
      </c>
      <c r="F1291" s="6" t="str">
        <f t="shared" si="83"/>
        <v>BULLISH</v>
      </c>
      <c r="G1291" s="6" t="str">
        <f t="shared" si="82"/>
        <v>WEAK</v>
      </c>
      <c r="H1291" s="6" t="str">
        <f t="shared" si="81"/>
        <v>CONFIRMED BULLISH</v>
      </c>
    </row>
    <row r="1292" spans="1:8" ht="13.5" x14ac:dyDescent="0.25">
      <c r="A1292" s="3">
        <f>TITRES_STAT!B1295</f>
        <v>43889</v>
      </c>
      <c r="B1292" s="6">
        <f>TITRES_STAT!C1295</f>
        <v>2.5499999999999998</v>
      </c>
      <c r="C1292" s="6">
        <f>TITRES_STAT!D1295</f>
        <v>2.3622000000000001</v>
      </c>
      <c r="D1292" s="6">
        <f>TITRES_STAT!E1295</f>
        <v>120</v>
      </c>
      <c r="E1292" s="2">
        <f t="shared" si="80"/>
        <v>-137392</v>
      </c>
      <c r="F1292" s="6" t="str">
        <f t="shared" si="83"/>
        <v>BULLISH</v>
      </c>
      <c r="G1292" s="6" t="str">
        <f t="shared" si="82"/>
        <v>WEAK</v>
      </c>
      <c r="H1292" s="6" t="str">
        <f t="shared" si="81"/>
        <v>CONFIRMED BULLISH</v>
      </c>
    </row>
    <row r="1293" spans="1:8" ht="13.5" x14ac:dyDescent="0.25">
      <c r="A1293" s="3">
        <f>TITRES_STAT!B1296</f>
        <v>43892</v>
      </c>
      <c r="B1293" s="6">
        <f>TITRES_STAT!C1296</f>
        <v>2.63</v>
      </c>
      <c r="C1293" s="6">
        <f>TITRES_STAT!D1296</f>
        <v>2.4363000000000001</v>
      </c>
      <c r="D1293" s="6">
        <f>TITRES_STAT!E1296</f>
        <v>162</v>
      </c>
      <c r="E1293" s="2">
        <f t="shared" si="80"/>
        <v>-137230</v>
      </c>
      <c r="F1293" s="6" t="str">
        <f t="shared" si="83"/>
        <v>BULLISH</v>
      </c>
      <c r="G1293" s="6" t="str">
        <f t="shared" si="82"/>
        <v>WEAK</v>
      </c>
      <c r="H1293" s="6" t="str">
        <f t="shared" si="81"/>
        <v>CONFIRMED BULLISH</v>
      </c>
    </row>
    <row r="1294" spans="1:8" ht="13.5" x14ac:dyDescent="0.25">
      <c r="A1294" s="3">
        <f>TITRES_STAT!B1297</f>
        <v>43893</v>
      </c>
      <c r="B1294" s="6">
        <f>TITRES_STAT!C1297</f>
        <v>2.63</v>
      </c>
      <c r="C1294" s="6">
        <f>TITRES_STAT!D1297</f>
        <v>2.4363000000000001</v>
      </c>
      <c r="D1294" s="6">
        <f>TITRES_STAT!E1297</f>
        <v>622</v>
      </c>
      <c r="E1294" s="2">
        <f t="shared" si="80"/>
        <v>-137230</v>
      </c>
      <c r="F1294" s="6" t="str">
        <f t="shared" si="83"/>
        <v>BULLISH</v>
      </c>
      <c r="G1294" s="6" t="str">
        <f t="shared" si="82"/>
        <v>WEAK</v>
      </c>
      <c r="H1294" s="6" t="str">
        <f t="shared" si="81"/>
        <v>CONFIRMED BULLISH</v>
      </c>
    </row>
    <row r="1295" spans="1:8" ht="13.5" x14ac:dyDescent="0.25">
      <c r="A1295" s="3">
        <f>TITRES_STAT!B1298</f>
        <v>43894</v>
      </c>
      <c r="B1295" s="6">
        <f>TITRES_STAT!C1298</f>
        <v>2.63</v>
      </c>
      <c r="C1295" s="6">
        <f>TITRES_STAT!D1298</f>
        <v>2.4363000000000001</v>
      </c>
      <c r="D1295" s="6">
        <f>TITRES_STAT!E1298</f>
        <v>100</v>
      </c>
      <c r="E1295" s="2">
        <f t="shared" si="80"/>
        <v>-137230</v>
      </c>
      <c r="F1295" s="6" t="str">
        <f t="shared" si="83"/>
        <v>BULLISH</v>
      </c>
      <c r="G1295" s="6" t="str">
        <f t="shared" si="82"/>
        <v>WEAK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2.63</v>
      </c>
      <c r="C1296" s="6">
        <f>TITRES_STAT!D1299</f>
        <v>2.4363000000000001</v>
      </c>
      <c r="D1296" s="6">
        <f>TITRES_STAT!E1299</f>
        <v>5</v>
      </c>
      <c r="E1296" s="2">
        <f t="shared" si="80"/>
        <v>-137230</v>
      </c>
      <c r="F1296" s="6" t="str">
        <f t="shared" si="83"/>
        <v>BULLISH</v>
      </c>
      <c r="G1296" s="6" t="str">
        <f t="shared" si="82"/>
        <v>NEUTRAL</v>
      </c>
      <c r="H1296" s="6" t="str">
        <f t="shared" si="81"/>
        <v>CONFIRMED BULLISH</v>
      </c>
    </row>
    <row r="1297" spans="1:8" ht="13.5" x14ac:dyDescent="0.25">
      <c r="A1297" s="3">
        <f>TITRES_STAT!B1300</f>
        <v>43896</v>
      </c>
      <c r="B1297" s="6">
        <f>TITRES_STAT!C1300</f>
        <v>2.6</v>
      </c>
      <c r="C1297" s="6">
        <f>TITRES_STAT!D1300</f>
        <v>2.4085000000000001</v>
      </c>
      <c r="D1297" s="6">
        <f>TITRES_STAT!E1300</f>
        <v>151</v>
      </c>
      <c r="E1297" s="2">
        <f t="shared" si="80"/>
        <v>-137381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CONFIRMED BULLISH</v>
      </c>
    </row>
    <row r="1298" spans="1:8" ht="13.5" x14ac:dyDescent="0.25">
      <c r="A1298" s="3">
        <f>TITRES_STAT!B1301</f>
        <v>43899</v>
      </c>
      <c r="B1298" s="6">
        <f>TITRES_STAT!C1301</f>
        <v>2.5099999999999998</v>
      </c>
      <c r="C1298" s="6">
        <f>TITRES_STAT!D1301</f>
        <v>2.3252000000000002</v>
      </c>
      <c r="D1298" s="6">
        <f>TITRES_STAT!E1301</f>
        <v>1184</v>
      </c>
      <c r="E1298" s="2">
        <f t="shared" si="80"/>
        <v>-138565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2.4</v>
      </c>
      <c r="C1299" s="6">
        <f>TITRES_STAT!D1302</f>
        <v>2.2233000000000001</v>
      </c>
      <c r="D1299" s="6">
        <f>TITRES_STAT!E1302</f>
        <v>1344</v>
      </c>
      <c r="E1299" s="2">
        <f t="shared" si="80"/>
        <v>-139909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2.4700000000000002</v>
      </c>
      <c r="C1300" s="6">
        <f>TITRES_STAT!D1303</f>
        <v>2.2881</v>
      </c>
      <c r="D1300" s="6">
        <f>TITRES_STAT!E1303</f>
        <v>1334</v>
      </c>
      <c r="E1300" s="2">
        <f t="shared" si="80"/>
        <v>-138575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2.5</v>
      </c>
      <c r="C1301" s="6">
        <f>TITRES_STAT!D1304</f>
        <v>2.3159000000000001</v>
      </c>
      <c r="D1301" s="6">
        <f>TITRES_STAT!E1304</f>
        <v>204</v>
      </c>
      <c r="E1301" s="2">
        <f t="shared" si="80"/>
        <v>-138371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2.4</v>
      </c>
      <c r="C1302" s="6">
        <f>TITRES_STAT!D1305</f>
        <v>2.2233000000000001</v>
      </c>
      <c r="D1302" s="6">
        <f>TITRES_STAT!E1305</f>
        <v>211</v>
      </c>
      <c r="E1302" s="2">
        <f t="shared" si="80"/>
        <v>-138582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2.2999999999999998</v>
      </c>
      <c r="C1303" s="6">
        <f>TITRES_STAT!D1306</f>
        <v>2.1305999999999998</v>
      </c>
      <c r="D1303" s="6">
        <f>TITRES_STAT!E1306</f>
        <v>0</v>
      </c>
      <c r="E1303" s="2">
        <f t="shared" si="80"/>
        <v>-138582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2.2400000000000002</v>
      </c>
      <c r="C1304" s="6">
        <f>TITRES_STAT!D1307</f>
        <v>2.0750000000000002</v>
      </c>
      <c r="D1304" s="6">
        <f>TITRES_STAT!E1307</f>
        <v>20</v>
      </c>
      <c r="E1304" s="2">
        <f t="shared" si="80"/>
        <v>-138602</v>
      </c>
      <c r="F1304" s="6" t="str">
        <f t="shared" si="83"/>
        <v>BULLISH</v>
      </c>
      <c r="G1304" s="6" t="str">
        <f t="shared" si="82"/>
        <v>NEUTRAL</v>
      </c>
      <c r="H1304" s="6" t="str">
        <f t="shared" si="81"/>
        <v>BULLISH DIVERGENCE</v>
      </c>
    </row>
    <row r="1305" spans="1:8" ht="13.5" x14ac:dyDescent="0.25">
      <c r="A1305" s="3">
        <f>TITRES_STAT!B1308</f>
        <v>43908</v>
      </c>
      <c r="B1305" s="6">
        <f>TITRES_STAT!C1308</f>
        <v>2.1800000000000002</v>
      </c>
      <c r="C1305" s="6">
        <f>TITRES_STAT!D1308</f>
        <v>2.0194999999999999</v>
      </c>
      <c r="D1305" s="6">
        <f>TITRES_STAT!E1308</f>
        <v>60</v>
      </c>
      <c r="E1305" s="2">
        <f t="shared" si="80"/>
        <v>-138662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2.12</v>
      </c>
      <c r="C1306" s="6">
        <f>TITRES_STAT!D1309</f>
        <v>1.9639</v>
      </c>
      <c r="D1306" s="6">
        <f>TITRES_STAT!E1309</f>
        <v>0</v>
      </c>
      <c r="E1306" s="2">
        <f t="shared" si="80"/>
        <v>-138662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2.06</v>
      </c>
      <c r="C1307" s="6">
        <f>TITRES_STAT!D1310</f>
        <v>1.9083000000000001</v>
      </c>
      <c r="D1307" s="6">
        <f>TITRES_STAT!E1310</f>
        <v>223</v>
      </c>
      <c r="E1307" s="2">
        <f t="shared" si="80"/>
        <v>-138885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2.1</v>
      </c>
      <c r="C1308" s="6">
        <f>TITRES_STAT!D1311</f>
        <v>1.9454</v>
      </c>
      <c r="D1308" s="6">
        <f>TITRES_STAT!E1311</f>
        <v>1574</v>
      </c>
      <c r="E1308" s="2">
        <f t="shared" si="80"/>
        <v>-137311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BULLISH DIVERGENCE</v>
      </c>
    </row>
    <row r="1309" spans="1:8" ht="13.5" x14ac:dyDescent="0.25">
      <c r="A1309" s="3">
        <f>TITRES_STAT!B1312</f>
        <v>43915</v>
      </c>
      <c r="B1309" s="6">
        <f>TITRES_STAT!C1312</f>
        <v>2.1</v>
      </c>
      <c r="C1309" s="6">
        <f>TITRES_STAT!D1312</f>
        <v>1.9454</v>
      </c>
      <c r="D1309" s="6">
        <f>TITRES_STAT!E1312</f>
        <v>23</v>
      </c>
      <c r="E1309" s="2">
        <f t="shared" si="80"/>
        <v>-137311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BULLISH DIVERGENCE</v>
      </c>
    </row>
    <row r="1310" spans="1:8" ht="13.5" x14ac:dyDescent="0.25">
      <c r="A1310" s="3">
        <f>TITRES_STAT!B1313</f>
        <v>43916</v>
      </c>
      <c r="B1310" s="6">
        <f>TITRES_STAT!C1313</f>
        <v>2.04</v>
      </c>
      <c r="C1310" s="6">
        <f>TITRES_STAT!D1313</f>
        <v>1.8897999999999999</v>
      </c>
      <c r="D1310" s="6">
        <f>TITRES_STAT!E1313</f>
        <v>54</v>
      </c>
      <c r="E1310" s="2">
        <f t="shared" si="80"/>
        <v>-137365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BULLISH DIVERGENCE</v>
      </c>
    </row>
    <row r="1311" spans="1:8" ht="13.5" x14ac:dyDescent="0.25">
      <c r="A1311" s="3">
        <f>TITRES_STAT!B1314</f>
        <v>43917</v>
      </c>
      <c r="B1311" s="6">
        <f>TITRES_STAT!C1314</f>
        <v>2.1</v>
      </c>
      <c r="C1311" s="6">
        <f>TITRES_STAT!D1314</f>
        <v>1.9454</v>
      </c>
      <c r="D1311" s="6">
        <f>TITRES_STAT!E1314</f>
        <v>126</v>
      </c>
      <c r="E1311" s="2">
        <f t="shared" si="80"/>
        <v>-137239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BULLISH DIVERGENCE</v>
      </c>
    </row>
    <row r="1312" spans="1:8" ht="13.5" x14ac:dyDescent="0.25">
      <c r="A1312" s="3">
        <f>TITRES_STAT!B1315</f>
        <v>43920</v>
      </c>
      <c r="B1312" s="6">
        <f>TITRES_STAT!C1315</f>
        <v>2.1</v>
      </c>
      <c r="C1312" s="6">
        <f>TITRES_STAT!D1315</f>
        <v>1.9454</v>
      </c>
      <c r="D1312" s="6">
        <f>TITRES_STAT!E1315</f>
        <v>22</v>
      </c>
      <c r="E1312" s="2">
        <f t="shared" si="80"/>
        <v>-137239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2.1</v>
      </c>
      <c r="C1313" s="6">
        <f>TITRES_STAT!D1316</f>
        <v>1.9454</v>
      </c>
      <c r="D1313" s="6">
        <f>TITRES_STAT!E1316</f>
        <v>1</v>
      </c>
      <c r="E1313" s="2">
        <f t="shared" si="80"/>
        <v>-137239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2.16</v>
      </c>
      <c r="C1314" s="6">
        <f>TITRES_STAT!D1317</f>
        <v>2.0009000000000001</v>
      </c>
      <c r="D1314" s="6">
        <f>TITRES_STAT!E1317</f>
        <v>10</v>
      </c>
      <c r="E1314" s="2">
        <f t="shared" si="80"/>
        <v>-137229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2.2200000000000002</v>
      </c>
      <c r="C1315" s="6">
        <f>TITRES_STAT!D1318</f>
        <v>2.0565000000000002</v>
      </c>
      <c r="D1315" s="6">
        <f>TITRES_STAT!E1318</f>
        <v>10</v>
      </c>
      <c r="E1315" s="2">
        <f t="shared" si="80"/>
        <v>-137219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2.2200000000000002</v>
      </c>
      <c r="C1316" s="6">
        <f>TITRES_STAT!D1319</f>
        <v>2.0565000000000002</v>
      </c>
      <c r="D1316" s="6">
        <f>TITRES_STAT!E1319</f>
        <v>172</v>
      </c>
      <c r="E1316" s="2">
        <f t="shared" si="80"/>
        <v>-137219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43927</v>
      </c>
      <c r="B1317" s="6">
        <f>TITRES_STAT!C1320</f>
        <v>2.2200000000000002</v>
      </c>
      <c r="C1317" s="6">
        <f>TITRES_STAT!D1320</f>
        <v>2.0565000000000002</v>
      </c>
      <c r="D1317" s="6">
        <f>TITRES_STAT!E1320</f>
        <v>10</v>
      </c>
      <c r="E1317" s="2">
        <f t="shared" si="80"/>
        <v>-137219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2.2200000000000002</v>
      </c>
      <c r="C1318" s="6">
        <f>TITRES_STAT!D1321</f>
        <v>2.0565000000000002</v>
      </c>
      <c r="D1318" s="6">
        <f>TITRES_STAT!E1321</f>
        <v>3</v>
      </c>
      <c r="E1318" s="2">
        <f t="shared" si="80"/>
        <v>-137219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2.2200000000000002</v>
      </c>
      <c r="C1319" s="6">
        <f>TITRES_STAT!D1322</f>
        <v>2.0565000000000002</v>
      </c>
      <c r="D1319" s="6">
        <f>TITRES_STAT!E1322</f>
        <v>4</v>
      </c>
      <c r="E1319" s="2">
        <f t="shared" si="80"/>
        <v>-137219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CONFIRMED BULLISH</v>
      </c>
    </row>
    <row r="1320" spans="1:8" ht="13.5" x14ac:dyDescent="0.25">
      <c r="A1320" s="3">
        <f>TITRES_STAT!B1323</f>
        <v>43934</v>
      </c>
      <c r="B1320" s="6">
        <f>TITRES_STAT!C1323</f>
        <v>2.2799999999999998</v>
      </c>
      <c r="C1320" s="6">
        <f>TITRES_STAT!D1323</f>
        <v>2.1120999999999999</v>
      </c>
      <c r="D1320" s="6">
        <f>TITRES_STAT!E1323</f>
        <v>91</v>
      </c>
      <c r="E1320" s="2">
        <f t="shared" si="80"/>
        <v>-137128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2.31</v>
      </c>
      <c r="C1321" s="6">
        <f>TITRES_STAT!D1324</f>
        <v>2.1398999999999999</v>
      </c>
      <c r="D1321" s="6">
        <f>TITRES_STAT!E1324</f>
        <v>41</v>
      </c>
      <c r="E1321" s="2">
        <f t="shared" si="80"/>
        <v>-137087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2.36</v>
      </c>
      <c r="C1322" s="6">
        <f>TITRES_STAT!D1325</f>
        <v>2.1861999999999999</v>
      </c>
      <c r="D1322" s="6">
        <f>TITRES_STAT!E1325</f>
        <v>177</v>
      </c>
      <c r="E1322" s="2">
        <f t="shared" si="80"/>
        <v>-136910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2.4</v>
      </c>
      <c r="C1323" s="6">
        <f>TITRES_STAT!D1326</f>
        <v>2.2233000000000001</v>
      </c>
      <c r="D1323" s="6">
        <f>TITRES_STAT!E1326</f>
        <v>1</v>
      </c>
      <c r="E1323" s="2">
        <f t="shared" si="80"/>
        <v>-136909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2.39</v>
      </c>
      <c r="C1324" s="6">
        <f>TITRES_STAT!D1327</f>
        <v>2.214</v>
      </c>
      <c r="D1324" s="6">
        <f>TITRES_STAT!E1327</f>
        <v>16</v>
      </c>
      <c r="E1324" s="2">
        <f t="shared" si="80"/>
        <v>-136925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2.3199999999999998</v>
      </c>
      <c r="C1325" s="6">
        <f>TITRES_STAT!D1328</f>
        <v>2.1492</v>
      </c>
      <c r="D1325" s="6">
        <f>TITRES_STAT!E1328</f>
        <v>51</v>
      </c>
      <c r="E1325" s="2">
        <f t="shared" si="80"/>
        <v>-136976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43942</v>
      </c>
      <c r="B1326" s="6">
        <f>TITRES_STAT!C1329</f>
        <v>2.38</v>
      </c>
      <c r="C1326" s="6">
        <f>TITRES_STAT!D1329</f>
        <v>2.2046999999999999</v>
      </c>
      <c r="D1326" s="6">
        <f>TITRES_STAT!E1329</f>
        <v>1</v>
      </c>
      <c r="E1326" s="2">
        <f t="shared" si="80"/>
        <v>-136975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2.4</v>
      </c>
      <c r="C1327" s="6">
        <f>TITRES_STAT!D1330</f>
        <v>2.2233000000000001</v>
      </c>
      <c r="D1327" s="6">
        <f>TITRES_STAT!E1330</f>
        <v>46</v>
      </c>
      <c r="E1327" s="2">
        <f t="shared" si="80"/>
        <v>-136929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BEARISH DIVERGENCE</v>
      </c>
    </row>
    <row r="1328" spans="1:8" ht="13.5" x14ac:dyDescent="0.25">
      <c r="A1328" s="3">
        <f>TITRES_STAT!B1331</f>
        <v>43944</v>
      </c>
      <c r="B1328" s="6">
        <f>TITRES_STAT!C1331</f>
        <v>2.4</v>
      </c>
      <c r="C1328" s="6">
        <f>TITRES_STAT!D1331</f>
        <v>2.2233000000000001</v>
      </c>
      <c r="D1328" s="6">
        <f>TITRES_STAT!E1331</f>
        <v>0</v>
      </c>
      <c r="E1328" s="2">
        <f t="shared" si="80"/>
        <v>-136929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2.4</v>
      </c>
      <c r="C1329" s="6">
        <f>TITRES_STAT!D1332</f>
        <v>2.2233000000000001</v>
      </c>
      <c r="D1329" s="6">
        <f>TITRES_STAT!E1332</f>
        <v>531</v>
      </c>
      <c r="E1329" s="2">
        <f t="shared" si="80"/>
        <v>-136929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BEARISH DIVERGENCE</v>
      </c>
    </row>
    <row r="1330" spans="1:8" ht="13.5" x14ac:dyDescent="0.25">
      <c r="A1330" s="3">
        <f>TITRES_STAT!B1333</f>
        <v>43948</v>
      </c>
      <c r="B1330" s="6">
        <f>TITRES_STAT!C1333</f>
        <v>2.33</v>
      </c>
      <c r="C1330" s="6">
        <f>TITRES_STAT!D1333</f>
        <v>2.1583999999999999</v>
      </c>
      <c r="D1330" s="6">
        <f>TITRES_STAT!E1333</f>
        <v>0</v>
      </c>
      <c r="E1330" s="2">
        <f t="shared" si="80"/>
        <v>-136929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43949</v>
      </c>
      <c r="B1331" s="6">
        <f>TITRES_STAT!C1334</f>
        <v>2.39</v>
      </c>
      <c r="C1331" s="6">
        <f>TITRES_STAT!D1334</f>
        <v>2.214</v>
      </c>
      <c r="D1331" s="6">
        <f>TITRES_STAT!E1334</f>
        <v>1</v>
      </c>
      <c r="E1331" s="2">
        <f t="shared" si="80"/>
        <v>-136928</v>
      </c>
      <c r="F1331" s="6" t="str">
        <f t="shared" si="83"/>
        <v>BULLISH</v>
      </c>
      <c r="G1331" s="6" t="str">
        <f t="shared" si="82"/>
        <v>NEUTRAL</v>
      </c>
      <c r="H1331" s="6" t="str">
        <f t="shared" si="81"/>
        <v>CONFIRMED BULLISH</v>
      </c>
    </row>
    <row r="1332" spans="1:8" ht="13.5" x14ac:dyDescent="0.25">
      <c r="A1332" s="3">
        <f>TITRES_STAT!B1335</f>
        <v>43950</v>
      </c>
      <c r="B1332" s="6">
        <f>TITRES_STAT!C1335</f>
        <v>2.3199999999999998</v>
      </c>
      <c r="C1332" s="6">
        <f>TITRES_STAT!D1335</f>
        <v>2.1492</v>
      </c>
      <c r="D1332" s="6">
        <f>TITRES_STAT!E1335</f>
        <v>21</v>
      </c>
      <c r="E1332" s="2">
        <f t="shared" si="80"/>
        <v>-136949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2.37</v>
      </c>
      <c r="C1333" s="6">
        <f>TITRES_STAT!D1336</f>
        <v>2.1955</v>
      </c>
      <c r="D1333" s="6">
        <f>TITRES_STAT!E1336</f>
        <v>10</v>
      </c>
      <c r="E1333" s="2">
        <f t="shared" si="80"/>
        <v>-136939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2.2999999999999998</v>
      </c>
      <c r="C1334" s="6">
        <f>TITRES_STAT!D1337</f>
        <v>2.1305999999999998</v>
      </c>
      <c r="D1334" s="6">
        <f>TITRES_STAT!E1337</f>
        <v>1</v>
      </c>
      <c r="E1334" s="2">
        <f t="shared" si="80"/>
        <v>-136940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2.36</v>
      </c>
      <c r="C1335" s="6">
        <f>TITRES_STAT!D1338</f>
        <v>2.1861999999999999</v>
      </c>
      <c r="D1335" s="6">
        <f>TITRES_STAT!E1338</f>
        <v>10</v>
      </c>
      <c r="E1335" s="2">
        <f t="shared" si="80"/>
        <v>-136930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BEARISH DIVERGENCE</v>
      </c>
    </row>
    <row r="1336" spans="1:8" ht="13.5" x14ac:dyDescent="0.25">
      <c r="A1336" s="3">
        <f>TITRES_STAT!B1339</f>
        <v>43957</v>
      </c>
      <c r="B1336" s="6">
        <f>TITRES_STAT!C1339</f>
        <v>2.29</v>
      </c>
      <c r="C1336" s="6">
        <f>TITRES_STAT!D1339</f>
        <v>2.1214</v>
      </c>
      <c r="D1336" s="6">
        <f>TITRES_STAT!E1339</f>
        <v>3101</v>
      </c>
      <c r="E1336" s="2">
        <f t="shared" si="80"/>
        <v>-140031</v>
      </c>
      <c r="F1336" s="6" t="str">
        <f t="shared" si="83"/>
        <v>BEARISH</v>
      </c>
      <c r="G1336" s="6" t="str">
        <f t="shared" si="82"/>
        <v>STRONG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2.35</v>
      </c>
      <c r="C1337" s="6">
        <f>TITRES_STAT!D1340</f>
        <v>2.1768999999999998</v>
      </c>
      <c r="D1337" s="6">
        <f>TITRES_STAT!E1340</f>
        <v>51</v>
      </c>
      <c r="E1337" s="2">
        <f t="shared" si="80"/>
        <v>-139980</v>
      </c>
      <c r="F1337" s="6" t="str">
        <f t="shared" si="83"/>
        <v>BEARISH</v>
      </c>
      <c r="G1337" s="6" t="str">
        <f t="shared" si="82"/>
        <v>STRONG</v>
      </c>
      <c r="H1337" s="6" t="str">
        <f t="shared" si="81"/>
        <v>BEARISH DIVERGENCE</v>
      </c>
    </row>
    <row r="1338" spans="1:8" ht="13.5" x14ac:dyDescent="0.25">
      <c r="A1338" s="3">
        <f>TITRES_STAT!B1341</f>
        <v>43959</v>
      </c>
      <c r="B1338" s="6">
        <f>TITRES_STAT!C1341</f>
        <v>2.42</v>
      </c>
      <c r="C1338" s="6">
        <f>TITRES_STAT!D1341</f>
        <v>2.2418</v>
      </c>
      <c r="D1338" s="6">
        <f>TITRES_STAT!E1341</f>
        <v>102</v>
      </c>
      <c r="E1338" s="2">
        <f t="shared" si="80"/>
        <v>-139878</v>
      </c>
      <c r="F1338" s="6" t="str">
        <f t="shared" si="83"/>
        <v>BEARISH</v>
      </c>
      <c r="G1338" s="6" t="str">
        <f t="shared" si="82"/>
        <v>STRONG</v>
      </c>
      <c r="H1338" s="6" t="str">
        <f t="shared" si="81"/>
        <v>BEARISH DIVERGENCE</v>
      </c>
    </row>
    <row r="1339" spans="1:8" ht="13.5" x14ac:dyDescent="0.25">
      <c r="A1339" s="3">
        <f>TITRES_STAT!B1342</f>
        <v>43962</v>
      </c>
      <c r="B1339" s="6">
        <f>TITRES_STAT!C1342</f>
        <v>2.35</v>
      </c>
      <c r="C1339" s="6">
        <f>TITRES_STAT!D1342</f>
        <v>2.1768999999999998</v>
      </c>
      <c r="D1339" s="6">
        <f>TITRES_STAT!E1342</f>
        <v>1</v>
      </c>
      <c r="E1339" s="2">
        <f t="shared" si="80"/>
        <v>-139879</v>
      </c>
      <c r="F1339" s="6" t="str">
        <f t="shared" si="83"/>
        <v>BEARISH</v>
      </c>
      <c r="G1339" s="6" t="str">
        <f t="shared" si="82"/>
        <v>STRONG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2.2799999999999998</v>
      </c>
      <c r="C1340" s="6">
        <f>TITRES_STAT!D1343</f>
        <v>2.1120999999999999</v>
      </c>
      <c r="D1340" s="6">
        <f>TITRES_STAT!E1343</f>
        <v>1</v>
      </c>
      <c r="E1340" s="2">
        <f t="shared" si="80"/>
        <v>-139880</v>
      </c>
      <c r="F1340" s="6" t="str">
        <f t="shared" si="83"/>
        <v>BEARISH</v>
      </c>
      <c r="G1340" s="6" t="str">
        <f t="shared" si="82"/>
        <v>STRONG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2.34</v>
      </c>
      <c r="C1341" s="6">
        <f>TITRES_STAT!D1344</f>
        <v>2.1677</v>
      </c>
      <c r="D1341" s="6">
        <f>TITRES_STAT!E1344</f>
        <v>113</v>
      </c>
      <c r="E1341" s="2">
        <f t="shared" si="80"/>
        <v>-139767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2.27</v>
      </c>
      <c r="C1342" s="6">
        <f>TITRES_STAT!D1345</f>
        <v>2.1027999999999998</v>
      </c>
      <c r="D1342" s="6">
        <f>TITRES_STAT!E1345</f>
        <v>0</v>
      </c>
      <c r="E1342" s="2">
        <f t="shared" si="80"/>
        <v>-139767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BULLISH DIVERGENCE</v>
      </c>
    </row>
    <row r="1343" spans="1:8" ht="13.5" x14ac:dyDescent="0.25">
      <c r="A1343" s="3">
        <f>TITRES_STAT!B1346</f>
        <v>43966</v>
      </c>
      <c r="B1343" s="6">
        <f>TITRES_STAT!C1346</f>
        <v>2.3199999999999998</v>
      </c>
      <c r="C1343" s="6">
        <f>TITRES_STAT!D1346</f>
        <v>2.1492</v>
      </c>
      <c r="D1343" s="6">
        <f>TITRES_STAT!E1346</f>
        <v>1366</v>
      </c>
      <c r="E1343" s="2">
        <f t="shared" si="80"/>
        <v>-138401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BULLISH DIVERGENCE</v>
      </c>
    </row>
    <row r="1344" spans="1:8" ht="13.5" x14ac:dyDescent="0.25">
      <c r="A1344" s="3">
        <f>TITRES_STAT!B1347</f>
        <v>43969</v>
      </c>
      <c r="B1344" s="6">
        <f>TITRES_STAT!C1347</f>
        <v>2.38</v>
      </c>
      <c r="C1344" s="6">
        <f>TITRES_STAT!D1347</f>
        <v>2.2046999999999999</v>
      </c>
      <c r="D1344" s="6">
        <f>TITRES_STAT!E1347</f>
        <v>203</v>
      </c>
      <c r="E1344" s="2">
        <f t="shared" si="80"/>
        <v>-138198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2.4300000000000002</v>
      </c>
      <c r="C1345" s="6">
        <f>TITRES_STAT!D1348</f>
        <v>2.2511000000000001</v>
      </c>
      <c r="D1345" s="6">
        <f>TITRES_STAT!E1348</f>
        <v>85</v>
      </c>
      <c r="E1345" s="2">
        <f t="shared" si="80"/>
        <v>-138113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2.4300000000000002</v>
      </c>
      <c r="C1346" s="6">
        <f>TITRES_STAT!D1349</f>
        <v>2.2511000000000001</v>
      </c>
      <c r="D1346" s="6">
        <f>TITRES_STAT!E1349</f>
        <v>0</v>
      </c>
      <c r="E1346" s="2">
        <f t="shared" si="80"/>
        <v>-138113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2.4300000000000002</v>
      </c>
      <c r="C1347" s="6">
        <f>TITRES_STAT!D1350</f>
        <v>2.2511000000000001</v>
      </c>
      <c r="D1347" s="6">
        <f>TITRES_STAT!E1350</f>
        <v>1</v>
      </c>
      <c r="E1347" s="2">
        <f t="shared" si="80"/>
        <v>-138113</v>
      </c>
      <c r="F1347" s="6" t="str">
        <f t="shared" si="83"/>
        <v>BULLISH</v>
      </c>
      <c r="G1347" s="6" t="str">
        <f t="shared" si="82"/>
        <v>NEUTRAL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2.4300000000000002</v>
      </c>
      <c r="C1348" s="6">
        <f>TITRES_STAT!D1351</f>
        <v>2.2511000000000001</v>
      </c>
      <c r="D1348" s="6">
        <f>TITRES_STAT!E1351</f>
        <v>2</v>
      </c>
      <c r="E1348" s="2">
        <f t="shared" ref="E1348:E1411" si="84">IF(B1348&gt;B1347, E1347+D1348, IF(B1348&lt;B1347, E1347-D1348, E1347))</f>
        <v>-138113</v>
      </c>
      <c r="F1348" s="6" t="str">
        <f t="shared" si="83"/>
        <v>BULLISH</v>
      </c>
      <c r="G1348" s="6" t="str">
        <f t="shared" si="82"/>
        <v>NEUTRAL</v>
      </c>
      <c r="H1348" s="6" t="str">
        <f t="shared" si="81"/>
        <v>CONFIRMED BULLISH</v>
      </c>
    </row>
    <row r="1349" spans="1:8" ht="13.5" x14ac:dyDescent="0.25">
      <c r="A1349" s="3">
        <f>TITRES_STAT!B1352</f>
        <v>43977</v>
      </c>
      <c r="B1349" s="6">
        <f>TITRES_STAT!C1352</f>
        <v>2.4300000000000002</v>
      </c>
      <c r="C1349" s="6">
        <f>TITRES_STAT!D1352</f>
        <v>2.2511000000000001</v>
      </c>
      <c r="D1349" s="6">
        <f>TITRES_STAT!E1352</f>
        <v>2</v>
      </c>
      <c r="E1349" s="2">
        <f t="shared" si="84"/>
        <v>-138113</v>
      </c>
      <c r="F1349" s="6" t="str">
        <f t="shared" si="83"/>
        <v>BULLISH</v>
      </c>
      <c r="G1349" s="6" t="str">
        <f t="shared" si="82"/>
        <v>NEUTRAL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2.4300000000000002</v>
      </c>
      <c r="C1350" s="6">
        <f>TITRES_STAT!D1353</f>
        <v>2.2511000000000001</v>
      </c>
      <c r="D1350" s="6">
        <f>TITRES_STAT!E1353</f>
        <v>0</v>
      </c>
      <c r="E1350" s="2">
        <f t="shared" si="84"/>
        <v>-138113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6">
        <f>TITRES_STAT!C1354</f>
        <v>2.4300000000000002</v>
      </c>
      <c r="C1351" s="6">
        <f>TITRES_STAT!D1354</f>
        <v>2.2511000000000001</v>
      </c>
      <c r="D1351" s="6">
        <f>TITRES_STAT!E1354</f>
        <v>57</v>
      </c>
      <c r="E1351" s="2">
        <f t="shared" si="84"/>
        <v>-138113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43980</v>
      </c>
      <c r="B1352" s="6">
        <f>TITRES_STAT!C1355</f>
        <v>2.4300000000000002</v>
      </c>
      <c r="C1352" s="6">
        <f>TITRES_STAT!D1355</f>
        <v>2.2511000000000001</v>
      </c>
      <c r="D1352" s="6">
        <f>TITRES_STAT!E1355</f>
        <v>0</v>
      </c>
      <c r="E1352" s="2">
        <f t="shared" si="84"/>
        <v>-138113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43983</v>
      </c>
      <c r="B1353" s="6">
        <f>TITRES_STAT!C1356</f>
        <v>2.44</v>
      </c>
      <c r="C1353" s="6">
        <f>TITRES_STAT!D1356</f>
        <v>2.2603</v>
      </c>
      <c r="D1353" s="6">
        <f>TITRES_STAT!E1356</f>
        <v>1194</v>
      </c>
      <c r="E1353" s="2">
        <f t="shared" si="84"/>
        <v>-136919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2.44</v>
      </c>
      <c r="C1354" s="6">
        <f>TITRES_STAT!D1357</f>
        <v>2.2603</v>
      </c>
      <c r="D1354" s="6">
        <f>TITRES_STAT!E1357</f>
        <v>726</v>
      </c>
      <c r="E1354" s="2">
        <f t="shared" si="84"/>
        <v>-136919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2.5</v>
      </c>
      <c r="C1355" s="6">
        <f>TITRES_STAT!D1358</f>
        <v>2.3159000000000001</v>
      </c>
      <c r="D1355" s="6">
        <f>TITRES_STAT!E1358</f>
        <v>795</v>
      </c>
      <c r="E1355" s="2">
        <f t="shared" si="84"/>
        <v>-136124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2.48</v>
      </c>
      <c r="C1356" s="6">
        <f>TITRES_STAT!D1359</f>
        <v>2.2974000000000001</v>
      </c>
      <c r="D1356" s="6">
        <f>TITRES_STAT!E1359</f>
        <v>201</v>
      </c>
      <c r="E1356" s="2">
        <f t="shared" si="84"/>
        <v>-136325</v>
      </c>
      <c r="F1356" s="6" t="str">
        <f t="shared" si="87"/>
        <v>BULLISH</v>
      </c>
      <c r="G1356" s="6" t="str">
        <f t="shared" si="86"/>
        <v>NEUTRAL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2.41</v>
      </c>
      <c r="C1357" s="6">
        <f>TITRES_STAT!D1360</f>
        <v>2.2324999999999999</v>
      </c>
      <c r="D1357" s="6">
        <f>TITRES_STAT!E1360</f>
        <v>0</v>
      </c>
      <c r="E1357" s="2">
        <f t="shared" si="84"/>
        <v>-136325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BULLISH DIVERGENCE</v>
      </c>
    </row>
    <row r="1358" spans="1:8" ht="13.5" x14ac:dyDescent="0.25">
      <c r="A1358" s="3">
        <f>TITRES_STAT!B1361</f>
        <v>43990</v>
      </c>
      <c r="B1358" s="6">
        <f>TITRES_STAT!C1361</f>
        <v>2.4700000000000002</v>
      </c>
      <c r="C1358" s="6">
        <f>TITRES_STAT!D1361</f>
        <v>2.2881</v>
      </c>
      <c r="D1358" s="6">
        <f>TITRES_STAT!E1361</f>
        <v>1</v>
      </c>
      <c r="E1358" s="2">
        <f t="shared" si="84"/>
        <v>-136324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2.4700000000000002</v>
      </c>
      <c r="C1359" s="6">
        <f>TITRES_STAT!D1362</f>
        <v>2.2881</v>
      </c>
      <c r="D1359" s="6">
        <f>TITRES_STAT!E1362</f>
        <v>0</v>
      </c>
      <c r="E1359" s="2">
        <f t="shared" si="84"/>
        <v>-136324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2.4</v>
      </c>
      <c r="C1360" s="6">
        <f>TITRES_STAT!D1363</f>
        <v>2.2233000000000001</v>
      </c>
      <c r="D1360" s="6">
        <f>TITRES_STAT!E1363</f>
        <v>0</v>
      </c>
      <c r="E1360" s="2">
        <f t="shared" si="84"/>
        <v>-136324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2.33</v>
      </c>
      <c r="C1361" s="6">
        <f>TITRES_STAT!D1364</f>
        <v>2.1583999999999999</v>
      </c>
      <c r="D1361" s="6">
        <f>TITRES_STAT!E1364</f>
        <v>103</v>
      </c>
      <c r="E1361" s="2">
        <f t="shared" si="84"/>
        <v>-136427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2.41</v>
      </c>
      <c r="C1362" s="6">
        <f>TITRES_STAT!D1365</f>
        <v>2.2324999999999999</v>
      </c>
      <c r="D1362" s="6">
        <f>TITRES_STAT!E1365</f>
        <v>319</v>
      </c>
      <c r="E1362" s="2">
        <f t="shared" si="84"/>
        <v>-136108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43997</v>
      </c>
      <c r="B1363" s="6">
        <f>TITRES_STAT!C1366</f>
        <v>2.41</v>
      </c>
      <c r="C1363" s="6">
        <f>TITRES_STAT!D1366</f>
        <v>2.2324999999999999</v>
      </c>
      <c r="D1363" s="6">
        <f>TITRES_STAT!E1366</f>
        <v>4</v>
      </c>
      <c r="E1363" s="2">
        <f t="shared" si="84"/>
        <v>-136108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BULLISH DIVERGENCE</v>
      </c>
    </row>
    <row r="1364" spans="1:8" ht="13.5" x14ac:dyDescent="0.25">
      <c r="A1364" s="3">
        <f>TITRES_STAT!B1367</f>
        <v>43998</v>
      </c>
      <c r="B1364" s="6">
        <f>TITRES_STAT!C1367</f>
        <v>2.44</v>
      </c>
      <c r="C1364" s="6">
        <f>TITRES_STAT!D1367</f>
        <v>2.2603</v>
      </c>
      <c r="D1364" s="6">
        <f>TITRES_STAT!E1367</f>
        <v>2628</v>
      </c>
      <c r="E1364" s="2">
        <f t="shared" si="84"/>
        <v>-133480</v>
      </c>
      <c r="F1364" s="6" t="str">
        <f t="shared" si="87"/>
        <v>BULLISH</v>
      </c>
      <c r="G1364" s="6" t="str">
        <f t="shared" si="86"/>
        <v>WEAK</v>
      </c>
      <c r="H1364" s="6" t="str">
        <f t="shared" si="85"/>
        <v>BULLISH DIVERGENCE</v>
      </c>
    </row>
    <row r="1365" spans="1:8" ht="13.5" x14ac:dyDescent="0.25">
      <c r="A1365" s="3">
        <f>TITRES_STAT!B1368</f>
        <v>43999</v>
      </c>
      <c r="B1365" s="6">
        <f>TITRES_STAT!C1368</f>
        <v>2.46</v>
      </c>
      <c r="C1365" s="6">
        <f>TITRES_STAT!D1368</f>
        <v>2.2787999999999999</v>
      </c>
      <c r="D1365" s="6">
        <f>TITRES_STAT!E1368</f>
        <v>22800</v>
      </c>
      <c r="E1365" s="2">
        <f t="shared" si="84"/>
        <v>-110680</v>
      </c>
      <c r="F1365" s="6" t="str">
        <f t="shared" si="87"/>
        <v>BULLISH</v>
      </c>
      <c r="G1365" s="6" t="str">
        <f t="shared" si="86"/>
        <v>WEAK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2.52</v>
      </c>
      <c r="C1366" s="6">
        <f>TITRES_STAT!D1369</f>
        <v>2.3344</v>
      </c>
      <c r="D1366" s="6">
        <f>TITRES_STAT!E1369</f>
        <v>5125</v>
      </c>
      <c r="E1366" s="2">
        <f t="shared" si="84"/>
        <v>-105555</v>
      </c>
      <c r="F1366" s="6" t="str">
        <f t="shared" si="87"/>
        <v>BULLISH</v>
      </c>
      <c r="G1366" s="6" t="str">
        <f t="shared" si="86"/>
        <v>WEAK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2.5</v>
      </c>
      <c r="C1367" s="6">
        <f>TITRES_STAT!D1370</f>
        <v>2.3159000000000001</v>
      </c>
      <c r="D1367" s="6">
        <f>TITRES_STAT!E1370</f>
        <v>140</v>
      </c>
      <c r="E1367" s="2">
        <f t="shared" si="84"/>
        <v>-105695</v>
      </c>
      <c r="F1367" s="6" t="str">
        <f t="shared" si="87"/>
        <v>BULLISH</v>
      </c>
      <c r="G1367" s="6" t="str">
        <f t="shared" si="86"/>
        <v>WEAK</v>
      </c>
      <c r="H1367" s="6" t="str">
        <f t="shared" si="85"/>
        <v>CONFIRMED BULLISH</v>
      </c>
    </row>
    <row r="1368" spans="1:8" ht="13.5" x14ac:dyDescent="0.25">
      <c r="A1368" s="3">
        <f>TITRES_STAT!B1371</f>
        <v>44004</v>
      </c>
      <c r="B1368" s="6">
        <f>TITRES_STAT!C1371</f>
        <v>2.4900000000000002</v>
      </c>
      <c r="C1368" s="6">
        <f>TITRES_STAT!D1371</f>
        <v>2.3066</v>
      </c>
      <c r="D1368" s="6">
        <f>TITRES_STAT!E1371</f>
        <v>30</v>
      </c>
      <c r="E1368" s="2">
        <f t="shared" si="84"/>
        <v>-105725</v>
      </c>
      <c r="F1368" s="6" t="str">
        <f t="shared" si="87"/>
        <v>BULLISH</v>
      </c>
      <c r="G1368" s="6" t="str">
        <f t="shared" si="86"/>
        <v>WEAK</v>
      </c>
      <c r="H1368" s="6" t="str">
        <f t="shared" si="85"/>
        <v>CONFIRMED BULLISH</v>
      </c>
    </row>
    <row r="1369" spans="1:8" ht="13.5" x14ac:dyDescent="0.25">
      <c r="A1369" s="3">
        <f>TITRES_STAT!B1372</f>
        <v>44005</v>
      </c>
      <c r="B1369" s="6">
        <f>TITRES_STAT!C1372</f>
        <v>2.5499999999999998</v>
      </c>
      <c r="C1369" s="6">
        <f>TITRES_STAT!D1372</f>
        <v>2.3622000000000001</v>
      </c>
      <c r="D1369" s="6">
        <f>TITRES_STAT!E1372</f>
        <v>1141</v>
      </c>
      <c r="E1369" s="2">
        <f t="shared" si="84"/>
        <v>-104584</v>
      </c>
      <c r="F1369" s="6" t="str">
        <f t="shared" si="87"/>
        <v>BULLISH</v>
      </c>
      <c r="G1369" s="6" t="str">
        <f t="shared" si="86"/>
        <v>WEAK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2.59</v>
      </c>
      <c r="C1370" s="6">
        <f>TITRES_STAT!D1373</f>
        <v>2.3993000000000002</v>
      </c>
      <c r="D1370" s="6">
        <f>TITRES_STAT!E1373</f>
        <v>2353</v>
      </c>
      <c r="E1370" s="2">
        <f t="shared" si="84"/>
        <v>-102231</v>
      </c>
      <c r="F1370" s="6" t="str">
        <f t="shared" si="87"/>
        <v>BULLISH</v>
      </c>
      <c r="G1370" s="6" t="str">
        <f t="shared" si="86"/>
        <v>WEAK</v>
      </c>
      <c r="H1370" s="6" t="str">
        <f t="shared" si="85"/>
        <v>CONFIRMED BULLISH</v>
      </c>
    </row>
    <row r="1371" spans="1:8" ht="13.5" x14ac:dyDescent="0.25">
      <c r="A1371" s="3">
        <f>TITRES_STAT!B1374</f>
        <v>44007</v>
      </c>
      <c r="B1371" s="6">
        <f>TITRES_STAT!C1374</f>
        <v>2.59</v>
      </c>
      <c r="C1371" s="6">
        <f>TITRES_STAT!D1374</f>
        <v>2.3993000000000002</v>
      </c>
      <c r="D1371" s="6">
        <f>TITRES_STAT!E1374</f>
        <v>103</v>
      </c>
      <c r="E1371" s="2">
        <f t="shared" si="84"/>
        <v>-102231</v>
      </c>
      <c r="F1371" s="6" t="str">
        <f t="shared" si="87"/>
        <v>BULLISH</v>
      </c>
      <c r="G1371" s="6" t="str">
        <f t="shared" si="86"/>
        <v>WEAK</v>
      </c>
      <c r="H1371" s="6" t="str">
        <f t="shared" si="85"/>
        <v>CONFIRMED BULLISH</v>
      </c>
    </row>
    <row r="1372" spans="1:8" ht="13.5" x14ac:dyDescent="0.25">
      <c r="A1372" s="3">
        <f>TITRES_STAT!B1375</f>
        <v>44008</v>
      </c>
      <c r="B1372" s="6">
        <f>TITRES_STAT!C1375</f>
        <v>2.59</v>
      </c>
      <c r="C1372" s="6">
        <f>TITRES_STAT!D1375</f>
        <v>2.3993000000000002</v>
      </c>
      <c r="D1372" s="6">
        <f>TITRES_STAT!E1375</f>
        <v>0</v>
      </c>
      <c r="E1372" s="2">
        <f t="shared" si="84"/>
        <v>-102231</v>
      </c>
      <c r="F1372" s="6" t="str">
        <f t="shared" si="87"/>
        <v>BULLISH</v>
      </c>
      <c r="G1372" s="6" t="str">
        <f t="shared" si="86"/>
        <v>WEAK</v>
      </c>
      <c r="H1372" s="6" t="str">
        <f t="shared" si="85"/>
        <v>CONFIRMED BULLISH</v>
      </c>
    </row>
    <row r="1373" spans="1:8" ht="13.5" x14ac:dyDescent="0.25">
      <c r="A1373" s="3">
        <f>TITRES_STAT!B1376</f>
        <v>44011</v>
      </c>
      <c r="B1373" s="6">
        <f>TITRES_STAT!C1376</f>
        <v>2.68</v>
      </c>
      <c r="C1373" s="6">
        <f>TITRES_STAT!D1376</f>
        <v>2.4826000000000001</v>
      </c>
      <c r="D1373" s="6">
        <f>TITRES_STAT!E1376</f>
        <v>5826</v>
      </c>
      <c r="E1373" s="2">
        <f t="shared" si="84"/>
        <v>-96405</v>
      </c>
      <c r="F1373" s="6" t="str">
        <f t="shared" si="87"/>
        <v>BULLISH</v>
      </c>
      <c r="G1373" s="6" t="str">
        <f t="shared" si="86"/>
        <v>WEAK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2.68</v>
      </c>
      <c r="C1374" s="6">
        <f>TITRES_STAT!D1377</f>
        <v>2.4826000000000001</v>
      </c>
      <c r="D1374" s="6">
        <f>TITRES_STAT!E1377</f>
        <v>0</v>
      </c>
      <c r="E1374" s="2">
        <f t="shared" si="84"/>
        <v>-96405</v>
      </c>
      <c r="F1374" s="6" t="str">
        <f t="shared" si="87"/>
        <v>BULLISH</v>
      </c>
      <c r="G1374" s="6" t="str">
        <f t="shared" si="86"/>
        <v>WEAK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2.75</v>
      </c>
      <c r="C1375" s="6">
        <f>TITRES_STAT!D1378</f>
        <v>2.5474999999999999</v>
      </c>
      <c r="D1375" s="6">
        <f>TITRES_STAT!E1378</f>
        <v>15</v>
      </c>
      <c r="E1375" s="2">
        <f t="shared" si="84"/>
        <v>-96390</v>
      </c>
      <c r="F1375" s="6" t="str">
        <f t="shared" si="87"/>
        <v>BULLISH</v>
      </c>
      <c r="G1375" s="6" t="str">
        <f t="shared" si="86"/>
        <v>WEAK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2.63</v>
      </c>
      <c r="C1376" s="6">
        <f>TITRES_STAT!D1379</f>
        <v>2.4363000000000001</v>
      </c>
      <c r="D1376" s="6">
        <f>TITRES_STAT!E1379</f>
        <v>805</v>
      </c>
      <c r="E1376" s="2">
        <f t="shared" si="84"/>
        <v>-97195</v>
      </c>
      <c r="F1376" s="6" t="str">
        <f t="shared" si="87"/>
        <v>BULLISH</v>
      </c>
      <c r="G1376" s="6" t="str">
        <f t="shared" si="86"/>
        <v>WEAK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2.63</v>
      </c>
      <c r="C1377" s="6">
        <f>TITRES_STAT!D1380</f>
        <v>2.4363000000000001</v>
      </c>
      <c r="D1377" s="6">
        <f>TITRES_STAT!E1380</f>
        <v>0</v>
      </c>
      <c r="E1377" s="2">
        <f t="shared" si="84"/>
        <v>-97195</v>
      </c>
      <c r="F1377" s="6" t="str">
        <f t="shared" si="87"/>
        <v>BULLISH</v>
      </c>
      <c r="G1377" s="6" t="str">
        <f t="shared" si="86"/>
        <v>WEAK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2.52</v>
      </c>
      <c r="C1378" s="6">
        <f>TITRES_STAT!D1381</f>
        <v>2.3344</v>
      </c>
      <c r="D1378" s="6">
        <f>TITRES_STAT!E1381</f>
        <v>97</v>
      </c>
      <c r="E1378" s="2">
        <f t="shared" si="84"/>
        <v>-97292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2.58</v>
      </c>
      <c r="C1379" s="6">
        <f>TITRES_STAT!D1382</f>
        <v>2.39</v>
      </c>
      <c r="D1379" s="6">
        <f>TITRES_STAT!E1382</f>
        <v>301</v>
      </c>
      <c r="E1379" s="2">
        <f t="shared" si="84"/>
        <v>-96991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2.67</v>
      </c>
      <c r="C1380" s="6">
        <f>TITRES_STAT!D1383</f>
        <v>2.4733999999999998</v>
      </c>
      <c r="D1380" s="6">
        <f>TITRES_STAT!E1383</f>
        <v>123</v>
      </c>
      <c r="E1380" s="2">
        <f t="shared" si="84"/>
        <v>-96868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2.75</v>
      </c>
      <c r="C1381" s="6">
        <f>TITRES_STAT!D1384</f>
        <v>2.5474999999999999</v>
      </c>
      <c r="D1381" s="6">
        <f>TITRES_STAT!E1384</f>
        <v>1151</v>
      </c>
      <c r="E1381" s="2">
        <f t="shared" si="84"/>
        <v>-95717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2.83</v>
      </c>
      <c r="C1382" s="6">
        <f>TITRES_STAT!D1385</f>
        <v>2.6215999999999999</v>
      </c>
      <c r="D1382" s="6">
        <f>TITRES_STAT!E1385</f>
        <v>689</v>
      </c>
      <c r="E1382" s="2">
        <f t="shared" si="84"/>
        <v>-95028</v>
      </c>
      <c r="F1382" s="6" t="str">
        <f t="shared" si="87"/>
        <v>BULLISH</v>
      </c>
      <c r="G1382" s="6" t="str">
        <f t="shared" si="86"/>
        <v>WEAK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2.95</v>
      </c>
      <c r="C1383" s="6">
        <f>TITRES_STAT!D1386</f>
        <v>2.7328000000000001</v>
      </c>
      <c r="D1383" s="6">
        <f>TITRES_STAT!E1386</f>
        <v>669</v>
      </c>
      <c r="E1383" s="2">
        <f t="shared" si="84"/>
        <v>-94359</v>
      </c>
      <c r="F1383" s="6" t="str">
        <f t="shared" si="87"/>
        <v>BULLISH</v>
      </c>
      <c r="G1383" s="6" t="str">
        <f t="shared" si="86"/>
        <v>WEAK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2.87</v>
      </c>
      <c r="C1384" s="6">
        <f>TITRES_STAT!D1387</f>
        <v>2.6585999999999999</v>
      </c>
      <c r="D1384" s="6">
        <f>TITRES_STAT!E1387</f>
        <v>25</v>
      </c>
      <c r="E1384" s="2">
        <f t="shared" si="84"/>
        <v>-94384</v>
      </c>
      <c r="F1384" s="6" t="str">
        <f t="shared" si="87"/>
        <v>BULLISH</v>
      </c>
      <c r="G1384" s="6" t="str">
        <f t="shared" si="86"/>
        <v>WEAK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2.87</v>
      </c>
      <c r="C1385" s="6">
        <f>TITRES_STAT!D1388</f>
        <v>2.6585999999999999</v>
      </c>
      <c r="D1385" s="6">
        <f>TITRES_STAT!E1388</f>
        <v>203</v>
      </c>
      <c r="E1385" s="2">
        <f t="shared" si="84"/>
        <v>-94384</v>
      </c>
      <c r="F1385" s="6" t="str">
        <f t="shared" si="87"/>
        <v>BULLISH</v>
      </c>
      <c r="G1385" s="6" t="str">
        <f t="shared" si="86"/>
        <v>WEAK</v>
      </c>
      <c r="H1385" s="6" t="str">
        <f t="shared" si="85"/>
        <v>CONFIRMED BULLISH</v>
      </c>
    </row>
    <row r="1386" spans="1:8" ht="13.5" x14ac:dyDescent="0.25">
      <c r="A1386" s="3">
        <f>TITRES_STAT!B1389</f>
        <v>44028</v>
      </c>
      <c r="B1386" s="6">
        <f>TITRES_STAT!C1389</f>
        <v>2.87</v>
      </c>
      <c r="C1386" s="6">
        <f>TITRES_STAT!D1389</f>
        <v>2.6585999999999999</v>
      </c>
      <c r="D1386" s="6">
        <f>TITRES_STAT!E1389</f>
        <v>0</v>
      </c>
      <c r="E1386" s="2">
        <f t="shared" si="84"/>
        <v>-94384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44029</v>
      </c>
      <c r="B1387" s="6">
        <f>TITRES_STAT!C1390</f>
        <v>2.87</v>
      </c>
      <c r="C1387" s="6">
        <f>TITRES_STAT!D1390</f>
        <v>2.6585999999999999</v>
      </c>
      <c r="D1387" s="6">
        <f>TITRES_STAT!E1390</f>
        <v>0</v>
      </c>
      <c r="E1387" s="2">
        <f t="shared" si="84"/>
        <v>-94384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44032</v>
      </c>
      <c r="B1388" s="6">
        <f>TITRES_STAT!C1391</f>
        <v>2.87</v>
      </c>
      <c r="C1388" s="6">
        <f>TITRES_STAT!D1391</f>
        <v>2.6585999999999999</v>
      </c>
      <c r="D1388" s="6">
        <f>TITRES_STAT!E1391</f>
        <v>0</v>
      </c>
      <c r="E1388" s="2">
        <f t="shared" si="84"/>
        <v>-94384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2.87</v>
      </c>
      <c r="C1389" s="6">
        <f>TITRES_STAT!D1392</f>
        <v>2.6585999999999999</v>
      </c>
      <c r="D1389" s="6">
        <f>TITRES_STAT!E1392</f>
        <v>0</v>
      </c>
      <c r="E1389" s="2">
        <f t="shared" si="84"/>
        <v>-94384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2.87</v>
      </c>
      <c r="C1390" s="6">
        <f>TITRES_STAT!D1393</f>
        <v>2.6585999999999999</v>
      </c>
      <c r="D1390" s="6">
        <f>TITRES_STAT!E1393</f>
        <v>0</v>
      </c>
      <c r="E1390" s="2">
        <f t="shared" si="84"/>
        <v>-94384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2.87</v>
      </c>
      <c r="C1391" s="6">
        <f>TITRES_STAT!D1394</f>
        <v>2.6585999999999999</v>
      </c>
      <c r="D1391" s="6">
        <f>TITRES_STAT!E1394</f>
        <v>0</v>
      </c>
      <c r="E1391" s="2">
        <f t="shared" si="84"/>
        <v>-94384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2.87</v>
      </c>
      <c r="C1392" s="6">
        <f>TITRES_STAT!D1395</f>
        <v>2.6585999999999999</v>
      </c>
      <c r="D1392" s="6">
        <f>TITRES_STAT!E1395</f>
        <v>101</v>
      </c>
      <c r="E1392" s="2">
        <f t="shared" si="84"/>
        <v>-94384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2.87</v>
      </c>
      <c r="C1393" s="6">
        <f>TITRES_STAT!D1396</f>
        <v>2.6585999999999999</v>
      </c>
      <c r="D1393" s="6">
        <f>TITRES_STAT!E1396</f>
        <v>0</v>
      </c>
      <c r="E1393" s="2">
        <f t="shared" si="84"/>
        <v>-94384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2.87</v>
      </c>
      <c r="C1394" s="6">
        <f>TITRES_STAT!D1397</f>
        <v>2.6585999999999999</v>
      </c>
      <c r="D1394" s="6">
        <f>TITRES_STAT!E1397</f>
        <v>0</v>
      </c>
      <c r="E1394" s="2">
        <f t="shared" si="84"/>
        <v>-94384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2.98</v>
      </c>
      <c r="C1395" s="6">
        <f>TITRES_STAT!D1398</f>
        <v>2.7946</v>
      </c>
      <c r="D1395" s="6">
        <f>TITRES_STAT!E1398</f>
        <v>171</v>
      </c>
      <c r="E1395" s="2">
        <f t="shared" si="84"/>
        <v>-94213</v>
      </c>
      <c r="F1395" s="6" t="str">
        <f t="shared" si="87"/>
        <v>BULLISH</v>
      </c>
      <c r="G1395" s="6" t="str">
        <f t="shared" si="86"/>
        <v>NEUTRAL</v>
      </c>
      <c r="H1395" s="6" t="str">
        <f t="shared" si="85"/>
        <v>CONFIRMED BULLISH</v>
      </c>
    </row>
    <row r="1396" spans="1:8" ht="13.5" x14ac:dyDescent="0.25">
      <c r="A1396" s="3">
        <f>TITRES_STAT!B1399</f>
        <v>44042</v>
      </c>
      <c r="B1396" s="6">
        <f>TITRES_STAT!C1399</f>
        <v>2.99</v>
      </c>
      <c r="C1396" s="6">
        <f>TITRES_STAT!D1399</f>
        <v>2.8039999999999998</v>
      </c>
      <c r="D1396" s="6">
        <f>TITRES_STAT!E1399</f>
        <v>600</v>
      </c>
      <c r="E1396" s="2">
        <f t="shared" si="84"/>
        <v>-93613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CONFIRMED BULLISH</v>
      </c>
    </row>
    <row r="1397" spans="1:8" ht="13.5" x14ac:dyDescent="0.25">
      <c r="A1397" s="3">
        <f>TITRES_STAT!B1400</f>
        <v>44046</v>
      </c>
      <c r="B1397" s="6">
        <f>TITRES_STAT!C1400</f>
        <v>2.99</v>
      </c>
      <c r="C1397" s="6">
        <f>TITRES_STAT!D1400</f>
        <v>2.8039999999999998</v>
      </c>
      <c r="D1397" s="6">
        <f>TITRES_STAT!E1400</f>
        <v>0</v>
      </c>
      <c r="E1397" s="2">
        <f t="shared" si="84"/>
        <v>-93613</v>
      </c>
      <c r="F1397" s="6" t="str">
        <f t="shared" si="87"/>
        <v>BULLISH</v>
      </c>
      <c r="G1397" s="6" t="str">
        <f t="shared" si="86"/>
        <v>NEUTRAL</v>
      </c>
      <c r="H1397" s="6" t="str">
        <f t="shared" si="85"/>
        <v>CONFIRMED BULLISH</v>
      </c>
    </row>
    <row r="1398" spans="1:8" ht="13.5" x14ac:dyDescent="0.25">
      <c r="A1398" s="3">
        <f>TITRES_STAT!B1401</f>
        <v>44047</v>
      </c>
      <c r="B1398" s="6">
        <f>TITRES_STAT!C1401</f>
        <v>2.99</v>
      </c>
      <c r="C1398" s="6">
        <f>TITRES_STAT!D1401</f>
        <v>2.8039999999999998</v>
      </c>
      <c r="D1398" s="6">
        <f>TITRES_STAT!E1401</f>
        <v>0</v>
      </c>
      <c r="E1398" s="2">
        <f t="shared" si="84"/>
        <v>-93613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CONFIRMED BULLISH</v>
      </c>
    </row>
    <row r="1399" spans="1:8" ht="13.5" x14ac:dyDescent="0.25">
      <c r="A1399" s="3">
        <f>TITRES_STAT!B1402</f>
        <v>44048</v>
      </c>
      <c r="B1399" s="6">
        <f>TITRES_STAT!C1402</f>
        <v>2.99</v>
      </c>
      <c r="C1399" s="6">
        <f>TITRES_STAT!D1402</f>
        <v>2.8039999999999998</v>
      </c>
      <c r="D1399" s="6">
        <f>TITRES_STAT!E1402</f>
        <v>0</v>
      </c>
      <c r="E1399" s="2">
        <f t="shared" si="84"/>
        <v>-93613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2.99</v>
      </c>
      <c r="C1400" s="6">
        <f>TITRES_STAT!D1403</f>
        <v>2.8039999999999998</v>
      </c>
      <c r="D1400" s="6">
        <f>TITRES_STAT!E1403</f>
        <v>0</v>
      </c>
      <c r="E1400" s="2">
        <f t="shared" si="84"/>
        <v>-93613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2.99</v>
      </c>
      <c r="C1401" s="6">
        <f>TITRES_STAT!D1404</f>
        <v>2.8039999999999998</v>
      </c>
      <c r="D1401" s="6">
        <f>TITRES_STAT!E1404</f>
        <v>0</v>
      </c>
      <c r="E1401" s="2">
        <f t="shared" si="84"/>
        <v>-93613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44053</v>
      </c>
      <c r="B1402" s="6">
        <f>TITRES_STAT!C1405</f>
        <v>2.99</v>
      </c>
      <c r="C1402" s="6">
        <f>TITRES_STAT!D1405</f>
        <v>2.8039999999999998</v>
      </c>
      <c r="D1402" s="6">
        <f>TITRES_STAT!E1405</f>
        <v>0</v>
      </c>
      <c r="E1402" s="2">
        <f t="shared" si="84"/>
        <v>-93613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44054</v>
      </c>
      <c r="B1403" s="6">
        <f>TITRES_STAT!C1406</f>
        <v>2.97</v>
      </c>
      <c r="C1403" s="6">
        <f>TITRES_STAT!D1406</f>
        <v>2.7852999999999999</v>
      </c>
      <c r="D1403" s="6">
        <f>TITRES_STAT!E1406</f>
        <v>6</v>
      </c>
      <c r="E1403" s="2">
        <f t="shared" si="84"/>
        <v>-93619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2.98</v>
      </c>
      <c r="C1404" s="6">
        <f>TITRES_STAT!D1407</f>
        <v>2.7946</v>
      </c>
      <c r="D1404" s="6">
        <f>TITRES_STAT!E1407</f>
        <v>20</v>
      </c>
      <c r="E1404" s="2">
        <f t="shared" si="84"/>
        <v>-93599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BULLISH DIVERGENCE</v>
      </c>
    </row>
    <row r="1405" spans="1:8" ht="13.5" x14ac:dyDescent="0.25">
      <c r="A1405" s="3">
        <f>TITRES_STAT!B1408</f>
        <v>44057</v>
      </c>
      <c r="B1405" s="6">
        <f>TITRES_STAT!C1408</f>
        <v>2.98</v>
      </c>
      <c r="C1405" s="6">
        <f>TITRES_STAT!D1408</f>
        <v>2.7946</v>
      </c>
      <c r="D1405" s="6">
        <f>TITRES_STAT!E1408</f>
        <v>0</v>
      </c>
      <c r="E1405" s="2">
        <f t="shared" si="84"/>
        <v>-93599</v>
      </c>
      <c r="F1405" s="6" t="str">
        <f t="shared" si="87"/>
        <v>BULLISH</v>
      </c>
      <c r="G1405" s="6" t="str">
        <f t="shared" si="86"/>
        <v>NEUTRAL</v>
      </c>
      <c r="H1405" s="6" t="str">
        <f t="shared" si="85"/>
        <v>BULLISH DIVERGENCE</v>
      </c>
    </row>
    <row r="1406" spans="1:8" ht="13.5" x14ac:dyDescent="0.25">
      <c r="A1406" s="3">
        <f>TITRES_STAT!B1409</f>
        <v>44060</v>
      </c>
      <c r="B1406" s="6">
        <f>TITRES_STAT!C1409</f>
        <v>2.9</v>
      </c>
      <c r="C1406" s="6">
        <f>TITRES_STAT!D1409</f>
        <v>2.7195999999999998</v>
      </c>
      <c r="D1406" s="6">
        <f>TITRES_STAT!E1409</f>
        <v>1</v>
      </c>
      <c r="E1406" s="2">
        <f t="shared" si="84"/>
        <v>-93600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BULLISH DIVERGENCE</v>
      </c>
    </row>
    <row r="1407" spans="1:8" ht="13.5" x14ac:dyDescent="0.25">
      <c r="A1407" s="3">
        <f>TITRES_STAT!B1410</f>
        <v>44061</v>
      </c>
      <c r="B1407" s="6">
        <f>TITRES_STAT!C1410</f>
        <v>2.98</v>
      </c>
      <c r="C1407" s="6">
        <f>TITRES_STAT!D1410</f>
        <v>2.7946</v>
      </c>
      <c r="D1407" s="6">
        <f>TITRES_STAT!E1410</f>
        <v>295</v>
      </c>
      <c r="E1407" s="2">
        <f t="shared" si="84"/>
        <v>-93305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BULLISH DIVERGENCE</v>
      </c>
    </row>
    <row r="1408" spans="1:8" ht="13.5" x14ac:dyDescent="0.25">
      <c r="A1408" s="3">
        <f>TITRES_STAT!B1411</f>
        <v>44062</v>
      </c>
      <c r="B1408" s="6">
        <f>TITRES_STAT!C1411</f>
        <v>2.98</v>
      </c>
      <c r="C1408" s="6">
        <f>TITRES_STAT!D1411</f>
        <v>2.7946</v>
      </c>
      <c r="D1408" s="6">
        <f>TITRES_STAT!E1411</f>
        <v>0</v>
      </c>
      <c r="E1408" s="2">
        <f t="shared" si="84"/>
        <v>-93305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CONFIRMED BULLISH</v>
      </c>
    </row>
    <row r="1409" spans="1:8" ht="13.5" x14ac:dyDescent="0.25">
      <c r="A1409" s="3">
        <f>TITRES_STAT!B1412</f>
        <v>44064</v>
      </c>
      <c r="B1409" s="6">
        <f>TITRES_STAT!C1412</f>
        <v>2.98</v>
      </c>
      <c r="C1409" s="6">
        <f>TITRES_STAT!D1412</f>
        <v>2.7946</v>
      </c>
      <c r="D1409" s="6">
        <f>TITRES_STAT!E1412</f>
        <v>0</v>
      </c>
      <c r="E1409" s="2">
        <f t="shared" si="84"/>
        <v>-93305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2.98</v>
      </c>
      <c r="C1410" s="6">
        <f>TITRES_STAT!D1413</f>
        <v>2.7946</v>
      </c>
      <c r="D1410" s="6">
        <f>TITRES_STAT!E1413</f>
        <v>0</v>
      </c>
      <c r="E1410" s="2">
        <f t="shared" si="84"/>
        <v>-93305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2.9</v>
      </c>
      <c r="C1411" s="6">
        <f>TITRES_STAT!D1414</f>
        <v>2.7195999999999998</v>
      </c>
      <c r="D1411" s="6">
        <f>TITRES_STAT!E1414</f>
        <v>0</v>
      </c>
      <c r="E1411" s="2">
        <f t="shared" si="84"/>
        <v>-93305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2.98</v>
      </c>
      <c r="C1412" s="6">
        <f>TITRES_STAT!D1415</f>
        <v>2.7946</v>
      </c>
      <c r="D1412" s="6">
        <f>TITRES_STAT!E1415</f>
        <v>10</v>
      </c>
      <c r="E1412" s="2">
        <f t="shared" ref="E1412:E1475" si="88">IF(B1412&gt;B1411, E1411+D1412, IF(B1412&lt;B1411, E1411-D1412, E1411))</f>
        <v>-93295</v>
      </c>
      <c r="F1412" s="6" t="str">
        <f t="shared" si="87"/>
        <v>BULLISH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2.98</v>
      </c>
      <c r="C1413" s="6">
        <f>TITRES_STAT!D1416</f>
        <v>2.7946</v>
      </c>
      <c r="D1413" s="6">
        <f>TITRES_STAT!E1416</f>
        <v>0</v>
      </c>
      <c r="E1413" s="2">
        <f t="shared" si="88"/>
        <v>-93295</v>
      </c>
      <c r="F1413" s="6" t="str">
        <f t="shared" si="87"/>
        <v>BULLISH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2.98</v>
      </c>
      <c r="C1414" s="6">
        <f>TITRES_STAT!D1417</f>
        <v>2.7946</v>
      </c>
      <c r="D1414" s="6">
        <f>TITRES_STAT!E1417</f>
        <v>50</v>
      </c>
      <c r="E1414" s="2">
        <f t="shared" si="88"/>
        <v>-93295</v>
      </c>
      <c r="F1414" s="6" t="str">
        <f t="shared" si="87"/>
        <v>BULLISH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2.98</v>
      </c>
      <c r="C1415" s="6">
        <f>TITRES_STAT!D1418</f>
        <v>2.7946</v>
      </c>
      <c r="D1415" s="6">
        <f>TITRES_STAT!E1418</f>
        <v>0</v>
      </c>
      <c r="E1415" s="2">
        <f t="shared" si="88"/>
        <v>-93295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2.98</v>
      </c>
      <c r="C1416" s="6">
        <f>TITRES_STAT!D1419</f>
        <v>2.7946</v>
      </c>
      <c r="D1416" s="6">
        <f>TITRES_STAT!E1419</f>
        <v>0</v>
      </c>
      <c r="E1416" s="2">
        <f t="shared" si="88"/>
        <v>-93295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NEUTRAL</v>
      </c>
      <c r="H1416" s="6" t="str">
        <f t="shared" si="89"/>
        <v>CONFIRMED BULLISH</v>
      </c>
    </row>
    <row r="1417" spans="1:8" ht="13.5" x14ac:dyDescent="0.25">
      <c r="A1417" s="3">
        <f>TITRES_STAT!B1420</f>
        <v>44076</v>
      </c>
      <c r="B1417" s="6">
        <f>TITRES_STAT!C1420</f>
        <v>2.98</v>
      </c>
      <c r="C1417" s="6">
        <f>TITRES_STAT!D1420</f>
        <v>2.7946</v>
      </c>
      <c r="D1417" s="6">
        <f>TITRES_STAT!E1420</f>
        <v>0</v>
      </c>
      <c r="E1417" s="2">
        <f t="shared" si="88"/>
        <v>-93295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2.98</v>
      </c>
      <c r="C1418" s="6">
        <f>TITRES_STAT!D1421</f>
        <v>2.7946</v>
      </c>
      <c r="D1418" s="6">
        <f>TITRES_STAT!E1421</f>
        <v>0</v>
      </c>
      <c r="E1418" s="2">
        <f t="shared" si="88"/>
        <v>-93295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44078</v>
      </c>
      <c r="B1419" s="6">
        <f>TITRES_STAT!C1422</f>
        <v>2.98</v>
      </c>
      <c r="C1419" s="6">
        <f>TITRES_STAT!D1422</f>
        <v>2.7946</v>
      </c>
      <c r="D1419" s="6">
        <f>TITRES_STAT!E1422</f>
        <v>0</v>
      </c>
      <c r="E1419" s="2">
        <f t="shared" si="88"/>
        <v>-93295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44081</v>
      </c>
      <c r="B1420" s="6">
        <f>TITRES_STAT!C1423</f>
        <v>2.98</v>
      </c>
      <c r="C1420" s="6">
        <f>TITRES_STAT!D1423</f>
        <v>2.7946</v>
      </c>
      <c r="D1420" s="6">
        <f>TITRES_STAT!E1423</f>
        <v>0</v>
      </c>
      <c r="E1420" s="2">
        <f t="shared" si="88"/>
        <v>-93295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44082</v>
      </c>
      <c r="B1421" s="6">
        <f>TITRES_STAT!C1424</f>
        <v>2.9</v>
      </c>
      <c r="C1421" s="6">
        <f>TITRES_STAT!D1424</f>
        <v>2.7195999999999998</v>
      </c>
      <c r="D1421" s="6">
        <f>TITRES_STAT!E1424</f>
        <v>630</v>
      </c>
      <c r="E1421" s="2">
        <f t="shared" si="88"/>
        <v>-93925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2.9</v>
      </c>
      <c r="C1422" s="6">
        <f>TITRES_STAT!D1425</f>
        <v>2.7195999999999998</v>
      </c>
      <c r="D1422" s="6">
        <f>TITRES_STAT!E1425</f>
        <v>0</v>
      </c>
      <c r="E1422" s="2">
        <f t="shared" si="88"/>
        <v>-93925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2.9</v>
      </c>
      <c r="C1423" s="6">
        <f>TITRES_STAT!D1426</f>
        <v>2.7195999999999998</v>
      </c>
      <c r="D1423" s="6">
        <f>TITRES_STAT!E1426</f>
        <v>0</v>
      </c>
      <c r="E1423" s="2">
        <f t="shared" si="88"/>
        <v>-93925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2.9</v>
      </c>
      <c r="C1424" s="6">
        <f>TITRES_STAT!D1427</f>
        <v>2.7195999999999998</v>
      </c>
      <c r="D1424" s="6">
        <f>TITRES_STAT!E1427</f>
        <v>0</v>
      </c>
      <c r="E1424" s="2">
        <f t="shared" si="88"/>
        <v>-93925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2.9</v>
      </c>
      <c r="C1425" s="6">
        <f>TITRES_STAT!D1428</f>
        <v>2.7195999999999998</v>
      </c>
      <c r="D1425" s="6">
        <f>TITRES_STAT!E1428</f>
        <v>0</v>
      </c>
      <c r="E1425" s="2">
        <f t="shared" si="88"/>
        <v>-93925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2.9</v>
      </c>
      <c r="C1426" s="6">
        <f>TITRES_STAT!D1429</f>
        <v>2.7195999999999998</v>
      </c>
      <c r="D1426" s="6">
        <f>TITRES_STAT!E1429</f>
        <v>0</v>
      </c>
      <c r="E1426" s="2">
        <f t="shared" si="88"/>
        <v>-93925</v>
      </c>
      <c r="F1426" s="6" t="str">
        <f t="shared" si="91"/>
        <v>NEUTRAL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44090</v>
      </c>
      <c r="B1427" s="6">
        <f>TITRES_STAT!C1430</f>
        <v>2.89</v>
      </c>
      <c r="C1427" s="6">
        <f>TITRES_STAT!D1430</f>
        <v>2.7101999999999999</v>
      </c>
      <c r="D1427" s="6">
        <f>TITRES_STAT!E1430</f>
        <v>165</v>
      </c>
      <c r="E1427" s="2">
        <f t="shared" si="88"/>
        <v>-94090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2.81</v>
      </c>
      <c r="C1428" s="6">
        <f>TITRES_STAT!D1431</f>
        <v>2.6352000000000002</v>
      </c>
      <c r="D1428" s="6">
        <f>TITRES_STAT!E1431</f>
        <v>0</v>
      </c>
      <c r="E1428" s="2">
        <f t="shared" si="88"/>
        <v>-94090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2.88</v>
      </c>
      <c r="C1429" s="6">
        <f>TITRES_STAT!D1432</f>
        <v>2.7008999999999999</v>
      </c>
      <c r="D1429" s="6">
        <f>TITRES_STAT!E1432</f>
        <v>5</v>
      </c>
      <c r="E1429" s="2">
        <f t="shared" si="88"/>
        <v>-94085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2.88</v>
      </c>
      <c r="C1430" s="6">
        <f>TITRES_STAT!D1433</f>
        <v>2.7008999999999999</v>
      </c>
      <c r="D1430" s="6">
        <f>TITRES_STAT!E1433</f>
        <v>0</v>
      </c>
      <c r="E1430" s="2">
        <f t="shared" si="88"/>
        <v>-94085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2.9</v>
      </c>
      <c r="C1431" s="6">
        <f>TITRES_STAT!D1434</f>
        <v>2.7195999999999998</v>
      </c>
      <c r="D1431" s="6">
        <f>TITRES_STAT!E1434</f>
        <v>1</v>
      </c>
      <c r="E1431" s="2">
        <f t="shared" si="88"/>
        <v>-94084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44097</v>
      </c>
      <c r="B1432" s="6">
        <f>TITRES_STAT!C1435</f>
        <v>2.9</v>
      </c>
      <c r="C1432" s="6">
        <f>TITRES_STAT!D1435</f>
        <v>2.7195999999999998</v>
      </c>
      <c r="D1432" s="6">
        <f>TITRES_STAT!E1435</f>
        <v>0</v>
      </c>
      <c r="E1432" s="2">
        <f t="shared" si="88"/>
        <v>-94084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2.82</v>
      </c>
      <c r="C1433" s="6">
        <f>TITRES_STAT!D1436</f>
        <v>2.6446000000000001</v>
      </c>
      <c r="D1433" s="6">
        <f>TITRES_STAT!E1436</f>
        <v>0</v>
      </c>
      <c r="E1433" s="2">
        <f t="shared" si="88"/>
        <v>-94084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2.88</v>
      </c>
      <c r="C1434" s="6">
        <f>TITRES_STAT!D1437</f>
        <v>2.7008999999999999</v>
      </c>
      <c r="D1434" s="6">
        <f>TITRES_STAT!E1437</f>
        <v>703</v>
      </c>
      <c r="E1434" s="2">
        <f t="shared" si="88"/>
        <v>-93381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44102</v>
      </c>
      <c r="B1435" s="6">
        <f>TITRES_STAT!C1438</f>
        <v>2.88</v>
      </c>
      <c r="C1435" s="6">
        <f>TITRES_STAT!D1438</f>
        <v>2.7008999999999999</v>
      </c>
      <c r="D1435" s="6">
        <f>TITRES_STAT!E1438</f>
        <v>0</v>
      </c>
      <c r="E1435" s="2">
        <f t="shared" si="88"/>
        <v>-93381</v>
      </c>
      <c r="F1435" s="6" t="str">
        <f t="shared" si="91"/>
        <v>BULLISH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2.88</v>
      </c>
      <c r="C1436" s="6">
        <f>TITRES_STAT!D1439</f>
        <v>2.7008999999999999</v>
      </c>
      <c r="D1436" s="6">
        <f>TITRES_STAT!E1439</f>
        <v>0</v>
      </c>
      <c r="E1436" s="2">
        <f t="shared" si="88"/>
        <v>-93381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BULLISH DIVERGENCE</v>
      </c>
    </row>
    <row r="1437" spans="1:8" ht="13.5" x14ac:dyDescent="0.25">
      <c r="A1437" s="3">
        <f>TITRES_STAT!B1440</f>
        <v>44104</v>
      </c>
      <c r="B1437" s="6">
        <f>TITRES_STAT!C1440</f>
        <v>2.88</v>
      </c>
      <c r="C1437" s="6">
        <f>TITRES_STAT!D1440</f>
        <v>2.7008999999999999</v>
      </c>
      <c r="D1437" s="6">
        <f>TITRES_STAT!E1440</f>
        <v>0</v>
      </c>
      <c r="E1437" s="2">
        <f t="shared" si="88"/>
        <v>-93381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BULLISH DIVERGENCE</v>
      </c>
    </row>
    <row r="1438" spans="1:8" ht="13.5" x14ac:dyDescent="0.25">
      <c r="A1438" s="3">
        <f>TITRES_STAT!B1441</f>
        <v>44105</v>
      </c>
      <c r="B1438" s="6">
        <f>TITRES_STAT!C1441</f>
        <v>2.88</v>
      </c>
      <c r="C1438" s="6">
        <f>TITRES_STAT!D1441</f>
        <v>2.7008999999999999</v>
      </c>
      <c r="D1438" s="6">
        <f>TITRES_STAT!E1441</f>
        <v>0</v>
      </c>
      <c r="E1438" s="2">
        <f t="shared" si="88"/>
        <v>-93381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2.88</v>
      </c>
      <c r="C1439" s="6">
        <f>TITRES_STAT!D1442</f>
        <v>2.7008999999999999</v>
      </c>
      <c r="D1439" s="6">
        <f>TITRES_STAT!E1442</f>
        <v>0</v>
      </c>
      <c r="E1439" s="2">
        <f t="shared" si="88"/>
        <v>-93381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2.9</v>
      </c>
      <c r="C1440" s="6">
        <f>TITRES_STAT!D1443</f>
        <v>2.7195999999999998</v>
      </c>
      <c r="D1440" s="6">
        <f>TITRES_STAT!E1443</f>
        <v>7782</v>
      </c>
      <c r="E1440" s="2">
        <f t="shared" si="88"/>
        <v>-85599</v>
      </c>
      <c r="F1440" s="6" t="str">
        <f t="shared" si="91"/>
        <v>BULLISH</v>
      </c>
      <c r="G1440" s="6" t="str">
        <f t="shared" si="90"/>
        <v>WEAK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2.9</v>
      </c>
      <c r="C1441" s="6">
        <f>TITRES_STAT!D1444</f>
        <v>2.7195999999999998</v>
      </c>
      <c r="D1441" s="6">
        <f>TITRES_STAT!E1444</f>
        <v>0</v>
      </c>
      <c r="E1441" s="2">
        <f t="shared" si="88"/>
        <v>-85599</v>
      </c>
      <c r="F1441" s="6" t="str">
        <f t="shared" si="91"/>
        <v>BULLISH</v>
      </c>
      <c r="G1441" s="6" t="str">
        <f t="shared" si="90"/>
        <v>WEAK</v>
      </c>
      <c r="H1441" s="6" t="str">
        <f t="shared" si="89"/>
        <v>CONFIRMED BULLISH</v>
      </c>
    </row>
    <row r="1442" spans="1:8" ht="13.5" x14ac:dyDescent="0.25">
      <c r="A1442" s="3">
        <f>TITRES_STAT!B1445</f>
        <v>44111</v>
      </c>
      <c r="B1442" s="6">
        <f>TITRES_STAT!C1445</f>
        <v>2.77</v>
      </c>
      <c r="C1442" s="6">
        <f>TITRES_STAT!D1445</f>
        <v>2.5977000000000001</v>
      </c>
      <c r="D1442" s="6">
        <f>TITRES_STAT!E1445</f>
        <v>119</v>
      </c>
      <c r="E1442" s="2">
        <f t="shared" si="88"/>
        <v>-85718</v>
      </c>
      <c r="F1442" s="6" t="str">
        <f t="shared" si="91"/>
        <v>BULLISH</v>
      </c>
      <c r="G1442" s="6" t="str">
        <f t="shared" si="90"/>
        <v>WEAK</v>
      </c>
      <c r="H1442" s="6" t="str">
        <f t="shared" si="89"/>
        <v>BULLISH DIVERGENCE</v>
      </c>
    </row>
    <row r="1443" spans="1:8" ht="13.5" x14ac:dyDescent="0.25">
      <c r="A1443" s="3">
        <f>TITRES_STAT!B1446</f>
        <v>44112</v>
      </c>
      <c r="B1443" s="6">
        <f>TITRES_STAT!C1446</f>
        <v>2.61</v>
      </c>
      <c r="C1443" s="6">
        <f>TITRES_STAT!D1446</f>
        <v>2.4477000000000002</v>
      </c>
      <c r="D1443" s="6">
        <f>TITRES_STAT!E1446</f>
        <v>421</v>
      </c>
      <c r="E1443" s="2">
        <f t="shared" si="88"/>
        <v>-86139</v>
      </c>
      <c r="F1443" s="6" t="str">
        <f t="shared" si="91"/>
        <v>BULLISH</v>
      </c>
      <c r="G1443" s="6" t="str">
        <f t="shared" si="90"/>
        <v>WEAK</v>
      </c>
      <c r="H1443" s="6" t="str">
        <f t="shared" si="89"/>
        <v>BULLISH DIVERGENCE</v>
      </c>
    </row>
    <row r="1444" spans="1:8" ht="13.5" x14ac:dyDescent="0.25">
      <c r="A1444" s="3">
        <f>TITRES_STAT!B1447</f>
        <v>44113</v>
      </c>
      <c r="B1444" s="6">
        <f>TITRES_STAT!C1447</f>
        <v>2.52</v>
      </c>
      <c r="C1444" s="6">
        <f>TITRES_STAT!D1447</f>
        <v>2.3633000000000002</v>
      </c>
      <c r="D1444" s="6">
        <f>TITRES_STAT!E1447</f>
        <v>3201</v>
      </c>
      <c r="E1444" s="2">
        <f t="shared" si="88"/>
        <v>-89340</v>
      </c>
      <c r="F1444" s="6" t="str">
        <f t="shared" si="91"/>
        <v>BULLISH</v>
      </c>
      <c r="G1444" s="6" t="str">
        <f t="shared" si="90"/>
        <v>WEAK</v>
      </c>
      <c r="H1444" s="6" t="str">
        <f t="shared" si="89"/>
        <v>BULLISH DIVERGENCE</v>
      </c>
    </row>
    <row r="1445" spans="1:8" ht="13.5" x14ac:dyDescent="0.25">
      <c r="A1445" s="3">
        <f>TITRES_STAT!B1448</f>
        <v>44116</v>
      </c>
      <c r="B1445" s="6">
        <f>TITRES_STAT!C1448</f>
        <v>2.48</v>
      </c>
      <c r="C1445" s="6">
        <f>TITRES_STAT!D1448</f>
        <v>2.3256999999999999</v>
      </c>
      <c r="D1445" s="6">
        <f>TITRES_STAT!E1448</f>
        <v>1444</v>
      </c>
      <c r="E1445" s="2">
        <f t="shared" si="88"/>
        <v>-90784</v>
      </c>
      <c r="F1445" s="6" t="str">
        <f t="shared" si="91"/>
        <v>BEARISH</v>
      </c>
      <c r="G1445" s="6" t="str">
        <f t="shared" si="90"/>
        <v>STRONG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2.5499999999999998</v>
      </c>
      <c r="C1446" s="6">
        <f>TITRES_STAT!D1449</f>
        <v>2.3914</v>
      </c>
      <c r="D1446" s="6">
        <f>TITRES_STAT!E1449</f>
        <v>985</v>
      </c>
      <c r="E1446" s="2">
        <f t="shared" si="88"/>
        <v>-89799</v>
      </c>
      <c r="F1446" s="6" t="str">
        <f t="shared" si="91"/>
        <v>BEARISH</v>
      </c>
      <c r="G1446" s="6" t="str">
        <f t="shared" si="90"/>
        <v>STRONG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2.5499999999999998</v>
      </c>
      <c r="C1447" s="6">
        <f>TITRES_STAT!D1450</f>
        <v>2.3914</v>
      </c>
      <c r="D1447" s="6">
        <f>TITRES_STAT!E1450</f>
        <v>20</v>
      </c>
      <c r="E1447" s="2">
        <f t="shared" si="88"/>
        <v>-89799</v>
      </c>
      <c r="F1447" s="6" t="str">
        <f t="shared" si="91"/>
        <v>BEARISH</v>
      </c>
      <c r="G1447" s="6" t="str">
        <f t="shared" si="90"/>
        <v>STRONG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2.62</v>
      </c>
      <c r="C1448" s="6">
        <f>TITRES_STAT!D1451</f>
        <v>2.4569999999999999</v>
      </c>
      <c r="D1448" s="6">
        <f>TITRES_STAT!E1451</f>
        <v>25</v>
      </c>
      <c r="E1448" s="2">
        <f t="shared" si="88"/>
        <v>-89774</v>
      </c>
      <c r="F1448" s="6" t="str">
        <f t="shared" si="91"/>
        <v>BEARISH</v>
      </c>
      <c r="G1448" s="6" t="str">
        <f t="shared" si="90"/>
        <v>STRONG</v>
      </c>
      <c r="H1448" s="6" t="str">
        <f t="shared" si="89"/>
        <v>BEARISH DIVERGENCE</v>
      </c>
    </row>
    <row r="1449" spans="1:8" ht="13.5" x14ac:dyDescent="0.25">
      <c r="A1449" s="3">
        <f>TITRES_STAT!B1452</f>
        <v>44123</v>
      </c>
      <c r="B1449" s="6">
        <f>TITRES_STAT!C1452</f>
        <v>2.69</v>
      </c>
      <c r="C1449" s="6">
        <f>TITRES_STAT!D1452</f>
        <v>2.5226999999999999</v>
      </c>
      <c r="D1449" s="6">
        <f>TITRES_STAT!E1452</f>
        <v>1</v>
      </c>
      <c r="E1449" s="2">
        <f t="shared" si="88"/>
        <v>-89773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BEARISH DIVERGENCE</v>
      </c>
    </row>
    <row r="1450" spans="1:8" ht="13.5" x14ac:dyDescent="0.25">
      <c r="A1450" s="3">
        <f>TITRES_STAT!B1453</f>
        <v>44124</v>
      </c>
      <c r="B1450" s="6">
        <f>TITRES_STAT!C1453</f>
        <v>2.69</v>
      </c>
      <c r="C1450" s="6">
        <f>TITRES_STAT!D1453</f>
        <v>2.5226999999999999</v>
      </c>
      <c r="D1450" s="6">
        <f>TITRES_STAT!E1453</f>
        <v>9029</v>
      </c>
      <c r="E1450" s="2">
        <f t="shared" si="88"/>
        <v>-89773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2.79</v>
      </c>
      <c r="C1451" s="6">
        <f>TITRES_STAT!D1454</f>
        <v>2.6164999999999998</v>
      </c>
      <c r="D1451" s="6">
        <f>TITRES_STAT!E1454</f>
        <v>100</v>
      </c>
      <c r="E1451" s="2">
        <f t="shared" si="88"/>
        <v>-89673</v>
      </c>
      <c r="F1451" s="6" t="str">
        <f t="shared" si="91"/>
        <v>BULLISH</v>
      </c>
      <c r="G1451" s="6" t="str">
        <f t="shared" si="90"/>
        <v>NEUTRAL</v>
      </c>
      <c r="H1451" s="6" t="str">
        <f t="shared" si="89"/>
        <v>CONFIRMED BULLISH</v>
      </c>
    </row>
    <row r="1452" spans="1:8" ht="13.5" x14ac:dyDescent="0.25">
      <c r="A1452" s="3">
        <f>TITRES_STAT!B1455</f>
        <v>44126</v>
      </c>
      <c r="B1452" s="6">
        <f>TITRES_STAT!C1455</f>
        <v>2.79</v>
      </c>
      <c r="C1452" s="6">
        <f>TITRES_STAT!D1455</f>
        <v>2.6164999999999998</v>
      </c>
      <c r="D1452" s="6">
        <f>TITRES_STAT!E1455</f>
        <v>101</v>
      </c>
      <c r="E1452" s="2">
        <f t="shared" si="88"/>
        <v>-89673</v>
      </c>
      <c r="F1452" s="6" t="str">
        <f t="shared" si="91"/>
        <v>BULLISH</v>
      </c>
      <c r="G1452" s="6" t="str">
        <f t="shared" si="90"/>
        <v>NEUTRAL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2.79</v>
      </c>
      <c r="C1453" s="6">
        <f>TITRES_STAT!D1456</f>
        <v>2.6164999999999998</v>
      </c>
      <c r="D1453" s="6">
        <f>TITRES_STAT!E1456</f>
        <v>2403</v>
      </c>
      <c r="E1453" s="2">
        <f t="shared" si="88"/>
        <v>-89673</v>
      </c>
      <c r="F1453" s="6" t="str">
        <f t="shared" si="91"/>
        <v>BULLISH</v>
      </c>
      <c r="G1453" s="6" t="str">
        <f t="shared" si="90"/>
        <v>NEUTRAL</v>
      </c>
      <c r="H1453" s="6" t="str">
        <f t="shared" si="89"/>
        <v>CONFIRMED BULLISH</v>
      </c>
    </row>
    <row r="1454" spans="1:8" ht="13.5" x14ac:dyDescent="0.25">
      <c r="A1454" s="3">
        <f>TITRES_STAT!B1457</f>
        <v>44130</v>
      </c>
      <c r="B1454" s="6">
        <f>TITRES_STAT!C1457</f>
        <v>2.79</v>
      </c>
      <c r="C1454" s="6">
        <f>TITRES_STAT!D1457</f>
        <v>2.6164999999999998</v>
      </c>
      <c r="D1454" s="6">
        <f>TITRES_STAT!E1457</f>
        <v>5228</v>
      </c>
      <c r="E1454" s="2">
        <f t="shared" si="88"/>
        <v>-89673</v>
      </c>
      <c r="F1454" s="6" t="str">
        <f t="shared" si="91"/>
        <v>BULLISH</v>
      </c>
      <c r="G1454" s="6" t="str">
        <f t="shared" si="90"/>
        <v>NEUTRAL</v>
      </c>
      <c r="H1454" s="6" t="str">
        <f t="shared" si="89"/>
        <v>CONFIRMED BULLISH</v>
      </c>
    </row>
    <row r="1455" spans="1:8" ht="13.5" x14ac:dyDescent="0.25">
      <c r="A1455" s="3">
        <f>TITRES_STAT!B1458</f>
        <v>44131</v>
      </c>
      <c r="B1455" s="6">
        <f>TITRES_STAT!C1458</f>
        <v>2.78</v>
      </c>
      <c r="C1455" s="6">
        <f>TITRES_STAT!D1458</f>
        <v>2.6071</v>
      </c>
      <c r="D1455" s="6">
        <f>TITRES_STAT!E1458</f>
        <v>79</v>
      </c>
      <c r="E1455" s="2">
        <f t="shared" si="88"/>
        <v>-89752</v>
      </c>
      <c r="F1455" s="6" t="str">
        <f t="shared" si="91"/>
        <v>BULLISH</v>
      </c>
      <c r="G1455" s="6" t="str">
        <f t="shared" si="90"/>
        <v>NEUTRAL</v>
      </c>
      <c r="H1455" s="6" t="str">
        <f t="shared" si="89"/>
        <v>CONFIRMED BULLISH</v>
      </c>
    </row>
    <row r="1456" spans="1:8" ht="13.5" x14ac:dyDescent="0.25">
      <c r="A1456" s="3">
        <f>TITRES_STAT!B1459</f>
        <v>44132</v>
      </c>
      <c r="B1456" s="6">
        <f>TITRES_STAT!C1459</f>
        <v>2.72</v>
      </c>
      <c r="C1456" s="6">
        <f>TITRES_STAT!D1459</f>
        <v>2.5508000000000002</v>
      </c>
      <c r="D1456" s="6">
        <f>TITRES_STAT!E1459</f>
        <v>5005</v>
      </c>
      <c r="E1456" s="2">
        <f t="shared" si="88"/>
        <v>-94757</v>
      </c>
      <c r="F1456" s="6" t="str">
        <f t="shared" si="91"/>
        <v>BEARISH</v>
      </c>
      <c r="G1456" s="6" t="str">
        <f t="shared" si="90"/>
        <v>STRONG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2.7</v>
      </c>
      <c r="C1457" s="6">
        <f>TITRES_STAT!D1460</f>
        <v>2.5320999999999998</v>
      </c>
      <c r="D1457" s="6">
        <f>TITRES_STAT!E1460</f>
        <v>1706</v>
      </c>
      <c r="E1457" s="2">
        <f t="shared" si="88"/>
        <v>-96463</v>
      </c>
      <c r="F1457" s="6" t="str">
        <f t="shared" si="91"/>
        <v>BEARISH</v>
      </c>
      <c r="G1457" s="6" t="str">
        <f t="shared" si="90"/>
        <v>STRONG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2.7</v>
      </c>
      <c r="C1458" s="6">
        <f>TITRES_STAT!D1461</f>
        <v>2.5320999999999998</v>
      </c>
      <c r="D1458" s="6">
        <f>TITRES_STAT!E1461</f>
        <v>111</v>
      </c>
      <c r="E1458" s="2">
        <f t="shared" si="88"/>
        <v>-96463</v>
      </c>
      <c r="F1458" s="6" t="str">
        <f t="shared" si="91"/>
        <v>BEARISH</v>
      </c>
      <c r="G1458" s="6" t="str">
        <f t="shared" si="90"/>
        <v>STRONG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2.64</v>
      </c>
      <c r="C1459" s="6">
        <f>TITRES_STAT!D1462</f>
        <v>2.4758</v>
      </c>
      <c r="D1459" s="6">
        <f>TITRES_STAT!E1462</f>
        <v>3084</v>
      </c>
      <c r="E1459" s="2">
        <f t="shared" si="88"/>
        <v>-99547</v>
      </c>
      <c r="F1459" s="6" t="str">
        <f t="shared" si="91"/>
        <v>BEARISH</v>
      </c>
      <c r="G1459" s="6" t="str">
        <f t="shared" si="90"/>
        <v>STRONG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2.58</v>
      </c>
      <c r="C1460" s="6">
        <f>TITRES_STAT!D1463</f>
        <v>2.4195000000000002</v>
      </c>
      <c r="D1460" s="6">
        <f>TITRES_STAT!E1463</f>
        <v>839</v>
      </c>
      <c r="E1460" s="2">
        <f t="shared" si="88"/>
        <v>-100386</v>
      </c>
      <c r="F1460" s="6" t="str">
        <f t="shared" si="91"/>
        <v>BEARISH</v>
      </c>
      <c r="G1460" s="6" t="str">
        <f t="shared" si="90"/>
        <v>STRONG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2.58</v>
      </c>
      <c r="C1461" s="6">
        <f>TITRES_STAT!D1464</f>
        <v>2.4195000000000002</v>
      </c>
      <c r="D1461" s="6">
        <f>TITRES_STAT!E1464</f>
        <v>4150</v>
      </c>
      <c r="E1461" s="2">
        <f t="shared" si="88"/>
        <v>-100386</v>
      </c>
      <c r="F1461" s="6" t="str">
        <f t="shared" si="91"/>
        <v>BEARISH</v>
      </c>
      <c r="G1461" s="6" t="str">
        <f t="shared" si="90"/>
        <v>STRONG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2.58</v>
      </c>
      <c r="C1462" s="6">
        <f>TITRES_STAT!D1465</f>
        <v>2.4195000000000002</v>
      </c>
      <c r="D1462" s="6">
        <f>TITRES_STAT!E1465</f>
        <v>965</v>
      </c>
      <c r="E1462" s="2">
        <f t="shared" si="88"/>
        <v>-100386</v>
      </c>
      <c r="F1462" s="6" t="str">
        <f t="shared" si="91"/>
        <v>BEARISH</v>
      </c>
      <c r="G1462" s="6" t="str">
        <f t="shared" si="90"/>
        <v>STRONG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2.65</v>
      </c>
      <c r="C1463" s="6">
        <f>TITRES_STAT!D1466</f>
        <v>2.4851999999999999</v>
      </c>
      <c r="D1463" s="6">
        <f>TITRES_STAT!E1466</f>
        <v>0</v>
      </c>
      <c r="E1463" s="2">
        <f t="shared" si="88"/>
        <v>-100386</v>
      </c>
      <c r="F1463" s="6" t="str">
        <f t="shared" si="91"/>
        <v>BEARISH</v>
      </c>
      <c r="G1463" s="6" t="str">
        <f t="shared" si="90"/>
        <v>STRONG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2.65</v>
      </c>
      <c r="C1464" s="6">
        <f>TITRES_STAT!D1467</f>
        <v>2.4851999999999999</v>
      </c>
      <c r="D1464" s="6">
        <f>TITRES_STAT!E1467</f>
        <v>1123</v>
      </c>
      <c r="E1464" s="2">
        <f t="shared" si="88"/>
        <v>-100386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BEARISH DIVERGENCE</v>
      </c>
    </row>
    <row r="1465" spans="1:8" ht="13.5" x14ac:dyDescent="0.25">
      <c r="A1465" s="3">
        <f>TITRES_STAT!B1468</f>
        <v>44146</v>
      </c>
      <c r="B1465" s="6">
        <f>TITRES_STAT!C1468</f>
        <v>2.65</v>
      </c>
      <c r="C1465" s="6">
        <f>TITRES_STAT!D1468</f>
        <v>2.4851999999999999</v>
      </c>
      <c r="D1465" s="6">
        <f>TITRES_STAT!E1468</f>
        <v>0</v>
      </c>
      <c r="E1465" s="2">
        <f t="shared" si="88"/>
        <v>-100386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44147</v>
      </c>
      <c r="B1466" s="6">
        <f>TITRES_STAT!C1469</f>
        <v>2.7</v>
      </c>
      <c r="C1466" s="6">
        <f>TITRES_STAT!D1469</f>
        <v>2.5320999999999998</v>
      </c>
      <c r="D1466" s="6">
        <f>TITRES_STAT!E1469</f>
        <v>30</v>
      </c>
      <c r="E1466" s="2">
        <f t="shared" si="88"/>
        <v>-100356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2.7</v>
      </c>
      <c r="C1467" s="6">
        <f>TITRES_STAT!D1470</f>
        <v>2.5320999999999998</v>
      </c>
      <c r="D1467" s="6">
        <f>TITRES_STAT!E1470</f>
        <v>2</v>
      </c>
      <c r="E1467" s="2">
        <f t="shared" si="88"/>
        <v>-100356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2.86</v>
      </c>
      <c r="C1468" s="6">
        <f>TITRES_STAT!D1471</f>
        <v>2.6821000000000002</v>
      </c>
      <c r="D1468" s="6">
        <f>TITRES_STAT!E1471</f>
        <v>103</v>
      </c>
      <c r="E1468" s="2">
        <f t="shared" si="88"/>
        <v>-100253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2.89</v>
      </c>
      <c r="C1469" s="6">
        <f>TITRES_STAT!D1472</f>
        <v>2.7101999999999999</v>
      </c>
      <c r="D1469" s="6">
        <f>TITRES_STAT!E1472</f>
        <v>165</v>
      </c>
      <c r="E1469" s="2">
        <f t="shared" si="88"/>
        <v>-100088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2.9</v>
      </c>
      <c r="C1470" s="6">
        <f>TITRES_STAT!D1473</f>
        <v>2.7195999999999998</v>
      </c>
      <c r="D1470" s="6">
        <f>TITRES_STAT!E1473</f>
        <v>30</v>
      </c>
      <c r="E1470" s="2">
        <f t="shared" si="88"/>
        <v>-100058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2.82</v>
      </c>
      <c r="C1471" s="6">
        <f>TITRES_STAT!D1474</f>
        <v>2.6446000000000001</v>
      </c>
      <c r="D1471" s="6">
        <f>TITRES_STAT!E1474</f>
        <v>10</v>
      </c>
      <c r="E1471" s="2">
        <f t="shared" si="88"/>
        <v>-100068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2.74</v>
      </c>
      <c r="C1472" s="6">
        <f>TITRES_STAT!D1475</f>
        <v>2.5695999999999999</v>
      </c>
      <c r="D1472" s="6">
        <f>TITRES_STAT!E1475</f>
        <v>1611</v>
      </c>
      <c r="E1472" s="2">
        <f t="shared" si="88"/>
        <v>-101679</v>
      </c>
      <c r="F1472" s="6" t="str">
        <f t="shared" si="91"/>
        <v>BEARISH</v>
      </c>
      <c r="G1472" s="6" t="str">
        <f t="shared" si="90"/>
        <v>NEUTRAL</v>
      </c>
      <c r="H1472" s="6" t="str">
        <f t="shared" si="89"/>
        <v>BEARISH DIVERGENCE</v>
      </c>
    </row>
    <row r="1473" spans="1:8" ht="13.5" x14ac:dyDescent="0.25">
      <c r="A1473" s="3">
        <f>TITRES_STAT!B1476</f>
        <v>44158</v>
      </c>
      <c r="B1473" s="6">
        <f>TITRES_STAT!C1476</f>
        <v>2.67</v>
      </c>
      <c r="C1473" s="6">
        <f>TITRES_STAT!D1476</f>
        <v>2.5038999999999998</v>
      </c>
      <c r="D1473" s="6">
        <f>TITRES_STAT!E1476</f>
        <v>141</v>
      </c>
      <c r="E1473" s="2">
        <f t="shared" si="88"/>
        <v>-101820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2.65</v>
      </c>
      <c r="C1474" s="6">
        <f>TITRES_STAT!D1477</f>
        <v>2.4851999999999999</v>
      </c>
      <c r="D1474" s="6">
        <f>TITRES_STAT!E1477</f>
        <v>333</v>
      </c>
      <c r="E1474" s="2">
        <f t="shared" si="88"/>
        <v>-102153</v>
      </c>
      <c r="F1474" s="6" t="str">
        <f t="shared" si="91"/>
        <v>BEARISH</v>
      </c>
      <c r="G1474" s="6" t="str">
        <f t="shared" si="90"/>
        <v>STRONG</v>
      </c>
      <c r="H1474" s="6" t="str">
        <f t="shared" si="89"/>
        <v>CONFIRMED BEARISH</v>
      </c>
    </row>
    <row r="1475" spans="1:8" ht="13.5" x14ac:dyDescent="0.25">
      <c r="A1475" s="3">
        <f>TITRES_STAT!B1478</f>
        <v>44160</v>
      </c>
      <c r="B1475" s="6">
        <f>TITRES_STAT!C1478</f>
        <v>2.65</v>
      </c>
      <c r="C1475" s="6">
        <f>TITRES_STAT!D1478</f>
        <v>2.4851999999999999</v>
      </c>
      <c r="D1475" s="6">
        <f>TITRES_STAT!E1478</f>
        <v>5132</v>
      </c>
      <c r="E1475" s="2">
        <f t="shared" si="88"/>
        <v>-102153</v>
      </c>
      <c r="F1475" s="6" t="str">
        <f t="shared" si="91"/>
        <v>BEARISH</v>
      </c>
      <c r="G1475" s="6" t="str">
        <f t="shared" si="90"/>
        <v>STRONG</v>
      </c>
      <c r="H1475" s="6" t="str">
        <f t="shared" si="89"/>
        <v>CONFIRMED BEARISH</v>
      </c>
    </row>
    <row r="1476" spans="1:8" ht="13.5" x14ac:dyDescent="0.25">
      <c r="A1476" s="3">
        <f>TITRES_STAT!B1479</f>
        <v>44161</v>
      </c>
      <c r="B1476" s="6">
        <f>TITRES_STAT!C1479</f>
        <v>2.71</v>
      </c>
      <c r="C1476" s="6">
        <f>TITRES_STAT!D1479</f>
        <v>2.5413999999999999</v>
      </c>
      <c r="D1476" s="6">
        <f>TITRES_STAT!E1479</f>
        <v>16</v>
      </c>
      <c r="E1476" s="2">
        <f t="shared" ref="E1476:E1539" si="92">IF(B1476&gt;B1475, E1475+D1476, IF(B1476&lt;B1475, E1475-D1476, E1475))</f>
        <v>-102137</v>
      </c>
      <c r="F1476" s="6" t="str">
        <f t="shared" si="91"/>
        <v>BEARISH</v>
      </c>
      <c r="G1476" s="6" t="str">
        <f t="shared" si="90"/>
        <v>STRONG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2.71</v>
      </c>
      <c r="C1477" s="6">
        <f>TITRES_STAT!D1480</f>
        <v>2.5413999999999999</v>
      </c>
      <c r="D1477" s="6">
        <f>TITRES_STAT!E1480</f>
        <v>10</v>
      </c>
      <c r="E1477" s="2">
        <f t="shared" si="92"/>
        <v>-102137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2.71</v>
      </c>
      <c r="C1478" s="6">
        <f>TITRES_STAT!D1481</f>
        <v>2.5413999999999999</v>
      </c>
      <c r="D1478" s="6">
        <f>TITRES_STAT!E1481</f>
        <v>56</v>
      </c>
      <c r="E1478" s="2">
        <f t="shared" si="92"/>
        <v>-102137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BEARISH DIVERGENCE</v>
      </c>
    </row>
    <row r="1479" spans="1:8" ht="13.5" x14ac:dyDescent="0.25">
      <c r="A1479" s="3">
        <f>TITRES_STAT!B1482</f>
        <v>44166</v>
      </c>
      <c r="B1479" s="6">
        <f>TITRES_STAT!C1482</f>
        <v>2.66</v>
      </c>
      <c r="C1479" s="6">
        <f>TITRES_STAT!D1482</f>
        <v>2.4944999999999999</v>
      </c>
      <c r="D1479" s="6">
        <f>TITRES_STAT!E1482</f>
        <v>19</v>
      </c>
      <c r="E1479" s="2">
        <f t="shared" si="92"/>
        <v>-102156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BEARISH DIVERGENCE</v>
      </c>
    </row>
    <row r="1480" spans="1:8" ht="13.5" x14ac:dyDescent="0.25">
      <c r="A1480" s="3">
        <f>TITRES_STAT!B1483</f>
        <v>44167</v>
      </c>
      <c r="B1480" s="6">
        <f>TITRES_STAT!C1483</f>
        <v>2.7</v>
      </c>
      <c r="C1480" s="6">
        <f>TITRES_STAT!D1483</f>
        <v>2.5320999999999998</v>
      </c>
      <c r="D1480" s="6">
        <f>TITRES_STAT!E1483</f>
        <v>17</v>
      </c>
      <c r="E1480" s="2">
        <f t="shared" si="92"/>
        <v>-102139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2.7</v>
      </c>
      <c r="C1481" s="6">
        <f>TITRES_STAT!D1484</f>
        <v>2.5320999999999998</v>
      </c>
      <c r="D1481" s="6">
        <f>TITRES_STAT!E1484</f>
        <v>0</v>
      </c>
      <c r="E1481" s="2">
        <f t="shared" si="92"/>
        <v>-102139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2.74</v>
      </c>
      <c r="C1482" s="6">
        <f>TITRES_STAT!D1485</f>
        <v>2.5695999999999999</v>
      </c>
      <c r="D1482" s="6">
        <f>TITRES_STAT!E1485</f>
        <v>110</v>
      </c>
      <c r="E1482" s="2">
        <f t="shared" si="92"/>
        <v>-102029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2.69</v>
      </c>
      <c r="C1483" s="6">
        <f>TITRES_STAT!D1486</f>
        <v>2.5226999999999999</v>
      </c>
      <c r="D1483" s="6">
        <f>TITRES_STAT!E1486</f>
        <v>68</v>
      </c>
      <c r="E1483" s="2">
        <f t="shared" si="92"/>
        <v>-102097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BULLISH DIVERGENCE</v>
      </c>
    </row>
    <row r="1484" spans="1:8" ht="13.5" x14ac:dyDescent="0.25">
      <c r="A1484" s="3">
        <f>TITRES_STAT!B1487</f>
        <v>44173</v>
      </c>
      <c r="B1484" s="6">
        <f>TITRES_STAT!C1487</f>
        <v>2.61</v>
      </c>
      <c r="C1484" s="6">
        <f>TITRES_STAT!D1487</f>
        <v>2.4477000000000002</v>
      </c>
      <c r="D1484" s="6">
        <f>TITRES_STAT!E1487</f>
        <v>325</v>
      </c>
      <c r="E1484" s="2">
        <f t="shared" si="92"/>
        <v>-102422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2.54</v>
      </c>
      <c r="C1485" s="6">
        <f>TITRES_STAT!D1488</f>
        <v>2.3820000000000001</v>
      </c>
      <c r="D1485" s="6">
        <f>TITRES_STAT!E1488</f>
        <v>3623</v>
      </c>
      <c r="E1485" s="2">
        <f t="shared" si="92"/>
        <v>-106045</v>
      </c>
      <c r="F1485" s="6" t="str">
        <f t="shared" si="95"/>
        <v>BEARISH</v>
      </c>
      <c r="G1485" s="6" t="str">
        <f t="shared" si="94"/>
        <v>STRONG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2.5099999999999998</v>
      </c>
      <c r="C1486" s="6">
        <f>TITRES_STAT!D1489</f>
        <v>2.3538999999999999</v>
      </c>
      <c r="D1486" s="6">
        <f>TITRES_STAT!E1489</f>
        <v>29</v>
      </c>
      <c r="E1486" s="2">
        <f t="shared" si="92"/>
        <v>-106074</v>
      </c>
      <c r="F1486" s="6" t="str">
        <f t="shared" si="95"/>
        <v>BEARISH</v>
      </c>
      <c r="G1486" s="6" t="str">
        <f t="shared" si="94"/>
        <v>STRONG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2.62</v>
      </c>
      <c r="C1487" s="6">
        <f>TITRES_STAT!D1490</f>
        <v>2.4569999999999999</v>
      </c>
      <c r="D1487" s="6">
        <f>TITRES_STAT!E1490</f>
        <v>1015</v>
      </c>
      <c r="E1487" s="2">
        <f t="shared" si="92"/>
        <v>-105059</v>
      </c>
      <c r="F1487" s="6" t="str">
        <f t="shared" si="95"/>
        <v>BEARISH</v>
      </c>
      <c r="G1487" s="6" t="str">
        <f t="shared" si="94"/>
        <v>STRONG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2.62</v>
      </c>
      <c r="C1488" s="6">
        <f>TITRES_STAT!D1491</f>
        <v>2.4569999999999999</v>
      </c>
      <c r="D1488" s="6">
        <f>TITRES_STAT!E1491</f>
        <v>0</v>
      </c>
      <c r="E1488" s="2">
        <f t="shared" si="92"/>
        <v>-105059</v>
      </c>
      <c r="F1488" s="6" t="str">
        <f t="shared" si="95"/>
        <v>BEARISH</v>
      </c>
      <c r="G1488" s="6" t="str">
        <f t="shared" si="94"/>
        <v>STRONG</v>
      </c>
      <c r="H1488" s="6" t="str">
        <f t="shared" si="93"/>
        <v>CONFIRMED BEARISH</v>
      </c>
    </row>
    <row r="1489" spans="1:8" ht="13.5" x14ac:dyDescent="0.25">
      <c r="A1489" s="3">
        <f>TITRES_STAT!B1492</f>
        <v>44180</v>
      </c>
      <c r="B1489" s="6">
        <f>TITRES_STAT!C1492</f>
        <v>2.66</v>
      </c>
      <c r="C1489" s="6">
        <f>TITRES_STAT!D1492</f>
        <v>2.4944999999999999</v>
      </c>
      <c r="D1489" s="6">
        <f>TITRES_STAT!E1492</f>
        <v>719</v>
      </c>
      <c r="E1489" s="2">
        <f t="shared" si="92"/>
        <v>-104340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BEARISH DIVERGENCE</v>
      </c>
    </row>
    <row r="1490" spans="1:8" ht="13.5" x14ac:dyDescent="0.25">
      <c r="A1490" s="3">
        <f>TITRES_STAT!B1493</f>
        <v>44181</v>
      </c>
      <c r="B1490" s="6">
        <f>TITRES_STAT!C1493</f>
        <v>2.73</v>
      </c>
      <c r="C1490" s="6">
        <f>TITRES_STAT!D1493</f>
        <v>2.5602</v>
      </c>
      <c r="D1490" s="6">
        <f>TITRES_STAT!E1493</f>
        <v>3241</v>
      </c>
      <c r="E1490" s="2">
        <f t="shared" si="92"/>
        <v>-101099</v>
      </c>
      <c r="F1490" s="6" t="str">
        <f t="shared" si="95"/>
        <v>BULLISH</v>
      </c>
      <c r="G1490" s="6" t="str">
        <f t="shared" si="94"/>
        <v>WEAK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2.72</v>
      </c>
      <c r="C1491" s="6">
        <f>TITRES_STAT!D1494</f>
        <v>2.5508000000000002</v>
      </c>
      <c r="D1491" s="6">
        <f>TITRES_STAT!E1494</f>
        <v>4054</v>
      </c>
      <c r="E1491" s="2">
        <f t="shared" si="92"/>
        <v>-105153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2.72</v>
      </c>
      <c r="C1492" s="6">
        <f>TITRES_STAT!D1495</f>
        <v>2.5508000000000002</v>
      </c>
      <c r="D1492" s="6">
        <f>TITRES_STAT!E1495</f>
        <v>0</v>
      </c>
      <c r="E1492" s="2">
        <f t="shared" si="92"/>
        <v>-105153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BEARISH DIVERGENCE</v>
      </c>
    </row>
    <row r="1493" spans="1:8" ht="13.5" x14ac:dyDescent="0.25">
      <c r="A1493" s="3">
        <f>TITRES_STAT!B1496</f>
        <v>44186</v>
      </c>
      <c r="B1493" s="6">
        <f>TITRES_STAT!C1496</f>
        <v>2.72</v>
      </c>
      <c r="C1493" s="6">
        <f>TITRES_STAT!D1496</f>
        <v>2.5508000000000002</v>
      </c>
      <c r="D1493" s="6">
        <f>TITRES_STAT!E1496</f>
        <v>0</v>
      </c>
      <c r="E1493" s="2">
        <f t="shared" si="92"/>
        <v>-105153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BEARISH DIVERGENCE</v>
      </c>
    </row>
    <row r="1494" spans="1:8" ht="13.5" x14ac:dyDescent="0.25">
      <c r="A1494" s="3">
        <f>TITRES_STAT!B1497</f>
        <v>44187</v>
      </c>
      <c r="B1494" s="6">
        <f>TITRES_STAT!C1497</f>
        <v>2.75</v>
      </c>
      <c r="C1494" s="6">
        <f>TITRES_STAT!D1497</f>
        <v>2.5790000000000002</v>
      </c>
      <c r="D1494" s="6">
        <f>TITRES_STAT!E1497</f>
        <v>7356</v>
      </c>
      <c r="E1494" s="2">
        <f t="shared" si="92"/>
        <v>-97797</v>
      </c>
      <c r="F1494" s="6" t="str">
        <f t="shared" si="95"/>
        <v>BULLISH</v>
      </c>
      <c r="G1494" s="6" t="str">
        <f t="shared" si="94"/>
        <v>WEAK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2.75</v>
      </c>
      <c r="C1495" s="6">
        <f>TITRES_STAT!D1498</f>
        <v>2.5790000000000002</v>
      </c>
      <c r="D1495" s="6">
        <f>TITRES_STAT!E1498</f>
        <v>0</v>
      </c>
      <c r="E1495" s="2">
        <f t="shared" si="92"/>
        <v>-97797</v>
      </c>
      <c r="F1495" s="6" t="str">
        <f t="shared" si="95"/>
        <v>BULLISH</v>
      </c>
      <c r="G1495" s="6" t="str">
        <f t="shared" si="94"/>
        <v>WEAK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2.75</v>
      </c>
      <c r="C1496" s="6">
        <f>TITRES_STAT!D1499</f>
        <v>2.5790000000000002</v>
      </c>
      <c r="D1496" s="6">
        <f>TITRES_STAT!E1499</f>
        <v>0</v>
      </c>
      <c r="E1496" s="2">
        <f t="shared" si="92"/>
        <v>-97797</v>
      </c>
      <c r="F1496" s="6" t="str">
        <f t="shared" si="95"/>
        <v>BULLISH</v>
      </c>
      <c r="G1496" s="6" t="str">
        <f t="shared" si="94"/>
        <v>WEAK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2.8</v>
      </c>
      <c r="C1497" s="6">
        <f>TITRES_STAT!D1500</f>
        <v>2.6257999999999999</v>
      </c>
      <c r="D1497" s="6">
        <f>TITRES_STAT!E1500</f>
        <v>15850</v>
      </c>
      <c r="E1497" s="2">
        <f t="shared" si="92"/>
        <v>-81947</v>
      </c>
      <c r="F1497" s="6" t="str">
        <f t="shared" si="95"/>
        <v>BULLISH</v>
      </c>
      <c r="G1497" s="6" t="str">
        <f t="shared" si="94"/>
        <v>WEAK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2.88</v>
      </c>
      <c r="C1498" s="6">
        <f>TITRES_STAT!D1501</f>
        <v>2.7008999999999999</v>
      </c>
      <c r="D1498" s="6">
        <f>TITRES_STAT!E1501</f>
        <v>4600</v>
      </c>
      <c r="E1498" s="2">
        <f t="shared" si="92"/>
        <v>-77347</v>
      </c>
      <c r="F1498" s="6" t="str">
        <f t="shared" si="95"/>
        <v>BULLISH</v>
      </c>
      <c r="G1498" s="6" t="str">
        <f t="shared" si="94"/>
        <v>WEAK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2.88</v>
      </c>
      <c r="C1499" s="6">
        <f>TITRES_STAT!D1502</f>
        <v>2.7008999999999999</v>
      </c>
      <c r="D1499" s="6">
        <f>TITRES_STAT!E1502</f>
        <v>0</v>
      </c>
      <c r="E1499" s="2">
        <f t="shared" si="92"/>
        <v>-77347</v>
      </c>
      <c r="F1499" s="6" t="str">
        <f t="shared" si="95"/>
        <v>BULLISH</v>
      </c>
      <c r="G1499" s="6" t="str">
        <f t="shared" si="94"/>
        <v>WEAK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2.88</v>
      </c>
      <c r="C1500" s="6">
        <f>TITRES_STAT!D1503</f>
        <v>2.7008999999999999</v>
      </c>
      <c r="D1500" s="6">
        <f>TITRES_STAT!E1503</f>
        <v>0</v>
      </c>
      <c r="E1500" s="2">
        <f t="shared" si="92"/>
        <v>-77347</v>
      </c>
      <c r="F1500" s="6" t="str">
        <f t="shared" si="95"/>
        <v>BULLISH</v>
      </c>
      <c r="G1500" s="6" t="str">
        <f t="shared" si="94"/>
        <v>WEAK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2.86</v>
      </c>
      <c r="C1501" s="6">
        <f>TITRES_STAT!D1504</f>
        <v>2.6821000000000002</v>
      </c>
      <c r="D1501" s="6">
        <f>TITRES_STAT!E1504</f>
        <v>605</v>
      </c>
      <c r="E1501" s="2">
        <f t="shared" si="92"/>
        <v>-77952</v>
      </c>
      <c r="F1501" s="6" t="str">
        <f t="shared" si="95"/>
        <v>BULLISH</v>
      </c>
      <c r="G1501" s="6" t="str">
        <f t="shared" si="94"/>
        <v>WEAK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2.86</v>
      </c>
      <c r="C1502" s="6">
        <f>TITRES_STAT!D1505</f>
        <v>2.6821000000000002</v>
      </c>
      <c r="D1502" s="6">
        <f>TITRES_STAT!E1505</f>
        <v>20</v>
      </c>
      <c r="E1502" s="2">
        <f t="shared" si="92"/>
        <v>-77952</v>
      </c>
      <c r="F1502" s="6" t="str">
        <f t="shared" si="95"/>
        <v>BULLISH</v>
      </c>
      <c r="G1502" s="6" t="str">
        <f t="shared" si="94"/>
        <v>WEAK</v>
      </c>
      <c r="H1502" s="6" t="str">
        <f t="shared" si="93"/>
        <v>CONFIRMED BULLISH</v>
      </c>
    </row>
    <row r="1503" spans="1:8" ht="13.5" x14ac:dyDescent="0.25">
      <c r="A1503" s="3">
        <f>TITRES_STAT!B1506</f>
        <v>44201</v>
      </c>
      <c r="B1503" s="6">
        <f>TITRES_STAT!C1506</f>
        <v>2.85</v>
      </c>
      <c r="C1503" s="6">
        <f>TITRES_STAT!D1506</f>
        <v>2.6726999999999999</v>
      </c>
      <c r="D1503" s="6">
        <f>TITRES_STAT!E1506</f>
        <v>4724</v>
      </c>
      <c r="E1503" s="2">
        <f t="shared" si="92"/>
        <v>-82676</v>
      </c>
      <c r="F1503" s="6" t="str">
        <f t="shared" si="95"/>
        <v>BEARISH</v>
      </c>
      <c r="G1503" s="6" t="str">
        <f t="shared" si="94"/>
        <v>STRONG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2.77</v>
      </c>
      <c r="C1504" s="6">
        <f>TITRES_STAT!D1507</f>
        <v>2.5977000000000001</v>
      </c>
      <c r="D1504" s="6">
        <f>TITRES_STAT!E1507</f>
        <v>400</v>
      </c>
      <c r="E1504" s="2">
        <f t="shared" si="92"/>
        <v>-83076</v>
      </c>
      <c r="F1504" s="6" t="str">
        <f t="shared" si="95"/>
        <v>BEARISH</v>
      </c>
      <c r="G1504" s="6" t="str">
        <f t="shared" si="94"/>
        <v>STRONG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2.72</v>
      </c>
      <c r="C1505" s="6">
        <f>TITRES_STAT!D1508</f>
        <v>2.5508000000000002</v>
      </c>
      <c r="D1505" s="6">
        <f>TITRES_STAT!E1508</f>
        <v>354</v>
      </c>
      <c r="E1505" s="2">
        <f t="shared" si="92"/>
        <v>-83430</v>
      </c>
      <c r="F1505" s="6" t="str">
        <f t="shared" si="95"/>
        <v>BEARISH</v>
      </c>
      <c r="G1505" s="6" t="str">
        <f t="shared" si="94"/>
        <v>STRONG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2.72</v>
      </c>
      <c r="C1506" s="6">
        <f>TITRES_STAT!D1509</f>
        <v>2.5508000000000002</v>
      </c>
      <c r="D1506" s="6">
        <f>TITRES_STAT!E1509</f>
        <v>0</v>
      </c>
      <c r="E1506" s="2">
        <f t="shared" si="92"/>
        <v>-83430</v>
      </c>
      <c r="F1506" s="6" t="str">
        <f t="shared" si="95"/>
        <v>BEARISH</v>
      </c>
      <c r="G1506" s="6" t="str">
        <f t="shared" si="94"/>
        <v>STRONG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2.72</v>
      </c>
      <c r="C1507" s="6">
        <f>TITRES_STAT!D1510</f>
        <v>2.5508000000000002</v>
      </c>
      <c r="D1507" s="6">
        <f>TITRES_STAT!E1510</f>
        <v>0</v>
      </c>
      <c r="E1507" s="2">
        <f t="shared" si="92"/>
        <v>-83430</v>
      </c>
      <c r="F1507" s="6" t="str">
        <f t="shared" si="95"/>
        <v>BEARISH</v>
      </c>
      <c r="G1507" s="6" t="str">
        <f t="shared" si="94"/>
        <v>STRONG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2.64</v>
      </c>
      <c r="C1508" s="6">
        <f>TITRES_STAT!D1511</f>
        <v>2.4758</v>
      </c>
      <c r="D1508" s="6">
        <f>TITRES_STAT!E1511</f>
        <v>20</v>
      </c>
      <c r="E1508" s="2">
        <f t="shared" si="92"/>
        <v>-83450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2.64</v>
      </c>
      <c r="C1509" s="6">
        <f>TITRES_STAT!D1512</f>
        <v>2.4758</v>
      </c>
      <c r="D1509" s="6">
        <f>TITRES_STAT!E1512</f>
        <v>0</v>
      </c>
      <c r="E1509" s="2">
        <f t="shared" si="92"/>
        <v>-83450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2.6</v>
      </c>
      <c r="C1510" s="6">
        <f>TITRES_STAT!D1513</f>
        <v>2.4382999999999999</v>
      </c>
      <c r="D1510" s="6">
        <f>TITRES_STAT!E1513</f>
        <v>966</v>
      </c>
      <c r="E1510" s="2">
        <f t="shared" si="92"/>
        <v>-84416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2.57</v>
      </c>
      <c r="C1511" s="6">
        <f>TITRES_STAT!D1514</f>
        <v>2.4100999999999999</v>
      </c>
      <c r="D1511" s="6">
        <f>TITRES_STAT!E1514</f>
        <v>144</v>
      </c>
      <c r="E1511" s="2">
        <f t="shared" si="92"/>
        <v>-84560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2.57</v>
      </c>
      <c r="C1512" s="6">
        <f>TITRES_STAT!D1515</f>
        <v>2.4100999999999999</v>
      </c>
      <c r="D1512" s="6">
        <f>TITRES_STAT!E1515</f>
        <v>1907</v>
      </c>
      <c r="E1512" s="2">
        <f t="shared" si="92"/>
        <v>-84560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2.57</v>
      </c>
      <c r="C1513" s="6">
        <f>TITRES_STAT!D1516</f>
        <v>2.4100999999999999</v>
      </c>
      <c r="D1513" s="6">
        <f>TITRES_STAT!E1516</f>
        <v>0</v>
      </c>
      <c r="E1513" s="2">
        <f t="shared" si="92"/>
        <v>-84560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2.57</v>
      </c>
      <c r="C1514" s="6">
        <f>TITRES_STAT!D1517</f>
        <v>2.4100999999999999</v>
      </c>
      <c r="D1514" s="6">
        <f>TITRES_STAT!E1517</f>
        <v>0</v>
      </c>
      <c r="E1514" s="2">
        <f t="shared" si="92"/>
        <v>-84560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2.64</v>
      </c>
      <c r="C1515" s="6">
        <f>TITRES_STAT!D1518</f>
        <v>2.4758</v>
      </c>
      <c r="D1515" s="6">
        <f>TITRES_STAT!E1518</f>
        <v>0</v>
      </c>
      <c r="E1515" s="2">
        <f t="shared" si="92"/>
        <v>-84560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BEARISH DIVERGENCE</v>
      </c>
    </row>
    <row r="1516" spans="1:8" ht="13.5" x14ac:dyDescent="0.25">
      <c r="A1516" s="3">
        <f>TITRES_STAT!B1519</f>
        <v>44221</v>
      </c>
      <c r="B1516" s="6">
        <f>TITRES_STAT!C1519</f>
        <v>2.64</v>
      </c>
      <c r="C1516" s="6">
        <f>TITRES_STAT!D1519</f>
        <v>2.4758</v>
      </c>
      <c r="D1516" s="6">
        <f>TITRES_STAT!E1519</f>
        <v>0</v>
      </c>
      <c r="E1516" s="2">
        <f t="shared" si="92"/>
        <v>-84560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2.7</v>
      </c>
      <c r="C1517" s="6">
        <f>TITRES_STAT!D1520</f>
        <v>2.5320999999999998</v>
      </c>
      <c r="D1517" s="6">
        <f>TITRES_STAT!E1520</f>
        <v>1500</v>
      </c>
      <c r="E1517" s="2">
        <f t="shared" si="92"/>
        <v>-83060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CONFIRMED BULLISH</v>
      </c>
    </row>
    <row r="1518" spans="1:8" ht="13.5" x14ac:dyDescent="0.25">
      <c r="A1518" s="3">
        <f>TITRES_STAT!B1521</f>
        <v>44223</v>
      </c>
      <c r="B1518" s="6">
        <f>TITRES_STAT!C1521</f>
        <v>2.76</v>
      </c>
      <c r="C1518" s="6">
        <f>TITRES_STAT!D1521</f>
        <v>2.5882999999999998</v>
      </c>
      <c r="D1518" s="6">
        <f>TITRES_STAT!E1521</f>
        <v>1203</v>
      </c>
      <c r="E1518" s="2">
        <f t="shared" si="92"/>
        <v>-81857</v>
      </c>
      <c r="F1518" s="6" t="str">
        <f t="shared" si="95"/>
        <v>BULLISH</v>
      </c>
      <c r="G1518" s="6" t="str">
        <f t="shared" si="94"/>
        <v>WEAK</v>
      </c>
      <c r="H1518" s="6" t="str">
        <f t="shared" si="93"/>
        <v>CONFIRMED BULLISH</v>
      </c>
    </row>
    <row r="1519" spans="1:8" ht="13.5" x14ac:dyDescent="0.25">
      <c r="A1519" s="3">
        <f>TITRES_STAT!B1522</f>
        <v>44224</v>
      </c>
      <c r="B1519" s="6">
        <f>TITRES_STAT!C1522</f>
        <v>2.76</v>
      </c>
      <c r="C1519" s="6">
        <f>TITRES_STAT!D1522</f>
        <v>2.5882999999999998</v>
      </c>
      <c r="D1519" s="6">
        <f>TITRES_STAT!E1522</f>
        <v>0</v>
      </c>
      <c r="E1519" s="2">
        <f t="shared" si="92"/>
        <v>-81857</v>
      </c>
      <c r="F1519" s="6" t="str">
        <f t="shared" si="95"/>
        <v>BULLISH</v>
      </c>
      <c r="G1519" s="6" t="str">
        <f t="shared" si="94"/>
        <v>WEAK</v>
      </c>
      <c r="H1519" s="6" t="str">
        <f t="shared" si="93"/>
        <v>CONFIRMED BULLISH</v>
      </c>
    </row>
    <row r="1520" spans="1:8" ht="13.5" x14ac:dyDescent="0.25">
      <c r="A1520" s="3">
        <f>TITRES_STAT!B1523</f>
        <v>44225</v>
      </c>
      <c r="B1520" s="6">
        <f>TITRES_STAT!C1523</f>
        <v>2.77</v>
      </c>
      <c r="C1520" s="6">
        <f>TITRES_STAT!D1523</f>
        <v>2.5977000000000001</v>
      </c>
      <c r="D1520" s="6">
        <f>TITRES_STAT!E1523</f>
        <v>2260</v>
      </c>
      <c r="E1520" s="2">
        <f t="shared" si="92"/>
        <v>-79597</v>
      </c>
      <c r="F1520" s="6" t="str">
        <f t="shared" si="95"/>
        <v>BULLISH</v>
      </c>
      <c r="G1520" s="6" t="str">
        <f t="shared" si="94"/>
        <v>WEAK</v>
      </c>
      <c r="H1520" s="6" t="str">
        <f t="shared" si="93"/>
        <v>CONFIRMED BULLISH</v>
      </c>
    </row>
    <row r="1521" spans="1:8" ht="13.5" x14ac:dyDescent="0.25">
      <c r="A1521" s="3">
        <f>TITRES_STAT!B1524</f>
        <v>44228</v>
      </c>
      <c r="B1521" s="6">
        <f>TITRES_STAT!C1524</f>
        <v>2.92</v>
      </c>
      <c r="C1521" s="6">
        <f>TITRES_STAT!D1524</f>
        <v>2.7383999999999999</v>
      </c>
      <c r="D1521" s="6">
        <f>TITRES_STAT!E1524</f>
        <v>597</v>
      </c>
      <c r="E1521" s="2">
        <f t="shared" si="92"/>
        <v>-79000</v>
      </c>
      <c r="F1521" s="6" t="str">
        <f t="shared" si="95"/>
        <v>BULLISH</v>
      </c>
      <c r="G1521" s="6" t="str">
        <f t="shared" si="94"/>
        <v>WEAK</v>
      </c>
      <c r="H1521" s="6" t="str">
        <f t="shared" si="93"/>
        <v>CONFIRMED BULLISH</v>
      </c>
    </row>
    <row r="1522" spans="1:8" ht="13.5" x14ac:dyDescent="0.25">
      <c r="A1522" s="3">
        <f>TITRES_STAT!B1525</f>
        <v>44229</v>
      </c>
      <c r="B1522" s="6">
        <f>TITRES_STAT!C1525</f>
        <v>2.88</v>
      </c>
      <c r="C1522" s="6">
        <f>TITRES_STAT!D1525</f>
        <v>2.7008999999999999</v>
      </c>
      <c r="D1522" s="6">
        <f>TITRES_STAT!E1525</f>
        <v>960</v>
      </c>
      <c r="E1522" s="2">
        <f t="shared" si="92"/>
        <v>-79960</v>
      </c>
      <c r="F1522" s="6" t="str">
        <f t="shared" si="95"/>
        <v>BULLISH</v>
      </c>
      <c r="G1522" s="6" t="str">
        <f t="shared" si="94"/>
        <v>WEAK</v>
      </c>
      <c r="H1522" s="6" t="str">
        <f t="shared" si="93"/>
        <v>CONFIRMED BULLISH</v>
      </c>
    </row>
    <row r="1523" spans="1:8" ht="13.5" x14ac:dyDescent="0.25">
      <c r="A1523" s="3">
        <f>TITRES_STAT!B1526</f>
        <v>44230</v>
      </c>
      <c r="B1523" s="6">
        <f>TITRES_STAT!C1526</f>
        <v>2.88</v>
      </c>
      <c r="C1523" s="6">
        <f>TITRES_STAT!D1526</f>
        <v>2.7008999999999999</v>
      </c>
      <c r="D1523" s="6">
        <f>TITRES_STAT!E1526</f>
        <v>591</v>
      </c>
      <c r="E1523" s="2">
        <f t="shared" si="92"/>
        <v>-79960</v>
      </c>
      <c r="F1523" s="6" t="str">
        <f t="shared" si="95"/>
        <v>BULLISH</v>
      </c>
      <c r="G1523" s="6" t="str">
        <f t="shared" si="94"/>
        <v>WEAK</v>
      </c>
      <c r="H1523" s="6" t="str">
        <f t="shared" si="93"/>
        <v>CONFIRMED BULLISH</v>
      </c>
    </row>
    <row r="1524" spans="1:8" ht="13.5" x14ac:dyDescent="0.25">
      <c r="A1524" s="3">
        <f>TITRES_STAT!B1527</f>
        <v>44231</v>
      </c>
      <c r="B1524" s="6">
        <f>TITRES_STAT!C1527</f>
        <v>2.88</v>
      </c>
      <c r="C1524" s="6">
        <f>TITRES_STAT!D1527</f>
        <v>2.7008999999999999</v>
      </c>
      <c r="D1524" s="6">
        <f>TITRES_STAT!E1527</f>
        <v>0</v>
      </c>
      <c r="E1524" s="2">
        <f t="shared" si="92"/>
        <v>-79960</v>
      </c>
      <c r="F1524" s="6" t="str">
        <f t="shared" si="95"/>
        <v>BULLISH</v>
      </c>
      <c r="G1524" s="6" t="str">
        <f t="shared" si="94"/>
        <v>WEAK</v>
      </c>
      <c r="H1524" s="6" t="str">
        <f t="shared" si="93"/>
        <v>CONFIRMED BULLISH</v>
      </c>
    </row>
    <row r="1525" spans="1:8" ht="13.5" x14ac:dyDescent="0.25">
      <c r="A1525" s="3">
        <f>TITRES_STAT!B1528</f>
        <v>44232</v>
      </c>
      <c r="B1525" s="6">
        <f>TITRES_STAT!C1528</f>
        <v>2.88</v>
      </c>
      <c r="C1525" s="6">
        <f>TITRES_STAT!D1528</f>
        <v>2.7008999999999999</v>
      </c>
      <c r="D1525" s="6">
        <f>TITRES_STAT!E1528</f>
        <v>0</v>
      </c>
      <c r="E1525" s="2">
        <f t="shared" si="92"/>
        <v>-79960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BEARISH DIVERGENCE</v>
      </c>
    </row>
    <row r="1526" spans="1:8" ht="13.5" x14ac:dyDescent="0.25">
      <c r="A1526" s="3">
        <f>TITRES_STAT!B1529</f>
        <v>44235</v>
      </c>
      <c r="B1526" s="6">
        <f>TITRES_STAT!C1529</f>
        <v>2.93</v>
      </c>
      <c r="C1526" s="6">
        <f>TITRES_STAT!D1529</f>
        <v>2.7477999999999998</v>
      </c>
      <c r="D1526" s="6">
        <f>TITRES_STAT!E1529</f>
        <v>1200</v>
      </c>
      <c r="E1526" s="2">
        <f t="shared" si="92"/>
        <v>-78760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3</v>
      </c>
      <c r="C1527" s="6">
        <f>TITRES_STAT!D1530</f>
        <v>2.8134000000000001</v>
      </c>
      <c r="D1527" s="6">
        <f>TITRES_STAT!E1530</f>
        <v>5476</v>
      </c>
      <c r="E1527" s="2">
        <f t="shared" si="92"/>
        <v>-73284</v>
      </c>
      <c r="F1527" s="6" t="str">
        <f t="shared" si="95"/>
        <v>BULLISH</v>
      </c>
      <c r="G1527" s="6" t="str">
        <f t="shared" si="94"/>
        <v>WEAK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2.99</v>
      </c>
      <c r="C1528" s="6">
        <f>TITRES_STAT!D1531</f>
        <v>2.8039999999999998</v>
      </c>
      <c r="D1528" s="6">
        <f>TITRES_STAT!E1531</f>
        <v>2700</v>
      </c>
      <c r="E1528" s="2">
        <f t="shared" si="92"/>
        <v>-75984</v>
      </c>
      <c r="F1528" s="6" t="str">
        <f t="shared" si="95"/>
        <v>BULLISH</v>
      </c>
      <c r="G1528" s="6" t="str">
        <f t="shared" si="94"/>
        <v>WEAK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3.07</v>
      </c>
      <c r="C1529" s="6">
        <f>TITRES_STAT!D1532</f>
        <v>2.879</v>
      </c>
      <c r="D1529" s="6">
        <f>TITRES_STAT!E1532</f>
        <v>4422</v>
      </c>
      <c r="E1529" s="2">
        <f t="shared" si="92"/>
        <v>-71562</v>
      </c>
      <c r="F1529" s="6" t="str">
        <f t="shared" si="95"/>
        <v>BULLISH</v>
      </c>
      <c r="G1529" s="6" t="str">
        <f t="shared" si="94"/>
        <v>WEAK</v>
      </c>
      <c r="H1529" s="6" t="str">
        <f t="shared" si="93"/>
        <v>CONFIRMED BULLISH</v>
      </c>
    </row>
    <row r="1530" spans="1:8" ht="13.5" x14ac:dyDescent="0.25">
      <c r="A1530" s="3">
        <f>TITRES_STAT!B1533</f>
        <v>44239</v>
      </c>
      <c r="B1530" s="6">
        <f>TITRES_STAT!C1533</f>
        <v>3.08</v>
      </c>
      <c r="C1530" s="6">
        <f>TITRES_STAT!D1533</f>
        <v>2.8883999999999999</v>
      </c>
      <c r="D1530" s="6">
        <f>TITRES_STAT!E1533</f>
        <v>2131</v>
      </c>
      <c r="E1530" s="2">
        <f t="shared" si="92"/>
        <v>-69431</v>
      </c>
      <c r="F1530" s="6" t="str">
        <f t="shared" si="95"/>
        <v>BULLISH</v>
      </c>
      <c r="G1530" s="6" t="str">
        <f t="shared" si="94"/>
        <v>WEAK</v>
      </c>
      <c r="H1530" s="6" t="str">
        <f t="shared" si="93"/>
        <v>CONFIRMED BULLISH</v>
      </c>
    </row>
    <row r="1531" spans="1:8" ht="13.5" x14ac:dyDescent="0.25">
      <c r="A1531" s="3">
        <f>TITRES_STAT!B1534</f>
        <v>44242</v>
      </c>
      <c r="B1531" s="6">
        <f>TITRES_STAT!C1534</f>
        <v>3.1</v>
      </c>
      <c r="C1531" s="6">
        <f>TITRES_STAT!D1534</f>
        <v>2.9072</v>
      </c>
      <c r="D1531" s="6">
        <f>TITRES_STAT!E1534</f>
        <v>500</v>
      </c>
      <c r="E1531" s="2">
        <f t="shared" si="92"/>
        <v>-68931</v>
      </c>
      <c r="F1531" s="6" t="str">
        <f t="shared" si="95"/>
        <v>BULLISH</v>
      </c>
      <c r="G1531" s="6" t="str">
        <f t="shared" si="94"/>
        <v>WEAK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3.1</v>
      </c>
      <c r="C1532" s="6">
        <f>TITRES_STAT!D1535</f>
        <v>2.9072</v>
      </c>
      <c r="D1532" s="6">
        <f>TITRES_STAT!E1535</f>
        <v>0</v>
      </c>
      <c r="E1532" s="2">
        <f t="shared" si="92"/>
        <v>-68931</v>
      </c>
      <c r="F1532" s="6" t="str">
        <f t="shared" si="95"/>
        <v>BULLISH</v>
      </c>
      <c r="G1532" s="6" t="str">
        <f t="shared" si="94"/>
        <v>WEAK</v>
      </c>
      <c r="H1532" s="6" t="str">
        <f t="shared" si="93"/>
        <v>CONFIRMED BULLISH</v>
      </c>
    </row>
    <row r="1533" spans="1:8" ht="13.5" x14ac:dyDescent="0.25">
      <c r="A1533" s="3">
        <f>TITRES_STAT!B1536</f>
        <v>44244</v>
      </c>
      <c r="B1533" s="6">
        <f>TITRES_STAT!C1536</f>
        <v>3.1</v>
      </c>
      <c r="C1533" s="6">
        <f>TITRES_STAT!D1536</f>
        <v>2.9072</v>
      </c>
      <c r="D1533" s="6">
        <f>TITRES_STAT!E1536</f>
        <v>0</v>
      </c>
      <c r="E1533" s="2">
        <f t="shared" si="92"/>
        <v>-68931</v>
      </c>
      <c r="F1533" s="6" t="str">
        <f t="shared" si="95"/>
        <v>BULLISH</v>
      </c>
      <c r="G1533" s="6" t="str">
        <f t="shared" si="94"/>
        <v>WEAK</v>
      </c>
      <c r="H1533" s="6" t="str">
        <f t="shared" si="93"/>
        <v>CONFIRMED BULLISH</v>
      </c>
    </row>
    <row r="1534" spans="1:8" ht="13.5" x14ac:dyDescent="0.25">
      <c r="A1534" s="3">
        <f>TITRES_STAT!B1537</f>
        <v>44245</v>
      </c>
      <c r="B1534" s="6">
        <f>TITRES_STAT!C1537</f>
        <v>3.04</v>
      </c>
      <c r="C1534" s="6">
        <f>TITRES_STAT!D1537</f>
        <v>2.8509000000000002</v>
      </c>
      <c r="D1534" s="6">
        <f>TITRES_STAT!E1537</f>
        <v>27</v>
      </c>
      <c r="E1534" s="2">
        <f t="shared" si="92"/>
        <v>-68958</v>
      </c>
      <c r="F1534" s="6" t="str">
        <f t="shared" si="95"/>
        <v>BULLISH</v>
      </c>
      <c r="G1534" s="6" t="str">
        <f t="shared" si="94"/>
        <v>WEAK</v>
      </c>
      <c r="H1534" s="6" t="str">
        <f t="shared" si="93"/>
        <v>BULLISH DIVERGENCE</v>
      </c>
    </row>
    <row r="1535" spans="1:8" ht="13.5" x14ac:dyDescent="0.25">
      <c r="A1535" s="3">
        <f>TITRES_STAT!B1538</f>
        <v>44246</v>
      </c>
      <c r="B1535" s="6">
        <f>TITRES_STAT!C1538</f>
        <v>3.04</v>
      </c>
      <c r="C1535" s="6">
        <f>TITRES_STAT!D1538</f>
        <v>2.8509000000000002</v>
      </c>
      <c r="D1535" s="6">
        <f>TITRES_STAT!E1538</f>
        <v>0</v>
      </c>
      <c r="E1535" s="2">
        <f t="shared" si="92"/>
        <v>-68958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BULLISH DIVERGENCE</v>
      </c>
    </row>
    <row r="1536" spans="1:8" ht="13.5" x14ac:dyDescent="0.25">
      <c r="A1536" s="3">
        <f>TITRES_STAT!B1539</f>
        <v>44249</v>
      </c>
      <c r="B1536" s="6">
        <f>TITRES_STAT!C1539</f>
        <v>3.1</v>
      </c>
      <c r="C1536" s="6">
        <f>TITRES_STAT!D1539</f>
        <v>2.9072</v>
      </c>
      <c r="D1536" s="6">
        <f>TITRES_STAT!E1539</f>
        <v>10</v>
      </c>
      <c r="E1536" s="2">
        <f t="shared" si="92"/>
        <v>-68948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3.1</v>
      </c>
      <c r="C1537" s="6">
        <f>TITRES_STAT!D1540</f>
        <v>2.9072</v>
      </c>
      <c r="D1537" s="6">
        <f>TITRES_STAT!E1540</f>
        <v>0</v>
      </c>
      <c r="E1537" s="2">
        <f t="shared" si="92"/>
        <v>-68948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3.1</v>
      </c>
      <c r="C1538" s="6">
        <f>TITRES_STAT!D1541</f>
        <v>2.9072</v>
      </c>
      <c r="D1538" s="6">
        <f>TITRES_STAT!E1541</f>
        <v>0</v>
      </c>
      <c r="E1538" s="2">
        <f t="shared" si="92"/>
        <v>-68948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3.1</v>
      </c>
      <c r="C1539" s="6">
        <f>TITRES_STAT!D1542</f>
        <v>2.9072</v>
      </c>
      <c r="D1539" s="6">
        <f>TITRES_STAT!E1542</f>
        <v>0</v>
      </c>
      <c r="E1539" s="2">
        <f t="shared" si="92"/>
        <v>-68948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44253</v>
      </c>
      <c r="B1540" s="6">
        <f>TITRES_STAT!C1543</f>
        <v>3.1</v>
      </c>
      <c r="C1540" s="6">
        <f>TITRES_STAT!D1543</f>
        <v>2.9072</v>
      </c>
      <c r="D1540" s="6">
        <f>TITRES_STAT!E1543</f>
        <v>0</v>
      </c>
      <c r="E1540" s="2">
        <f t="shared" ref="E1540:E1603" si="96">IF(B1540&gt;B1539, E1539+D1540, IF(B1540&lt;B1539, E1539-D1540, E1539))</f>
        <v>-68948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3.11</v>
      </c>
      <c r="C1541" s="6">
        <f>TITRES_STAT!D1544</f>
        <v>2.9165999999999999</v>
      </c>
      <c r="D1541" s="6">
        <f>TITRES_STAT!E1544</f>
        <v>26</v>
      </c>
      <c r="E1541" s="2">
        <f t="shared" si="96"/>
        <v>-68922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CONFIRMED BULLISH</v>
      </c>
    </row>
    <row r="1542" spans="1:8" ht="13.5" x14ac:dyDescent="0.25">
      <c r="A1542" s="3">
        <f>TITRES_STAT!B1545</f>
        <v>44257</v>
      </c>
      <c r="B1542" s="6">
        <f>TITRES_STAT!C1545</f>
        <v>3.11</v>
      </c>
      <c r="C1542" s="6">
        <f>TITRES_STAT!D1545</f>
        <v>2.9165999999999999</v>
      </c>
      <c r="D1542" s="6">
        <f>TITRES_STAT!E1545</f>
        <v>0</v>
      </c>
      <c r="E1542" s="2">
        <f t="shared" si="96"/>
        <v>-68922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6">
        <f>TITRES_STAT!C1546</f>
        <v>3.04</v>
      </c>
      <c r="C1543" s="6">
        <f>TITRES_STAT!D1546</f>
        <v>2.8509000000000002</v>
      </c>
      <c r="D1543" s="6">
        <f>TITRES_STAT!E1546</f>
        <v>69</v>
      </c>
      <c r="E1543" s="2">
        <f t="shared" si="96"/>
        <v>-68991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3.04</v>
      </c>
      <c r="C1544" s="6">
        <f>TITRES_STAT!D1547</f>
        <v>2.8509000000000002</v>
      </c>
      <c r="D1544" s="6">
        <f>TITRES_STAT!E1547</f>
        <v>26</v>
      </c>
      <c r="E1544" s="2">
        <f t="shared" si="96"/>
        <v>-68991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3.04</v>
      </c>
      <c r="C1545" s="6">
        <f>TITRES_STAT!D1548</f>
        <v>2.8509000000000002</v>
      </c>
      <c r="D1545" s="6">
        <f>TITRES_STAT!E1548</f>
        <v>26</v>
      </c>
      <c r="E1545" s="2">
        <f t="shared" si="96"/>
        <v>-68991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3.04</v>
      </c>
      <c r="C1546" s="6">
        <f>TITRES_STAT!D1549</f>
        <v>2.8509000000000002</v>
      </c>
      <c r="D1546" s="6">
        <f>TITRES_STAT!E1549</f>
        <v>5</v>
      </c>
      <c r="E1546" s="2">
        <f t="shared" si="96"/>
        <v>-68991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3.04</v>
      </c>
      <c r="C1547" s="6">
        <f>TITRES_STAT!D1550</f>
        <v>2.8509000000000002</v>
      </c>
      <c r="D1547" s="6">
        <f>TITRES_STAT!E1550</f>
        <v>3</v>
      </c>
      <c r="E1547" s="2">
        <f t="shared" si="96"/>
        <v>-68991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3.04</v>
      </c>
      <c r="C1548" s="6">
        <f>TITRES_STAT!D1551</f>
        <v>2.8509000000000002</v>
      </c>
      <c r="D1548" s="6">
        <f>TITRES_STAT!E1551</f>
        <v>5</v>
      </c>
      <c r="E1548" s="2">
        <f t="shared" si="96"/>
        <v>-68991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3.04</v>
      </c>
      <c r="C1549" s="6">
        <f>TITRES_STAT!D1552</f>
        <v>2.8509000000000002</v>
      </c>
      <c r="D1549" s="6">
        <f>TITRES_STAT!E1552</f>
        <v>0</v>
      </c>
      <c r="E1549" s="2">
        <f t="shared" si="96"/>
        <v>-68991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2.95</v>
      </c>
      <c r="C1550" s="6">
        <f>TITRES_STAT!D1553</f>
        <v>2.7665000000000002</v>
      </c>
      <c r="D1550" s="6">
        <f>TITRES_STAT!E1553</f>
        <v>200</v>
      </c>
      <c r="E1550" s="2">
        <f t="shared" si="96"/>
        <v>-69191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3</v>
      </c>
      <c r="C1551" s="6">
        <f>TITRES_STAT!D1554</f>
        <v>2.8134000000000001</v>
      </c>
      <c r="D1551" s="6">
        <f>TITRES_STAT!E1554</f>
        <v>208</v>
      </c>
      <c r="E1551" s="2">
        <f t="shared" si="96"/>
        <v>-68983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BULLISH DIVERGENCE</v>
      </c>
    </row>
    <row r="1552" spans="1:8" ht="13.5" x14ac:dyDescent="0.25">
      <c r="A1552" s="3">
        <f>TITRES_STAT!B1555</f>
        <v>44271</v>
      </c>
      <c r="B1552" s="6">
        <f>TITRES_STAT!C1555</f>
        <v>3</v>
      </c>
      <c r="C1552" s="6">
        <f>TITRES_STAT!D1555</f>
        <v>2.8134000000000001</v>
      </c>
      <c r="D1552" s="6">
        <f>TITRES_STAT!E1555</f>
        <v>1</v>
      </c>
      <c r="E1552" s="2">
        <f t="shared" si="96"/>
        <v>-68983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BULLISH DIVERGENCE</v>
      </c>
    </row>
    <row r="1553" spans="1:8" ht="13.5" x14ac:dyDescent="0.25">
      <c r="A1553" s="3">
        <f>TITRES_STAT!B1556</f>
        <v>44272</v>
      </c>
      <c r="B1553" s="6">
        <f>TITRES_STAT!C1556</f>
        <v>3</v>
      </c>
      <c r="C1553" s="6">
        <f>TITRES_STAT!D1556</f>
        <v>2.8134000000000001</v>
      </c>
      <c r="D1553" s="6">
        <f>TITRES_STAT!E1556</f>
        <v>228</v>
      </c>
      <c r="E1553" s="2">
        <f t="shared" si="96"/>
        <v>-68983</v>
      </c>
      <c r="F1553" s="6" t="str">
        <f t="shared" si="99"/>
        <v>BULLISH</v>
      </c>
      <c r="G1553" s="6" t="str">
        <f t="shared" si="98"/>
        <v>NEUTRAL</v>
      </c>
      <c r="H1553" s="6" t="str">
        <f t="shared" si="97"/>
        <v>BULLISH DIVERGENCE</v>
      </c>
    </row>
    <row r="1554" spans="1:8" ht="13.5" x14ac:dyDescent="0.25">
      <c r="A1554" s="3">
        <f>TITRES_STAT!B1557</f>
        <v>44273</v>
      </c>
      <c r="B1554" s="6">
        <f>TITRES_STAT!C1557</f>
        <v>3</v>
      </c>
      <c r="C1554" s="6">
        <f>TITRES_STAT!D1557</f>
        <v>2.8134000000000001</v>
      </c>
      <c r="D1554" s="6">
        <f>TITRES_STAT!E1557</f>
        <v>227</v>
      </c>
      <c r="E1554" s="2">
        <f t="shared" si="96"/>
        <v>-68983</v>
      </c>
      <c r="F1554" s="6" t="str">
        <f t="shared" si="99"/>
        <v>BULLISH</v>
      </c>
      <c r="G1554" s="6" t="str">
        <f t="shared" si="98"/>
        <v>NEUTRAL</v>
      </c>
      <c r="H1554" s="6" t="str">
        <f t="shared" si="97"/>
        <v>BULLISH DIVERGENCE</v>
      </c>
    </row>
    <row r="1555" spans="1:8" ht="13.5" x14ac:dyDescent="0.25">
      <c r="A1555" s="3">
        <f>TITRES_STAT!B1558</f>
        <v>44274</v>
      </c>
      <c r="B1555" s="6">
        <f>TITRES_STAT!C1558</f>
        <v>3</v>
      </c>
      <c r="C1555" s="6">
        <f>TITRES_STAT!D1558</f>
        <v>2.8134000000000001</v>
      </c>
      <c r="D1555" s="6">
        <f>TITRES_STAT!E1558</f>
        <v>0</v>
      </c>
      <c r="E1555" s="2">
        <f t="shared" si="96"/>
        <v>-68983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3</v>
      </c>
      <c r="C1556" s="6">
        <f>TITRES_STAT!D1559</f>
        <v>2.8134000000000001</v>
      </c>
      <c r="D1556" s="6">
        <f>TITRES_STAT!E1559</f>
        <v>0</v>
      </c>
      <c r="E1556" s="2">
        <f t="shared" si="96"/>
        <v>-68983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3</v>
      </c>
      <c r="C1557" s="6">
        <f>TITRES_STAT!D1560</f>
        <v>2.8134000000000001</v>
      </c>
      <c r="D1557" s="6">
        <f>TITRES_STAT!E1560</f>
        <v>0</v>
      </c>
      <c r="E1557" s="2">
        <f t="shared" si="96"/>
        <v>-68983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3</v>
      </c>
      <c r="C1558" s="6">
        <f>TITRES_STAT!D1561</f>
        <v>2.8134000000000001</v>
      </c>
      <c r="D1558" s="6">
        <f>TITRES_STAT!E1561</f>
        <v>0</v>
      </c>
      <c r="E1558" s="2">
        <f t="shared" si="96"/>
        <v>-68983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3</v>
      </c>
      <c r="C1559" s="6">
        <f>TITRES_STAT!D1562</f>
        <v>2.8134000000000001</v>
      </c>
      <c r="D1559" s="6">
        <f>TITRES_STAT!E1562</f>
        <v>0</v>
      </c>
      <c r="E1559" s="2">
        <f t="shared" si="96"/>
        <v>-68983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2.87</v>
      </c>
      <c r="C1560" s="6">
        <f>TITRES_STAT!D1563</f>
        <v>2.6915</v>
      </c>
      <c r="D1560" s="6">
        <f>TITRES_STAT!E1563</f>
        <v>0</v>
      </c>
      <c r="E1560" s="2">
        <f t="shared" si="96"/>
        <v>-68983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2.79</v>
      </c>
      <c r="C1561" s="6">
        <f>TITRES_STAT!D1564</f>
        <v>2.6164999999999998</v>
      </c>
      <c r="D1561" s="6">
        <f>TITRES_STAT!E1564</f>
        <v>0</v>
      </c>
      <c r="E1561" s="2">
        <f t="shared" si="96"/>
        <v>-68983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2.71</v>
      </c>
      <c r="C1562" s="6">
        <f>TITRES_STAT!D1565</f>
        <v>2.5413999999999999</v>
      </c>
      <c r="D1562" s="6">
        <f>TITRES_STAT!E1565</f>
        <v>0</v>
      </c>
      <c r="E1562" s="2">
        <f t="shared" si="96"/>
        <v>-68983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2.63</v>
      </c>
      <c r="C1563" s="6">
        <f>TITRES_STAT!D1566</f>
        <v>2.4664000000000001</v>
      </c>
      <c r="D1563" s="6">
        <f>TITRES_STAT!E1566</f>
        <v>10</v>
      </c>
      <c r="E1563" s="2">
        <f t="shared" si="96"/>
        <v>-68993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2.5</v>
      </c>
      <c r="C1564" s="6">
        <f>TITRES_STAT!D1567</f>
        <v>2.3445</v>
      </c>
      <c r="D1564" s="6">
        <f>TITRES_STAT!E1567</f>
        <v>3484</v>
      </c>
      <c r="E1564" s="2">
        <f t="shared" si="96"/>
        <v>-72477</v>
      </c>
      <c r="F1564" s="6" t="str">
        <f t="shared" si="99"/>
        <v>BEARISH</v>
      </c>
      <c r="G1564" s="6" t="str">
        <f t="shared" si="98"/>
        <v>STRONG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2.61</v>
      </c>
      <c r="C1565" s="6">
        <f>TITRES_STAT!D1568</f>
        <v>2.4477000000000002</v>
      </c>
      <c r="D1565" s="6">
        <f>TITRES_STAT!E1568</f>
        <v>213</v>
      </c>
      <c r="E1565" s="2">
        <f t="shared" si="96"/>
        <v>-72264</v>
      </c>
      <c r="F1565" s="6" t="str">
        <f t="shared" si="99"/>
        <v>BEARISH</v>
      </c>
      <c r="G1565" s="6" t="str">
        <f t="shared" si="98"/>
        <v>STRONG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2.64</v>
      </c>
      <c r="C1566" s="6">
        <f>TITRES_STAT!D1569</f>
        <v>2.4758</v>
      </c>
      <c r="D1566" s="6">
        <f>TITRES_STAT!E1569</f>
        <v>5</v>
      </c>
      <c r="E1566" s="2">
        <f t="shared" si="96"/>
        <v>-72259</v>
      </c>
      <c r="F1566" s="6" t="str">
        <f t="shared" si="99"/>
        <v>BEARISH</v>
      </c>
      <c r="G1566" s="6" t="str">
        <f t="shared" si="98"/>
        <v>STRONG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2.64</v>
      </c>
      <c r="C1567" s="6">
        <f>TITRES_STAT!D1570</f>
        <v>2.4758</v>
      </c>
      <c r="D1567" s="6">
        <f>TITRES_STAT!E1570</f>
        <v>0</v>
      </c>
      <c r="E1567" s="2">
        <f t="shared" si="96"/>
        <v>-72259</v>
      </c>
      <c r="F1567" s="6" t="str">
        <f t="shared" si="99"/>
        <v>BEARISH</v>
      </c>
      <c r="G1567" s="6" t="str">
        <f t="shared" si="98"/>
        <v>STRONG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2.57</v>
      </c>
      <c r="C1568" s="6">
        <f>TITRES_STAT!D1571</f>
        <v>2.4100999999999999</v>
      </c>
      <c r="D1568" s="6">
        <f>TITRES_STAT!E1571</f>
        <v>15</v>
      </c>
      <c r="E1568" s="2">
        <f t="shared" si="96"/>
        <v>-72274</v>
      </c>
      <c r="F1568" s="6" t="str">
        <f t="shared" si="99"/>
        <v>BEARISH</v>
      </c>
      <c r="G1568" s="6" t="str">
        <f t="shared" si="98"/>
        <v>STRONG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2.5</v>
      </c>
      <c r="C1569" s="6">
        <f>TITRES_STAT!D1572</f>
        <v>2.3445</v>
      </c>
      <c r="D1569" s="6">
        <f>TITRES_STAT!E1572</f>
        <v>3180</v>
      </c>
      <c r="E1569" s="2">
        <f t="shared" si="96"/>
        <v>-75454</v>
      </c>
      <c r="F1569" s="6" t="str">
        <f t="shared" si="99"/>
        <v>BEARISH</v>
      </c>
      <c r="G1569" s="6" t="str">
        <f t="shared" si="98"/>
        <v>STRONG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2.57</v>
      </c>
      <c r="C1570" s="6">
        <f>TITRES_STAT!D1573</f>
        <v>2.4100999999999999</v>
      </c>
      <c r="D1570" s="6">
        <f>TITRES_STAT!E1573</f>
        <v>1</v>
      </c>
      <c r="E1570" s="2">
        <f t="shared" si="96"/>
        <v>-75453</v>
      </c>
      <c r="F1570" s="6" t="str">
        <f t="shared" si="99"/>
        <v>BEARISH</v>
      </c>
      <c r="G1570" s="6" t="str">
        <f t="shared" si="98"/>
        <v>STRONG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2.57</v>
      </c>
      <c r="C1571" s="6">
        <f>TITRES_STAT!D1574</f>
        <v>2.4100999999999999</v>
      </c>
      <c r="D1571" s="6">
        <f>TITRES_STAT!E1574</f>
        <v>92</v>
      </c>
      <c r="E1571" s="2">
        <f t="shared" si="96"/>
        <v>-75453</v>
      </c>
      <c r="F1571" s="6" t="str">
        <f t="shared" si="99"/>
        <v>BEARISH</v>
      </c>
      <c r="G1571" s="6" t="str">
        <f t="shared" si="98"/>
        <v>STRONG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2.57</v>
      </c>
      <c r="C1572" s="6">
        <f>TITRES_STAT!D1575</f>
        <v>2.4100999999999999</v>
      </c>
      <c r="D1572" s="6">
        <f>TITRES_STAT!E1575</f>
        <v>0</v>
      </c>
      <c r="E1572" s="2">
        <f t="shared" si="96"/>
        <v>-75453</v>
      </c>
      <c r="F1572" s="6" t="str">
        <f t="shared" si="99"/>
        <v>BEARISH</v>
      </c>
      <c r="G1572" s="6" t="str">
        <f t="shared" si="98"/>
        <v>STRONG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2.57</v>
      </c>
      <c r="C1573" s="6">
        <f>TITRES_STAT!D1576</f>
        <v>2.4100999999999999</v>
      </c>
      <c r="D1573" s="6">
        <f>TITRES_STAT!E1576</f>
        <v>0</v>
      </c>
      <c r="E1573" s="2">
        <f t="shared" si="96"/>
        <v>-75453</v>
      </c>
      <c r="F1573" s="6" t="str">
        <f t="shared" si="99"/>
        <v>BEARISH</v>
      </c>
      <c r="G1573" s="6" t="str">
        <f t="shared" si="98"/>
        <v>STRONG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2.57</v>
      </c>
      <c r="C1574" s="6">
        <f>TITRES_STAT!D1577</f>
        <v>2.4100999999999999</v>
      </c>
      <c r="D1574" s="6">
        <f>TITRES_STAT!E1577</f>
        <v>0</v>
      </c>
      <c r="E1574" s="2">
        <f t="shared" si="96"/>
        <v>-75453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2.57</v>
      </c>
      <c r="C1575" s="6">
        <f>TITRES_STAT!D1578</f>
        <v>2.4100999999999999</v>
      </c>
      <c r="D1575" s="6">
        <f>TITRES_STAT!E1578</f>
        <v>0</v>
      </c>
      <c r="E1575" s="2">
        <f t="shared" si="96"/>
        <v>-75453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2.57</v>
      </c>
      <c r="C1576" s="6">
        <f>TITRES_STAT!D1579</f>
        <v>2.4100999999999999</v>
      </c>
      <c r="D1576" s="6">
        <f>TITRES_STAT!E1579</f>
        <v>0</v>
      </c>
      <c r="E1576" s="2">
        <f t="shared" si="96"/>
        <v>-75453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2.57</v>
      </c>
      <c r="C1577" s="6">
        <f>TITRES_STAT!D1580</f>
        <v>2.4100999999999999</v>
      </c>
      <c r="D1577" s="6">
        <f>TITRES_STAT!E1580</f>
        <v>0</v>
      </c>
      <c r="E1577" s="2">
        <f t="shared" si="96"/>
        <v>-75453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2.57</v>
      </c>
      <c r="C1578" s="6">
        <f>TITRES_STAT!D1581</f>
        <v>2.4100999999999999</v>
      </c>
      <c r="D1578" s="6">
        <f>TITRES_STAT!E1581</f>
        <v>0</v>
      </c>
      <c r="E1578" s="2">
        <f t="shared" si="96"/>
        <v>-75453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2.57</v>
      </c>
      <c r="C1579" s="6">
        <f>TITRES_STAT!D1582</f>
        <v>2.4100999999999999</v>
      </c>
      <c r="D1579" s="6">
        <f>TITRES_STAT!E1582</f>
        <v>0</v>
      </c>
      <c r="E1579" s="2">
        <f t="shared" si="96"/>
        <v>-75453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2.57</v>
      </c>
      <c r="C1580" s="6">
        <f>TITRES_STAT!D1583</f>
        <v>2.4100999999999999</v>
      </c>
      <c r="D1580" s="6">
        <f>TITRES_STAT!E1583</f>
        <v>0</v>
      </c>
      <c r="E1580" s="2">
        <f t="shared" si="96"/>
        <v>-75453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2.57</v>
      </c>
      <c r="C1581" s="6">
        <f>TITRES_STAT!D1584</f>
        <v>2.4100999999999999</v>
      </c>
      <c r="D1581" s="6">
        <f>TITRES_STAT!E1584</f>
        <v>200</v>
      </c>
      <c r="E1581" s="2">
        <f t="shared" si="96"/>
        <v>-75453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2.57</v>
      </c>
      <c r="C1582" s="6">
        <f>TITRES_STAT!D1585</f>
        <v>2.4100999999999999</v>
      </c>
      <c r="D1582" s="6">
        <f>TITRES_STAT!E1585</f>
        <v>0</v>
      </c>
      <c r="E1582" s="2">
        <f t="shared" si="96"/>
        <v>-75453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2.57</v>
      </c>
      <c r="C1583" s="6">
        <f>TITRES_STAT!D1586</f>
        <v>2.4100999999999999</v>
      </c>
      <c r="D1583" s="6">
        <f>TITRES_STAT!E1586</f>
        <v>1002</v>
      </c>
      <c r="E1583" s="2">
        <f t="shared" si="96"/>
        <v>-75453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2.57</v>
      </c>
      <c r="C1584" s="6">
        <f>TITRES_STAT!D1587</f>
        <v>2.4100999999999999</v>
      </c>
      <c r="D1584" s="6">
        <f>TITRES_STAT!E1587</f>
        <v>527</v>
      </c>
      <c r="E1584" s="2">
        <f t="shared" si="96"/>
        <v>-75453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2.57</v>
      </c>
      <c r="C1585" s="6">
        <f>TITRES_STAT!D1588</f>
        <v>2.4100999999999999</v>
      </c>
      <c r="D1585" s="6">
        <f>TITRES_STAT!E1588</f>
        <v>0</v>
      </c>
      <c r="E1585" s="2">
        <f t="shared" si="96"/>
        <v>-75453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44320</v>
      </c>
      <c r="B1586" s="6">
        <f>TITRES_STAT!C1589</f>
        <v>2.5</v>
      </c>
      <c r="C1586" s="6">
        <f>TITRES_STAT!D1589</f>
        <v>2.3445</v>
      </c>
      <c r="D1586" s="6">
        <f>TITRES_STAT!E1589</f>
        <v>200</v>
      </c>
      <c r="E1586" s="2">
        <f t="shared" si="96"/>
        <v>-75653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2.57</v>
      </c>
      <c r="C1587" s="6">
        <f>TITRES_STAT!D1590</f>
        <v>2.4100999999999999</v>
      </c>
      <c r="D1587" s="6">
        <f>TITRES_STAT!E1590</f>
        <v>1</v>
      </c>
      <c r="E1587" s="2">
        <f t="shared" si="96"/>
        <v>-75652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2.57</v>
      </c>
      <c r="C1588" s="6">
        <f>TITRES_STAT!D1591</f>
        <v>2.4100999999999999</v>
      </c>
      <c r="D1588" s="6">
        <f>TITRES_STAT!E1591</f>
        <v>0</v>
      </c>
      <c r="E1588" s="2">
        <f t="shared" si="96"/>
        <v>-75652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2.4900000000000002</v>
      </c>
      <c r="C1589" s="6">
        <f>TITRES_STAT!D1592</f>
        <v>2.3351000000000002</v>
      </c>
      <c r="D1589" s="6">
        <f>TITRES_STAT!E1592</f>
        <v>6160</v>
      </c>
      <c r="E1589" s="2">
        <f t="shared" si="96"/>
        <v>-81812</v>
      </c>
      <c r="F1589" s="6" t="str">
        <f t="shared" si="99"/>
        <v>BEARISH</v>
      </c>
      <c r="G1589" s="6" t="str">
        <f t="shared" si="98"/>
        <v>STRONG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2.57</v>
      </c>
      <c r="C1590" s="6">
        <f>TITRES_STAT!D1593</f>
        <v>2.4100999999999999</v>
      </c>
      <c r="D1590" s="6">
        <f>TITRES_STAT!E1593</f>
        <v>1168</v>
      </c>
      <c r="E1590" s="2">
        <f t="shared" si="96"/>
        <v>-80644</v>
      </c>
      <c r="F1590" s="6" t="str">
        <f t="shared" si="99"/>
        <v>BEARISH</v>
      </c>
      <c r="G1590" s="6" t="str">
        <f t="shared" si="98"/>
        <v>STRONG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2.57</v>
      </c>
      <c r="C1591" s="6">
        <f>TITRES_STAT!D1594</f>
        <v>2.4100999999999999</v>
      </c>
      <c r="D1591" s="6">
        <f>TITRES_STAT!E1594</f>
        <v>1</v>
      </c>
      <c r="E1591" s="2">
        <f t="shared" si="96"/>
        <v>-80644</v>
      </c>
      <c r="F1591" s="6" t="str">
        <f t="shared" si="99"/>
        <v>BEARISH</v>
      </c>
      <c r="G1591" s="6" t="str">
        <f t="shared" si="98"/>
        <v>STRONG</v>
      </c>
      <c r="H1591" s="6" t="str">
        <f t="shared" si="97"/>
        <v>BEARISH DIVERGENCE</v>
      </c>
    </row>
    <row r="1592" spans="1:8" ht="13.5" x14ac:dyDescent="0.25">
      <c r="A1592" s="3">
        <f>TITRES_STAT!B1595</f>
        <v>44333</v>
      </c>
      <c r="B1592" s="6">
        <f>TITRES_STAT!C1595</f>
        <v>2.57</v>
      </c>
      <c r="C1592" s="6">
        <f>TITRES_STAT!D1595</f>
        <v>2.4100999999999999</v>
      </c>
      <c r="D1592" s="6">
        <f>TITRES_STAT!E1595</f>
        <v>36</v>
      </c>
      <c r="E1592" s="2">
        <f t="shared" si="96"/>
        <v>-80644</v>
      </c>
      <c r="F1592" s="6" t="str">
        <f t="shared" si="99"/>
        <v>BEARISH</v>
      </c>
      <c r="G1592" s="6" t="str">
        <f t="shared" si="98"/>
        <v>STRONG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2.57</v>
      </c>
      <c r="C1593" s="6">
        <f>TITRES_STAT!D1596</f>
        <v>2.4100999999999999</v>
      </c>
      <c r="D1593" s="6">
        <f>TITRES_STAT!E1596</f>
        <v>0</v>
      </c>
      <c r="E1593" s="2">
        <f t="shared" si="96"/>
        <v>-80644</v>
      </c>
      <c r="F1593" s="6" t="str">
        <f t="shared" si="99"/>
        <v>BEARISH</v>
      </c>
      <c r="G1593" s="6" t="str">
        <f t="shared" si="98"/>
        <v>STRONG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2.57</v>
      </c>
      <c r="C1594" s="6">
        <f>TITRES_STAT!D1597</f>
        <v>2.4100999999999999</v>
      </c>
      <c r="D1594" s="6">
        <f>TITRES_STAT!E1597</f>
        <v>0</v>
      </c>
      <c r="E1594" s="2">
        <f t="shared" si="96"/>
        <v>-80644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2.57</v>
      </c>
      <c r="C1595" s="6">
        <f>TITRES_STAT!D1598</f>
        <v>2.4100999999999999</v>
      </c>
      <c r="D1595" s="6">
        <f>TITRES_STAT!E1598</f>
        <v>1</v>
      </c>
      <c r="E1595" s="2">
        <f t="shared" si="96"/>
        <v>-80644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2.57</v>
      </c>
      <c r="C1596" s="6">
        <f>TITRES_STAT!D1599</f>
        <v>2.4100999999999999</v>
      </c>
      <c r="D1596" s="6">
        <f>TITRES_STAT!E1599</f>
        <v>537</v>
      </c>
      <c r="E1596" s="2">
        <f t="shared" si="96"/>
        <v>-80644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2.57</v>
      </c>
      <c r="C1597" s="6">
        <f>TITRES_STAT!D1600</f>
        <v>2.4100999999999999</v>
      </c>
      <c r="D1597" s="6">
        <f>TITRES_STAT!E1600</f>
        <v>0</v>
      </c>
      <c r="E1597" s="2">
        <f t="shared" si="96"/>
        <v>-80644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2.57</v>
      </c>
      <c r="C1598" s="6">
        <f>TITRES_STAT!D1601</f>
        <v>2.4100999999999999</v>
      </c>
      <c r="D1598" s="6">
        <f>TITRES_STAT!E1601</f>
        <v>0</v>
      </c>
      <c r="E1598" s="2">
        <f t="shared" si="96"/>
        <v>-80644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2.57</v>
      </c>
      <c r="C1599" s="6">
        <f>TITRES_STAT!D1602</f>
        <v>2.4100999999999999</v>
      </c>
      <c r="D1599" s="6">
        <f>TITRES_STAT!E1602</f>
        <v>29</v>
      </c>
      <c r="E1599" s="2">
        <f t="shared" si="96"/>
        <v>-80644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2.57</v>
      </c>
      <c r="C1600" s="6">
        <f>TITRES_STAT!D1603</f>
        <v>2.4100999999999999</v>
      </c>
      <c r="D1600" s="6">
        <f>TITRES_STAT!E1603</f>
        <v>29</v>
      </c>
      <c r="E1600" s="2">
        <f t="shared" si="96"/>
        <v>-80644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2.5499999999999998</v>
      </c>
      <c r="C1601" s="6">
        <f>TITRES_STAT!D1604</f>
        <v>2.3914</v>
      </c>
      <c r="D1601" s="6">
        <f>TITRES_STAT!E1604</f>
        <v>1006</v>
      </c>
      <c r="E1601" s="2">
        <f t="shared" si="96"/>
        <v>-81650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2.57</v>
      </c>
      <c r="C1602" s="6">
        <f>TITRES_STAT!D1605</f>
        <v>2.4100999999999999</v>
      </c>
      <c r="D1602" s="6">
        <f>TITRES_STAT!E1605</f>
        <v>1</v>
      </c>
      <c r="E1602" s="2">
        <f t="shared" si="96"/>
        <v>-81649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2.6</v>
      </c>
      <c r="C1603" s="6">
        <f>TITRES_STAT!D1606</f>
        <v>2.4382999999999999</v>
      </c>
      <c r="D1603" s="6">
        <f>TITRES_STAT!E1606</f>
        <v>4261</v>
      </c>
      <c r="E1603" s="2">
        <f t="shared" si="96"/>
        <v>-77388</v>
      </c>
      <c r="F1603" s="6" t="str">
        <f t="shared" si="99"/>
        <v>BULLISH</v>
      </c>
      <c r="G1603" s="6" t="str">
        <f t="shared" si="98"/>
        <v>WEAK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2.65</v>
      </c>
      <c r="C1604" s="6">
        <f>TITRES_STAT!D1607</f>
        <v>2.4851999999999999</v>
      </c>
      <c r="D1604" s="6">
        <f>TITRES_STAT!E1607</f>
        <v>32</v>
      </c>
      <c r="E1604" s="2">
        <f t="shared" ref="E1604:E1667" si="100">IF(B1604&gt;B1603, E1603+D1604, IF(B1604&lt;B1603, E1603-D1604, E1603))</f>
        <v>-77356</v>
      </c>
      <c r="F1604" s="6" t="str">
        <f t="shared" si="99"/>
        <v>BULLISH</v>
      </c>
      <c r="G1604" s="6" t="str">
        <f t="shared" si="98"/>
        <v>WEAK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2.67</v>
      </c>
      <c r="C1605" s="6">
        <f>TITRES_STAT!D1608</f>
        <v>2.5038999999999998</v>
      </c>
      <c r="D1605" s="6">
        <f>TITRES_STAT!E1608</f>
        <v>1</v>
      </c>
      <c r="E1605" s="2">
        <f t="shared" si="100"/>
        <v>-77355</v>
      </c>
      <c r="F1605" s="6" t="str">
        <f t="shared" si="99"/>
        <v>BULLISH</v>
      </c>
      <c r="G1605" s="6" t="str">
        <f t="shared" si="98"/>
        <v>WEAK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2.59</v>
      </c>
      <c r="C1606" s="6">
        <f>TITRES_STAT!D1609</f>
        <v>2.4289000000000001</v>
      </c>
      <c r="D1606" s="6">
        <f>TITRES_STAT!E1609</f>
        <v>20</v>
      </c>
      <c r="E1606" s="2">
        <f t="shared" si="100"/>
        <v>-77375</v>
      </c>
      <c r="F1606" s="6" t="str">
        <f t="shared" si="99"/>
        <v>BULLISH</v>
      </c>
      <c r="G1606" s="6" t="str">
        <f t="shared" si="98"/>
        <v>WEAK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2.66</v>
      </c>
      <c r="C1607" s="6">
        <f>TITRES_STAT!D1610</f>
        <v>2.4944999999999999</v>
      </c>
      <c r="D1607" s="6">
        <f>TITRES_STAT!E1610</f>
        <v>722</v>
      </c>
      <c r="E1607" s="2">
        <f t="shared" si="100"/>
        <v>-76653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WEAK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2.66</v>
      </c>
      <c r="C1608" s="6">
        <f>TITRES_STAT!D1611</f>
        <v>2.4944999999999999</v>
      </c>
      <c r="D1608" s="6">
        <f>TITRES_STAT!E1611</f>
        <v>38</v>
      </c>
      <c r="E1608" s="2">
        <f t="shared" si="100"/>
        <v>-76653</v>
      </c>
      <c r="F1608" s="6" t="str">
        <f t="shared" ref="F1608:F1671" si="103">IF(E1608&gt;E1603,"BULLISH",IF(E1608&lt;E1603,"BEARISH","NEUTRAL"))</f>
        <v>BULLISH</v>
      </c>
      <c r="G1608" s="6" t="str">
        <f t="shared" si="102"/>
        <v>NEUTRAL</v>
      </c>
      <c r="H1608" s="6" t="str">
        <f t="shared" si="101"/>
        <v>CONFIRMED BULLISH</v>
      </c>
    </row>
    <row r="1609" spans="1:8" ht="13.5" x14ac:dyDescent="0.25">
      <c r="A1609" s="3">
        <f>TITRES_STAT!B1612</f>
        <v>44356</v>
      </c>
      <c r="B1609" s="6">
        <f>TITRES_STAT!C1612</f>
        <v>2.66</v>
      </c>
      <c r="C1609" s="6">
        <f>TITRES_STAT!D1612</f>
        <v>2.4944999999999999</v>
      </c>
      <c r="D1609" s="6">
        <f>TITRES_STAT!E1612</f>
        <v>0</v>
      </c>
      <c r="E1609" s="2">
        <f t="shared" si="100"/>
        <v>-76653</v>
      </c>
      <c r="F1609" s="6" t="str">
        <f t="shared" si="103"/>
        <v>BULLISH</v>
      </c>
      <c r="G1609" s="6" t="str">
        <f t="shared" si="102"/>
        <v>NEUTRAL</v>
      </c>
      <c r="H1609" s="6" t="str">
        <f t="shared" si="101"/>
        <v>CONFIRMED BULLISH</v>
      </c>
    </row>
    <row r="1610" spans="1:8" ht="13.5" x14ac:dyDescent="0.25">
      <c r="A1610" s="3">
        <f>TITRES_STAT!B1613</f>
        <v>44357</v>
      </c>
      <c r="B1610" s="6">
        <f>TITRES_STAT!C1613</f>
        <v>2.66</v>
      </c>
      <c r="C1610" s="6">
        <f>TITRES_STAT!D1613</f>
        <v>2.4944999999999999</v>
      </c>
      <c r="D1610" s="6">
        <f>TITRES_STAT!E1613</f>
        <v>0</v>
      </c>
      <c r="E1610" s="2">
        <f t="shared" si="100"/>
        <v>-76653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BULLISH DIVERGENCE</v>
      </c>
    </row>
    <row r="1611" spans="1:8" ht="13.5" x14ac:dyDescent="0.25">
      <c r="A1611" s="3">
        <f>TITRES_STAT!B1614</f>
        <v>44358</v>
      </c>
      <c r="B1611" s="6">
        <f>TITRES_STAT!C1614</f>
        <v>2.65</v>
      </c>
      <c r="C1611" s="6">
        <f>TITRES_STAT!D1614</f>
        <v>2.4851999999999999</v>
      </c>
      <c r="D1611" s="6">
        <f>TITRES_STAT!E1614</f>
        <v>55</v>
      </c>
      <c r="E1611" s="2">
        <f t="shared" si="100"/>
        <v>-76708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CONFIRMED BULLISH</v>
      </c>
    </row>
    <row r="1612" spans="1:8" ht="13.5" x14ac:dyDescent="0.25">
      <c r="A1612" s="3">
        <f>TITRES_STAT!B1615</f>
        <v>44361</v>
      </c>
      <c r="B1612" s="6">
        <f>TITRES_STAT!C1615</f>
        <v>2.65</v>
      </c>
      <c r="C1612" s="6">
        <f>TITRES_STAT!D1615</f>
        <v>2.4851999999999999</v>
      </c>
      <c r="D1612" s="6">
        <f>TITRES_STAT!E1615</f>
        <v>0</v>
      </c>
      <c r="E1612" s="2">
        <f t="shared" si="100"/>
        <v>-76708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2.64</v>
      </c>
      <c r="C1613" s="6">
        <f>TITRES_STAT!D1616</f>
        <v>2.4758</v>
      </c>
      <c r="D1613" s="6">
        <f>TITRES_STAT!E1616</f>
        <v>3</v>
      </c>
      <c r="E1613" s="2">
        <f t="shared" si="100"/>
        <v>-76711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2.64</v>
      </c>
      <c r="C1614" s="6">
        <f>TITRES_STAT!D1617</f>
        <v>2.4758</v>
      </c>
      <c r="D1614" s="6">
        <f>TITRES_STAT!E1617</f>
        <v>3</v>
      </c>
      <c r="E1614" s="2">
        <f t="shared" si="100"/>
        <v>-76711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2.64</v>
      </c>
      <c r="C1615" s="6">
        <f>TITRES_STAT!D1618</f>
        <v>2.4758</v>
      </c>
      <c r="D1615" s="6">
        <f>TITRES_STAT!E1618</f>
        <v>3</v>
      </c>
      <c r="E1615" s="2">
        <f t="shared" si="100"/>
        <v>-76711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2.64</v>
      </c>
      <c r="C1616" s="6">
        <f>TITRES_STAT!D1619</f>
        <v>2.4758</v>
      </c>
      <c r="D1616" s="6">
        <f>TITRES_STAT!E1619</f>
        <v>3</v>
      </c>
      <c r="E1616" s="2">
        <f t="shared" si="100"/>
        <v>-76711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2.64</v>
      </c>
      <c r="C1617" s="6">
        <f>TITRES_STAT!D1620</f>
        <v>2.4758</v>
      </c>
      <c r="D1617" s="6">
        <f>TITRES_STAT!E1620</f>
        <v>0</v>
      </c>
      <c r="E1617" s="2">
        <f t="shared" si="100"/>
        <v>-76711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2.64</v>
      </c>
      <c r="C1618" s="6">
        <f>TITRES_STAT!D1621</f>
        <v>2.4758</v>
      </c>
      <c r="D1618" s="6">
        <f>TITRES_STAT!E1621</f>
        <v>0</v>
      </c>
      <c r="E1618" s="2">
        <f t="shared" si="100"/>
        <v>-76711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2.64</v>
      </c>
      <c r="C1619" s="6">
        <f>TITRES_STAT!D1622</f>
        <v>2.4758</v>
      </c>
      <c r="D1619" s="6">
        <f>TITRES_STAT!E1622</f>
        <v>0</v>
      </c>
      <c r="E1619" s="2">
        <f t="shared" si="100"/>
        <v>-76711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2.64</v>
      </c>
      <c r="C1620" s="6">
        <f>TITRES_STAT!D1623</f>
        <v>2.4758</v>
      </c>
      <c r="D1620" s="6">
        <f>TITRES_STAT!E1623</f>
        <v>0</v>
      </c>
      <c r="E1620" s="2">
        <f t="shared" si="100"/>
        <v>-76711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2.64</v>
      </c>
      <c r="C1621" s="6">
        <f>TITRES_STAT!D1624</f>
        <v>2.4758</v>
      </c>
      <c r="D1621" s="6">
        <f>TITRES_STAT!E1624</f>
        <v>0</v>
      </c>
      <c r="E1621" s="2">
        <f t="shared" si="100"/>
        <v>-76711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44375</v>
      </c>
      <c r="B1622" s="6">
        <f>TITRES_STAT!C1625</f>
        <v>2.64</v>
      </c>
      <c r="C1622" s="6">
        <f>TITRES_STAT!D1625</f>
        <v>2.4758</v>
      </c>
      <c r="D1622" s="6">
        <f>TITRES_STAT!E1625</f>
        <v>0</v>
      </c>
      <c r="E1622" s="2">
        <f t="shared" si="100"/>
        <v>-76711</v>
      </c>
      <c r="F1622" s="6" t="str">
        <f t="shared" si="103"/>
        <v>NEUTRAL</v>
      </c>
      <c r="G1622" s="6" t="str">
        <f t="shared" si="102"/>
        <v>NEUTRAL</v>
      </c>
      <c r="H1622" s="6" t="str">
        <f t="shared" si="101"/>
        <v>NEUTRAL</v>
      </c>
    </row>
    <row r="1623" spans="1:8" ht="13.5" x14ac:dyDescent="0.25">
      <c r="A1623" s="3">
        <f>TITRES_STAT!B1626</f>
        <v>44376</v>
      </c>
      <c r="B1623" s="6">
        <f>TITRES_STAT!C1626</f>
        <v>2.64</v>
      </c>
      <c r="C1623" s="6">
        <f>TITRES_STAT!D1626</f>
        <v>2.4758</v>
      </c>
      <c r="D1623" s="6">
        <f>TITRES_STAT!E1626</f>
        <v>0</v>
      </c>
      <c r="E1623" s="2">
        <f t="shared" si="100"/>
        <v>-76711</v>
      </c>
      <c r="F1623" s="6" t="str">
        <f t="shared" si="103"/>
        <v>NEUTRAL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44377</v>
      </c>
      <c r="B1624" s="6">
        <f>TITRES_STAT!C1627</f>
        <v>2.64</v>
      </c>
      <c r="C1624" s="6">
        <f>TITRES_STAT!D1627</f>
        <v>2.4758</v>
      </c>
      <c r="D1624" s="6">
        <f>TITRES_STAT!E1627</f>
        <v>0</v>
      </c>
      <c r="E1624" s="2">
        <f t="shared" si="100"/>
        <v>-76711</v>
      </c>
      <c r="F1624" s="6" t="str">
        <f t="shared" si="103"/>
        <v>NEUTRAL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44378</v>
      </c>
      <c r="B1625" s="6">
        <f>TITRES_STAT!C1628</f>
        <v>2.67</v>
      </c>
      <c r="C1625" s="6">
        <f>TITRES_STAT!D1628</f>
        <v>2.5038999999999998</v>
      </c>
      <c r="D1625" s="6">
        <f>TITRES_STAT!E1628</f>
        <v>95</v>
      </c>
      <c r="E1625" s="2">
        <f t="shared" si="100"/>
        <v>-76616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2.67</v>
      </c>
      <c r="C1626" s="6">
        <f>TITRES_STAT!D1629</f>
        <v>2.5038999999999998</v>
      </c>
      <c r="D1626" s="6">
        <f>TITRES_STAT!E1629</f>
        <v>0</v>
      </c>
      <c r="E1626" s="2">
        <f t="shared" si="100"/>
        <v>-76616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2.67</v>
      </c>
      <c r="C1627" s="6">
        <f>TITRES_STAT!D1630</f>
        <v>2.5038999999999998</v>
      </c>
      <c r="D1627" s="6">
        <f>TITRES_STAT!E1630</f>
        <v>0</v>
      </c>
      <c r="E1627" s="2">
        <f t="shared" si="100"/>
        <v>-76616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2.67</v>
      </c>
      <c r="C1628" s="6">
        <f>TITRES_STAT!D1631</f>
        <v>2.5038999999999998</v>
      </c>
      <c r="D1628" s="6">
        <f>TITRES_STAT!E1631</f>
        <v>0</v>
      </c>
      <c r="E1628" s="2">
        <f t="shared" si="100"/>
        <v>-76616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2.67</v>
      </c>
      <c r="C1629" s="6">
        <f>TITRES_STAT!D1632</f>
        <v>2.5038999999999998</v>
      </c>
      <c r="D1629" s="6">
        <f>TITRES_STAT!E1632</f>
        <v>0</v>
      </c>
      <c r="E1629" s="2">
        <f t="shared" si="100"/>
        <v>-76616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2.67</v>
      </c>
      <c r="C1630" s="6">
        <f>TITRES_STAT!D1633</f>
        <v>2.5038999999999998</v>
      </c>
      <c r="D1630" s="6">
        <f>TITRES_STAT!E1633</f>
        <v>0</v>
      </c>
      <c r="E1630" s="2">
        <f t="shared" si="100"/>
        <v>-76616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2.67</v>
      </c>
      <c r="C1631" s="6">
        <f>TITRES_STAT!D1634</f>
        <v>2.5038999999999998</v>
      </c>
      <c r="D1631" s="6">
        <f>TITRES_STAT!E1634</f>
        <v>0</v>
      </c>
      <c r="E1631" s="2">
        <f t="shared" si="100"/>
        <v>-76616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2.67</v>
      </c>
      <c r="C1632" s="6">
        <f>TITRES_STAT!D1635</f>
        <v>2.5038999999999998</v>
      </c>
      <c r="D1632" s="6">
        <f>TITRES_STAT!E1635</f>
        <v>0</v>
      </c>
      <c r="E1632" s="2">
        <f t="shared" si="100"/>
        <v>-76616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2.67</v>
      </c>
      <c r="C1633" s="6">
        <f>TITRES_STAT!D1636</f>
        <v>2.5038999999999998</v>
      </c>
      <c r="D1633" s="6">
        <f>TITRES_STAT!E1636</f>
        <v>0</v>
      </c>
      <c r="E1633" s="2">
        <f t="shared" si="100"/>
        <v>-76616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2.64</v>
      </c>
      <c r="C1634" s="6">
        <f>TITRES_STAT!D1637</f>
        <v>2.4758</v>
      </c>
      <c r="D1634" s="6">
        <f>TITRES_STAT!E1637</f>
        <v>625</v>
      </c>
      <c r="E1634" s="2">
        <f t="shared" si="100"/>
        <v>-77241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2.64</v>
      </c>
      <c r="C1635" s="6">
        <f>TITRES_STAT!D1638</f>
        <v>2.4758</v>
      </c>
      <c r="D1635" s="6">
        <f>TITRES_STAT!E1638</f>
        <v>0</v>
      </c>
      <c r="E1635" s="2">
        <f t="shared" si="100"/>
        <v>-77241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2.64</v>
      </c>
      <c r="C1636" s="6">
        <f>TITRES_STAT!D1639</f>
        <v>2.4758</v>
      </c>
      <c r="D1636" s="6">
        <f>TITRES_STAT!E1639</f>
        <v>0</v>
      </c>
      <c r="E1636" s="2">
        <f t="shared" si="100"/>
        <v>-77241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2.64</v>
      </c>
      <c r="C1637" s="6">
        <f>TITRES_STAT!D1640</f>
        <v>2.4758</v>
      </c>
      <c r="D1637" s="6">
        <f>TITRES_STAT!E1640</f>
        <v>0</v>
      </c>
      <c r="E1637" s="2">
        <f t="shared" si="100"/>
        <v>-77241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2.64</v>
      </c>
      <c r="C1638" s="6">
        <f>TITRES_STAT!D1641</f>
        <v>2.4758</v>
      </c>
      <c r="D1638" s="6">
        <f>TITRES_STAT!E1641</f>
        <v>0</v>
      </c>
      <c r="E1638" s="2">
        <f t="shared" si="100"/>
        <v>-77241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2.64</v>
      </c>
      <c r="C1639" s="6">
        <f>TITRES_STAT!D1642</f>
        <v>2.4758</v>
      </c>
      <c r="D1639" s="6">
        <f>TITRES_STAT!E1642</f>
        <v>0</v>
      </c>
      <c r="E1639" s="2">
        <f t="shared" si="100"/>
        <v>-77241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2.64</v>
      </c>
      <c r="C1640" s="6">
        <f>TITRES_STAT!D1643</f>
        <v>2.4758</v>
      </c>
      <c r="D1640" s="6">
        <f>TITRES_STAT!E1643</f>
        <v>0</v>
      </c>
      <c r="E1640" s="2">
        <f t="shared" si="100"/>
        <v>-77241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2.64</v>
      </c>
      <c r="C1641" s="6">
        <f>TITRES_STAT!D1644</f>
        <v>2.4758</v>
      </c>
      <c r="D1641" s="6">
        <f>TITRES_STAT!E1644</f>
        <v>0</v>
      </c>
      <c r="E1641" s="2">
        <f t="shared" si="100"/>
        <v>-77241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2.64</v>
      </c>
      <c r="C1642" s="6">
        <f>TITRES_STAT!D1645</f>
        <v>2.4758</v>
      </c>
      <c r="D1642" s="6">
        <f>TITRES_STAT!E1645</f>
        <v>0</v>
      </c>
      <c r="E1642" s="2">
        <f t="shared" si="100"/>
        <v>-77241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2.64</v>
      </c>
      <c r="C1643" s="6">
        <f>TITRES_STAT!D1646</f>
        <v>2.4758</v>
      </c>
      <c r="D1643" s="6">
        <f>TITRES_STAT!E1646</f>
        <v>0</v>
      </c>
      <c r="E1643" s="2">
        <f t="shared" si="100"/>
        <v>-77241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2.64</v>
      </c>
      <c r="C1644" s="6">
        <f>TITRES_STAT!D1647</f>
        <v>2.4758</v>
      </c>
      <c r="D1644" s="6">
        <f>TITRES_STAT!E1647</f>
        <v>0</v>
      </c>
      <c r="E1644" s="2">
        <f t="shared" si="100"/>
        <v>-77241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2.67</v>
      </c>
      <c r="C1645" s="6">
        <f>TITRES_STAT!D1648</f>
        <v>2.5038999999999998</v>
      </c>
      <c r="D1645" s="6">
        <f>TITRES_STAT!E1648</f>
        <v>101</v>
      </c>
      <c r="E1645" s="2">
        <f t="shared" si="100"/>
        <v>-77140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2.67</v>
      </c>
      <c r="C1646" s="6">
        <f>TITRES_STAT!D1649</f>
        <v>2.5038999999999998</v>
      </c>
      <c r="D1646" s="6">
        <f>TITRES_STAT!E1649</f>
        <v>0</v>
      </c>
      <c r="E1646" s="2">
        <f t="shared" si="100"/>
        <v>-77140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2.67</v>
      </c>
      <c r="C1647" s="6">
        <f>TITRES_STAT!D1650</f>
        <v>2.5038999999999998</v>
      </c>
      <c r="D1647" s="6">
        <f>TITRES_STAT!E1650</f>
        <v>0</v>
      </c>
      <c r="E1647" s="2">
        <f t="shared" si="100"/>
        <v>-77140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2.67</v>
      </c>
      <c r="C1648" s="6">
        <f>TITRES_STAT!D1651</f>
        <v>2.5038999999999998</v>
      </c>
      <c r="D1648" s="6">
        <f>TITRES_STAT!E1651</f>
        <v>0</v>
      </c>
      <c r="E1648" s="2">
        <f t="shared" si="100"/>
        <v>-77140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2.67</v>
      </c>
      <c r="C1649" s="6">
        <f>TITRES_STAT!D1652</f>
        <v>2.5038999999999998</v>
      </c>
      <c r="D1649" s="6">
        <f>TITRES_STAT!E1652</f>
        <v>0</v>
      </c>
      <c r="E1649" s="2">
        <f t="shared" si="100"/>
        <v>-77140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2.67</v>
      </c>
      <c r="C1650" s="6">
        <f>TITRES_STAT!D1653</f>
        <v>2.5038999999999998</v>
      </c>
      <c r="D1650" s="6">
        <f>TITRES_STAT!E1653</f>
        <v>0</v>
      </c>
      <c r="E1650" s="2">
        <f t="shared" si="100"/>
        <v>-77140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2.67</v>
      </c>
      <c r="C1651" s="6">
        <f>TITRES_STAT!D1654</f>
        <v>2.5038999999999998</v>
      </c>
      <c r="D1651" s="6">
        <f>TITRES_STAT!E1654</f>
        <v>0</v>
      </c>
      <c r="E1651" s="2">
        <f t="shared" si="100"/>
        <v>-77140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2.67</v>
      </c>
      <c r="C1652" s="6">
        <f>TITRES_STAT!D1655</f>
        <v>2.5038999999999998</v>
      </c>
      <c r="D1652" s="6">
        <f>TITRES_STAT!E1655</f>
        <v>0</v>
      </c>
      <c r="E1652" s="2">
        <f t="shared" si="100"/>
        <v>-77140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2.67</v>
      </c>
      <c r="C1653" s="6">
        <f>TITRES_STAT!D1656</f>
        <v>2.5038999999999998</v>
      </c>
      <c r="D1653" s="6">
        <f>TITRES_STAT!E1656</f>
        <v>0</v>
      </c>
      <c r="E1653" s="2">
        <f t="shared" si="100"/>
        <v>-77140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2.67</v>
      </c>
      <c r="C1654" s="6">
        <f>TITRES_STAT!D1657</f>
        <v>2.5038999999999998</v>
      </c>
      <c r="D1654" s="6">
        <f>TITRES_STAT!E1657</f>
        <v>0</v>
      </c>
      <c r="E1654" s="2">
        <f t="shared" si="100"/>
        <v>-77140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2.67</v>
      </c>
      <c r="C1655" s="6">
        <f>TITRES_STAT!D1658</f>
        <v>2.5038999999999998</v>
      </c>
      <c r="D1655" s="6">
        <f>TITRES_STAT!E1658</f>
        <v>0</v>
      </c>
      <c r="E1655" s="2">
        <f t="shared" si="100"/>
        <v>-77140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2.67</v>
      </c>
      <c r="C1656" s="6">
        <f>TITRES_STAT!D1659</f>
        <v>2.5038999999999998</v>
      </c>
      <c r="D1656" s="6">
        <f>TITRES_STAT!E1659</f>
        <v>0</v>
      </c>
      <c r="E1656" s="2">
        <f t="shared" si="100"/>
        <v>-77140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2.67</v>
      </c>
      <c r="C1657" s="6">
        <f>TITRES_STAT!D1660</f>
        <v>2.5038999999999998</v>
      </c>
      <c r="D1657" s="6">
        <f>TITRES_STAT!E1660</f>
        <v>0</v>
      </c>
      <c r="E1657" s="2">
        <f t="shared" si="100"/>
        <v>-77140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2.67</v>
      </c>
      <c r="C1658" s="6">
        <f>TITRES_STAT!D1661</f>
        <v>2.5038999999999998</v>
      </c>
      <c r="D1658" s="6">
        <f>TITRES_STAT!E1661</f>
        <v>0</v>
      </c>
      <c r="E1658" s="2">
        <f t="shared" si="100"/>
        <v>-77140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2.67</v>
      </c>
      <c r="C1659" s="6">
        <f>TITRES_STAT!D1662</f>
        <v>2.5038999999999998</v>
      </c>
      <c r="D1659" s="6">
        <f>TITRES_STAT!E1662</f>
        <v>0</v>
      </c>
      <c r="E1659" s="2">
        <f t="shared" si="100"/>
        <v>-77140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2.67</v>
      </c>
      <c r="C1660" s="6">
        <f>TITRES_STAT!D1663</f>
        <v>2.5038999999999998</v>
      </c>
      <c r="D1660" s="6">
        <f>TITRES_STAT!E1663</f>
        <v>0</v>
      </c>
      <c r="E1660" s="2">
        <f t="shared" si="100"/>
        <v>-77140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2.67</v>
      </c>
      <c r="C1661" s="6">
        <f>TITRES_STAT!D1664</f>
        <v>2.5038999999999998</v>
      </c>
      <c r="D1661" s="6">
        <f>TITRES_STAT!E1664</f>
        <v>0</v>
      </c>
      <c r="E1661" s="2">
        <f t="shared" si="100"/>
        <v>-77140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2.67</v>
      </c>
      <c r="C1662" s="6">
        <f>TITRES_STAT!D1665</f>
        <v>2.5038999999999998</v>
      </c>
      <c r="D1662" s="6">
        <f>TITRES_STAT!E1665</f>
        <v>0</v>
      </c>
      <c r="E1662" s="2">
        <f t="shared" si="100"/>
        <v>-77140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2.67</v>
      </c>
      <c r="C1663" s="6">
        <f>TITRES_STAT!D1666</f>
        <v>2.5038999999999998</v>
      </c>
      <c r="D1663" s="6">
        <f>TITRES_STAT!E1666</f>
        <v>0</v>
      </c>
      <c r="E1663" s="2">
        <f t="shared" si="100"/>
        <v>-77140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2.67</v>
      </c>
      <c r="C1664" s="6">
        <f>TITRES_STAT!D1667</f>
        <v>2.5038999999999998</v>
      </c>
      <c r="D1664" s="6">
        <f>TITRES_STAT!E1667</f>
        <v>0</v>
      </c>
      <c r="E1664" s="2">
        <f t="shared" si="100"/>
        <v>-77140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2.67</v>
      </c>
      <c r="C1665" s="6">
        <f>TITRES_STAT!D1668</f>
        <v>2.5038999999999998</v>
      </c>
      <c r="D1665" s="6">
        <f>TITRES_STAT!E1668</f>
        <v>0</v>
      </c>
      <c r="E1665" s="2">
        <f t="shared" si="100"/>
        <v>-77140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2.69</v>
      </c>
      <c r="C1666" s="6">
        <f>TITRES_STAT!D1669</f>
        <v>2.5226999999999999</v>
      </c>
      <c r="D1666" s="6">
        <f>TITRES_STAT!E1669</f>
        <v>55</v>
      </c>
      <c r="E1666" s="2">
        <f t="shared" si="100"/>
        <v>-77085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CONFIRMED BULLISH</v>
      </c>
    </row>
    <row r="1667" spans="1:8" ht="13.5" x14ac:dyDescent="0.25">
      <c r="A1667" s="3">
        <f>TITRES_STAT!B1670</f>
        <v>44442</v>
      </c>
      <c r="B1667" s="6">
        <f>TITRES_STAT!C1670</f>
        <v>2.69</v>
      </c>
      <c r="C1667" s="6">
        <f>TITRES_STAT!D1670</f>
        <v>2.5226999999999999</v>
      </c>
      <c r="D1667" s="6">
        <f>TITRES_STAT!E1670</f>
        <v>19</v>
      </c>
      <c r="E1667" s="2">
        <f t="shared" si="100"/>
        <v>-77085</v>
      </c>
      <c r="F1667" s="6" t="str">
        <f t="shared" si="103"/>
        <v>BULLISH</v>
      </c>
      <c r="G1667" s="6" t="str">
        <f t="shared" si="102"/>
        <v>NEUTRAL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2.69</v>
      </c>
      <c r="C1668" s="6">
        <f>TITRES_STAT!D1671</f>
        <v>2.5226999999999999</v>
      </c>
      <c r="D1668" s="6">
        <f>TITRES_STAT!E1671</f>
        <v>0</v>
      </c>
      <c r="E1668" s="2">
        <f t="shared" ref="E1668:E1731" si="104">IF(B1668&gt;B1667, E1667+D1668, IF(B1668&lt;B1667, E1667-D1668, E1667))</f>
        <v>-77085</v>
      </c>
      <c r="F1668" s="6" t="str">
        <f t="shared" si="103"/>
        <v>BULLISH</v>
      </c>
      <c r="G1668" s="6" t="str">
        <f t="shared" si="102"/>
        <v>NEUTRAL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2.69</v>
      </c>
      <c r="C1669" s="6">
        <f>TITRES_STAT!D1672</f>
        <v>2.5226999999999999</v>
      </c>
      <c r="D1669" s="6">
        <f>TITRES_STAT!E1672</f>
        <v>0</v>
      </c>
      <c r="E1669" s="2">
        <f t="shared" si="104"/>
        <v>-77085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2.69</v>
      </c>
      <c r="C1670" s="6">
        <f>TITRES_STAT!D1673</f>
        <v>2.5226999999999999</v>
      </c>
      <c r="D1670" s="6">
        <f>TITRES_STAT!E1673</f>
        <v>0</v>
      </c>
      <c r="E1670" s="2">
        <f t="shared" si="104"/>
        <v>-77085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2.69</v>
      </c>
      <c r="C1671" s="6">
        <f>TITRES_STAT!D1674</f>
        <v>2.5226999999999999</v>
      </c>
      <c r="D1671" s="6">
        <f>TITRES_STAT!E1674</f>
        <v>0</v>
      </c>
      <c r="E1671" s="2">
        <f t="shared" si="104"/>
        <v>-77085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2.5299999999999998</v>
      </c>
      <c r="C1672" s="6">
        <f>TITRES_STAT!D1675</f>
        <v>2.3725999999999998</v>
      </c>
      <c r="D1672" s="6">
        <f>TITRES_STAT!E1675</f>
        <v>0</v>
      </c>
      <c r="E1672" s="2">
        <f t="shared" si="104"/>
        <v>-77085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2.4900000000000002</v>
      </c>
      <c r="C1673" s="6">
        <f>TITRES_STAT!D1676</f>
        <v>2.3351000000000002</v>
      </c>
      <c r="D1673" s="6">
        <f>TITRES_STAT!E1676</f>
        <v>202</v>
      </c>
      <c r="E1673" s="2">
        <f t="shared" si="104"/>
        <v>-77287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2.58</v>
      </c>
      <c r="C1674" s="6">
        <f>TITRES_STAT!D1677</f>
        <v>2.4195000000000002</v>
      </c>
      <c r="D1674" s="6">
        <f>TITRES_STAT!E1677</f>
        <v>83</v>
      </c>
      <c r="E1674" s="2">
        <f t="shared" si="104"/>
        <v>-77204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2.58</v>
      </c>
      <c r="C1675" s="6">
        <f>TITRES_STAT!D1678</f>
        <v>2.4195000000000002</v>
      </c>
      <c r="D1675" s="6">
        <f>TITRES_STAT!E1678</f>
        <v>2</v>
      </c>
      <c r="E1675" s="2">
        <f t="shared" si="104"/>
        <v>-77204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2.58</v>
      </c>
      <c r="C1676" s="6">
        <f>TITRES_STAT!D1679</f>
        <v>2.4195000000000002</v>
      </c>
      <c r="D1676" s="6">
        <f>TITRES_STAT!E1679</f>
        <v>1</v>
      </c>
      <c r="E1676" s="2">
        <f t="shared" si="104"/>
        <v>-77204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2.58</v>
      </c>
      <c r="C1677" s="6">
        <f>TITRES_STAT!D1680</f>
        <v>2.4195000000000002</v>
      </c>
      <c r="D1677" s="6">
        <f>TITRES_STAT!E1680</f>
        <v>1</v>
      </c>
      <c r="E1677" s="2">
        <f t="shared" si="104"/>
        <v>-77204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BEARISH DIVERGENCE</v>
      </c>
    </row>
    <row r="1678" spans="1:8" ht="13.5" x14ac:dyDescent="0.25">
      <c r="A1678" s="3">
        <f>TITRES_STAT!B1681</f>
        <v>44459</v>
      </c>
      <c r="B1678" s="6">
        <f>TITRES_STAT!C1681</f>
        <v>2.58</v>
      </c>
      <c r="C1678" s="6">
        <f>TITRES_STAT!D1681</f>
        <v>2.4195000000000002</v>
      </c>
      <c r="D1678" s="6">
        <f>TITRES_STAT!E1681</f>
        <v>0</v>
      </c>
      <c r="E1678" s="2">
        <f t="shared" si="104"/>
        <v>-77204</v>
      </c>
      <c r="F1678" s="6" t="str">
        <f t="shared" si="107"/>
        <v>BULLISH</v>
      </c>
      <c r="G1678" s="6" t="str">
        <f t="shared" si="106"/>
        <v>NEUTRAL</v>
      </c>
      <c r="H1678" s="6" t="str">
        <f t="shared" si="105"/>
        <v>CONFIRMED BULLISH</v>
      </c>
    </row>
    <row r="1679" spans="1:8" ht="13.5" x14ac:dyDescent="0.25">
      <c r="A1679" s="3">
        <f>TITRES_STAT!B1682</f>
        <v>44460</v>
      </c>
      <c r="B1679" s="6">
        <f>TITRES_STAT!C1682</f>
        <v>2.58</v>
      </c>
      <c r="C1679" s="6">
        <f>TITRES_STAT!D1682</f>
        <v>2.4195000000000002</v>
      </c>
      <c r="D1679" s="6">
        <f>TITRES_STAT!E1682</f>
        <v>0</v>
      </c>
      <c r="E1679" s="2">
        <f t="shared" si="104"/>
        <v>-77204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2.58</v>
      </c>
      <c r="C1680" s="6">
        <f>TITRES_STAT!D1683</f>
        <v>2.4195000000000002</v>
      </c>
      <c r="D1680" s="6">
        <f>TITRES_STAT!E1683</f>
        <v>0</v>
      </c>
      <c r="E1680" s="2">
        <f t="shared" si="104"/>
        <v>-77204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2.58</v>
      </c>
      <c r="C1681" s="6">
        <f>TITRES_STAT!D1684</f>
        <v>2.4195000000000002</v>
      </c>
      <c r="D1681" s="6">
        <f>TITRES_STAT!E1684</f>
        <v>0</v>
      </c>
      <c r="E1681" s="2">
        <f t="shared" si="104"/>
        <v>-77204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2.58</v>
      </c>
      <c r="C1682" s="6">
        <f>TITRES_STAT!D1685</f>
        <v>2.4195000000000002</v>
      </c>
      <c r="D1682" s="6">
        <f>TITRES_STAT!E1685</f>
        <v>0</v>
      </c>
      <c r="E1682" s="2">
        <f t="shared" si="104"/>
        <v>-77204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2.58</v>
      </c>
      <c r="C1683" s="6">
        <f>TITRES_STAT!D1686</f>
        <v>2.4195000000000002</v>
      </c>
      <c r="D1683" s="6">
        <f>TITRES_STAT!E1686</f>
        <v>0</v>
      </c>
      <c r="E1683" s="2">
        <f t="shared" si="104"/>
        <v>-77204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2.58</v>
      </c>
      <c r="C1684" s="6">
        <f>TITRES_STAT!D1687</f>
        <v>2.4195000000000002</v>
      </c>
      <c r="D1684" s="6">
        <f>TITRES_STAT!E1687</f>
        <v>0</v>
      </c>
      <c r="E1684" s="2">
        <f t="shared" si="104"/>
        <v>-77204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2.5</v>
      </c>
      <c r="C1685" s="6">
        <f>TITRES_STAT!D1688</f>
        <v>2.3445</v>
      </c>
      <c r="D1685" s="6">
        <f>TITRES_STAT!E1688</f>
        <v>544</v>
      </c>
      <c r="E1685" s="2">
        <f t="shared" si="104"/>
        <v>-77748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2.5</v>
      </c>
      <c r="C1686" s="6">
        <f>TITRES_STAT!D1689</f>
        <v>2.3445</v>
      </c>
      <c r="D1686" s="6">
        <f>TITRES_STAT!E1689</f>
        <v>1</v>
      </c>
      <c r="E1686" s="2">
        <f t="shared" si="104"/>
        <v>-77748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2.5</v>
      </c>
      <c r="C1687" s="6">
        <f>TITRES_STAT!D1690</f>
        <v>2.3445</v>
      </c>
      <c r="D1687" s="6">
        <f>TITRES_STAT!E1690</f>
        <v>13</v>
      </c>
      <c r="E1687" s="2">
        <f t="shared" si="104"/>
        <v>-77748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2.5</v>
      </c>
      <c r="C1688" s="6">
        <f>TITRES_STAT!D1691</f>
        <v>2.3445</v>
      </c>
      <c r="D1688" s="6">
        <f>TITRES_STAT!E1691</f>
        <v>0</v>
      </c>
      <c r="E1688" s="2">
        <f t="shared" si="104"/>
        <v>-77748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2.4</v>
      </c>
      <c r="C1689" s="6">
        <f>TITRES_STAT!D1692</f>
        <v>2.2507000000000001</v>
      </c>
      <c r="D1689" s="6">
        <f>TITRES_STAT!E1692</f>
        <v>157</v>
      </c>
      <c r="E1689" s="2">
        <f t="shared" si="104"/>
        <v>-77905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2.2599999999999998</v>
      </c>
      <c r="C1690" s="6">
        <f>TITRES_STAT!D1693</f>
        <v>2.1194000000000002</v>
      </c>
      <c r="D1690" s="6">
        <f>TITRES_STAT!E1693</f>
        <v>2811</v>
      </c>
      <c r="E1690" s="2">
        <f t="shared" si="104"/>
        <v>-80716</v>
      </c>
      <c r="F1690" s="6" t="str">
        <f t="shared" si="107"/>
        <v>BEARISH</v>
      </c>
      <c r="G1690" s="6" t="str">
        <f t="shared" si="106"/>
        <v>STRONG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2.19</v>
      </c>
      <c r="C1691" s="6">
        <f>TITRES_STAT!D1694</f>
        <v>2.0537999999999998</v>
      </c>
      <c r="D1691" s="6">
        <f>TITRES_STAT!E1694</f>
        <v>195</v>
      </c>
      <c r="E1691" s="2">
        <f t="shared" si="104"/>
        <v>-80911</v>
      </c>
      <c r="F1691" s="6" t="str">
        <f t="shared" si="107"/>
        <v>BEARISH</v>
      </c>
      <c r="G1691" s="6" t="str">
        <f t="shared" si="106"/>
        <v>STRONG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2.2000000000000002</v>
      </c>
      <c r="C1692" s="6">
        <f>TITRES_STAT!D1695</f>
        <v>2.0632000000000001</v>
      </c>
      <c r="D1692" s="6">
        <f>TITRES_STAT!E1695</f>
        <v>309</v>
      </c>
      <c r="E1692" s="2">
        <f t="shared" si="104"/>
        <v>-80602</v>
      </c>
      <c r="F1692" s="6" t="str">
        <f t="shared" si="107"/>
        <v>BEARISH</v>
      </c>
      <c r="G1692" s="6" t="str">
        <f t="shared" si="106"/>
        <v>STRONG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2.2000000000000002</v>
      </c>
      <c r="C1693" s="6">
        <f>TITRES_STAT!D1696</f>
        <v>2.0632000000000001</v>
      </c>
      <c r="D1693" s="6">
        <f>TITRES_STAT!E1696</f>
        <v>183</v>
      </c>
      <c r="E1693" s="2">
        <f t="shared" si="104"/>
        <v>-80602</v>
      </c>
      <c r="F1693" s="6" t="str">
        <f t="shared" si="107"/>
        <v>BEARISH</v>
      </c>
      <c r="G1693" s="6" t="str">
        <f t="shared" si="106"/>
        <v>STRONG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2.2000000000000002</v>
      </c>
      <c r="C1694" s="6">
        <f>TITRES_STAT!D1697</f>
        <v>2.0632000000000001</v>
      </c>
      <c r="D1694" s="6">
        <f>TITRES_STAT!E1697</f>
        <v>14</v>
      </c>
      <c r="E1694" s="2">
        <f t="shared" si="104"/>
        <v>-80602</v>
      </c>
      <c r="F1694" s="6" t="str">
        <f t="shared" si="107"/>
        <v>BEARISH</v>
      </c>
      <c r="G1694" s="6" t="str">
        <f t="shared" si="106"/>
        <v>STRONG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2.23</v>
      </c>
      <c r="C1695" s="6">
        <f>TITRES_STAT!D1698</f>
        <v>2.0912999999999999</v>
      </c>
      <c r="D1695" s="6">
        <f>TITRES_STAT!E1698</f>
        <v>5</v>
      </c>
      <c r="E1695" s="2">
        <f t="shared" si="104"/>
        <v>-80597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BULLISH DIVERGENCE</v>
      </c>
    </row>
    <row r="1696" spans="1:8" ht="13.5" x14ac:dyDescent="0.25">
      <c r="A1696" s="3">
        <f>TITRES_STAT!B1699</f>
        <v>44483</v>
      </c>
      <c r="B1696" s="6">
        <f>TITRES_STAT!C1699</f>
        <v>2.19</v>
      </c>
      <c r="C1696" s="6">
        <f>TITRES_STAT!D1699</f>
        <v>2.0537999999999998</v>
      </c>
      <c r="D1696" s="6">
        <f>TITRES_STAT!E1699</f>
        <v>511</v>
      </c>
      <c r="E1696" s="2">
        <f t="shared" si="104"/>
        <v>-81108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2.2400000000000002</v>
      </c>
      <c r="C1697" s="6">
        <f>TITRES_STAT!D1700</f>
        <v>2.1006999999999998</v>
      </c>
      <c r="D1697" s="6">
        <f>TITRES_STAT!E1700</f>
        <v>265</v>
      </c>
      <c r="E1697" s="2">
        <f t="shared" si="104"/>
        <v>-80843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BEARISH DIVERGENCE</v>
      </c>
    </row>
    <row r="1698" spans="1:8" ht="13.5" x14ac:dyDescent="0.25">
      <c r="A1698" s="3">
        <f>TITRES_STAT!B1701</f>
        <v>44489</v>
      </c>
      <c r="B1698" s="6">
        <f>TITRES_STAT!C1701</f>
        <v>2.16</v>
      </c>
      <c r="C1698" s="6">
        <f>TITRES_STAT!D1701</f>
        <v>2.0255999999999998</v>
      </c>
      <c r="D1698" s="6">
        <f>TITRES_STAT!E1701</f>
        <v>10</v>
      </c>
      <c r="E1698" s="2">
        <f t="shared" si="104"/>
        <v>-80853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2.16</v>
      </c>
      <c r="C1699" s="6">
        <f>TITRES_STAT!D1702</f>
        <v>2.0255999999999998</v>
      </c>
      <c r="D1699" s="6">
        <f>TITRES_STAT!E1702</f>
        <v>17</v>
      </c>
      <c r="E1699" s="2">
        <f t="shared" si="104"/>
        <v>-80853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2.16</v>
      </c>
      <c r="C1700" s="6">
        <f>TITRES_STAT!D1703</f>
        <v>2.0255999999999998</v>
      </c>
      <c r="D1700" s="6">
        <f>TITRES_STAT!E1703</f>
        <v>10</v>
      </c>
      <c r="E1700" s="2">
        <f t="shared" si="104"/>
        <v>-80853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2.16</v>
      </c>
      <c r="C1701" s="6">
        <f>TITRES_STAT!D1704</f>
        <v>2.0255999999999998</v>
      </c>
      <c r="D1701" s="6">
        <f>TITRES_STAT!E1704</f>
        <v>10</v>
      </c>
      <c r="E1701" s="2">
        <f t="shared" si="104"/>
        <v>-80853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BULLISH DIVERGENCE</v>
      </c>
    </row>
    <row r="1702" spans="1:8" ht="13.5" x14ac:dyDescent="0.25">
      <c r="A1702" s="3">
        <f>TITRES_STAT!B1705</f>
        <v>44495</v>
      </c>
      <c r="B1702" s="6">
        <f>TITRES_STAT!C1705</f>
        <v>2.16</v>
      </c>
      <c r="C1702" s="6">
        <f>TITRES_STAT!D1705</f>
        <v>2.0255999999999998</v>
      </c>
      <c r="D1702" s="6">
        <f>TITRES_STAT!E1705</f>
        <v>8</v>
      </c>
      <c r="E1702" s="2">
        <f t="shared" si="104"/>
        <v>-80853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2.16</v>
      </c>
      <c r="C1703" s="6">
        <f>TITRES_STAT!D1706</f>
        <v>2.0255999999999998</v>
      </c>
      <c r="D1703" s="6">
        <f>TITRES_STAT!E1706</f>
        <v>3</v>
      </c>
      <c r="E1703" s="2">
        <f t="shared" si="104"/>
        <v>-80853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2.16</v>
      </c>
      <c r="C1704" s="6">
        <f>TITRES_STAT!D1707</f>
        <v>2.0255999999999998</v>
      </c>
      <c r="D1704" s="6">
        <f>TITRES_STAT!E1707</f>
        <v>1</v>
      </c>
      <c r="E1704" s="2">
        <f t="shared" si="104"/>
        <v>-80853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2.16</v>
      </c>
      <c r="C1705" s="6">
        <f>TITRES_STAT!D1708</f>
        <v>2.0255999999999998</v>
      </c>
      <c r="D1705" s="6">
        <f>TITRES_STAT!E1708</f>
        <v>1</v>
      </c>
      <c r="E1705" s="2">
        <f t="shared" si="104"/>
        <v>-80853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2.16</v>
      </c>
      <c r="C1706" s="6">
        <f>TITRES_STAT!D1709</f>
        <v>2.0255999999999998</v>
      </c>
      <c r="D1706" s="6">
        <f>TITRES_STAT!E1709</f>
        <v>43</v>
      </c>
      <c r="E1706" s="2">
        <f t="shared" si="104"/>
        <v>-80853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2.21</v>
      </c>
      <c r="C1707" s="6">
        <f>TITRES_STAT!D1710</f>
        <v>2.0724999999999998</v>
      </c>
      <c r="D1707" s="6">
        <f>TITRES_STAT!E1710</f>
        <v>1</v>
      </c>
      <c r="E1707" s="2">
        <f t="shared" si="104"/>
        <v>-80852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2.21</v>
      </c>
      <c r="C1708" s="6">
        <f>TITRES_STAT!D1711</f>
        <v>2.0724999999999998</v>
      </c>
      <c r="D1708" s="6">
        <f>TITRES_STAT!E1711</f>
        <v>0</v>
      </c>
      <c r="E1708" s="2">
        <f t="shared" si="104"/>
        <v>-80852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2.21</v>
      </c>
      <c r="C1709" s="6">
        <f>TITRES_STAT!D1712</f>
        <v>2.0724999999999998</v>
      </c>
      <c r="D1709" s="6">
        <f>TITRES_STAT!E1712</f>
        <v>0</v>
      </c>
      <c r="E1709" s="2">
        <f t="shared" si="104"/>
        <v>-80852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2.17</v>
      </c>
      <c r="C1710" s="6">
        <f>TITRES_STAT!D1713</f>
        <v>2.0350000000000001</v>
      </c>
      <c r="D1710" s="6">
        <f>TITRES_STAT!E1713</f>
        <v>12</v>
      </c>
      <c r="E1710" s="2">
        <f t="shared" si="104"/>
        <v>-80864</v>
      </c>
      <c r="F1710" s="6" t="str">
        <f t="shared" si="107"/>
        <v>BEARISH</v>
      </c>
      <c r="G1710" s="6" t="str">
        <f t="shared" si="106"/>
        <v>NEUTRAL</v>
      </c>
      <c r="H1710" s="6" t="str">
        <f t="shared" si="105"/>
        <v>BEARISH DIVERGENCE</v>
      </c>
    </row>
    <row r="1711" spans="1:8" ht="13.5" x14ac:dyDescent="0.25">
      <c r="A1711" s="3">
        <f>TITRES_STAT!B1714</f>
        <v>44508</v>
      </c>
      <c r="B1711" s="6">
        <f>TITRES_STAT!C1714</f>
        <v>2.16</v>
      </c>
      <c r="C1711" s="6">
        <f>TITRES_STAT!D1714</f>
        <v>2.0255999999999998</v>
      </c>
      <c r="D1711" s="6">
        <f>TITRES_STAT!E1714</f>
        <v>41</v>
      </c>
      <c r="E1711" s="2">
        <f t="shared" si="104"/>
        <v>-80905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2.16</v>
      </c>
      <c r="C1712" s="6">
        <f>TITRES_STAT!D1715</f>
        <v>2.0255999999999998</v>
      </c>
      <c r="D1712" s="6">
        <f>TITRES_STAT!E1715</f>
        <v>11</v>
      </c>
      <c r="E1712" s="2">
        <f t="shared" si="104"/>
        <v>-80905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2.13</v>
      </c>
      <c r="C1713" s="6">
        <f>TITRES_STAT!D1716</f>
        <v>1.9975000000000001</v>
      </c>
      <c r="D1713" s="6">
        <f>TITRES_STAT!E1716</f>
        <v>745</v>
      </c>
      <c r="E1713" s="2">
        <f t="shared" si="104"/>
        <v>-81650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2.2000000000000002</v>
      </c>
      <c r="C1714" s="6">
        <f>TITRES_STAT!D1717</f>
        <v>2.0632000000000001</v>
      </c>
      <c r="D1714" s="6">
        <f>TITRES_STAT!E1717</f>
        <v>1</v>
      </c>
      <c r="E1714" s="2">
        <f t="shared" si="104"/>
        <v>-81649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2.09</v>
      </c>
      <c r="C1715" s="6">
        <f>TITRES_STAT!D1718</f>
        <v>1.96</v>
      </c>
      <c r="D1715" s="6">
        <f>TITRES_STAT!E1718</f>
        <v>1416</v>
      </c>
      <c r="E1715" s="2">
        <f t="shared" si="104"/>
        <v>-83065</v>
      </c>
      <c r="F1715" s="6" t="str">
        <f t="shared" si="107"/>
        <v>BEARISH</v>
      </c>
      <c r="G1715" s="6" t="str">
        <f t="shared" si="106"/>
        <v>STRONG</v>
      </c>
      <c r="H1715" s="6" t="str">
        <f t="shared" si="105"/>
        <v>CONFIRMED BEARISH</v>
      </c>
    </row>
    <row r="1716" spans="1:8" ht="13.5" x14ac:dyDescent="0.25">
      <c r="A1716" s="3">
        <f>TITRES_STAT!B1719</f>
        <v>44515</v>
      </c>
      <c r="B1716" s="6">
        <f>TITRES_STAT!C1719</f>
        <v>2.13</v>
      </c>
      <c r="C1716" s="6">
        <f>TITRES_STAT!D1719</f>
        <v>1.9975000000000001</v>
      </c>
      <c r="D1716" s="6">
        <f>TITRES_STAT!E1719</f>
        <v>251</v>
      </c>
      <c r="E1716" s="2">
        <f t="shared" si="104"/>
        <v>-82814</v>
      </c>
      <c r="F1716" s="6" t="str">
        <f t="shared" si="107"/>
        <v>BEARISH</v>
      </c>
      <c r="G1716" s="6" t="str">
        <f t="shared" si="106"/>
        <v>STRONG</v>
      </c>
      <c r="H1716" s="6" t="str">
        <f t="shared" si="105"/>
        <v>CONFIRMED BEARISH</v>
      </c>
    </row>
    <row r="1717" spans="1:8" ht="13.5" x14ac:dyDescent="0.25">
      <c r="A1717" s="3">
        <f>TITRES_STAT!B1720</f>
        <v>44516</v>
      </c>
      <c r="B1717" s="6">
        <f>TITRES_STAT!C1720</f>
        <v>2.13</v>
      </c>
      <c r="C1717" s="6">
        <f>TITRES_STAT!D1720</f>
        <v>1.9975000000000001</v>
      </c>
      <c r="D1717" s="6">
        <f>TITRES_STAT!E1720</f>
        <v>1</v>
      </c>
      <c r="E1717" s="2">
        <f t="shared" si="104"/>
        <v>-82814</v>
      </c>
      <c r="F1717" s="6" t="str">
        <f t="shared" si="107"/>
        <v>BEARISH</v>
      </c>
      <c r="G1717" s="6" t="str">
        <f t="shared" si="106"/>
        <v>STRONG</v>
      </c>
      <c r="H1717" s="6" t="str">
        <f t="shared" si="105"/>
        <v>CONFIRMED BEARISH</v>
      </c>
    </row>
    <row r="1718" spans="1:8" ht="13.5" x14ac:dyDescent="0.25">
      <c r="A1718" s="3">
        <f>TITRES_STAT!B1721</f>
        <v>44517</v>
      </c>
      <c r="B1718" s="6">
        <f>TITRES_STAT!C1721</f>
        <v>2.0699999999999998</v>
      </c>
      <c r="C1718" s="6">
        <f>TITRES_STAT!D1721</f>
        <v>1.9412</v>
      </c>
      <c r="D1718" s="6">
        <f>TITRES_STAT!E1721</f>
        <v>643</v>
      </c>
      <c r="E1718" s="2">
        <f t="shared" si="104"/>
        <v>-83457</v>
      </c>
      <c r="F1718" s="6" t="str">
        <f t="shared" si="107"/>
        <v>BEARISH</v>
      </c>
      <c r="G1718" s="6" t="str">
        <f t="shared" si="106"/>
        <v>STRONG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2.13</v>
      </c>
      <c r="C1719" s="6">
        <f>TITRES_STAT!D1722</f>
        <v>1.9975000000000001</v>
      </c>
      <c r="D1719" s="6">
        <f>TITRES_STAT!E1722</f>
        <v>1</v>
      </c>
      <c r="E1719" s="2">
        <f t="shared" si="104"/>
        <v>-83456</v>
      </c>
      <c r="F1719" s="6" t="str">
        <f t="shared" si="107"/>
        <v>BEARISH</v>
      </c>
      <c r="G1719" s="6" t="str">
        <f t="shared" si="106"/>
        <v>STRONG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2.13</v>
      </c>
      <c r="C1720" s="6">
        <f>TITRES_STAT!D1723</f>
        <v>1.9975000000000001</v>
      </c>
      <c r="D1720" s="6">
        <f>TITRES_STAT!E1723</f>
        <v>0</v>
      </c>
      <c r="E1720" s="2">
        <f t="shared" si="104"/>
        <v>-83456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BEARISH DIVERGENCE</v>
      </c>
    </row>
    <row r="1721" spans="1:8" ht="13.5" x14ac:dyDescent="0.25">
      <c r="A1721" s="3">
        <f>TITRES_STAT!B1724</f>
        <v>44522</v>
      </c>
      <c r="B1721" s="6">
        <f>TITRES_STAT!C1724</f>
        <v>2.13</v>
      </c>
      <c r="C1721" s="6">
        <f>TITRES_STAT!D1724</f>
        <v>1.9975000000000001</v>
      </c>
      <c r="D1721" s="6">
        <f>TITRES_STAT!E1724</f>
        <v>1501</v>
      </c>
      <c r="E1721" s="2">
        <f t="shared" si="104"/>
        <v>-83456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2.09</v>
      </c>
      <c r="C1722" s="6">
        <f>TITRES_STAT!D1725</f>
        <v>1.96</v>
      </c>
      <c r="D1722" s="6">
        <f>TITRES_STAT!E1725</f>
        <v>1060</v>
      </c>
      <c r="E1722" s="2">
        <f t="shared" si="104"/>
        <v>-84516</v>
      </c>
      <c r="F1722" s="6" t="str">
        <f t="shared" si="107"/>
        <v>BEARISH</v>
      </c>
      <c r="G1722" s="6" t="str">
        <f t="shared" si="106"/>
        <v>STRONG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2.0099999999999998</v>
      </c>
      <c r="C1723" s="6">
        <f>TITRES_STAT!D1726</f>
        <v>1.885</v>
      </c>
      <c r="D1723" s="6">
        <f>TITRES_STAT!E1726</f>
        <v>605</v>
      </c>
      <c r="E1723" s="2">
        <f t="shared" si="104"/>
        <v>-85121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2.0099999999999998</v>
      </c>
      <c r="C1724" s="6">
        <f>TITRES_STAT!D1727</f>
        <v>1.885</v>
      </c>
      <c r="D1724" s="6">
        <f>TITRES_STAT!E1727</f>
        <v>1</v>
      </c>
      <c r="E1724" s="2">
        <f t="shared" si="104"/>
        <v>-85121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2.0499999999999998</v>
      </c>
      <c r="C1725" s="6">
        <f>TITRES_STAT!D1728</f>
        <v>1.9225000000000001</v>
      </c>
      <c r="D1725" s="6">
        <f>TITRES_STAT!E1728</f>
        <v>82</v>
      </c>
      <c r="E1725" s="2">
        <f t="shared" si="104"/>
        <v>-85039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CONFIRMED BEARISH</v>
      </c>
    </row>
    <row r="1726" spans="1:8" ht="13.5" x14ac:dyDescent="0.25">
      <c r="A1726" s="3">
        <f>TITRES_STAT!B1729</f>
        <v>44529</v>
      </c>
      <c r="B1726" s="6">
        <f>TITRES_STAT!C1729</f>
        <v>2.0499999999999998</v>
      </c>
      <c r="C1726" s="6">
        <f>TITRES_STAT!D1729</f>
        <v>1.9225000000000001</v>
      </c>
      <c r="D1726" s="6">
        <f>TITRES_STAT!E1729</f>
        <v>1</v>
      </c>
      <c r="E1726" s="2">
        <f t="shared" si="104"/>
        <v>-85039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CONFIRMED BEARISH</v>
      </c>
    </row>
    <row r="1727" spans="1:8" ht="13.5" x14ac:dyDescent="0.25">
      <c r="A1727" s="3">
        <f>TITRES_STAT!B1730</f>
        <v>44530</v>
      </c>
      <c r="B1727" s="6">
        <f>TITRES_STAT!C1730</f>
        <v>2.0499999999999998</v>
      </c>
      <c r="C1727" s="6">
        <f>TITRES_STAT!D1730</f>
        <v>1.9225000000000001</v>
      </c>
      <c r="D1727" s="6">
        <f>TITRES_STAT!E1730</f>
        <v>1</v>
      </c>
      <c r="E1727" s="2">
        <f t="shared" si="104"/>
        <v>-85039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2.0499999999999998</v>
      </c>
      <c r="C1728" s="6">
        <f>TITRES_STAT!D1731</f>
        <v>1.9225000000000001</v>
      </c>
      <c r="D1728" s="6">
        <f>TITRES_STAT!E1731</f>
        <v>0</v>
      </c>
      <c r="E1728" s="2">
        <f t="shared" si="104"/>
        <v>-85039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CONFIRMED BULLISH</v>
      </c>
    </row>
    <row r="1729" spans="1:8" ht="13.5" x14ac:dyDescent="0.25">
      <c r="A1729" s="3">
        <f>TITRES_STAT!B1732</f>
        <v>44532</v>
      </c>
      <c r="B1729" s="6">
        <f>TITRES_STAT!C1732</f>
        <v>2.0499999999999998</v>
      </c>
      <c r="C1729" s="6">
        <f>TITRES_STAT!D1732</f>
        <v>1.9225000000000001</v>
      </c>
      <c r="D1729" s="6">
        <f>TITRES_STAT!E1732</f>
        <v>2405</v>
      </c>
      <c r="E1729" s="2">
        <f t="shared" si="104"/>
        <v>-85039</v>
      </c>
      <c r="F1729" s="6" t="str">
        <f t="shared" si="107"/>
        <v>BULLISH</v>
      </c>
      <c r="G1729" s="6" t="str">
        <f t="shared" si="106"/>
        <v>NEUTRAL</v>
      </c>
      <c r="H1729" s="6" t="str">
        <f t="shared" si="105"/>
        <v>CONFIRMED BULLISH</v>
      </c>
    </row>
    <row r="1730" spans="1:8" ht="13.5" x14ac:dyDescent="0.25">
      <c r="A1730" s="3">
        <f>TITRES_STAT!B1733</f>
        <v>44533</v>
      </c>
      <c r="B1730" s="6">
        <f>TITRES_STAT!C1733</f>
        <v>1.94</v>
      </c>
      <c r="C1730" s="6">
        <f>TITRES_STAT!D1733</f>
        <v>1.8192999999999999</v>
      </c>
      <c r="D1730" s="6">
        <f>TITRES_STAT!E1733</f>
        <v>922</v>
      </c>
      <c r="E1730" s="2">
        <f t="shared" si="104"/>
        <v>-85961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1.94</v>
      </c>
      <c r="C1731" s="6">
        <f>TITRES_STAT!D1734</f>
        <v>1.8192999999999999</v>
      </c>
      <c r="D1731" s="6">
        <f>TITRES_STAT!E1734</f>
        <v>0</v>
      </c>
      <c r="E1731" s="2">
        <f t="shared" si="104"/>
        <v>-85961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1.94</v>
      </c>
      <c r="C1732" s="6">
        <f>TITRES_STAT!D1735</f>
        <v>1.8192999999999999</v>
      </c>
      <c r="D1732" s="6">
        <f>TITRES_STAT!E1735</f>
        <v>0</v>
      </c>
      <c r="E1732" s="2">
        <f t="shared" ref="E1732:E1795" si="108">IF(B1732&gt;B1731, E1731+D1732, IF(B1732&lt;B1731, E1731-D1732, E1731))</f>
        <v>-85961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2</v>
      </c>
      <c r="C1733" s="6">
        <f>TITRES_STAT!D1736</f>
        <v>1.8755999999999999</v>
      </c>
      <c r="D1733" s="6">
        <f>TITRES_STAT!E1736</f>
        <v>6767</v>
      </c>
      <c r="E1733" s="2">
        <f t="shared" si="108"/>
        <v>-79194</v>
      </c>
      <c r="F1733" s="6" t="str">
        <f t="shared" si="107"/>
        <v>BULLISH</v>
      </c>
      <c r="G1733" s="6" t="str">
        <f t="shared" si="106"/>
        <v>WEAK</v>
      </c>
      <c r="H1733" s="6" t="str">
        <f t="shared" si="105"/>
        <v>BULLISH DIVERGENCE</v>
      </c>
    </row>
    <row r="1734" spans="1:8" ht="13.5" x14ac:dyDescent="0.25">
      <c r="A1734" s="3">
        <f>TITRES_STAT!B1737</f>
        <v>44539</v>
      </c>
      <c r="B1734" s="6">
        <f>TITRES_STAT!C1737</f>
        <v>2.0299999999999998</v>
      </c>
      <c r="C1734" s="6">
        <f>TITRES_STAT!D1737</f>
        <v>1.9036999999999999</v>
      </c>
      <c r="D1734" s="6">
        <f>TITRES_STAT!E1737</f>
        <v>3</v>
      </c>
      <c r="E1734" s="2">
        <f t="shared" si="108"/>
        <v>-79191</v>
      </c>
      <c r="F1734" s="6" t="str">
        <f t="shared" si="107"/>
        <v>BULLISH</v>
      </c>
      <c r="G1734" s="6" t="str">
        <f t="shared" si="106"/>
        <v>WEAK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BULLISH DIVERGENCE</v>
      </c>
    </row>
    <row r="1735" spans="1:8" ht="13.5" x14ac:dyDescent="0.25">
      <c r="A1735" s="3">
        <f>TITRES_STAT!B1738</f>
        <v>44540</v>
      </c>
      <c r="B1735" s="6">
        <f>TITRES_STAT!C1738</f>
        <v>2.0299999999999998</v>
      </c>
      <c r="C1735" s="6">
        <f>TITRES_STAT!D1738</f>
        <v>1.9036999999999999</v>
      </c>
      <c r="D1735" s="6">
        <f>TITRES_STAT!E1738</f>
        <v>0</v>
      </c>
      <c r="E1735" s="2">
        <f t="shared" si="108"/>
        <v>-79191</v>
      </c>
      <c r="F1735" s="6" t="str">
        <f t="shared" si="107"/>
        <v>BULLISH</v>
      </c>
      <c r="G1735" s="6" t="str">
        <f t="shared" ref="G1735:G1798" si="110">IF((E1735-E1730)/E1730 &gt; 0.02, "STRONG",
 IF((E1735-E1730)/E1730 &lt; -0.02, "WEAK", "NEUTRAL"))</f>
        <v>WEAK</v>
      </c>
      <c r="H1735" s="6" t="str">
        <f t="shared" si="109"/>
        <v>CONFIRMED BULLISH</v>
      </c>
    </row>
    <row r="1736" spans="1:8" ht="13.5" x14ac:dyDescent="0.25">
      <c r="A1736" s="3">
        <f>TITRES_STAT!B1739</f>
        <v>44543</v>
      </c>
      <c r="B1736" s="6">
        <f>TITRES_STAT!C1739</f>
        <v>2.0499999999999998</v>
      </c>
      <c r="C1736" s="6">
        <f>TITRES_STAT!D1739</f>
        <v>1.9225000000000001</v>
      </c>
      <c r="D1736" s="6">
        <f>TITRES_STAT!E1739</f>
        <v>301</v>
      </c>
      <c r="E1736" s="2">
        <f t="shared" si="108"/>
        <v>-78890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WEAK</v>
      </c>
      <c r="H1736" s="6" t="str">
        <f t="shared" si="109"/>
        <v>CONFIRMED BULLISH</v>
      </c>
    </row>
    <row r="1737" spans="1:8" ht="13.5" x14ac:dyDescent="0.25">
      <c r="A1737" s="3">
        <f>TITRES_STAT!B1740</f>
        <v>44544</v>
      </c>
      <c r="B1737" s="6">
        <f>TITRES_STAT!C1740</f>
        <v>2</v>
      </c>
      <c r="C1737" s="6">
        <f>TITRES_STAT!D1740</f>
        <v>1.8755999999999999</v>
      </c>
      <c r="D1737" s="6">
        <f>TITRES_STAT!E1740</f>
        <v>5496</v>
      </c>
      <c r="E1737" s="2">
        <f t="shared" si="108"/>
        <v>-84386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44545</v>
      </c>
      <c r="B1738" s="6">
        <f>TITRES_STAT!C1741</f>
        <v>2.0499999999999998</v>
      </c>
      <c r="C1738" s="6">
        <f>TITRES_STAT!D1741</f>
        <v>1.9225000000000001</v>
      </c>
      <c r="D1738" s="6">
        <f>TITRES_STAT!E1741</f>
        <v>7</v>
      </c>
      <c r="E1738" s="2">
        <f t="shared" si="108"/>
        <v>-84379</v>
      </c>
      <c r="F1738" s="6" t="str">
        <f t="shared" si="111"/>
        <v>BEARISH</v>
      </c>
      <c r="G1738" s="6" t="str">
        <f t="shared" si="110"/>
        <v>STRONG</v>
      </c>
      <c r="H1738" s="6" t="str">
        <f t="shared" si="109"/>
        <v>BEARISH DIVERGENCE</v>
      </c>
    </row>
    <row r="1739" spans="1:8" ht="13.5" x14ac:dyDescent="0.25">
      <c r="A1739" s="3">
        <f>TITRES_STAT!B1742</f>
        <v>44546</v>
      </c>
      <c r="B1739" s="6">
        <f>TITRES_STAT!C1742</f>
        <v>2.0499999999999998</v>
      </c>
      <c r="C1739" s="6">
        <f>TITRES_STAT!D1742</f>
        <v>1.9225000000000001</v>
      </c>
      <c r="D1739" s="6">
        <f>TITRES_STAT!E1742</f>
        <v>1</v>
      </c>
      <c r="E1739" s="2">
        <f t="shared" si="108"/>
        <v>-84379</v>
      </c>
      <c r="F1739" s="6" t="str">
        <f t="shared" si="111"/>
        <v>BEARISH</v>
      </c>
      <c r="G1739" s="6" t="str">
        <f t="shared" si="110"/>
        <v>STRONG</v>
      </c>
      <c r="H1739" s="6" t="str">
        <f t="shared" si="109"/>
        <v>BEARISH DIVERGENCE</v>
      </c>
    </row>
    <row r="1740" spans="1:8" ht="13.5" x14ac:dyDescent="0.25">
      <c r="A1740" s="3">
        <f>TITRES_STAT!B1743</f>
        <v>44550</v>
      </c>
      <c r="B1740" s="6">
        <f>TITRES_STAT!C1743</f>
        <v>2.0499999999999998</v>
      </c>
      <c r="C1740" s="6">
        <f>TITRES_STAT!D1743</f>
        <v>1.9225000000000001</v>
      </c>
      <c r="D1740" s="6">
        <f>TITRES_STAT!E1743</f>
        <v>306</v>
      </c>
      <c r="E1740" s="2">
        <f t="shared" si="108"/>
        <v>-84379</v>
      </c>
      <c r="F1740" s="6" t="str">
        <f t="shared" si="111"/>
        <v>BEARISH</v>
      </c>
      <c r="G1740" s="6" t="str">
        <f t="shared" si="110"/>
        <v>STRONG</v>
      </c>
      <c r="H1740" s="6" t="str">
        <f t="shared" si="109"/>
        <v>BEARISH DIVERGENCE</v>
      </c>
    </row>
    <row r="1741" spans="1:8" ht="13.5" x14ac:dyDescent="0.25">
      <c r="A1741" s="3">
        <f>TITRES_STAT!B1744</f>
        <v>44551</v>
      </c>
      <c r="B1741" s="6">
        <f>TITRES_STAT!C1744</f>
        <v>2.0499999999999998</v>
      </c>
      <c r="C1741" s="6">
        <f>TITRES_STAT!D1744</f>
        <v>1.9225000000000001</v>
      </c>
      <c r="D1741" s="6">
        <f>TITRES_STAT!E1744</f>
        <v>1</v>
      </c>
      <c r="E1741" s="2">
        <f t="shared" si="108"/>
        <v>-84379</v>
      </c>
      <c r="F1741" s="6" t="str">
        <f t="shared" si="111"/>
        <v>BEARISH</v>
      </c>
      <c r="G1741" s="6" t="str">
        <f t="shared" si="110"/>
        <v>STRONG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2.0499999999999998</v>
      </c>
      <c r="C1742" s="6">
        <f>TITRES_STAT!D1745</f>
        <v>1.9225000000000001</v>
      </c>
      <c r="D1742" s="6">
        <f>TITRES_STAT!E1745</f>
        <v>158</v>
      </c>
      <c r="E1742" s="2">
        <f t="shared" si="108"/>
        <v>-84379</v>
      </c>
      <c r="F1742" s="6" t="str">
        <f t="shared" si="111"/>
        <v>BULLISH</v>
      </c>
      <c r="G1742" s="6" t="str">
        <f t="shared" si="110"/>
        <v>NEUTRAL</v>
      </c>
      <c r="H1742" s="6" t="str">
        <f t="shared" si="109"/>
        <v>CONFIRMED BULLISH</v>
      </c>
    </row>
    <row r="1743" spans="1:8" ht="13.5" x14ac:dyDescent="0.25">
      <c r="A1743" s="3">
        <f>TITRES_STAT!B1746</f>
        <v>44553</v>
      </c>
      <c r="B1743" s="6">
        <f>TITRES_STAT!C1746</f>
        <v>2.0499999999999998</v>
      </c>
      <c r="C1743" s="6">
        <f>TITRES_STAT!D1746</f>
        <v>1.9225000000000001</v>
      </c>
      <c r="D1743" s="6">
        <f>TITRES_STAT!E1746</f>
        <v>35</v>
      </c>
      <c r="E1743" s="2">
        <f t="shared" si="108"/>
        <v>-84379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44554</v>
      </c>
      <c r="B1744" s="6">
        <f>TITRES_STAT!C1747</f>
        <v>2.11</v>
      </c>
      <c r="C1744" s="6">
        <f>TITRES_STAT!D1747</f>
        <v>1.9787999999999999</v>
      </c>
      <c r="D1744" s="6">
        <f>TITRES_STAT!E1747</f>
        <v>1</v>
      </c>
      <c r="E1744" s="2">
        <f t="shared" si="108"/>
        <v>-84378</v>
      </c>
      <c r="F1744" s="6" t="str">
        <f t="shared" si="111"/>
        <v>BULLISH</v>
      </c>
      <c r="G1744" s="6" t="str">
        <f t="shared" si="110"/>
        <v>NEUTRAL</v>
      </c>
      <c r="H1744" s="6" t="str">
        <f t="shared" si="109"/>
        <v>CONFIRMED BULLISH</v>
      </c>
    </row>
    <row r="1745" spans="1:8" ht="13.5" x14ac:dyDescent="0.25">
      <c r="A1745" s="3">
        <f>TITRES_STAT!B1748</f>
        <v>44557</v>
      </c>
      <c r="B1745" s="6">
        <f>TITRES_STAT!C1748</f>
        <v>2.12</v>
      </c>
      <c r="C1745" s="6">
        <f>TITRES_STAT!D1748</f>
        <v>1.9881</v>
      </c>
      <c r="D1745" s="6">
        <f>TITRES_STAT!E1748</f>
        <v>1</v>
      </c>
      <c r="E1745" s="2">
        <f t="shared" si="108"/>
        <v>-84377</v>
      </c>
      <c r="F1745" s="6" t="str">
        <f t="shared" si="111"/>
        <v>BULLISH</v>
      </c>
      <c r="G1745" s="6" t="str">
        <f t="shared" si="110"/>
        <v>NEUTRAL</v>
      </c>
      <c r="H1745" s="6" t="str">
        <f t="shared" si="109"/>
        <v>CONFIRMED BULLISH</v>
      </c>
    </row>
    <row r="1746" spans="1:8" ht="13.5" x14ac:dyDescent="0.25">
      <c r="A1746" s="3">
        <f>TITRES_STAT!B1749</f>
        <v>44558</v>
      </c>
      <c r="B1746" s="6">
        <f>TITRES_STAT!C1749</f>
        <v>2.0699999999999998</v>
      </c>
      <c r="C1746" s="6">
        <f>TITRES_STAT!D1749</f>
        <v>1.9412</v>
      </c>
      <c r="D1746" s="6">
        <f>TITRES_STAT!E1749</f>
        <v>51</v>
      </c>
      <c r="E1746" s="2">
        <f t="shared" si="108"/>
        <v>-84428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BEARISH DIVERGENCE</v>
      </c>
    </row>
    <row r="1747" spans="1:8" ht="13.5" x14ac:dyDescent="0.25">
      <c r="A1747" s="3">
        <f>TITRES_STAT!B1750</f>
        <v>44559</v>
      </c>
      <c r="B1747" s="6">
        <f>TITRES_STAT!C1750</f>
        <v>2.0699999999999998</v>
      </c>
      <c r="C1747" s="6">
        <f>TITRES_STAT!D1750</f>
        <v>1.9412</v>
      </c>
      <c r="D1747" s="6">
        <f>TITRES_STAT!E1750</f>
        <v>10</v>
      </c>
      <c r="E1747" s="2">
        <f t="shared" si="108"/>
        <v>-84428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BEARISH DIVERGENCE</v>
      </c>
    </row>
    <row r="1748" spans="1:8" ht="13.5" x14ac:dyDescent="0.25">
      <c r="A1748" s="3">
        <f>TITRES_STAT!B1751</f>
        <v>44560</v>
      </c>
      <c r="B1748" s="6">
        <f>TITRES_STAT!C1751</f>
        <v>1.95</v>
      </c>
      <c r="C1748" s="6">
        <f>TITRES_STAT!D1751</f>
        <v>1.8287</v>
      </c>
      <c r="D1748" s="6">
        <f>TITRES_STAT!E1751</f>
        <v>75</v>
      </c>
      <c r="E1748" s="2">
        <f t="shared" si="108"/>
        <v>-84503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2.06</v>
      </c>
      <c r="C1749" s="6">
        <f>TITRES_STAT!D1752</f>
        <v>1.9319</v>
      </c>
      <c r="D1749" s="6">
        <f>TITRES_STAT!E1752</f>
        <v>2610</v>
      </c>
      <c r="E1749" s="2">
        <f t="shared" si="108"/>
        <v>-81893</v>
      </c>
      <c r="F1749" s="6" t="str">
        <f t="shared" si="111"/>
        <v>BULLISH</v>
      </c>
      <c r="G1749" s="6" t="str">
        <f t="shared" si="110"/>
        <v>WEAK</v>
      </c>
      <c r="H1749" s="6" t="str">
        <f t="shared" si="109"/>
        <v>BULLISH DIVERGENCE</v>
      </c>
    </row>
    <row r="1750" spans="1:8" ht="13.5" x14ac:dyDescent="0.25">
      <c r="A1750" s="3">
        <f>TITRES_STAT!B1753</f>
        <v>44564</v>
      </c>
      <c r="B1750" s="6">
        <f>TITRES_STAT!C1753</f>
        <v>1.97</v>
      </c>
      <c r="C1750" s="6">
        <f>TITRES_STAT!D1753</f>
        <v>1.8474999999999999</v>
      </c>
      <c r="D1750" s="6">
        <f>TITRES_STAT!E1753</f>
        <v>6779</v>
      </c>
      <c r="E1750" s="2">
        <f t="shared" si="108"/>
        <v>-88672</v>
      </c>
      <c r="F1750" s="6" t="str">
        <f t="shared" si="111"/>
        <v>BEARISH</v>
      </c>
      <c r="G1750" s="6" t="str">
        <f t="shared" si="110"/>
        <v>STRONG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2.02</v>
      </c>
      <c r="C1751" s="6">
        <f>TITRES_STAT!D1754</f>
        <v>1.8944000000000001</v>
      </c>
      <c r="D1751" s="6">
        <f>TITRES_STAT!E1754</f>
        <v>6</v>
      </c>
      <c r="E1751" s="2">
        <f t="shared" si="108"/>
        <v>-88666</v>
      </c>
      <c r="F1751" s="6" t="str">
        <f t="shared" si="111"/>
        <v>BEARISH</v>
      </c>
      <c r="G1751" s="6" t="str">
        <f t="shared" si="110"/>
        <v>STRONG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2.02</v>
      </c>
      <c r="C1752" s="6">
        <f>TITRES_STAT!D1755</f>
        <v>1.8944000000000001</v>
      </c>
      <c r="D1752" s="6">
        <f>TITRES_STAT!E1755</f>
        <v>0</v>
      </c>
      <c r="E1752" s="2">
        <f t="shared" si="108"/>
        <v>-88666</v>
      </c>
      <c r="F1752" s="6" t="str">
        <f t="shared" si="111"/>
        <v>BEARISH</v>
      </c>
      <c r="G1752" s="6" t="str">
        <f t="shared" si="110"/>
        <v>STRONG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2</v>
      </c>
      <c r="C1753" s="6">
        <f>TITRES_STAT!D1756</f>
        <v>1.8755999999999999</v>
      </c>
      <c r="D1753" s="6">
        <f>TITRES_STAT!E1756</f>
        <v>801</v>
      </c>
      <c r="E1753" s="2">
        <f t="shared" si="108"/>
        <v>-89467</v>
      </c>
      <c r="F1753" s="6" t="str">
        <f t="shared" si="111"/>
        <v>BEARISH</v>
      </c>
      <c r="G1753" s="6" t="str">
        <f t="shared" si="110"/>
        <v>STRONG</v>
      </c>
      <c r="H1753" s="6" t="str">
        <f t="shared" si="109"/>
        <v>BEARISH DIVERGENCE</v>
      </c>
    </row>
    <row r="1754" spans="1:8" ht="13.5" x14ac:dyDescent="0.25">
      <c r="A1754" s="3">
        <f>TITRES_STAT!B1757</f>
        <v>44568</v>
      </c>
      <c r="B1754" s="6">
        <f>TITRES_STAT!C1757</f>
        <v>1.95</v>
      </c>
      <c r="C1754" s="6">
        <f>TITRES_STAT!D1757</f>
        <v>1.8287</v>
      </c>
      <c r="D1754" s="6">
        <f>TITRES_STAT!E1757</f>
        <v>1014</v>
      </c>
      <c r="E1754" s="2">
        <f t="shared" si="108"/>
        <v>-90481</v>
      </c>
      <c r="F1754" s="6" t="str">
        <f t="shared" si="111"/>
        <v>BEARISH</v>
      </c>
      <c r="G1754" s="6" t="str">
        <f t="shared" si="110"/>
        <v>STRONG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1.9</v>
      </c>
      <c r="C1755" s="6">
        <f>TITRES_STAT!D1758</f>
        <v>1.7818000000000001</v>
      </c>
      <c r="D1755" s="6">
        <f>TITRES_STAT!E1758</f>
        <v>169</v>
      </c>
      <c r="E1755" s="2">
        <f t="shared" si="108"/>
        <v>-90650</v>
      </c>
      <c r="F1755" s="6" t="str">
        <f t="shared" si="111"/>
        <v>BEARISH</v>
      </c>
      <c r="G1755" s="6" t="str">
        <f t="shared" si="110"/>
        <v>STRONG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1.89</v>
      </c>
      <c r="C1756" s="6">
        <f>TITRES_STAT!D1759</f>
        <v>1.7724</v>
      </c>
      <c r="D1756" s="6">
        <f>TITRES_STAT!E1759</f>
        <v>636</v>
      </c>
      <c r="E1756" s="2">
        <f t="shared" si="108"/>
        <v>-91286</v>
      </c>
      <c r="F1756" s="6" t="str">
        <f t="shared" si="111"/>
        <v>BEARISH</v>
      </c>
      <c r="G1756" s="6" t="str">
        <f t="shared" si="110"/>
        <v>STRONG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1.84</v>
      </c>
      <c r="C1757" s="6">
        <f>TITRES_STAT!D1760</f>
        <v>1.7256</v>
      </c>
      <c r="D1757" s="6">
        <f>TITRES_STAT!E1760</f>
        <v>734</v>
      </c>
      <c r="E1757" s="2">
        <f t="shared" si="108"/>
        <v>-92020</v>
      </c>
      <c r="F1757" s="6" t="str">
        <f t="shared" si="111"/>
        <v>BEARISH</v>
      </c>
      <c r="G1757" s="6" t="str">
        <f t="shared" si="110"/>
        <v>STRONG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1.86</v>
      </c>
      <c r="C1758" s="6">
        <f>TITRES_STAT!D1761</f>
        <v>1.7443</v>
      </c>
      <c r="D1758" s="6">
        <f>TITRES_STAT!E1761</f>
        <v>100</v>
      </c>
      <c r="E1758" s="2">
        <f t="shared" si="108"/>
        <v>-91920</v>
      </c>
      <c r="F1758" s="6" t="str">
        <f t="shared" si="111"/>
        <v>BEARISH</v>
      </c>
      <c r="G1758" s="6" t="str">
        <f t="shared" si="110"/>
        <v>STRONG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1.93</v>
      </c>
      <c r="C1759" s="6">
        <f>TITRES_STAT!D1762</f>
        <v>1.81</v>
      </c>
      <c r="D1759" s="6">
        <f>TITRES_STAT!E1762</f>
        <v>2</v>
      </c>
      <c r="E1759" s="2">
        <f t="shared" si="108"/>
        <v>-91918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1.93</v>
      </c>
      <c r="C1760" s="6">
        <f>TITRES_STAT!D1763</f>
        <v>1.81</v>
      </c>
      <c r="D1760" s="6">
        <f>TITRES_STAT!E1763</f>
        <v>0</v>
      </c>
      <c r="E1760" s="2">
        <f t="shared" si="108"/>
        <v>-91918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BEARISH DIVERGENCE</v>
      </c>
    </row>
    <row r="1761" spans="1:8" ht="13.5" x14ac:dyDescent="0.25">
      <c r="A1761" s="3">
        <f>TITRES_STAT!B1764</f>
        <v>44579</v>
      </c>
      <c r="B1761" s="6">
        <f>TITRES_STAT!C1764</f>
        <v>1.93</v>
      </c>
      <c r="C1761" s="6">
        <f>TITRES_STAT!D1764</f>
        <v>1.81</v>
      </c>
      <c r="D1761" s="6">
        <f>TITRES_STAT!E1764</f>
        <v>0</v>
      </c>
      <c r="E1761" s="2">
        <f t="shared" si="108"/>
        <v>-91918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BEARISH DIVERGENCE</v>
      </c>
    </row>
    <row r="1762" spans="1:8" ht="13.5" x14ac:dyDescent="0.25">
      <c r="A1762" s="3">
        <f>TITRES_STAT!B1765</f>
        <v>44580</v>
      </c>
      <c r="B1762" s="6">
        <f>TITRES_STAT!C1765</f>
        <v>1.85</v>
      </c>
      <c r="C1762" s="6">
        <f>TITRES_STAT!D1765</f>
        <v>1.7349000000000001</v>
      </c>
      <c r="D1762" s="6">
        <f>TITRES_STAT!E1765</f>
        <v>472</v>
      </c>
      <c r="E1762" s="2">
        <f t="shared" si="108"/>
        <v>-92390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BEARISH DIVERGENCE</v>
      </c>
    </row>
    <row r="1763" spans="1:8" ht="13.5" x14ac:dyDescent="0.25">
      <c r="A1763" s="3">
        <f>TITRES_STAT!B1766</f>
        <v>44581</v>
      </c>
      <c r="B1763" s="6">
        <f>TITRES_STAT!C1766</f>
        <v>1.85</v>
      </c>
      <c r="C1763" s="6">
        <f>TITRES_STAT!D1766</f>
        <v>1.7349000000000001</v>
      </c>
      <c r="D1763" s="6">
        <f>TITRES_STAT!E1766</f>
        <v>20</v>
      </c>
      <c r="E1763" s="2">
        <f t="shared" si="108"/>
        <v>-92390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1.85</v>
      </c>
      <c r="C1764" s="6">
        <f>TITRES_STAT!D1767</f>
        <v>1.7349000000000001</v>
      </c>
      <c r="D1764" s="6">
        <f>TITRES_STAT!E1767</f>
        <v>0</v>
      </c>
      <c r="E1764" s="2">
        <f t="shared" si="108"/>
        <v>-92390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1.85</v>
      </c>
      <c r="C1765" s="6">
        <f>TITRES_STAT!D1768</f>
        <v>1.7349000000000001</v>
      </c>
      <c r="D1765" s="6">
        <f>TITRES_STAT!E1768</f>
        <v>220</v>
      </c>
      <c r="E1765" s="2">
        <f t="shared" si="108"/>
        <v>-92390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1.84</v>
      </c>
      <c r="C1766" s="6">
        <f>TITRES_STAT!D1769</f>
        <v>1.7256</v>
      </c>
      <c r="D1766" s="6">
        <f>TITRES_STAT!E1769</f>
        <v>260</v>
      </c>
      <c r="E1766" s="2">
        <f t="shared" si="108"/>
        <v>-92650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1.84</v>
      </c>
      <c r="C1767" s="6">
        <f>TITRES_STAT!D1770</f>
        <v>1.7256</v>
      </c>
      <c r="D1767" s="6">
        <f>TITRES_STAT!E1770</f>
        <v>0</v>
      </c>
      <c r="E1767" s="2">
        <f t="shared" si="108"/>
        <v>-92650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1.85</v>
      </c>
      <c r="C1768" s="6">
        <f>TITRES_STAT!D1771</f>
        <v>1.7349000000000001</v>
      </c>
      <c r="D1768" s="6">
        <f>TITRES_STAT!E1771</f>
        <v>106</v>
      </c>
      <c r="E1768" s="2">
        <f t="shared" si="108"/>
        <v>-92544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1.85</v>
      </c>
      <c r="C1769" s="6">
        <f>TITRES_STAT!D1772</f>
        <v>1.7349000000000001</v>
      </c>
      <c r="D1769" s="6">
        <f>TITRES_STAT!E1772</f>
        <v>768</v>
      </c>
      <c r="E1769" s="2">
        <f t="shared" si="108"/>
        <v>-92544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44592</v>
      </c>
      <c r="B1770" s="6">
        <f>TITRES_STAT!C1773</f>
        <v>1.9</v>
      </c>
      <c r="C1770" s="6">
        <f>TITRES_STAT!D1773</f>
        <v>1.7818000000000001</v>
      </c>
      <c r="D1770" s="6">
        <f>TITRES_STAT!E1773</f>
        <v>2810</v>
      </c>
      <c r="E1770" s="2">
        <f t="shared" si="108"/>
        <v>-89734</v>
      </c>
      <c r="F1770" s="6" t="str">
        <f t="shared" si="111"/>
        <v>BULLISH</v>
      </c>
      <c r="G1770" s="6" t="str">
        <f t="shared" si="110"/>
        <v>WEAK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1.9</v>
      </c>
      <c r="C1771" s="6">
        <f>TITRES_STAT!D1774</f>
        <v>1.7818000000000001</v>
      </c>
      <c r="D1771" s="6">
        <f>TITRES_STAT!E1774</f>
        <v>3582</v>
      </c>
      <c r="E1771" s="2">
        <f t="shared" si="108"/>
        <v>-89734</v>
      </c>
      <c r="F1771" s="6" t="str">
        <f t="shared" si="111"/>
        <v>BULLISH</v>
      </c>
      <c r="G1771" s="6" t="str">
        <f t="shared" si="110"/>
        <v>WEAK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1.9</v>
      </c>
      <c r="C1772" s="6">
        <f>TITRES_STAT!D1775</f>
        <v>1.7818000000000001</v>
      </c>
      <c r="D1772" s="6">
        <f>TITRES_STAT!E1775</f>
        <v>8575</v>
      </c>
      <c r="E1772" s="2">
        <f t="shared" si="108"/>
        <v>-89734</v>
      </c>
      <c r="F1772" s="6" t="str">
        <f t="shared" si="111"/>
        <v>BULLISH</v>
      </c>
      <c r="G1772" s="6" t="str">
        <f t="shared" si="110"/>
        <v>WEAK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1.9</v>
      </c>
      <c r="C1773" s="6">
        <f>TITRES_STAT!D1776</f>
        <v>1.7818000000000001</v>
      </c>
      <c r="D1773" s="6">
        <f>TITRES_STAT!E1776</f>
        <v>4835</v>
      </c>
      <c r="E1773" s="2">
        <f t="shared" si="108"/>
        <v>-89734</v>
      </c>
      <c r="F1773" s="6" t="str">
        <f t="shared" si="111"/>
        <v>BULLISH</v>
      </c>
      <c r="G1773" s="6" t="str">
        <f t="shared" si="110"/>
        <v>WEAK</v>
      </c>
      <c r="H1773" s="6" t="str">
        <f t="shared" si="109"/>
        <v>CONFIRMED BULLISH</v>
      </c>
    </row>
    <row r="1774" spans="1:8" ht="13.5" x14ac:dyDescent="0.25">
      <c r="A1774" s="3">
        <f>TITRES_STAT!B1777</f>
        <v>44596</v>
      </c>
      <c r="B1774" s="6">
        <f>TITRES_STAT!C1777</f>
        <v>1.98</v>
      </c>
      <c r="C1774" s="6">
        <f>TITRES_STAT!D1777</f>
        <v>1.8568</v>
      </c>
      <c r="D1774" s="6">
        <f>TITRES_STAT!E1777</f>
        <v>5520</v>
      </c>
      <c r="E1774" s="2">
        <f t="shared" si="108"/>
        <v>-84214</v>
      </c>
      <c r="F1774" s="6" t="str">
        <f t="shared" si="111"/>
        <v>BULLISH</v>
      </c>
      <c r="G1774" s="6" t="str">
        <f t="shared" si="110"/>
        <v>WEAK</v>
      </c>
      <c r="H1774" s="6" t="str">
        <f t="shared" si="109"/>
        <v>CONFIRMED BULLISH</v>
      </c>
    </row>
    <row r="1775" spans="1:8" ht="13.5" x14ac:dyDescent="0.25">
      <c r="A1775" s="3">
        <f>TITRES_STAT!B1778</f>
        <v>44599</v>
      </c>
      <c r="B1775" s="6">
        <f>TITRES_STAT!C1778</f>
        <v>2.0499999999999998</v>
      </c>
      <c r="C1775" s="6">
        <f>TITRES_STAT!D1778</f>
        <v>1.9225000000000001</v>
      </c>
      <c r="D1775" s="6">
        <f>TITRES_STAT!E1778</f>
        <v>2294</v>
      </c>
      <c r="E1775" s="2">
        <f t="shared" si="108"/>
        <v>-81920</v>
      </c>
      <c r="F1775" s="6" t="str">
        <f t="shared" si="111"/>
        <v>BULLISH</v>
      </c>
      <c r="G1775" s="6" t="str">
        <f t="shared" si="110"/>
        <v>WEAK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2.0499999999999998</v>
      </c>
      <c r="C1776" s="6">
        <f>TITRES_STAT!D1779</f>
        <v>1.9225000000000001</v>
      </c>
      <c r="D1776" s="6">
        <f>TITRES_STAT!E1779</f>
        <v>1829</v>
      </c>
      <c r="E1776" s="2">
        <f t="shared" si="108"/>
        <v>-81920</v>
      </c>
      <c r="F1776" s="6" t="str">
        <f t="shared" si="111"/>
        <v>BULLISH</v>
      </c>
      <c r="G1776" s="6" t="str">
        <f t="shared" si="110"/>
        <v>WEAK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2.09</v>
      </c>
      <c r="C1777" s="6">
        <f>TITRES_STAT!D1780</f>
        <v>1.96</v>
      </c>
      <c r="D1777" s="6">
        <f>TITRES_STAT!E1780</f>
        <v>2426</v>
      </c>
      <c r="E1777" s="2">
        <f t="shared" si="108"/>
        <v>-79494</v>
      </c>
      <c r="F1777" s="6" t="str">
        <f t="shared" si="111"/>
        <v>BULLISH</v>
      </c>
      <c r="G1777" s="6" t="str">
        <f t="shared" si="110"/>
        <v>WEAK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2.15</v>
      </c>
      <c r="C1778" s="6">
        <f>TITRES_STAT!D1781</f>
        <v>2.0163000000000002</v>
      </c>
      <c r="D1778" s="6">
        <f>TITRES_STAT!E1781</f>
        <v>2111</v>
      </c>
      <c r="E1778" s="2">
        <f t="shared" si="108"/>
        <v>-77383</v>
      </c>
      <c r="F1778" s="6" t="str">
        <f t="shared" si="111"/>
        <v>BULLISH</v>
      </c>
      <c r="G1778" s="6" t="str">
        <f t="shared" si="110"/>
        <v>WEAK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2.2400000000000002</v>
      </c>
      <c r="C1779" s="6">
        <f>TITRES_STAT!D1782</f>
        <v>2.1006999999999998</v>
      </c>
      <c r="D1779" s="6">
        <f>TITRES_STAT!E1782</f>
        <v>2458</v>
      </c>
      <c r="E1779" s="2">
        <f t="shared" si="108"/>
        <v>-74925</v>
      </c>
      <c r="F1779" s="6" t="str">
        <f t="shared" si="111"/>
        <v>BULLISH</v>
      </c>
      <c r="G1779" s="6" t="str">
        <f t="shared" si="110"/>
        <v>WEAK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2.34</v>
      </c>
      <c r="C1780" s="6">
        <f>TITRES_STAT!D1783</f>
        <v>2.1945000000000001</v>
      </c>
      <c r="D1780" s="6">
        <f>TITRES_STAT!E1783</f>
        <v>2222</v>
      </c>
      <c r="E1780" s="2">
        <f t="shared" si="108"/>
        <v>-72703</v>
      </c>
      <c r="F1780" s="6" t="str">
        <f t="shared" si="111"/>
        <v>BULLISH</v>
      </c>
      <c r="G1780" s="6" t="str">
        <f t="shared" si="110"/>
        <v>WEAK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2.42</v>
      </c>
      <c r="C1781" s="6">
        <f>TITRES_STAT!D1784</f>
        <v>2.2694999999999999</v>
      </c>
      <c r="D1781" s="6">
        <f>TITRES_STAT!E1784</f>
        <v>3513</v>
      </c>
      <c r="E1781" s="2">
        <f t="shared" si="108"/>
        <v>-69190</v>
      </c>
      <c r="F1781" s="6" t="str">
        <f t="shared" si="111"/>
        <v>BULLISH</v>
      </c>
      <c r="G1781" s="6" t="str">
        <f t="shared" si="110"/>
        <v>WEAK</v>
      </c>
      <c r="H1781" s="6" t="str">
        <f t="shared" si="109"/>
        <v>CONFIRMED BULLISH</v>
      </c>
    </row>
    <row r="1782" spans="1:8" ht="13.5" x14ac:dyDescent="0.25">
      <c r="A1782" s="3">
        <f>TITRES_STAT!B1785</f>
        <v>44608</v>
      </c>
      <c r="B1782" s="6">
        <f>TITRES_STAT!C1785</f>
        <v>2.52</v>
      </c>
      <c r="C1782" s="6">
        <f>TITRES_STAT!D1785</f>
        <v>2.3633000000000002</v>
      </c>
      <c r="D1782" s="6">
        <f>TITRES_STAT!E1785</f>
        <v>11266</v>
      </c>
      <c r="E1782" s="2">
        <f t="shared" si="108"/>
        <v>-57924</v>
      </c>
      <c r="F1782" s="6" t="str">
        <f t="shared" si="111"/>
        <v>BULLISH</v>
      </c>
      <c r="G1782" s="6" t="str">
        <f t="shared" si="110"/>
        <v>WEAK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2.52</v>
      </c>
      <c r="C1783" s="6">
        <f>TITRES_STAT!D1786</f>
        <v>2.3633000000000002</v>
      </c>
      <c r="D1783" s="6">
        <f>TITRES_STAT!E1786</f>
        <v>24400</v>
      </c>
      <c r="E1783" s="2">
        <f t="shared" si="108"/>
        <v>-57924</v>
      </c>
      <c r="F1783" s="6" t="str">
        <f t="shared" si="111"/>
        <v>BULLISH</v>
      </c>
      <c r="G1783" s="6" t="str">
        <f t="shared" si="110"/>
        <v>WEAK</v>
      </c>
      <c r="H1783" s="6" t="str">
        <f t="shared" si="109"/>
        <v>CONFIRMED BULLISH</v>
      </c>
    </row>
    <row r="1784" spans="1:8" ht="13.5" x14ac:dyDescent="0.25">
      <c r="A1784" s="3">
        <f>TITRES_STAT!B1787</f>
        <v>44610</v>
      </c>
      <c r="B1784" s="6">
        <f>TITRES_STAT!C1787</f>
        <v>2.52</v>
      </c>
      <c r="C1784" s="6">
        <f>TITRES_STAT!D1787</f>
        <v>2.3633000000000002</v>
      </c>
      <c r="D1784" s="6">
        <f>TITRES_STAT!E1787</f>
        <v>85</v>
      </c>
      <c r="E1784" s="2">
        <f t="shared" si="108"/>
        <v>-57924</v>
      </c>
      <c r="F1784" s="6" t="str">
        <f t="shared" si="111"/>
        <v>BULLISH</v>
      </c>
      <c r="G1784" s="6" t="str">
        <f t="shared" si="110"/>
        <v>WEAK</v>
      </c>
      <c r="H1784" s="6" t="str">
        <f t="shared" si="109"/>
        <v>CONFIRMED BULLISH</v>
      </c>
    </row>
    <row r="1785" spans="1:8" ht="13.5" x14ac:dyDescent="0.25">
      <c r="A1785" s="3">
        <f>TITRES_STAT!B1788</f>
        <v>44613</v>
      </c>
      <c r="B1785" s="6">
        <f>TITRES_STAT!C1788</f>
        <v>2.56</v>
      </c>
      <c r="C1785" s="6">
        <f>TITRES_STAT!D1788</f>
        <v>2.4007999999999998</v>
      </c>
      <c r="D1785" s="6">
        <f>TITRES_STAT!E1788</f>
        <v>126</v>
      </c>
      <c r="E1785" s="2">
        <f t="shared" si="108"/>
        <v>-57798</v>
      </c>
      <c r="F1785" s="6" t="str">
        <f t="shared" si="111"/>
        <v>BULLISH</v>
      </c>
      <c r="G1785" s="6" t="str">
        <f t="shared" si="110"/>
        <v>WEAK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2.56</v>
      </c>
      <c r="C1786" s="6">
        <f>TITRES_STAT!D1789</f>
        <v>2.4007999999999998</v>
      </c>
      <c r="D1786" s="6">
        <f>TITRES_STAT!E1789</f>
        <v>0</v>
      </c>
      <c r="E1786" s="2">
        <f t="shared" si="108"/>
        <v>-57798</v>
      </c>
      <c r="F1786" s="6" t="str">
        <f t="shared" si="111"/>
        <v>BULLISH</v>
      </c>
      <c r="G1786" s="6" t="str">
        <f t="shared" si="110"/>
        <v>WEAK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2.48</v>
      </c>
      <c r="C1787" s="6">
        <f>TITRES_STAT!D1790</f>
        <v>2.3256999999999999</v>
      </c>
      <c r="D1787" s="6">
        <f>TITRES_STAT!E1790</f>
        <v>31</v>
      </c>
      <c r="E1787" s="2">
        <f t="shared" si="108"/>
        <v>-57829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BULLISH DIVERGENCE</v>
      </c>
    </row>
    <row r="1788" spans="1:8" ht="13.5" x14ac:dyDescent="0.25">
      <c r="A1788" s="3">
        <f>TITRES_STAT!B1791</f>
        <v>44616</v>
      </c>
      <c r="B1788" s="6">
        <f>TITRES_STAT!C1791</f>
        <v>2.46</v>
      </c>
      <c r="C1788" s="6">
        <f>TITRES_STAT!D1791</f>
        <v>2.3069999999999999</v>
      </c>
      <c r="D1788" s="6">
        <f>TITRES_STAT!E1791</f>
        <v>25</v>
      </c>
      <c r="E1788" s="2">
        <f t="shared" si="108"/>
        <v>-57854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BULLISH DIVERGENCE</v>
      </c>
    </row>
    <row r="1789" spans="1:8" ht="13.5" x14ac:dyDescent="0.25">
      <c r="A1789" s="3">
        <f>TITRES_STAT!B1792</f>
        <v>44617</v>
      </c>
      <c r="B1789" s="6">
        <f>TITRES_STAT!C1792</f>
        <v>2.35</v>
      </c>
      <c r="C1789" s="6">
        <f>TITRES_STAT!D1792</f>
        <v>2.2038000000000002</v>
      </c>
      <c r="D1789" s="6">
        <f>TITRES_STAT!E1792</f>
        <v>1</v>
      </c>
      <c r="E1789" s="2">
        <f t="shared" si="108"/>
        <v>-57855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BULLISH DIVERGENCE</v>
      </c>
    </row>
    <row r="1790" spans="1:8" ht="13.5" x14ac:dyDescent="0.25">
      <c r="A1790" s="3">
        <f>TITRES_STAT!B1793</f>
        <v>44620</v>
      </c>
      <c r="B1790" s="6">
        <f>TITRES_STAT!C1793</f>
        <v>2.4500000000000002</v>
      </c>
      <c r="C1790" s="6">
        <f>TITRES_STAT!D1793</f>
        <v>2.2976000000000001</v>
      </c>
      <c r="D1790" s="6">
        <f>TITRES_STAT!E1793</f>
        <v>218</v>
      </c>
      <c r="E1790" s="2">
        <f t="shared" si="108"/>
        <v>-57637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BULLISH DIVERGENCE</v>
      </c>
    </row>
    <row r="1791" spans="1:8" ht="13.5" x14ac:dyDescent="0.25">
      <c r="A1791" s="3">
        <f>TITRES_STAT!B1794</f>
        <v>44621</v>
      </c>
      <c r="B1791" s="6">
        <f>TITRES_STAT!C1794</f>
        <v>2.46</v>
      </c>
      <c r="C1791" s="6">
        <f>TITRES_STAT!D1794</f>
        <v>2.3069999999999999</v>
      </c>
      <c r="D1791" s="6">
        <f>TITRES_STAT!E1794</f>
        <v>3</v>
      </c>
      <c r="E1791" s="2">
        <f t="shared" si="108"/>
        <v>-57634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BULLISH DIVERGENCE</v>
      </c>
    </row>
    <row r="1792" spans="1:8" ht="13.5" x14ac:dyDescent="0.25">
      <c r="A1792" s="3">
        <f>TITRES_STAT!B1795</f>
        <v>44622</v>
      </c>
      <c r="B1792" s="6">
        <f>TITRES_STAT!C1795</f>
        <v>2.46</v>
      </c>
      <c r="C1792" s="6">
        <f>TITRES_STAT!D1795</f>
        <v>2.3069999999999999</v>
      </c>
      <c r="D1792" s="6">
        <f>TITRES_STAT!E1795</f>
        <v>23</v>
      </c>
      <c r="E1792" s="2">
        <f t="shared" si="108"/>
        <v>-57634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BULLISH DIVERGENCE</v>
      </c>
    </row>
    <row r="1793" spans="1:8" ht="13.5" x14ac:dyDescent="0.25">
      <c r="A1793" s="3">
        <f>TITRES_STAT!B1796</f>
        <v>44623</v>
      </c>
      <c r="B1793" s="6">
        <f>TITRES_STAT!C1796</f>
        <v>2.46</v>
      </c>
      <c r="C1793" s="6">
        <f>TITRES_STAT!D1796</f>
        <v>2.3069999999999999</v>
      </c>
      <c r="D1793" s="6">
        <f>TITRES_STAT!E1796</f>
        <v>16</v>
      </c>
      <c r="E1793" s="2">
        <f t="shared" si="108"/>
        <v>-57634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2.46</v>
      </c>
      <c r="C1794" s="6">
        <f>TITRES_STAT!D1797</f>
        <v>2.3069999999999999</v>
      </c>
      <c r="D1794" s="6">
        <f>TITRES_STAT!E1797</f>
        <v>0</v>
      </c>
      <c r="E1794" s="2">
        <f t="shared" si="108"/>
        <v>-57634</v>
      </c>
      <c r="F1794" s="6" t="str">
        <f t="shared" si="111"/>
        <v>BULLISH</v>
      </c>
      <c r="G1794" s="6" t="str">
        <f t="shared" si="110"/>
        <v>NEUTRAL</v>
      </c>
      <c r="H1794" s="6" t="str">
        <f t="shared" si="109"/>
        <v>CONFIRMED BULLISH</v>
      </c>
    </row>
    <row r="1795" spans="1:8" ht="13.5" x14ac:dyDescent="0.25">
      <c r="A1795" s="3">
        <f>TITRES_STAT!B1798</f>
        <v>44627</v>
      </c>
      <c r="B1795" s="6">
        <f>TITRES_STAT!C1798</f>
        <v>2.46</v>
      </c>
      <c r="C1795" s="6">
        <f>TITRES_STAT!D1798</f>
        <v>2.3069999999999999</v>
      </c>
      <c r="D1795" s="6">
        <f>TITRES_STAT!E1798</f>
        <v>0</v>
      </c>
      <c r="E1795" s="2">
        <f t="shared" si="108"/>
        <v>-57634</v>
      </c>
      <c r="F1795" s="6" t="str">
        <f t="shared" si="111"/>
        <v>BULLISH</v>
      </c>
      <c r="G1795" s="6" t="str">
        <f t="shared" si="110"/>
        <v>NEUTRAL</v>
      </c>
      <c r="H1795" s="6" t="str">
        <f t="shared" si="109"/>
        <v>CONFIRMED BULLISH</v>
      </c>
    </row>
    <row r="1796" spans="1:8" ht="13.5" x14ac:dyDescent="0.25">
      <c r="A1796" s="3">
        <f>TITRES_STAT!B1799</f>
        <v>44628</v>
      </c>
      <c r="B1796" s="6">
        <f>TITRES_STAT!C1799</f>
        <v>2.46</v>
      </c>
      <c r="C1796" s="6">
        <f>TITRES_STAT!D1799</f>
        <v>2.3069999999999999</v>
      </c>
      <c r="D1796" s="6">
        <f>TITRES_STAT!E1799</f>
        <v>0</v>
      </c>
      <c r="E1796" s="2">
        <f t="shared" ref="E1796:E1859" si="112">IF(B1796&gt;B1795, E1795+D1796, IF(B1796&lt;B1795, E1795-D1796, E1795))</f>
        <v>-57634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44629</v>
      </c>
      <c r="B1797" s="6">
        <f>TITRES_STAT!C1800</f>
        <v>2.35</v>
      </c>
      <c r="C1797" s="6">
        <f>TITRES_STAT!D1800</f>
        <v>2.2038000000000002</v>
      </c>
      <c r="D1797" s="6">
        <f>TITRES_STAT!E1800</f>
        <v>0</v>
      </c>
      <c r="E1797" s="2">
        <f t="shared" si="112"/>
        <v>-57634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44630</v>
      </c>
      <c r="B1798" s="6">
        <f>TITRES_STAT!C1801</f>
        <v>2.44</v>
      </c>
      <c r="C1798" s="6">
        <f>TITRES_STAT!D1801</f>
        <v>2.2881999999999998</v>
      </c>
      <c r="D1798" s="6">
        <f>TITRES_STAT!E1801</f>
        <v>2</v>
      </c>
      <c r="E1798" s="2">
        <f t="shared" si="112"/>
        <v>-57632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BULLISH DIVERGENCE</v>
      </c>
    </row>
    <row r="1799" spans="1:8" ht="13.5" x14ac:dyDescent="0.25">
      <c r="A1799" s="3">
        <f>TITRES_STAT!B1802</f>
        <v>44631</v>
      </c>
      <c r="B1799" s="6">
        <f>TITRES_STAT!C1802</f>
        <v>2.44</v>
      </c>
      <c r="C1799" s="6">
        <f>TITRES_STAT!D1802</f>
        <v>2.2881999999999998</v>
      </c>
      <c r="D1799" s="6">
        <f>TITRES_STAT!E1802</f>
        <v>0</v>
      </c>
      <c r="E1799" s="2">
        <f t="shared" si="112"/>
        <v>-57632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BULLISH DIVERGENCE</v>
      </c>
    </row>
    <row r="1800" spans="1:8" ht="13.5" x14ac:dyDescent="0.25">
      <c r="A1800" s="3">
        <f>TITRES_STAT!B1803</f>
        <v>44634</v>
      </c>
      <c r="B1800" s="6">
        <f>TITRES_STAT!C1803</f>
        <v>2.44</v>
      </c>
      <c r="C1800" s="6">
        <f>TITRES_STAT!D1803</f>
        <v>2.2881999999999998</v>
      </c>
      <c r="D1800" s="6">
        <f>TITRES_STAT!E1803</f>
        <v>0</v>
      </c>
      <c r="E1800" s="2">
        <f t="shared" si="112"/>
        <v>-57632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BULLISH DIVERGENCE</v>
      </c>
    </row>
    <row r="1801" spans="1:8" ht="13.5" x14ac:dyDescent="0.25">
      <c r="A1801" s="3">
        <f>TITRES_STAT!B1804</f>
        <v>44635</v>
      </c>
      <c r="B1801" s="6">
        <f>TITRES_STAT!C1804</f>
        <v>2.44</v>
      </c>
      <c r="C1801" s="6">
        <f>TITRES_STAT!D1804</f>
        <v>2.2881999999999998</v>
      </c>
      <c r="D1801" s="6">
        <f>TITRES_STAT!E1804</f>
        <v>0</v>
      </c>
      <c r="E1801" s="2">
        <f t="shared" si="112"/>
        <v>-57632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BULLISH DIVERGENCE</v>
      </c>
    </row>
    <row r="1802" spans="1:8" ht="13.5" x14ac:dyDescent="0.25">
      <c r="A1802" s="3">
        <f>TITRES_STAT!B1805</f>
        <v>44636</v>
      </c>
      <c r="B1802" s="6">
        <f>TITRES_STAT!C1805</f>
        <v>2.34</v>
      </c>
      <c r="C1802" s="6">
        <f>TITRES_STAT!D1805</f>
        <v>2.1945000000000001</v>
      </c>
      <c r="D1802" s="6">
        <f>TITRES_STAT!E1805</f>
        <v>0</v>
      </c>
      <c r="E1802" s="2">
        <f t="shared" si="112"/>
        <v>-57632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BULLISH DIVERGENCE</v>
      </c>
    </row>
    <row r="1803" spans="1:8" ht="13.5" x14ac:dyDescent="0.25">
      <c r="A1803" s="3">
        <f>TITRES_STAT!B1806</f>
        <v>44637</v>
      </c>
      <c r="B1803" s="6">
        <f>TITRES_STAT!C1806</f>
        <v>2.34</v>
      </c>
      <c r="C1803" s="6">
        <f>TITRES_STAT!D1806</f>
        <v>2.1945000000000001</v>
      </c>
      <c r="D1803" s="6">
        <f>TITRES_STAT!E1806</f>
        <v>0</v>
      </c>
      <c r="E1803" s="2">
        <f t="shared" si="112"/>
        <v>-57632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2.44</v>
      </c>
      <c r="C1804" s="6">
        <f>TITRES_STAT!D1807</f>
        <v>2.2881999999999998</v>
      </c>
      <c r="D1804" s="6">
        <f>TITRES_STAT!E1807</f>
        <v>10</v>
      </c>
      <c r="E1804" s="2">
        <f t="shared" si="112"/>
        <v>-57622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2.44</v>
      </c>
      <c r="C1805" s="6">
        <f>TITRES_STAT!D1808</f>
        <v>2.2881999999999998</v>
      </c>
      <c r="D1805" s="6">
        <f>TITRES_STAT!E1808</f>
        <v>0</v>
      </c>
      <c r="E1805" s="2">
        <f t="shared" si="112"/>
        <v>-57622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2.34</v>
      </c>
      <c r="C1806" s="6">
        <f>TITRES_STAT!D1809</f>
        <v>2.1945000000000001</v>
      </c>
      <c r="D1806" s="6">
        <f>TITRES_STAT!E1809</f>
        <v>0</v>
      </c>
      <c r="E1806" s="2">
        <f t="shared" si="112"/>
        <v>-57622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BULLISH DIVERGENCE</v>
      </c>
    </row>
    <row r="1807" spans="1:8" ht="13.5" x14ac:dyDescent="0.25">
      <c r="A1807" s="3">
        <f>TITRES_STAT!B1810</f>
        <v>44643</v>
      </c>
      <c r="B1807" s="6">
        <f>TITRES_STAT!C1810</f>
        <v>2.2400000000000002</v>
      </c>
      <c r="C1807" s="6">
        <f>TITRES_STAT!D1810</f>
        <v>2.1006999999999998</v>
      </c>
      <c r="D1807" s="6">
        <f>TITRES_STAT!E1810</f>
        <v>500</v>
      </c>
      <c r="E1807" s="2">
        <f t="shared" si="112"/>
        <v>-58122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2.2400000000000002</v>
      </c>
      <c r="C1808" s="6">
        <f>TITRES_STAT!D1811</f>
        <v>2.1006999999999998</v>
      </c>
      <c r="D1808" s="6">
        <f>TITRES_STAT!E1811</f>
        <v>0</v>
      </c>
      <c r="E1808" s="2">
        <f t="shared" si="112"/>
        <v>-58122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2.34</v>
      </c>
      <c r="C1809" s="6">
        <f>TITRES_STAT!D1812</f>
        <v>2.1945000000000001</v>
      </c>
      <c r="D1809" s="6">
        <f>TITRES_STAT!E1812</f>
        <v>1273</v>
      </c>
      <c r="E1809" s="2">
        <f t="shared" si="112"/>
        <v>-56849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BULLISH DIVERGENCE</v>
      </c>
    </row>
    <row r="1810" spans="1:8" ht="13.5" x14ac:dyDescent="0.25">
      <c r="A1810" s="3">
        <f>TITRES_STAT!B1813</f>
        <v>44648</v>
      </c>
      <c r="B1810" s="6">
        <f>TITRES_STAT!C1813</f>
        <v>2.37</v>
      </c>
      <c r="C1810" s="6">
        <f>TITRES_STAT!D1813</f>
        <v>2.2225999999999999</v>
      </c>
      <c r="D1810" s="6">
        <f>TITRES_STAT!E1813</f>
        <v>10</v>
      </c>
      <c r="E1810" s="2">
        <f t="shared" si="112"/>
        <v>-56839</v>
      </c>
      <c r="F1810" s="6" t="str">
        <f t="shared" si="115"/>
        <v>BULLISH</v>
      </c>
      <c r="G1810" s="6" t="str">
        <f t="shared" si="114"/>
        <v>NEUTRAL</v>
      </c>
      <c r="H1810" s="6" t="str">
        <f t="shared" si="113"/>
        <v>BULLISH DIVERGENCE</v>
      </c>
    </row>
    <row r="1811" spans="1:8" ht="13.5" x14ac:dyDescent="0.25">
      <c r="A1811" s="3">
        <f>TITRES_STAT!B1814</f>
        <v>44649</v>
      </c>
      <c r="B1811" s="6">
        <f>TITRES_STAT!C1814</f>
        <v>2.37</v>
      </c>
      <c r="C1811" s="6">
        <f>TITRES_STAT!D1814</f>
        <v>2.2225999999999999</v>
      </c>
      <c r="D1811" s="6">
        <f>TITRES_STAT!E1814</f>
        <v>0</v>
      </c>
      <c r="E1811" s="2">
        <f t="shared" si="112"/>
        <v>-56839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CONFIRMED BULLISH</v>
      </c>
    </row>
    <row r="1812" spans="1:8" ht="13.5" x14ac:dyDescent="0.25">
      <c r="A1812" s="3">
        <f>TITRES_STAT!B1815</f>
        <v>44650</v>
      </c>
      <c r="B1812" s="6">
        <f>TITRES_STAT!C1815</f>
        <v>2.37</v>
      </c>
      <c r="C1812" s="6">
        <f>TITRES_STAT!D1815</f>
        <v>2.2225999999999999</v>
      </c>
      <c r="D1812" s="6">
        <f>TITRES_STAT!E1815</f>
        <v>0</v>
      </c>
      <c r="E1812" s="2">
        <f t="shared" si="112"/>
        <v>-56839</v>
      </c>
      <c r="F1812" s="6" t="str">
        <f t="shared" si="115"/>
        <v>BULLISH</v>
      </c>
      <c r="G1812" s="6" t="str">
        <f t="shared" si="114"/>
        <v>WEAK</v>
      </c>
      <c r="H1812" s="6" t="str">
        <f t="shared" si="113"/>
        <v>CONFIRMED BULLISH</v>
      </c>
    </row>
    <row r="1813" spans="1:8" ht="13.5" x14ac:dyDescent="0.25">
      <c r="A1813" s="3">
        <f>TITRES_STAT!B1816</f>
        <v>44651</v>
      </c>
      <c r="B1813" s="6">
        <f>TITRES_STAT!C1816</f>
        <v>2.37</v>
      </c>
      <c r="C1813" s="6">
        <f>TITRES_STAT!D1816</f>
        <v>2.2225999999999999</v>
      </c>
      <c r="D1813" s="6">
        <f>TITRES_STAT!E1816</f>
        <v>0</v>
      </c>
      <c r="E1813" s="2">
        <f t="shared" si="112"/>
        <v>-56839</v>
      </c>
      <c r="F1813" s="6" t="str">
        <f t="shared" si="115"/>
        <v>BULLISH</v>
      </c>
      <c r="G1813" s="6" t="str">
        <f t="shared" si="114"/>
        <v>WEAK</v>
      </c>
      <c r="H1813" s="6" t="str">
        <f t="shared" si="113"/>
        <v>CONFIRMED BULLISH</v>
      </c>
    </row>
    <row r="1814" spans="1:8" ht="13.5" x14ac:dyDescent="0.25">
      <c r="A1814" s="3">
        <f>TITRES_STAT!B1817</f>
        <v>44652</v>
      </c>
      <c r="B1814" s="6">
        <f>TITRES_STAT!C1817</f>
        <v>2.37</v>
      </c>
      <c r="C1814" s="6">
        <f>TITRES_STAT!D1817</f>
        <v>2.2225999999999999</v>
      </c>
      <c r="D1814" s="6">
        <f>TITRES_STAT!E1817</f>
        <v>0</v>
      </c>
      <c r="E1814" s="2">
        <f t="shared" si="112"/>
        <v>-56839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CONFIRMED BULLISH</v>
      </c>
    </row>
    <row r="1815" spans="1:8" ht="13.5" x14ac:dyDescent="0.25">
      <c r="A1815" s="3">
        <f>TITRES_STAT!B1818</f>
        <v>44655</v>
      </c>
      <c r="B1815" s="6">
        <f>TITRES_STAT!C1818</f>
        <v>2.37</v>
      </c>
      <c r="C1815" s="6">
        <f>TITRES_STAT!D1818</f>
        <v>2.2225999999999999</v>
      </c>
      <c r="D1815" s="6">
        <f>TITRES_STAT!E1818</f>
        <v>0</v>
      </c>
      <c r="E1815" s="2">
        <f t="shared" si="112"/>
        <v>-56839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2.37</v>
      </c>
      <c r="C1816" s="6">
        <f>TITRES_STAT!D1819</f>
        <v>2.2225999999999999</v>
      </c>
      <c r="D1816" s="6">
        <f>TITRES_STAT!E1819</f>
        <v>0</v>
      </c>
      <c r="E1816" s="2">
        <f t="shared" si="112"/>
        <v>-56839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2.37</v>
      </c>
      <c r="C1817" s="6">
        <f>TITRES_STAT!D1820</f>
        <v>2.2225999999999999</v>
      </c>
      <c r="D1817" s="6">
        <f>TITRES_STAT!E1820</f>
        <v>0</v>
      </c>
      <c r="E1817" s="2">
        <f t="shared" si="112"/>
        <v>-56839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2.37</v>
      </c>
      <c r="C1818" s="6">
        <f>TITRES_STAT!D1821</f>
        <v>2.2225999999999999</v>
      </c>
      <c r="D1818" s="6">
        <f>TITRES_STAT!E1821</f>
        <v>0</v>
      </c>
      <c r="E1818" s="2">
        <f t="shared" si="112"/>
        <v>-56839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2.37</v>
      </c>
      <c r="C1819" s="6">
        <f>TITRES_STAT!D1822</f>
        <v>2.2225999999999999</v>
      </c>
      <c r="D1819" s="6">
        <f>TITRES_STAT!E1822</f>
        <v>0</v>
      </c>
      <c r="E1819" s="2">
        <f t="shared" si="112"/>
        <v>-56839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2.37</v>
      </c>
      <c r="C1820" s="6">
        <f>TITRES_STAT!D1823</f>
        <v>2.2225999999999999</v>
      </c>
      <c r="D1820" s="6">
        <f>TITRES_STAT!E1823</f>
        <v>0</v>
      </c>
      <c r="E1820" s="2">
        <f t="shared" si="112"/>
        <v>-56839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2.37</v>
      </c>
      <c r="C1821" s="6">
        <f>TITRES_STAT!D1824</f>
        <v>2.2225999999999999</v>
      </c>
      <c r="D1821" s="6">
        <f>TITRES_STAT!E1824</f>
        <v>0</v>
      </c>
      <c r="E1821" s="2">
        <f t="shared" si="112"/>
        <v>-56839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2.37</v>
      </c>
      <c r="C1822" s="6">
        <f>TITRES_STAT!D1825</f>
        <v>2.2225999999999999</v>
      </c>
      <c r="D1822" s="6">
        <f>TITRES_STAT!E1825</f>
        <v>0</v>
      </c>
      <c r="E1822" s="2">
        <f t="shared" si="112"/>
        <v>-56839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2.37</v>
      </c>
      <c r="C1823" s="6">
        <f>TITRES_STAT!D1826</f>
        <v>2.2225999999999999</v>
      </c>
      <c r="D1823" s="6">
        <f>TITRES_STAT!E1826</f>
        <v>0</v>
      </c>
      <c r="E1823" s="2">
        <f t="shared" si="112"/>
        <v>-56839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2.27</v>
      </c>
      <c r="C1824" s="6">
        <f>TITRES_STAT!D1827</f>
        <v>2.1288</v>
      </c>
      <c r="D1824" s="6">
        <f>TITRES_STAT!E1827</f>
        <v>0</v>
      </c>
      <c r="E1824" s="2">
        <f t="shared" si="112"/>
        <v>-56839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2.2999999999999998</v>
      </c>
      <c r="C1825" s="6">
        <f>TITRES_STAT!D1828</f>
        <v>2.1568999999999998</v>
      </c>
      <c r="D1825" s="6">
        <f>TITRES_STAT!E1828</f>
        <v>1</v>
      </c>
      <c r="E1825" s="2">
        <f t="shared" si="112"/>
        <v>-56838</v>
      </c>
      <c r="F1825" s="6" t="str">
        <f t="shared" si="115"/>
        <v>BULLISH</v>
      </c>
      <c r="G1825" s="6" t="str">
        <f t="shared" si="114"/>
        <v>NEUTRAL</v>
      </c>
      <c r="H1825" s="6" t="str">
        <f t="shared" si="113"/>
        <v>BULLISH DIVERGENCE</v>
      </c>
    </row>
    <row r="1826" spans="1:8" ht="13.5" x14ac:dyDescent="0.25">
      <c r="A1826" s="3">
        <f>TITRES_STAT!B1829</f>
        <v>44670</v>
      </c>
      <c r="B1826" s="6">
        <f>TITRES_STAT!C1829</f>
        <v>2.35</v>
      </c>
      <c r="C1826" s="6">
        <f>TITRES_STAT!D1829</f>
        <v>2.2038000000000002</v>
      </c>
      <c r="D1826" s="6">
        <f>TITRES_STAT!E1829</f>
        <v>3</v>
      </c>
      <c r="E1826" s="2">
        <f t="shared" si="112"/>
        <v>-56835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BULLISH DIVERGENCE</v>
      </c>
    </row>
    <row r="1827" spans="1:8" ht="13.5" x14ac:dyDescent="0.25">
      <c r="A1827" s="3">
        <f>TITRES_STAT!B1830</f>
        <v>44671</v>
      </c>
      <c r="B1827" s="6">
        <f>TITRES_STAT!C1830</f>
        <v>2.37</v>
      </c>
      <c r="C1827" s="6">
        <f>TITRES_STAT!D1830</f>
        <v>2.2225999999999999</v>
      </c>
      <c r="D1827" s="6">
        <f>TITRES_STAT!E1830</f>
        <v>1890</v>
      </c>
      <c r="E1827" s="2">
        <f t="shared" si="112"/>
        <v>-54945</v>
      </c>
      <c r="F1827" s="6" t="str">
        <f t="shared" si="115"/>
        <v>BULLISH</v>
      </c>
      <c r="G1827" s="6" t="str">
        <f t="shared" si="114"/>
        <v>WEAK</v>
      </c>
      <c r="H1827" s="6" t="str">
        <f t="shared" si="113"/>
        <v>NEUTRAL</v>
      </c>
    </row>
    <row r="1828" spans="1:8" ht="13.5" x14ac:dyDescent="0.25">
      <c r="A1828" s="3">
        <f>TITRES_STAT!B1831</f>
        <v>44672</v>
      </c>
      <c r="B1828" s="6">
        <f>TITRES_STAT!C1831</f>
        <v>2.41</v>
      </c>
      <c r="C1828" s="6">
        <f>TITRES_STAT!D1831</f>
        <v>2.2601</v>
      </c>
      <c r="D1828" s="6">
        <f>TITRES_STAT!E1831</f>
        <v>7150</v>
      </c>
      <c r="E1828" s="2">
        <f t="shared" si="112"/>
        <v>-47795</v>
      </c>
      <c r="F1828" s="6" t="str">
        <f t="shared" si="115"/>
        <v>BULLISH</v>
      </c>
      <c r="G1828" s="6" t="str">
        <f t="shared" si="114"/>
        <v>WEAK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2.44</v>
      </c>
      <c r="C1829" s="6">
        <f>TITRES_STAT!D1832</f>
        <v>2.2881999999999998</v>
      </c>
      <c r="D1829" s="6">
        <f>TITRES_STAT!E1832</f>
        <v>401</v>
      </c>
      <c r="E1829" s="2">
        <f t="shared" si="112"/>
        <v>-47394</v>
      </c>
      <c r="F1829" s="6" t="str">
        <f t="shared" si="115"/>
        <v>BULLISH</v>
      </c>
      <c r="G1829" s="6" t="str">
        <f t="shared" si="114"/>
        <v>WEAK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2.44</v>
      </c>
      <c r="C1830" s="6">
        <f>TITRES_STAT!D1833</f>
        <v>2.2881999999999998</v>
      </c>
      <c r="D1830" s="6">
        <f>TITRES_STAT!E1833</f>
        <v>16</v>
      </c>
      <c r="E1830" s="2">
        <f t="shared" si="112"/>
        <v>-47394</v>
      </c>
      <c r="F1830" s="6" t="str">
        <f t="shared" si="115"/>
        <v>BULLISH</v>
      </c>
      <c r="G1830" s="6" t="str">
        <f t="shared" si="114"/>
        <v>WEAK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2.42</v>
      </c>
      <c r="C1831" s="6">
        <f>TITRES_STAT!D1834</f>
        <v>2.2694999999999999</v>
      </c>
      <c r="D1831" s="6">
        <f>TITRES_STAT!E1834</f>
        <v>25</v>
      </c>
      <c r="E1831" s="2">
        <f t="shared" si="112"/>
        <v>-47419</v>
      </c>
      <c r="F1831" s="6" t="str">
        <f t="shared" si="115"/>
        <v>BULLISH</v>
      </c>
      <c r="G1831" s="6" t="str">
        <f t="shared" si="114"/>
        <v>WEAK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2.3199999999999998</v>
      </c>
      <c r="C1832" s="6">
        <f>TITRES_STAT!D1835</f>
        <v>2.1757</v>
      </c>
      <c r="D1832" s="6">
        <f>TITRES_STAT!E1835</f>
        <v>281</v>
      </c>
      <c r="E1832" s="2">
        <f t="shared" si="112"/>
        <v>-47700</v>
      </c>
      <c r="F1832" s="6" t="str">
        <f t="shared" si="115"/>
        <v>BULLISH</v>
      </c>
      <c r="G1832" s="6" t="str">
        <f t="shared" si="114"/>
        <v>WEAK</v>
      </c>
      <c r="H1832" s="6" t="str">
        <f t="shared" si="113"/>
        <v>BULLISH DIVERGENCE</v>
      </c>
    </row>
    <row r="1833" spans="1:8" ht="13.5" x14ac:dyDescent="0.25">
      <c r="A1833" s="3">
        <f>TITRES_STAT!B1836</f>
        <v>44679</v>
      </c>
      <c r="B1833" s="6">
        <f>TITRES_STAT!C1836</f>
        <v>2.41</v>
      </c>
      <c r="C1833" s="6">
        <f>TITRES_STAT!D1836</f>
        <v>2.2601</v>
      </c>
      <c r="D1833" s="6">
        <f>TITRES_STAT!E1836</f>
        <v>73</v>
      </c>
      <c r="E1833" s="2">
        <f t="shared" si="112"/>
        <v>-47627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2.42</v>
      </c>
      <c r="C1834" s="6">
        <f>TITRES_STAT!D1837</f>
        <v>2.2694999999999999</v>
      </c>
      <c r="D1834" s="6">
        <f>TITRES_STAT!E1837</f>
        <v>1</v>
      </c>
      <c r="E1834" s="2">
        <f t="shared" si="112"/>
        <v>-47626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2.3199999999999998</v>
      </c>
      <c r="C1835" s="6">
        <f>TITRES_STAT!D1838</f>
        <v>2.1757</v>
      </c>
      <c r="D1835" s="6">
        <f>TITRES_STAT!E1838</f>
        <v>54</v>
      </c>
      <c r="E1835" s="2">
        <f t="shared" si="112"/>
        <v>-47680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2.2200000000000002</v>
      </c>
      <c r="C1836" s="6">
        <f>TITRES_STAT!D1839</f>
        <v>2.0819000000000001</v>
      </c>
      <c r="D1836" s="6">
        <f>TITRES_STAT!E1839</f>
        <v>201</v>
      </c>
      <c r="E1836" s="2">
        <f t="shared" si="112"/>
        <v>-47881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CONFIRMED BEARISH</v>
      </c>
    </row>
    <row r="1837" spans="1:8" ht="13.5" x14ac:dyDescent="0.25">
      <c r="A1837" s="3">
        <f>TITRES_STAT!B1840</f>
        <v>44687</v>
      </c>
      <c r="B1837" s="6">
        <f>TITRES_STAT!C1840</f>
        <v>2.31</v>
      </c>
      <c r="C1837" s="6">
        <f>TITRES_STAT!D1840</f>
        <v>2.1663000000000001</v>
      </c>
      <c r="D1837" s="6">
        <f>TITRES_STAT!E1840</f>
        <v>103</v>
      </c>
      <c r="E1837" s="2">
        <f t="shared" si="112"/>
        <v>-47778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2.31</v>
      </c>
      <c r="C1838" s="6">
        <f>TITRES_STAT!D1841</f>
        <v>2.1663000000000001</v>
      </c>
      <c r="D1838" s="6">
        <f>TITRES_STAT!E1841</f>
        <v>33</v>
      </c>
      <c r="E1838" s="2">
        <f t="shared" si="112"/>
        <v>-47778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CONFIRMED BEARISH</v>
      </c>
    </row>
    <row r="1839" spans="1:8" ht="13.5" x14ac:dyDescent="0.25">
      <c r="A1839" s="3">
        <f>TITRES_STAT!B1842</f>
        <v>44691</v>
      </c>
      <c r="B1839" s="6">
        <f>TITRES_STAT!C1842</f>
        <v>2.31</v>
      </c>
      <c r="C1839" s="6">
        <f>TITRES_STAT!D1842</f>
        <v>2.1663000000000001</v>
      </c>
      <c r="D1839" s="6">
        <f>TITRES_STAT!E1842</f>
        <v>2</v>
      </c>
      <c r="E1839" s="2">
        <f t="shared" si="112"/>
        <v>-47778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2.31</v>
      </c>
      <c r="C1840" s="6">
        <f>TITRES_STAT!D1843</f>
        <v>2.1663000000000001</v>
      </c>
      <c r="D1840" s="6">
        <f>TITRES_STAT!E1843</f>
        <v>15</v>
      </c>
      <c r="E1840" s="2">
        <f t="shared" si="112"/>
        <v>-47778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2.39</v>
      </c>
      <c r="C1841" s="6">
        <f>TITRES_STAT!D1844</f>
        <v>2.2412999999999998</v>
      </c>
      <c r="D1841" s="6">
        <f>TITRES_STAT!E1844</f>
        <v>251</v>
      </c>
      <c r="E1841" s="2">
        <f t="shared" si="112"/>
        <v>-47527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2.4</v>
      </c>
      <c r="C1842" s="6">
        <f>TITRES_STAT!D1845</f>
        <v>2.2507000000000001</v>
      </c>
      <c r="D1842" s="6">
        <f>TITRES_STAT!E1845</f>
        <v>10</v>
      </c>
      <c r="E1842" s="2">
        <f t="shared" si="112"/>
        <v>-47517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2.4</v>
      </c>
      <c r="C1843" s="6">
        <f>TITRES_STAT!D1846</f>
        <v>2.2507000000000001</v>
      </c>
      <c r="D1843" s="6">
        <f>TITRES_STAT!E1846</f>
        <v>0</v>
      </c>
      <c r="E1843" s="2">
        <f t="shared" si="112"/>
        <v>-47517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CONFIRMED BULLISH</v>
      </c>
    </row>
    <row r="1844" spans="1:8" ht="13.5" x14ac:dyDescent="0.25">
      <c r="A1844" s="3">
        <f>TITRES_STAT!B1847</f>
        <v>44698</v>
      </c>
      <c r="B1844" s="6">
        <f>TITRES_STAT!C1847</f>
        <v>2.4</v>
      </c>
      <c r="C1844" s="6">
        <f>TITRES_STAT!D1847</f>
        <v>2.2507000000000001</v>
      </c>
      <c r="D1844" s="6">
        <f>TITRES_STAT!E1847</f>
        <v>0</v>
      </c>
      <c r="E1844" s="2">
        <f t="shared" si="112"/>
        <v>-47517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2.35</v>
      </c>
      <c r="C1845" s="6">
        <f>TITRES_STAT!D1848</f>
        <v>2.2038000000000002</v>
      </c>
      <c r="D1845" s="6">
        <f>TITRES_STAT!E1848</f>
        <v>150</v>
      </c>
      <c r="E1845" s="2">
        <f t="shared" si="112"/>
        <v>-47667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2.25</v>
      </c>
      <c r="C1846" s="6">
        <f>TITRES_STAT!D1849</f>
        <v>2.11</v>
      </c>
      <c r="D1846" s="6">
        <f>TITRES_STAT!E1849</f>
        <v>2130</v>
      </c>
      <c r="E1846" s="2">
        <f t="shared" si="112"/>
        <v>-49797</v>
      </c>
      <c r="F1846" s="6" t="str">
        <f t="shared" si="115"/>
        <v>BEARISH</v>
      </c>
      <c r="G1846" s="6" t="str">
        <f t="shared" si="114"/>
        <v>STRONG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2.35</v>
      </c>
      <c r="C1847" s="6">
        <f>TITRES_STAT!D1850</f>
        <v>2.2038000000000002</v>
      </c>
      <c r="D1847" s="6">
        <f>TITRES_STAT!E1850</f>
        <v>1</v>
      </c>
      <c r="E1847" s="2">
        <f t="shared" si="112"/>
        <v>-49796</v>
      </c>
      <c r="F1847" s="6" t="str">
        <f t="shared" si="115"/>
        <v>BEARISH</v>
      </c>
      <c r="G1847" s="6" t="str">
        <f t="shared" si="114"/>
        <v>STRONG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2.38</v>
      </c>
      <c r="C1848" s="6">
        <f>TITRES_STAT!D1851</f>
        <v>2.2320000000000002</v>
      </c>
      <c r="D1848" s="6">
        <f>TITRES_STAT!E1851</f>
        <v>33</v>
      </c>
      <c r="E1848" s="2">
        <f t="shared" si="112"/>
        <v>-49763</v>
      </c>
      <c r="F1848" s="6" t="str">
        <f t="shared" si="115"/>
        <v>BEARISH</v>
      </c>
      <c r="G1848" s="6" t="str">
        <f t="shared" si="114"/>
        <v>STRONG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2.38</v>
      </c>
      <c r="C1849" s="6">
        <f>TITRES_STAT!D1852</f>
        <v>2.2320000000000002</v>
      </c>
      <c r="D1849" s="6">
        <f>TITRES_STAT!E1852</f>
        <v>0</v>
      </c>
      <c r="E1849" s="2">
        <f t="shared" si="112"/>
        <v>-49763</v>
      </c>
      <c r="F1849" s="6" t="str">
        <f t="shared" si="115"/>
        <v>BEARISH</v>
      </c>
      <c r="G1849" s="6" t="str">
        <f t="shared" si="114"/>
        <v>STRONG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2.2799999999999998</v>
      </c>
      <c r="C1850" s="6">
        <f>TITRES_STAT!D1853</f>
        <v>2.1381999999999999</v>
      </c>
      <c r="D1850" s="6">
        <f>TITRES_STAT!E1853</f>
        <v>200</v>
      </c>
      <c r="E1850" s="2">
        <f t="shared" si="112"/>
        <v>-49963</v>
      </c>
      <c r="F1850" s="6" t="str">
        <f t="shared" si="115"/>
        <v>BEARISH</v>
      </c>
      <c r="G1850" s="6" t="str">
        <f t="shared" si="114"/>
        <v>STRONG</v>
      </c>
      <c r="H1850" s="6" t="str">
        <f t="shared" si="113"/>
        <v>CONFIRMED BEARISH</v>
      </c>
    </row>
    <row r="1851" spans="1:8" ht="13.5" x14ac:dyDescent="0.25">
      <c r="A1851" s="3">
        <f>TITRES_STAT!B1854</f>
        <v>44707</v>
      </c>
      <c r="B1851" s="6">
        <f>TITRES_STAT!C1854</f>
        <v>2.1800000000000002</v>
      </c>
      <c r="C1851" s="6">
        <f>TITRES_STAT!D1854</f>
        <v>2.0444</v>
      </c>
      <c r="D1851" s="6">
        <f>TITRES_STAT!E1854</f>
        <v>201</v>
      </c>
      <c r="E1851" s="2">
        <f t="shared" si="112"/>
        <v>-50164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2.2000000000000002</v>
      </c>
      <c r="C1852" s="6">
        <f>TITRES_STAT!D1855</f>
        <v>2.0632000000000001</v>
      </c>
      <c r="D1852" s="6">
        <f>TITRES_STAT!E1855</f>
        <v>1005</v>
      </c>
      <c r="E1852" s="2">
        <f t="shared" si="112"/>
        <v>-49159</v>
      </c>
      <c r="F1852" s="6" t="str">
        <f t="shared" si="115"/>
        <v>BULLISH</v>
      </c>
      <c r="G1852" s="6" t="str">
        <f t="shared" si="114"/>
        <v>NEUTRAL</v>
      </c>
      <c r="H1852" s="6" t="str">
        <f t="shared" si="113"/>
        <v>BULLISH DIVERGENCE</v>
      </c>
    </row>
    <row r="1853" spans="1:8" ht="13.5" x14ac:dyDescent="0.25">
      <c r="A1853" s="3">
        <f>TITRES_STAT!B1856</f>
        <v>44711</v>
      </c>
      <c r="B1853" s="6">
        <f>TITRES_STAT!C1856</f>
        <v>2.29</v>
      </c>
      <c r="C1853" s="6">
        <f>TITRES_STAT!D1856</f>
        <v>2.1476000000000002</v>
      </c>
      <c r="D1853" s="6">
        <f>TITRES_STAT!E1856</f>
        <v>1</v>
      </c>
      <c r="E1853" s="2">
        <f t="shared" si="112"/>
        <v>-49158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BULLISH DIVERGENCE</v>
      </c>
    </row>
    <row r="1854" spans="1:8" ht="13.5" x14ac:dyDescent="0.25">
      <c r="A1854" s="3">
        <f>TITRES_STAT!B1857</f>
        <v>44712</v>
      </c>
      <c r="B1854" s="6">
        <f>TITRES_STAT!C1857</f>
        <v>2.19</v>
      </c>
      <c r="C1854" s="6">
        <f>TITRES_STAT!D1857</f>
        <v>2.0537999999999998</v>
      </c>
      <c r="D1854" s="6">
        <f>TITRES_STAT!E1857</f>
        <v>1065</v>
      </c>
      <c r="E1854" s="2">
        <f t="shared" si="112"/>
        <v>-50223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2.2799999999999998</v>
      </c>
      <c r="C1855" s="6">
        <f>TITRES_STAT!D1858</f>
        <v>2.1381999999999999</v>
      </c>
      <c r="D1855" s="6">
        <f>TITRES_STAT!E1858</f>
        <v>1</v>
      </c>
      <c r="E1855" s="2">
        <f t="shared" si="112"/>
        <v>-50222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2.37</v>
      </c>
      <c r="C1856" s="6">
        <f>TITRES_STAT!D1859</f>
        <v>2.2225999999999999</v>
      </c>
      <c r="D1856" s="6">
        <f>TITRES_STAT!E1859</f>
        <v>114</v>
      </c>
      <c r="E1856" s="2">
        <f t="shared" si="112"/>
        <v>-50108</v>
      </c>
      <c r="F1856" s="6" t="str">
        <f t="shared" si="115"/>
        <v>BULLISH</v>
      </c>
      <c r="G1856" s="6" t="str">
        <f t="shared" si="114"/>
        <v>NEUTRAL</v>
      </c>
      <c r="H1856" s="6" t="str">
        <f t="shared" si="113"/>
        <v>CONFIRMED BULLISH</v>
      </c>
    </row>
    <row r="1857" spans="1:8" ht="13.5" x14ac:dyDescent="0.25">
      <c r="A1857" s="3">
        <f>TITRES_STAT!B1860</f>
        <v>44715</v>
      </c>
      <c r="B1857" s="6">
        <f>TITRES_STAT!C1860</f>
        <v>2.27</v>
      </c>
      <c r="C1857" s="6">
        <f>TITRES_STAT!D1860</f>
        <v>2.1288</v>
      </c>
      <c r="D1857" s="6">
        <f>TITRES_STAT!E1860</f>
        <v>5</v>
      </c>
      <c r="E1857" s="2">
        <f t="shared" si="112"/>
        <v>-50113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BEARISH DIVERGENCE</v>
      </c>
    </row>
    <row r="1858" spans="1:8" ht="13.5" x14ac:dyDescent="0.25">
      <c r="A1858" s="3">
        <f>TITRES_STAT!B1861</f>
        <v>44718</v>
      </c>
      <c r="B1858" s="6">
        <f>TITRES_STAT!C1861</f>
        <v>2.21</v>
      </c>
      <c r="C1858" s="6">
        <f>TITRES_STAT!D1861</f>
        <v>2.0724999999999998</v>
      </c>
      <c r="D1858" s="6">
        <f>TITRES_STAT!E1861</f>
        <v>302</v>
      </c>
      <c r="E1858" s="2">
        <f t="shared" si="112"/>
        <v>-50415</v>
      </c>
      <c r="F1858" s="6" t="str">
        <f t="shared" si="115"/>
        <v>BEARISH</v>
      </c>
      <c r="G1858" s="6" t="str">
        <f t="shared" si="114"/>
        <v>STRONG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2.27</v>
      </c>
      <c r="C1859" s="6">
        <f>TITRES_STAT!D1862</f>
        <v>2.1288</v>
      </c>
      <c r="D1859" s="6">
        <f>TITRES_STAT!E1862</f>
        <v>25</v>
      </c>
      <c r="E1859" s="2">
        <f t="shared" si="112"/>
        <v>-50390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BEARISH DIVERGENCE</v>
      </c>
    </row>
    <row r="1860" spans="1:8" ht="13.5" x14ac:dyDescent="0.25">
      <c r="A1860" s="3">
        <f>TITRES_STAT!B1863</f>
        <v>44720</v>
      </c>
      <c r="B1860" s="6">
        <f>TITRES_STAT!C1863</f>
        <v>2.27</v>
      </c>
      <c r="C1860" s="6">
        <f>TITRES_STAT!D1863</f>
        <v>2.1288</v>
      </c>
      <c r="D1860" s="6">
        <f>TITRES_STAT!E1863</f>
        <v>1</v>
      </c>
      <c r="E1860" s="2">
        <f t="shared" ref="E1860:E1923" si="116">IF(B1860&gt;B1859, E1859+D1860, IF(B1860&lt;B1859, E1859-D1860, E1859))</f>
        <v>-50390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2.27</v>
      </c>
      <c r="C1861" s="6">
        <f>TITRES_STAT!D1864</f>
        <v>2.1288</v>
      </c>
      <c r="D1861" s="6">
        <f>TITRES_STAT!E1864</f>
        <v>7</v>
      </c>
      <c r="E1861" s="2">
        <f t="shared" si="116"/>
        <v>-50390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2.27</v>
      </c>
      <c r="C1862" s="6">
        <f>TITRES_STAT!D1865</f>
        <v>2.1288</v>
      </c>
      <c r="D1862" s="6">
        <f>TITRES_STAT!E1865</f>
        <v>1</v>
      </c>
      <c r="E1862" s="2">
        <f t="shared" si="116"/>
        <v>-50390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2.27</v>
      </c>
      <c r="C1863" s="6">
        <f>TITRES_STAT!D1866</f>
        <v>2.1288</v>
      </c>
      <c r="D1863" s="6">
        <f>TITRES_STAT!E1866</f>
        <v>1</v>
      </c>
      <c r="E1863" s="2">
        <f t="shared" si="116"/>
        <v>-50390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BULLISH</v>
      </c>
    </row>
    <row r="1864" spans="1:8" ht="13.5" x14ac:dyDescent="0.25">
      <c r="A1864" s="3">
        <f>TITRES_STAT!B1867</f>
        <v>44726</v>
      </c>
      <c r="B1864" s="6">
        <f>TITRES_STAT!C1867</f>
        <v>2.27</v>
      </c>
      <c r="C1864" s="6">
        <f>TITRES_STAT!D1867</f>
        <v>2.1288</v>
      </c>
      <c r="D1864" s="6">
        <f>TITRES_STAT!E1867</f>
        <v>105</v>
      </c>
      <c r="E1864" s="2">
        <f t="shared" si="116"/>
        <v>-50390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44727</v>
      </c>
      <c r="B1865" s="6">
        <f>TITRES_STAT!C1868</f>
        <v>2.27</v>
      </c>
      <c r="C1865" s="6">
        <f>TITRES_STAT!D1868</f>
        <v>2.1288</v>
      </c>
      <c r="D1865" s="6">
        <f>TITRES_STAT!E1868</f>
        <v>31</v>
      </c>
      <c r="E1865" s="2">
        <f t="shared" si="116"/>
        <v>-50390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44728</v>
      </c>
      <c r="B1866" s="6">
        <f>TITRES_STAT!C1869</f>
        <v>2.17</v>
      </c>
      <c r="C1866" s="6">
        <f>TITRES_STAT!D1869</f>
        <v>2.0350000000000001</v>
      </c>
      <c r="D1866" s="6">
        <f>TITRES_STAT!E1869</f>
        <v>1700</v>
      </c>
      <c r="E1866" s="2">
        <f t="shared" si="116"/>
        <v>-52090</v>
      </c>
      <c r="F1866" s="6" t="str">
        <f t="shared" si="119"/>
        <v>BEARISH</v>
      </c>
      <c r="G1866" s="6" t="str">
        <f t="shared" si="118"/>
        <v>STRONG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2.08</v>
      </c>
      <c r="C1867" s="6">
        <f>TITRES_STAT!D1870</f>
        <v>1.9505999999999999</v>
      </c>
      <c r="D1867" s="6">
        <f>TITRES_STAT!E1870</f>
        <v>1463</v>
      </c>
      <c r="E1867" s="2">
        <f t="shared" si="116"/>
        <v>-53553</v>
      </c>
      <c r="F1867" s="6" t="str">
        <f t="shared" si="119"/>
        <v>BEARISH</v>
      </c>
      <c r="G1867" s="6" t="str">
        <f t="shared" si="118"/>
        <v>STRONG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2.17</v>
      </c>
      <c r="C1868" s="6">
        <f>TITRES_STAT!D1871</f>
        <v>2.0350000000000001</v>
      </c>
      <c r="D1868" s="6">
        <f>TITRES_STAT!E1871</f>
        <v>0</v>
      </c>
      <c r="E1868" s="2">
        <f t="shared" si="116"/>
        <v>-53553</v>
      </c>
      <c r="F1868" s="6" t="str">
        <f t="shared" si="119"/>
        <v>BEARISH</v>
      </c>
      <c r="G1868" s="6" t="str">
        <f t="shared" si="118"/>
        <v>STRONG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2.2000000000000002</v>
      </c>
      <c r="C1869" s="6">
        <f>TITRES_STAT!D1872</f>
        <v>2.0632000000000001</v>
      </c>
      <c r="D1869" s="6">
        <f>TITRES_STAT!E1872</f>
        <v>501</v>
      </c>
      <c r="E1869" s="2">
        <f t="shared" si="116"/>
        <v>-53052</v>
      </c>
      <c r="F1869" s="6" t="str">
        <f t="shared" si="119"/>
        <v>BEARISH</v>
      </c>
      <c r="G1869" s="6" t="str">
        <f t="shared" si="118"/>
        <v>STRONG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2.2000000000000002</v>
      </c>
      <c r="C1870" s="6">
        <f>TITRES_STAT!D1873</f>
        <v>2.0632000000000001</v>
      </c>
      <c r="D1870" s="6">
        <f>TITRES_STAT!E1873</f>
        <v>2</v>
      </c>
      <c r="E1870" s="2">
        <f t="shared" si="116"/>
        <v>-53052</v>
      </c>
      <c r="F1870" s="6" t="str">
        <f t="shared" si="119"/>
        <v>BEARISH</v>
      </c>
      <c r="G1870" s="6" t="str">
        <f t="shared" si="118"/>
        <v>STRONG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2.11</v>
      </c>
      <c r="C1871" s="6">
        <f>TITRES_STAT!D1874</f>
        <v>1.9787999999999999</v>
      </c>
      <c r="D1871" s="6">
        <f>TITRES_STAT!E1874</f>
        <v>1220</v>
      </c>
      <c r="E1871" s="2">
        <f t="shared" si="116"/>
        <v>-54272</v>
      </c>
      <c r="F1871" s="6" t="str">
        <f t="shared" si="119"/>
        <v>BEARISH</v>
      </c>
      <c r="G1871" s="6" t="str">
        <f t="shared" si="118"/>
        <v>STRONG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2.0699999999999998</v>
      </c>
      <c r="C1872" s="6">
        <f>TITRES_STAT!D1875</f>
        <v>1.9412</v>
      </c>
      <c r="D1872" s="6">
        <f>TITRES_STAT!E1875</f>
        <v>4015</v>
      </c>
      <c r="E1872" s="2">
        <f t="shared" si="116"/>
        <v>-58287</v>
      </c>
      <c r="F1872" s="6" t="str">
        <f t="shared" si="119"/>
        <v>BEARISH</v>
      </c>
      <c r="G1872" s="6" t="str">
        <f t="shared" si="118"/>
        <v>STRONG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1.99</v>
      </c>
      <c r="C1873" s="6">
        <f>TITRES_STAT!D1876</f>
        <v>1.8662000000000001</v>
      </c>
      <c r="D1873" s="6">
        <f>TITRES_STAT!E1876</f>
        <v>2446</v>
      </c>
      <c r="E1873" s="2">
        <f t="shared" si="116"/>
        <v>-60733</v>
      </c>
      <c r="F1873" s="6" t="str">
        <f t="shared" si="119"/>
        <v>BEARISH</v>
      </c>
      <c r="G1873" s="6" t="str">
        <f t="shared" si="118"/>
        <v>STRONG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2.06</v>
      </c>
      <c r="C1874" s="6">
        <f>TITRES_STAT!D1877</f>
        <v>1.9319</v>
      </c>
      <c r="D1874" s="6">
        <f>TITRES_STAT!E1877</f>
        <v>601</v>
      </c>
      <c r="E1874" s="2">
        <f t="shared" si="116"/>
        <v>-60132</v>
      </c>
      <c r="F1874" s="6" t="str">
        <f t="shared" si="119"/>
        <v>BEARISH</v>
      </c>
      <c r="G1874" s="6" t="str">
        <f t="shared" si="118"/>
        <v>STRONG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2.15</v>
      </c>
      <c r="C1875" s="6">
        <f>TITRES_STAT!D1878</f>
        <v>2.0163000000000002</v>
      </c>
      <c r="D1875" s="6">
        <f>TITRES_STAT!E1878</f>
        <v>90</v>
      </c>
      <c r="E1875" s="2">
        <f t="shared" si="116"/>
        <v>-60042</v>
      </c>
      <c r="F1875" s="6" t="str">
        <f t="shared" si="119"/>
        <v>BEARISH</v>
      </c>
      <c r="G1875" s="6" t="str">
        <f t="shared" si="118"/>
        <v>STRONG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2.15</v>
      </c>
      <c r="C1876" s="6">
        <f>TITRES_STAT!D1879</f>
        <v>2.0163000000000002</v>
      </c>
      <c r="D1876" s="6">
        <f>TITRES_STAT!E1879</f>
        <v>6</v>
      </c>
      <c r="E1876" s="2">
        <f t="shared" si="116"/>
        <v>-60042</v>
      </c>
      <c r="F1876" s="6" t="str">
        <f t="shared" si="119"/>
        <v>BEARISH</v>
      </c>
      <c r="G1876" s="6" t="str">
        <f t="shared" si="118"/>
        <v>STRONG</v>
      </c>
      <c r="H1876" s="6" t="str">
        <f t="shared" si="117"/>
        <v>BEARISH DIVERGENCE</v>
      </c>
    </row>
    <row r="1877" spans="1:8" ht="13.5" x14ac:dyDescent="0.25">
      <c r="A1877" s="3">
        <f>TITRES_STAT!B1880</f>
        <v>44743</v>
      </c>
      <c r="B1877" s="6">
        <f>TITRES_STAT!C1880</f>
        <v>2.15</v>
      </c>
      <c r="C1877" s="6">
        <f>TITRES_STAT!D1880</f>
        <v>2.0163000000000002</v>
      </c>
      <c r="D1877" s="6">
        <f>TITRES_STAT!E1880</f>
        <v>271</v>
      </c>
      <c r="E1877" s="2">
        <f t="shared" si="116"/>
        <v>-60042</v>
      </c>
      <c r="F1877" s="6" t="str">
        <f t="shared" si="119"/>
        <v>BEARISH</v>
      </c>
      <c r="G1877" s="6" t="str">
        <f t="shared" si="118"/>
        <v>STRONG</v>
      </c>
      <c r="H1877" s="6" t="str">
        <f t="shared" si="117"/>
        <v>BEARISH DIVERGENCE</v>
      </c>
    </row>
    <row r="1878" spans="1:8" ht="13.5" x14ac:dyDescent="0.25">
      <c r="A1878" s="3">
        <f>TITRES_STAT!B1881</f>
        <v>44746</v>
      </c>
      <c r="B1878" s="6">
        <f>TITRES_STAT!C1881</f>
        <v>2.2200000000000002</v>
      </c>
      <c r="C1878" s="6">
        <f>TITRES_STAT!D1881</f>
        <v>2.0819000000000001</v>
      </c>
      <c r="D1878" s="6">
        <f>TITRES_STAT!E1881</f>
        <v>202</v>
      </c>
      <c r="E1878" s="2">
        <f t="shared" si="116"/>
        <v>-59840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2.13</v>
      </c>
      <c r="C1879" s="6">
        <f>TITRES_STAT!D1882</f>
        <v>1.9975000000000001</v>
      </c>
      <c r="D1879" s="6">
        <f>TITRES_STAT!E1882</f>
        <v>1</v>
      </c>
      <c r="E1879" s="2">
        <f t="shared" si="116"/>
        <v>-59841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CONFIRMED BULLISH</v>
      </c>
    </row>
    <row r="1880" spans="1:8" ht="13.5" x14ac:dyDescent="0.25">
      <c r="A1880" s="3">
        <f>TITRES_STAT!B1883</f>
        <v>44748</v>
      </c>
      <c r="B1880" s="6">
        <f>TITRES_STAT!C1883</f>
        <v>2.2200000000000002</v>
      </c>
      <c r="C1880" s="6">
        <f>TITRES_STAT!D1883</f>
        <v>2.0819000000000001</v>
      </c>
      <c r="D1880" s="6">
        <f>TITRES_STAT!E1883</f>
        <v>208</v>
      </c>
      <c r="E1880" s="2">
        <f t="shared" si="116"/>
        <v>-59633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CONFIRMED BULLISH</v>
      </c>
    </row>
    <row r="1881" spans="1:8" ht="13.5" x14ac:dyDescent="0.25">
      <c r="A1881" s="3">
        <f>TITRES_STAT!B1884</f>
        <v>44749</v>
      </c>
      <c r="B1881" s="6">
        <f>TITRES_STAT!C1884</f>
        <v>2.2200000000000002</v>
      </c>
      <c r="C1881" s="6">
        <f>TITRES_STAT!D1884</f>
        <v>2.0819000000000001</v>
      </c>
      <c r="D1881" s="6">
        <f>TITRES_STAT!E1884</f>
        <v>5</v>
      </c>
      <c r="E1881" s="2">
        <f t="shared" si="116"/>
        <v>-59633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2.2200000000000002</v>
      </c>
      <c r="C1882" s="6">
        <f>TITRES_STAT!D1885</f>
        <v>2.0819000000000001</v>
      </c>
      <c r="D1882" s="6">
        <f>TITRES_STAT!E1885</f>
        <v>7</v>
      </c>
      <c r="E1882" s="2">
        <f t="shared" si="116"/>
        <v>-59633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2.2200000000000002</v>
      </c>
      <c r="C1883" s="6">
        <f>TITRES_STAT!D1886</f>
        <v>2.0819000000000001</v>
      </c>
      <c r="D1883" s="6">
        <f>TITRES_STAT!E1886</f>
        <v>13</v>
      </c>
      <c r="E1883" s="2">
        <f t="shared" si="116"/>
        <v>-59633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2.2200000000000002</v>
      </c>
      <c r="C1884" s="6">
        <f>TITRES_STAT!D1887</f>
        <v>2.0819000000000001</v>
      </c>
      <c r="D1884" s="6">
        <f>TITRES_STAT!E1887</f>
        <v>2</v>
      </c>
      <c r="E1884" s="2">
        <f t="shared" si="116"/>
        <v>-59633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2.13</v>
      </c>
      <c r="C1885" s="6">
        <f>TITRES_STAT!D1888</f>
        <v>1.9975000000000001</v>
      </c>
      <c r="D1885" s="6">
        <f>TITRES_STAT!E1888</f>
        <v>581</v>
      </c>
      <c r="E1885" s="2">
        <f t="shared" si="116"/>
        <v>-60214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2.2200000000000002</v>
      </c>
      <c r="C1886" s="6">
        <f>TITRES_STAT!D1889</f>
        <v>2.0819000000000001</v>
      </c>
      <c r="D1886" s="6">
        <f>TITRES_STAT!E1889</f>
        <v>6</v>
      </c>
      <c r="E1886" s="2">
        <f t="shared" si="116"/>
        <v>-60208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2.2200000000000002</v>
      </c>
      <c r="C1887" s="6">
        <f>TITRES_STAT!D1890</f>
        <v>2.0819000000000001</v>
      </c>
      <c r="D1887" s="6">
        <f>TITRES_STAT!E1890</f>
        <v>19566</v>
      </c>
      <c r="E1887" s="2">
        <f t="shared" si="116"/>
        <v>-60208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2.31</v>
      </c>
      <c r="C1888" s="6">
        <f>TITRES_STAT!D1891</f>
        <v>2.1663000000000001</v>
      </c>
      <c r="D1888" s="6">
        <f>TITRES_STAT!E1891</f>
        <v>18</v>
      </c>
      <c r="E1888" s="2">
        <f t="shared" si="116"/>
        <v>-60190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BEARISH DIVERGENCE</v>
      </c>
    </row>
    <row r="1889" spans="1:8" ht="13.5" x14ac:dyDescent="0.25">
      <c r="A1889" s="3">
        <f>TITRES_STAT!B1892</f>
        <v>44761</v>
      </c>
      <c r="B1889" s="6">
        <f>TITRES_STAT!C1892</f>
        <v>2.31</v>
      </c>
      <c r="C1889" s="6">
        <f>TITRES_STAT!D1892</f>
        <v>2.1663000000000001</v>
      </c>
      <c r="D1889" s="6">
        <f>TITRES_STAT!E1892</f>
        <v>45</v>
      </c>
      <c r="E1889" s="2">
        <f t="shared" si="116"/>
        <v>-60190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BEARISH DIVERGENCE</v>
      </c>
    </row>
    <row r="1890" spans="1:8" ht="13.5" x14ac:dyDescent="0.25">
      <c r="A1890" s="3">
        <f>TITRES_STAT!B1893</f>
        <v>44762</v>
      </c>
      <c r="B1890" s="6">
        <f>TITRES_STAT!C1893</f>
        <v>2.29</v>
      </c>
      <c r="C1890" s="6">
        <f>TITRES_STAT!D1893</f>
        <v>2.1476000000000002</v>
      </c>
      <c r="D1890" s="6">
        <f>TITRES_STAT!E1893</f>
        <v>513</v>
      </c>
      <c r="E1890" s="2">
        <f t="shared" si="116"/>
        <v>-60703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BEARISH DIVERGENCE</v>
      </c>
    </row>
    <row r="1891" spans="1:8" ht="13.5" x14ac:dyDescent="0.25">
      <c r="A1891" s="3">
        <f>TITRES_STAT!B1894</f>
        <v>44763</v>
      </c>
      <c r="B1891" s="6">
        <f>TITRES_STAT!C1894</f>
        <v>2.2999999999999998</v>
      </c>
      <c r="C1891" s="6">
        <f>TITRES_STAT!D1894</f>
        <v>2.1568999999999998</v>
      </c>
      <c r="D1891" s="6">
        <f>TITRES_STAT!E1894</f>
        <v>10</v>
      </c>
      <c r="E1891" s="2">
        <f t="shared" si="116"/>
        <v>-60693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BEARISH DIVERGENCE</v>
      </c>
    </row>
    <row r="1892" spans="1:8" ht="13.5" x14ac:dyDescent="0.25">
      <c r="A1892" s="3">
        <f>TITRES_STAT!B1895</f>
        <v>44764</v>
      </c>
      <c r="B1892" s="6">
        <f>TITRES_STAT!C1895</f>
        <v>2.2999999999999998</v>
      </c>
      <c r="C1892" s="6">
        <f>TITRES_STAT!D1895</f>
        <v>2.1568999999999998</v>
      </c>
      <c r="D1892" s="6">
        <f>TITRES_STAT!E1895</f>
        <v>107</v>
      </c>
      <c r="E1892" s="2">
        <f t="shared" si="116"/>
        <v>-60693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BEARISH DIVERGENCE</v>
      </c>
    </row>
    <row r="1893" spans="1:8" ht="13.5" x14ac:dyDescent="0.25">
      <c r="A1893" s="3">
        <f>TITRES_STAT!B1896</f>
        <v>44768</v>
      </c>
      <c r="B1893" s="6">
        <f>TITRES_STAT!C1896</f>
        <v>2.2999999999999998</v>
      </c>
      <c r="C1893" s="6">
        <f>TITRES_STAT!D1896</f>
        <v>2.1568999999999998</v>
      </c>
      <c r="D1893" s="6">
        <f>TITRES_STAT!E1896</f>
        <v>4</v>
      </c>
      <c r="E1893" s="2">
        <f t="shared" si="116"/>
        <v>-60693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2.2999999999999998</v>
      </c>
      <c r="C1894" s="6">
        <f>TITRES_STAT!D1897</f>
        <v>2.1568999999999998</v>
      </c>
      <c r="D1894" s="6">
        <f>TITRES_STAT!E1897</f>
        <v>7</v>
      </c>
      <c r="E1894" s="2">
        <f t="shared" si="116"/>
        <v>-60693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2.2999999999999998</v>
      </c>
      <c r="C1895" s="6">
        <f>TITRES_STAT!D1898</f>
        <v>2.1568999999999998</v>
      </c>
      <c r="D1895" s="6">
        <f>TITRES_STAT!E1898</f>
        <v>10</v>
      </c>
      <c r="E1895" s="2">
        <f t="shared" si="116"/>
        <v>-60693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2.2999999999999998</v>
      </c>
      <c r="C1896" s="6">
        <f>TITRES_STAT!D1899</f>
        <v>2.1568999999999998</v>
      </c>
      <c r="D1896" s="6">
        <f>TITRES_STAT!E1899</f>
        <v>10</v>
      </c>
      <c r="E1896" s="2">
        <f t="shared" si="116"/>
        <v>-60693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2.2999999999999998</v>
      </c>
      <c r="C1897" s="6">
        <f>TITRES_STAT!D1900</f>
        <v>2.1568999999999998</v>
      </c>
      <c r="D1897" s="6">
        <f>TITRES_STAT!E1900</f>
        <v>10</v>
      </c>
      <c r="E1897" s="2">
        <f t="shared" si="116"/>
        <v>-60693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2.2999999999999998</v>
      </c>
      <c r="C1898" s="6">
        <f>TITRES_STAT!D1901</f>
        <v>2.1568999999999998</v>
      </c>
      <c r="D1898" s="6">
        <f>TITRES_STAT!E1901</f>
        <v>10</v>
      </c>
      <c r="E1898" s="2">
        <f t="shared" si="116"/>
        <v>-60693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44776</v>
      </c>
      <c r="B1899" s="6">
        <f>TITRES_STAT!C1902</f>
        <v>2.2999999999999998</v>
      </c>
      <c r="C1899" s="6">
        <f>TITRES_STAT!D1902</f>
        <v>2.1568999999999998</v>
      </c>
      <c r="D1899" s="6">
        <f>TITRES_STAT!E1902</f>
        <v>10</v>
      </c>
      <c r="E1899" s="2">
        <f t="shared" si="116"/>
        <v>-60693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44777</v>
      </c>
      <c r="B1900" s="6">
        <f>TITRES_STAT!C1903</f>
        <v>2.2999999999999998</v>
      </c>
      <c r="C1900" s="6">
        <f>TITRES_STAT!D1903</f>
        <v>2.1568999999999998</v>
      </c>
      <c r="D1900" s="6">
        <f>TITRES_STAT!E1903</f>
        <v>10</v>
      </c>
      <c r="E1900" s="2">
        <f t="shared" si="116"/>
        <v>-60693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44778</v>
      </c>
      <c r="B1901" s="6">
        <f>TITRES_STAT!C1904</f>
        <v>2.2999999999999998</v>
      </c>
      <c r="C1901" s="6">
        <f>TITRES_STAT!D1904</f>
        <v>2.1568999999999998</v>
      </c>
      <c r="D1901" s="6">
        <f>TITRES_STAT!E1904</f>
        <v>5</v>
      </c>
      <c r="E1901" s="2">
        <f t="shared" si="116"/>
        <v>-60693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2.2999999999999998</v>
      </c>
      <c r="C1902" s="6">
        <f>TITRES_STAT!D1905</f>
        <v>2.1568999999999998</v>
      </c>
      <c r="D1902" s="6">
        <f>TITRES_STAT!E1905</f>
        <v>10</v>
      </c>
      <c r="E1902" s="2">
        <f t="shared" si="116"/>
        <v>-60693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2.2999999999999998</v>
      </c>
      <c r="C1903" s="6">
        <f>TITRES_STAT!D1906</f>
        <v>2.1568999999999998</v>
      </c>
      <c r="D1903" s="6">
        <f>TITRES_STAT!E1906</f>
        <v>10</v>
      </c>
      <c r="E1903" s="2">
        <f t="shared" si="116"/>
        <v>-60693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2.2999999999999998</v>
      </c>
      <c r="C1904" s="6">
        <f>TITRES_STAT!D1907</f>
        <v>2.1568999999999998</v>
      </c>
      <c r="D1904" s="6">
        <f>TITRES_STAT!E1907</f>
        <v>2</v>
      </c>
      <c r="E1904" s="2">
        <f t="shared" si="116"/>
        <v>-60693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2.2999999999999998</v>
      </c>
      <c r="C1905" s="6">
        <f>TITRES_STAT!D1908</f>
        <v>2.1568999999999998</v>
      </c>
      <c r="D1905" s="6">
        <f>TITRES_STAT!E1908</f>
        <v>111</v>
      </c>
      <c r="E1905" s="2">
        <f t="shared" si="116"/>
        <v>-60693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2.2999999999999998</v>
      </c>
      <c r="C1906" s="6">
        <f>TITRES_STAT!D1909</f>
        <v>2.1568999999999998</v>
      </c>
      <c r="D1906" s="6">
        <f>TITRES_STAT!E1909</f>
        <v>12</v>
      </c>
      <c r="E1906" s="2">
        <f t="shared" si="116"/>
        <v>-60693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2.2999999999999998</v>
      </c>
      <c r="C1907" s="6">
        <f>TITRES_STAT!D1910</f>
        <v>2.1568999999999998</v>
      </c>
      <c r="D1907" s="6">
        <f>TITRES_STAT!E1910</f>
        <v>410</v>
      </c>
      <c r="E1907" s="2">
        <f t="shared" si="116"/>
        <v>-60693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2.2999999999999998</v>
      </c>
      <c r="C1908" s="6">
        <f>TITRES_STAT!D1911</f>
        <v>2.1568999999999998</v>
      </c>
      <c r="D1908" s="6">
        <f>TITRES_STAT!E1911</f>
        <v>5</v>
      </c>
      <c r="E1908" s="2">
        <f t="shared" si="116"/>
        <v>-60693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2.38</v>
      </c>
      <c r="C1909" s="6">
        <f>TITRES_STAT!D1912</f>
        <v>2.2320000000000002</v>
      </c>
      <c r="D1909" s="6">
        <f>TITRES_STAT!E1912</f>
        <v>2070</v>
      </c>
      <c r="E1909" s="2">
        <f t="shared" si="116"/>
        <v>-58623</v>
      </c>
      <c r="F1909" s="6" t="str">
        <f t="shared" si="119"/>
        <v>BULLISH</v>
      </c>
      <c r="G1909" s="6" t="str">
        <f t="shared" si="118"/>
        <v>WEAK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2.4</v>
      </c>
      <c r="C1910" s="6">
        <f>TITRES_STAT!D1913</f>
        <v>2.2507000000000001</v>
      </c>
      <c r="D1910" s="6">
        <f>TITRES_STAT!E1913</f>
        <v>672</v>
      </c>
      <c r="E1910" s="2">
        <f t="shared" si="116"/>
        <v>-57951</v>
      </c>
      <c r="F1910" s="6" t="str">
        <f t="shared" si="119"/>
        <v>BULLISH</v>
      </c>
      <c r="G1910" s="6" t="str">
        <f t="shared" si="118"/>
        <v>WEAK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2.4</v>
      </c>
      <c r="C1911" s="6">
        <f>TITRES_STAT!D1914</f>
        <v>2.2507000000000001</v>
      </c>
      <c r="D1911" s="6">
        <f>TITRES_STAT!E1914</f>
        <v>1</v>
      </c>
      <c r="E1911" s="2">
        <f t="shared" si="116"/>
        <v>-57951</v>
      </c>
      <c r="F1911" s="6" t="str">
        <f t="shared" si="119"/>
        <v>BULLISH</v>
      </c>
      <c r="G1911" s="6" t="str">
        <f t="shared" si="118"/>
        <v>WEAK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2.4</v>
      </c>
      <c r="C1912" s="6">
        <f>TITRES_STAT!D1915</f>
        <v>2.2507000000000001</v>
      </c>
      <c r="D1912" s="6">
        <f>TITRES_STAT!E1915</f>
        <v>2274</v>
      </c>
      <c r="E1912" s="2">
        <f t="shared" si="116"/>
        <v>-57951</v>
      </c>
      <c r="F1912" s="6" t="str">
        <f t="shared" si="119"/>
        <v>BULLISH</v>
      </c>
      <c r="G1912" s="6" t="str">
        <f t="shared" si="118"/>
        <v>WEAK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2.5</v>
      </c>
      <c r="C1913" s="6">
        <f>TITRES_STAT!D1916</f>
        <v>2.3445</v>
      </c>
      <c r="D1913" s="6">
        <f>TITRES_STAT!E1916</f>
        <v>736</v>
      </c>
      <c r="E1913" s="2">
        <f t="shared" si="116"/>
        <v>-57215</v>
      </c>
      <c r="F1913" s="6" t="str">
        <f t="shared" si="119"/>
        <v>BULLISH</v>
      </c>
      <c r="G1913" s="6" t="str">
        <f t="shared" si="118"/>
        <v>WEAK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2.5</v>
      </c>
      <c r="C1914" s="6">
        <f>TITRES_STAT!D1917</f>
        <v>2.3445</v>
      </c>
      <c r="D1914" s="6">
        <f>TITRES_STAT!E1917</f>
        <v>9855</v>
      </c>
      <c r="E1914" s="2">
        <f t="shared" si="116"/>
        <v>-57215</v>
      </c>
      <c r="F1914" s="6" t="str">
        <f t="shared" si="119"/>
        <v>BULLISH</v>
      </c>
      <c r="G1914" s="6" t="str">
        <f t="shared" si="118"/>
        <v>WEAK</v>
      </c>
      <c r="H1914" s="6" t="str">
        <f t="shared" si="117"/>
        <v>CONFIRMED BULLISH</v>
      </c>
    </row>
    <row r="1915" spans="1:8" ht="13.5" x14ac:dyDescent="0.25">
      <c r="A1915" s="3">
        <f>TITRES_STAT!B1918</f>
        <v>44798</v>
      </c>
      <c r="B1915" s="6">
        <f>TITRES_STAT!C1918</f>
        <v>2.54</v>
      </c>
      <c r="C1915" s="6">
        <f>TITRES_STAT!D1918</f>
        <v>2.3820000000000001</v>
      </c>
      <c r="D1915" s="6">
        <f>TITRES_STAT!E1918</f>
        <v>734</v>
      </c>
      <c r="E1915" s="2">
        <f t="shared" si="116"/>
        <v>-56481</v>
      </c>
      <c r="F1915" s="6" t="str">
        <f t="shared" si="119"/>
        <v>BULLISH</v>
      </c>
      <c r="G1915" s="6" t="str">
        <f t="shared" si="118"/>
        <v>WEAK</v>
      </c>
      <c r="H1915" s="6" t="str">
        <f t="shared" si="117"/>
        <v>CONFIRMED BULLISH</v>
      </c>
    </row>
    <row r="1916" spans="1:8" ht="13.5" x14ac:dyDescent="0.25">
      <c r="A1916" s="3">
        <f>TITRES_STAT!B1919</f>
        <v>44799</v>
      </c>
      <c r="B1916" s="6">
        <f>TITRES_STAT!C1919</f>
        <v>2.64</v>
      </c>
      <c r="C1916" s="6">
        <f>TITRES_STAT!D1919</f>
        <v>2.4758</v>
      </c>
      <c r="D1916" s="6">
        <f>TITRES_STAT!E1919</f>
        <v>2116</v>
      </c>
      <c r="E1916" s="2">
        <f t="shared" si="116"/>
        <v>-54365</v>
      </c>
      <c r="F1916" s="6" t="str">
        <f t="shared" si="119"/>
        <v>BULLISH</v>
      </c>
      <c r="G1916" s="6" t="str">
        <f t="shared" si="118"/>
        <v>WEAK</v>
      </c>
      <c r="H1916" s="6" t="str">
        <f t="shared" si="117"/>
        <v>CONFIRMED BULLISH</v>
      </c>
    </row>
    <row r="1917" spans="1:8" ht="13.5" x14ac:dyDescent="0.25">
      <c r="A1917" s="3">
        <f>TITRES_STAT!B1920</f>
        <v>44802</v>
      </c>
      <c r="B1917" s="6">
        <f>TITRES_STAT!C1920</f>
        <v>2.74</v>
      </c>
      <c r="C1917" s="6">
        <f>TITRES_STAT!D1920</f>
        <v>2.5695999999999999</v>
      </c>
      <c r="D1917" s="6">
        <f>TITRES_STAT!E1920</f>
        <v>736</v>
      </c>
      <c r="E1917" s="2">
        <f t="shared" si="116"/>
        <v>-53629</v>
      </c>
      <c r="F1917" s="6" t="str">
        <f t="shared" si="119"/>
        <v>BULLISH</v>
      </c>
      <c r="G1917" s="6" t="str">
        <f t="shared" si="118"/>
        <v>WEAK</v>
      </c>
      <c r="H1917" s="6" t="str">
        <f t="shared" si="117"/>
        <v>CONFIRMED BULLISH</v>
      </c>
    </row>
    <row r="1918" spans="1:8" ht="13.5" x14ac:dyDescent="0.25">
      <c r="A1918" s="3">
        <f>TITRES_STAT!B1921</f>
        <v>44803</v>
      </c>
      <c r="B1918" s="6">
        <f>TITRES_STAT!C1921</f>
        <v>2.8</v>
      </c>
      <c r="C1918" s="6">
        <f>TITRES_STAT!D1921</f>
        <v>2.6257999999999999</v>
      </c>
      <c r="D1918" s="6">
        <f>TITRES_STAT!E1921</f>
        <v>3252</v>
      </c>
      <c r="E1918" s="2">
        <f t="shared" si="116"/>
        <v>-50377</v>
      </c>
      <c r="F1918" s="6" t="str">
        <f t="shared" si="119"/>
        <v>BULLISH</v>
      </c>
      <c r="G1918" s="6" t="str">
        <f t="shared" si="118"/>
        <v>WEAK</v>
      </c>
      <c r="H1918" s="6" t="str">
        <f t="shared" si="117"/>
        <v>CONFIRMED BULLISH</v>
      </c>
    </row>
    <row r="1919" spans="1:8" ht="13.5" x14ac:dyDescent="0.25">
      <c r="A1919" s="3">
        <f>TITRES_STAT!B1922</f>
        <v>44804</v>
      </c>
      <c r="B1919" s="6">
        <f>TITRES_STAT!C1922</f>
        <v>2.9</v>
      </c>
      <c r="C1919" s="6">
        <f>TITRES_STAT!D1922</f>
        <v>2.7195999999999998</v>
      </c>
      <c r="D1919" s="6">
        <f>TITRES_STAT!E1922</f>
        <v>150</v>
      </c>
      <c r="E1919" s="2">
        <f t="shared" si="116"/>
        <v>-50227</v>
      </c>
      <c r="F1919" s="6" t="str">
        <f t="shared" si="119"/>
        <v>BULLISH</v>
      </c>
      <c r="G1919" s="6" t="str">
        <f t="shared" si="118"/>
        <v>WEAK</v>
      </c>
      <c r="H1919" s="6" t="str">
        <f t="shared" si="117"/>
        <v>CONFIRMED BULLISH</v>
      </c>
    </row>
    <row r="1920" spans="1:8" ht="13.5" x14ac:dyDescent="0.25">
      <c r="A1920" s="3">
        <f>TITRES_STAT!B1923</f>
        <v>44805</v>
      </c>
      <c r="B1920" s="6">
        <f>TITRES_STAT!C1923</f>
        <v>3.03</v>
      </c>
      <c r="C1920" s="6">
        <f>TITRES_STAT!D1923</f>
        <v>2.8414999999999999</v>
      </c>
      <c r="D1920" s="6">
        <f>TITRES_STAT!E1923</f>
        <v>1049</v>
      </c>
      <c r="E1920" s="2">
        <f t="shared" si="116"/>
        <v>-49178</v>
      </c>
      <c r="F1920" s="6" t="str">
        <f t="shared" si="119"/>
        <v>BULLISH</v>
      </c>
      <c r="G1920" s="6" t="str">
        <f t="shared" si="118"/>
        <v>WEAK</v>
      </c>
      <c r="H1920" s="6" t="str">
        <f t="shared" si="117"/>
        <v>CONFIRMED BULLISH</v>
      </c>
    </row>
    <row r="1921" spans="1:8" ht="13.5" x14ac:dyDescent="0.25">
      <c r="A1921" s="3">
        <f>TITRES_STAT!B1924</f>
        <v>44806</v>
      </c>
      <c r="B1921" s="6">
        <f>TITRES_STAT!C1924</f>
        <v>3</v>
      </c>
      <c r="C1921" s="6">
        <f>TITRES_STAT!D1924</f>
        <v>2.8134000000000001</v>
      </c>
      <c r="D1921" s="6">
        <f>TITRES_STAT!E1924</f>
        <v>140</v>
      </c>
      <c r="E1921" s="2">
        <f t="shared" si="116"/>
        <v>-49318</v>
      </c>
      <c r="F1921" s="6" t="str">
        <f t="shared" si="119"/>
        <v>BULLISH</v>
      </c>
      <c r="G1921" s="6" t="str">
        <f t="shared" si="118"/>
        <v>WEAK</v>
      </c>
      <c r="H1921" s="6" t="str">
        <f t="shared" si="117"/>
        <v>CONFIRMED BULLISH</v>
      </c>
    </row>
    <row r="1922" spans="1:8" ht="13.5" x14ac:dyDescent="0.25">
      <c r="A1922" s="3">
        <f>TITRES_STAT!B1925</f>
        <v>44809</v>
      </c>
      <c r="B1922" s="6">
        <f>TITRES_STAT!C1925</f>
        <v>3</v>
      </c>
      <c r="C1922" s="6">
        <f>TITRES_STAT!D1925</f>
        <v>2.8134000000000001</v>
      </c>
      <c r="D1922" s="6">
        <f>TITRES_STAT!E1925</f>
        <v>0</v>
      </c>
      <c r="E1922" s="2">
        <f t="shared" si="116"/>
        <v>-49318</v>
      </c>
      <c r="F1922" s="6" t="str">
        <f t="shared" si="119"/>
        <v>BULLISH</v>
      </c>
      <c r="G1922" s="6" t="str">
        <f t="shared" si="118"/>
        <v>WEAK</v>
      </c>
      <c r="H1922" s="6" t="str">
        <f t="shared" si="117"/>
        <v>CONFIRMED BULLISH</v>
      </c>
    </row>
    <row r="1923" spans="1:8" ht="13.5" x14ac:dyDescent="0.25">
      <c r="A1923" s="3">
        <f>TITRES_STAT!B1926</f>
        <v>44810</v>
      </c>
      <c r="B1923" s="6">
        <f>TITRES_STAT!C1926</f>
        <v>3</v>
      </c>
      <c r="C1923" s="6">
        <f>TITRES_STAT!D1926</f>
        <v>2.8134000000000001</v>
      </c>
      <c r="D1923" s="6">
        <f>TITRES_STAT!E1926</f>
        <v>0</v>
      </c>
      <c r="E1923" s="2">
        <f t="shared" si="116"/>
        <v>-49318</v>
      </c>
      <c r="F1923" s="6" t="str">
        <f t="shared" si="119"/>
        <v>BULLISH</v>
      </c>
      <c r="G1923" s="6" t="str">
        <f t="shared" si="118"/>
        <v>WEAK</v>
      </c>
      <c r="H1923" s="6" t="str">
        <f t="shared" si="117"/>
        <v>CONFIRMED BULLISH</v>
      </c>
    </row>
    <row r="1924" spans="1:8" ht="13.5" x14ac:dyDescent="0.25">
      <c r="A1924" s="3">
        <f>TITRES_STAT!B1927</f>
        <v>44811</v>
      </c>
      <c r="B1924" s="6">
        <f>TITRES_STAT!C1927</f>
        <v>3</v>
      </c>
      <c r="C1924" s="6">
        <f>TITRES_STAT!D1927</f>
        <v>2.8134000000000001</v>
      </c>
      <c r="D1924" s="6">
        <f>TITRES_STAT!E1927</f>
        <v>0</v>
      </c>
      <c r="E1924" s="2">
        <f t="shared" ref="E1924:E1987" si="120">IF(B1924&gt;B1923, E1923+D1924, IF(B1924&lt;B1923, E1923-D1924, E1923))</f>
        <v>-49318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3</v>
      </c>
      <c r="C1925" s="6">
        <f>TITRES_STAT!D1928</f>
        <v>2.8134000000000001</v>
      </c>
      <c r="D1925" s="6">
        <f>TITRES_STAT!E1928</f>
        <v>0</v>
      </c>
      <c r="E1925" s="2">
        <f t="shared" si="120"/>
        <v>-49318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3</v>
      </c>
      <c r="C1926" s="6">
        <f>TITRES_STAT!D1929</f>
        <v>2.8134000000000001</v>
      </c>
      <c r="D1926" s="6">
        <f>TITRES_STAT!E1929</f>
        <v>0</v>
      </c>
      <c r="E1926" s="2">
        <f t="shared" si="120"/>
        <v>-49318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2.87</v>
      </c>
      <c r="C1927" s="6">
        <f>TITRES_STAT!D1930</f>
        <v>2.6915</v>
      </c>
      <c r="D1927" s="6">
        <f>TITRES_STAT!E1930</f>
        <v>0</v>
      </c>
      <c r="E1927" s="2">
        <f t="shared" si="120"/>
        <v>-49318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2.8</v>
      </c>
      <c r="C1928" s="6">
        <f>TITRES_STAT!D1931</f>
        <v>2.6257999999999999</v>
      </c>
      <c r="D1928" s="6">
        <f>TITRES_STAT!E1931</f>
        <v>178</v>
      </c>
      <c r="E1928" s="2">
        <f t="shared" si="120"/>
        <v>-49496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2.8</v>
      </c>
      <c r="C1929" s="6">
        <f>TITRES_STAT!D1932</f>
        <v>2.6257999999999999</v>
      </c>
      <c r="D1929" s="6">
        <f>TITRES_STAT!E1932</f>
        <v>200</v>
      </c>
      <c r="E1929" s="2">
        <f t="shared" si="120"/>
        <v>-49496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2.75</v>
      </c>
      <c r="C1930" s="6">
        <f>TITRES_STAT!D1933</f>
        <v>2.5790000000000002</v>
      </c>
      <c r="D1930" s="6">
        <f>TITRES_STAT!E1933</f>
        <v>3000</v>
      </c>
      <c r="E1930" s="2">
        <f t="shared" si="120"/>
        <v>-52496</v>
      </c>
      <c r="F1930" s="6" t="str">
        <f t="shared" si="123"/>
        <v>BEARISH</v>
      </c>
      <c r="G1930" s="6" t="str">
        <f t="shared" si="122"/>
        <v>STRONG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2.8</v>
      </c>
      <c r="C1931" s="6">
        <f>TITRES_STAT!D1934</f>
        <v>2.6257999999999999</v>
      </c>
      <c r="D1931" s="6">
        <f>TITRES_STAT!E1934</f>
        <v>85</v>
      </c>
      <c r="E1931" s="2">
        <f t="shared" si="120"/>
        <v>-52411</v>
      </c>
      <c r="F1931" s="6" t="str">
        <f t="shared" si="123"/>
        <v>BEARISH</v>
      </c>
      <c r="G1931" s="6" t="str">
        <f t="shared" si="122"/>
        <v>STRONG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2.8</v>
      </c>
      <c r="C1932" s="6">
        <f>TITRES_STAT!D1935</f>
        <v>2.6257999999999999</v>
      </c>
      <c r="D1932" s="6">
        <f>TITRES_STAT!E1935</f>
        <v>0</v>
      </c>
      <c r="E1932" s="2">
        <f t="shared" si="120"/>
        <v>-52411</v>
      </c>
      <c r="F1932" s="6" t="str">
        <f t="shared" si="123"/>
        <v>BEARISH</v>
      </c>
      <c r="G1932" s="6" t="str">
        <f t="shared" si="122"/>
        <v>STRONG</v>
      </c>
      <c r="H1932" s="6" t="str">
        <f t="shared" si="121"/>
        <v>CONFIRMED BEARISH</v>
      </c>
    </row>
    <row r="1933" spans="1:8" ht="13.5" x14ac:dyDescent="0.25">
      <c r="A1933" s="3">
        <f>TITRES_STAT!B1936</f>
        <v>44824</v>
      </c>
      <c r="B1933" s="6">
        <f>TITRES_STAT!C1936</f>
        <v>2.8</v>
      </c>
      <c r="C1933" s="6">
        <f>TITRES_STAT!D1936</f>
        <v>2.6257999999999999</v>
      </c>
      <c r="D1933" s="6">
        <f>TITRES_STAT!E1936</f>
        <v>0</v>
      </c>
      <c r="E1933" s="2">
        <f t="shared" si="120"/>
        <v>-52411</v>
      </c>
      <c r="F1933" s="6" t="str">
        <f t="shared" si="123"/>
        <v>BEARISH</v>
      </c>
      <c r="G1933" s="6" t="str">
        <f t="shared" si="122"/>
        <v>STRONG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2.8</v>
      </c>
      <c r="C1934" s="6">
        <f>TITRES_STAT!D1937</f>
        <v>2.6257999999999999</v>
      </c>
      <c r="D1934" s="6">
        <f>TITRES_STAT!E1937</f>
        <v>180</v>
      </c>
      <c r="E1934" s="2">
        <f t="shared" si="120"/>
        <v>-52411</v>
      </c>
      <c r="F1934" s="6" t="str">
        <f t="shared" si="123"/>
        <v>BEARISH</v>
      </c>
      <c r="G1934" s="6" t="str">
        <f t="shared" si="122"/>
        <v>STRONG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2.8</v>
      </c>
      <c r="C1935" s="6">
        <f>TITRES_STAT!D1938</f>
        <v>2.6257999999999999</v>
      </c>
      <c r="D1935" s="6">
        <f>TITRES_STAT!E1938</f>
        <v>0</v>
      </c>
      <c r="E1935" s="2">
        <f t="shared" si="120"/>
        <v>-52411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CONFIRMED BULLISH</v>
      </c>
    </row>
    <row r="1936" spans="1:8" ht="13.5" x14ac:dyDescent="0.25">
      <c r="A1936" s="3">
        <f>TITRES_STAT!B1939</f>
        <v>44827</v>
      </c>
      <c r="B1936" s="6">
        <f>TITRES_STAT!C1939</f>
        <v>2.68</v>
      </c>
      <c r="C1936" s="6">
        <f>TITRES_STAT!D1939</f>
        <v>2.5133000000000001</v>
      </c>
      <c r="D1936" s="6">
        <f>TITRES_STAT!E1939</f>
        <v>0</v>
      </c>
      <c r="E1936" s="2">
        <f t="shared" si="120"/>
        <v>-52411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2.6</v>
      </c>
      <c r="C1937" s="6">
        <f>TITRES_STAT!D1940</f>
        <v>2.4382999999999999</v>
      </c>
      <c r="D1937" s="6">
        <f>TITRES_STAT!E1940</f>
        <v>55</v>
      </c>
      <c r="E1937" s="2">
        <f t="shared" si="120"/>
        <v>-52466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2.67</v>
      </c>
      <c r="C1938" s="6">
        <f>TITRES_STAT!D1941</f>
        <v>2.5038999999999998</v>
      </c>
      <c r="D1938" s="6">
        <f>TITRES_STAT!E1941</f>
        <v>210</v>
      </c>
      <c r="E1938" s="2">
        <f t="shared" si="120"/>
        <v>-52256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BULLISH DIVERGENCE</v>
      </c>
    </row>
    <row r="1939" spans="1:8" ht="13.5" x14ac:dyDescent="0.25">
      <c r="A1939" s="3">
        <f>TITRES_STAT!B1942</f>
        <v>44832</v>
      </c>
      <c r="B1939" s="6">
        <f>TITRES_STAT!C1942</f>
        <v>2.68</v>
      </c>
      <c r="C1939" s="6">
        <f>TITRES_STAT!D1942</f>
        <v>2.5133000000000001</v>
      </c>
      <c r="D1939" s="6">
        <f>TITRES_STAT!E1942</f>
        <v>1</v>
      </c>
      <c r="E1939" s="2">
        <f t="shared" si="120"/>
        <v>-52255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44833</v>
      </c>
      <c r="B1940" s="6">
        <f>TITRES_STAT!C1943</f>
        <v>2.56</v>
      </c>
      <c r="C1940" s="6">
        <f>TITRES_STAT!D1943</f>
        <v>2.4007999999999998</v>
      </c>
      <c r="D1940" s="6">
        <f>TITRES_STAT!E1943</f>
        <v>0</v>
      </c>
      <c r="E1940" s="2">
        <f t="shared" si="120"/>
        <v>-52255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BULLISH DIVERGENCE</v>
      </c>
    </row>
    <row r="1941" spans="1:8" ht="13.5" x14ac:dyDescent="0.25">
      <c r="A1941" s="3">
        <f>TITRES_STAT!B1944</f>
        <v>44834</v>
      </c>
      <c r="B1941" s="6">
        <f>TITRES_STAT!C1944</f>
        <v>2.63</v>
      </c>
      <c r="C1941" s="6">
        <f>TITRES_STAT!D1944</f>
        <v>2.4664000000000001</v>
      </c>
      <c r="D1941" s="6">
        <f>TITRES_STAT!E1944</f>
        <v>91</v>
      </c>
      <c r="E1941" s="2">
        <f t="shared" si="120"/>
        <v>-52164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BULLISH DIVERGENCE</v>
      </c>
    </row>
    <row r="1942" spans="1:8" ht="13.5" x14ac:dyDescent="0.25">
      <c r="A1942" s="3">
        <f>TITRES_STAT!B1945</f>
        <v>44837</v>
      </c>
      <c r="B1942" s="6">
        <f>TITRES_STAT!C1945</f>
        <v>2.56</v>
      </c>
      <c r="C1942" s="6">
        <f>TITRES_STAT!D1945</f>
        <v>2.4007999999999998</v>
      </c>
      <c r="D1942" s="6">
        <f>TITRES_STAT!E1945</f>
        <v>12</v>
      </c>
      <c r="E1942" s="2">
        <f t="shared" si="120"/>
        <v>-52176</v>
      </c>
      <c r="F1942" s="6" t="str">
        <f t="shared" si="123"/>
        <v>BULLISH</v>
      </c>
      <c r="G1942" s="6" t="str">
        <f t="shared" si="122"/>
        <v>NEUTRAL</v>
      </c>
      <c r="H1942" s="6" t="str">
        <f t="shared" si="121"/>
        <v>BULLISH DIVERGENCE</v>
      </c>
    </row>
    <row r="1943" spans="1:8" ht="13.5" x14ac:dyDescent="0.25">
      <c r="A1943" s="3">
        <f>TITRES_STAT!B1946</f>
        <v>44838</v>
      </c>
      <c r="B1943" s="6">
        <f>TITRES_STAT!C1946</f>
        <v>2.56</v>
      </c>
      <c r="C1943" s="6">
        <f>TITRES_STAT!D1946</f>
        <v>2.4007999999999998</v>
      </c>
      <c r="D1943" s="6">
        <f>TITRES_STAT!E1946</f>
        <v>200</v>
      </c>
      <c r="E1943" s="2">
        <f t="shared" si="120"/>
        <v>-52176</v>
      </c>
      <c r="F1943" s="6" t="str">
        <f t="shared" si="123"/>
        <v>BULLISH</v>
      </c>
      <c r="G1943" s="6" t="str">
        <f t="shared" si="122"/>
        <v>NEUTRAL</v>
      </c>
      <c r="H1943" s="6" t="str">
        <f t="shared" si="121"/>
        <v>BULLISH DIVERGENCE</v>
      </c>
    </row>
    <row r="1944" spans="1:8" ht="13.5" x14ac:dyDescent="0.25">
      <c r="A1944" s="3">
        <f>TITRES_STAT!B1947</f>
        <v>44839</v>
      </c>
      <c r="B1944" s="6">
        <f>TITRES_STAT!C1947</f>
        <v>2.67</v>
      </c>
      <c r="C1944" s="6">
        <f>TITRES_STAT!D1947</f>
        <v>2.5038999999999998</v>
      </c>
      <c r="D1944" s="6">
        <f>TITRES_STAT!E1947</f>
        <v>100</v>
      </c>
      <c r="E1944" s="2">
        <f t="shared" si="120"/>
        <v>-52076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BULLISH DIVERGENCE</v>
      </c>
    </row>
    <row r="1945" spans="1:8" ht="13.5" x14ac:dyDescent="0.25">
      <c r="A1945" s="3">
        <f>TITRES_STAT!B1948</f>
        <v>44840</v>
      </c>
      <c r="B1945" s="6">
        <f>TITRES_STAT!C1948</f>
        <v>2.73</v>
      </c>
      <c r="C1945" s="6">
        <f>TITRES_STAT!D1948</f>
        <v>2.5602</v>
      </c>
      <c r="D1945" s="6">
        <f>TITRES_STAT!E1948</f>
        <v>7</v>
      </c>
      <c r="E1945" s="2">
        <f t="shared" si="120"/>
        <v>-52069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2.85</v>
      </c>
      <c r="C1946" s="6">
        <f>TITRES_STAT!D1949</f>
        <v>2.6726999999999999</v>
      </c>
      <c r="D1946" s="6">
        <f>TITRES_STAT!E1949</f>
        <v>115</v>
      </c>
      <c r="E1946" s="2">
        <f t="shared" si="120"/>
        <v>-51954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2.84</v>
      </c>
      <c r="C1947" s="6">
        <f>TITRES_STAT!D1950</f>
        <v>2.6634000000000002</v>
      </c>
      <c r="D1947" s="6">
        <f>TITRES_STAT!E1950</f>
        <v>10</v>
      </c>
      <c r="E1947" s="2">
        <f t="shared" si="120"/>
        <v>-51964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CONFIRMED BULLISH</v>
      </c>
    </row>
    <row r="1948" spans="1:8" ht="13.5" x14ac:dyDescent="0.25">
      <c r="A1948" s="3">
        <f>TITRES_STAT!B1951</f>
        <v>44845</v>
      </c>
      <c r="B1948" s="6">
        <f>TITRES_STAT!C1951</f>
        <v>2.83</v>
      </c>
      <c r="C1948" s="6">
        <f>TITRES_STAT!D1951</f>
        <v>2.6539999999999999</v>
      </c>
      <c r="D1948" s="6">
        <f>TITRES_STAT!E1951</f>
        <v>3</v>
      </c>
      <c r="E1948" s="2">
        <f t="shared" si="120"/>
        <v>-51967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CONFIRMED BULLISH</v>
      </c>
    </row>
    <row r="1949" spans="1:8" ht="13.5" x14ac:dyDescent="0.25">
      <c r="A1949" s="3">
        <f>TITRES_STAT!B1952</f>
        <v>44846</v>
      </c>
      <c r="B1949" s="6">
        <f>TITRES_STAT!C1952</f>
        <v>2.83</v>
      </c>
      <c r="C1949" s="6">
        <f>TITRES_STAT!D1952</f>
        <v>2.6539999999999999</v>
      </c>
      <c r="D1949" s="6">
        <f>TITRES_STAT!E1952</f>
        <v>30</v>
      </c>
      <c r="E1949" s="2">
        <f t="shared" si="120"/>
        <v>-51967</v>
      </c>
      <c r="F1949" s="6" t="str">
        <f t="shared" si="123"/>
        <v>BULLISH</v>
      </c>
      <c r="G1949" s="6" t="str">
        <f t="shared" si="122"/>
        <v>NEUTRAL</v>
      </c>
      <c r="H1949" s="6" t="str">
        <f t="shared" si="121"/>
        <v>CONFIRMED BULLISH</v>
      </c>
    </row>
    <row r="1950" spans="1:8" ht="13.5" x14ac:dyDescent="0.25">
      <c r="A1950" s="3">
        <f>TITRES_STAT!B1953</f>
        <v>44847</v>
      </c>
      <c r="B1950" s="6">
        <f>TITRES_STAT!C1953</f>
        <v>2.71</v>
      </c>
      <c r="C1950" s="6">
        <f>TITRES_STAT!D1953</f>
        <v>2.5413999999999999</v>
      </c>
      <c r="D1950" s="6">
        <f>TITRES_STAT!E1953</f>
        <v>31</v>
      </c>
      <c r="E1950" s="2">
        <f t="shared" si="120"/>
        <v>-51998</v>
      </c>
      <c r="F1950" s="6" t="str">
        <f t="shared" si="123"/>
        <v>BULLISH</v>
      </c>
      <c r="G1950" s="6" t="str">
        <f t="shared" si="122"/>
        <v>NEUTRAL</v>
      </c>
      <c r="H1950" s="6" t="str">
        <f t="shared" si="121"/>
        <v>BULLISH DIVERGENCE</v>
      </c>
    </row>
    <row r="1951" spans="1:8" ht="13.5" x14ac:dyDescent="0.25">
      <c r="A1951" s="3">
        <f>TITRES_STAT!B1954</f>
        <v>44848</v>
      </c>
      <c r="B1951" s="6">
        <f>TITRES_STAT!C1954</f>
        <v>2.65</v>
      </c>
      <c r="C1951" s="6">
        <f>TITRES_STAT!D1954</f>
        <v>2.4851999999999999</v>
      </c>
      <c r="D1951" s="6">
        <f>TITRES_STAT!E1954</f>
        <v>286</v>
      </c>
      <c r="E1951" s="2">
        <f t="shared" si="120"/>
        <v>-52284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2.76</v>
      </c>
      <c r="C1952" s="6">
        <f>TITRES_STAT!D1955</f>
        <v>2.5882999999999998</v>
      </c>
      <c r="D1952" s="6">
        <f>TITRES_STAT!E1955</f>
        <v>59</v>
      </c>
      <c r="E1952" s="2">
        <f t="shared" si="120"/>
        <v>-52225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2.76</v>
      </c>
      <c r="C1953" s="6">
        <f>TITRES_STAT!D1956</f>
        <v>2.5882999999999998</v>
      </c>
      <c r="D1953" s="6">
        <f>TITRES_STAT!E1956</f>
        <v>5</v>
      </c>
      <c r="E1953" s="2">
        <f t="shared" si="120"/>
        <v>-52225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2.64</v>
      </c>
      <c r="C1954" s="6">
        <f>TITRES_STAT!D1957</f>
        <v>2.4758</v>
      </c>
      <c r="D1954" s="6">
        <f>TITRES_STAT!E1957</f>
        <v>0</v>
      </c>
      <c r="E1954" s="2">
        <f t="shared" si="120"/>
        <v>-52225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44854</v>
      </c>
      <c r="B1955" s="6">
        <f>TITRES_STAT!C1958</f>
        <v>2.7</v>
      </c>
      <c r="C1955" s="6">
        <f>TITRES_STAT!D1958</f>
        <v>2.5320999999999998</v>
      </c>
      <c r="D1955" s="6">
        <f>TITRES_STAT!E1958</f>
        <v>4</v>
      </c>
      <c r="E1955" s="2">
        <f t="shared" si="120"/>
        <v>-52221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2.74</v>
      </c>
      <c r="C1956" s="6">
        <f>TITRES_STAT!D1959</f>
        <v>2.5695999999999999</v>
      </c>
      <c r="D1956" s="6">
        <f>TITRES_STAT!E1959</f>
        <v>935</v>
      </c>
      <c r="E1956" s="2">
        <f t="shared" si="120"/>
        <v>-51286</v>
      </c>
      <c r="F1956" s="6" t="str">
        <f t="shared" si="123"/>
        <v>BULLISH</v>
      </c>
      <c r="G1956" s="6" t="str">
        <f t="shared" si="122"/>
        <v>NEUTRAL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2.62</v>
      </c>
      <c r="C1957" s="6">
        <f>TITRES_STAT!D1960</f>
        <v>2.4569999999999999</v>
      </c>
      <c r="D1957" s="6">
        <f>TITRES_STAT!E1960</f>
        <v>800</v>
      </c>
      <c r="E1957" s="2">
        <f t="shared" si="120"/>
        <v>-52086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BULLISH DIVERGENCE</v>
      </c>
    </row>
    <row r="1958" spans="1:8" ht="13.5" x14ac:dyDescent="0.25">
      <c r="A1958" s="3">
        <f>TITRES_STAT!B1961</f>
        <v>44859</v>
      </c>
      <c r="B1958" s="6">
        <f>TITRES_STAT!C1961</f>
        <v>2.73</v>
      </c>
      <c r="C1958" s="6">
        <f>TITRES_STAT!D1961</f>
        <v>2.5602</v>
      </c>
      <c r="D1958" s="6">
        <f>TITRES_STAT!E1961</f>
        <v>1</v>
      </c>
      <c r="E1958" s="2">
        <f t="shared" si="120"/>
        <v>-52085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BULLISH DIVERGENCE</v>
      </c>
    </row>
    <row r="1959" spans="1:8" ht="13.5" x14ac:dyDescent="0.25">
      <c r="A1959" s="3">
        <f>TITRES_STAT!B1962</f>
        <v>44860</v>
      </c>
      <c r="B1959" s="6">
        <f>TITRES_STAT!C1962</f>
        <v>2.73</v>
      </c>
      <c r="C1959" s="6">
        <f>TITRES_STAT!D1962</f>
        <v>2.5602</v>
      </c>
      <c r="D1959" s="6">
        <f>TITRES_STAT!E1962</f>
        <v>10</v>
      </c>
      <c r="E1959" s="2">
        <f t="shared" si="120"/>
        <v>-52085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2.73</v>
      </c>
      <c r="C1960" s="6">
        <f>TITRES_STAT!D1963</f>
        <v>2.5602</v>
      </c>
      <c r="D1960" s="6">
        <f>TITRES_STAT!E1963</f>
        <v>20</v>
      </c>
      <c r="E1960" s="2">
        <f t="shared" si="120"/>
        <v>-52085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2.73</v>
      </c>
      <c r="C1961" s="6">
        <f>TITRES_STAT!D1964</f>
        <v>2.5602</v>
      </c>
      <c r="D1961" s="6">
        <f>TITRES_STAT!E1964</f>
        <v>5</v>
      </c>
      <c r="E1961" s="2">
        <f t="shared" si="120"/>
        <v>-52085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2.73</v>
      </c>
      <c r="C1962" s="6">
        <f>TITRES_STAT!D1965</f>
        <v>2.5602</v>
      </c>
      <c r="D1962" s="6">
        <f>TITRES_STAT!E1965</f>
        <v>0</v>
      </c>
      <c r="E1962" s="2">
        <f t="shared" si="120"/>
        <v>-52085</v>
      </c>
      <c r="F1962" s="6" t="str">
        <f t="shared" si="123"/>
        <v>BULLISH</v>
      </c>
      <c r="G1962" s="6" t="str">
        <f t="shared" si="122"/>
        <v>NEUTRAL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2.61</v>
      </c>
      <c r="C1963" s="6">
        <f>TITRES_STAT!D1966</f>
        <v>2.4477000000000002</v>
      </c>
      <c r="D1963" s="6">
        <f>TITRES_STAT!E1966</f>
        <v>0</v>
      </c>
      <c r="E1963" s="2">
        <f t="shared" si="120"/>
        <v>-52085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2.59</v>
      </c>
      <c r="C1964" s="6">
        <f>TITRES_STAT!D1967</f>
        <v>2.4289000000000001</v>
      </c>
      <c r="D1964" s="6">
        <f>TITRES_STAT!E1967</f>
        <v>301</v>
      </c>
      <c r="E1964" s="2">
        <f t="shared" si="120"/>
        <v>-52386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2.6</v>
      </c>
      <c r="C1965" s="6">
        <f>TITRES_STAT!D1968</f>
        <v>2.4382999999999999</v>
      </c>
      <c r="D1965" s="6">
        <f>TITRES_STAT!E1968</f>
        <v>1</v>
      </c>
      <c r="E1965" s="2">
        <f t="shared" si="120"/>
        <v>-52385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2.61</v>
      </c>
      <c r="C1966" s="6">
        <f>TITRES_STAT!D1969</f>
        <v>2.4477000000000002</v>
      </c>
      <c r="D1966" s="6">
        <f>TITRES_STAT!E1969</f>
        <v>201</v>
      </c>
      <c r="E1966" s="2">
        <f t="shared" si="120"/>
        <v>-52184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2.5</v>
      </c>
      <c r="C1967" s="6">
        <f>TITRES_STAT!D1970</f>
        <v>2.3445</v>
      </c>
      <c r="D1967" s="6">
        <f>TITRES_STAT!E1970</f>
        <v>485</v>
      </c>
      <c r="E1967" s="2">
        <f t="shared" si="120"/>
        <v>-52669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2.61</v>
      </c>
      <c r="C1968" s="6">
        <f>TITRES_STAT!D1971</f>
        <v>2.4477000000000002</v>
      </c>
      <c r="D1968" s="6">
        <f>TITRES_STAT!E1971</f>
        <v>11</v>
      </c>
      <c r="E1968" s="2">
        <f t="shared" si="120"/>
        <v>-52658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44874</v>
      </c>
      <c r="B1969" s="6">
        <f>TITRES_STAT!C1972</f>
        <v>2.61</v>
      </c>
      <c r="C1969" s="6">
        <f>TITRES_STAT!D1972</f>
        <v>2.4477000000000002</v>
      </c>
      <c r="D1969" s="6">
        <f>TITRES_STAT!E1972</f>
        <v>0</v>
      </c>
      <c r="E1969" s="2">
        <f t="shared" si="120"/>
        <v>-52658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BEARISH DIVERGENCE</v>
      </c>
    </row>
    <row r="1970" spans="1:8" ht="13.5" x14ac:dyDescent="0.25">
      <c r="A1970" s="3">
        <f>TITRES_STAT!B1973</f>
        <v>44875</v>
      </c>
      <c r="B1970" s="6">
        <f>TITRES_STAT!C1973</f>
        <v>2.61</v>
      </c>
      <c r="C1970" s="6">
        <f>TITRES_STAT!D1973</f>
        <v>2.4477000000000002</v>
      </c>
      <c r="D1970" s="6">
        <f>TITRES_STAT!E1973</f>
        <v>230</v>
      </c>
      <c r="E1970" s="2">
        <f t="shared" si="120"/>
        <v>-52658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BEARISH DIVERGENCE</v>
      </c>
    </row>
    <row r="1971" spans="1:8" ht="13.5" x14ac:dyDescent="0.25">
      <c r="A1971" s="3">
        <f>TITRES_STAT!B1974</f>
        <v>44876</v>
      </c>
      <c r="B1971" s="6">
        <f>TITRES_STAT!C1974</f>
        <v>2.61</v>
      </c>
      <c r="C1971" s="6">
        <f>TITRES_STAT!D1974</f>
        <v>2.4477000000000002</v>
      </c>
      <c r="D1971" s="6">
        <f>TITRES_STAT!E1974</f>
        <v>0</v>
      </c>
      <c r="E1971" s="2">
        <f t="shared" si="120"/>
        <v>-52658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44879</v>
      </c>
      <c r="B1972" s="6">
        <f>TITRES_STAT!C1975</f>
        <v>2.5</v>
      </c>
      <c r="C1972" s="6">
        <f>TITRES_STAT!D1975</f>
        <v>2.3445</v>
      </c>
      <c r="D1972" s="6">
        <f>TITRES_STAT!E1975</f>
        <v>1564</v>
      </c>
      <c r="E1972" s="2">
        <f t="shared" si="120"/>
        <v>-54222</v>
      </c>
      <c r="F1972" s="6" t="str">
        <f t="shared" si="123"/>
        <v>BEARISH</v>
      </c>
      <c r="G1972" s="6" t="str">
        <f t="shared" si="122"/>
        <v>STRONG</v>
      </c>
      <c r="H1972" s="6" t="str">
        <f t="shared" si="121"/>
        <v>NEUTRAL</v>
      </c>
    </row>
    <row r="1973" spans="1:8" ht="13.5" x14ac:dyDescent="0.25">
      <c r="A1973" s="3">
        <f>TITRES_STAT!B1976</f>
        <v>44880</v>
      </c>
      <c r="B1973" s="6">
        <f>TITRES_STAT!C1976</f>
        <v>2.5</v>
      </c>
      <c r="C1973" s="6">
        <f>TITRES_STAT!D1976</f>
        <v>2.3445</v>
      </c>
      <c r="D1973" s="6">
        <f>TITRES_STAT!E1976</f>
        <v>19660</v>
      </c>
      <c r="E1973" s="2">
        <f t="shared" si="120"/>
        <v>-54222</v>
      </c>
      <c r="F1973" s="6" t="str">
        <f t="shared" si="123"/>
        <v>BEARISH</v>
      </c>
      <c r="G1973" s="6" t="str">
        <f t="shared" si="122"/>
        <v>STRONG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2.61</v>
      </c>
      <c r="C1974" s="6">
        <f>TITRES_STAT!D1977</f>
        <v>2.4477000000000002</v>
      </c>
      <c r="D1974" s="6">
        <f>TITRES_STAT!E1977</f>
        <v>10</v>
      </c>
      <c r="E1974" s="2">
        <f t="shared" si="120"/>
        <v>-54212</v>
      </c>
      <c r="F1974" s="6" t="str">
        <f t="shared" si="123"/>
        <v>BEARISH</v>
      </c>
      <c r="G1974" s="6" t="str">
        <f t="shared" si="122"/>
        <v>STRONG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2.61</v>
      </c>
      <c r="C1975" s="6">
        <f>TITRES_STAT!D1978</f>
        <v>2.4477000000000002</v>
      </c>
      <c r="D1975" s="6">
        <f>TITRES_STAT!E1978</f>
        <v>0</v>
      </c>
      <c r="E1975" s="2">
        <f t="shared" si="120"/>
        <v>-54212</v>
      </c>
      <c r="F1975" s="6" t="str">
        <f t="shared" si="123"/>
        <v>BEARISH</v>
      </c>
      <c r="G1975" s="6" t="str">
        <f t="shared" si="122"/>
        <v>STRONG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2.61</v>
      </c>
      <c r="C1976" s="6">
        <f>TITRES_STAT!D1979</f>
        <v>2.4477000000000002</v>
      </c>
      <c r="D1976" s="6">
        <f>TITRES_STAT!E1979</f>
        <v>0</v>
      </c>
      <c r="E1976" s="2">
        <f t="shared" si="120"/>
        <v>-54212</v>
      </c>
      <c r="F1976" s="6" t="str">
        <f t="shared" si="123"/>
        <v>BEARISH</v>
      </c>
      <c r="G1976" s="6" t="str">
        <f t="shared" si="122"/>
        <v>STRONG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2.5</v>
      </c>
      <c r="C1977" s="6">
        <f>TITRES_STAT!D1980</f>
        <v>2.3445</v>
      </c>
      <c r="D1977" s="6">
        <f>TITRES_STAT!E1980</f>
        <v>0</v>
      </c>
      <c r="E1977" s="2">
        <f t="shared" si="120"/>
        <v>-54212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44887</v>
      </c>
      <c r="B1978" s="6">
        <f>TITRES_STAT!C1981</f>
        <v>2.39</v>
      </c>
      <c r="C1978" s="6">
        <f>TITRES_STAT!D1981</f>
        <v>2.2412999999999998</v>
      </c>
      <c r="D1978" s="6">
        <f>TITRES_STAT!E1981</f>
        <v>0</v>
      </c>
      <c r="E1978" s="2">
        <f t="shared" si="120"/>
        <v>-54212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BULLISH DIVERGENCE</v>
      </c>
    </row>
    <row r="1979" spans="1:8" ht="13.5" x14ac:dyDescent="0.25">
      <c r="A1979" s="3">
        <f>TITRES_STAT!B1982</f>
        <v>44888</v>
      </c>
      <c r="B1979" s="6">
        <f>TITRES_STAT!C1982</f>
        <v>2.29</v>
      </c>
      <c r="C1979" s="6">
        <f>TITRES_STAT!D1982</f>
        <v>2.1476000000000002</v>
      </c>
      <c r="D1979" s="6">
        <f>TITRES_STAT!E1982</f>
        <v>10</v>
      </c>
      <c r="E1979" s="2">
        <f t="shared" si="120"/>
        <v>-54222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2.19</v>
      </c>
      <c r="C1980" s="6">
        <f>TITRES_STAT!D1983</f>
        <v>2.0537999999999998</v>
      </c>
      <c r="D1980" s="6">
        <f>TITRES_STAT!E1983</f>
        <v>10</v>
      </c>
      <c r="E1980" s="2">
        <f t="shared" si="120"/>
        <v>-54232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2.19</v>
      </c>
      <c r="C1981" s="6">
        <f>TITRES_STAT!D1984</f>
        <v>2.0537999999999998</v>
      </c>
      <c r="D1981" s="6">
        <f>TITRES_STAT!E1984</f>
        <v>1035</v>
      </c>
      <c r="E1981" s="2">
        <f t="shared" si="120"/>
        <v>-54232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2.19</v>
      </c>
      <c r="C1982" s="6">
        <f>TITRES_STAT!D1985</f>
        <v>2.0537999999999998</v>
      </c>
      <c r="D1982" s="6">
        <f>TITRES_STAT!E1985</f>
        <v>645</v>
      </c>
      <c r="E1982" s="2">
        <f t="shared" si="120"/>
        <v>-54232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2.19</v>
      </c>
      <c r="C1983" s="6">
        <f>TITRES_STAT!D1986</f>
        <v>2.0537999999999998</v>
      </c>
      <c r="D1983" s="6">
        <f>TITRES_STAT!E1986</f>
        <v>1206</v>
      </c>
      <c r="E1983" s="2">
        <f t="shared" si="120"/>
        <v>-54232</v>
      </c>
      <c r="F1983" s="6" t="str">
        <f t="shared" si="123"/>
        <v>BEARISH</v>
      </c>
      <c r="G1983" s="6" t="str">
        <f t="shared" si="122"/>
        <v>NEUTRAL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2.19</v>
      </c>
      <c r="C1984" s="6">
        <f>TITRES_STAT!D1987</f>
        <v>2.0537999999999998</v>
      </c>
      <c r="D1984" s="6">
        <f>TITRES_STAT!E1987</f>
        <v>0</v>
      </c>
      <c r="E1984" s="2">
        <f t="shared" si="120"/>
        <v>-54232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CONFIRMED BEARISH</v>
      </c>
    </row>
    <row r="1985" spans="1:8" ht="13.5" x14ac:dyDescent="0.25">
      <c r="A1985" s="3">
        <f>TITRES_STAT!B1988</f>
        <v>44896</v>
      </c>
      <c r="B1985" s="6">
        <f>TITRES_STAT!C1988</f>
        <v>2.19</v>
      </c>
      <c r="C1985" s="6">
        <f>TITRES_STAT!D1988</f>
        <v>2.0537999999999998</v>
      </c>
      <c r="D1985" s="6">
        <f>TITRES_STAT!E1988</f>
        <v>195</v>
      </c>
      <c r="E1985" s="2">
        <f t="shared" si="120"/>
        <v>-54232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2.1800000000000002</v>
      </c>
      <c r="C1986" s="6">
        <f>TITRES_STAT!D1989</f>
        <v>2.0444</v>
      </c>
      <c r="D1986" s="6">
        <f>TITRES_STAT!E1989</f>
        <v>175</v>
      </c>
      <c r="E1986" s="2">
        <f t="shared" si="120"/>
        <v>-54407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44900</v>
      </c>
      <c r="B1987" s="6">
        <f>TITRES_STAT!C1990</f>
        <v>2.19</v>
      </c>
      <c r="C1987" s="6">
        <f>TITRES_STAT!D1990</f>
        <v>2.0537999999999998</v>
      </c>
      <c r="D1987" s="6">
        <f>TITRES_STAT!E1990</f>
        <v>2</v>
      </c>
      <c r="E1987" s="2">
        <f t="shared" si="120"/>
        <v>-54405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44901</v>
      </c>
      <c r="B1988" s="6">
        <f>TITRES_STAT!C1991</f>
        <v>2.19</v>
      </c>
      <c r="C1988" s="6">
        <f>TITRES_STAT!D1991</f>
        <v>2.0537999999999998</v>
      </c>
      <c r="D1988" s="6">
        <f>TITRES_STAT!E1991</f>
        <v>0</v>
      </c>
      <c r="E1988" s="2">
        <f t="shared" ref="E1988:E2051" si="124">IF(B1988&gt;B1987, E1987+D1988, IF(B1988&lt;B1987, E1987-D1988, E1987))</f>
        <v>-54405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44902</v>
      </c>
      <c r="B1989" s="6">
        <f>TITRES_STAT!C1992</f>
        <v>2.19</v>
      </c>
      <c r="C1989" s="6">
        <f>TITRES_STAT!D1992</f>
        <v>2.0537999999999998</v>
      </c>
      <c r="D1989" s="6">
        <f>TITRES_STAT!E1992</f>
        <v>27180</v>
      </c>
      <c r="E1989" s="2">
        <f t="shared" si="124"/>
        <v>-54405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44903</v>
      </c>
      <c r="B1990" s="6">
        <f>TITRES_STAT!C1993</f>
        <v>2.2599999999999998</v>
      </c>
      <c r="C1990" s="6">
        <f>TITRES_STAT!D1993</f>
        <v>2.1194000000000002</v>
      </c>
      <c r="D1990" s="6">
        <f>TITRES_STAT!E1993</f>
        <v>741</v>
      </c>
      <c r="E1990" s="2">
        <f t="shared" si="124"/>
        <v>-53664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2.2799999999999998</v>
      </c>
      <c r="C1991" s="6">
        <f>TITRES_STAT!D1994</f>
        <v>2.1381999999999999</v>
      </c>
      <c r="D1991" s="6">
        <f>TITRES_STAT!E1994</f>
        <v>760</v>
      </c>
      <c r="E1991" s="2">
        <f t="shared" si="124"/>
        <v>-52904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WEAK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2.2799999999999998</v>
      </c>
      <c r="C1992" s="6">
        <f>TITRES_STAT!D1995</f>
        <v>2.1381999999999999</v>
      </c>
      <c r="D1992" s="6">
        <f>TITRES_STAT!E1995</f>
        <v>0</v>
      </c>
      <c r="E1992" s="2">
        <f t="shared" si="124"/>
        <v>-52904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WEAK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2.2799999999999998</v>
      </c>
      <c r="C1993" s="6">
        <f>TITRES_STAT!D1996</f>
        <v>2.1381999999999999</v>
      </c>
      <c r="D1993" s="6">
        <f>TITRES_STAT!E1996</f>
        <v>0</v>
      </c>
      <c r="E1993" s="2">
        <f t="shared" si="124"/>
        <v>-52904</v>
      </c>
      <c r="F1993" s="6" t="str">
        <f t="shared" si="127"/>
        <v>BULLISH</v>
      </c>
      <c r="G1993" s="6" t="str">
        <f t="shared" si="126"/>
        <v>WEAK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2.2799999999999998</v>
      </c>
      <c r="C1994" s="6">
        <f>TITRES_STAT!D1997</f>
        <v>2.1381999999999999</v>
      </c>
      <c r="D1994" s="6">
        <f>TITRES_STAT!E1997</f>
        <v>0</v>
      </c>
      <c r="E1994" s="2">
        <f t="shared" si="124"/>
        <v>-52904</v>
      </c>
      <c r="F1994" s="6" t="str">
        <f t="shared" si="127"/>
        <v>BULLISH</v>
      </c>
      <c r="G1994" s="6" t="str">
        <f t="shared" si="126"/>
        <v>WEAK</v>
      </c>
      <c r="H1994" s="6" t="str">
        <f t="shared" si="125"/>
        <v>CONFIRMED BULLISH</v>
      </c>
    </row>
    <row r="1995" spans="1:8" ht="13.5" x14ac:dyDescent="0.25">
      <c r="A1995" s="3">
        <f>TITRES_STAT!B1998</f>
        <v>44910</v>
      </c>
      <c r="B1995" s="6">
        <f>TITRES_STAT!C1998</f>
        <v>2.2799999999999998</v>
      </c>
      <c r="C1995" s="6">
        <f>TITRES_STAT!D1998</f>
        <v>2.1381999999999999</v>
      </c>
      <c r="D1995" s="6">
        <f>TITRES_STAT!E1998</f>
        <v>0</v>
      </c>
      <c r="E1995" s="2">
        <f t="shared" si="124"/>
        <v>-52904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2.2799999999999998</v>
      </c>
      <c r="C1996" s="6">
        <f>TITRES_STAT!D1999</f>
        <v>2.1381999999999999</v>
      </c>
      <c r="D1996" s="6">
        <f>TITRES_STAT!E1999</f>
        <v>39</v>
      </c>
      <c r="E1996" s="2">
        <f t="shared" si="124"/>
        <v>-52904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2.2799999999999998</v>
      </c>
      <c r="C1997" s="6">
        <f>TITRES_STAT!D2000</f>
        <v>2.1381999999999999</v>
      </c>
      <c r="D1997" s="6">
        <f>TITRES_STAT!E2000</f>
        <v>0</v>
      </c>
      <c r="E1997" s="2">
        <f t="shared" si="124"/>
        <v>-52904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2.2799999999999998</v>
      </c>
      <c r="C1998" s="6">
        <f>TITRES_STAT!D2001</f>
        <v>2.1381999999999999</v>
      </c>
      <c r="D1998" s="6">
        <f>TITRES_STAT!E2001</f>
        <v>0</v>
      </c>
      <c r="E1998" s="2">
        <f t="shared" si="124"/>
        <v>-52904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2.2799999999999998</v>
      </c>
      <c r="C1999" s="6">
        <f>TITRES_STAT!D2002</f>
        <v>2.1381999999999999</v>
      </c>
      <c r="D1999" s="6">
        <f>TITRES_STAT!E2002</f>
        <v>0</v>
      </c>
      <c r="E1999" s="2">
        <f t="shared" si="124"/>
        <v>-52904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2.2799999999999998</v>
      </c>
      <c r="C2000" s="6">
        <f>TITRES_STAT!D2003</f>
        <v>2.1381999999999999</v>
      </c>
      <c r="D2000" s="6">
        <f>TITRES_STAT!E2003</f>
        <v>0</v>
      </c>
      <c r="E2000" s="2">
        <f t="shared" si="124"/>
        <v>-52904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2.2799999999999998</v>
      </c>
      <c r="C2001" s="6">
        <f>TITRES_STAT!D2004</f>
        <v>2.1381999999999999</v>
      </c>
      <c r="D2001" s="6">
        <f>TITRES_STAT!E2004</f>
        <v>0</v>
      </c>
      <c r="E2001" s="2">
        <f t="shared" si="124"/>
        <v>-52904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44921</v>
      </c>
      <c r="B2002" s="6">
        <f>TITRES_STAT!C2005</f>
        <v>2.2799999999999998</v>
      </c>
      <c r="C2002" s="6">
        <f>TITRES_STAT!D2005</f>
        <v>2.1381999999999999</v>
      </c>
      <c r="D2002" s="6">
        <f>TITRES_STAT!E2005</f>
        <v>0</v>
      </c>
      <c r="E2002" s="2">
        <f t="shared" si="124"/>
        <v>-52904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44922</v>
      </c>
      <c r="B2003" s="6">
        <f>TITRES_STAT!C2006</f>
        <v>2.2799999999999998</v>
      </c>
      <c r="C2003" s="6">
        <f>TITRES_STAT!D2006</f>
        <v>2.1381999999999999</v>
      </c>
      <c r="D2003" s="6">
        <f>TITRES_STAT!E2006</f>
        <v>0</v>
      </c>
      <c r="E2003" s="2">
        <f t="shared" si="124"/>
        <v>-52904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2.1800000000000002</v>
      </c>
      <c r="C2004" s="6">
        <f>TITRES_STAT!D2007</f>
        <v>2.0444</v>
      </c>
      <c r="D2004" s="6">
        <f>TITRES_STAT!E2007</f>
        <v>0</v>
      </c>
      <c r="E2004" s="2">
        <f t="shared" si="124"/>
        <v>-52904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44924</v>
      </c>
      <c r="B2005" s="6">
        <f>TITRES_STAT!C2008</f>
        <v>2.09</v>
      </c>
      <c r="C2005" s="6">
        <f>TITRES_STAT!D2008</f>
        <v>1.96</v>
      </c>
      <c r="D2005" s="6">
        <f>TITRES_STAT!E2008</f>
        <v>0</v>
      </c>
      <c r="E2005" s="2">
        <f t="shared" si="124"/>
        <v>-52904</v>
      </c>
      <c r="F2005" s="6" t="str">
        <f t="shared" si="127"/>
        <v>NEUTRAL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44925</v>
      </c>
      <c r="B2006" s="6">
        <f>TITRES_STAT!C2009</f>
        <v>2</v>
      </c>
      <c r="C2006" s="6">
        <f>TITRES_STAT!D2009</f>
        <v>1.8755999999999999</v>
      </c>
      <c r="D2006" s="6">
        <f>TITRES_STAT!E2009</f>
        <v>0</v>
      </c>
      <c r="E2006" s="2">
        <f t="shared" si="124"/>
        <v>-52904</v>
      </c>
      <c r="F2006" s="6" t="str">
        <f t="shared" si="127"/>
        <v>NEUTRAL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44928</v>
      </c>
      <c r="B2007" s="6">
        <f>TITRES_STAT!C2010</f>
        <v>2.09</v>
      </c>
      <c r="C2007" s="6">
        <f>TITRES_STAT!D2010</f>
        <v>1.96</v>
      </c>
      <c r="D2007" s="6">
        <f>TITRES_STAT!E2010</f>
        <v>89</v>
      </c>
      <c r="E2007" s="2">
        <f t="shared" si="124"/>
        <v>-52815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BULLISH DIVERGENCE</v>
      </c>
    </row>
    <row r="2008" spans="1:8" ht="13.5" x14ac:dyDescent="0.25">
      <c r="A2008" s="3">
        <f>TITRES_STAT!B2011</f>
        <v>44929</v>
      </c>
      <c r="B2008" s="6">
        <f>TITRES_STAT!C2011</f>
        <v>2</v>
      </c>
      <c r="C2008" s="6">
        <f>TITRES_STAT!D2011</f>
        <v>1.8755999999999999</v>
      </c>
      <c r="D2008" s="6">
        <f>TITRES_STAT!E2011</f>
        <v>160</v>
      </c>
      <c r="E2008" s="2">
        <f t="shared" si="124"/>
        <v>-52975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1.91</v>
      </c>
      <c r="C2009" s="6">
        <f>TITRES_STAT!D2012</f>
        <v>1.7911999999999999</v>
      </c>
      <c r="D2009" s="6">
        <f>TITRES_STAT!E2012</f>
        <v>9230</v>
      </c>
      <c r="E2009" s="2">
        <f t="shared" si="124"/>
        <v>-62205</v>
      </c>
      <c r="F2009" s="6" t="str">
        <f t="shared" si="127"/>
        <v>BEARISH</v>
      </c>
      <c r="G2009" s="6" t="str">
        <f t="shared" si="126"/>
        <v>STRONG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1.99</v>
      </c>
      <c r="C2010" s="6">
        <f>TITRES_STAT!D2013</f>
        <v>1.8662000000000001</v>
      </c>
      <c r="D2010" s="6">
        <f>TITRES_STAT!E2013</f>
        <v>2003</v>
      </c>
      <c r="E2010" s="2">
        <f t="shared" si="124"/>
        <v>-60202</v>
      </c>
      <c r="F2010" s="6" t="str">
        <f t="shared" si="127"/>
        <v>BEARISH</v>
      </c>
      <c r="G2010" s="6" t="str">
        <f t="shared" si="126"/>
        <v>STRONG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2.0699999999999998</v>
      </c>
      <c r="C2011" s="6">
        <f>TITRES_STAT!D2014</f>
        <v>1.9412</v>
      </c>
      <c r="D2011" s="6">
        <f>TITRES_STAT!E2014</f>
        <v>401</v>
      </c>
      <c r="E2011" s="2">
        <f t="shared" si="124"/>
        <v>-59801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BEARISH DIVERGENCE</v>
      </c>
    </row>
    <row r="2012" spans="1:8" ht="13.5" x14ac:dyDescent="0.25">
      <c r="A2012" s="3">
        <f>TITRES_STAT!B2015</f>
        <v>44935</v>
      </c>
      <c r="B2012" s="6">
        <f>TITRES_STAT!C2015</f>
        <v>1.98</v>
      </c>
      <c r="C2012" s="6">
        <f>TITRES_STAT!D2015</f>
        <v>1.8568</v>
      </c>
      <c r="D2012" s="6">
        <f>TITRES_STAT!E2015</f>
        <v>12</v>
      </c>
      <c r="E2012" s="2">
        <f t="shared" si="124"/>
        <v>-59813</v>
      </c>
      <c r="F2012" s="6" t="str">
        <f t="shared" si="127"/>
        <v>BEARISH</v>
      </c>
      <c r="G2012" s="6" t="str">
        <f t="shared" si="126"/>
        <v>STRONG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1.91</v>
      </c>
      <c r="C2013" s="6">
        <f>TITRES_STAT!D2016</f>
        <v>1.7911999999999999</v>
      </c>
      <c r="D2013" s="6">
        <f>TITRES_STAT!E2016</f>
        <v>3308</v>
      </c>
      <c r="E2013" s="2">
        <f t="shared" si="124"/>
        <v>-63121</v>
      </c>
      <c r="F2013" s="6" t="str">
        <f t="shared" si="127"/>
        <v>BEARISH</v>
      </c>
      <c r="G2013" s="6" t="str">
        <f t="shared" si="126"/>
        <v>STRONG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1.99</v>
      </c>
      <c r="C2014" s="6">
        <f>TITRES_STAT!D2017</f>
        <v>1.8662000000000001</v>
      </c>
      <c r="D2014" s="6">
        <f>TITRES_STAT!E2017</f>
        <v>1</v>
      </c>
      <c r="E2014" s="2">
        <f t="shared" si="124"/>
        <v>-63120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BEARISH DIVERGENCE</v>
      </c>
    </row>
    <row r="2015" spans="1:8" ht="13.5" x14ac:dyDescent="0.25">
      <c r="A2015" s="3">
        <f>TITRES_STAT!B2018</f>
        <v>44938</v>
      </c>
      <c r="B2015" s="6">
        <f>TITRES_STAT!C2018</f>
        <v>1.91</v>
      </c>
      <c r="C2015" s="6">
        <f>TITRES_STAT!D2018</f>
        <v>1.7911999999999999</v>
      </c>
      <c r="D2015" s="6">
        <f>TITRES_STAT!E2018</f>
        <v>0</v>
      </c>
      <c r="E2015" s="2">
        <f t="shared" si="124"/>
        <v>-63120</v>
      </c>
      <c r="F2015" s="6" t="str">
        <f t="shared" si="127"/>
        <v>BEARISH</v>
      </c>
      <c r="G2015" s="6" t="str">
        <f t="shared" si="126"/>
        <v>STRONG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1.97</v>
      </c>
      <c r="C2016" s="6">
        <f>TITRES_STAT!D2019</f>
        <v>1.8474999999999999</v>
      </c>
      <c r="D2016" s="6">
        <f>TITRES_STAT!E2019</f>
        <v>153</v>
      </c>
      <c r="E2016" s="2">
        <f t="shared" si="124"/>
        <v>-62967</v>
      </c>
      <c r="F2016" s="6" t="str">
        <f t="shared" si="127"/>
        <v>BEARISH</v>
      </c>
      <c r="G2016" s="6" t="str">
        <f t="shared" si="126"/>
        <v>STRONG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1.9</v>
      </c>
      <c r="C2017" s="6">
        <f>TITRES_STAT!D2020</f>
        <v>1.7818000000000001</v>
      </c>
      <c r="D2017" s="6">
        <f>TITRES_STAT!E2020</f>
        <v>328</v>
      </c>
      <c r="E2017" s="2">
        <f t="shared" si="124"/>
        <v>-63295</v>
      </c>
      <c r="F2017" s="6" t="str">
        <f t="shared" si="127"/>
        <v>BEARISH</v>
      </c>
      <c r="G2017" s="6" t="str">
        <f t="shared" si="126"/>
        <v>STRONG</v>
      </c>
      <c r="H2017" s="6" t="str">
        <f t="shared" si="125"/>
        <v>CONFIRMED BEARISH</v>
      </c>
    </row>
    <row r="2018" spans="1:8" ht="13.5" x14ac:dyDescent="0.25">
      <c r="A2018" s="3">
        <f>TITRES_STAT!B2021</f>
        <v>44943</v>
      </c>
      <c r="B2018" s="6">
        <f>TITRES_STAT!C2021</f>
        <v>1.83</v>
      </c>
      <c r="C2018" s="6">
        <f>TITRES_STAT!D2021</f>
        <v>1.7161999999999999</v>
      </c>
      <c r="D2018" s="6">
        <f>TITRES_STAT!E2021</f>
        <v>3298</v>
      </c>
      <c r="E2018" s="2">
        <f t="shared" si="124"/>
        <v>-66593</v>
      </c>
      <c r="F2018" s="6" t="str">
        <f t="shared" si="127"/>
        <v>BEARISH</v>
      </c>
      <c r="G2018" s="6" t="str">
        <f t="shared" si="126"/>
        <v>STRONG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1.75</v>
      </c>
      <c r="C2019" s="6">
        <f>TITRES_STAT!D2022</f>
        <v>1.6412</v>
      </c>
      <c r="D2019" s="6">
        <f>TITRES_STAT!E2022</f>
        <v>2150</v>
      </c>
      <c r="E2019" s="2">
        <f t="shared" si="124"/>
        <v>-68743</v>
      </c>
      <c r="F2019" s="6" t="str">
        <f t="shared" si="127"/>
        <v>BEARISH</v>
      </c>
      <c r="G2019" s="6" t="str">
        <f t="shared" si="126"/>
        <v>STRONG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1.82</v>
      </c>
      <c r="C2020" s="6">
        <f>TITRES_STAT!D2023</f>
        <v>1.7068000000000001</v>
      </c>
      <c r="D2020" s="6">
        <f>TITRES_STAT!E2023</f>
        <v>1344</v>
      </c>
      <c r="E2020" s="2">
        <f t="shared" si="124"/>
        <v>-67399</v>
      </c>
      <c r="F2020" s="6" t="str">
        <f t="shared" si="127"/>
        <v>BEARISH</v>
      </c>
      <c r="G2020" s="6" t="str">
        <f t="shared" si="126"/>
        <v>STRONG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1.74</v>
      </c>
      <c r="C2021" s="6">
        <f>TITRES_STAT!D2024</f>
        <v>1.6317999999999999</v>
      </c>
      <c r="D2021" s="6">
        <f>TITRES_STAT!E2024</f>
        <v>292</v>
      </c>
      <c r="E2021" s="2">
        <f t="shared" si="124"/>
        <v>-67691</v>
      </c>
      <c r="F2021" s="6" t="str">
        <f t="shared" si="127"/>
        <v>BEARISH</v>
      </c>
      <c r="G2021" s="6" t="str">
        <f t="shared" si="126"/>
        <v>STRONG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1.74</v>
      </c>
      <c r="C2022" s="6">
        <f>TITRES_STAT!D2025</f>
        <v>1.6317999999999999</v>
      </c>
      <c r="D2022" s="6">
        <f>TITRES_STAT!E2025</f>
        <v>1011</v>
      </c>
      <c r="E2022" s="2">
        <f t="shared" si="124"/>
        <v>-67691</v>
      </c>
      <c r="F2022" s="6" t="str">
        <f t="shared" si="127"/>
        <v>BEARISH</v>
      </c>
      <c r="G2022" s="6" t="str">
        <f t="shared" si="126"/>
        <v>STRONG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1.8</v>
      </c>
      <c r="C2023" s="6">
        <f>TITRES_STAT!D2026</f>
        <v>1.6879999999999999</v>
      </c>
      <c r="D2023" s="6">
        <f>TITRES_STAT!E2026</f>
        <v>1</v>
      </c>
      <c r="E2023" s="2">
        <f t="shared" si="124"/>
        <v>-67690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1.74</v>
      </c>
      <c r="C2024" s="6">
        <f>TITRES_STAT!D2027</f>
        <v>1.6317999999999999</v>
      </c>
      <c r="D2024" s="6">
        <f>TITRES_STAT!E2027</f>
        <v>1290</v>
      </c>
      <c r="E2024" s="2">
        <f t="shared" si="124"/>
        <v>-68980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1.8</v>
      </c>
      <c r="C2025" s="6">
        <f>TITRES_STAT!D2028</f>
        <v>1.6879999999999999</v>
      </c>
      <c r="D2025" s="6">
        <f>TITRES_STAT!E2028</f>
        <v>10</v>
      </c>
      <c r="E2025" s="2">
        <f t="shared" si="124"/>
        <v>-68970</v>
      </c>
      <c r="F2025" s="6" t="str">
        <f t="shared" si="127"/>
        <v>BEARISH</v>
      </c>
      <c r="G2025" s="6" t="str">
        <f t="shared" si="126"/>
        <v>STRONG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1.88</v>
      </c>
      <c r="C2026" s="6">
        <f>TITRES_STAT!D2029</f>
        <v>1.7630999999999999</v>
      </c>
      <c r="D2026" s="6">
        <f>TITRES_STAT!E2029</f>
        <v>40</v>
      </c>
      <c r="E2026" s="2">
        <f t="shared" si="124"/>
        <v>-68930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BEARISH DIVERGENCE</v>
      </c>
    </row>
    <row r="2027" spans="1:8" ht="13.5" x14ac:dyDescent="0.25">
      <c r="A2027" s="3">
        <f>TITRES_STAT!B2030</f>
        <v>44956</v>
      </c>
      <c r="B2027" s="6">
        <f>TITRES_STAT!C2030</f>
        <v>1.9</v>
      </c>
      <c r="C2027" s="6">
        <f>TITRES_STAT!D2030</f>
        <v>1.7818000000000001</v>
      </c>
      <c r="D2027" s="6">
        <f>TITRES_STAT!E2030</f>
        <v>202</v>
      </c>
      <c r="E2027" s="2">
        <f t="shared" si="124"/>
        <v>-68728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BEARISH DIVERGENCE</v>
      </c>
    </row>
    <row r="2028" spans="1:8" ht="13.5" x14ac:dyDescent="0.25">
      <c r="A2028" s="3">
        <f>TITRES_STAT!B2031</f>
        <v>44957</v>
      </c>
      <c r="B2028" s="6">
        <f>TITRES_STAT!C2031</f>
        <v>1.92</v>
      </c>
      <c r="C2028" s="6">
        <f>TITRES_STAT!D2031</f>
        <v>1.8006</v>
      </c>
      <c r="D2028" s="6">
        <f>TITRES_STAT!E2031</f>
        <v>1</v>
      </c>
      <c r="E2028" s="2">
        <f t="shared" si="124"/>
        <v>-68727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BEARISH DIVERGENCE</v>
      </c>
    </row>
    <row r="2029" spans="1:8" ht="13.5" x14ac:dyDescent="0.25">
      <c r="A2029" s="3">
        <f>TITRES_STAT!B2032</f>
        <v>44958</v>
      </c>
      <c r="B2029" s="6">
        <f>TITRES_STAT!C2032</f>
        <v>1.92</v>
      </c>
      <c r="C2029" s="6">
        <f>TITRES_STAT!D2032</f>
        <v>1.8006</v>
      </c>
      <c r="D2029" s="6">
        <f>TITRES_STAT!E2032</f>
        <v>0</v>
      </c>
      <c r="E2029" s="2">
        <f t="shared" si="124"/>
        <v>-68727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CONFIRMED BULLISH</v>
      </c>
    </row>
    <row r="2030" spans="1:8" ht="13.5" x14ac:dyDescent="0.25">
      <c r="A2030" s="3">
        <f>TITRES_STAT!B2033</f>
        <v>44959</v>
      </c>
      <c r="B2030" s="6">
        <f>TITRES_STAT!C2033</f>
        <v>1.92</v>
      </c>
      <c r="C2030" s="6">
        <f>TITRES_STAT!D2033</f>
        <v>1.8006</v>
      </c>
      <c r="D2030" s="6">
        <f>TITRES_STAT!E2033</f>
        <v>0</v>
      </c>
      <c r="E2030" s="2">
        <f t="shared" si="124"/>
        <v>-68727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1.92</v>
      </c>
      <c r="C2031" s="6">
        <f>TITRES_STAT!D2034</f>
        <v>1.8006</v>
      </c>
      <c r="D2031" s="6">
        <f>TITRES_STAT!E2034</f>
        <v>0</v>
      </c>
      <c r="E2031" s="2">
        <f t="shared" si="124"/>
        <v>-68727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CONFIRMED BULLISH</v>
      </c>
    </row>
    <row r="2032" spans="1:8" ht="13.5" x14ac:dyDescent="0.25">
      <c r="A2032" s="3">
        <f>TITRES_STAT!B2035</f>
        <v>44963</v>
      </c>
      <c r="B2032" s="6">
        <f>TITRES_STAT!C2035</f>
        <v>1.93</v>
      </c>
      <c r="C2032" s="6">
        <f>TITRES_STAT!D2035</f>
        <v>1.81</v>
      </c>
      <c r="D2032" s="6">
        <f>TITRES_STAT!E2035</f>
        <v>22</v>
      </c>
      <c r="E2032" s="2">
        <f t="shared" si="124"/>
        <v>-68705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1.93</v>
      </c>
      <c r="C2033" s="6">
        <f>TITRES_STAT!D2036</f>
        <v>1.81</v>
      </c>
      <c r="D2033" s="6">
        <f>TITRES_STAT!E2036</f>
        <v>0</v>
      </c>
      <c r="E2033" s="2">
        <f t="shared" si="124"/>
        <v>-68705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1.92</v>
      </c>
      <c r="C2034" s="6">
        <f>TITRES_STAT!D2037</f>
        <v>1.8006</v>
      </c>
      <c r="D2034" s="6">
        <f>TITRES_STAT!E2037</f>
        <v>200</v>
      </c>
      <c r="E2034" s="2">
        <f t="shared" si="124"/>
        <v>-68905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1.93</v>
      </c>
      <c r="C2035" s="6">
        <f>TITRES_STAT!D2038</f>
        <v>1.81</v>
      </c>
      <c r="D2035" s="6">
        <f>TITRES_STAT!E2038</f>
        <v>75</v>
      </c>
      <c r="E2035" s="2">
        <f t="shared" si="124"/>
        <v>-68830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BEARISH DIVERGENCE</v>
      </c>
    </row>
    <row r="2036" spans="1:8" ht="13.5" x14ac:dyDescent="0.25">
      <c r="A2036" s="3">
        <f>TITRES_STAT!B2039</f>
        <v>44967</v>
      </c>
      <c r="B2036" s="6">
        <f>TITRES_STAT!C2039</f>
        <v>1.85</v>
      </c>
      <c r="C2036" s="6">
        <f>TITRES_STAT!D2039</f>
        <v>1.7349000000000001</v>
      </c>
      <c r="D2036" s="6">
        <f>TITRES_STAT!E2039</f>
        <v>168</v>
      </c>
      <c r="E2036" s="2">
        <f t="shared" si="124"/>
        <v>-68998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1.93</v>
      </c>
      <c r="C2037" s="6">
        <f>TITRES_STAT!D2040</f>
        <v>1.81</v>
      </c>
      <c r="D2037" s="6">
        <f>TITRES_STAT!E2040</f>
        <v>1</v>
      </c>
      <c r="E2037" s="2">
        <f t="shared" si="124"/>
        <v>-68997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1.92</v>
      </c>
      <c r="C2038" s="6">
        <f>TITRES_STAT!D2041</f>
        <v>1.8006</v>
      </c>
      <c r="D2038" s="6">
        <f>TITRES_STAT!E2041</f>
        <v>521</v>
      </c>
      <c r="E2038" s="2">
        <f t="shared" si="124"/>
        <v>-69518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1.92</v>
      </c>
      <c r="C2039" s="6">
        <f>TITRES_STAT!D2042</f>
        <v>1.8006</v>
      </c>
      <c r="D2039" s="6">
        <f>TITRES_STAT!E2042</f>
        <v>100</v>
      </c>
      <c r="E2039" s="2">
        <f t="shared" si="124"/>
        <v>-69518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1.93</v>
      </c>
      <c r="C2040" s="6">
        <f>TITRES_STAT!D2043</f>
        <v>1.81</v>
      </c>
      <c r="D2040" s="6">
        <f>TITRES_STAT!E2043</f>
        <v>1</v>
      </c>
      <c r="E2040" s="2">
        <f t="shared" si="124"/>
        <v>-69517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1.93</v>
      </c>
      <c r="C2041" s="6">
        <f>TITRES_STAT!D2044</f>
        <v>1.81</v>
      </c>
      <c r="D2041" s="6">
        <f>TITRES_STAT!E2044</f>
        <v>0</v>
      </c>
      <c r="E2041" s="2">
        <f t="shared" si="124"/>
        <v>-69517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44977</v>
      </c>
      <c r="B2042" s="6">
        <f>TITRES_STAT!C2045</f>
        <v>1.93</v>
      </c>
      <c r="C2042" s="6">
        <f>TITRES_STAT!D2045</f>
        <v>1.81</v>
      </c>
      <c r="D2042" s="6">
        <f>TITRES_STAT!E2045</f>
        <v>0</v>
      </c>
      <c r="E2042" s="2">
        <f t="shared" si="124"/>
        <v>-69517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44978</v>
      </c>
      <c r="B2043" s="6">
        <f>TITRES_STAT!C2046</f>
        <v>1.93</v>
      </c>
      <c r="C2043" s="6">
        <f>TITRES_STAT!D2046</f>
        <v>1.81</v>
      </c>
      <c r="D2043" s="6">
        <f>TITRES_STAT!E2046</f>
        <v>0</v>
      </c>
      <c r="E2043" s="2">
        <f t="shared" si="124"/>
        <v>-69517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1.93</v>
      </c>
      <c r="C2044" s="6">
        <f>TITRES_STAT!D2047</f>
        <v>1.81</v>
      </c>
      <c r="D2044" s="6">
        <f>TITRES_STAT!E2047</f>
        <v>0</v>
      </c>
      <c r="E2044" s="2">
        <f t="shared" si="124"/>
        <v>-69517</v>
      </c>
      <c r="F2044" s="6" t="str">
        <f t="shared" si="127"/>
        <v>BULLISH</v>
      </c>
      <c r="G2044" s="6" t="str">
        <f t="shared" si="126"/>
        <v>NEUTRAL</v>
      </c>
      <c r="H2044" s="6" t="str">
        <f t="shared" si="125"/>
        <v>CONFIRMED BULLISH</v>
      </c>
    </row>
    <row r="2045" spans="1:8" ht="13.5" x14ac:dyDescent="0.25">
      <c r="A2045" s="3">
        <f>TITRES_STAT!B2048</f>
        <v>44980</v>
      </c>
      <c r="B2045" s="6">
        <f>TITRES_STAT!C2048</f>
        <v>1.85</v>
      </c>
      <c r="C2045" s="6">
        <f>TITRES_STAT!D2048</f>
        <v>1.7349000000000001</v>
      </c>
      <c r="D2045" s="6">
        <f>TITRES_STAT!E2048</f>
        <v>0</v>
      </c>
      <c r="E2045" s="2">
        <f t="shared" si="124"/>
        <v>-69517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1.82</v>
      </c>
      <c r="C2046" s="6">
        <f>TITRES_STAT!D2049</f>
        <v>1.7068000000000001</v>
      </c>
      <c r="D2046" s="6">
        <f>TITRES_STAT!E2049</f>
        <v>309</v>
      </c>
      <c r="E2046" s="2">
        <f t="shared" si="124"/>
        <v>-69826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1.84</v>
      </c>
      <c r="C2047" s="6">
        <f>TITRES_STAT!D2050</f>
        <v>1.7256</v>
      </c>
      <c r="D2047" s="6">
        <f>TITRES_STAT!E2050</f>
        <v>1</v>
      </c>
      <c r="E2047" s="2">
        <f t="shared" si="124"/>
        <v>-69825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1.8</v>
      </c>
      <c r="C2048" s="6">
        <f>TITRES_STAT!D2051</f>
        <v>1.6879999999999999</v>
      </c>
      <c r="D2048" s="6">
        <f>TITRES_STAT!E2051</f>
        <v>940</v>
      </c>
      <c r="E2048" s="2">
        <f t="shared" si="124"/>
        <v>-70765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1.81</v>
      </c>
      <c r="C2049" s="6">
        <f>TITRES_STAT!D2052</f>
        <v>1.6974</v>
      </c>
      <c r="D2049" s="6">
        <f>TITRES_STAT!E2052</f>
        <v>25</v>
      </c>
      <c r="E2049" s="2">
        <f t="shared" si="124"/>
        <v>-70740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1.8</v>
      </c>
      <c r="C2050" s="6">
        <f>TITRES_STAT!D2053</f>
        <v>1.6879999999999999</v>
      </c>
      <c r="D2050" s="6">
        <f>TITRES_STAT!E2053</f>
        <v>794</v>
      </c>
      <c r="E2050" s="2">
        <f t="shared" si="124"/>
        <v>-71534</v>
      </c>
      <c r="F2050" s="6" t="str">
        <f t="shared" si="127"/>
        <v>BEARISH</v>
      </c>
      <c r="G2050" s="6" t="str">
        <f t="shared" si="126"/>
        <v>STRONG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1.8</v>
      </c>
      <c r="C2051" s="6">
        <f>TITRES_STAT!D2054</f>
        <v>1.6879999999999999</v>
      </c>
      <c r="D2051" s="6">
        <f>TITRES_STAT!E2054</f>
        <v>1</v>
      </c>
      <c r="E2051" s="2">
        <f t="shared" si="124"/>
        <v>-71534</v>
      </c>
      <c r="F2051" s="6" t="str">
        <f t="shared" si="127"/>
        <v>BEARISH</v>
      </c>
      <c r="G2051" s="6" t="str">
        <f t="shared" si="126"/>
        <v>STRONG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1.77</v>
      </c>
      <c r="C2052" s="6">
        <f>TITRES_STAT!D2055</f>
        <v>1.6598999999999999</v>
      </c>
      <c r="D2052" s="6">
        <f>TITRES_STAT!E2055</f>
        <v>300</v>
      </c>
      <c r="E2052" s="2">
        <f t="shared" ref="E2052:E2115" si="128">IF(B2052&gt;B2051, E2051+D2052, IF(B2052&lt;B2051, E2051-D2052, E2051))</f>
        <v>-71834</v>
      </c>
      <c r="F2052" s="6" t="str">
        <f t="shared" si="127"/>
        <v>BEARISH</v>
      </c>
      <c r="G2052" s="6" t="str">
        <f t="shared" si="126"/>
        <v>STRONG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1.72</v>
      </c>
      <c r="C2053" s="6">
        <f>TITRES_STAT!D2056</f>
        <v>1.613</v>
      </c>
      <c r="D2053" s="6">
        <f>TITRES_STAT!E2056</f>
        <v>970</v>
      </c>
      <c r="E2053" s="2">
        <f t="shared" si="128"/>
        <v>-72804</v>
      </c>
      <c r="F2053" s="6" t="str">
        <f t="shared" si="127"/>
        <v>BEARISH</v>
      </c>
      <c r="G2053" s="6" t="str">
        <f t="shared" si="126"/>
        <v>STRONG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1.7</v>
      </c>
      <c r="C2054" s="6">
        <f>TITRES_STAT!D2057</f>
        <v>1.5943000000000001</v>
      </c>
      <c r="D2054" s="6">
        <f>TITRES_STAT!E2057</f>
        <v>1018</v>
      </c>
      <c r="E2054" s="2">
        <f t="shared" si="128"/>
        <v>-73822</v>
      </c>
      <c r="F2054" s="6" t="str">
        <f t="shared" si="127"/>
        <v>BEARISH</v>
      </c>
      <c r="G2054" s="6" t="str">
        <f t="shared" si="126"/>
        <v>STRONG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1.7</v>
      </c>
      <c r="C2055" s="6">
        <f>TITRES_STAT!D2058</f>
        <v>1.5943000000000001</v>
      </c>
      <c r="D2055" s="6">
        <f>TITRES_STAT!E2058</f>
        <v>459</v>
      </c>
      <c r="E2055" s="2">
        <f t="shared" si="128"/>
        <v>-73822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1.69</v>
      </c>
      <c r="C2056" s="6">
        <f>TITRES_STAT!D2059</f>
        <v>1.5849</v>
      </c>
      <c r="D2056" s="6">
        <f>TITRES_STAT!E2059</f>
        <v>129</v>
      </c>
      <c r="E2056" s="2">
        <f t="shared" si="128"/>
        <v>-73951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STRONG</v>
      </c>
      <c r="H2056" s="6" t="str">
        <f t="shared" si="129"/>
        <v>CONFIRMED BEARISH</v>
      </c>
    </row>
    <row r="2057" spans="1:8" ht="13.5" x14ac:dyDescent="0.25">
      <c r="A2057" s="3">
        <f>TITRES_STAT!B2060</f>
        <v>44998</v>
      </c>
      <c r="B2057" s="6">
        <f>TITRES_STAT!C2060</f>
        <v>1.62</v>
      </c>
      <c r="C2057" s="6">
        <f>TITRES_STAT!D2060</f>
        <v>1.5192000000000001</v>
      </c>
      <c r="D2057" s="6">
        <f>TITRES_STAT!E2060</f>
        <v>1593</v>
      </c>
      <c r="E2057" s="2">
        <f t="shared" si="128"/>
        <v>-75544</v>
      </c>
      <c r="F2057" s="6" t="str">
        <f t="shared" si="131"/>
        <v>BEARISH</v>
      </c>
      <c r="G2057" s="6" t="str">
        <f t="shared" si="130"/>
        <v>STRONG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1.57</v>
      </c>
      <c r="C2058" s="6">
        <f>TITRES_STAT!D2061</f>
        <v>1.4722999999999999</v>
      </c>
      <c r="D2058" s="6">
        <f>TITRES_STAT!E2061</f>
        <v>1139</v>
      </c>
      <c r="E2058" s="2">
        <f t="shared" si="128"/>
        <v>-76683</v>
      </c>
      <c r="F2058" s="6" t="str">
        <f t="shared" si="131"/>
        <v>BEARISH</v>
      </c>
      <c r="G2058" s="6" t="str">
        <f t="shared" si="130"/>
        <v>STRONG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1.53</v>
      </c>
      <c r="C2059" s="6">
        <f>TITRES_STAT!D2062</f>
        <v>1.4348000000000001</v>
      </c>
      <c r="D2059" s="6">
        <f>TITRES_STAT!E2062</f>
        <v>16467</v>
      </c>
      <c r="E2059" s="2">
        <f t="shared" si="128"/>
        <v>-93150</v>
      </c>
      <c r="F2059" s="6" t="str">
        <f t="shared" si="131"/>
        <v>BEARISH</v>
      </c>
      <c r="G2059" s="6" t="str">
        <f t="shared" si="130"/>
        <v>STRONG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1.57</v>
      </c>
      <c r="C2060" s="6">
        <f>TITRES_STAT!D2063</f>
        <v>1.4722999999999999</v>
      </c>
      <c r="D2060" s="6">
        <f>TITRES_STAT!E2063</f>
        <v>2873</v>
      </c>
      <c r="E2060" s="2">
        <f t="shared" si="128"/>
        <v>-90277</v>
      </c>
      <c r="F2060" s="6" t="str">
        <f t="shared" si="131"/>
        <v>BEARISH</v>
      </c>
      <c r="G2060" s="6" t="str">
        <f t="shared" si="130"/>
        <v>STRONG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1.64</v>
      </c>
      <c r="C2061" s="6">
        <f>TITRES_STAT!D2064</f>
        <v>1.538</v>
      </c>
      <c r="D2061" s="6">
        <f>TITRES_STAT!E2064</f>
        <v>646</v>
      </c>
      <c r="E2061" s="2">
        <f t="shared" si="128"/>
        <v>-89631</v>
      </c>
      <c r="F2061" s="6" t="str">
        <f t="shared" si="131"/>
        <v>BEARISH</v>
      </c>
      <c r="G2061" s="6" t="str">
        <f t="shared" si="130"/>
        <v>STRONG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1.67</v>
      </c>
      <c r="C2062" s="6">
        <f>TITRES_STAT!D2065</f>
        <v>1.5661</v>
      </c>
      <c r="D2062" s="6">
        <f>TITRES_STAT!E2065</f>
        <v>600</v>
      </c>
      <c r="E2062" s="2">
        <f t="shared" si="128"/>
        <v>-89031</v>
      </c>
      <c r="F2062" s="6" t="str">
        <f t="shared" si="131"/>
        <v>BEARISH</v>
      </c>
      <c r="G2062" s="6" t="str">
        <f t="shared" si="130"/>
        <v>STRONG</v>
      </c>
      <c r="H2062" s="6" t="str">
        <f t="shared" si="129"/>
        <v>BEARISH DIVERGENCE</v>
      </c>
    </row>
    <row r="2063" spans="1:8" ht="13.5" x14ac:dyDescent="0.25">
      <c r="A2063" s="3">
        <f>TITRES_STAT!B2066</f>
        <v>45007</v>
      </c>
      <c r="B2063" s="6">
        <f>TITRES_STAT!C2066</f>
        <v>1.74</v>
      </c>
      <c r="C2063" s="6">
        <f>TITRES_STAT!D2066</f>
        <v>1.6317999999999999</v>
      </c>
      <c r="D2063" s="6">
        <f>TITRES_STAT!E2066</f>
        <v>15</v>
      </c>
      <c r="E2063" s="2">
        <f t="shared" si="128"/>
        <v>-89016</v>
      </c>
      <c r="F2063" s="6" t="str">
        <f t="shared" si="131"/>
        <v>BEARISH</v>
      </c>
      <c r="G2063" s="6" t="str">
        <f t="shared" si="130"/>
        <v>STRONG</v>
      </c>
      <c r="H2063" s="6" t="str">
        <f t="shared" si="129"/>
        <v>BEARISH DIVERGENCE</v>
      </c>
    </row>
    <row r="2064" spans="1:8" ht="13.5" x14ac:dyDescent="0.25">
      <c r="A2064" s="3">
        <f>TITRES_STAT!B2067</f>
        <v>45008</v>
      </c>
      <c r="B2064" s="6">
        <f>TITRES_STAT!C2067</f>
        <v>1.74</v>
      </c>
      <c r="C2064" s="6">
        <f>TITRES_STAT!D2067</f>
        <v>1.6317999999999999</v>
      </c>
      <c r="D2064" s="6">
        <f>TITRES_STAT!E2067</f>
        <v>0</v>
      </c>
      <c r="E2064" s="2">
        <f t="shared" si="128"/>
        <v>-89016</v>
      </c>
      <c r="F2064" s="6" t="str">
        <f t="shared" si="131"/>
        <v>BULLISH</v>
      </c>
      <c r="G2064" s="6" t="str">
        <f t="shared" si="130"/>
        <v>WEAK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1.74</v>
      </c>
      <c r="C2065" s="6">
        <f>TITRES_STAT!D2068</f>
        <v>1.6317999999999999</v>
      </c>
      <c r="D2065" s="6">
        <f>TITRES_STAT!E2068</f>
        <v>0</v>
      </c>
      <c r="E2065" s="2">
        <f t="shared" si="128"/>
        <v>-89016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1.74</v>
      </c>
      <c r="C2066" s="6">
        <f>TITRES_STAT!D2069</f>
        <v>1.6317999999999999</v>
      </c>
      <c r="D2066" s="6">
        <f>TITRES_STAT!E2069</f>
        <v>0</v>
      </c>
      <c r="E2066" s="2">
        <f t="shared" si="128"/>
        <v>-89016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1.74</v>
      </c>
      <c r="C2067" s="6">
        <f>TITRES_STAT!D2070</f>
        <v>1.6317999999999999</v>
      </c>
      <c r="D2067" s="6">
        <f>TITRES_STAT!E2070</f>
        <v>0</v>
      </c>
      <c r="E2067" s="2">
        <f t="shared" si="128"/>
        <v>-89016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1.74</v>
      </c>
      <c r="C2068" s="6">
        <f>TITRES_STAT!D2071</f>
        <v>1.6317999999999999</v>
      </c>
      <c r="D2068" s="6">
        <f>TITRES_STAT!E2071</f>
        <v>0</v>
      </c>
      <c r="E2068" s="2">
        <f t="shared" si="128"/>
        <v>-89016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1.67</v>
      </c>
      <c r="C2069" s="6">
        <f>TITRES_STAT!D2072</f>
        <v>1.5661</v>
      </c>
      <c r="D2069" s="6">
        <f>TITRES_STAT!E2072</f>
        <v>2</v>
      </c>
      <c r="E2069" s="2">
        <f t="shared" si="128"/>
        <v>-89018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1.62</v>
      </c>
      <c r="C2070" s="6">
        <f>TITRES_STAT!D2073</f>
        <v>1.5192000000000001</v>
      </c>
      <c r="D2070" s="6">
        <f>TITRES_STAT!E2073</f>
        <v>1031</v>
      </c>
      <c r="E2070" s="2">
        <f t="shared" si="128"/>
        <v>-90049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1.55</v>
      </c>
      <c r="C2071" s="6">
        <f>TITRES_STAT!D2074</f>
        <v>1.4536</v>
      </c>
      <c r="D2071" s="6">
        <f>TITRES_STAT!E2074</f>
        <v>1425</v>
      </c>
      <c r="E2071" s="2">
        <f t="shared" si="128"/>
        <v>-91474</v>
      </c>
      <c r="F2071" s="6" t="str">
        <f t="shared" si="131"/>
        <v>BEARISH</v>
      </c>
      <c r="G2071" s="6" t="str">
        <f t="shared" si="130"/>
        <v>STRONG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1.57</v>
      </c>
      <c r="C2072" s="6">
        <f>TITRES_STAT!D2075</f>
        <v>1.4722999999999999</v>
      </c>
      <c r="D2072" s="6">
        <f>TITRES_STAT!E2075</f>
        <v>4580</v>
      </c>
      <c r="E2072" s="2">
        <f t="shared" si="128"/>
        <v>-86894</v>
      </c>
      <c r="F2072" s="6" t="str">
        <f t="shared" si="131"/>
        <v>BULLISH</v>
      </c>
      <c r="G2072" s="6" t="str">
        <f t="shared" si="130"/>
        <v>WEAK</v>
      </c>
      <c r="H2072" s="6" t="str">
        <f t="shared" si="129"/>
        <v>BULLISH DIVERGENCE</v>
      </c>
    </row>
    <row r="2073" spans="1:8" ht="13.5" x14ac:dyDescent="0.25">
      <c r="A2073" s="3">
        <f>TITRES_STAT!B2076</f>
        <v>45021</v>
      </c>
      <c r="B2073" s="6">
        <f>TITRES_STAT!C2076</f>
        <v>1.62</v>
      </c>
      <c r="C2073" s="6">
        <f>TITRES_STAT!D2076</f>
        <v>1.5192000000000001</v>
      </c>
      <c r="D2073" s="6">
        <f>TITRES_STAT!E2076</f>
        <v>7</v>
      </c>
      <c r="E2073" s="2">
        <f t="shared" si="128"/>
        <v>-86887</v>
      </c>
      <c r="F2073" s="6" t="str">
        <f t="shared" si="131"/>
        <v>BULLISH</v>
      </c>
      <c r="G2073" s="6" t="str">
        <f t="shared" si="130"/>
        <v>WEAK</v>
      </c>
      <c r="H2073" s="6" t="str">
        <f t="shared" si="129"/>
        <v>BULLISH DIVERGENCE</v>
      </c>
    </row>
    <row r="2074" spans="1:8" ht="13.5" x14ac:dyDescent="0.25">
      <c r="A2074" s="3">
        <f>TITRES_STAT!B2077</f>
        <v>45022</v>
      </c>
      <c r="B2074" s="6">
        <f>TITRES_STAT!C2077</f>
        <v>1.55</v>
      </c>
      <c r="C2074" s="6">
        <f>TITRES_STAT!D2077</f>
        <v>1.4536</v>
      </c>
      <c r="D2074" s="6">
        <f>TITRES_STAT!E2077</f>
        <v>6424</v>
      </c>
      <c r="E2074" s="2">
        <f t="shared" si="128"/>
        <v>-93311</v>
      </c>
      <c r="F2074" s="6" t="str">
        <f t="shared" si="131"/>
        <v>BEARISH</v>
      </c>
      <c r="G2074" s="6" t="str">
        <f t="shared" si="130"/>
        <v>STRONG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1.49</v>
      </c>
      <c r="C2075" s="6">
        <f>TITRES_STAT!D2078</f>
        <v>1.3973</v>
      </c>
      <c r="D2075" s="6">
        <f>TITRES_STAT!E2078</f>
        <v>8010</v>
      </c>
      <c r="E2075" s="2">
        <f t="shared" si="128"/>
        <v>-101321</v>
      </c>
      <c r="F2075" s="6" t="str">
        <f t="shared" si="131"/>
        <v>BEARISH</v>
      </c>
      <c r="G2075" s="6" t="str">
        <f t="shared" si="130"/>
        <v>STRONG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1.49</v>
      </c>
      <c r="C2076" s="6">
        <f>TITRES_STAT!D2079</f>
        <v>1.3973</v>
      </c>
      <c r="D2076" s="6">
        <f>TITRES_STAT!E2079</f>
        <v>737</v>
      </c>
      <c r="E2076" s="2">
        <f t="shared" si="128"/>
        <v>-101321</v>
      </c>
      <c r="F2076" s="6" t="str">
        <f t="shared" si="131"/>
        <v>BEARISH</v>
      </c>
      <c r="G2076" s="6" t="str">
        <f t="shared" si="130"/>
        <v>STRONG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1.53</v>
      </c>
      <c r="C2077" s="6">
        <f>TITRES_STAT!D2080</f>
        <v>1.4348000000000001</v>
      </c>
      <c r="D2077" s="6">
        <f>TITRES_STAT!E2080</f>
        <v>10</v>
      </c>
      <c r="E2077" s="2">
        <f t="shared" si="128"/>
        <v>-101311</v>
      </c>
      <c r="F2077" s="6" t="str">
        <f t="shared" si="131"/>
        <v>BEARISH</v>
      </c>
      <c r="G2077" s="6" t="str">
        <f t="shared" si="130"/>
        <v>STRONG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1.53</v>
      </c>
      <c r="C2078" s="6">
        <f>TITRES_STAT!D2081</f>
        <v>1.4348000000000001</v>
      </c>
      <c r="D2078" s="6">
        <f>TITRES_STAT!E2081</f>
        <v>0</v>
      </c>
      <c r="E2078" s="2">
        <f t="shared" si="128"/>
        <v>-101311</v>
      </c>
      <c r="F2078" s="6" t="str">
        <f t="shared" si="131"/>
        <v>BEARISH</v>
      </c>
      <c r="G2078" s="6" t="str">
        <f t="shared" si="130"/>
        <v>STRONG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1.47</v>
      </c>
      <c r="C2079" s="6">
        <f>TITRES_STAT!D2082</f>
        <v>1.3786</v>
      </c>
      <c r="D2079" s="6">
        <f>TITRES_STAT!E2082</f>
        <v>830</v>
      </c>
      <c r="E2079" s="2">
        <f t="shared" si="128"/>
        <v>-102141</v>
      </c>
      <c r="F2079" s="6" t="str">
        <f t="shared" si="131"/>
        <v>BEARISH</v>
      </c>
      <c r="G2079" s="6" t="str">
        <f t="shared" si="130"/>
        <v>STRONG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1.47</v>
      </c>
      <c r="C2080" s="6">
        <f>TITRES_STAT!D2083</f>
        <v>1.3786</v>
      </c>
      <c r="D2080" s="6">
        <f>TITRES_STAT!E2083</f>
        <v>3130</v>
      </c>
      <c r="E2080" s="2">
        <f t="shared" si="128"/>
        <v>-102141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1.47</v>
      </c>
      <c r="C2081" s="6">
        <f>TITRES_STAT!D2084</f>
        <v>1.3786</v>
      </c>
      <c r="D2081" s="6">
        <f>TITRES_STAT!E2084</f>
        <v>10</v>
      </c>
      <c r="E2081" s="2">
        <f t="shared" si="128"/>
        <v>-102141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1.47</v>
      </c>
      <c r="C2082" s="6">
        <f>TITRES_STAT!D2085</f>
        <v>1.3786</v>
      </c>
      <c r="D2082" s="6">
        <f>TITRES_STAT!E2085</f>
        <v>0</v>
      </c>
      <c r="E2082" s="2">
        <f t="shared" si="128"/>
        <v>-102141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1.41</v>
      </c>
      <c r="C2083" s="6">
        <f>TITRES_STAT!D2086</f>
        <v>1.3223</v>
      </c>
      <c r="D2083" s="6">
        <f>TITRES_STAT!E2086</f>
        <v>2365</v>
      </c>
      <c r="E2083" s="2">
        <f t="shared" si="128"/>
        <v>-104506</v>
      </c>
      <c r="F2083" s="6" t="str">
        <f t="shared" si="131"/>
        <v>BEARISH</v>
      </c>
      <c r="G2083" s="6" t="str">
        <f t="shared" si="130"/>
        <v>STRONG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1.35</v>
      </c>
      <c r="C2084" s="6">
        <f>TITRES_STAT!D2087</f>
        <v>1.266</v>
      </c>
      <c r="D2084" s="6">
        <f>TITRES_STAT!E2087</f>
        <v>4205</v>
      </c>
      <c r="E2084" s="2">
        <f t="shared" si="128"/>
        <v>-108711</v>
      </c>
      <c r="F2084" s="6" t="str">
        <f t="shared" si="131"/>
        <v>BEARISH</v>
      </c>
      <c r="G2084" s="6" t="str">
        <f t="shared" si="130"/>
        <v>STRONG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1.41</v>
      </c>
      <c r="C2085" s="6">
        <f>TITRES_STAT!D2088</f>
        <v>1.3223</v>
      </c>
      <c r="D2085" s="6">
        <f>TITRES_STAT!E2088</f>
        <v>25</v>
      </c>
      <c r="E2085" s="2">
        <f t="shared" si="128"/>
        <v>-108686</v>
      </c>
      <c r="F2085" s="6" t="str">
        <f t="shared" si="131"/>
        <v>BEARISH</v>
      </c>
      <c r="G2085" s="6" t="str">
        <f t="shared" si="130"/>
        <v>STRONG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1.39</v>
      </c>
      <c r="C2086" s="6">
        <f>TITRES_STAT!D2089</f>
        <v>1.3035000000000001</v>
      </c>
      <c r="D2086" s="6">
        <f>TITRES_STAT!E2089</f>
        <v>730</v>
      </c>
      <c r="E2086" s="2">
        <f t="shared" si="128"/>
        <v>-109416</v>
      </c>
      <c r="F2086" s="6" t="str">
        <f t="shared" si="131"/>
        <v>BEARISH</v>
      </c>
      <c r="G2086" s="6" t="str">
        <f t="shared" si="130"/>
        <v>STRONG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1.43</v>
      </c>
      <c r="C2087" s="6">
        <f>TITRES_STAT!D2090</f>
        <v>1.3411</v>
      </c>
      <c r="D2087" s="6">
        <f>TITRES_STAT!E2090</f>
        <v>10</v>
      </c>
      <c r="E2087" s="2">
        <f t="shared" si="128"/>
        <v>-109406</v>
      </c>
      <c r="F2087" s="6" t="str">
        <f t="shared" si="131"/>
        <v>BEARISH</v>
      </c>
      <c r="G2087" s="6" t="str">
        <f t="shared" si="130"/>
        <v>STRONG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1.43</v>
      </c>
      <c r="C2088" s="6">
        <f>TITRES_STAT!D2091</f>
        <v>1.3411</v>
      </c>
      <c r="D2088" s="6">
        <f>TITRES_STAT!E2091</f>
        <v>321</v>
      </c>
      <c r="E2088" s="2">
        <f t="shared" si="128"/>
        <v>-109406</v>
      </c>
      <c r="F2088" s="6" t="str">
        <f t="shared" si="131"/>
        <v>BEARISH</v>
      </c>
      <c r="G2088" s="6" t="str">
        <f t="shared" si="130"/>
        <v>STRONG</v>
      </c>
      <c r="H2088" s="6" t="str">
        <f t="shared" si="129"/>
        <v>BEARISH DIVERGENCE</v>
      </c>
    </row>
    <row r="2089" spans="1:8" ht="13.5" x14ac:dyDescent="0.25">
      <c r="A2089" s="3">
        <f>TITRES_STAT!B2092</f>
        <v>45044</v>
      </c>
      <c r="B2089" s="6">
        <f>TITRES_STAT!C2092</f>
        <v>1.47</v>
      </c>
      <c r="C2089" s="6">
        <f>TITRES_STAT!D2092</f>
        <v>1.3786</v>
      </c>
      <c r="D2089" s="6">
        <f>TITRES_STAT!E2092</f>
        <v>1021</v>
      </c>
      <c r="E2089" s="2">
        <f t="shared" si="128"/>
        <v>-108385</v>
      </c>
      <c r="F2089" s="6" t="str">
        <f t="shared" si="131"/>
        <v>BULLISH</v>
      </c>
      <c r="G2089" s="6" t="str">
        <f t="shared" si="130"/>
        <v>NEUTRAL</v>
      </c>
      <c r="H2089" s="6" t="str">
        <f t="shared" si="129"/>
        <v>CONFIRMED BULLISH</v>
      </c>
    </row>
    <row r="2090" spans="1:8" ht="13.5" x14ac:dyDescent="0.25">
      <c r="A2090" s="3">
        <f>TITRES_STAT!B2093</f>
        <v>45048</v>
      </c>
      <c r="B2090" s="6">
        <f>TITRES_STAT!C2093</f>
        <v>1.42</v>
      </c>
      <c r="C2090" s="6">
        <f>TITRES_STAT!D2093</f>
        <v>1.3317000000000001</v>
      </c>
      <c r="D2090" s="6">
        <f>TITRES_STAT!E2093</f>
        <v>300</v>
      </c>
      <c r="E2090" s="2">
        <f t="shared" si="128"/>
        <v>-108685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1.42</v>
      </c>
      <c r="C2091" s="6">
        <f>TITRES_STAT!D2094</f>
        <v>1.3317000000000001</v>
      </c>
      <c r="D2091" s="6">
        <f>TITRES_STAT!E2094</f>
        <v>4522</v>
      </c>
      <c r="E2091" s="2">
        <f t="shared" si="128"/>
        <v>-108685</v>
      </c>
      <c r="F2091" s="6" t="str">
        <f t="shared" si="131"/>
        <v>BULLISH</v>
      </c>
      <c r="G2091" s="6" t="str">
        <f t="shared" si="130"/>
        <v>NEUTRAL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1.43</v>
      </c>
      <c r="C2092" s="6">
        <f>TITRES_STAT!D2095</f>
        <v>1.3411</v>
      </c>
      <c r="D2092" s="6">
        <f>TITRES_STAT!E2095</f>
        <v>200</v>
      </c>
      <c r="E2092" s="2">
        <f t="shared" si="128"/>
        <v>-108485</v>
      </c>
      <c r="F2092" s="6" t="str">
        <f t="shared" si="131"/>
        <v>BULLISH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1.43</v>
      </c>
      <c r="C2093" s="6">
        <f>TITRES_STAT!D2096</f>
        <v>1.3411</v>
      </c>
      <c r="D2093" s="6">
        <f>TITRES_STAT!E2096</f>
        <v>50</v>
      </c>
      <c r="E2093" s="2">
        <f t="shared" si="128"/>
        <v>-108485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1.4</v>
      </c>
      <c r="C2094" s="6">
        <f>TITRES_STAT!D2097</f>
        <v>1.3129</v>
      </c>
      <c r="D2094" s="6">
        <f>TITRES_STAT!E2097</f>
        <v>1135</v>
      </c>
      <c r="E2094" s="2">
        <f t="shared" si="128"/>
        <v>-109620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1.39</v>
      </c>
      <c r="C2095" s="6">
        <f>TITRES_STAT!D2098</f>
        <v>1.3035000000000001</v>
      </c>
      <c r="D2095" s="6">
        <f>TITRES_STAT!E2098</f>
        <v>300</v>
      </c>
      <c r="E2095" s="2">
        <f t="shared" si="128"/>
        <v>-109920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1.39</v>
      </c>
      <c r="C2096" s="6">
        <f>TITRES_STAT!D2099</f>
        <v>1.3035000000000001</v>
      </c>
      <c r="D2096" s="6">
        <f>TITRES_STAT!E2099</f>
        <v>425</v>
      </c>
      <c r="E2096" s="2">
        <f t="shared" si="128"/>
        <v>-109920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1.39</v>
      </c>
      <c r="C2097" s="6">
        <f>TITRES_STAT!D2100</f>
        <v>1.3035000000000001</v>
      </c>
      <c r="D2097" s="6">
        <f>TITRES_STAT!E2100</f>
        <v>1119</v>
      </c>
      <c r="E2097" s="2">
        <f t="shared" si="128"/>
        <v>-109920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1.42</v>
      </c>
      <c r="C2098" s="6">
        <f>TITRES_STAT!D2101</f>
        <v>1.3317000000000001</v>
      </c>
      <c r="D2098" s="6">
        <f>TITRES_STAT!E2101</f>
        <v>2300</v>
      </c>
      <c r="E2098" s="2">
        <f t="shared" si="128"/>
        <v>-107620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BULLISH DIVERGENCE</v>
      </c>
    </row>
    <row r="2099" spans="1:8" ht="13.5" x14ac:dyDescent="0.25">
      <c r="A2099" s="3">
        <f>TITRES_STAT!B2102</f>
        <v>45061</v>
      </c>
      <c r="B2099" s="6">
        <f>TITRES_STAT!C2102</f>
        <v>1.36</v>
      </c>
      <c r="C2099" s="6">
        <f>TITRES_STAT!D2102</f>
        <v>1.2754000000000001</v>
      </c>
      <c r="D2099" s="6">
        <f>TITRES_STAT!E2102</f>
        <v>1450</v>
      </c>
      <c r="E2099" s="2">
        <f t="shared" si="128"/>
        <v>-109070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BULLISH DIVERGENCE</v>
      </c>
    </row>
    <row r="2100" spans="1:8" ht="13.5" x14ac:dyDescent="0.25">
      <c r="A2100" s="3">
        <f>TITRES_STAT!B2103</f>
        <v>45062</v>
      </c>
      <c r="B2100" s="6">
        <f>TITRES_STAT!C2103</f>
        <v>1.35</v>
      </c>
      <c r="C2100" s="6">
        <f>TITRES_STAT!D2103</f>
        <v>1.266</v>
      </c>
      <c r="D2100" s="6">
        <f>TITRES_STAT!E2103</f>
        <v>3100</v>
      </c>
      <c r="E2100" s="2">
        <f t="shared" si="128"/>
        <v>-112170</v>
      </c>
      <c r="F2100" s="6" t="str">
        <f t="shared" si="131"/>
        <v>BEARISH</v>
      </c>
      <c r="G2100" s="6" t="str">
        <f t="shared" si="130"/>
        <v>STRONG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1.29</v>
      </c>
      <c r="C2101" s="6">
        <f>TITRES_STAT!D2104</f>
        <v>1.2098</v>
      </c>
      <c r="D2101" s="6">
        <f>TITRES_STAT!E2104</f>
        <v>2780</v>
      </c>
      <c r="E2101" s="2">
        <f t="shared" si="128"/>
        <v>-114950</v>
      </c>
      <c r="F2101" s="6" t="str">
        <f t="shared" si="131"/>
        <v>BEARISH</v>
      </c>
      <c r="G2101" s="6" t="str">
        <f t="shared" si="130"/>
        <v>STRONG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1.24</v>
      </c>
      <c r="C2102" s="6">
        <f>TITRES_STAT!D2105</f>
        <v>1.1629</v>
      </c>
      <c r="D2102" s="6">
        <f>TITRES_STAT!E2105</f>
        <v>1253</v>
      </c>
      <c r="E2102" s="2">
        <f t="shared" si="128"/>
        <v>-116203</v>
      </c>
      <c r="F2102" s="6" t="str">
        <f t="shared" si="131"/>
        <v>BEARISH</v>
      </c>
      <c r="G2102" s="6" t="str">
        <f t="shared" si="130"/>
        <v>STRONG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1.29</v>
      </c>
      <c r="C2103" s="6">
        <f>TITRES_STAT!D2106</f>
        <v>1.2098</v>
      </c>
      <c r="D2103" s="6">
        <f>TITRES_STAT!E2106</f>
        <v>750</v>
      </c>
      <c r="E2103" s="2">
        <f t="shared" si="128"/>
        <v>-115453</v>
      </c>
      <c r="F2103" s="6" t="str">
        <f t="shared" si="131"/>
        <v>BEARISH</v>
      </c>
      <c r="G2103" s="6" t="str">
        <f t="shared" si="130"/>
        <v>STRONG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1.33</v>
      </c>
      <c r="C2104" s="6">
        <f>TITRES_STAT!D2107</f>
        <v>1.2473000000000001</v>
      </c>
      <c r="D2104" s="6">
        <f>TITRES_STAT!E2107</f>
        <v>1231</v>
      </c>
      <c r="E2104" s="2">
        <f t="shared" si="128"/>
        <v>-114222</v>
      </c>
      <c r="F2104" s="6" t="str">
        <f t="shared" si="131"/>
        <v>BEARISH</v>
      </c>
      <c r="G2104" s="6" t="str">
        <f t="shared" si="130"/>
        <v>STRONG</v>
      </c>
      <c r="H2104" s="6" t="str">
        <f t="shared" si="129"/>
        <v>CONFIRMED BEARISH</v>
      </c>
    </row>
    <row r="2105" spans="1:8" ht="13.5" x14ac:dyDescent="0.25">
      <c r="A2105" s="3">
        <f>TITRES_STAT!B2108</f>
        <v>45069</v>
      </c>
      <c r="B2105" s="6">
        <f>TITRES_STAT!C2108</f>
        <v>1.38</v>
      </c>
      <c r="C2105" s="6">
        <f>TITRES_STAT!D2108</f>
        <v>1.2942</v>
      </c>
      <c r="D2105" s="6">
        <f>TITRES_STAT!E2108</f>
        <v>310</v>
      </c>
      <c r="E2105" s="2">
        <f t="shared" si="128"/>
        <v>-113912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BEARISH DIVERGENCE</v>
      </c>
    </row>
    <row r="2106" spans="1:8" ht="13.5" x14ac:dyDescent="0.25">
      <c r="A2106" s="3">
        <f>TITRES_STAT!B2109</f>
        <v>45070</v>
      </c>
      <c r="B2106" s="6">
        <f>TITRES_STAT!C2109</f>
        <v>1.42</v>
      </c>
      <c r="C2106" s="6">
        <f>TITRES_STAT!D2109</f>
        <v>1.3317000000000001</v>
      </c>
      <c r="D2106" s="6">
        <f>TITRES_STAT!E2109</f>
        <v>1050</v>
      </c>
      <c r="E2106" s="2">
        <f t="shared" si="128"/>
        <v>-112862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45071</v>
      </c>
      <c r="B2107" s="6">
        <f>TITRES_STAT!C2110</f>
        <v>1.48</v>
      </c>
      <c r="C2107" s="6">
        <f>TITRES_STAT!D2110</f>
        <v>1.3878999999999999</v>
      </c>
      <c r="D2107" s="6">
        <f>TITRES_STAT!E2110</f>
        <v>2088</v>
      </c>
      <c r="E2107" s="2">
        <f t="shared" si="128"/>
        <v>-110774</v>
      </c>
      <c r="F2107" s="6" t="str">
        <f t="shared" si="131"/>
        <v>BULLISH</v>
      </c>
      <c r="G2107" s="6" t="str">
        <f t="shared" si="130"/>
        <v>WEAK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1.51</v>
      </c>
      <c r="C2108" s="6">
        <f>TITRES_STAT!D2111</f>
        <v>1.4160999999999999</v>
      </c>
      <c r="D2108" s="6">
        <f>TITRES_STAT!E2111</f>
        <v>984</v>
      </c>
      <c r="E2108" s="2">
        <f t="shared" si="128"/>
        <v>-109790</v>
      </c>
      <c r="F2108" s="6" t="str">
        <f t="shared" si="131"/>
        <v>BULLISH</v>
      </c>
      <c r="G2108" s="6" t="str">
        <f t="shared" si="130"/>
        <v>WEAK</v>
      </c>
      <c r="H2108" s="6" t="str">
        <f t="shared" si="129"/>
        <v>CONFIRMED BULLISH</v>
      </c>
    </row>
    <row r="2109" spans="1:8" ht="13.5" x14ac:dyDescent="0.25">
      <c r="A2109" s="3">
        <f>TITRES_STAT!B2112</f>
        <v>45075</v>
      </c>
      <c r="B2109" s="6">
        <f>TITRES_STAT!C2112</f>
        <v>1.5</v>
      </c>
      <c r="C2109" s="6">
        <f>TITRES_STAT!D2112</f>
        <v>1.4067000000000001</v>
      </c>
      <c r="D2109" s="6">
        <f>TITRES_STAT!E2112</f>
        <v>1400</v>
      </c>
      <c r="E2109" s="2">
        <f t="shared" si="128"/>
        <v>-111190</v>
      </c>
      <c r="F2109" s="6" t="str">
        <f t="shared" si="131"/>
        <v>BULLISH</v>
      </c>
      <c r="G2109" s="6" t="str">
        <f t="shared" si="130"/>
        <v>WEAK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1.5</v>
      </c>
      <c r="C2110" s="6">
        <f>TITRES_STAT!D2113</f>
        <v>1.4067000000000001</v>
      </c>
      <c r="D2110" s="6">
        <f>TITRES_STAT!E2113</f>
        <v>3160</v>
      </c>
      <c r="E2110" s="2">
        <f t="shared" si="128"/>
        <v>-111190</v>
      </c>
      <c r="F2110" s="6" t="str">
        <f t="shared" si="131"/>
        <v>BULLISH</v>
      </c>
      <c r="G2110" s="6" t="str">
        <f t="shared" si="130"/>
        <v>WEAK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1.56</v>
      </c>
      <c r="C2111" s="6">
        <f>TITRES_STAT!D2114</f>
        <v>1.4630000000000001</v>
      </c>
      <c r="D2111" s="6">
        <f>TITRES_STAT!E2114</f>
        <v>500</v>
      </c>
      <c r="E2111" s="2">
        <f t="shared" si="128"/>
        <v>-110690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1.54</v>
      </c>
      <c r="C2112" s="6">
        <f>TITRES_STAT!D2115</f>
        <v>1.4441999999999999</v>
      </c>
      <c r="D2112" s="6">
        <f>TITRES_STAT!E2115</f>
        <v>1800</v>
      </c>
      <c r="E2112" s="2">
        <f t="shared" si="128"/>
        <v>-112490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BEARISH DIVERGENCE</v>
      </c>
    </row>
    <row r="2113" spans="1:8" ht="13.5" x14ac:dyDescent="0.25">
      <c r="A2113" s="3">
        <f>TITRES_STAT!B2116</f>
        <v>45079</v>
      </c>
      <c r="B2113" s="6">
        <f>TITRES_STAT!C2116</f>
        <v>1.48</v>
      </c>
      <c r="C2113" s="6">
        <f>TITRES_STAT!D2116</f>
        <v>1.3878999999999999</v>
      </c>
      <c r="D2113" s="6">
        <f>TITRES_STAT!E2116</f>
        <v>350</v>
      </c>
      <c r="E2113" s="2">
        <f t="shared" si="128"/>
        <v>-112840</v>
      </c>
      <c r="F2113" s="6" t="str">
        <f t="shared" si="131"/>
        <v>BEARISH</v>
      </c>
      <c r="G2113" s="6" t="str">
        <f t="shared" si="130"/>
        <v>STRONG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1.54</v>
      </c>
      <c r="C2114" s="6">
        <f>TITRES_STAT!D2117</f>
        <v>1.4441999999999999</v>
      </c>
      <c r="D2114" s="6">
        <f>TITRES_STAT!E2117</f>
        <v>1863</v>
      </c>
      <c r="E2114" s="2">
        <f t="shared" si="128"/>
        <v>-110977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1.6</v>
      </c>
      <c r="C2115" s="6">
        <f>TITRES_STAT!D2118</f>
        <v>1.5004999999999999</v>
      </c>
      <c r="D2115" s="6">
        <f>TITRES_STAT!E2118</f>
        <v>1515</v>
      </c>
      <c r="E2115" s="2">
        <f t="shared" si="128"/>
        <v>-109462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1.67</v>
      </c>
      <c r="C2116" s="6">
        <f>TITRES_STAT!D2119</f>
        <v>1.5661</v>
      </c>
      <c r="D2116" s="6">
        <f>TITRES_STAT!E2119</f>
        <v>364</v>
      </c>
      <c r="E2116" s="2">
        <f t="shared" ref="E2116:E2179" si="132">IF(B2116&gt;B2115, E2115+D2116, IF(B2116&lt;B2115, E2115-D2116, E2115))</f>
        <v>-109098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1.72</v>
      </c>
      <c r="C2117" s="6">
        <f>TITRES_STAT!D2120</f>
        <v>1.613</v>
      </c>
      <c r="D2117" s="6">
        <f>TITRES_STAT!E2120</f>
        <v>1787</v>
      </c>
      <c r="E2117" s="2">
        <f t="shared" si="132"/>
        <v>-107311</v>
      </c>
      <c r="F2117" s="6" t="str">
        <f t="shared" si="131"/>
        <v>BULLISH</v>
      </c>
      <c r="G2117" s="6" t="str">
        <f t="shared" si="130"/>
        <v>WEAK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1.78</v>
      </c>
      <c r="C2118" s="6">
        <f>TITRES_STAT!D2121</f>
        <v>1.6693</v>
      </c>
      <c r="D2118" s="6">
        <f>TITRES_STAT!E2121</f>
        <v>8119</v>
      </c>
      <c r="E2118" s="2">
        <f t="shared" si="132"/>
        <v>-99192</v>
      </c>
      <c r="F2118" s="6" t="str">
        <f t="shared" si="131"/>
        <v>BULLISH</v>
      </c>
      <c r="G2118" s="6" t="str">
        <f t="shared" si="130"/>
        <v>WEAK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45089</v>
      </c>
      <c r="B2119" s="6">
        <f>TITRES_STAT!C2122</f>
        <v>1.86</v>
      </c>
      <c r="C2119" s="6">
        <f>TITRES_STAT!D2122</f>
        <v>1.7443</v>
      </c>
      <c r="D2119" s="6">
        <f>TITRES_STAT!E2122</f>
        <v>850</v>
      </c>
      <c r="E2119" s="2">
        <f t="shared" si="132"/>
        <v>-98342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WEAK</v>
      </c>
      <c r="H2119" s="6" t="str">
        <f t="shared" si="133"/>
        <v>CONFIRMED BULLISH</v>
      </c>
    </row>
    <row r="2120" spans="1:8" ht="13.5" x14ac:dyDescent="0.25">
      <c r="A2120" s="3">
        <f>TITRES_STAT!B2123</f>
        <v>45090</v>
      </c>
      <c r="B2120" s="6">
        <f>TITRES_STAT!C2123</f>
        <v>1.94</v>
      </c>
      <c r="C2120" s="6">
        <f>TITRES_STAT!D2123</f>
        <v>1.8192999999999999</v>
      </c>
      <c r="D2120" s="6">
        <f>TITRES_STAT!E2123</f>
        <v>14535</v>
      </c>
      <c r="E2120" s="2">
        <f t="shared" si="132"/>
        <v>-83807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WEAK</v>
      </c>
      <c r="H2120" s="6" t="str">
        <f t="shared" si="133"/>
        <v>CONFIRMED BULLISH</v>
      </c>
    </row>
    <row r="2121" spans="1:8" ht="13.5" x14ac:dyDescent="0.25">
      <c r="A2121" s="3">
        <f>TITRES_STAT!B2124</f>
        <v>45091</v>
      </c>
      <c r="B2121" s="6">
        <f>TITRES_STAT!C2124</f>
        <v>1.95</v>
      </c>
      <c r="C2121" s="6">
        <f>TITRES_STAT!D2124</f>
        <v>1.8287</v>
      </c>
      <c r="D2121" s="6">
        <f>TITRES_STAT!E2124</f>
        <v>450</v>
      </c>
      <c r="E2121" s="2">
        <f t="shared" si="132"/>
        <v>-83357</v>
      </c>
      <c r="F2121" s="6" t="str">
        <f t="shared" si="135"/>
        <v>BULLISH</v>
      </c>
      <c r="G2121" s="6" t="str">
        <f t="shared" si="134"/>
        <v>WEAK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1.99</v>
      </c>
      <c r="C2122" s="6">
        <f>TITRES_STAT!D2125</f>
        <v>1.8662000000000001</v>
      </c>
      <c r="D2122" s="6">
        <f>TITRES_STAT!E2125</f>
        <v>883</v>
      </c>
      <c r="E2122" s="2">
        <f t="shared" si="132"/>
        <v>-82474</v>
      </c>
      <c r="F2122" s="6" t="str">
        <f t="shared" si="135"/>
        <v>BULLISH</v>
      </c>
      <c r="G2122" s="6" t="str">
        <f t="shared" si="134"/>
        <v>WEAK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2</v>
      </c>
      <c r="C2123" s="6">
        <f>TITRES_STAT!D2126</f>
        <v>1.8755999999999999</v>
      </c>
      <c r="D2123" s="6">
        <f>TITRES_STAT!E2126</f>
        <v>1100</v>
      </c>
      <c r="E2123" s="2">
        <f t="shared" si="132"/>
        <v>-81374</v>
      </c>
      <c r="F2123" s="6" t="str">
        <f t="shared" si="135"/>
        <v>BULLISH</v>
      </c>
      <c r="G2123" s="6" t="str">
        <f t="shared" si="134"/>
        <v>WEAK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1.91</v>
      </c>
      <c r="C2124" s="6">
        <f>TITRES_STAT!D2127</f>
        <v>1.7911999999999999</v>
      </c>
      <c r="D2124" s="6">
        <f>TITRES_STAT!E2127</f>
        <v>0</v>
      </c>
      <c r="E2124" s="2">
        <f t="shared" si="132"/>
        <v>-81374</v>
      </c>
      <c r="F2124" s="6" t="str">
        <f t="shared" si="135"/>
        <v>BULLISH</v>
      </c>
      <c r="G2124" s="6" t="str">
        <f t="shared" si="134"/>
        <v>WEAK</v>
      </c>
      <c r="H2124" s="6" t="str">
        <f t="shared" si="133"/>
        <v>CONFIRMED BULLISH</v>
      </c>
    </row>
    <row r="2125" spans="1:8" ht="13.5" x14ac:dyDescent="0.25">
      <c r="A2125" s="3">
        <f>TITRES_STAT!B2128</f>
        <v>45097</v>
      </c>
      <c r="B2125" s="6">
        <f>TITRES_STAT!C2128</f>
        <v>1.91</v>
      </c>
      <c r="C2125" s="6">
        <f>TITRES_STAT!D2128</f>
        <v>1.7911999999999999</v>
      </c>
      <c r="D2125" s="6">
        <f>TITRES_STAT!E2128</f>
        <v>401</v>
      </c>
      <c r="E2125" s="2">
        <f t="shared" si="132"/>
        <v>-81374</v>
      </c>
      <c r="F2125" s="6" t="str">
        <f t="shared" si="135"/>
        <v>BULLISH</v>
      </c>
      <c r="G2125" s="6" t="str">
        <f t="shared" si="134"/>
        <v>WEAK</v>
      </c>
      <c r="H2125" s="6" t="str">
        <f t="shared" si="133"/>
        <v>BULLISH DIVERGENCE</v>
      </c>
    </row>
    <row r="2126" spans="1:8" ht="13.5" x14ac:dyDescent="0.25">
      <c r="A2126" s="3">
        <f>TITRES_STAT!B2129</f>
        <v>45098</v>
      </c>
      <c r="B2126" s="6">
        <f>TITRES_STAT!C2129</f>
        <v>1.94</v>
      </c>
      <c r="C2126" s="6">
        <f>TITRES_STAT!D2129</f>
        <v>1.8192999999999999</v>
      </c>
      <c r="D2126" s="6">
        <f>TITRES_STAT!E2129</f>
        <v>110</v>
      </c>
      <c r="E2126" s="2">
        <f t="shared" si="132"/>
        <v>-81264</v>
      </c>
      <c r="F2126" s="6" t="str">
        <f t="shared" si="135"/>
        <v>BULLISH</v>
      </c>
      <c r="G2126" s="6" t="str">
        <f t="shared" si="134"/>
        <v>WEAK</v>
      </c>
      <c r="H2126" s="6" t="str">
        <f t="shared" si="133"/>
        <v>BULLISH DIVERGENCE</v>
      </c>
    </row>
    <row r="2127" spans="1:8" ht="13.5" x14ac:dyDescent="0.25">
      <c r="A2127" s="3">
        <f>TITRES_STAT!B2130</f>
        <v>45099</v>
      </c>
      <c r="B2127" s="6">
        <f>TITRES_STAT!C2130</f>
        <v>1.86</v>
      </c>
      <c r="C2127" s="6">
        <f>TITRES_STAT!D2130</f>
        <v>1.7443</v>
      </c>
      <c r="D2127" s="6">
        <f>TITRES_STAT!E2130</f>
        <v>524</v>
      </c>
      <c r="E2127" s="2">
        <f t="shared" si="132"/>
        <v>-81788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BULLISH DIVERGENCE</v>
      </c>
    </row>
    <row r="2128" spans="1:8" ht="13.5" x14ac:dyDescent="0.25">
      <c r="A2128" s="3">
        <f>TITRES_STAT!B2131</f>
        <v>45100</v>
      </c>
      <c r="B2128" s="6">
        <f>TITRES_STAT!C2131</f>
        <v>1.93</v>
      </c>
      <c r="C2128" s="6">
        <f>TITRES_STAT!D2131</f>
        <v>1.81</v>
      </c>
      <c r="D2128" s="6">
        <f>TITRES_STAT!E2131</f>
        <v>90</v>
      </c>
      <c r="E2128" s="2">
        <f t="shared" si="132"/>
        <v>-81698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1.93</v>
      </c>
      <c r="C2129" s="6">
        <f>TITRES_STAT!D2132</f>
        <v>1.81</v>
      </c>
      <c r="D2129" s="6">
        <f>TITRES_STAT!E2132</f>
        <v>0</v>
      </c>
      <c r="E2129" s="2">
        <f t="shared" si="132"/>
        <v>-81698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BEARISH DIVERGENCE</v>
      </c>
    </row>
    <row r="2130" spans="1:8" ht="13.5" x14ac:dyDescent="0.25">
      <c r="A2130" s="3">
        <f>TITRES_STAT!B2133</f>
        <v>45104</v>
      </c>
      <c r="B2130" s="6">
        <f>TITRES_STAT!C2133</f>
        <v>1.93</v>
      </c>
      <c r="C2130" s="6">
        <f>TITRES_STAT!D2133</f>
        <v>1.81</v>
      </c>
      <c r="D2130" s="6">
        <f>TITRES_STAT!E2133</f>
        <v>0</v>
      </c>
      <c r="E2130" s="2">
        <f t="shared" si="132"/>
        <v>-81698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BEARISH DIVERGENCE</v>
      </c>
    </row>
    <row r="2131" spans="1:8" ht="13.5" x14ac:dyDescent="0.25">
      <c r="A2131" s="3">
        <f>TITRES_STAT!B2134</f>
        <v>45107</v>
      </c>
      <c r="B2131" s="6">
        <f>TITRES_STAT!C2134</f>
        <v>1.93</v>
      </c>
      <c r="C2131" s="6">
        <f>TITRES_STAT!D2134</f>
        <v>1.81</v>
      </c>
      <c r="D2131" s="6">
        <f>TITRES_STAT!E2134</f>
        <v>0</v>
      </c>
      <c r="E2131" s="2">
        <f t="shared" si="132"/>
        <v>-81698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1.93</v>
      </c>
      <c r="C2132" s="6">
        <f>TITRES_STAT!D2135</f>
        <v>1.81</v>
      </c>
      <c r="D2132" s="6">
        <f>TITRES_STAT!E2135</f>
        <v>0</v>
      </c>
      <c r="E2132" s="2">
        <f t="shared" si="132"/>
        <v>-81698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1.9</v>
      </c>
      <c r="C2133" s="6">
        <f>TITRES_STAT!D2136</f>
        <v>1.7818000000000001</v>
      </c>
      <c r="D2133" s="6">
        <f>TITRES_STAT!E2136</f>
        <v>3000</v>
      </c>
      <c r="E2133" s="2">
        <f t="shared" si="132"/>
        <v>-84698</v>
      </c>
      <c r="F2133" s="6" t="str">
        <f t="shared" si="135"/>
        <v>BEARISH</v>
      </c>
      <c r="G2133" s="6" t="str">
        <f t="shared" si="134"/>
        <v>STRONG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1.9</v>
      </c>
      <c r="C2134" s="6">
        <f>TITRES_STAT!D2137</f>
        <v>1.7818000000000001</v>
      </c>
      <c r="D2134" s="6">
        <f>TITRES_STAT!E2137</f>
        <v>0</v>
      </c>
      <c r="E2134" s="2">
        <f t="shared" si="132"/>
        <v>-84698</v>
      </c>
      <c r="F2134" s="6" t="str">
        <f t="shared" si="135"/>
        <v>BEARISH</v>
      </c>
      <c r="G2134" s="6" t="str">
        <f t="shared" si="134"/>
        <v>STRONG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1.9</v>
      </c>
      <c r="C2135" s="6">
        <f>TITRES_STAT!D2138</f>
        <v>1.7818000000000001</v>
      </c>
      <c r="D2135" s="6">
        <f>TITRES_STAT!E2138</f>
        <v>0</v>
      </c>
      <c r="E2135" s="2">
        <f t="shared" si="132"/>
        <v>-84698</v>
      </c>
      <c r="F2135" s="6" t="str">
        <f t="shared" si="135"/>
        <v>BEARISH</v>
      </c>
      <c r="G2135" s="6" t="str">
        <f t="shared" si="134"/>
        <v>STRONG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1.9</v>
      </c>
      <c r="C2136" s="6">
        <f>TITRES_STAT!D2139</f>
        <v>1.7818000000000001</v>
      </c>
      <c r="D2136" s="6">
        <f>TITRES_STAT!E2139</f>
        <v>0</v>
      </c>
      <c r="E2136" s="2">
        <f t="shared" si="132"/>
        <v>-84698</v>
      </c>
      <c r="F2136" s="6" t="str">
        <f t="shared" si="135"/>
        <v>BEARISH</v>
      </c>
      <c r="G2136" s="6" t="str">
        <f t="shared" si="134"/>
        <v>STRONG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1.9</v>
      </c>
      <c r="C2137" s="6">
        <f>TITRES_STAT!D2140</f>
        <v>1.7818000000000001</v>
      </c>
      <c r="D2137" s="6">
        <f>TITRES_STAT!E2140</f>
        <v>1809</v>
      </c>
      <c r="E2137" s="2">
        <f t="shared" si="132"/>
        <v>-84698</v>
      </c>
      <c r="F2137" s="6" t="str">
        <f t="shared" si="135"/>
        <v>BEARISH</v>
      </c>
      <c r="G2137" s="6" t="str">
        <f t="shared" si="134"/>
        <v>STRONG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1.9</v>
      </c>
      <c r="C2138" s="6">
        <f>TITRES_STAT!D2141</f>
        <v>1.7818000000000001</v>
      </c>
      <c r="D2138" s="6">
        <f>TITRES_STAT!E2141</f>
        <v>0</v>
      </c>
      <c r="E2138" s="2">
        <f t="shared" si="132"/>
        <v>-84698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1.9</v>
      </c>
      <c r="C2139" s="6">
        <f>TITRES_STAT!D2142</f>
        <v>1.7818000000000001</v>
      </c>
      <c r="D2139" s="6">
        <f>TITRES_STAT!E2142</f>
        <v>0</v>
      </c>
      <c r="E2139" s="2">
        <f t="shared" si="132"/>
        <v>-84698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1.82</v>
      </c>
      <c r="C2140" s="6">
        <f>TITRES_STAT!D2143</f>
        <v>1.7068000000000001</v>
      </c>
      <c r="D2140" s="6">
        <f>TITRES_STAT!E2143</f>
        <v>0</v>
      </c>
      <c r="E2140" s="2">
        <f t="shared" si="132"/>
        <v>-84698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1.78</v>
      </c>
      <c r="C2141" s="6">
        <f>TITRES_STAT!D2144</f>
        <v>1.6693</v>
      </c>
      <c r="D2141" s="6">
        <f>TITRES_STAT!E2144</f>
        <v>411</v>
      </c>
      <c r="E2141" s="2">
        <f t="shared" si="132"/>
        <v>-85109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1.83</v>
      </c>
      <c r="C2142" s="6">
        <f>TITRES_STAT!D2145</f>
        <v>1.7161999999999999</v>
      </c>
      <c r="D2142" s="6">
        <f>TITRES_STAT!E2145</f>
        <v>10</v>
      </c>
      <c r="E2142" s="2">
        <f t="shared" si="132"/>
        <v>-85099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1.77</v>
      </c>
      <c r="C2143" s="6">
        <f>TITRES_STAT!D2146</f>
        <v>1.6598999999999999</v>
      </c>
      <c r="D2143" s="6">
        <f>TITRES_STAT!E2146</f>
        <v>154</v>
      </c>
      <c r="E2143" s="2">
        <f t="shared" si="132"/>
        <v>-85253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1.7</v>
      </c>
      <c r="C2144" s="6">
        <f>TITRES_STAT!D2147</f>
        <v>1.5943000000000001</v>
      </c>
      <c r="D2144" s="6">
        <f>TITRES_STAT!E2147</f>
        <v>1000</v>
      </c>
      <c r="E2144" s="2">
        <f t="shared" si="132"/>
        <v>-86253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1.68</v>
      </c>
      <c r="C2145" s="6">
        <f>TITRES_STAT!D2148</f>
        <v>1.5754999999999999</v>
      </c>
      <c r="D2145" s="6">
        <f>TITRES_STAT!E2148</f>
        <v>1110</v>
      </c>
      <c r="E2145" s="2">
        <f t="shared" si="132"/>
        <v>-87363</v>
      </c>
      <c r="F2145" s="6" t="str">
        <f t="shared" si="135"/>
        <v>BEARISH</v>
      </c>
      <c r="G2145" s="6" t="str">
        <f t="shared" si="134"/>
        <v>STRONG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1.61</v>
      </c>
      <c r="C2146" s="6">
        <f>TITRES_STAT!D2149</f>
        <v>1.5099</v>
      </c>
      <c r="D2146" s="6">
        <f>TITRES_STAT!E2149</f>
        <v>700</v>
      </c>
      <c r="E2146" s="2">
        <f t="shared" si="132"/>
        <v>-88063</v>
      </c>
      <c r="F2146" s="6" t="str">
        <f t="shared" si="135"/>
        <v>BEARISH</v>
      </c>
      <c r="G2146" s="6" t="str">
        <f t="shared" si="134"/>
        <v>STRONG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1.66</v>
      </c>
      <c r="C2147" s="6">
        <f>TITRES_STAT!D2150</f>
        <v>1.5567</v>
      </c>
      <c r="D2147" s="6">
        <f>TITRES_STAT!E2150</f>
        <v>399</v>
      </c>
      <c r="E2147" s="2">
        <f t="shared" si="132"/>
        <v>-87664</v>
      </c>
      <c r="F2147" s="6" t="str">
        <f t="shared" si="135"/>
        <v>BEARISH</v>
      </c>
      <c r="G2147" s="6" t="str">
        <f t="shared" si="134"/>
        <v>STRONG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1.6</v>
      </c>
      <c r="C2148" s="6">
        <f>TITRES_STAT!D2151</f>
        <v>1.6</v>
      </c>
      <c r="D2148" s="6">
        <f>TITRES_STAT!E2151</f>
        <v>5751</v>
      </c>
      <c r="E2148" s="2">
        <f t="shared" si="132"/>
        <v>-93415</v>
      </c>
      <c r="F2148" s="6" t="str">
        <f t="shared" si="135"/>
        <v>BEARISH</v>
      </c>
      <c r="G2148" s="6" t="str">
        <f t="shared" si="134"/>
        <v>STRONG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1.63</v>
      </c>
      <c r="C2149" s="6">
        <f>TITRES_STAT!D2152</f>
        <v>1.63</v>
      </c>
      <c r="D2149" s="6">
        <f>TITRES_STAT!E2152</f>
        <v>124</v>
      </c>
      <c r="E2149" s="2">
        <f t="shared" si="132"/>
        <v>-93291</v>
      </c>
      <c r="F2149" s="6" t="str">
        <f t="shared" si="135"/>
        <v>BEARISH</v>
      </c>
      <c r="G2149" s="6" t="str">
        <f t="shared" si="134"/>
        <v>STRONG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1.63</v>
      </c>
      <c r="C2150" s="6">
        <f>TITRES_STAT!D2153</f>
        <v>1.63</v>
      </c>
      <c r="D2150" s="6">
        <f>TITRES_STAT!E2153</f>
        <v>819</v>
      </c>
      <c r="E2150" s="2">
        <f t="shared" si="132"/>
        <v>-93291</v>
      </c>
      <c r="F2150" s="6" t="str">
        <f t="shared" si="135"/>
        <v>BEARISH</v>
      </c>
      <c r="G2150" s="6" t="str">
        <f t="shared" si="134"/>
        <v>STRONG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1.7</v>
      </c>
      <c r="C2151" s="6">
        <f>TITRES_STAT!D2154</f>
        <v>1.7</v>
      </c>
      <c r="D2151" s="6">
        <f>TITRES_STAT!E2154</f>
        <v>300</v>
      </c>
      <c r="E2151" s="2">
        <f t="shared" si="132"/>
        <v>-92991</v>
      </c>
      <c r="F2151" s="6" t="str">
        <f t="shared" si="135"/>
        <v>BEARISH</v>
      </c>
      <c r="G2151" s="6" t="str">
        <f t="shared" si="134"/>
        <v>STRONG</v>
      </c>
      <c r="H2151" s="6" t="str">
        <f t="shared" si="133"/>
        <v>BEARISH DIVERGENCE</v>
      </c>
    </row>
    <row r="2152" spans="1:8" ht="13.5" x14ac:dyDescent="0.25">
      <c r="A2152" s="3">
        <f>TITRES_STAT!B2155</f>
        <v>45140</v>
      </c>
      <c r="B2152" s="6">
        <f>TITRES_STAT!C2155</f>
        <v>1.74</v>
      </c>
      <c r="C2152" s="6">
        <f>TITRES_STAT!D2155</f>
        <v>1.74</v>
      </c>
      <c r="D2152" s="6">
        <f>TITRES_STAT!E2155</f>
        <v>210</v>
      </c>
      <c r="E2152" s="2">
        <f t="shared" si="132"/>
        <v>-92781</v>
      </c>
      <c r="F2152" s="6" t="str">
        <f t="shared" si="135"/>
        <v>BEARISH</v>
      </c>
      <c r="G2152" s="6" t="str">
        <f t="shared" si="134"/>
        <v>STRONG</v>
      </c>
      <c r="H2152" s="6" t="str">
        <f t="shared" si="133"/>
        <v>BEARISH DIVERGENCE</v>
      </c>
    </row>
    <row r="2153" spans="1:8" ht="13.5" x14ac:dyDescent="0.25">
      <c r="A2153" s="3">
        <f>TITRES_STAT!B2156</f>
        <v>45141</v>
      </c>
      <c r="B2153" s="6">
        <f>TITRES_STAT!C2156</f>
        <v>1.74</v>
      </c>
      <c r="C2153" s="6">
        <f>TITRES_STAT!D2156</f>
        <v>1.74</v>
      </c>
      <c r="D2153" s="6">
        <f>TITRES_STAT!E2156</f>
        <v>0</v>
      </c>
      <c r="E2153" s="2">
        <f t="shared" si="132"/>
        <v>-92781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CONFIRMED BULLISH</v>
      </c>
    </row>
    <row r="2154" spans="1:8" ht="13.5" x14ac:dyDescent="0.25">
      <c r="A2154" s="3">
        <f>TITRES_STAT!B2157</f>
        <v>45142</v>
      </c>
      <c r="B2154" s="6">
        <f>TITRES_STAT!C2157</f>
        <v>1.79</v>
      </c>
      <c r="C2154" s="6">
        <f>TITRES_STAT!D2157</f>
        <v>1.79</v>
      </c>
      <c r="D2154" s="6">
        <f>TITRES_STAT!E2157</f>
        <v>20</v>
      </c>
      <c r="E2154" s="2">
        <f t="shared" si="132"/>
        <v>-92761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CONFIRMED BULLISH</v>
      </c>
    </row>
    <row r="2155" spans="1:8" ht="13.5" x14ac:dyDescent="0.25">
      <c r="A2155" s="3">
        <f>TITRES_STAT!B2158</f>
        <v>45145</v>
      </c>
      <c r="B2155" s="6">
        <f>TITRES_STAT!C2158</f>
        <v>1.82</v>
      </c>
      <c r="C2155" s="6">
        <f>TITRES_STAT!D2158</f>
        <v>1.82</v>
      </c>
      <c r="D2155" s="6">
        <f>TITRES_STAT!E2158</f>
        <v>21</v>
      </c>
      <c r="E2155" s="2">
        <f t="shared" si="132"/>
        <v>-92740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CONFIRMED BULLISH</v>
      </c>
    </row>
    <row r="2156" spans="1:8" ht="13.5" x14ac:dyDescent="0.25">
      <c r="A2156" s="3">
        <f>TITRES_STAT!B2159</f>
        <v>45146</v>
      </c>
      <c r="B2156" s="6">
        <f>TITRES_STAT!C2159</f>
        <v>1.82</v>
      </c>
      <c r="C2156" s="6">
        <f>TITRES_STAT!D2159</f>
        <v>1.82</v>
      </c>
      <c r="D2156" s="6">
        <f>TITRES_STAT!E2159</f>
        <v>0</v>
      </c>
      <c r="E2156" s="2">
        <f t="shared" si="132"/>
        <v>-92740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CONFIRMED BULLISH</v>
      </c>
    </row>
    <row r="2157" spans="1:8" ht="13.5" x14ac:dyDescent="0.25">
      <c r="A2157" s="3">
        <f>TITRES_STAT!B2160</f>
        <v>45147</v>
      </c>
      <c r="B2157" s="6">
        <f>TITRES_STAT!C2160</f>
        <v>1.74</v>
      </c>
      <c r="C2157" s="6">
        <f>TITRES_STAT!D2160</f>
        <v>1.74</v>
      </c>
      <c r="D2157" s="6">
        <f>TITRES_STAT!E2160</f>
        <v>0</v>
      </c>
      <c r="E2157" s="2">
        <f t="shared" si="132"/>
        <v>-92740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1.68</v>
      </c>
      <c r="C2158" s="6">
        <f>TITRES_STAT!D2161</f>
        <v>1.68</v>
      </c>
      <c r="D2158" s="6">
        <f>TITRES_STAT!E2161</f>
        <v>510</v>
      </c>
      <c r="E2158" s="2">
        <f t="shared" si="132"/>
        <v>-93250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1.68</v>
      </c>
      <c r="C2159" s="6">
        <f>TITRES_STAT!D2162</f>
        <v>1.68</v>
      </c>
      <c r="D2159" s="6">
        <f>TITRES_STAT!E2162</f>
        <v>0</v>
      </c>
      <c r="E2159" s="2">
        <f t="shared" si="132"/>
        <v>-93250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1.67</v>
      </c>
      <c r="C2160" s="6">
        <f>TITRES_STAT!D2163</f>
        <v>1.67</v>
      </c>
      <c r="D2160" s="6">
        <f>TITRES_STAT!E2163</f>
        <v>315</v>
      </c>
      <c r="E2160" s="2">
        <f t="shared" si="132"/>
        <v>-93565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1.74</v>
      </c>
      <c r="C2161" s="6">
        <f>TITRES_STAT!D2164</f>
        <v>1.74</v>
      </c>
      <c r="D2161" s="6">
        <f>TITRES_STAT!E2164</f>
        <v>500</v>
      </c>
      <c r="E2161" s="2">
        <f t="shared" si="132"/>
        <v>-93065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1.74</v>
      </c>
      <c r="C2162" s="6">
        <f>TITRES_STAT!D2165</f>
        <v>1.74</v>
      </c>
      <c r="D2162" s="6">
        <f>TITRES_STAT!E2165</f>
        <v>0</v>
      </c>
      <c r="E2162" s="2">
        <f t="shared" si="132"/>
        <v>-93065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1.74</v>
      </c>
      <c r="C2163" s="6">
        <f>TITRES_STAT!D2166</f>
        <v>1.74</v>
      </c>
      <c r="D2163" s="6">
        <f>TITRES_STAT!E2166</f>
        <v>0</v>
      </c>
      <c r="E2163" s="2">
        <f t="shared" si="132"/>
        <v>-93065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CONFIRMED BULLISH</v>
      </c>
    </row>
    <row r="2164" spans="1:8" ht="13.5" x14ac:dyDescent="0.25">
      <c r="A2164" s="3">
        <f>TITRES_STAT!B2167</f>
        <v>45156</v>
      </c>
      <c r="B2164" s="6">
        <f>TITRES_STAT!C2167</f>
        <v>1.74</v>
      </c>
      <c r="C2164" s="6">
        <f>TITRES_STAT!D2167</f>
        <v>1.74</v>
      </c>
      <c r="D2164" s="6">
        <f>TITRES_STAT!E2167</f>
        <v>0</v>
      </c>
      <c r="E2164" s="2">
        <f t="shared" si="132"/>
        <v>-93065</v>
      </c>
      <c r="F2164" s="6" t="str">
        <f t="shared" si="135"/>
        <v>BULLISH</v>
      </c>
      <c r="G2164" s="6" t="str">
        <f t="shared" si="134"/>
        <v>NEUTRAL</v>
      </c>
      <c r="H2164" s="6" t="str">
        <f t="shared" si="133"/>
        <v>CONFIRMED BULLISH</v>
      </c>
    </row>
    <row r="2165" spans="1:8" ht="13.5" x14ac:dyDescent="0.25">
      <c r="A2165" s="3">
        <f>TITRES_STAT!B2168</f>
        <v>45159</v>
      </c>
      <c r="B2165" s="6">
        <f>TITRES_STAT!C2168</f>
        <v>1.74</v>
      </c>
      <c r="C2165" s="6">
        <f>TITRES_STAT!D2168</f>
        <v>1.74</v>
      </c>
      <c r="D2165" s="6">
        <f>TITRES_STAT!E2168</f>
        <v>0</v>
      </c>
      <c r="E2165" s="2">
        <f t="shared" si="132"/>
        <v>-93065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CONFIRMED BULLISH</v>
      </c>
    </row>
    <row r="2166" spans="1:8" ht="13.5" x14ac:dyDescent="0.25">
      <c r="A2166" s="3">
        <f>TITRES_STAT!B2169</f>
        <v>45160</v>
      </c>
      <c r="B2166" s="6">
        <f>TITRES_STAT!C2169</f>
        <v>1.73</v>
      </c>
      <c r="C2166" s="6">
        <f>TITRES_STAT!D2169</f>
        <v>1.73</v>
      </c>
      <c r="D2166" s="6">
        <f>TITRES_STAT!E2169</f>
        <v>10</v>
      </c>
      <c r="E2166" s="2">
        <f t="shared" si="132"/>
        <v>-93075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CONFIRMED BEARISH</v>
      </c>
    </row>
    <row r="2167" spans="1:8" ht="13.5" x14ac:dyDescent="0.25">
      <c r="A2167" s="3">
        <f>TITRES_STAT!B2170</f>
        <v>45161</v>
      </c>
      <c r="B2167" s="6">
        <f>TITRES_STAT!C2170</f>
        <v>1.73</v>
      </c>
      <c r="C2167" s="6">
        <f>TITRES_STAT!D2170</f>
        <v>1.73</v>
      </c>
      <c r="D2167" s="6">
        <f>TITRES_STAT!E2170</f>
        <v>10</v>
      </c>
      <c r="E2167" s="2">
        <f t="shared" si="132"/>
        <v>-93075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1.73</v>
      </c>
      <c r="C2168" s="6">
        <f>TITRES_STAT!D2171</f>
        <v>1.73</v>
      </c>
      <c r="D2168" s="6">
        <f>TITRES_STAT!E2171</f>
        <v>0</v>
      </c>
      <c r="E2168" s="2">
        <f t="shared" si="132"/>
        <v>-93075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1.73</v>
      </c>
      <c r="C2169" s="6">
        <f>TITRES_STAT!D2172</f>
        <v>1.73</v>
      </c>
      <c r="D2169" s="6">
        <f>TITRES_STAT!E2172</f>
        <v>0</v>
      </c>
      <c r="E2169" s="2">
        <f t="shared" si="132"/>
        <v>-93075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45166</v>
      </c>
      <c r="B2170" s="6">
        <f>TITRES_STAT!C2173</f>
        <v>1.73</v>
      </c>
      <c r="C2170" s="6">
        <f>TITRES_STAT!D2173</f>
        <v>1.73</v>
      </c>
      <c r="D2170" s="6">
        <f>TITRES_STAT!E2173</f>
        <v>0</v>
      </c>
      <c r="E2170" s="2">
        <f t="shared" si="132"/>
        <v>-93075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1.73</v>
      </c>
      <c r="C2171" s="6">
        <f>TITRES_STAT!D2174</f>
        <v>1.73</v>
      </c>
      <c r="D2171" s="6">
        <f>TITRES_STAT!E2174</f>
        <v>0</v>
      </c>
      <c r="E2171" s="2">
        <f t="shared" si="132"/>
        <v>-93075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1.73</v>
      </c>
      <c r="C2172" s="6">
        <f>TITRES_STAT!D2175</f>
        <v>1.73</v>
      </c>
      <c r="D2172" s="6">
        <f>TITRES_STAT!E2175</f>
        <v>0</v>
      </c>
      <c r="E2172" s="2">
        <f t="shared" si="132"/>
        <v>-93075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1.73</v>
      </c>
      <c r="C2173" s="6">
        <f>TITRES_STAT!D2176</f>
        <v>1.73</v>
      </c>
      <c r="D2173" s="6">
        <f>TITRES_STAT!E2176</f>
        <v>0</v>
      </c>
      <c r="E2173" s="2">
        <f t="shared" si="132"/>
        <v>-93075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1.74</v>
      </c>
      <c r="C2174" s="6">
        <f>TITRES_STAT!D2177</f>
        <v>1.74</v>
      </c>
      <c r="D2174" s="6">
        <f>TITRES_STAT!E2177</f>
        <v>357</v>
      </c>
      <c r="E2174" s="2">
        <f t="shared" si="132"/>
        <v>-92718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1.74</v>
      </c>
      <c r="C2175" s="6">
        <f>TITRES_STAT!D2178</f>
        <v>1.74</v>
      </c>
      <c r="D2175" s="6">
        <f>TITRES_STAT!E2178</f>
        <v>0</v>
      </c>
      <c r="E2175" s="2">
        <f t="shared" si="132"/>
        <v>-92718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1.74</v>
      </c>
      <c r="C2176" s="6">
        <f>TITRES_STAT!D2179</f>
        <v>1.74</v>
      </c>
      <c r="D2176" s="6">
        <f>TITRES_STAT!E2179</f>
        <v>0</v>
      </c>
      <c r="E2176" s="2">
        <f t="shared" si="132"/>
        <v>-92718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1.74</v>
      </c>
      <c r="C2177" s="6">
        <f>TITRES_STAT!D2180</f>
        <v>1.74</v>
      </c>
      <c r="D2177" s="6">
        <f>TITRES_STAT!E2180</f>
        <v>0</v>
      </c>
      <c r="E2177" s="2">
        <f t="shared" si="132"/>
        <v>-92718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1.74</v>
      </c>
      <c r="C2178" s="6">
        <f>TITRES_STAT!D2181</f>
        <v>1.74</v>
      </c>
      <c r="D2178" s="6">
        <f>TITRES_STAT!E2181</f>
        <v>0</v>
      </c>
      <c r="E2178" s="2">
        <f t="shared" si="132"/>
        <v>-92718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45177</v>
      </c>
      <c r="B2179" s="6">
        <f>TITRES_STAT!C2182</f>
        <v>1.68</v>
      </c>
      <c r="C2179" s="6">
        <f>TITRES_STAT!D2182</f>
        <v>1.68</v>
      </c>
      <c r="D2179" s="6">
        <f>TITRES_STAT!E2182</f>
        <v>160</v>
      </c>
      <c r="E2179" s="2">
        <f t="shared" si="132"/>
        <v>-92878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1.61</v>
      </c>
      <c r="C2180" s="6">
        <f>TITRES_STAT!D2183</f>
        <v>1.61</v>
      </c>
      <c r="D2180" s="6">
        <f>TITRES_STAT!E2183</f>
        <v>315</v>
      </c>
      <c r="E2180" s="2">
        <f t="shared" ref="E2180:E2243" si="136">IF(B2180&gt;B2179, E2179+D2180, IF(B2180&lt;B2179, E2179-D2180, E2179))</f>
        <v>-93193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1.61</v>
      </c>
      <c r="C2181" s="6">
        <f>TITRES_STAT!D2184</f>
        <v>1.61</v>
      </c>
      <c r="D2181" s="6">
        <f>TITRES_STAT!E2184</f>
        <v>400</v>
      </c>
      <c r="E2181" s="2">
        <f t="shared" si="136"/>
        <v>-93193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1.61</v>
      </c>
      <c r="C2182" s="6">
        <f>TITRES_STAT!D2185</f>
        <v>1.61</v>
      </c>
      <c r="D2182" s="6">
        <f>TITRES_STAT!E2185</f>
        <v>0</v>
      </c>
      <c r="E2182" s="2">
        <f t="shared" si="136"/>
        <v>-93193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1.61</v>
      </c>
      <c r="C2183" s="6">
        <f>TITRES_STAT!D2186</f>
        <v>1.61</v>
      </c>
      <c r="D2183" s="6">
        <f>TITRES_STAT!E2186</f>
        <v>100</v>
      </c>
      <c r="E2183" s="2">
        <f t="shared" si="136"/>
        <v>-93193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1.56</v>
      </c>
      <c r="C2184" s="6">
        <f>TITRES_STAT!D2187</f>
        <v>1.56</v>
      </c>
      <c r="D2184" s="6">
        <f>TITRES_STAT!E2187</f>
        <v>100</v>
      </c>
      <c r="E2184" s="2">
        <f t="shared" si="136"/>
        <v>-93293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1.49</v>
      </c>
      <c r="C2185" s="6">
        <f>TITRES_STAT!D2188</f>
        <v>1.49</v>
      </c>
      <c r="D2185" s="6">
        <f>TITRES_STAT!E2188</f>
        <v>1000</v>
      </c>
      <c r="E2185" s="2">
        <f t="shared" si="136"/>
        <v>-94293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1.45</v>
      </c>
      <c r="C2186" s="6">
        <f>TITRES_STAT!D2189</f>
        <v>1.45</v>
      </c>
      <c r="D2186" s="6">
        <f>TITRES_STAT!E2189</f>
        <v>1200</v>
      </c>
      <c r="E2186" s="2">
        <f t="shared" si="136"/>
        <v>-95493</v>
      </c>
      <c r="F2186" s="6" t="str">
        <f t="shared" si="139"/>
        <v>BEARISH</v>
      </c>
      <c r="G2186" s="6" t="str">
        <f t="shared" si="138"/>
        <v>STRONG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1.39</v>
      </c>
      <c r="C2187" s="6">
        <f>TITRES_STAT!D2190</f>
        <v>1.39</v>
      </c>
      <c r="D2187" s="6">
        <f>TITRES_STAT!E2190</f>
        <v>1299</v>
      </c>
      <c r="E2187" s="2">
        <f t="shared" si="136"/>
        <v>-96792</v>
      </c>
      <c r="F2187" s="6" t="str">
        <f t="shared" si="139"/>
        <v>BEARISH</v>
      </c>
      <c r="G2187" s="6" t="str">
        <f t="shared" si="138"/>
        <v>STRONG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1.37</v>
      </c>
      <c r="C2188" s="6">
        <f>TITRES_STAT!D2191</f>
        <v>1.37</v>
      </c>
      <c r="D2188" s="6">
        <f>TITRES_STAT!E2191</f>
        <v>2150</v>
      </c>
      <c r="E2188" s="2">
        <f t="shared" si="136"/>
        <v>-98942</v>
      </c>
      <c r="F2188" s="6" t="str">
        <f t="shared" si="139"/>
        <v>BEARISH</v>
      </c>
      <c r="G2188" s="6" t="str">
        <f t="shared" si="138"/>
        <v>STRONG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1.35</v>
      </c>
      <c r="C2189" s="6">
        <f>TITRES_STAT!D2192</f>
        <v>1.35</v>
      </c>
      <c r="D2189" s="6">
        <f>TITRES_STAT!E2192</f>
        <v>1310</v>
      </c>
      <c r="E2189" s="2">
        <f t="shared" si="136"/>
        <v>-100252</v>
      </c>
      <c r="F2189" s="6" t="str">
        <f t="shared" si="139"/>
        <v>BEARISH</v>
      </c>
      <c r="G2189" s="6" t="str">
        <f t="shared" si="138"/>
        <v>STRONG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1.3</v>
      </c>
      <c r="C2190" s="6">
        <f>TITRES_STAT!D2193</f>
        <v>1.3</v>
      </c>
      <c r="D2190" s="6">
        <f>TITRES_STAT!E2193</f>
        <v>1672</v>
      </c>
      <c r="E2190" s="2">
        <f t="shared" si="136"/>
        <v>-101924</v>
      </c>
      <c r="F2190" s="6" t="str">
        <f t="shared" si="139"/>
        <v>BEARISH</v>
      </c>
      <c r="G2190" s="6" t="str">
        <f t="shared" si="138"/>
        <v>STRONG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1.27</v>
      </c>
      <c r="C2191" s="6">
        <f>TITRES_STAT!D2194</f>
        <v>1.27</v>
      </c>
      <c r="D2191" s="6">
        <f>TITRES_STAT!E2194</f>
        <v>1037</v>
      </c>
      <c r="E2191" s="2">
        <f t="shared" si="136"/>
        <v>-102961</v>
      </c>
      <c r="F2191" s="6" t="str">
        <f t="shared" si="139"/>
        <v>BEARISH</v>
      </c>
      <c r="G2191" s="6" t="str">
        <f t="shared" si="138"/>
        <v>STRONG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1.28</v>
      </c>
      <c r="C2192" s="6">
        <f>TITRES_STAT!D2195</f>
        <v>1.28</v>
      </c>
      <c r="D2192" s="6">
        <f>TITRES_STAT!E2195</f>
        <v>1630</v>
      </c>
      <c r="E2192" s="2">
        <f t="shared" si="136"/>
        <v>-101331</v>
      </c>
      <c r="F2192" s="6" t="str">
        <f t="shared" si="139"/>
        <v>BEARISH</v>
      </c>
      <c r="G2192" s="6" t="str">
        <f t="shared" si="138"/>
        <v>STRONG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1.3</v>
      </c>
      <c r="C2193" s="6">
        <f>TITRES_STAT!D2196</f>
        <v>1.3</v>
      </c>
      <c r="D2193" s="6">
        <f>TITRES_STAT!E2196</f>
        <v>2250</v>
      </c>
      <c r="E2193" s="2">
        <f t="shared" si="136"/>
        <v>-99081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1.35</v>
      </c>
      <c r="C2194" s="6">
        <f>TITRES_STAT!D2197</f>
        <v>1.35</v>
      </c>
      <c r="D2194" s="6">
        <f>TITRES_STAT!E2197</f>
        <v>200</v>
      </c>
      <c r="E2194" s="2">
        <f t="shared" si="136"/>
        <v>-98881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1.41</v>
      </c>
      <c r="C2195" s="6">
        <f>TITRES_STAT!D2198</f>
        <v>1.41</v>
      </c>
      <c r="D2195" s="6">
        <f>TITRES_STAT!E2198</f>
        <v>474</v>
      </c>
      <c r="E2195" s="2">
        <f t="shared" si="136"/>
        <v>-98407</v>
      </c>
      <c r="F2195" s="6" t="str">
        <f t="shared" si="139"/>
        <v>BULLISH</v>
      </c>
      <c r="G2195" s="6" t="str">
        <f t="shared" si="138"/>
        <v>WEAK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1.44</v>
      </c>
      <c r="C2196" s="6">
        <f>TITRES_STAT!D2199</f>
        <v>1.44</v>
      </c>
      <c r="D2196" s="6">
        <f>TITRES_STAT!E2199</f>
        <v>2505</v>
      </c>
      <c r="E2196" s="2">
        <f t="shared" si="136"/>
        <v>-95902</v>
      </c>
      <c r="F2196" s="6" t="str">
        <f t="shared" si="139"/>
        <v>BULLISH</v>
      </c>
      <c r="G2196" s="6" t="str">
        <f t="shared" si="138"/>
        <v>WEAK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1.49</v>
      </c>
      <c r="C2197" s="6">
        <f>TITRES_STAT!D2200</f>
        <v>1.49</v>
      </c>
      <c r="D2197" s="6">
        <f>TITRES_STAT!E2200</f>
        <v>415</v>
      </c>
      <c r="E2197" s="2">
        <f t="shared" si="136"/>
        <v>-95487</v>
      </c>
      <c r="F2197" s="6" t="str">
        <f t="shared" si="139"/>
        <v>BULLISH</v>
      </c>
      <c r="G2197" s="6" t="str">
        <f t="shared" si="138"/>
        <v>WEAK</v>
      </c>
      <c r="H2197" s="6" t="str">
        <f t="shared" si="137"/>
        <v>CONFIRMED BULLISH</v>
      </c>
    </row>
    <row r="2198" spans="1:8" ht="13.5" x14ac:dyDescent="0.25">
      <c r="A2198" s="3">
        <f>TITRES_STAT!B2201</f>
        <v>45205</v>
      </c>
      <c r="B2198" s="6">
        <f>TITRES_STAT!C2201</f>
        <v>1.55</v>
      </c>
      <c r="C2198" s="6">
        <f>TITRES_STAT!D2201</f>
        <v>1.55</v>
      </c>
      <c r="D2198" s="6">
        <f>TITRES_STAT!E2201</f>
        <v>400</v>
      </c>
      <c r="E2198" s="2">
        <f t="shared" si="136"/>
        <v>-95087</v>
      </c>
      <c r="F2198" s="6" t="str">
        <f t="shared" si="139"/>
        <v>BULLISH</v>
      </c>
      <c r="G2198" s="6" t="str">
        <f t="shared" si="138"/>
        <v>WEAK</v>
      </c>
      <c r="H2198" s="6" t="str">
        <f t="shared" si="137"/>
        <v>CONFIRMED BULLISH</v>
      </c>
    </row>
    <row r="2199" spans="1:8" ht="13.5" x14ac:dyDescent="0.25">
      <c r="A2199" s="3">
        <f>TITRES_STAT!B2202</f>
        <v>45208</v>
      </c>
      <c r="B2199" s="6">
        <f>TITRES_STAT!C2202</f>
        <v>1.55</v>
      </c>
      <c r="C2199" s="6">
        <f>TITRES_STAT!D2202</f>
        <v>1.55</v>
      </c>
      <c r="D2199" s="6">
        <f>TITRES_STAT!E2202</f>
        <v>0</v>
      </c>
      <c r="E2199" s="2">
        <f t="shared" si="136"/>
        <v>-95087</v>
      </c>
      <c r="F2199" s="6" t="str">
        <f t="shared" si="139"/>
        <v>BULLISH</v>
      </c>
      <c r="G2199" s="6" t="str">
        <f t="shared" si="138"/>
        <v>WEAK</v>
      </c>
      <c r="H2199" s="6" t="str">
        <f t="shared" si="137"/>
        <v>CONFIRMED BULLISH</v>
      </c>
    </row>
    <row r="2200" spans="1:8" ht="13.5" x14ac:dyDescent="0.25">
      <c r="A2200" s="3">
        <f>TITRES_STAT!B2203</f>
        <v>45209</v>
      </c>
      <c r="B2200" s="6">
        <f>TITRES_STAT!C2203</f>
        <v>1.55</v>
      </c>
      <c r="C2200" s="6">
        <f>TITRES_STAT!D2203</f>
        <v>1.55</v>
      </c>
      <c r="D2200" s="6">
        <f>TITRES_STAT!E2203</f>
        <v>0</v>
      </c>
      <c r="E2200" s="2">
        <f t="shared" si="136"/>
        <v>-95087</v>
      </c>
      <c r="F2200" s="6" t="str">
        <f t="shared" si="139"/>
        <v>BULLISH</v>
      </c>
      <c r="G2200" s="6" t="str">
        <f t="shared" si="138"/>
        <v>WEAK</v>
      </c>
      <c r="H2200" s="6" t="str">
        <f t="shared" si="137"/>
        <v>CONFIRMED BULLISH</v>
      </c>
    </row>
    <row r="2201" spans="1:8" ht="13.5" x14ac:dyDescent="0.25">
      <c r="A2201" s="3">
        <f>TITRES_STAT!B2204</f>
        <v>45210</v>
      </c>
      <c r="B2201" s="6">
        <f>TITRES_STAT!C2204</f>
        <v>1.55</v>
      </c>
      <c r="C2201" s="6">
        <f>TITRES_STAT!D2204</f>
        <v>1.55</v>
      </c>
      <c r="D2201" s="6">
        <f>TITRES_STAT!E2204</f>
        <v>0</v>
      </c>
      <c r="E2201" s="2">
        <f t="shared" si="136"/>
        <v>-95087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CONFIRMED BULLISH</v>
      </c>
    </row>
    <row r="2202" spans="1:8" ht="13.5" x14ac:dyDescent="0.25">
      <c r="A2202" s="3">
        <f>TITRES_STAT!B2205</f>
        <v>45211</v>
      </c>
      <c r="B2202" s="6">
        <f>TITRES_STAT!C2205</f>
        <v>1.55</v>
      </c>
      <c r="C2202" s="6">
        <f>TITRES_STAT!D2205</f>
        <v>1.55</v>
      </c>
      <c r="D2202" s="6">
        <f>TITRES_STAT!E2205</f>
        <v>300</v>
      </c>
      <c r="E2202" s="2">
        <f t="shared" si="136"/>
        <v>-95087</v>
      </c>
      <c r="F2202" s="6" t="str">
        <f t="shared" si="139"/>
        <v>BULLISH</v>
      </c>
      <c r="G2202" s="6" t="str">
        <f t="shared" si="138"/>
        <v>NEUTRAL</v>
      </c>
      <c r="H2202" s="6" t="str">
        <f t="shared" si="137"/>
        <v>CONFIRMED BULLISH</v>
      </c>
    </row>
    <row r="2203" spans="1:8" ht="13.5" x14ac:dyDescent="0.25">
      <c r="A2203" s="3">
        <f>TITRES_STAT!B2206</f>
        <v>45212</v>
      </c>
      <c r="B2203" s="6">
        <f>TITRES_STAT!C2206</f>
        <v>1.55</v>
      </c>
      <c r="C2203" s="6">
        <f>TITRES_STAT!D2206</f>
        <v>1.55</v>
      </c>
      <c r="D2203" s="6">
        <f>TITRES_STAT!E2206</f>
        <v>0</v>
      </c>
      <c r="E2203" s="2">
        <f t="shared" si="136"/>
        <v>-95087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1.55</v>
      </c>
      <c r="C2204" s="6">
        <f>TITRES_STAT!D2207</f>
        <v>1.55</v>
      </c>
      <c r="D2204" s="6">
        <f>TITRES_STAT!E2207</f>
        <v>0</v>
      </c>
      <c r="E2204" s="2">
        <f t="shared" si="136"/>
        <v>-95087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1.55</v>
      </c>
      <c r="C2205" s="6">
        <f>TITRES_STAT!D2208</f>
        <v>1.55</v>
      </c>
      <c r="D2205" s="6">
        <f>TITRES_STAT!E2208</f>
        <v>0</v>
      </c>
      <c r="E2205" s="2">
        <f t="shared" si="136"/>
        <v>-95087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1.51</v>
      </c>
      <c r="C2206" s="6">
        <f>TITRES_STAT!D2209</f>
        <v>1.51</v>
      </c>
      <c r="D2206" s="6">
        <f>TITRES_STAT!E2209</f>
        <v>60</v>
      </c>
      <c r="E2206" s="2">
        <f t="shared" si="136"/>
        <v>-95147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1.46</v>
      </c>
      <c r="C2207" s="6">
        <f>TITRES_STAT!D2210</f>
        <v>1.46</v>
      </c>
      <c r="D2207" s="6">
        <f>TITRES_STAT!E2210</f>
        <v>305</v>
      </c>
      <c r="E2207" s="2">
        <f t="shared" si="136"/>
        <v>-95452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1.52</v>
      </c>
      <c r="C2208" s="6">
        <f>TITRES_STAT!D2211</f>
        <v>1.52</v>
      </c>
      <c r="D2208" s="6">
        <f>TITRES_STAT!E2211</f>
        <v>0</v>
      </c>
      <c r="E2208" s="2">
        <f t="shared" si="136"/>
        <v>-95452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1.54</v>
      </c>
      <c r="C2209" s="6">
        <f>TITRES_STAT!D2212</f>
        <v>1.54</v>
      </c>
      <c r="D2209" s="6">
        <f>TITRES_STAT!E2212</f>
        <v>20</v>
      </c>
      <c r="E2209" s="2">
        <f t="shared" si="136"/>
        <v>-95432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1.54</v>
      </c>
      <c r="C2210" s="6">
        <f>TITRES_STAT!D2213</f>
        <v>1.54</v>
      </c>
      <c r="D2210" s="6">
        <f>TITRES_STAT!E2213</f>
        <v>10</v>
      </c>
      <c r="E2210" s="2">
        <f t="shared" si="136"/>
        <v>-95432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1.48</v>
      </c>
      <c r="C2211" s="6">
        <f>TITRES_STAT!D2214</f>
        <v>1.48</v>
      </c>
      <c r="D2211" s="6">
        <f>TITRES_STAT!E2214</f>
        <v>0</v>
      </c>
      <c r="E2211" s="2">
        <f t="shared" si="136"/>
        <v>-95432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1.48</v>
      </c>
      <c r="C2212" s="6">
        <f>TITRES_STAT!D2215</f>
        <v>1.48</v>
      </c>
      <c r="D2212" s="6">
        <f>TITRES_STAT!E2215</f>
        <v>0</v>
      </c>
      <c r="E2212" s="2">
        <f t="shared" si="136"/>
        <v>-95432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CONFIRMED BULLISH</v>
      </c>
    </row>
    <row r="2213" spans="1:8" ht="13.5" x14ac:dyDescent="0.25">
      <c r="A2213" s="3">
        <f>TITRES_STAT!B2216</f>
        <v>45226</v>
      </c>
      <c r="B2213" s="6">
        <f>TITRES_STAT!C2216</f>
        <v>1.48</v>
      </c>
      <c r="C2213" s="6">
        <f>TITRES_STAT!D2216</f>
        <v>1.48</v>
      </c>
      <c r="D2213" s="6">
        <f>TITRES_STAT!E2216</f>
        <v>3300</v>
      </c>
      <c r="E2213" s="2">
        <f t="shared" si="136"/>
        <v>-95432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BULLISH DIVERGENCE</v>
      </c>
    </row>
    <row r="2214" spans="1:8" ht="13.5" x14ac:dyDescent="0.25">
      <c r="A2214" s="3">
        <f>TITRES_STAT!B2217</f>
        <v>45229</v>
      </c>
      <c r="B2214" s="6">
        <f>TITRES_STAT!C2217</f>
        <v>1.48</v>
      </c>
      <c r="C2214" s="6">
        <f>TITRES_STAT!D2217</f>
        <v>1.48</v>
      </c>
      <c r="D2214" s="6">
        <f>TITRES_STAT!E2217</f>
        <v>10</v>
      </c>
      <c r="E2214" s="2">
        <f t="shared" si="136"/>
        <v>-95432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45230</v>
      </c>
      <c r="B2215" s="6">
        <f>TITRES_STAT!C2218</f>
        <v>1.42</v>
      </c>
      <c r="C2215" s="6">
        <f>TITRES_STAT!D2218</f>
        <v>1.42</v>
      </c>
      <c r="D2215" s="6">
        <f>TITRES_STAT!E2218</f>
        <v>0</v>
      </c>
      <c r="E2215" s="2">
        <f t="shared" si="136"/>
        <v>-95432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1.42</v>
      </c>
      <c r="C2216" s="6">
        <f>TITRES_STAT!D2219</f>
        <v>1.42</v>
      </c>
      <c r="D2216" s="6">
        <f>TITRES_STAT!E2219</f>
        <v>0</v>
      </c>
      <c r="E2216" s="2">
        <f t="shared" si="136"/>
        <v>-95432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1.36</v>
      </c>
      <c r="C2217" s="6">
        <f>TITRES_STAT!D2220</f>
        <v>1.36</v>
      </c>
      <c r="D2217" s="6">
        <f>TITRES_STAT!E2220</f>
        <v>160</v>
      </c>
      <c r="E2217" s="2">
        <f t="shared" si="136"/>
        <v>-95592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1.36</v>
      </c>
      <c r="C2218" s="6">
        <f>TITRES_STAT!D2221</f>
        <v>1.36</v>
      </c>
      <c r="D2218" s="6">
        <f>TITRES_STAT!E2221</f>
        <v>0</v>
      </c>
      <c r="E2218" s="2">
        <f t="shared" si="136"/>
        <v>-95592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1.42</v>
      </c>
      <c r="C2219" s="6">
        <f>TITRES_STAT!D2222</f>
        <v>1.42</v>
      </c>
      <c r="D2219" s="6">
        <f>TITRES_STAT!E2222</f>
        <v>100</v>
      </c>
      <c r="E2219" s="2">
        <f t="shared" si="136"/>
        <v>-95492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1.48</v>
      </c>
      <c r="C2220" s="6">
        <f>TITRES_STAT!D2223</f>
        <v>1.48</v>
      </c>
      <c r="D2220" s="6">
        <f>TITRES_STAT!E2223</f>
        <v>1</v>
      </c>
      <c r="E2220" s="2">
        <f t="shared" si="136"/>
        <v>-95491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BEARISH DIVERGENCE</v>
      </c>
    </row>
    <row r="2221" spans="1:8" ht="13.5" x14ac:dyDescent="0.25">
      <c r="A2221" s="3">
        <f>TITRES_STAT!B2224</f>
        <v>45238</v>
      </c>
      <c r="B2221" s="6">
        <f>TITRES_STAT!C2224</f>
        <v>1.51</v>
      </c>
      <c r="C2221" s="6">
        <f>TITRES_STAT!D2224</f>
        <v>1.51</v>
      </c>
      <c r="D2221" s="6">
        <f>TITRES_STAT!E2224</f>
        <v>44</v>
      </c>
      <c r="E2221" s="2">
        <f t="shared" si="136"/>
        <v>-95447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BEARISH DIVERGENCE</v>
      </c>
    </row>
    <row r="2222" spans="1:8" ht="13.5" x14ac:dyDescent="0.25">
      <c r="A2222" s="3">
        <f>TITRES_STAT!B2225</f>
        <v>45239</v>
      </c>
      <c r="B2222" s="6">
        <f>TITRES_STAT!C2225</f>
        <v>1.51</v>
      </c>
      <c r="C2222" s="6">
        <f>TITRES_STAT!D2225</f>
        <v>1.51</v>
      </c>
      <c r="D2222" s="6">
        <f>TITRES_STAT!E2225</f>
        <v>4</v>
      </c>
      <c r="E2222" s="2">
        <f t="shared" si="136"/>
        <v>-95447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1.45</v>
      </c>
      <c r="C2223" s="6">
        <f>TITRES_STAT!D2226</f>
        <v>1.45</v>
      </c>
      <c r="D2223" s="6">
        <f>TITRES_STAT!E2226</f>
        <v>300</v>
      </c>
      <c r="E2223" s="2">
        <f t="shared" si="136"/>
        <v>-95747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BEARISH DIVERGENCE</v>
      </c>
    </row>
    <row r="2224" spans="1:8" ht="13.5" x14ac:dyDescent="0.25">
      <c r="A2224" s="3">
        <f>TITRES_STAT!B2227</f>
        <v>45243</v>
      </c>
      <c r="B2224" s="6">
        <f>TITRES_STAT!C2227</f>
        <v>1.51</v>
      </c>
      <c r="C2224" s="6">
        <f>TITRES_STAT!D2227</f>
        <v>1.51</v>
      </c>
      <c r="D2224" s="6">
        <f>TITRES_STAT!E2227</f>
        <v>100</v>
      </c>
      <c r="E2224" s="2">
        <f t="shared" si="136"/>
        <v>-95647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BEARISH DIVERGENCE</v>
      </c>
    </row>
    <row r="2225" spans="1:8" ht="13.5" x14ac:dyDescent="0.25">
      <c r="A2225" s="3">
        <f>TITRES_STAT!B2228</f>
        <v>45244</v>
      </c>
      <c r="B2225" s="6">
        <f>TITRES_STAT!C2228</f>
        <v>1.51</v>
      </c>
      <c r="C2225" s="6">
        <f>TITRES_STAT!D2228</f>
        <v>1.51</v>
      </c>
      <c r="D2225" s="6">
        <f>TITRES_STAT!E2228</f>
        <v>100</v>
      </c>
      <c r="E2225" s="2">
        <f t="shared" si="136"/>
        <v>-95647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BEARISH DIVERGENCE</v>
      </c>
    </row>
    <row r="2226" spans="1:8" ht="13.5" x14ac:dyDescent="0.25">
      <c r="A2226" s="3">
        <f>TITRES_STAT!B2229</f>
        <v>45245</v>
      </c>
      <c r="B2226" s="6">
        <f>TITRES_STAT!C2229</f>
        <v>1.51</v>
      </c>
      <c r="C2226" s="6">
        <f>TITRES_STAT!D2229</f>
        <v>1.51</v>
      </c>
      <c r="D2226" s="6">
        <f>TITRES_STAT!E2229</f>
        <v>99</v>
      </c>
      <c r="E2226" s="2">
        <f t="shared" si="136"/>
        <v>-95647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1.46</v>
      </c>
      <c r="C2227" s="6">
        <f>TITRES_STAT!D2230</f>
        <v>1.46</v>
      </c>
      <c r="D2227" s="6">
        <f>TITRES_STAT!E2230</f>
        <v>1690</v>
      </c>
      <c r="E2227" s="2">
        <f t="shared" si="136"/>
        <v>-97337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45247</v>
      </c>
      <c r="B2228" s="6">
        <f>TITRES_STAT!C2231</f>
        <v>1.46</v>
      </c>
      <c r="C2228" s="6">
        <f>TITRES_STAT!D2231</f>
        <v>1.46</v>
      </c>
      <c r="D2228" s="6">
        <f>TITRES_STAT!E2231</f>
        <v>0</v>
      </c>
      <c r="E2228" s="2">
        <f t="shared" si="136"/>
        <v>-97337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BEARISH DIVERGENCE</v>
      </c>
    </row>
    <row r="2229" spans="1:8" ht="13.5" x14ac:dyDescent="0.25">
      <c r="A2229" s="3">
        <f>TITRES_STAT!B2232</f>
        <v>45250</v>
      </c>
      <c r="B2229" s="6">
        <f>TITRES_STAT!C2232</f>
        <v>1.46</v>
      </c>
      <c r="C2229" s="6">
        <f>TITRES_STAT!D2232</f>
        <v>1.46</v>
      </c>
      <c r="D2229" s="6">
        <f>TITRES_STAT!E2232</f>
        <v>0</v>
      </c>
      <c r="E2229" s="2">
        <f t="shared" si="136"/>
        <v>-97337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1.46</v>
      </c>
      <c r="C2230" s="6">
        <f>TITRES_STAT!D2233</f>
        <v>1.46</v>
      </c>
      <c r="D2230" s="6">
        <f>TITRES_STAT!E2233</f>
        <v>0</v>
      </c>
      <c r="E2230" s="2">
        <f t="shared" si="136"/>
        <v>-97337</v>
      </c>
      <c r="F2230" s="6" t="str">
        <f t="shared" si="139"/>
        <v>BEARISH</v>
      </c>
      <c r="G2230" s="6" t="str">
        <f t="shared" si="138"/>
        <v>NEUTRAL</v>
      </c>
      <c r="H2230" s="6" t="str">
        <f t="shared" si="137"/>
        <v>CONFIRMED BEARISH</v>
      </c>
    </row>
    <row r="2231" spans="1:8" ht="13.5" x14ac:dyDescent="0.25">
      <c r="A2231" s="3">
        <f>TITRES_STAT!B2234</f>
        <v>45252</v>
      </c>
      <c r="B2231" s="6">
        <f>TITRES_STAT!C2234</f>
        <v>1.46</v>
      </c>
      <c r="C2231" s="6">
        <f>TITRES_STAT!D2234</f>
        <v>1.46</v>
      </c>
      <c r="D2231" s="6">
        <f>TITRES_STAT!E2234</f>
        <v>0</v>
      </c>
      <c r="E2231" s="2">
        <f t="shared" si="136"/>
        <v>-97337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1.43</v>
      </c>
      <c r="C2232" s="6">
        <f>TITRES_STAT!D2235</f>
        <v>1.43</v>
      </c>
      <c r="D2232" s="6">
        <f>TITRES_STAT!E2235</f>
        <v>1000</v>
      </c>
      <c r="E2232" s="2">
        <f t="shared" si="136"/>
        <v>-98337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1.49</v>
      </c>
      <c r="C2233" s="6">
        <f>TITRES_STAT!D2236</f>
        <v>1.49</v>
      </c>
      <c r="D2233" s="6">
        <f>TITRES_STAT!E2236</f>
        <v>1</v>
      </c>
      <c r="E2233" s="2">
        <f t="shared" si="136"/>
        <v>-98336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BEARISH DIVERGENCE</v>
      </c>
    </row>
    <row r="2234" spans="1:8" ht="13.5" x14ac:dyDescent="0.25">
      <c r="A2234" s="3">
        <f>TITRES_STAT!B2237</f>
        <v>45257</v>
      </c>
      <c r="B2234" s="6">
        <f>TITRES_STAT!C2237</f>
        <v>1.49</v>
      </c>
      <c r="C2234" s="6">
        <f>TITRES_STAT!D2237</f>
        <v>1.49</v>
      </c>
      <c r="D2234" s="6">
        <f>TITRES_STAT!E2237</f>
        <v>0</v>
      </c>
      <c r="E2234" s="2">
        <f t="shared" si="136"/>
        <v>-98336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BEARISH DIVERGENCE</v>
      </c>
    </row>
    <row r="2235" spans="1:8" ht="13.5" x14ac:dyDescent="0.25">
      <c r="A2235" s="3">
        <f>TITRES_STAT!B2238</f>
        <v>45258</v>
      </c>
      <c r="B2235" s="6">
        <f>TITRES_STAT!C2238</f>
        <v>1.43</v>
      </c>
      <c r="C2235" s="6">
        <f>TITRES_STAT!D2238</f>
        <v>1.43</v>
      </c>
      <c r="D2235" s="6">
        <f>TITRES_STAT!E2238</f>
        <v>28</v>
      </c>
      <c r="E2235" s="2">
        <f t="shared" si="136"/>
        <v>-98364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1.43</v>
      </c>
      <c r="C2236" s="6">
        <f>TITRES_STAT!D2239</f>
        <v>1.43</v>
      </c>
      <c r="D2236" s="6">
        <f>TITRES_STAT!E2239</f>
        <v>0</v>
      </c>
      <c r="E2236" s="2">
        <f t="shared" si="136"/>
        <v>-98364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1.49</v>
      </c>
      <c r="C2237" s="6">
        <f>TITRES_STAT!D2240</f>
        <v>1.49</v>
      </c>
      <c r="D2237" s="6">
        <f>TITRES_STAT!E2240</f>
        <v>0</v>
      </c>
      <c r="E2237" s="2">
        <f t="shared" si="136"/>
        <v>-98364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BEARISH DIVERGENCE</v>
      </c>
    </row>
    <row r="2238" spans="1:8" ht="13.5" x14ac:dyDescent="0.25">
      <c r="A2238" s="3">
        <f>TITRES_STAT!B2241</f>
        <v>45261</v>
      </c>
      <c r="B2238" s="6">
        <f>TITRES_STAT!C2241</f>
        <v>1.44</v>
      </c>
      <c r="C2238" s="6">
        <f>TITRES_STAT!D2241</f>
        <v>1.44</v>
      </c>
      <c r="D2238" s="6">
        <f>TITRES_STAT!E2241</f>
        <v>105</v>
      </c>
      <c r="E2238" s="2">
        <f t="shared" si="136"/>
        <v>-98469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1.38</v>
      </c>
      <c r="C2239" s="6">
        <f>TITRES_STAT!D2242</f>
        <v>1.38</v>
      </c>
      <c r="D2239" s="6">
        <f>TITRES_STAT!E2242</f>
        <v>1370</v>
      </c>
      <c r="E2239" s="2">
        <f t="shared" si="136"/>
        <v>-99839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1.44</v>
      </c>
      <c r="C2240" s="6">
        <f>TITRES_STAT!D2243</f>
        <v>1.44</v>
      </c>
      <c r="D2240" s="6">
        <f>TITRES_STAT!E2243</f>
        <v>0</v>
      </c>
      <c r="E2240" s="2">
        <f t="shared" si="136"/>
        <v>-99839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BEARISH DIVERGENCE</v>
      </c>
    </row>
    <row r="2241" spans="1:8" ht="13.5" x14ac:dyDescent="0.25">
      <c r="A2241" s="3">
        <f>TITRES_STAT!B2244</f>
        <v>45266</v>
      </c>
      <c r="B2241" s="6">
        <f>TITRES_STAT!C2244</f>
        <v>1.38</v>
      </c>
      <c r="C2241" s="6">
        <f>TITRES_STAT!D2244</f>
        <v>1.38</v>
      </c>
      <c r="D2241" s="6">
        <f>TITRES_STAT!E2244</f>
        <v>250</v>
      </c>
      <c r="E2241" s="2">
        <f t="shared" si="136"/>
        <v>-100089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1.38</v>
      </c>
      <c r="C2242" s="6">
        <f>TITRES_STAT!D2245</f>
        <v>1.38</v>
      </c>
      <c r="D2242" s="6">
        <f>TITRES_STAT!E2245</f>
        <v>0</v>
      </c>
      <c r="E2242" s="2">
        <f t="shared" si="136"/>
        <v>-100089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1.39</v>
      </c>
      <c r="C2243" s="6">
        <f>TITRES_STAT!D2246</f>
        <v>1.39</v>
      </c>
      <c r="D2243" s="6">
        <f>TITRES_STAT!E2246</f>
        <v>570</v>
      </c>
      <c r="E2243" s="2">
        <f t="shared" si="136"/>
        <v>-99519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1.4</v>
      </c>
      <c r="C2244" s="6">
        <f>TITRES_STAT!D2247</f>
        <v>1.4</v>
      </c>
      <c r="D2244" s="6">
        <f>TITRES_STAT!E2247</f>
        <v>340</v>
      </c>
      <c r="E2244" s="2">
        <f t="shared" ref="E2244:E2307" si="140">IF(B2244&gt;B2243, E2243+D2244, IF(B2244&lt;B2243, E2243-D2244, E2243))</f>
        <v>-99179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1.4</v>
      </c>
      <c r="C2245" s="6">
        <f>TITRES_STAT!D2248</f>
        <v>1.4</v>
      </c>
      <c r="D2245" s="6">
        <f>TITRES_STAT!E2248</f>
        <v>252</v>
      </c>
      <c r="E2245" s="2">
        <f t="shared" si="140"/>
        <v>-99179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BULLISH DIVERGENCE</v>
      </c>
    </row>
    <row r="2246" spans="1:8" ht="13.5" x14ac:dyDescent="0.25">
      <c r="A2246" s="3">
        <f>TITRES_STAT!B2249</f>
        <v>45273</v>
      </c>
      <c r="B2246" s="6">
        <f>TITRES_STAT!C2249</f>
        <v>1.4</v>
      </c>
      <c r="C2246" s="6">
        <f>TITRES_STAT!D2249</f>
        <v>1.4</v>
      </c>
      <c r="D2246" s="6">
        <f>TITRES_STAT!E2249</f>
        <v>1446</v>
      </c>
      <c r="E2246" s="2">
        <f t="shared" si="140"/>
        <v>-99179</v>
      </c>
      <c r="F2246" s="6" t="str">
        <f t="shared" si="139"/>
        <v>BULLISH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6">
        <f>TITRES_STAT!C2250</f>
        <v>1.4</v>
      </c>
      <c r="C2247" s="6">
        <f>TITRES_STAT!D2250</f>
        <v>1.4</v>
      </c>
      <c r="D2247" s="6">
        <f>TITRES_STAT!E2250</f>
        <v>590</v>
      </c>
      <c r="E2247" s="2">
        <f t="shared" si="140"/>
        <v>-99179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BULLISH</v>
      </c>
    </row>
    <row r="2248" spans="1:8" ht="13.5" x14ac:dyDescent="0.25">
      <c r="A2248" s="3">
        <f>TITRES_STAT!B2251</f>
        <v>45275</v>
      </c>
      <c r="B2248" s="6">
        <f>TITRES_STAT!C2251</f>
        <v>1.46</v>
      </c>
      <c r="C2248" s="6">
        <f>TITRES_STAT!D2251</f>
        <v>1.46</v>
      </c>
      <c r="D2248" s="6">
        <f>TITRES_STAT!E2251</f>
        <v>5</v>
      </c>
      <c r="E2248" s="2">
        <f t="shared" si="140"/>
        <v>-99174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1.52</v>
      </c>
      <c r="C2249" s="6">
        <f>TITRES_STAT!D2252</f>
        <v>1.52</v>
      </c>
      <c r="D2249" s="6">
        <f>TITRES_STAT!E2252</f>
        <v>70</v>
      </c>
      <c r="E2249" s="2">
        <f t="shared" si="140"/>
        <v>-99104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1.46</v>
      </c>
      <c r="C2250" s="6">
        <f>TITRES_STAT!D2253</f>
        <v>1.46</v>
      </c>
      <c r="D2250" s="6">
        <f>TITRES_STAT!E2253</f>
        <v>140</v>
      </c>
      <c r="E2250" s="2">
        <f t="shared" si="140"/>
        <v>-99244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BEARISH DIVERGENCE</v>
      </c>
    </row>
    <row r="2251" spans="1:8" ht="13.5" x14ac:dyDescent="0.25">
      <c r="A2251" s="3">
        <f>TITRES_STAT!B2254</f>
        <v>45280</v>
      </c>
      <c r="B2251" s="6">
        <f>TITRES_STAT!C2254</f>
        <v>1.46</v>
      </c>
      <c r="C2251" s="6">
        <f>TITRES_STAT!D2254</f>
        <v>1.46</v>
      </c>
      <c r="D2251" s="6">
        <f>TITRES_STAT!E2254</f>
        <v>2010</v>
      </c>
      <c r="E2251" s="2">
        <f t="shared" si="140"/>
        <v>-99244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BEARISH DIVERGENCE</v>
      </c>
    </row>
    <row r="2252" spans="1:8" ht="13.5" x14ac:dyDescent="0.25">
      <c r="A2252" s="3">
        <f>TITRES_STAT!B2255</f>
        <v>45281</v>
      </c>
      <c r="B2252" s="6">
        <f>TITRES_STAT!C2255</f>
        <v>1.52</v>
      </c>
      <c r="C2252" s="6">
        <f>TITRES_STAT!D2255</f>
        <v>1.52</v>
      </c>
      <c r="D2252" s="6">
        <f>TITRES_STAT!E2255</f>
        <v>770</v>
      </c>
      <c r="E2252" s="2">
        <f t="shared" si="140"/>
        <v>-98474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1.5</v>
      </c>
      <c r="C2253" s="6">
        <f>TITRES_STAT!D2256</f>
        <v>1.5</v>
      </c>
      <c r="D2253" s="6">
        <f>TITRES_STAT!E2256</f>
        <v>55</v>
      </c>
      <c r="E2253" s="2">
        <f t="shared" si="140"/>
        <v>-98529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1.44</v>
      </c>
      <c r="C2254" s="6">
        <f>TITRES_STAT!D2257</f>
        <v>1.44</v>
      </c>
      <c r="D2254" s="6">
        <f>TITRES_STAT!E2257</f>
        <v>157</v>
      </c>
      <c r="E2254" s="2">
        <f t="shared" si="140"/>
        <v>-98686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BULLISH DIVERGENCE</v>
      </c>
    </row>
    <row r="2255" spans="1:8" ht="13.5" x14ac:dyDescent="0.25">
      <c r="A2255" s="3">
        <f>TITRES_STAT!B2258</f>
        <v>45286</v>
      </c>
      <c r="B2255" s="6">
        <f>TITRES_STAT!C2258</f>
        <v>1.5</v>
      </c>
      <c r="C2255" s="6">
        <f>TITRES_STAT!D2258</f>
        <v>1.5</v>
      </c>
      <c r="D2255" s="6">
        <f>TITRES_STAT!E2258</f>
        <v>100</v>
      </c>
      <c r="E2255" s="2">
        <f t="shared" si="140"/>
        <v>-98586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CONFIRMED BULLISH</v>
      </c>
    </row>
    <row r="2256" spans="1:8" ht="13.5" x14ac:dyDescent="0.25">
      <c r="A2256" s="3">
        <f>TITRES_STAT!B2259</f>
        <v>45287</v>
      </c>
      <c r="B2256" s="6">
        <f>TITRES_STAT!C2259</f>
        <v>1.5</v>
      </c>
      <c r="C2256" s="6">
        <f>TITRES_STAT!D2259</f>
        <v>1.5</v>
      </c>
      <c r="D2256" s="6">
        <f>TITRES_STAT!E2259</f>
        <v>124</v>
      </c>
      <c r="E2256" s="2">
        <f t="shared" si="140"/>
        <v>-98586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1.5</v>
      </c>
      <c r="C2257" s="6">
        <f>TITRES_STAT!D2260</f>
        <v>1.5</v>
      </c>
      <c r="D2257" s="6">
        <f>TITRES_STAT!E2260</f>
        <v>3270</v>
      </c>
      <c r="E2257" s="2">
        <f t="shared" si="140"/>
        <v>-98586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CONFIRMED BEARISH</v>
      </c>
    </row>
    <row r="2258" spans="1:8" ht="13.5" x14ac:dyDescent="0.25">
      <c r="A2258" s="3">
        <f>TITRES_STAT!B2261</f>
        <v>45289</v>
      </c>
      <c r="B2258" s="6">
        <f>TITRES_STAT!C2261</f>
        <v>1.5</v>
      </c>
      <c r="C2258" s="6">
        <f>TITRES_STAT!D2261</f>
        <v>1.5</v>
      </c>
      <c r="D2258" s="6">
        <f>TITRES_STAT!E2261</f>
        <v>0</v>
      </c>
      <c r="E2258" s="2">
        <f t="shared" si="140"/>
        <v>-98586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45293</v>
      </c>
      <c r="B2259" s="6">
        <f>TITRES_STAT!C2262</f>
        <v>1.5</v>
      </c>
      <c r="C2259" s="6">
        <f>TITRES_STAT!D2262</f>
        <v>1.5</v>
      </c>
      <c r="D2259" s="6">
        <f>TITRES_STAT!E2262</f>
        <v>0</v>
      </c>
      <c r="E2259" s="2">
        <f t="shared" si="140"/>
        <v>-98586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1.5</v>
      </c>
      <c r="C2260" s="6">
        <f>TITRES_STAT!D2263</f>
        <v>1.5</v>
      </c>
      <c r="D2260" s="6">
        <f>TITRES_STAT!E2263</f>
        <v>0</v>
      </c>
      <c r="E2260" s="2">
        <f t="shared" si="140"/>
        <v>-98586</v>
      </c>
      <c r="F2260" s="6" t="str">
        <f t="shared" si="143"/>
        <v>NEUTRAL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45295</v>
      </c>
      <c r="B2261" s="6">
        <f>TITRES_STAT!C2264</f>
        <v>1.48</v>
      </c>
      <c r="C2261" s="6">
        <f>TITRES_STAT!D2264</f>
        <v>1.48</v>
      </c>
      <c r="D2261" s="6">
        <f>TITRES_STAT!E2264</f>
        <v>861</v>
      </c>
      <c r="E2261" s="2">
        <f t="shared" si="140"/>
        <v>-99447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1.52</v>
      </c>
      <c r="C2262" s="6">
        <f>TITRES_STAT!D2265</f>
        <v>1.52</v>
      </c>
      <c r="D2262" s="6">
        <f>TITRES_STAT!E2265</f>
        <v>15</v>
      </c>
      <c r="E2262" s="2">
        <f t="shared" si="140"/>
        <v>-99432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BEARISH DIVERGENCE</v>
      </c>
    </row>
    <row r="2263" spans="1:8" ht="13.5" x14ac:dyDescent="0.25">
      <c r="A2263" s="3">
        <f>TITRES_STAT!B2266</f>
        <v>45299</v>
      </c>
      <c r="B2263" s="6">
        <f>TITRES_STAT!C2266</f>
        <v>1.52</v>
      </c>
      <c r="C2263" s="6">
        <f>TITRES_STAT!D2266</f>
        <v>1.52</v>
      </c>
      <c r="D2263" s="6">
        <f>TITRES_STAT!E2266</f>
        <v>0</v>
      </c>
      <c r="E2263" s="2">
        <f t="shared" si="140"/>
        <v>-99432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BEARISH DIVERGENCE</v>
      </c>
    </row>
    <row r="2264" spans="1:8" ht="13.5" x14ac:dyDescent="0.25">
      <c r="A2264" s="3">
        <f>TITRES_STAT!B2267</f>
        <v>45300</v>
      </c>
      <c r="B2264" s="6">
        <f>TITRES_STAT!C2267</f>
        <v>1.52</v>
      </c>
      <c r="C2264" s="6">
        <f>TITRES_STAT!D2267</f>
        <v>1.52</v>
      </c>
      <c r="D2264" s="6">
        <f>TITRES_STAT!E2267</f>
        <v>0</v>
      </c>
      <c r="E2264" s="2">
        <f t="shared" si="140"/>
        <v>-99432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BEARISH DIVERGENCE</v>
      </c>
    </row>
    <row r="2265" spans="1:8" ht="13.5" x14ac:dyDescent="0.25">
      <c r="A2265" s="3">
        <f>TITRES_STAT!B2268</f>
        <v>45301</v>
      </c>
      <c r="B2265" s="6">
        <f>TITRES_STAT!C2268</f>
        <v>1.52</v>
      </c>
      <c r="C2265" s="6">
        <f>TITRES_STAT!D2268</f>
        <v>1.52</v>
      </c>
      <c r="D2265" s="6">
        <f>TITRES_STAT!E2268</f>
        <v>0</v>
      </c>
      <c r="E2265" s="2">
        <f t="shared" si="140"/>
        <v>-99432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BEARISH DIVERGENCE</v>
      </c>
    </row>
    <row r="2266" spans="1:8" ht="13.5" x14ac:dyDescent="0.25">
      <c r="A2266" s="3">
        <f>TITRES_STAT!B2269</f>
        <v>45302</v>
      </c>
      <c r="B2266" s="6">
        <f>TITRES_STAT!C2269</f>
        <v>1.48</v>
      </c>
      <c r="C2266" s="6">
        <f>TITRES_STAT!D2269</f>
        <v>1.48</v>
      </c>
      <c r="D2266" s="6">
        <f>TITRES_STAT!E2269</f>
        <v>1</v>
      </c>
      <c r="E2266" s="2">
        <f t="shared" si="140"/>
        <v>-99433</v>
      </c>
      <c r="F2266" s="6" t="str">
        <f t="shared" si="143"/>
        <v>BULLISH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1.48</v>
      </c>
      <c r="C2267" s="6">
        <f>TITRES_STAT!D2270</f>
        <v>1.48</v>
      </c>
      <c r="D2267" s="6">
        <f>TITRES_STAT!E2270</f>
        <v>0</v>
      </c>
      <c r="E2267" s="2">
        <f t="shared" si="140"/>
        <v>-99433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1.48</v>
      </c>
      <c r="C2268" s="6">
        <f>TITRES_STAT!D2271</f>
        <v>1.48</v>
      </c>
      <c r="D2268" s="6">
        <f>TITRES_STAT!E2271</f>
        <v>0</v>
      </c>
      <c r="E2268" s="2">
        <f t="shared" si="140"/>
        <v>-99433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1.44</v>
      </c>
      <c r="C2269" s="6">
        <f>TITRES_STAT!D2272</f>
        <v>1.44</v>
      </c>
      <c r="D2269" s="6">
        <f>TITRES_STAT!E2272</f>
        <v>60</v>
      </c>
      <c r="E2269" s="2">
        <f t="shared" si="140"/>
        <v>-99493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1.4</v>
      </c>
      <c r="C2270" s="6">
        <f>TITRES_STAT!D2273</f>
        <v>1.4</v>
      </c>
      <c r="D2270" s="6">
        <f>TITRES_STAT!E2273</f>
        <v>1161</v>
      </c>
      <c r="E2270" s="2">
        <f t="shared" si="140"/>
        <v>-100654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CONFIRMED BEARISH</v>
      </c>
    </row>
    <row r="2271" spans="1:8" ht="13.5" x14ac:dyDescent="0.25">
      <c r="A2271" s="3">
        <f>TITRES_STAT!B2274</f>
        <v>45309</v>
      </c>
      <c r="B2271" s="6">
        <f>TITRES_STAT!C2274</f>
        <v>1.4</v>
      </c>
      <c r="C2271" s="6">
        <f>TITRES_STAT!D2274</f>
        <v>1.4</v>
      </c>
      <c r="D2271" s="6">
        <f>TITRES_STAT!E2274</f>
        <v>0</v>
      </c>
      <c r="E2271" s="2">
        <f t="shared" si="140"/>
        <v>-100654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CONFIRMED BEARISH</v>
      </c>
    </row>
    <row r="2272" spans="1:8" ht="13.5" x14ac:dyDescent="0.25">
      <c r="A2272" s="3">
        <f>TITRES_STAT!B2275</f>
        <v>45310</v>
      </c>
      <c r="B2272" s="6">
        <f>TITRES_STAT!C2275</f>
        <v>1.4</v>
      </c>
      <c r="C2272" s="6">
        <f>TITRES_STAT!D2275</f>
        <v>1.4</v>
      </c>
      <c r="D2272" s="6">
        <f>TITRES_STAT!E2275</f>
        <v>0</v>
      </c>
      <c r="E2272" s="2">
        <f t="shared" si="140"/>
        <v>-100654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1.45</v>
      </c>
      <c r="C2273" s="6">
        <f>TITRES_STAT!D2276</f>
        <v>1.45</v>
      </c>
      <c r="D2273" s="6">
        <f>TITRES_STAT!E2276</f>
        <v>600</v>
      </c>
      <c r="E2273" s="2">
        <f t="shared" si="140"/>
        <v>-100054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1.47</v>
      </c>
      <c r="C2274" s="6">
        <f>TITRES_STAT!D2277</f>
        <v>1.47</v>
      </c>
      <c r="D2274" s="6">
        <f>TITRES_STAT!E2277</f>
        <v>5</v>
      </c>
      <c r="E2274" s="2">
        <f t="shared" si="140"/>
        <v>-100049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BEARISH DIVERGENCE</v>
      </c>
    </row>
    <row r="2275" spans="1:8" ht="13.5" x14ac:dyDescent="0.25">
      <c r="A2275" s="3">
        <f>TITRES_STAT!B2278</f>
        <v>45315</v>
      </c>
      <c r="B2275" s="6">
        <f>TITRES_STAT!C2278</f>
        <v>1.47</v>
      </c>
      <c r="C2275" s="6">
        <f>TITRES_STAT!D2278</f>
        <v>1.47</v>
      </c>
      <c r="D2275" s="6">
        <f>TITRES_STAT!E2278</f>
        <v>0</v>
      </c>
      <c r="E2275" s="2">
        <f t="shared" si="140"/>
        <v>-100049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1.47</v>
      </c>
      <c r="C2276" s="6">
        <f>TITRES_STAT!D2279</f>
        <v>1.47</v>
      </c>
      <c r="D2276" s="6">
        <f>TITRES_STAT!E2279</f>
        <v>0</v>
      </c>
      <c r="E2276" s="2">
        <f t="shared" si="140"/>
        <v>-100049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1.41</v>
      </c>
      <c r="C2277" s="6">
        <f>TITRES_STAT!D2280</f>
        <v>1.41</v>
      </c>
      <c r="D2277" s="6">
        <f>TITRES_STAT!E2280</f>
        <v>0</v>
      </c>
      <c r="E2277" s="2">
        <f t="shared" si="140"/>
        <v>-100049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CONFIRMED BULLISH</v>
      </c>
    </row>
    <row r="2278" spans="1:8" ht="13.5" x14ac:dyDescent="0.25">
      <c r="A2278" s="3">
        <f>TITRES_STAT!B2281</f>
        <v>45320</v>
      </c>
      <c r="B2278" s="6">
        <f>TITRES_STAT!C2281</f>
        <v>1.41</v>
      </c>
      <c r="C2278" s="6">
        <f>TITRES_STAT!D2281</f>
        <v>1.41</v>
      </c>
      <c r="D2278" s="6">
        <f>TITRES_STAT!E2281</f>
        <v>0</v>
      </c>
      <c r="E2278" s="2">
        <f t="shared" si="140"/>
        <v>-100049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BULLISH DIVERGENCE</v>
      </c>
    </row>
    <row r="2279" spans="1:8" ht="13.5" x14ac:dyDescent="0.25">
      <c r="A2279" s="3">
        <f>TITRES_STAT!B2282</f>
        <v>45321</v>
      </c>
      <c r="B2279" s="6">
        <f>TITRES_STAT!C2282</f>
        <v>1.41</v>
      </c>
      <c r="C2279" s="6">
        <f>TITRES_STAT!D2282</f>
        <v>1.41</v>
      </c>
      <c r="D2279" s="6">
        <f>TITRES_STAT!E2282</f>
        <v>0</v>
      </c>
      <c r="E2279" s="2">
        <f t="shared" si="140"/>
        <v>-100049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1.41</v>
      </c>
      <c r="C2280" s="6">
        <f>TITRES_STAT!D2283</f>
        <v>1.41</v>
      </c>
      <c r="D2280" s="6">
        <f>TITRES_STAT!E2283</f>
        <v>0</v>
      </c>
      <c r="E2280" s="2">
        <f t="shared" si="140"/>
        <v>-100049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1.47</v>
      </c>
      <c r="C2281" s="6">
        <f>TITRES_STAT!D2284</f>
        <v>1.47</v>
      </c>
      <c r="D2281" s="6">
        <f>TITRES_STAT!E2284</f>
        <v>0</v>
      </c>
      <c r="E2281" s="2">
        <f t="shared" si="140"/>
        <v>-100049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1.47</v>
      </c>
      <c r="C2282" s="6">
        <f>TITRES_STAT!D2285</f>
        <v>1.47</v>
      </c>
      <c r="D2282" s="6">
        <f>TITRES_STAT!E2285</f>
        <v>0</v>
      </c>
      <c r="E2282" s="2">
        <f t="shared" si="140"/>
        <v>-100049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1.49</v>
      </c>
      <c r="C2283" s="6">
        <f>TITRES_STAT!D2286</f>
        <v>1.49</v>
      </c>
      <c r="D2283" s="6">
        <f>TITRES_STAT!E2286</f>
        <v>5</v>
      </c>
      <c r="E2283" s="2">
        <f t="shared" si="140"/>
        <v>-100044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1.49</v>
      </c>
      <c r="C2284" s="6">
        <f>TITRES_STAT!D2287</f>
        <v>1.49</v>
      </c>
      <c r="D2284" s="6">
        <f>TITRES_STAT!E2287</f>
        <v>0</v>
      </c>
      <c r="E2284" s="2">
        <f t="shared" si="140"/>
        <v>-100044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1.51</v>
      </c>
      <c r="C2285" s="6">
        <f>TITRES_STAT!D2288</f>
        <v>1.51</v>
      </c>
      <c r="D2285" s="6">
        <f>TITRES_STAT!E2288</f>
        <v>5</v>
      </c>
      <c r="E2285" s="2">
        <f t="shared" si="140"/>
        <v>-100039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1.52</v>
      </c>
      <c r="C2286" s="6">
        <f>TITRES_STAT!D2289</f>
        <v>1.52</v>
      </c>
      <c r="D2286" s="6">
        <f>TITRES_STAT!E2289</f>
        <v>5</v>
      </c>
      <c r="E2286" s="2">
        <f t="shared" si="140"/>
        <v>-100034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45331</v>
      </c>
      <c r="B2287" s="6">
        <f>TITRES_STAT!C2290</f>
        <v>1.52</v>
      </c>
      <c r="C2287" s="6">
        <f>TITRES_STAT!D2290</f>
        <v>1.52</v>
      </c>
      <c r="D2287" s="6">
        <f>TITRES_STAT!E2290</f>
        <v>0</v>
      </c>
      <c r="E2287" s="2">
        <f t="shared" si="140"/>
        <v>-100034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CONFIRMED BULLISH</v>
      </c>
    </row>
    <row r="2288" spans="1:8" ht="13.5" x14ac:dyDescent="0.25">
      <c r="A2288" s="3">
        <f>TITRES_STAT!B2291</f>
        <v>45334</v>
      </c>
      <c r="B2288" s="6">
        <f>TITRES_STAT!C2291</f>
        <v>1.52</v>
      </c>
      <c r="C2288" s="6">
        <f>TITRES_STAT!D2291</f>
        <v>1.52</v>
      </c>
      <c r="D2288" s="6">
        <f>TITRES_STAT!E2291</f>
        <v>0</v>
      </c>
      <c r="E2288" s="2">
        <f t="shared" si="140"/>
        <v>-100034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CONFIRMED BULLISH</v>
      </c>
    </row>
    <row r="2289" spans="1:8" ht="13.5" x14ac:dyDescent="0.25">
      <c r="A2289" s="3">
        <f>TITRES_STAT!B2292</f>
        <v>45335</v>
      </c>
      <c r="B2289" s="6">
        <f>TITRES_STAT!C2292</f>
        <v>1.52</v>
      </c>
      <c r="C2289" s="6">
        <f>TITRES_STAT!D2292</f>
        <v>1.52</v>
      </c>
      <c r="D2289" s="6">
        <f>TITRES_STAT!E2292</f>
        <v>0</v>
      </c>
      <c r="E2289" s="2">
        <f t="shared" si="140"/>
        <v>-100034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45336</v>
      </c>
      <c r="B2290" s="6">
        <f>TITRES_STAT!C2293</f>
        <v>1.52</v>
      </c>
      <c r="C2290" s="6">
        <f>TITRES_STAT!D2293</f>
        <v>1.52</v>
      </c>
      <c r="D2290" s="6">
        <f>TITRES_STAT!E2293</f>
        <v>0</v>
      </c>
      <c r="E2290" s="2">
        <f t="shared" si="140"/>
        <v>-100034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CONFIRMED BULLISH</v>
      </c>
    </row>
    <row r="2291" spans="1:8" ht="13.5" x14ac:dyDescent="0.25">
      <c r="A2291" s="3">
        <f>TITRES_STAT!B2294</f>
        <v>45337</v>
      </c>
      <c r="B2291" s="6">
        <f>TITRES_STAT!C2294</f>
        <v>1.52</v>
      </c>
      <c r="C2291" s="6">
        <f>TITRES_STAT!D2294</f>
        <v>1.52</v>
      </c>
      <c r="D2291" s="6">
        <f>TITRES_STAT!E2294</f>
        <v>0</v>
      </c>
      <c r="E2291" s="2">
        <f t="shared" si="140"/>
        <v>-100034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1.52</v>
      </c>
      <c r="C2292" s="6">
        <f>TITRES_STAT!D2295</f>
        <v>1.52</v>
      </c>
      <c r="D2292" s="6">
        <f>TITRES_STAT!E2295</f>
        <v>0</v>
      </c>
      <c r="E2292" s="2">
        <f t="shared" si="140"/>
        <v>-100034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1.52</v>
      </c>
      <c r="C2293" s="6">
        <f>TITRES_STAT!D2296</f>
        <v>1.52</v>
      </c>
      <c r="D2293" s="6">
        <f>TITRES_STAT!E2296</f>
        <v>0</v>
      </c>
      <c r="E2293" s="2">
        <f t="shared" si="140"/>
        <v>-100034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1.48</v>
      </c>
      <c r="C2294" s="6">
        <f>TITRES_STAT!D2297</f>
        <v>1.48</v>
      </c>
      <c r="D2294" s="6">
        <f>TITRES_STAT!E2297</f>
        <v>37</v>
      </c>
      <c r="E2294" s="2">
        <f t="shared" si="140"/>
        <v>-100071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1.5</v>
      </c>
      <c r="C2295" s="6">
        <f>TITRES_STAT!D2298</f>
        <v>1.5</v>
      </c>
      <c r="D2295" s="6">
        <f>TITRES_STAT!E2298</f>
        <v>505</v>
      </c>
      <c r="E2295" s="2">
        <f t="shared" si="140"/>
        <v>-99566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BULLISH DIVERGENCE</v>
      </c>
    </row>
    <row r="2296" spans="1:8" ht="13.5" x14ac:dyDescent="0.25">
      <c r="A2296" s="3">
        <f>TITRES_STAT!B2299</f>
        <v>45344</v>
      </c>
      <c r="B2296" s="6">
        <f>TITRES_STAT!C2299</f>
        <v>1.56</v>
      </c>
      <c r="C2296" s="6">
        <f>TITRES_STAT!D2299</f>
        <v>1.56</v>
      </c>
      <c r="D2296" s="6">
        <f>TITRES_STAT!E2299</f>
        <v>130</v>
      </c>
      <c r="E2296" s="2">
        <f t="shared" si="140"/>
        <v>-99436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1.59</v>
      </c>
      <c r="C2297" s="6">
        <f>TITRES_STAT!D2300</f>
        <v>1.59</v>
      </c>
      <c r="D2297" s="6">
        <f>TITRES_STAT!E2300</f>
        <v>35</v>
      </c>
      <c r="E2297" s="2">
        <f t="shared" si="140"/>
        <v>-99401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1.59</v>
      </c>
      <c r="C2298" s="6">
        <f>TITRES_STAT!D2301</f>
        <v>1.59</v>
      </c>
      <c r="D2298" s="6">
        <f>TITRES_STAT!E2301</f>
        <v>0</v>
      </c>
      <c r="E2298" s="2">
        <f t="shared" si="140"/>
        <v>-99401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1.59</v>
      </c>
      <c r="C2299" s="6">
        <f>TITRES_STAT!D2302</f>
        <v>1.59</v>
      </c>
      <c r="D2299" s="6">
        <f>TITRES_STAT!E2302</f>
        <v>120</v>
      </c>
      <c r="E2299" s="2">
        <f t="shared" si="140"/>
        <v>-99401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1.59</v>
      </c>
      <c r="C2300" s="6">
        <f>TITRES_STAT!D2303</f>
        <v>1.59</v>
      </c>
      <c r="D2300" s="6">
        <f>TITRES_STAT!E2303</f>
        <v>0</v>
      </c>
      <c r="E2300" s="2">
        <f t="shared" si="140"/>
        <v>-99401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1.59</v>
      </c>
      <c r="C2301" s="6">
        <f>TITRES_STAT!D2304</f>
        <v>1.59</v>
      </c>
      <c r="D2301" s="6">
        <f>TITRES_STAT!E2304</f>
        <v>0</v>
      </c>
      <c r="E2301" s="2">
        <f t="shared" si="140"/>
        <v>-99401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1.59</v>
      </c>
      <c r="C2302" s="6">
        <f>TITRES_STAT!D2305</f>
        <v>1.59</v>
      </c>
      <c r="D2302" s="6">
        <f>TITRES_STAT!E2305</f>
        <v>0</v>
      </c>
      <c r="E2302" s="2">
        <f t="shared" si="140"/>
        <v>-99401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1.59</v>
      </c>
      <c r="C2303" s="6">
        <f>TITRES_STAT!D2306</f>
        <v>1.59</v>
      </c>
      <c r="D2303" s="6">
        <f>TITRES_STAT!E2306</f>
        <v>0</v>
      </c>
      <c r="E2303" s="2">
        <f t="shared" si="140"/>
        <v>-99401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45356</v>
      </c>
      <c r="B2304" s="6">
        <f>TITRES_STAT!C2307</f>
        <v>1.52</v>
      </c>
      <c r="C2304" s="6">
        <f>TITRES_STAT!D2307</f>
        <v>1.52</v>
      </c>
      <c r="D2304" s="6">
        <f>TITRES_STAT!E2307</f>
        <v>11</v>
      </c>
      <c r="E2304" s="2">
        <f t="shared" si="140"/>
        <v>-99412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1.52</v>
      </c>
      <c r="C2305" s="6">
        <f>TITRES_STAT!D2308</f>
        <v>1.52</v>
      </c>
      <c r="D2305" s="6">
        <f>TITRES_STAT!E2308</f>
        <v>0</v>
      </c>
      <c r="E2305" s="2">
        <f t="shared" si="140"/>
        <v>-99412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1.52</v>
      </c>
      <c r="C2306" s="6">
        <f>TITRES_STAT!D2309</f>
        <v>1.52</v>
      </c>
      <c r="D2306" s="6">
        <f>TITRES_STAT!E2309</f>
        <v>0</v>
      </c>
      <c r="E2306" s="2">
        <f t="shared" si="140"/>
        <v>-99412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45359</v>
      </c>
      <c r="B2307" s="6">
        <f>TITRES_STAT!C2310</f>
        <v>1.52</v>
      </c>
      <c r="C2307" s="6">
        <f>TITRES_STAT!D2310</f>
        <v>1.52</v>
      </c>
      <c r="D2307" s="6">
        <f>TITRES_STAT!E2310</f>
        <v>0</v>
      </c>
      <c r="E2307" s="2">
        <f t="shared" si="140"/>
        <v>-99412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1.52</v>
      </c>
      <c r="C2308" s="6">
        <f>TITRES_STAT!D2311</f>
        <v>1.52</v>
      </c>
      <c r="D2308" s="6">
        <f>TITRES_STAT!E2311</f>
        <v>50</v>
      </c>
      <c r="E2308" s="2">
        <f t="shared" ref="E2308:E2371" si="144">IF(B2308&gt;B2307, E2307+D2308, IF(B2308&lt;B2307, E2307-D2308, E2307))</f>
        <v>-99412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1.52</v>
      </c>
      <c r="C2309" s="6">
        <f>TITRES_STAT!D2312</f>
        <v>1.52</v>
      </c>
      <c r="D2309" s="6">
        <f>TITRES_STAT!E2312</f>
        <v>0</v>
      </c>
      <c r="E2309" s="2">
        <f t="shared" si="144"/>
        <v>-99412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1.52</v>
      </c>
      <c r="C2310" s="6">
        <f>TITRES_STAT!D2313</f>
        <v>1.52</v>
      </c>
      <c r="D2310" s="6">
        <f>TITRES_STAT!E2313</f>
        <v>0</v>
      </c>
      <c r="E2310" s="2">
        <f t="shared" si="144"/>
        <v>-99412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1.52</v>
      </c>
      <c r="C2311" s="6">
        <f>TITRES_STAT!D2314</f>
        <v>1.52</v>
      </c>
      <c r="D2311" s="6">
        <f>TITRES_STAT!E2314</f>
        <v>0</v>
      </c>
      <c r="E2311" s="2">
        <f t="shared" si="144"/>
        <v>-99412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1.52</v>
      </c>
      <c r="C2312" s="6">
        <f>TITRES_STAT!D2315</f>
        <v>1.52</v>
      </c>
      <c r="D2312" s="6">
        <f>TITRES_STAT!E2315</f>
        <v>0</v>
      </c>
      <c r="E2312" s="2">
        <f t="shared" si="144"/>
        <v>-99412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1.52</v>
      </c>
      <c r="C2313" s="6">
        <f>TITRES_STAT!D2316</f>
        <v>1.52</v>
      </c>
      <c r="D2313" s="6">
        <f>TITRES_STAT!E2316</f>
        <v>0</v>
      </c>
      <c r="E2313" s="2">
        <f t="shared" si="144"/>
        <v>-99412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1.52</v>
      </c>
      <c r="C2314" s="6">
        <f>TITRES_STAT!D2317</f>
        <v>1.52</v>
      </c>
      <c r="D2314" s="6">
        <f>TITRES_STAT!E2317</f>
        <v>0</v>
      </c>
      <c r="E2314" s="2">
        <f t="shared" si="144"/>
        <v>-99412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1.52</v>
      </c>
      <c r="C2315" s="6">
        <f>TITRES_STAT!D2318</f>
        <v>1.52</v>
      </c>
      <c r="D2315" s="6">
        <f>TITRES_STAT!E2318</f>
        <v>0</v>
      </c>
      <c r="E2315" s="2">
        <f t="shared" si="144"/>
        <v>-99412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1.52</v>
      </c>
      <c r="C2316" s="6">
        <f>TITRES_STAT!D2319</f>
        <v>1.52</v>
      </c>
      <c r="D2316" s="6">
        <f>TITRES_STAT!E2319</f>
        <v>0</v>
      </c>
      <c r="E2316" s="2">
        <f t="shared" si="144"/>
        <v>-99412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1.5</v>
      </c>
      <c r="C2317" s="6">
        <f>TITRES_STAT!D2320</f>
        <v>1.5</v>
      </c>
      <c r="D2317" s="6">
        <f>TITRES_STAT!E2320</f>
        <v>66</v>
      </c>
      <c r="E2317" s="2">
        <f t="shared" si="144"/>
        <v>-99478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1.44</v>
      </c>
      <c r="C2318" s="6">
        <f>TITRES_STAT!D2321</f>
        <v>1.44</v>
      </c>
      <c r="D2318" s="6">
        <f>TITRES_STAT!E2321</f>
        <v>0</v>
      </c>
      <c r="E2318" s="2">
        <f t="shared" si="144"/>
        <v>-99478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1.48</v>
      </c>
      <c r="C2319" s="6">
        <f>TITRES_STAT!D2322</f>
        <v>1.48</v>
      </c>
      <c r="D2319" s="6">
        <f>TITRES_STAT!E2322</f>
        <v>44</v>
      </c>
      <c r="E2319" s="2">
        <f t="shared" si="144"/>
        <v>-99434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1.5</v>
      </c>
      <c r="C2320" s="6">
        <f>TITRES_STAT!D2323</f>
        <v>1.5</v>
      </c>
      <c r="D2320" s="6">
        <f>TITRES_STAT!E2323</f>
        <v>3</v>
      </c>
      <c r="E2320" s="2">
        <f t="shared" si="144"/>
        <v>-99431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1.44</v>
      </c>
      <c r="C2321" s="6">
        <f>TITRES_STAT!D2324</f>
        <v>1.44</v>
      </c>
      <c r="D2321" s="6">
        <f>TITRES_STAT!E2324</f>
        <v>7</v>
      </c>
      <c r="E2321" s="2">
        <f t="shared" si="144"/>
        <v>-99438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1.38</v>
      </c>
      <c r="C2322" s="6">
        <f>TITRES_STAT!D2325</f>
        <v>1.38</v>
      </c>
      <c r="D2322" s="6">
        <f>TITRES_STAT!E2325</f>
        <v>500</v>
      </c>
      <c r="E2322" s="2">
        <f t="shared" si="144"/>
        <v>-99938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1.33</v>
      </c>
      <c r="C2323" s="6">
        <f>TITRES_STAT!D2326</f>
        <v>1.33</v>
      </c>
      <c r="D2323" s="6">
        <f>TITRES_STAT!E2326</f>
        <v>4494</v>
      </c>
      <c r="E2323" s="2">
        <f t="shared" si="144"/>
        <v>-104432</v>
      </c>
      <c r="F2323" s="6" t="str">
        <f t="shared" si="147"/>
        <v>BEARISH</v>
      </c>
      <c r="G2323" s="6" t="str">
        <f t="shared" si="146"/>
        <v>STRONG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1.38</v>
      </c>
      <c r="C2324" s="6">
        <f>TITRES_STAT!D2327</f>
        <v>1.38</v>
      </c>
      <c r="D2324" s="6">
        <f>TITRES_STAT!E2327</f>
        <v>4509</v>
      </c>
      <c r="E2324" s="2">
        <f t="shared" si="144"/>
        <v>-99923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1.42</v>
      </c>
      <c r="C2325" s="6">
        <f>TITRES_STAT!D2328</f>
        <v>1.42</v>
      </c>
      <c r="D2325" s="6">
        <f>TITRES_STAT!E2328</f>
        <v>690</v>
      </c>
      <c r="E2325" s="2">
        <f t="shared" si="144"/>
        <v>-99233</v>
      </c>
      <c r="F2325" s="6" t="str">
        <f t="shared" si="147"/>
        <v>BULLISH</v>
      </c>
      <c r="G2325" s="6" t="str">
        <f t="shared" si="146"/>
        <v>NEUTRAL</v>
      </c>
      <c r="H2325" s="6" t="str">
        <f t="shared" si="145"/>
        <v>BULLISH DIVERGENCE</v>
      </c>
    </row>
    <row r="2326" spans="1:8" ht="13.5" x14ac:dyDescent="0.25">
      <c r="A2326" s="3">
        <f>TITRES_STAT!B2329</f>
        <v>45387</v>
      </c>
      <c r="B2326" s="6">
        <f>TITRES_STAT!C2329</f>
        <v>1.36</v>
      </c>
      <c r="C2326" s="6">
        <f>TITRES_STAT!D2329</f>
        <v>1.36</v>
      </c>
      <c r="D2326" s="6">
        <f>TITRES_STAT!E2329</f>
        <v>500</v>
      </c>
      <c r="E2326" s="2">
        <f t="shared" si="144"/>
        <v>-99733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1.36</v>
      </c>
      <c r="C2327" s="6">
        <f>TITRES_STAT!D2330</f>
        <v>1.36</v>
      </c>
      <c r="D2327" s="6">
        <f>TITRES_STAT!E2330</f>
        <v>0</v>
      </c>
      <c r="E2327" s="2">
        <f t="shared" si="144"/>
        <v>-99733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BULLISH DIVERGENCE</v>
      </c>
    </row>
    <row r="2328" spans="1:8" ht="13.5" x14ac:dyDescent="0.25">
      <c r="A2328" s="3">
        <f>TITRES_STAT!B2331</f>
        <v>45394</v>
      </c>
      <c r="B2328" s="6">
        <f>TITRES_STAT!C2331</f>
        <v>1.42</v>
      </c>
      <c r="C2328" s="6">
        <f>TITRES_STAT!D2331</f>
        <v>1.42</v>
      </c>
      <c r="D2328" s="6">
        <f>TITRES_STAT!E2331</f>
        <v>0</v>
      </c>
      <c r="E2328" s="2">
        <f t="shared" si="144"/>
        <v>-99733</v>
      </c>
      <c r="F2328" s="6" t="str">
        <f t="shared" si="147"/>
        <v>BULLISH</v>
      </c>
      <c r="G2328" s="6" t="str">
        <f t="shared" si="146"/>
        <v>WEAK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1.47</v>
      </c>
      <c r="C2329" s="6">
        <f>TITRES_STAT!D2332</f>
        <v>1.47</v>
      </c>
      <c r="D2329" s="6">
        <f>TITRES_STAT!E2332</f>
        <v>350</v>
      </c>
      <c r="E2329" s="2">
        <f t="shared" si="144"/>
        <v>-99383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CONFIRMED BULLISH</v>
      </c>
    </row>
    <row r="2330" spans="1:8" ht="13.5" x14ac:dyDescent="0.25">
      <c r="A2330" s="3">
        <f>TITRES_STAT!B2333</f>
        <v>45398</v>
      </c>
      <c r="B2330" s="6">
        <f>TITRES_STAT!C2333</f>
        <v>1.46</v>
      </c>
      <c r="C2330" s="6">
        <f>TITRES_STAT!D2333</f>
        <v>1.46</v>
      </c>
      <c r="D2330" s="6">
        <f>TITRES_STAT!E2333</f>
        <v>100</v>
      </c>
      <c r="E2330" s="2">
        <f t="shared" si="144"/>
        <v>-99483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BEARISH DIVERGENCE</v>
      </c>
    </row>
    <row r="2331" spans="1:8" ht="13.5" x14ac:dyDescent="0.25">
      <c r="A2331" s="3">
        <f>TITRES_STAT!B2334</f>
        <v>45399</v>
      </c>
      <c r="B2331" s="6">
        <f>TITRES_STAT!C2334</f>
        <v>1.4</v>
      </c>
      <c r="C2331" s="6">
        <f>TITRES_STAT!D2334</f>
        <v>1.4</v>
      </c>
      <c r="D2331" s="6">
        <f>TITRES_STAT!E2334</f>
        <v>0</v>
      </c>
      <c r="E2331" s="2">
        <f t="shared" si="144"/>
        <v>-99483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CONFIRMED BULLISH</v>
      </c>
    </row>
    <row r="2332" spans="1:8" ht="13.5" x14ac:dyDescent="0.25">
      <c r="A2332" s="3">
        <f>TITRES_STAT!B2335</f>
        <v>45400</v>
      </c>
      <c r="B2332" s="6">
        <f>TITRES_STAT!C2335</f>
        <v>1.46</v>
      </c>
      <c r="C2332" s="6">
        <f>TITRES_STAT!D2335</f>
        <v>1.46</v>
      </c>
      <c r="D2332" s="6">
        <f>TITRES_STAT!E2335</f>
        <v>200</v>
      </c>
      <c r="E2332" s="2">
        <f t="shared" si="144"/>
        <v>-99283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CONFIRMED BULLISH</v>
      </c>
    </row>
    <row r="2333" spans="1:8" ht="13.5" x14ac:dyDescent="0.25">
      <c r="A2333" s="3">
        <f>TITRES_STAT!B2336</f>
        <v>45401</v>
      </c>
      <c r="B2333" s="6">
        <f>TITRES_STAT!C2336</f>
        <v>1.46</v>
      </c>
      <c r="C2333" s="6">
        <f>TITRES_STAT!D2336</f>
        <v>1.46</v>
      </c>
      <c r="D2333" s="6">
        <f>TITRES_STAT!E2336</f>
        <v>0</v>
      </c>
      <c r="E2333" s="2">
        <f t="shared" si="144"/>
        <v>-99283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1.4</v>
      </c>
      <c r="C2334" s="6">
        <f>TITRES_STAT!D2337</f>
        <v>1.4</v>
      </c>
      <c r="D2334" s="6">
        <f>TITRES_STAT!E2337</f>
        <v>1185</v>
      </c>
      <c r="E2334" s="2">
        <f t="shared" si="144"/>
        <v>-100468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1.4</v>
      </c>
      <c r="C2335" s="6">
        <f>TITRES_STAT!D2338</f>
        <v>1.4</v>
      </c>
      <c r="D2335" s="6">
        <f>TITRES_STAT!E2338</f>
        <v>0</v>
      </c>
      <c r="E2335" s="2">
        <f t="shared" si="144"/>
        <v>-100468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1.46</v>
      </c>
      <c r="C2336" s="6">
        <f>TITRES_STAT!D2339</f>
        <v>1.46</v>
      </c>
      <c r="D2336" s="6">
        <f>TITRES_STAT!E2339</f>
        <v>2</v>
      </c>
      <c r="E2336" s="2">
        <f t="shared" si="144"/>
        <v>-100466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BEARISH DIVERGENCE</v>
      </c>
    </row>
    <row r="2337" spans="1:8" ht="13.5" x14ac:dyDescent="0.25">
      <c r="A2337" s="3">
        <f>TITRES_STAT!B2340</f>
        <v>45407</v>
      </c>
      <c r="B2337" s="6">
        <f>TITRES_STAT!C2340</f>
        <v>1.4</v>
      </c>
      <c r="C2337" s="6">
        <f>TITRES_STAT!D2340</f>
        <v>1.4</v>
      </c>
      <c r="D2337" s="6">
        <f>TITRES_STAT!E2340</f>
        <v>1434</v>
      </c>
      <c r="E2337" s="2">
        <f t="shared" si="144"/>
        <v>-101900</v>
      </c>
      <c r="F2337" s="6" t="str">
        <f t="shared" si="147"/>
        <v>BEARISH</v>
      </c>
      <c r="G2337" s="6" t="str">
        <f t="shared" si="146"/>
        <v>STRONG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1.46</v>
      </c>
      <c r="C2338" s="6">
        <f>TITRES_STAT!D2341</f>
        <v>1.46</v>
      </c>
      <c r="D2338" s="6">
        <f>TITRES_STAT!E2341</f>
        <v>5</v>
      </c>
      <c r="E2338" s="2">
        <f t="shared" si="144"/>
        <v>-101895</v>
      </c>
      <c r="F2338" s="6" t="str">
        <f t="shared" si="147"/>
        <v>BEARISH</v>
      </c>
      <c r="G2338" s="6" t="str">
        <f t="shared" si="146"/>
        <v>STRONG</v>
      </c>
      <c r="H2338" s="6" t="str">
        <f t="shared" si="145"/>
        <v>NEUTRAL</v>
      </c>
    </row>
    <row r="2339" spans="1:8" ht="13.5" x14ac:dyDescent="0.25">
      <c r="A2339" s="3">
        <f>TITRES_STAT!B2342</f>
        <v>45411</v>
      </c>
      <c r="B2339" s="6">
        <f>TITRES_STAT!C2342</f>
        <v>1.46</v>
      </c>
      <c r="C2339" s="6">
        <f>TITRES_STAT!D2342</f>
        <v>1.46</v>
      </c>
      <c r="D2339" s="6">
        <f>TITRES_STAT!E2342</f>
        <v>0</v>
      </c>
      <c r="E2339" s="2">
        <f t="shared" si="144"/>
        <v>-101895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BEARISH DIVERGENCE</v>
      </c>
    </row>
    <row r="2340" spans="1:8" ht="13.5" x14ac:dyDescent="0.25">
      <c r="A2340" s="3">
        <f>TITRES_STAT!B2343</f>
        <v>45412</v>
      </c>
      <c r="B2340" s="6">
        <f>TITRES_STAT!C2343</f>
        <v>1.46</v>
      </c>
      <c r="C2340" s="6">
        <f>TITRES_STAT!D2343</f>
        <v>1.46</v>
      </c>
      <c r="D2340" s="6">
        <f>TITRES_STAT!E2343</f>
        <v>3</v>
      </c>
      <c r="E2340" s="2">
        <f t="shared" si="144"/>
        <v>-101895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BEARISH DIVERGENCE</v>
      </c>
    </row>
    <row r="2341" spans="1:8" ht="13.5" x14ac:dyDescent="0.25">
      <c r="A2341" s="3">
        <f>TITRES_STAT!B2344</f>
        <v>45414</v>
      </c>
      <c r="B2341" s="6">
        <f>TITRES_STAT!C2344</f>
        <v>1.4</v>
      </c>
      <c r="C2341" s="6">
        <f>TITRES_STAT!D2344</f>
        <v>1.4</v>
      </c>
      <c r="D2341" s="6">
        <f>TITRES_STAT!E2344</f>
        <v>0</v>
      </c>
      <c r="E2341" s="2">
        <f t="shared" si="144"/>
        <v>-101895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1.41</v>
      </c>
      <c r="C2342" s="6">
        <f>TITRES_STAT!D2345</f>
        <v>1.41</v>
      </c>
      <c r="D2342" s="6">
        <f>TITRES_STAT!E2345</f>
        <v>3330</v>
      </c>
      <c r="E2342" s="2">
        <f t="shared" si="144"/>
        <v>-98565</v>
      </c>
      <c r="F2342" s="6" t="str">
        <f t="shared" si="147"/>
        <v>BULLISH</v>
      </c>
      <c r="G2342" s="6" t="str">
        <f t="shared" si="146"/>
        <v>WEAK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1.41</v>
      </c>
      <c r="C2343" s="6">
        <f>TITRES_STAT!D2346</f>
        <v>1.41</v>
      </c>
      <c r="D2343" s="6">
        <f>TITRES_STAT!E2346</f>
        <v>150</v>
      </c>
      <c r="E2343" s="2">
        <f t="shared" si="144"/>
        <v>-98565</v>
      </c>
      <c r="F2343" s="6" t="str">
        <f t="shared" si="147"/>
        <v>BULLISH</v>
      </c>
      <c r="G2343" s="6" t="str">
        <f t="shared" si="146"/>
        <v>WEAK</v>
      </c>
      <c r="H2343" s="6" t="str">
        <f t="shared" si="145"/>
        <v>BULLISH DIVERGENCE</v>
      </c>
    </row>
    <row r="2344" spans="1:8" ht="13.5" x14ac:dyDescent="0.25">
      <c r="A2344" s="3">
        <f>TITRES_STAT!B2347</f>
        <v>45419</v>
      </c>
      <c r="B2344" s="6">
        <f>TITRES_STAT!C2347</f>
        <v>1.41</v>
      </c>
      <c r="C2344" s="6">
        <f>TITRES_STAT!D2347</f>
        <v>1.41</v>
      </c>
      <c r="D2344" s="6">
        <f>TITRES_STAT!E2347</f>
        <v>0</v>
      </c>
      <c r="E2344" s="2">
        <f t="shared" si="144"/>
        <v>-98565</v>
      </c>
      <c r="F2344" s="6" t="str">
        <f t="shared" si="147"/>
        <v>BULLISH</v>
      </c>
      <c r="G2344" s="6" t="str">
        <f t="shared" si="146"/>
        <v>WEAK</v>
      </c>
      <c r="H2344" s="6" t="str">
        <f t="shared" si="145"/>
        <v>BULLISH DIVERGENCE</v>
      </c>
    </row>
    <row r="2345" spans="1:8" ht="13.5" x14ac:dyDescent="0.25">
      <c r="A2345" s="3">
        <f>TITRES_STAT!B2348</f>
        <v>45420</v>
      </c>
      <c r="B2345" s="6">
        <f>TITRES_STAT!C2348</f>
        <v>1.41</v>
      </c>
      <c r="C2345" s="6">
        <f>TITRES_STAT!D2348</f>
        <v>1.41</v>
      </c>
      <c r="D2345" s="6">
        <f>TITRES_STAT!E2348</f>
        <v>0</v>
      </c>
      <c r="E2345" s="2">
        <f t="shared" si="144"/>
        <v>-98565</v>
      </c>
      <c r="F2345" s="6" t="str">
        <f t="shared" si="147"/>
        <v>BULLISH</v>
      </c>
      <c r="G2345" s="6" t="str">
        <f t="shared" si="146"/>
        <v>WEAK</v>
      </c>
      <c r="H2345" s="6" t="str">
        <f t="shared" si="145"/>
        <v>BULLISH DIVERGENCE</v>
      </c>
    </row>
    <row r="2346" spans="1:8" ht="13.5" x14ac:dyDescent="0.25">
      <c r="A2346" s="3">
        <f>TITRES_STAT!B2349</f>
        <v>45421</v>
      </c>
      <c r="B2346" s="6">
        <f>TITRES_STAT!C2349</f>
        <v>1.35</v>
      </c>
      <c r="C2346" s="6">
        <f>TITRES_STAT!D2349</f>
        <v>1.35</v>
      </c>
      <c r="D2346" s="6">
        <f>TITRES_STAT!E2349</f>
        <v>0</v>
      </c>
      <c r="E2346" s="2">
        <f t="shared" si="144"/>
        <v>-98565</v>
      </c>
      <c r="F2346" s="6" t="str">
        <f t="shared" si="147"/>
        <v>BULLISH</v>
      </c>
      <c r="G2346" s="6" t="str">
        <f t="shared" si="146"/>
        <v>WEAK</v>
      </c>
      <c r="H2346" s="6" t="str">
        <f t="shared" si="145"/>
        <v>BULLISH DIVERGENCE</v>
      </c>
    </row>
    <row r="2347" spans="1:8" ht="13.5" x14ac:dyDescent="0.25">
      <c r="A2347" s="3">
        <f>TITRES_STAT!B2350</f>
        <v>45422</v>
      </c>
      <c r="B2347" s="6">
        <f>TITRES_STAT!C2350</f>
        <v>1.31</v>
      </c>
      <c r="C2347" s="6">
        <f>TITRES_STAT!D2350</f>
        <v>1.31</v>
      </c>
      <c r="D2347" s="6">
        <f>TITRES_STAT!E2350</f>
        <v>2300</v>
      </c>
      <c r="E2347" s="2">
        <f t="shared" si="144"/>
        <v>-100865</v>
      </c>
      <c r="F2347" s="6" t="str">
        <f t="shared" si="147"/>
        <v>BEARISH</v>
      </c>
      <c r="G2347" s="6" t="str">
        <f t="shared" si="146"/>
        <v>STRONG</v>
      </c>
      <c r="H2347" s="6" t="str">
        <f t="shared" si="145"/>
        <v>CONFIRMED BEARISH</v>
      </c>
    </row>
    <row r="2348" spans="1:8" ht="13.5" x14ac:dyDescent="0.25">
      <c r="A2348" s="3">
        <f>TITRES_STAT!B2351</f>
        <v>45425</v>
      </c>
      <c r="B2348" s="6">
        <f>TITRES_STAT!C2351</f>
        <v>1.36</v>
      </c>
      <c r="C2348" s="6">
        <f>TITRES_STAT!D2351</f>
        <v>1.36</v>
      </c>
      <c r="D2348" s="6">
        <f>TITRES_STAT!E2351</f>
        <v>400</v>
      </c>
      <c r="E2348" s="2">
        <f t="shared" si="144"/>
        <v>-100465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1.3</v>
      </c>
      <c r="C2349" s="6">
        <f>TITRES_STAT!D2352</f>
        <v>1.3</v>
      </c>
      <c r="D2349" s="6">
        <f>TITRES_STAT!E2352</f>
        <v>250</v>
      </c>
      <c r="E2349" s="2">
        <f t="shared" si="144"/>
        <v>-100715</v>
      </c>
      <c r="F2349" s="6" t="str">
        <f t="shared" si="147"/>
        <v>BEARISH</v>
      </c>
      <c r="G2349" s="6" t="str">
        <f t="shared" si="146"/>
        <v>STRONG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1.27</v>
      </c>
      <c r="C2350" s="6">
        <f>TITRES_STAT!D2353</f>
        <v>1.27</v>
      </c>
      <c r="D2350" s="6">
        <f>TITRES_STAT!E2353</f>
        <v>699</v>
      </c>
      <c r="E2350" s="2">
        <f t="shared" si="144"/>
        <v>-101414</v>
      </c>
      <c r="F2350" s="6" t="str">
        <f t="shared" si="147"/>
        <v>BEARISH</v>
      </c>
      <c r="G2350" s="6" t="str">
        <f t="shared" si="146"/>
        <v>STRONG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1.32</v>
      </c>
      <c r="C2351" s="6">
        <f>TITRES_STAT!D2354</f>
        <v>1.32</v>
      </c>
      <c r="D2351" s="6">
        <f>TITRES_STAT!E2354</f>
        <v>750</v>
      </c>
      <c r="E2351" s="2">
        <f t="shared" si="144"/>
        <v>-100664</v>
      </c>
      <c r="F2351" s="6" t="str">
        <f t="shared" si="147"/>
        <v>BEARISH</v>
      </c>
      <c r="G2351" s="6" t="str">
        <f t="shared" si="146"/>
        <v>STRONG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1.36</v>
      </c>
      <c r="C2352" s="6">
        <f>TITRES_STAT!D2355</f>
        <v>1.36</v>
      </c>
      <c r="D2352" s="6">
        <f>TITRES_STAT!E2355</f>
        <v>183</v>
      </c>
      <c r="E2352" s="2">
        <f t="shared" si="144"/>
        <v>-100481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CONFIRMED BULLISH</v>
      </c>
    </row>
    <row r="2353" spans="1:8" ht="13.5" x14ac:dyDescent="0.25">
      <c r="A2353" s="3">
        <f>TITRES_STAT!B2356</f>
        <v>45432</v>
      </c>
      <c r="B2353" s="6">
        <f>TITRES_STAT!C2356</f>
        <v>1.41</v>
      </c>
      <c r="C2353" s="6">
        <f>TITRES_STAT!D2356</f>
        <v>1.41</v>
      </c>
      <c r="D2353" s="6">
        <f>TITRES_STAT!E2356</f>
        <v>138</v>
      </c>
      <c r="E2353" s="2">
        <f t="shared" si="144"/>
        <v>-100343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CONFIRMED BULLISH</v>
      </c>
    </row>
    <row r="2354" spans="1:8" ht="13.5" x14ac:dyDescent="0.25">
      <c r="A2354" s="3">
        <f>TITRES_STAT!B2357</f>
        <v>45433</v>
      </c>
      <c r="B2354" s="6">
        <f>TITRES_STAT!C2357</f>
        <v>1.4</v>
      </c>
      <c r="C2354" s="6">
        <f>TITRES_STAT!D2357</f>
        <v>1.4</v>
      </c>
      <c r="D2354" s="6">
        <f>TITRES_STAT!E2357</f>
        <v>68</v>
      </c>
      <c r="E2354" s="2">
        <f t="shared" si="144"/>
        <v>-100411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1.4</v>
      </c>
      <c r="C2355" s="6">
        <f>TITRES_STAT!D2358</f>
        <v>1.4</v>
      </c>
      <c r="D2355" s="6">
        <f>TITRES_STAT!E2358</f>
        <v>0</v>
      </c>
      <c r="E2355" s="2">
        <f t="shared" si="144"/>
        <v>-100411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1.4</v>
      </c>
      <c r="C2356" s="6">
        <f>TITRES_STAT!D2359</f>
        <v>1.4</v>
      </c>
      <c r="D2356" s="6">
        <f>TITRES_STAT!E2359</f>
        <v>0</v>
      </c>
      <c r="E2356" s="2">
        <f t="shared" si="144"/>
        <v>-100411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1.35</v>
      </c>
      <c r="C2357" s="6">
        <f>TITRES_STAT!D2360</f>
        <v>1.35</v>
      </c>
      <c r="D2357" s="6">
        <f>TITRES_STAT!E2360</f>
        <v>750</v>
      </c>
      <c r="E2357" s="2">
        <f t="shared" si="144"/>
        <v>-101161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1.35</v>
      </c>
      <c r="C2358" s="6">
        <f>TITRES_STAT!D2361</f>
        <v>1.35</v>
      </c>
      <c r="D2358" s="6">
        <f>TITRES_STAT!E2361</f>
        <v>142</v>
      </c>
      <c r="E2358" s="2">
        <f t="shared" si="144"/>
        <v>-101161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1.35</v>
      </c>
      <c r="C2359" s="6">
        <f>TITRES_STAT!D2362</f>
        <v>1.35</v>
      </c>
      <c r="D2359" s="6">
        <f>TITRES_STAT!E2362</f>
        <v>0</v>
      </c>
      <c r="E2359" s="2">
        <f t="shared" si="144"/>
        <v>-101161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1.35</v>
      </c>
      <c r="C2360" s="6">
        <f>TITRES_STAT!D2363</f>
        <v>1.35</v>
      </c>
      <c r="D2360" s="6">
        <f>TITRES_STAT!E2363</f>
        <v>0</v>
      </c>
      <c r="E2360" s="2">
        <f t="shared" si="144"/>
        <v>-101161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1.35</v>
      </c>
      <c r="C2361" s="6">
        <f>TITRES_STAT!D2364</f>
        <v>1.35</v>
      </c>
      <c r="D2361" s="6">
        <f>TITRES_STAT!E2364</f>
        <v>0</v>
      </c>
      <c r="E2361" s="2">
        <f t="shared" si="144"/>
        <v>-101161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1.3</v>
      </c>
      <c r="C2362" s="6">
        <f>TITRES_STAT!D2365</f>
        <v>1.3</v>
      </c>
      <c r="D2362" s="6">
        <f>TITRES_STAT!E2365</f>
        <v>6600</v>
      </c>
      <c r="E2362" s="2">
        <f t="shared" si="144"/>
        <v>-107761</v>
      </c>
      <c r="F2362" s="6" t="str">
        <f t="shared" si="147"/>
        <v>BEARISH</v>
      </c>
      <c r="G2362" s="6" t="str">
        <f t="shared" si="146"/>
        <v>STRONG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1.35</v>
      </c>
      <c r="C2363" s="6">
        <f>TITRES_STAT!D2366</f>
        <v>1.35</v>
      </c>
      <c r="D2363" s="6">
        <f>TITRES_STAT!E2366</f>
        <v>6851</v>
      </c>
      <c r="E2363" s="2">
        <f t="shared" si="144"/>
        <v>-100910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45447</v>
      </c>
      <c r="B2364" s="6">
        <f>TITRES_STAT!C2367</f>
        <v>1.35</v>
      </c>
      <c r="C2364" s="6">
        <f>TITRES_STAT!D2367</f>
        <v>1.35</v>
      </c>
      <c r="D2364" s="6">
        <f>TITRES_STAT!E2367</f>
        <v>2510</v>
      </c>
      <c r="E2364" s="2">
        <f t="shared" si="144"/>
        <v>-100910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1.41</v>
      </c>
      <c r="C2365" s="6">
        <f>TITRES_STAT!D2368</f>
        <v>1.41</v>
      </c>
      <c r="D2365" s="6">
        <f>TITRES_STAT!E2368</f>
        <v>150</v>
      </c>
      <c r="E2365" s="2">
        <f t="shared" si="144"/>
        <v>-100760</v>
      </c>
      <c r="F2365" s="6" t="str">
        <f t="shared" si="147"/>
        <v>BULLISH</v>
      </c>
      <c r="G2365" s="6" t="str">
        <f t="shared" si="146"/>
        <v>NEUTRAL</v>
      </c>
      <c r="H2365" s="6" t="str">
        <f t="shared" si="145"/>
        <v>CONFIRMED BULLISH</v>
      </c>
    </row>
    <row r="2366" spans="1:8" ht="13.5" x14ac:dyDescent="0.25">
      <c r="A2366" s="3">
        <f>TITRES_STAT!B2369</f>
        <v>45449</v>
      </c>
      <c r="B2366" s="6">
        <f>TITRES_STAT!C2369</f>
        <v>1.45</v>
      </c>
      <c r="C2366" s="6">
        <f>TITRES_STAT!D2369</f>
        <v>1.45</v>
      </c>
      <c r="D2366" s="6">
        <f>TITRES_STAT!E2369</f>
        <v>150</v>
      </c>
      <c r="E2366" s="2">
        <f t="shared" si="144"/>
        <v>-100610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1.45</v>
      </c>
      <c r="C2367" s="6">
        <f>TITRES_STAT!D2370</f>
        <v>1.45</v>
      </c>
      <c r="D2367" s="6">
        <f>TITRES_STAT!E2370</f>
        <v>0</v>
      </c>
      <c r="E2367" s="2">
        <f t="shared" si="144"/>
        <v>-100610</v>
      </c>
      <c r="F2367" s="6" t="str">
        <f t="shared" si="147"/>
        <v>BULLISH</v>
      </c>
      <c r="G2367" s="6" t="str">
        <f t="shared" si="146"/>
        <v>WEAK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1.46</v>
      </c>
      <c r="C2368" s="6">
        <f>TITRES_STAT!D2371</f>
        <v>1.46</v>
      </c>
      <c r="D2368" s="6">
        <f>TITRES_STAT!E2371</f>
        <v>200</v>
      </c>
      <c r="E2368" s="2">
        <f t="shared" si="144"/>
        <v>-100410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1.46</v>
      </c>
      <c r="C2369" s="6">
        <f>TITRES_STAT!D2372</f>
        <v>1.46</v>
      </c>
      <c r="D2369" s="6">
        <f>TITRES_STAT!E2372</f>
        <v>100</v>
      </c>
      <c r="E2369" s="2">
        <f t="shared" si="144"/>
        <v>-100410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1.46</v>
      </c>
      <c r="C2370" s="6">
        <f>TITRES_STAT!D2373</f>
        <v>1.46</v>
      </c>
      <c r="D2370" s="6">
        <f>TITRES_STAT!E2373</f>
        <v>103</v>
      </c>
      <c r="E2370" s="2">
        <f t="shared" si="144"/>
        <v>-100410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1.47</v>
      </c>
      <c r="C2371" s="6">
        <f>TITRES_STAT!D2374</f>
        <v>1.47</v>
      </c>
      <c r="D2371" s="6">
        <f>TITRES_STAT!E2374</f>
        <v>1080</v>
      </c>
      <c r="E2371" s="2">
        <f t="shared" si="144"/>
        <v>-99330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1.47</v>
      </c>
      <c r="C2372" s="6">
        <f>TITRES_STAT!D2375</f>
        <v>1.47</v>
      </c>
      <c r="D2372" s="6">
        <f>TITRES_STAT!E2375</f>
        <v>0</v>
      </c>
      <c r="E2372" s="2">
        <f t="shared" ref="E2372:E2435" si="148">IF(B2372&gt;B2371, E2371+D2372, IF(B2372&lt;B2371, E2371-D2372, E2371))</f>
        <v>-99330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1.47</v>
      </c>
      <c r="C2373" s="6">
        <f>TITRES_STAT!D2376</f>
        <v>1.47</v>
      </c>
      <c r="D2373" s="6">
        <f>TITRES_STAT!E2376</f>
        <v>0</v>
      </c>
      <c r="E2373" s="2">
        <f t="shared" si="148"/>
        <v>-99330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1.47</v>
      </c>
      <c r="C2374" s="6">
        <f>TITRES_STAT!D2377</f>
        <v>1.47</v>
      </c>
      <c r="D2374" s="6">
        <f>TITRES_STAT!E2377</f>
        <v>0</v>
      </c>
      <c r="E2374" s="2">
        <f t="shared" si="148"/>
        <v>-99330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1.41</v>
      </c>
      <c r="C2375" s="6">
        <f>TITRES_STAT!D2378</f>
        <v>1.41</v>
      </c>
      <c r="D2375" s="6">
        <f>TITRES_STAT!E2378</f>
        <v>1100</v>
      </c>
      <c r="E2375" s="2">
        <f t="shared" si="148"/>
        <v>-100430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BEARISH</v>
      </c>
    </row>
    <row r="2376" spans="1:8" ht="13.5" x14ac:dyDescent="0.25">
      <c r="A2376" s="3">
        <f>TITRES_STAT!B2379</f>
        <v>45464</v>
      </c>
      <c r="B2376" s="6">
        <f>TITRES_STAT!C2379</f>
        <v>1.41</v>
      </c>
      <c r="C2376" s="6">
        <f>TITRES_STAT!D2379</f>
        <v>1.41</v>
      </c>
      <c r="D2376" s="6">
        <f>TITRES_STAT!E2379</f>
        <v>1090</v>
      </c>
      <c r="E2376" s="2">
        <f t="shared" si="148"/>
        <v>-100430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CONFIRMED BEARISH</v>
      </c>
    </row>
    <row r="2377" spans="1:8" ht="13.5" x14ac:dyDescent="0.25">
      <c r="A2377" s="3">
        <f>TITRES_STAT!B2380</f>
        <v>45467</v>
      </c>
      <c r="B2377" s="6">
        <f>TITRES_STAT!C2380</f>
        <v>1.41</v>
      </c>
      <c r="C2377" s="6">
        <f>TITRES_STAT!D2380</f>
        <v>1.41</v>
      </c>
      <c r="D2377" s="6">
        <f>TITRES_STAT!E2380</f>
        <v>1570</v>
      </c>
      <c r="E2377" s="2">
        <f t="shared" si="148"/>
        <v>-100430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CONFIRMED BEARISH</v>
      </c>
    </row>
    <row r="2378" spans="1:8" ht="13.5" x14ac:dyDescent="0.25">
      <c r="A2378" s="3">
        <f>TITRES_STAT!B2381</f>
        <v>45468</v>
      </c>
      <c r="B2378" s="6">
        <f>TITRES_STAT!C2381</f>
        <v>1.46</v>
      </c>
      <c r="C2378" s="6">
        <f>TITRES_STAT!D2381</f>
        <v>1.46</v>
      </c>
      <c r="D2378" s="6">
        <f>TITRES_STAT!E2381</f>
        <v>336</v>
      </c>
      <c r="E2378" s="2">
        <f t="shared" si="148"/>
        <v>-100094</v>
      </c>
      <c r="F2378" s="6" t="str">
        <f t="shared" si="151"/>
        <v>BEARISH</v>
      </c>
      <c r="G2378" s="6" t="str">
        <f t="shared" si="150"/>
        <v>NEUTRAL</v>
      </c>
      <c r="H2378" s="6" t="str">
        <f t="shared" si="149"/>
        <v>CONFIRMED BEARISH</v>
      </c>
    </row>
    <row r="2379" spans="1:8" ht="13.5" x14ac:dyDescent="0.25">
      <c r="A2379" s="3">
        <f>TITRES_STAT!B2382</f>
        <v>45469</v>
      </c>
      <c r="B2379" s="6">
        <f>TITRES_STAT!C2382</f>
        <v>1.46</v>
      </c>
      <c r="C2379" s="6">
        <f>TITRES_STAT!D2382</f>
        <v>1.46</v>
      </c>
      <c r="D2379" s="6">
        <f>TITRES_STAT!E2382</f>
        <v>0</v>
      </c>
      <c r="E2379" s="2">
        <f t="shared" si="148"/>
        <v>-100094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CONFIRMED BEARISH</v>
      </c>
    </row>
    <row r="2380" spans="1:8" ht="13.5" x14ac:dyDescent="0.25">
      <c r="A2380" s="3">
        <f>TITRES_STAT!B2383</f>
        <v>45470</v>
      </c>
      <c r="B2380" s="6">
        <f>TITRES_STAT!C2383</f>
        <v>1.46</v>
      </c>
      <c r="C2380" s="6">
        <f>TITRES_STAT!D2383</f>
        <v>1.46</v>
      </c>
      <c r="D2380" s="6">
        <f>TITRES_STAT!E2383</f>
        <v>0</v>
      </c>
      <c r="E2380" s="2">
        <f t="shared" si="148"/>
        <v>-100094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1.47</v>
      </c>
      <c r="C2381" s="6">
        <f>TITRES_STAT!D2384</f>
        <v>1.47</v>
      </c>
      <c r="D2381" s="6">
        <f>TITRES_STAT!E2384</f>
        <v>1876</v>
      </c>
      <c r="E2381" s="2">
        <f t="shared" si="148"/>
        <v>-98218</v>
      </c>
      <c r="F2381" s="6" t="str">
        <f t="shared" si="151"/>
        <v>BULLISH</v>
      </c>
      <c r="G2381" s="6" t="str">
        <f t="shared" si="150"/>
        <v>WEAK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1.47</v>
      </c>
      <c r="C2382" s="6">
        <f>TITRES_STAT!D2385</f>
        <v>1.47</v>
      </c>
      <c r="D2382" s="6">
        <f>TITRES_STAT!E2385</f>
        <v>1990</v>
      </c>
      <c r="E2382" s="2">
        <f t="shared" si="148"/>
        <v>-98218</v>
      </c>
      <c r="F2382" s="6" t="str">
        <f t="shared" si="151"/>
        <v>BULLISH</v>
      </c>
      <c r="G2382" s="6" t="str">
        <f t="shared" si="150"/>
        <v>WEAK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1.51</v>
      </c>
      <c r="C2383" s="6">
        <f>TITRES_STAT!D2386</f>
        <v>1.51</v>
      </c>
      <c r="D2383" s="6">
        <f>TITRES_STAT!E2386</f>
        <v>701</v>
      </c>
      <c r="E2383" s="2">
        <f t="shared" si="148"/>
        <v>-97517</v>
      </c>
      <c r="F2383" s="6" t="str">
        <f t="shared" si="151"/>
        <v>BULLISH</v>
      </c>
      <c r="G2383" s="6" t="str">
        <f t="shared" si="150"/>
        <v>WEAK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1.57</v>
      </c>
      <c r="C2384" s="6">
        <f>TITRES_STAT!D2387</f>
        <v>1.57</v>
      </c>
      <c r="D2384" s="6">
        <f>TITRES_STAT!E2387</f>
        <v>1350</v>
      </c>
      <c r="E2384" s="2">
        <f t="shared" si="148"/>
        <v>-96167</v>
      </c>
      <c r="F2384" s="6" t="str">
        <f t="shared" si="151"/>
        <v>BULLISH</v>
      </c>
      <c r="G2384" s="6" t="str">
        <f t="shared" si="150"/>
        <v>WEAK</v>
      </c>
      <c r="H2384" s="6" t="str">
        <f t="shared" si="149"/>
        <v>CONFIRMED BULLISH</v>
      </c>
    </row>
    <row r="2385" spans="1:8" ht="13.5" x14ac:dyDescent="0.25">
      <c r="A2385" s="3">
        <f>TITRES_STAT!B2388</f>
        <v>45477</v>
      </c>
      <c r="B2385" s="6">
        <f>TITRES_STAT!C2388</f>
        <v>1.6</v>
      </c>
      <c r="C2385" s="6">
        <f>TITRES_STAT!D2388</f>
        <v>1.6</v>
      </c>
      <c r="D2385" s="6">
        <f>TITRES_STAT!E2388</f>
        <v>190</v>
      </c>
      <c r="E2385" s="2">
        <f t="shared" si="148"/>
        <v>-95977</v>
      </c>
      <c r="F2385" s="6" t="str">
        <f t="shared" si="151"/>
        <v>BULLISH</v>
      </c>
      <c r="G2385" s="6" t="str">
        <f t="shared" si="150"/>
        <v>WEAK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1.6</v>
      </c>
      <c r="C2386" s="6">
        <f>TITRES_STAT!D2389</f>
        <v>1.6</v>
      </c>
      <c r="D2386" s="6">
        <f>TITRES_STAT!E2389</f>
        <v>1230</v>
      </c>
      <c r="E2386" s="2">
        <f t="shared" si="148"/>
        <v>-95977</v>
      </c>
      <c r="F2386" s="6" t="str">
        <f t="shared" si="151"/>
        <v>BULLISH</v>
      </c>
      <c r="G2386" s="6" t="str">
        <f t="shared" si="150"/>
        <v>WEAK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1.6</v>
      </c>
      <c r="C2387" s="6">
        <f>TITRES_STAT!D2390</f>
        <v>1.6</v>
      </c>
      <c r="D2387" s="6">
        <f>TITRES_STAT!E2390</f>
        <v>0</v>
      </c>
      <c r="E2387" s="2">
        <f t="shared" si="148"/>
        <v>-95977</v>
      </c>
      <c r="F2387" s="6" t="str">
        <f t="shared" si="151"/>
        <v>BULLISH</v>
      </c>
      <c r="G2387" s="6" t="str">
        <f t="shared" si="150"/>
        <v>WEAK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1.6</v>
      </c>
      <c r="C2388" s="6">
        <f>TITRES_STAT!D2391</f>
        <v>1.6</v>
      </c>
      <c r="D2388" s="6">
        <f>TITRES_STAT!E2391</f>
        <v>100</v>
      </c>
      <c r="E2388" s="2">
        <f t="shared" si="148"/>
        <v>-95977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1.59</v>
      </c>
      <c r="C2389" s="6">
        <f>TITRES_STAT!D2392</f>
        <v>1.59</v>
      </c>
      <c r="D2389" s="6">
        <f>TITRES_STAT!E2392</f>
        <v>1000</v>
      </c>
      <c r="E2389" s="2">
        <f t="shared" si="148"/>
        <v>-96977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BEARISH DIVERGENCE</v>
      </c>
    </row>
    <row r="2390" spans="1:8" ht="13.5" x14ac:dyDescent="0.25">
      <c r="A2390" s="3">
        <f>TITRES_STAT!B2393</f>
        <v>45484</v>
      </c>
      <c r="B2390" s="6">
        <f>TITRES_STAT!C2393</f>
        <v>1.59</v>
      </c>
      <c r="C2390" s="6">
        <f>TITRES_STAT!D2393</f>
        <v>1.59</v>
      </c>
      <c r="D2390" s="6">
        <f>TITRES_STAT!E2393</f>
        <v>0</v>
      </c>
      <c r="E2390" s="2">
        <f t="shared" si="148"/>
        <v>-96977</v>
      </c>
      <c r="F2390" s="6" t="str">
        <f t="shared" si="151"/>
        <v>BEARISH</v>
      </c>
      <c r="G2390" s="6" t="str">
        <f t="shared" si="150"/>
        <v>NEUTRAL</v>
      </c>
      <c r="H2390" s="6" t="str">
        <f t="shared" si="149"/>
        <v>CONFIRMED BEARISH</v>
      </c>
    </row>
    <row r="2391" spans="1:8" ht="13.5" x14ac:dyDescent="0.25">
      <c r="A2391" s="3">
        <f>TITRES_STAT!B2394</f>
        <v>45485</v>
      </c>
      <c r="B2391" s="6">
        <f>TITRES_STAT!C2394</f>
        <v>1.66</v>
      </c>
      <c r="C2391" s="6">
        <f>TITRES_STAT!D2394</f>
        <v>1.66</v>
      </c>
      <c r="D2391" s="6">
        <f>TITRES_STAT!E2394</f>
        <v>1370</v>
      </c>
      <c r="E2391" s="2">
        <f t="shared" si="148"/>
        <v>-95607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1.73</v>
      </c>
      <c r="C2392" s="6">
        <f>TITRES_STAT!D2395</f>
        <v>1.73</v>
      </c>
      <c r="D2392" s="6">
        <f>TITRES_STAT!E2395</f>
        <v>200</v>
      </c>
      <c r="E2392" s="2">
        <f t="shared" si="148"/>
        <v>-95407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1.73</v>
      </c>
      <c r="C2393" s="6">
        <f>TITRES_STAT!D2396</f>
        <v>1.73</v>
      </c>
      <c r="D2393" s="6">
        <f>TITRES_STAT!E2396</f>
        <v>2005</v>
      </c>
      <c r="E2393" s="2">
        <f t="shared" si="148"/>
        <v>-95407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1.73</v>
      </c>
      <c r="C2394" s="6">
        <f>TITRES_STAT!D2397</f>
        <v>1.73</v>
      </c>
      <c r="D2394" s="6">
        <f>TITRES_STAT!E2397</f>
        <v>0</v>
      </c>
      <c r="E2394" s="2">
        <f t="shared" si="148"/>
        <v>-95407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1.77</v>
      </c>
      <c r="C2395" s="6">
        <f>TITRES_STAT!D2398</f>
        <v>1.77</v>
      </c>
      <c r="D2395" s="6">
        <f>TITRES_STAT!E2398</f>
        <v>150</v>
      </c>
      <c r="E2395" s="2">
        <f t="shared" si="148"/>
        <v>-95257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1.77</v>
      </c>
      <c r="C2396" s="6">
        <f>TITRES_STAT!D2399</f>
        <v>1.77</v>
      </c>
      <c r="D2396" s="6">
        <f>TITRES_STAT!E2399</f>
        <v>1049</v>
      </c>
      <c r="E2396" s="2">
        <f t="shared" si="148"/>
        <v>-95257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1.77</v>
      </c>
      <c r="C2397" s="6">
        <f>TITRES_STAT!D2400</f>
        <v>1.77</v>
      </c>
      <c r="D2397" s="6">
        <f>TITRES_STAT!E2400</f>
        <v>0</v>
      </c>
      <c r="E2397" s="2">
        <f t="shared" si="148"/>
        <v>-95257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1.77</v>
      </c>
      <c r="C2398" s="6">
        <f>TITRES_STAT!D2401</f>
        <v>1.77</v>
      </c>
      <c r="D2398" s="6">
        <f>TITRES_STAT!E2401</f>
        <v>0</v>
      </c>
      <c r="E2398" s="2">
        <f t="shared" si="148"/>
        <v>-95257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1.77</v>
      </c>
      <c r="C2399" s="6">
        <f>TITRES_STAT!D2402</f>
        <v>1.77</v>
      </c>
      <c r="D2399" s="6">
        <f>TITRES_STAT!E2402</f>
        <v>0</v>
      </c>
      <c r="E2399" s="2">
        <f t="shared" si="148"/>
        <v>-95257</v>
      </c>
      <c r="F2399" s="6" t="str">
        <f t="shared" si="151"/>
        <v>BULLISH</v>
      </c>
      <c r="G2399" s="6" t="str">
        <f t="shared" si="150"/>
        <v>NEUTRAL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1.77</v>
      </c>
      <c r="C2400" s="6">
        <f>TITRES_STAT!D2403</f>
        <v>1.77</v>
      </c>
      <c r="D2400" s="6">
        <f>TITRES_STAT!E2403</f>
        <v>0</v>
      </c>
      <c r="E2400" s="2">
        <f t="shared" si="148"/>
        <v>-95257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1.77</v>
      </c>
      <c r="C2401" s="6">
        <f>TITRES_STAT!D2404</f>
        <v>1.77</v>
      </c>
      <c r="D2401" s="6">
        <f>TITRES_STAT!E2404</f>
        <v>0</v>
      </c>
      <c r="E2401" s="2">
        <f t="shared" si="148"/>
        <v>-95257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1.77</v>
      </c>
      <c r="C2402" s="6">
        <f>TITRES_STAT!D2405</f>
        <v>1.77</v>
      </c>
      <c r="D2402" s="6">
        <f>TITRES_STAT!E2405</f>
        <v>0</v>
      </c>
      <c r="E2402" s="2">
        <f t="shared" si="148"/>
        <v>-95257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1.7</v>
      </c>
      <c r="C2403" s="6">
        <f>TITRES_STAT!D2406</f>
        <v>1.7</v>
      </c>
      <c r="D2403" s="6">
        <f>TITRES_STAT!E2406</f>
        <v>33</v>
      </c>
      <c r="E2403" s="2">
        <f t="shared" si="148"/>
        <v>-95290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1.7</v>
      </c>
      <c r="C2404" s="6">
        <f>TITRES_STAT!D2407</f>
        <v>1.7</v>
      </c>
      <c r="D2404" s="6">
        <f>TITRES_STAT!E2407</f>
        <v>0</v>
      </c>
      <c r="E2404" s="2">
        <f t="shared" si="148"/>
        <v>-95290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1.7</v>
      </c>
      <c r="C2405" s="6">
        <f>TITRES_STAT!D2408</f>
        <v>1.7</v>
      </c>
      <c r="D2405" s="6">
        <f>TITRES_STAT!E2408</f>
        <v>20</v>
      </c>
      <c r="E2405" s="2">
        <f t="shared" si="148"/>
        <v>-95290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CONFIRMED BEARISH</v>
      </c>
    </row>
    <row r="2406" spans="1:8" ht="13.5" x14ac:dyDescent="0.25">
      <c r="A2406" s="3">
        <f>TITRES_STAT!B2409</f>
        <v>45509</v>
      </c>
      <c r="B2406" s="6">
        <f>TITRES_STAT!C2409</f>
        <v>1.7</v>
      </c>
      <c r="C2406" s="6">
        <f>TITRES_STAT!D2409</f>
        <v>1.7</v>
      </c>
      <c r="D2406" s="6">
        <f>TITRES_STAT!E2409</f>
        <v>0</v>
      </c>
      <c r="E2406" s="2">
        <f t="shared" si="148"/>
        <v>-95290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CONFIRMED BEARISH</v>
      </c>
    </row>
    <row r="2407" spans="1:8" ht="13.5" x14ac:dyDescent="0.25">
      <c r="A2407" s="3">
        <f>TITRES_STAT!B2410</f>
        <v>45510</v>
      </c>
      <c r="B2407" s="6">
        <f>TITRES_STAT!C2410</f>
        <v>1.76</v>
      </c>
      <c r="C2407" s="6">
        <f>TITRES_STAT!D2410</f>
        <v>1.76</v>
      </c>
      <c r="D2407" s="6">
        <f>TITRES_STAT!E2410</f>
        <v>10</v>
      </c>
      <c r="E2407" s="2">
        <f t="shared" si="148"/>
        <v>-95280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1.76</v>
      </c>
      <c r="C2408" s="6">
        <f>TITRES_STAT!D2411</f>
        <v>1.76</v>
      </c>
      <c r="D2408" s="6">
        <f>TITRES_STAT!E2411</f>
        <v>0</v>
      </c>
      <c r="E2408" s="2">
        <f t="shared" si="148"/>
        <v>-95280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45512</v>
      </c>
      <c r="B2409" s="6">
        <f>TITRES_STAT!C2412</f>
        <v>1.76</v>
      </c>
      <c r="C2409" s="6">
        <f>TITRES_STAT!D2412</f>
        <v>1.76</v>
      </c>
      <c r="D2409" s="6">
        <f>TITRES_STAT!E2412</f>
        <v>0</v>
      </c>
      <c r="E2409" s="2">
        <f t="shared" si="148"/>
        <v>-95280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1.76</v>
      </c>
      <c r="C2410" s="6">
        <f>TITRES_STAT!D2413</f>
        <v>1.76</v>
      </c>
      <c r="D2410" s="6">
        <f>TITRES_STAT!E2413</f>
        <v>0</v>
      </c>
      <c r="E2410" s="2">
        <f t="shared" si="148"/>
        <v>-95280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1.69</v>
      </c>
      <c r="C2411" s="6">
        <f>TITRES_STAT!D2414</f>
        <v>1.69</v>
      </c>
      <c r="D2411" s="6">
        <f>TITRES_STAT!E2414</f>
        <v>0</v>
      </c>
      <c r="E2411" s="2">
        <f t="shared" si="148"/>
        <v>-95280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BULLISH DIVERGENCE</v>
      </c>
    </row>
    <row r="2412" spans="1:8" ht="13.5" x14ac:dyDescent="0.25">
      <c r="A2412" s="3">
        <f>TITRES_STAT!B2415</f>
        <v>45518</v>
      </c>
      <c r="B2412" s="6">
        <f>TITRES_STAT!C2415</f>
        <v>1.75</v>
      </c>
      <c r="C2412" s="6">
        <f>TITRES_STAT!D2415</f>
        <v>1.75</v>
      </c>
      <c r="D2412" s="6">
        <f>TITRES_STAT!E2415</f>
        <v>260</v>
      </c>
      <c r="E2412" s="2">
        <f t="shared" si="148"/>
        <v>-95020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BULLISH DIVERGENCE</v>
      </c>
    </row>
    <row r="2413" spans="1:8" ht="13.5" x14ac:dyDescent="0.25">
      <c r="A2413" s="3">
        <f>TITRES_STAT!B2416</f>
        <v>45519</v>
      </c>
      <c r="B2413" s="6">
        <f>TITRES_STAT!C2416</f>
        <v>1.75</v>
      </c>
      <c r="C2413" s="6">
        <f>TITRES_STAT!D2416</f>
        <v>1.75</v>
      </c>
      <c r="D2413" s="6">
        <f>TITRES_STAT!E2416</f>
        <v>0</v>
      </c>
      <c r="E2413" s="2">
        <f t="shared" si="148"/>
        <v>-95020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BULLISH DIVERGENCE</v>
      </c>
    </row>
    <row r="2414" spans="1:8" ht="13.5" x14ac:dyDescent="0.25">
      <c r="A2414" s="3">
        <f>TITRES_STAT!B2417</f>
        <v>45520</v>
      </c>
      <c r="B2414" s="6">
        <f>TITRES_STAT!C2417</f>
        <v>1.75</v>
      </c>
      <c r="C2414" s="6">
        <f>TITRES_STAT!D2417</f>
        <v>1.75</v>
      </c>
      <c r="D2414" s="6">
        <f>TITRES_STAT!E2417</f>
        <v>0</v>
      </c>
      <c r="E2414" s="2">
        <f t="shared" si="148"/>
        <v>-95020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BULLISH DIVERGENCE</v>
      </c>
    </row>
    <row r="2415" spans="1:8" ht="13.5" x14ac:dyDescent="0.25">
      <c r="A2415" s="3">
        <f>TITRES_STAT!B2418</f>
        <v>45523</v>
      </c>
      <c r="B2415" s="6">
        <f>TITRES_STAT!C2418</f>
        <v>1.75</v>
      </c>
      <c r="C2415" s="6">
        <f>TITRES_STAT!D2418</f>
        <v>1.75</v>
      </c>
      <c r="D2415" s="6">
        <f>TITRES_STAT!E2418</f>
        <v>0</v>
      </c>
      <c r="E2415" s="2">
        <f t="shared" si="148"/>
        <v>-95020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BULLISH DIVERGENCE</v>
      </c>
    </row>
    <row r="2416" spans="1:8" ht="13.5" x14ac:dyDescent="0.25">
      <c r="A2416" s="3">
        <f>TITRES_STAT!B2419</f>
        <v>45524</v>
      </c>
      <c r="B2416" s="6">
        <f>TITRES_STAT!C2419</f>
        <v>1.75</v>
      </c>
      <c r="C2416" s="6">
        <f>TITRES_STAT!D2419</f>
        <v>1.75</v>
      </c>
      <c r="D2416" s="6">
        <f>TITRES_STAT!E2419</f>
        <v>0</v>
      </c>
      <c r="E2416" s="2">
        <f t="shared" si="148"/>
        <v>-95020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CONFIRMED BULLISH</v>
      </c>
    </row>
    <row r="2417" spans="1:8" ht="13.5" x14ac:dyDescent="0.25">
      <c r="A2417" s="3">
        <f>TITRES_STAT!B2420</f>
        <v>45525</v>
      </c>
      <c r="B2417" s="6">
        <f>TITRES_STAT!C2420</f>
        <v>1.75</v>
      </c>
      <c r="C2417" s="6">
        <f>TITRES_STAT!D2420</f>
        <v>1.75</v>
      </c>
      <c r="D2417" s="6">
        <f>TITRES_STAT!E2420</f>
        <v>0</v>
      </c>
      <c r="E2417" s="2">
        <f t="shared" si="148"/>
        <v>-95020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1.75</v>
      </c>
      <c r="C2418" s="6">
        <f>TITRES_STAT!D2421</f>
        <v>1.75</v>
      </c>
      <c r="D2418" s="6">
        <f>TITRES_STAT!E2421</f>
        <v>0</v>
      </c>
      <c r="E2418" s="2">
        <f t="shared" si="148"/>
        <v>-95020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1.75</v>
      </c>
      <c r="C2419" s="6">
        <f>TITRES_STAT!D2422</f>
        <v>1.75</v>
      </c>
      <c r="D2419" s="6">
        <f>TITRES_STAT!E2422</f>
        <v>0</v>
      </c>
      <c r="E2419" s="2">
        <f t="shared" si="148"/>
        <v>-95020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1.68</v>
      </c>
      <c r="C2420" s="6">
        <f>TITRES_STAT!D2423</f>
        <v>1.68</v>
      </c>
      <c r="D2420" s="6">
        <f>TITRES_STAT!E2423</f>
        <v>5</v>
      </c>
      <c r="E2420" s="2">
        <f t="shared" si="148"/>
        <v>-95025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1.75</v>
      </c>
      <c r="C2421" s="6">
        <f>TITRES_STAT!D2424</f>
        <v>1.75</v>
      </c>
      <c r="D2421" s="6">
        <f>TITRES_STAT!E2424</f>
        <v>20</v>
      </c>
      <c r="E2421" s="2">
        <f t="shared" si="148"/>
        <v>-95005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1.75</v>
      </c>
      <c r="C2422" s="6">
        <f>TITRES_STAT!D2425</f>
        <v>1.75</v>
      </c>
      <c r="D2422" s="6">
        <f>TITRES_STAT!E2425</f>
        <v>0</v>
      </c>
      <c r="E2422" s="2">
        <f t="shared" si="148"/>
        <v>-95005</v>
      </c>
      <c r="F2422" s="6" t="str">
        <f t="shared" si="151"/>
        <v>BULLISH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1.75</v>
      </c>
      <c r="C2423" s="6">
        <f>TITRES_STAT!D2426</f>
        <v>1.75</v>
      </c>
      <c r="D2423" s="6">
        <f>TITRES_STAT!E2426</f>
        <v>0</v>
      </c>
      <c r="E2423" s="2">
        <f t="shared" si="148"/>
        <v>-95005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1.75</v>
      </c>
      <c r="C2424" s="6">
        <f>TITRES_STAT!D2427</f>
        <v>1.75</v>
      </c>
      <c r="D2424" s="6">
        <f>TITRES_STAT!E2427</f>
        <v>0</v>
      </c>
      <c r="E2424" s="2">
        <f t="shared" si="148"/>
        <v>-95005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1.75</v>
      </c>
      <c r="C2425" s="6">
        <f>TITRES_STAT!D2428</f>
        <v>1.75</v>
      </c>
      <c r="D2425" s="6">
        <f>TITRES_STAT!E2428</f>
        <v>0</v>
      </c>
      <c r="E2425" s="2">
        <f t="shared" si="148"/>
        <v>-95005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1.75</v>
      </c>
      <c r="C2426" s="6">
        <f>TITRES_STAT!D2429</f>
        <v>1.75</v>
      </c>
      <c r="D2426" s="6">
        <f>TITRES_STAT!E2429</f>
        <v>0</v>
      </c>
      <c r="E2426" s="2">
        <f t="shared" si="148"/>
        <v>-95005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1.75</v>
      </c>
      <c r="C2427" s="6">
        <f>TITRES_STAT!D2430</f>
        <v>1.75</v>
      </c>
      <c r="D2427" s="6">
        <f>TITRES_STAT!E2430</f>
        <v>0</v>
      </c>
      <c r="E2427" s="2">
        <f t="shared" si="148"/>
        <v>-95005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1.75</v>
      </c>
      <c r="C2428" s="6">
        <f>TITRES_STAT!D2431</f>
        <v>1.75</v>
      </c>
      <c r="D2428" s="6">
        <f>TITRES_STAT!E2431</f>
        <v>0</v>
      </c>
      <c r="E2428" s="2">
        <f t="shared" si="148"/>
        <v>-95005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1.75</v>
      </c>
      <c r="C2429" s="6">
        <f>TITRES_STAT!D2432</f>
        <v>1.75</v>
      </c>
      <c r="D2429" s="6">
        <f>TITRES_STAT!E2432</f>
        <v>0</v>
      </c>
      <c r="E2429" s="2">
        <f t="shared" si="148"/>
        <v>-95005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1.75</v>
      </c>
      <c r="C2430" s="6">
        <f>TITRES_STAT!D2433</f>
        <v>1.75</v>
      </c>
      <c r="D2430" s="6">
        <f>TITRES_STAT!E2433</f>
        <v>0</v>
      </c>
      <c r="E2430" s="2">
        <f t="shared" si="148"/>
        <v>-95005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1.75</v>
      </c>
      <c r="C2431" s="6">
        <f>TITRES_STAT!D2434</f>
        <v>1.75</v>
      </c>
      <c r="D2431" s="6">
        <f>TITRES_STAT!E2434</f>
        <v>0</v>
      </c>
      <c r="E2431" s="2">
        <f t="shared" si="148"/>
        <v>-95005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1.75</v>
      </c>
      <c r="C2432" s="6">
        <f>TITRES_STAT!D2435</f>
        <v>1.75</v>
      </c>
      <c r="D2432" s="6">
        <f>TITRES_STAT!E2435</f>
        <v>0</v>
      </c>
      <c r="E2432" s="2">
        <f t="shared" si="148"/>
        <v>-95005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45547</v>
      </c>
      <c r="B2433" s="6">
        <f>TITRES_STAT!C2436</f>
        <v>1.75</v>
      </c>
      <c r="C2433" s="6">
        <f>TITRES_STAT!D2436</f>
        <v>1.75</v>
      </c>
      <c r="D2433" s="6">
        <f>TITRES_STAT!E2436</f>
        <v>0</v>
      </c>
      <c r="E2433" s="2">
        <f t="shared" si="148"/>
        <v>-95005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45548</v>
      </c>
      <c r="B2434" s="6">
        <f>TITRES_STAT!C2437</f>
        <v>1.75</v>
      </c>
      <c r="C2434" s="6">
        <f>TITRES_STAT!D2437</f>
        <v>1.75</v>
      </c>
      <c r="D2434" s="6">
        <f>TITRES_STAT!E2437</f>
        <v>0</v>
      </c>
      <c r="E2434" s="2">
        <f t="shared" si="148"/>
        <v>-95005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45551</v>
      </c>
      <c r="B2435" s="6">
        <f>TITRES_STAT!C2438</f>
        <v>1.75</v>
      </c>
      <c r="C2435" s="6">
        <f>TITRES_STAT!D2438</f>
        <v>1.75</v>
      </c>
      <c r="D2435" s="6">
        <f>TITRES_STAT!E2438</f>
        <v>0</v>
      </c>
      <c r="E2435" s="2">
        <f t="shared" si="148"/>
        <v>-95005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1.75</v>
      </c>
      <c r="C2436" s="6">
        <f>TITRES_STAT!D2439</f>
        <v>1.75</v>
      </c>
      <c r="D2436" s="6">
        <f>TITRES_STAT!E2439</f>
        <v>0</v>
      </c>
      <c r="E2436" s="2">
        <f t="shared" ref="E2436:E2499" si="152">IF(B2436&gt;B2435, E2435+D2436, IF(B2436&lt;B2435, E2435-D2436, E2435))</f>
        <v>-95005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45553</v>
      </c>
      <c r="B2437" s="6">
        <f>TITRES_STAT!C2440</f>
        <v>1.75</v>
      </c>
      <c r="C2437" s="6">
        <f>TITRES_STAT!D2440</f>
        <v>1.75</v>
      </c>
      <c r="D2437" s="6">
        <f>TITRES_STAT!E2440</f>
        <v>0</v>
      </c>
      <c r="E2437" s="2">
        <f t="shared" si="152"/>
        <v>-95005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1.75</v>
      </c>
      <c r="C2438" s="6">
        <f>TITRES_STAT!D2441</f>
        <v>1.75</v>
      </c>
      <c r="D2438" s="6">
        <f>TITRES_STAT!E2441</f>
        <v>0</v>
      </c>
      <c r="E2438" s="2">
        <f t="shared" si="152"/>
        <v>-95005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1.75</v>
      </c>
      <c r="C2439" s="6">
        <f>TITRES_STAT!D2442</f>
        <v>1.75</v>
      </c>
      <c r="D2439" s="6">
        <f>TITRES_STAT!E2442</f>
        <v>0</v>
      </c>
      <c r="E2439" s="2">
        <f t="shared" si="152"/>
        <v>-95005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1.75</v>
      </c>
      <c r="C2440" s="6">
        <f>TITRES_STAT!D2443</f>
        <v>1.75</v>
      </c>
      <c r="D2440" s="6">
        <f>TITRES_STAT!E2443</f>
        <v>0</v>
      </c>
      <c r="E2440" s="2">
        <f t="shared" si="152"/>
        <v>-95005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45559</v>
      </c>
      <c r="B2441" s="6">
        <f>TITRES_STAT!C2444</f>
        <v>1.74</v>
      </c>
      <c r="C2441" s="6">
        <f>TITRES_STAT!D2444</f>
        <v>1.74</v>
      </c>
      <c r="D2441" s="6">
        <f>TITRES_STAT!E2444</f>
        <v>1883</v>
      </c>
      <c r="E2441" s="2">
        <f t="shared" si="152"/>
        <v>-96888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1.74</v>
      </c>
      <c r="C2442" s="6">
        <f>TITRES_STAT!D2445</f>
        <v>1.74</v>
      </c>
      <c r="D2442" s="6">
        <f>TITRES_STAT!E2445</f>
        <v>0</v>
      </c>
      <c r="E2442" s="2">
        <f t="shared" si="152"/>
        <v>-96888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45561</v>
      </c>
      <c r="B2443" s="6">
        <f>TITRES_STAT!C2446</f>
        <v>1.74</v>
      </c>
      <c r="C2443" s="6">
        <f>TITRES_STAT!D2446</f>
        <v>1.74</v>
      </c>
      <c r="D2443" s="6">
        <f>TITRES_STAT!E2446</f>
        <v>0</v>
      </c>
      <c r="E2443" s="2">
        <f t="shared" si="152"/>
        <v>-96888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CONFIRMED BEARISH</v>
      </c>
    </row>
    <row r="2444" spans="1:8" ht="13.5" x14ac:dyDescent="0.25">
      <c r="A2444" s="3">
        <f>TITRES_STAT!B2447</f>
        <v>45562</v>
      </c>
      <c r="B2444" s="6">
        <f>TITRES_STAT!C2447</f>
        <v>1.74</v>
      </c>
      <c r="C2444" s="6">
        <f>TITRES_STAT!D2447</f>
        <v>1.74</v>
      </c>
      <c r="D2444" s="6">
        <f>TITRES_STAT!E2447</f>
        <v>0</v>
      </c>
      <c r="E2444" s="2">
        <f t="shared" si="152"/>
        <v>-96888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45565</v>
      </c>
      <c r="B2445" s="6">
        <f>TITRES_STAT!C2448</f>
        <v>1.74</v>
      </c>
      <c r="C2445" s="6">
        <f>TITRES_STAT!D2448</f>
        <v>1.74</v>
      </c>
      <c r="D2445" s="6">
        <f>TITRES_STAT!E2448</f>
        <v>0</v>
      </c>
      <c r="E2445" s="2">
        <f t="shared" si="152"/>
        <v>-96888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1.79</v>
      </c>
      <c r="C2446" s="6">
        <f>TITRES_STAT!D2449</f>
        <v>1.79</v>
      </c>
      <c r="D2446" s="6">
        <f>TITRES_STAT!E2449</f>
        <v>55</v>
      </c>
      <c r="E2446" s="2">
        <f t="shared" si="152"/>
        <v>-96833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1.81</v>
      </c>
      <c r="C2447" s="6">
        <f>TITRES_STAT!D2450</f>
        <v>1.81</v>
      </c>
      <c r="D2447" s="6">
        <f>TITRES_STAT!E2450</f>
        <v>30</v>
      </c>
      <c r="E2447" s="2">
        <f t="shared" si="152"/>
        <v>-96803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1.81</v>
      </c>
      <c r="C2448" s="6">
        <f>TITRES_STAT!D2451</f>
        <v>1.81</v>
      </c>
      <c r="D2448" s="6">
        <f>TITRES_STAT!E2451</f>
        <v>0</v>
      </c>
      <c r="E2448" s="2">
        <f t="shared" si="152"/>
        <v>-96803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1.78</v>
      </c>
      <c r="C2449" s="6">
        <f>TITRES_STAT!D2452</f>
        <v>1.78</v>
      </c>
      <c r="D2449" s="6">
        <f>TITRES_STAT!E2452</f>
        <v>2</v>
      </c>
      <c r="E2449" s="2">
        <f t="shared" si="152"/>
        <v>-96805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45572</v>
      </c>
      <c r="B2450" s="6">
        <f>TITRES_STAT!C2453</f>
        <v>1.78</v>
      </c>
      <c r="C2450" s="6">
        <f>TITRES_STAT!D2453</f>
        <v>1.78</v>
      </c>
      <c r="D2450" s="6">
        <f>TITRES_STAT!E2453</f>
        <v>0</v>
      </c>
      <c r="E2450" s="2">
        <f t="shared" si="152"/>
        <v>-96805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CONFIRMED BULLISH</v>
      </c>
    </row>
    <row r="2451" spans="1:8" ht="13.5" x14ac:dyDescent="0.25">
      <c r="A2451" s="3">
        <f>TITRES_STAT!B2454</f>
        <v>45573</v>
      </c>
      <c r="B2451" s="6">
        <f>TITRES_STAT!C2454</f>
        <v>1.78</v>
      </c>
      <c r="C2451" s="6">
        <f>TITRES_STAT!D2454</f>
        <v>1.78</v>
      </c>
      <c r="D2451" s="6">
        <f>TITRES_STAT!E2454</f>
        <v>0</v>
      </c>
      <c r="E2451" s="2">
        <f t="shared" si="152"/>
        <v>-96805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BULLISH DIVERGENCE</v>
      </c>
    </row>
    <row r="2452" spans="1:8" ht="13.5" x14ac:dyDescent="0.25">
      <c r="A2452" s="3">
        <f>TITRES_STAT!B2455</f>
        <v>45574</v>
      </c>
      <c r="B2452" s="6">
        <f>TITRES_STAT!C2455</f>
        <v>1.78</v>
      </c>
      <c r="C2452" s="6">
        <f>TITRES_STAT!D2455</f>
        <v>1.78</v>
      </c>
      <c r="D2452" s="6">
        <f>TITRES_STAT!E2455</f>
        <v>0</v>
      </c>
      <c r="E2452" s="2">
        <f t="shared" si="152"/>
        <v>-96805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1.78</v>
      </c>
      <c r="C2453" s="6">
        <f>TITRES_STAT!D2456</f>
        <v>1.78</v>
      </c>
      <c r="D2453" s="6">
        <f>TITRES_STAT!E2456</f>
        <v>0</v>
      </c>
      <c r="E2453" s="2">
        <f t="shared" si="152"/>
        <v>-96805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1.78</v>
      </c>
      <c r="C2454" s="6">
        <f>TITRES_STAT!D2457</f>
        <v>1.78</v>
      </c>
      <c r="D2454" s="6">
        <f>TITRES_STAT!E2457</f>
        <v>0</v>
      </c>
      <c r="E2454" s="2">
        <f t="shared" si="152"/>
        <v>-96805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1.78</v>
      </c>
      <c r="C2455" s="6">
        <f>TITRES_STAT!D2458</f>
        <v>1.78</v>
      </c>
      <c r="D2455" s="6">
        <f>TITRES_STAT!E2458</f>
        <v>0</v>
      </c>
      <c r="E2455" s="2">
        <f t="shared" si="152"/>
        <v>-96805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1.78</v>
      </c>
      <c r="C2456" s="6">
        <f>TITRES_STAT!D2459</f>
        <v>1.78</v>
      </c>
      <c r="D2456" s="6">
        <f>TITRES_STAT!E2459</f>
        <v>0</v>
      </c>
      <c r="E2456" s="2">
        <f t="shared" si="152"/>
        <v>-96805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1.78</v>
      </c>
      <c r="C2457" s="6">
        <f>TITRES_STAT!D2460</f>
        <v>1.78</v>
      </c>
      <c r="D2457" s="6">
        <f>TITRES_STAT!E2460</f>
        <v>7</v>
      </c>
      <c r="E2457" s="2">
        <f t="shared" si="152"/>
        <v>-96805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1.7</v>
      </c>
      <c r="C2458" s="6">
        <f>TITRES_STAT!D2461</f>
        <v>1.7</v>
      </c>
      <c r="D2458" s="6">
        <f>TITRES_STAT!E2461</f>
        <v>0</v>
      </c>
      <c r="E2458" s="2">
        <f t="shared" si="152"/>
        <v>-96805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1.7</v>
      </c>
      <c r="C2459" s="6">
        <f>TITRES_STAT!D2462</f>
        <v>1.7</v>
      </c>
      <c r="D2459" s="6">
        <f>TITRES_STAT!E2462</f>
        <v>169</v>
      </c>
      <c r="E2459" s="2">
        <f t="shared" si="152"/>
        <v>-96805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1.77</v>
      </c>
      <c r="C2460" s="6">
        <f>TITRES_STAT!D2463</f>
        <v>1.77</v>
      </c>
      <c r="D2460" s="6">
        <f>TITRES_STAT!E2463</f>
        <v>10</v>
      </c>
      <c r="E2460" s="2">
        <f t="shared" si="152"/>
        <v>-96795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BULLISH DIVERGENCE</v>
      </c>
    </row>
    <row r="2461" spans="1:8" ht="13.5" x14ac:dyDescent="0.25">
      <c r="A2461" s="3">
        <f>TITRES_STAT!B2464</f>
        <v>45588</v>
      </c>
      <c r="B2461" s="6">
        <f>TITRES_STAT!C2464</f>
        <v>1.77</v>
      </c>
      <c r="C2461" s="6">
        <f>TITRES_STAT!D2464</f>
        <v>1.77</v>
      </c>
      <c r="D2461" s="6">
        <f>TITRES_STAT!E2464</f>
        <v>0</v>
      </c>
      <c r="E2461" s="2">
        <f t="shared" si="152"/>
        <v>-96795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BULLISH DIVERGENCE</v>
      </c>
    </row>
    <row r="2462" spans="1:8" ht="13.5" x14ac:dyDescent="0.25">
      <c r="A2462" s="3">
        <f>TITRES_STAT!B2465</f>
        <v>45589</v>
      </c>
      <c r="B2462" s="6">
        <f>TITRES_STAT!C2465</f>
        <v>1.7</v>
      </c>
      <c r="C2462" s="6">
        <f>TITRES_STAT!D2465</f>
        <v>1.7</v>
      </c>
      <c r="D2462" s="6">
        <f>TITRES_STAT!E2465</f>
        <v>0</v>
      </c>
      <c r="E2462" s="2">
        <f t="shared" si="152"/>
        <v>-96795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BULLISH DIVERGENCE</v>
      </c>
    </row>
    <row r="2463" spans="1:8" ht="13.5" x14ac:dyDescent="0.25">
      <c r="A2463" s="3">
        <f>TITRES_STAT!B2466</f>
        <v>45590</v>
      </c>
      <c r="B2463" s="6">
        <f>TITRES_STAT!C2466</f>
        <v>1.68</v>
      </c>
      <c r="C2463" s="6">
        <f>TITRES_STAT!D2466</f>
        <v>1.68</v>
      </c>
      <c r="D2463" s="6">
        <f>TITRES_STAT!E2466</f>
        <v>700</v>
      </c>
      <c r="E2463" s="2">
        <f t="shared" si="152"/>
        <v>-97495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1.68</v>
      </c>
      <c r="C2464" s="6">
        <f>TITRES_STAT!D2467</f>
        <v>1.68</v>
      </c>
      <c r="D2464" s="6">
        <f>TITRES_STAT!E2467</f>
        <v>0</v>
      </c>
      <c r="E2464" s="2">
        <f t="shared" si="152"/>
        <v>-97495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1.68</v>
      </c>
      <c r="C2465" s="6">
        <f>TITRES_STAT!D2468</f>
        <v>1.68</v>
      </c>
      <c r="D2465" s="6">
        <f>TITRES_STAT!E2468</f>
        <v>0</v>
      </c>
      <c r="E2465" s="2">
        <f t="shared" si="152"/>
        <v>-97495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1.68</v>
      </c>
      <c r="C2466" s="6">
        <f>TITRES_STAT!D2469</f>
        <v>1.68</v>
      </c>
      <c r="D2466" s="6">
        <f>TITRES_STAT!E2469</f>
        <v>0</v>
      </c>
      <c r="E2466" s="2">
        <f t="shared" si="152"/>
        <v>-97495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1.68</v>
      </c>
      <c r="C2467" s="6">
        <f>TITRES_STAT!D2470</f>
        <v>1.68</v>
      </c>
      <c r="D2467" s="6">
        <f>TITRES_STAT!E2470</f>
        <v>0</v>
      </c>
      <c r="E2467" s="2">
        <f t="shared" si="152"/>
        <v>-97495</v>
      </c>
      <c r="F2467" s="6" t="str">
        <f t="shared" si="155"/>
        <v>BEARISH</v>
      </c>
      <c r="G2467" s="6" t="str">
        <f t="shared" si="154"/>
        <v>NEUTRAL</v>
      </c>
      <c r="H2467" s="6" t="str">
        <f t="shared" si="153"/>
        <v>CONFIRMED BEARISH</v>
      </c>
    </row>
    <row r="2468" spans="1:8" ht="13.5" x14ac:dyDescent="0.25">
      <c r="A2468" s="3">
        <f>TITRES_STAT!B2471</f>
        <v>45597</v>
      </c>
      <c r="B2468" s="6">
        <f>TITRES_STAT!C2471</f>
        <v>1.68</v>
      </c>
      <c r="C2468" s="6">
        <f>TITRES_STAT!D2471</f>
        <v>1.68</v>
      </c>
      <c r="D2468" s="6">
        <f>TITRES_STAT!E2471</f>
        <v>0</v>
      </c>
      <c r="E2468" s="2">
        <f t="shared" si="152"/>
        <v>-97495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1.68</v>
      </c>
      <c r="C2469" s="6">
        <f>TITRES_STAT!D2472</f>
        <v>1.68</v>
      </c>
      <c r="D2469" s="6">
        <f>TITRES_STAT!E2472</f>
        <v>0</v>
      </c>
      <c r="E2469" s="2">
        <f t="shared" si="152"/>
        <v>-97495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1.61</v>
      </c>
      <c r="C2470" s="6">
        <f>TITRES_STAT!D2473</f>
        <v>1.61</v>
      </c>
      <c r="D2470" s="6">
        <f>TITRES_STAT!E2473</f>
        <v>0</v>
      </c>
      <c r="E2470" s="2">
        <f t="shared" si="152"/>
        <v>-97495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1.61</v>
      </c>
      <c r="C2471" s="6">
        <f>TITRES_STAT!D2474</f>
        <v>1.61</v>
      </c>
      <c r="D2471" s="6">
        <f>TITRES_STAT!E2474</f>
        <v>0</v>
      </c>
      <c r="E2471" s="2">
        <f t="shared" si="152"/>
        <v>-97495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1.54</v>
      </c>
      <c r="C2472" s="6">
        <f>TITRES_STAT!D2475</f>
        <v>1.54</v>
      </c>
      <c r="D2472" s="6">
        <f>TITRES_STAT!E2475</f>
        <v>100</v>
      </c>
      <c r="E2472" s="2">
        <f t="shared" si="152"/>
        <v>-97595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1.48</v>
      </c>
      <c r="C2473" s="6">
        <f>TITRES_STAT!D2476</f>
        <v>1.48</v>
      </c>
      <c r="D2473" s="6">
        <f>TITRES_STAT!E2476</f>
        <v>1630</v>
      </c>
      <c r="E2473" s="2">
        <f t="shared" si="152"/>
        <v>-99225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1.54</v>
      </c>
      <c r="C2474" s="6">
        <f>TITRES_STAT!D2477</f>
        <v>1.54</v>
      </c>
      <c r="D2474" s="6">
        <f>TITRES_STAT!E2477</f>
        <v>60</v>
      </c>
      <c r="E2474" s="2">
        <f t="shared" si="152"/>
        <v>-99165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1.48</v>
      </c>
      <c r="C2475" s="6">
        <f>TITRES_STAT!D2478</f>
        <v>1.48</v>
      </c>
      <c r="D2475" s="6">
        <f>TITRES_STAT!E2478</f>
        <v>450</v>
      </c>
      <c r="E2475" s="2">
        <f t="shared" si="152"/>
        <v>-99615</v>
      </c>
      <c r="F2475" s="6" t="str">
        <f t="shared" si="155"/>
        <v>BEARISH</v>
      </c>
      <c r="G2475" s="6" t="str">
        <f t="shared" si="154"/>
        <v>STRONG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1.42</v>
      </c>
      <c r="C2476" s="6">
        <f>TITRES_STAT!D2479</f>
        <v>1.42</v>
      </c>
      <c r="D2476" s="6">
        <f>TITRES_STAT!E2479</f>
        <v>0</v>
      </c>
      <c r="E2476" s="2">
        <f t="shared" si="152"/>
        <v>-99615</v>
      </c>
      <c r="F2476" s="6" t="str">
        <f t="shared" si="155"/>
        <v>BEARISH</v>
      </c>
      <c r="G2476" s="6" t="str">
        <f t="shared" si="154"/>
        <v>STRONG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1.48</v>
      </c>
      <c r="C2477" s="6">
        <f>TITRES_STAT!D2480</f>
        <v>1.48</v>
      </c>
      <c r="D2477" s="6">
        <f>TITRES_STAT!E2480</f>
        <v>500</v>
      </c>
      <c r="E2477" s="2">
        <f t="shared" si="152"/>
        <v>-99115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1.54</v>
      </c>
      <c r="C2478" s="6">
        <f>TITRES_STAT!D2481</f>
        <v>1.54</v>
      </c>
      <c r="D2478" s="6">
        <f>TITRES_STAT!E2481</f>
        <v>200</v>
      </c>
      <c r="E2478" s="2">
        <f t="shared" si="152"/>
        <v>-98915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45614</v>
      </c>
      <c r="B2479" s="6">
        <f>TITRES_STAT!C2482</f>
        <v>1.54</v>
      </c>
      <c r="C2479" s="6">
        <f>TITRES_STAT!D2482</f>
        <v>1.54</v>
      </c>
      <c r="D2479" s="6">
        <f>TITRES_STAT!E2482</f>
        <v>30</v>
      </c>
      <c r="E2479" s="2">
        <f t="shared" si="152"/>
        <v>-98915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1.48</v>
      </c>
      <c r="C2480" s="6">
        <f>TITRES_STAT!D2483</f>
        <v>1.48</v>
      </c>
      <c r="D2480" s="6">
        <f>TITRES_STAT!E2483</f>
        <v>3800</v>
      </c>
      <c r="E2480" s="2">
        <f t="shared" si="152"/>
        <v>-102715</v>
      </c>
      <c r="F2480" s="6" t="str">
        <f t="shared" si="155"/>
        <v>BEARISH</v>
      </c>
      <c r="G2480" s="6" t="str">
        <f t="shared" si="154"/>
        <v>STRONG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1.43</v>
      </c>
      <c r="C2481" s="6">
        <f>TITRES_STAT!D2484</f>
        <v>1.43</v>
      </c>
      <c r="D2481" s="6">
        <f>TITRES_STAT!E2484</f>
        <v>1541</v>
      </c>
      <c r="E2481" s="2">
        <f t="shared" si="152"/>
        <v>-104256</v>
      </c>
      <c r="F2481" s="6" t="str">
        <f t="shared" si="155"/>
        <v>BEARISH</v>
      </c>
      <c r="G2481" s="6" t="str">
        <f t="shared" si="154"/>
        <v>STRONG</v>
      </c>
      <c r="H2481" s="6" t="str">
        <f t="shared" si="153"/>
        <v>BEARISH DIVERGENCE</v>
      </c>
    </row>
    <row r="2482" spans="1:8" ht="13.5" x14ac:dyDescent="0.25">
      <c r="A2482" s="3">
        <f>TITRES_STAT!B2485</f>
        <v>45617</v>
      </c>
      <c r="B2482" s="6">
        <f>TITRES_STAT!C2485</f>
        <v>1.49</v>
      </c>
      <c r="C2482" s="6">
        <f>TITRES_STAT!D2485</f>
        <v>1.49</v>
      </c>
      <c r="D2482" s="6">
        <f>TITRES_STAT!E2485</f>
        <v>10</v>
      </c>
      <c r="E2482" s="2">
        <f t="shared" si="152"/>
        <v>-104246</v>
      </c>
      <c r="F2482" s="6" t="str">
        <f t="shared" si="155"/>
        <v>BEARISH</v>
      </c>
      <c r="G2482" s="6" t="str">
        <f t="shared" si="154"/>
        <v>STRONG</v>
      </c>
      <c r="H2482" s="6" t="str">
        <f t="shared" si="153"/>
        <v>BEARISH DIVERGENCE</v>
      </c>
    </row>
    <row r="2483" spans="1:8" ht="13.5" x14ac:dyDescent="0.25">
      <c r="A2483" s="3">
        <f>TITRES_STAT!B2486</f>
        <v>45618</v>
      </c>
      <c r="B2483" s="6">
        <f>TITRES_STAT!C2486</f>
        <v>1.43</v>
      </c>
      <c r="C2483" s="6">
        <f>TITRES_STAT!D2486</f>
        <v>1.43</v>
      </c>
      <c r="D2483" s="6">
        <f>TITRES_STAT!E2486</f>
        <v>48979</v>
      </c>
      <c r="E2483" s="2">
        <f t="shared" si="152"/>
        <v>-153225</v>
      </c>
      <c r="F2483" s="6" t="str">
        <f t="shared" si="155"/>
        <v>BEARISH</v>
      </c>
      <c r="G2483" s="6" t="str">
        <f t="shared" si="154"/>
        <v>STRONG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1.49</v>
      </c>
      <c r="C2484" s="6">
        <f>TITRES_STAT!D2487</f>
        <v>1.49</v>
      </c>
      <c r="D2484" s="6">
        <f>TITRES_STAT!E2487</f>
        <v>1691</v>
      </c>
      <c r="E2484" s="2">
        <f t="shared" si="152"/>
        <v>-151534</v>
      </c>
      <c r="F2484" s="6" t="str">
        <f t="shared" si="155"/>
        <v>BEARISH</v>
      </c>
      <c r="G2484" s="6" t="str">
        <f t="shared" si="154"/>
        <v>STRONG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1.55</v>
      </c>
      <c r="C2485" s="6">
        <f>TITRES_STAT!D2488</f>
        <v>1.55</v>
      </c>
      <c r="D2485" s="6">
        <f>TITRES_STAT!E2488</f>
        <v>11753</v>
      </c>
      <c r="E2485" s="2">
        <f t="shared" si="152"/>
        <v>-139781</v>
      </c>
      <c r="F2485" s="6" t="str">
        <f t="shared" si="155"/>
        <v>BEARISH</v>
      </c>
      <c r="G2485" s="6" t="str">
        <f t="shared" si="154"/>
        <v>STRONG</v>
      </c>
      <c r="H2485" s="6" t="str">
        <f t="shared" si="153"/>
        <v>BEARISH DIVERGENCE</v>
      </c>
    </row>
    <row r="2486" spans="1:8" ht="13.5" x14ac:dyDescent="0.25">
      <c r="A2486" s="3">
        <f>TITRES_STAT!B2489</f>
        <v>45623</v>
      </c>
      <c r="B2486" s="6">
        <f>TITRES_STAT!C2489</f>
        <v>1.58</v>
      </c>
      <c r="C2486" s="6">
        <f>TITRES_STAT!D2489</f>
        <v>1.58</v>
      </c>
      <c r="D2486" s="6">
        <f>TITRES_STAT!E2489</f>
        <v>600</v>
      </c>
      <c r="E2486" s="2">
        <f t="shared" si="152"/>
        <v>-139181</v>
      </c>
      <c r="F2486" s="6" t="str">
        <f t="shared" si="155"/>
        <v>BEARISH</v>
      </c>
      <c r="G2486" s="6" t="str">
        <f t="shared" si="154"/>
        <v>STRONG</v>
      </c>
      <c r="H2486" s="6" t="str">
        <f t="shared" si="153"/>
        <v>BEARISH DIVERGENCE</v>
      </c>
    </row>
    <row r="2487" spans="1:8" ht="13.5" x14ac:dyDescent="0.25">
      <c r="A2487" s="3">
        <f>TITRES_STAT!B2490</f>
        <v>45624</v>
      </c>
      <c r="B2487" s="6">
        <f>TITRES_STAT!C2490</f>
        <v>1.53</v>
      </c>
      <c r="C2487" s="6">
        <f>TITRES_STAT!D2490</f>
        <v>1.53</v>
      </c>
      <c r="D2487" s="6">
        <f>TITRES_STAT!E2490</f>
        <v>2872</v>
      </c>
      <c r="E2487" s="2">
        <f t="shared" si="152"/>
        <v>-142053</v>
      </c>
      <c r="F2487" s="6" t="str">
        <f t="shared" si="155"/>
        <v>BEARISH</v>
      </c>
      <c r="G2487" s="6" t="str">
        <f t="shared" si="154"/>
        <v>STRONG</v>
      </c>
      <c r="H2487" s="6" t="str">
        <f t="shared" si="153"/>
        <v>BEARISH DIVERGENCE</v>
      </c>
    </row>
    <row r="2488" spans="1:8" ht="13.5" x14ac:dyDescent="0.25">
      <c r="A2488" s="3">
        <f>TITRES_STAT!B2491</f>
        <v>45625</v>
      </c>
      <c r="B2488" s="6">
        <f>TITRES_STAT!C2491</f>
        <v>1.59</v>
      </c>
      <c r="C2488" s="6">
        <f>TITRES_STAT!D2491</f>
        <v>1.59</v>
      </c>
      <c r="D2488" s="6">
        <f>TITRES_STAT!E2491</f>
        <v>150</v>
      </c>
      <c r="E2488" s="2">
        <f t="shared" si="152"/>
        <v>-141903</v>
      </c>
      <c r="F2488" s="6" t="str">
        <f t="shared" si="155"/>
        <v>BULLISH</v>
      </c>
      <c r="G2488" s="6" t="str">
        <f t="shared" si="154"/>
        <v>WEAK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1.52</v>
      </c>
      <c r="C2489" s="6">
        <f>TITRES_STAT!D2492</f>
        <v>1.52</v>
      </c>
      <c r="D2489" s="6">
        <f>TITRES_STAT!E2492</f>
        <v>0</v>
      </c>
      <c r="E2489" s="2">
        <f t="shared" si="152"/>
        <v>-141903</v>
      </c>
      <c r="F2489" s="6" t="str">
        <f t="shared" si="155"/>
        <v>BULLISH</v>
      </c>
      <c r="G2489" s="6" t="str">
        <f t="shared" si="154"/>
        <v>WEAK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1.49</v>
      </c>
      <c r="C2490" s="6">
        <f>TITRES_STAT!D2493</f>
        <v>1.49</v>
      </c>
      <c r="D2490" s="6">
        <f>TITRES_STAT!E2493</f>
        <v>9423</v>
      </c>
      <c r="E2490" s="2">
        <f t="shared" si="152"/>
        <v>-151326</v>
      </c>
      <c r="F2490" s="6" t="str">
        <f t="shared" si="155"/>
        <v>BEARISH</v>
      </c>
      <c r="G2490" s="6" t="str">
        <f t="shared" si="154"/>
        <v>STRONG</v>
      </c>
      <c r="H2490" s="6" t="str">
        <f t="shared" si="153"/>
        <v>CONFIRMED BEARISH</v>
      </c>
    </row>
    <row r="2491" spans="1:8" ht="13.5" x14ac:dyDescent="0.25">
      <c r="A2491" s="3">
        <f>TITRES_STAT!B2494</f>
        <v>45630</v>
      </c>
      <c r="B2491" s="6">
        <f>TITRES_STAT!C2494</f>
        <v>1.55</v>
      </c>
      <c r="C2491" s="6">
        <f>TITRES_STAT!D2494</f>
        <v>1.55</v>
      </c>
      <c r="D2491" s="6">
        <f>TITRES_STAT!E2494</f>
        <v>100</v>
      </c>
      <c r="E2491" s="2">
        <f t="shared" si="152"/>
        <v>-151226</v>
      </c>
      <c r="F2491" s="6" t="str">
        <f t="shared" si="155"/>
        <v>BEARISH</v>
      </c>
      <c r="G2491" s="6" t="str">
        <f t="shared" si="154"/>
        <v>STRONG</v>
      </c>
      <c r="H2491" s="6" t="str">
        <f t="shared" si="153"/>
        <v>CONFIRMED BEARISH</v>
      </c>
    </row>
    <row r="2492" spans="1:8" ht="13.5" x14ac:dyDescent="0.25">
      <c r="A2492" s="3">
        <f>TITRES_STAT!B2495</f>
        <v>45631</v>
      </c>
      <c r="B2492" s="6">
        <f>TITRES_STAT!C2495</f>
        <v>1.55</v>
      </c>
      <c r="C2492" s="6">
        <f>TITRES_STAT!D2495</f>
        <v>1.55</v>
      </c>
      <c r="D2492" s="6">
        <f>TITRES_STAT!E2495</f>
        <v>0</v>
      </c>
      <c r="E2492" s="2">
        <f t="shared" si="152"/>
        <v>-151226</v>
      </c>
      <c r="F2492" s="6" t="str">
        <f t="shared" si="155"/>
        <v>BEARISH</v>
      </c>
      <c r="G2492" s="6" t="str">
        <f t="shared" si="154"/>
        <v>STRONG</v>
      </c>
      <c r="H2492" s="6" t="str">
        <f t="shared" si="153"/>
        <v>BEARISH DIVERGENCE</v>
      </c>
    </row>
    <row r="2493" spans="1:8" ht="13.5" x14ac:dyDescent="0.25">
      <c r="A2493" s="3">
        <f>TITRES_STAT!B2496</f>
        <v>45632</v>
      </c>
      <c r="B2493" s="6">
        <f>TITRES_STAT!C2496</f>
        <v>1.57</v>
      </c>
      <c r="C2493" s="6">
        <f>TITRES_STAT!D2496</f>
        <v>1.57</v>
      </c>
      <c r="D2493" s="6">
        <f>TITRES_STAT!E2496</f>
        <v>597</v>
      </c>
      <c r="E2493" s="2">
        <f t="shared" si="152"/>
        <v>-150629</v>
      </c>
      <c r="F2493" s="6" t="str">
        <f t="shared" si="155"/>
        <v>BEARISH</v>
      </c>
      <c r="G2493" s="6" t="str">
        <f t="shared" si="154"/>
        <v>STRONG</v>
      </c>
      <c r="H2493" s="6" t="str">
        <f t="shared" si="153"/>
        <v>CONFIRMED BEARISH</v>
      </c>
    </row>
    <row r="2494" spans="1:8" ht="13.5" x14ac:dyDescent="0.25">
      <c r="A2494" s="3">
        <f>TITRES_STAT!B2497</f>
        <v>45635</v>
      </c>
      <c r="B2494" s="6">
        <f>TITRES_STAT!C2497</f>
        <v>1.6</v>
      </c>
      <c r="C2494" s="6">
        <f>TITRES_STAT!D2497</f>
        <v>1.6</v>
      </c>
      <c r="D2494" s="6">
        <f>TITRES_STAT!E2497</f>
        <v>299</v>
      </c>
      <c r="E2494" s="2">
        <f t="shared" si="152"/>
        <v>-150330</v>
      </c>
      <c r="F2494" s="6" t="str">
        <f t="shared" si="155"/>
        <v>BEARISH</v>
      </c>
      <c r="G2494" s="6" t="str">
        <f t="shared" si="154"/>
        <v>STRONG</v>
      </c>
      <c r="H2494" s="6" t="str">
        <f t="shared" si="153"/>
        <v>BEARISH DIVERGENCE</v>
      </c>
    </row>
    <row r="2495" spans="1:8" ht="13.5" x14ac:dyDescent="0.25">
      <c r="A2495" s="3">
        <f>TITRES_STAT!B2498</f>
        <v>45636</v>
      </c>
      <c r="B2495" s="6">
        <f>TITRES_STAT!C2498</f>
        <v>1.53</v>
      </c>
      <c r="C2495" s="6">
        <f>TITRES_STAT!D2498</f>
        <v>1.53</v>
      </c>
      <c r="D2495" s="6">
        <f>TITRES_STAT!E2498</f>
        <v>2012</v>
      </c>
      <c r="E2495" s="2">
        <f t="shared" si="152"/>
        <v>-152342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BEARISH DIVERGENCE</v>
      </c>
    </row>
    <row r="2496" spans="1:8" ht="13.5" x14ac:dyDescent="0.25">
      <c r="A2496" s="3">
        <f>TITRES_STAT!B2499</f>
        <v>45637</v>
      </c>
      <c r="B2496" s="6">
        <f>TITRES_STAT!C2499</f>
        <v>1.51</v>
      </c>
      <c r="C2496" s="6">
        <f>TITRES_STAT!D2499</f>
        <v>1.51</v>
      </c>
      <c r="D2496" s="6">
        <f>TITRES_STAT!E2499</f>
        <v>1486</v>
      </c>
      <c r="E2496" s="2">
        <f t="shared" si="152"/>
        <v>-153828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1.53</v>
      </c>
      <c r="C2497" s="6">
        <f>TITRES_STAT!D2500</f>
        <v>1.53</v>
      </c>
      <c r="D2497" s="6">
        <f>TITRES_STAT!E2500</f>
        <v>100</v>
      </c>
      <c r="E2497" s="2">
        <f t="shared" si="152"/>
        <v>-153728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1.52</v>
      </c>
      <c r="C2498" s="6">
        <f>TITRES_STAT!D2501</f>
        <v>1.52</v>
      </c>
      <c r="D2498" s="6">
        <f>TITRES_STAT!E2501</f>
        <v>3291</v>
      </c>
      <c r="E2498" s="2">
        <f t="shared" si="152"/>
        <v>-157019</v>
      </c>
      <c r="F2498" s="6" t="str">
        <f t="shared" si="155"/>
        <v>BEARISH</v>
      </c>
      <c r="G2498" s="6" t="str">
        <f t="shared" si="154"/>
        <v>STRONG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1.52</v>
      </c>
      <c r="C2499" s="6">
        <f>TITRES_STAT!D2502</f>
        <v>1.52</v>
      </c>
      <c r="D2499" s="6">
        <f>TITRES_STAT!E2502</f>
        <v>0</v>
      </c>
      <c r="E2499" s="2">
        <f t="shared" si="152"/>
        <v>-157019</v>
      </c>
      <c r="F2499" s="6" t="str">
        <f t="shared" si="155"/>
        <v>BEARISH</v>
      </c>
      <c r="G2499" s="6" t="str">
        <f t="shared" si="154"/>
        <v>STRONG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1.53</v>
      </c>
      <c r="C2500" s="6">
        <f>TITRES_STAT!D2503</f>
        <v>1.53</v>
      </c>
      <c r="D2500" s="6">
        <f>TITRES_STAT!E2503</f>
        <v>630</v>
      </c>
      <c r="E2500" s="2">
        <f t="shared" ref="E2500:E2563" si="156">IF(B2500&gt;B2499, E2499+D2500, IF(B2500&lt;B2499, E2499-D2500, E2499))</f>
        <v>-156389</v>
      </c>
      <c r="F2500" s="6" t="str">
        <f t="shared" si="155"/>
        <v>BEARISH</v>
      </c>
      <c r="G2500" s="6" t="str">
        <f t="shared" si="154"/>
        <v>STRONG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1.58</v>
      </c>
      <c r="C2501" s="6">
        <f>TITRES_STAT!D2504</f>
        <v>1.58</v>
      </c>
      <c r="D2501" s="6">
        <f>TITRES_STAT!E2504</f>
        <v>105</v>
      </c>
      <c r="E2501" s="2">
        <f t="shared" si="156"/>
        <v>-156284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BEARISH DIVERGENCE</v>
      </c>
    </row>
    <row r="2502" spans="1:8" ht="13.5" x14ac:dyDescent="0.25">
      <c r="A2502" s="3">
        <f>TITRES_STAT!B2505</f>
        <v>45646</v>
      </c>
      <c r="B2502" s="6">
        <f>TITRES_STAT!C2505</f>
        <v>1.58</v>
      </c>
      <c r="C2502" s="6">
        <f>TITRES_STAT!D2505</f>
        <v>1.58</v>
      </c>
      <c r="D2502" s="6">
        <f>TITRES_STAT!E2505</f>
        <v>0</v>
      </c>
      <c r="E2502" s="2">
        <f t="shared" si="156"/>
        <v>-156284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45649</v>
      </c>
      <c r="B2503" s="6">
        <f>TITRES_STAT!C2506</f>
        <v>1.58</v>
      </c>
      <c r="C2503" s="6">
        <f>TITRES_STAT!D2506</f>
        <v>1.58</v>
      </c>
      <c r="D2503" s="6">
        <f>TITRES_STAT!E2506</f>
        <v>0</v>
      </c>
      <c r="E2503" s="2">
        <f t="shared" si="156"/>
        <v>-156284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BULLISH</v>
      </c>
    </row>
    <row r="2504" spans="1:8" ht="13.5" x14ac:dyDescent="0.25">
      <c r="A2504" s="3">
        <f>TITRES_STAT!B2507</f>
        <v>45650</v>
      </c>
      <c r="B2504" s="6">
        <f>TITRES_STAT!C2507</f>
        <v>1.58</v>
      </c>
      <c r="C2504" s="6">
        <f>TITRES_STAT!D2507</f>
        <v>1.58</v>
      </c>
      <c r="D2504" s="6">
        <f>TITRES_STAT!E2507</f>
        <v>0</v>
      </c>
      <c r="E2504" s="2">
        <f t="shared" si="156"/>
        <v>-156284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CONFIRMED BULLISH</v>
      </c>
    </row>
    <row r="2505" spans="1:8" ht="13.5" x14ac:dyDescent="0.25">
      <c r="A2505" s="3">
        <f>TITRES_STAT!B2508</f>
        <v>45651</v>
      </c>
      <c r="B2505" s="6">
        <f>TITRES_STAT!C2508</f>
        <v>1.58</v>
      </c>
      <c r="C2505" s="6">
        <f>TITRES_STAT!D2508</f>
        <v>1.58</v>
      </c>
      <c r="D2505" s="6">
        <f>TITRES_STAT!E2508</f>
        <v>0</v>
      </c>
      <c r="E2505" s="2">
        <f t="shared" si="156"/>
        <v>-156284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1.51</v>
      </c>
      <c r="C2506" s="6">
        <f>TITRES_STAT!D2509</f>
        <v>1.51</v>
      </c>
      <c r="D2506" s="6">
        <f>TITRES_STAT!E2509</f>
        <v>0</v>
      </c>
      <c r="E2506" s="2">
        <f t="shared" si="156"/>
        <v>-156284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1.51</v>
      </c>
      <c r="C2507" s="6">
        <f>TITRES_STAT!D2510</f>
        <v>1.51</v>
      </c>
      <c r="D2507" s="6">
        <f>TITRES_STAT!E2510</f>
        <v>252</v>
      </c>
      <c r="E2507" s="2">
        <f t="shared" si="156"/>
        <v>-156284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1.56</v>
      </c>
      <c r="C2508" s="6">
        <f>TITRES_STAT!D2511</f>
        <v>1.56</v>
      </c>
      <c r="D2508" s="6">
        <f>TITRES_STAT!E2511</f>
        <v>70</v>
      </c>
      <c r="E2508" s="2">
        <f t="shared" si="156"/>
        <v>-156214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BULLISH DIVERGENCE</v>
      </c>
    </row>
    <row r="2509" spans="1:8" ht="13.5" x14ac:dyDescent="0.25">
      <c r="A2509" s="3">
        <f>TITRES_STAT!B2512</f>
        <v>45657</v>
      </c>
      <c r="B2509" s="6">
        <f>TITRES_STAT!C2512</f>
        <v>1.56</v>
      </c>
      <c r="C2509" s="6">
        <f>TITRES_STAT!D2512</f>
        <v>1.56</v>
      </c>
      <c r="D2509" s="6">
        <f>TITRES_STAT!E2512</f>
        <v>0</v>
      </c>
      <c r="E2509" s="2">
        <f t="shared" si="156"/>
        <v>-156214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BULLISH DIVERGENCE</v>
      </c>
    </row>
    <row r="2510" spans="1:8" ht="13.5" x14ac:dyDescent="0.25">
      <c r="A2510" s="3">
        <f>TITRES_STAT!B2513</f>
        <v>45659</v>
      </c>
      <c r="B2510" s="6">
        <f>TITRES_STAT!C2513</f>
        <v>1.49</v>
      </c>
      <c r="C2510" s="6">
        <f>TITRES_STAT!D2513</f>
        <v>1.49</v>
      </c>
      <c r="D2510" s="6">
        <f>TITRES_STAT!E2513</f>
        <v>8066</v>
      </c>
      <c r="E2510" s="2">
        <f t="shared" si="156"/>
        <v>-164280</v>
      </c>
      <c r="F2510" s="6" t="str">
        <f t="shared" si="159"/>
        <v>BEARISH</v>
      </c>
      <c r="G2510" s="6" t="str">
        <f t="shared" si="158"/>
        <v>STRONG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1.53</v>
      </c>
      <c r="C2511" s="6">
        <f>TITRES_STAT!D2514</f>
        <v>1.53</v>
      </c>
      <c r="D2511" s="6">
        <f>TITRES_STAT!E2514</f>
        <v>9510</v>
      </c>
      <c r="E2511" s="2">
        <f t="shared" si="156"/>
        <v>-154770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CONFIRMED BULLISH</v>
      </c>
    </row>
    <row r="2512" spans="1:8" ht="13.5" x14ac:dyDescent="0.25">
      <c r="A2512" s="3">
        <f>TITRES_STAT!B2515</f>
        <v>45663</v>
      </c>
      <c r="B2512" s="6">
        <f>TITRES_STAT!C2515</f>
        <v>1.47</v>
      </c>
      <c r="C2512" s="6">
        <f>TITRES_STAT!D2515</f>
        <v>1.47</v>
      </c>
      <c r="D2512" s="6">
        <f>TITRES_STAT!E2515</f>
        <v>3380</v>
      </c>
      <c r="E2512" s="2">
        <f t="shared" si="156"/>
        <v>-158150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1.53</v>
      </c>
      <c r="C2513" s="6">
        <f>TITRES_STAT!D2516</f>
        <v>1.53</v>
      </c>
      <c r="D2513" s="6">
        <f>TITRES_STAT!E2516</f>
        <v>50</v>
      </c>
      <c r="E2513" s="2">
        <f t="shared" si="156"/>
        <v>-158100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1.47</v>
      </c>
      <c r="C2514" s="6">
        <f>TITRES_STAT!D2517</f>
        <v>1.47</v>
      </c>
      <c r="D2514" s="6">
        <f>TITRES_STAT!E2517</f>
        <v>0</v>
      </c>
      <c r="E2514" s="2">
        <f t="shared" si="156"/>
        <v>-158100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1.41</v>
      </c>
      <c r="C2515" s="6">
        <f>TITRES_STAT!D2518</f>
        <v>1.41</v>
      </c>
      <c r="D2515" s="6">
        <f>TITRES_STAT!E2518</f>
        <v>5010</v>
      </c>
      <c r="E2515" s="2">
        <f t="shared" si="156"/>
        <v>-163110</v>
      </c>
      <c r="F2515" s="6" t="str">
        <f t="shared" si="159"/>
        <v>BULLISH</v>
      </c>
      <c r="G2515" s="6" t="str">
        <f t="shared" si="158"/>
        <v>NEUTRAL</v>
      </c>
      <c r="H2515" s="6" t="str">
        <f t="shared" si="157"/>
        <v>BULLISH DIVERGENCE</v>
      </c>
    </row>
    <row r="2516" spans="1:8" ht="13.5" x14ac:dyDescent="0.25">
      <c r="A2516" s="3">
        <f>TITRES_STAT!B2519</f>
        <v>45667</v>
      </c>
      <c r="B2516" s="6">
        <f>TITRES_STAT!C2519</f>
        <v>1.47</v>
      </c>
      <c r="C2516" s="6">
        <f>TITRES_STAT!D2519</f>
        <v>1.47</v>
      </c>
      <c r="D2516" s="6">
        <f>TITRES_STAT!E2519</f>
        <v>0</v>
      </c>
      <c r="E2516" s="2">
        <f t="shared" si="156"/>
        <v>-163110</v>
      </c>
      <c r="F2516" s="6" t="str">
        <f t="shared" si="159"/>
        <v>BEARISH</v>
      </c>
      <c r="G2516" s="6" t="str">
        <f t="shared" si="158"/>
        <v>STRONG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1.47</v>
      </c>
      <c r="C2517" s="6">
        <f>TITRES_STAT!D2520</f>
        <v>1.47</v>
      </c>
      <c r="D2517" s="6">
        <f>TITRES_STAT!E2520</f>
        <v>3699</v>
      </c>
      <c r="E2517" s="2">
        <f t="shared" si="156"/>
        <v>-163110</v>
      </c>
      <c r="F2517" s="6" t="str">
        <f t="shared" si="159"/>
        <v>BEARISH</v>
      </c>
      <c r="G2517" s="6" t="str">
        <f t="shared" si="158"/>
        <v>STRONG</v>
      </c>
      <c r="H2517" s="6" t="str">
        <f t="shared" si="157"/>
        <v>NEUTRAL</v>
      </c>
    </row>
    <row r="2518" spans="1:8" ht="13.5" x14ac:dyDescent="0.25">
      <c r="A2518" s="3">
        <f>TITRES_STAT!B2521</f>
        <v>45671</v>
      </c>
      <c r="B2518" s="6">
        <f>TITRES_STAT!C2521</f>
        <v>1.41</v>
      </c>
      <c r="C2518" s="6">
        <f>TITRES_STAT!D2521</f>
        <v>1.41</v>
      </c>
      <c r="D2518" s="6">
        <f>TITRES_STAT!E2521</f>
        <v>3923</v>
      </c>
      <c r="E2518" s="2">
        <f t="shared" si="156"/>
        <v>-167033</v>
      </c>
      <c r="F2518" s="6" t="str">
        <f t="shared" si="159"/>
        <v>BEARISH</v>
      </c>
      <c r="G2518" s="6" t="str">
        <f t="shared" si="158"/>
        <v>STRONG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1.39</v>
      </c>
      <c r="C2519" s="6">
        <f>TITRES_STAT!D2522</f>
        <v>1.39</v>
      </c>
      <c r="D2519" s="6">
        <f>TITRES_STAT!E2522</f>
        <v>8395</v>
      </c>
      <c r="E2519" s="2">
        <f t="shared" si="156"/>
        <v>-175428</v>
      </c>
      <c r="F2519" s="6" t="str">
        <f t="shared" si="159"/>
        <v>BEARISH</v>
      </c>
      <c r="G2519" s="6" t="str">
        <f t="shared" si="158"/>
        <v>STRONG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1.39</v>
      </c>
      <c r="C2520" s="6">
        <f>TITRES_STAT!D2523</f>
        <v>1.39</v>
      </c>
      <c r="D2520" s="6">
        <f>TITRES_STAT!E2523</f>
        <v>100</v>
      </c>
      <c r="E2520" s="2">
        <f t="shared" si="156"/>
        <v>-175428</v>
      </c>
      <c r="F2520" s="6" t="str">
        <f t="shared" si="159"/>
        <v>BEARISH</v>
      </c>
      <c r="G2520" s="6" t="str">
        <f t="shared" si="158"/>
        <v>STRONG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1.33</v>
      </c>
      <c r="C2521" s="6">
        <f>TITRES_STAT!D2524</f>
        <v>1.33</v>
      </c>
      <c r="D2521" s="6">
        <f>TITRES_STAT!E2524</f>
        <v>16150</v>
      </c>
      <c r="E2521" s="2">
        <f t="shared" si="156"/>
        <v>-191578</v>
      </c>
      <c r="F2521" s="6" t="str">
        <f t="shared" si="159"/>
        <v>BEARISH</v>
      </c>
      <c r="G2521" s="6" t="str">
        <f t="shared" si="158"/>
        <v>STRONG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1.33</v>
      </c>
      <c r="C2522" s="6">
        <f>TITRES_STAT!D2525</f>
        <v>1.33</v>
      </c>
      <c r="D2522" s="6">
        <f>TITRES_STAT!E2525</f>
        <v>366</v>
      </c>
      <c r="E2522" s="2">
        <f t="shared" si="156"/>
        <v>-191578</v>
      </c>
      <c r="F2522" s="6" t="str">
        <f t="shared" si="159"/>
        <v>BEARISH</v>
      </c>
      <c r="G2522" s="6" t="str">
        <f t="shared" si="158"/>
        <v>STRONG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1.34</v>
      </c>
      <c r="C2523" s="6">
        <f>TITRES_STAT!D2526</f>
        <v>1.34</v>
      </c>
      <c r="D2523" s="6">
        <f>TITRES_STAT!E2526</f>
        <v>960</v>
      </c>
      <c r="E2523" s="2">
        <f t="shared" si="156"/>
        <v>-190618</v>
      </c>
      <c r="F2523" s="6" t="str">
        <f t="shared" si="159"/>
        <v>BEARISH</v>
      </c>
      <c r="G2523" s="6" t="str">
        <f t="shared" si="158"/>
        <v>STRONG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1.4</v>
      </c>
      <c r="C2524" s="6">
        <f>TITRES_STAT!D2527</f>
        <v>1.4</v>
      </c>
      <c r="D2524" s="6">
        <f>TITRES_STAT!E2527</f>
        <v>3150</v>
      </c>
      <c r="E2524" s="2">
        <f t="shared" si="156"/>
        <v>-187468</v>
      </c>
      <c r="F2524" s="6" t="str">
        <f t="shared" si="159"/>
        <v>BEARISH</v>
      </c>
      <c r="G2524" s="6" t="str">
        <f t="shared" si="158"/>
        <v>STRONG</v>
      </c>
      <c r="H2524" s="6" t="str">
        <f t="shared" si="157"/>
        <v>BEARISH DIVERGENCE</v>
      </c>
    </row>
    <row r="2525" spans="1:8" ht="13.5" x14ac:dyDescent="0.25">
      <c r="A2525" s="3">
        <f>TITRES_STAT!B2528</f>
        <v>45680</v>
      </c>
      <c r="B2525" s="6">
        <f>TITRES_STAT!C2528</f>
        <v>1.45</v>
      </c>
      <c r="C2525" s="6">
        <f>TITRES_STAT!D2528</f>
        <v>1.45</v>
      </c>
      <c r="D2525" s="6">
        <f>TITRES_STAT!E2528</f>
        <v>5696</v>
      </c>
      <c r="E2525" s="2">
        <f t="shared" si="156"/>
        <v>-181772</v>
      </c>
      <c r="F2525" s="6" t="str">
        <f t="shared" si="159"/>
        <v>BEARISH</v>
      </c>
      <c r="G2525" s="6" t="str">
        <f t="shared" si="158"/>
        <v>STRONG</v>
      </c>
      <c r="H2525" s="6" t="str">
        <f t="shared" si="157"/>
        <v>BEARISH DIVERGENCE</v>
      </c>
    </row>
    <row r="2526" spans="1:8" ht="13.5" x14ac:dyDescent="0.25">
      <c r="A2526" s="3">
        <f>TITRES_STAT!B2529</f>
        <v>45681</v>
      </c>
      <c r="B2526" s="6">
        <f>TITRES_STAT!C2529</f>
        <v>1.51</v>
      </c>
      <c r="C2526" s="6">
        <f>TITRES_STAT!D2529</f>
        <v>1.51</v>
      </c>
      <c r="D2526" s="6">
        <f>TITRES_STAT!E2529</f>
        <v>840</v>
      </c>
      <c r="E2526" s="2">
        <f t="shared" si="156"/>
        <v>-180932</v>
      </c>
      <c r="F2526" s="6" t="str">
        <f t="shared" si="159"/>
        <v>BULLISH</v>
      </c>
      <c r="G2526" s="6" t="str">
        <f t="shared" si="158"/>
        <v>WEAK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1.48</v>
      </c>
      <c r="C2527" s="6">
        <f>TITRES_STAT!D2530</f>
        <v>1.48</v>
      </c>
      <c r="D2527" s="6">
        <f>TITRES_STAT!E2530</f>
        <v>619</v>
      </c>
      <c r="E2527" s="2">
        <f t="shared" si="156"/>
        <v>-181551</v>
      </c>
      <c r="F2527" s="6" t="str">
        <f t="shared" si="159"/>
        <v>BULLISH</v>
      </c>
      <c r="G2527" s="6" t="str">
        <f t="shared" si="158"/>
        <v>WEAK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1.42</v>
      </c>
      <c r="C2528" s="6">
        <f>TITRES_STAT!D2531</f>
        <v>1.42</v>
      </c>
      <c r="D2528" s="6">
        <f>TITRES_STAT!E2531</f>
        <v>500</v>
      </c>
      <c r="E2528" s="2">
        <f t="shared" si="156"/>
        <v>-182051</v>
      </c>
      <c r="F2528" s="6" t="str">
        <f t="shared" si="159"/>
        <v>BULLISH</v>
      </c>
      <c r="G2528" s="6" t="str">
        <f t="shared" si="158"/>
        <v>WEAK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1.48</v>
      </c>
      <c r="C2529" s="6">
        <f>TITRES_STAT!D2532</f>
        <v>1.48</v>
      </c>
      <c r="D2529" s="6">
        <f>TITRES_STAT!E2532</f>
        <v>3458</v>
      </c>
      <c r="E2529" s="2">
        <f t="shared" si="156"/>
        <v>-178593</v>
      </c>
      <c r="F2529" s="6" t="str">
        <f t="shared" si="159"/>
        <v>BULLISH</v>
      </c>
      <c r="G2529" s="6" t="str">
        <f t="shared" si="158"/>
        <v>WEAK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1.53</v>
      </c>
      <c r="C2530" s="6">
        <f>TITRES_STAT!D2533</f>
        <v>1.53</v>
      </c>
      <c r="D2530" s="6">
        <f>TITRES_STAT!E2533</f>
        <v>2050</v>
      </c>
      <c r="E2530" s="2">
        <f t="shared" si="156"/>
        <v>-176543</v>
      </c>
      <c r="F2530" s="6" t="str">
        <f t="shared" si="159"/>
        <v>BULLISH</v>
      </c>
      <c r="G2530" s="6" t="str">
        <f t="shared" si="158"/>
        <v>WEAK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1.53</v>
      </c>
      <c r="C2531" s="6">
        <f>TITRES_STAT!D2534</f>
        <v>1.53</v>
      </c>
      <c r="D2531" s="6">
        <f>TITRES_STAT!E2534</f>
        <v>217</v>
      </c>
      <c r="E2531" s="2">
        <f t="shared" si="156"/>
        <v>-176543</v>
      </c>
      <c r="F2531" s="6" t="str">
        <f t="shared" si="159"/>
        <v>BULLISH</v>
      </c>
      <c r="G2531" s="6" t="str">
        <f t="shared" si="158"/>
        <v>WEAK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1.53</v>
      </c>
      <c r="C2532" s="6">
        <f>TITRES_STAT!D2535</f>
        <v>1.53</v>
      </c>
      <c r="D2532" s="6">
        <f>TITRES_STAT!E2535</f>
        <v>11</v>
      </c>
      <c r="E2532" s="2">
        <f t="shared" si="156"/>
        <v>-176543</v>
      </c>
      <c r="F2532" s="6" t="str">
        <f t="shared" si="159"/>
        <v>BULLISH</v>
      </c>
      <c r="G2532" s="6" t="str">
        <f t="shared" si="158"/>
        <v>WEAK</v>
      </c>
      <c r="H2532" s="6" t="str">
        <f t="shared" si="157"/>
        <v>CONFIRMED BULLISH</v>
      </c>
    </row>
    <row r="2533" spans="1:8" ht="13.5" x14ac:dyDescent="0.25">
      <c r="A2533" s="3">
        <f>TITRES_STAT!B2536</f>
        <v>45692</v>
      </c>
      <c r="B2533" s="6">
        <f>TITRES_STAT!C2536</f>
        <v>1.53</v>
      </c>
      <c r="C2533" s="6">
        <f>TITRES_STAT!D2536</f>
        <v>1.53</v>
      </c>
      <c r="D2533" s="6">
        <f>TITRES_STAT!E2536</f>
        <v>11</v>
      </c>
      <c r="E2533" s="2">
        <f t="shared" si="156"/>
        <v>-176543</v>
      </c>
      <c r="F2533" s="6" t="str">
        <f t="shared" si="159"/>
        <v>BULLISH</v>
      </c>
      <c r="G2533" s="6" t="str">
        <f t="shared" si="158"/>
        <v>WEAK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1.53</v>
      </c>
      <c r="C2534" s="6">
        <f>TITRES_STAT!D2537</f>
        <v>1.53</v>
      </c>
      <c r="D2534" s="6">
        <f>TITRES_STAT!E2537</f>
        <v>45</v>
      </c>
      <c r="E2534" s="2">
        <f t="shared" si="156"/>
        <v>-176543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CONFIRMED BULLISH</v>
      </c>
    </row>
    <row r="2535" spans="1:8" ht="13.5" x14ac:dyDescent="0.25">
      <c r="A2535" s="3">
        <f>TITRES_STAT!B2538</f>
        <v>45694</v>
      </c>
      <c r="B2535" s="6">
        <f>TITRES_STAT!C2538</f>
        <v>1.47</v>
      </c>
      <c r="C2535" s="6">
        <f>TITRES_STAT!D2538</f>
        <v>1.47</v>
      </c>
      <c r="D2535" s="6">
        <f>TITRES_STAT!E2538</f>
        <v>2240</v>
      </c>
      <c r="E2535" s="2">
        <f t="shared" si="156"/>
        <v>-178783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1.5</v>
      </c>
      <c r="C2536" s="6">
        <f>TITRES_STAT!D2539</f>
        <v>1.5</v>
      </c>
      <c r="D2536" s="6">
        <f>TITRES_STAT!E2539</f>
        <v>1794</v>
      </c>
      <c r="E2536" s="2">
        <f t="shared" si="156"/>
        <v>-176989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1.5</v>
      </c>
      <c r="C2537" s="6">
        <f>TITRES_STAT!D2540</f>
        <v>1.5</v>
      </c>
      <c r="D2537" s="6">
        <f>TITRES_STAT!E2540</f>
        <v>0</v>
      </c>
      <c r="E2537" s="2">
        <f t="shared" si="156"/>
        <v>-176989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1.5</v>
      </c>
      <c r="C2538" s="6">
        <f>TITRES_STAT!D2541</f>
        <v>1.5</v>
      </c>
      <c r="D2538" s="6">
        <f>TITRES_STAT!E2541</f>
        <v>900</v>
      </c>
      <c r="E2538" s="2">
        <f t="shared" si="156"/>
        <v>-176989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1.5</v>
      </c>
      <c r="C2539" s="6">
        <f>TITRES_STAT!D2542</f>
        <v>1.5</v>
      </c>
      <c r="D2539" s="6">
        <f>TITRES_STAT!E2542</f>
        <v>0</v>
      </c>
      <c r="E2539" s="2">
        <f t="shared" si="156"/>
        <v>-176989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1.5</v>
      </c>
      <c r="C2540" s="6">
        <f>TITRES_STAT!D2543</f>
        <v>1.5</v>
      </c>
      <c r="D2540" s="6">
        <f>TITRES_STAT!E2543</f>
        <v>3000</v>
      </c>
      <c r="E2540" s="2">
        <f t="shared" si="156"/>
        <v>-176989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1.53</v>
      </c>
      <c r="C2541" s="6">
        <f>TITRES_STAT!D2544</f>
        <v>1.53</v>
      </c>
      <c r="D2541" s="6">
        <f>TITRES_STAT!E2544</f>
        <v>18342</v>
      </c>
      <c r="E2541" s="2">
        <f t="shared" si="156"/>
        <v>-158647</v>
      </c>
      <c r="F2541" s="6" t="str">
        <f t="shared" si="159"/>
        <v>BULLISH</v>
      </c>
      <c r="G2541" s="6" t="str">
        <f t="shared" si="158"/>
        <v>WEAK</v>
      </c>
      <c r="H2541" s="6" t="str">
        <f t="shared" si="157"/>
        <v>CONFIRMED BULLISH</v>
      </c>
    </row>
    <row r="2542" spans="1:8" ht="13.5" x14ac:dyDescent="0.25">
      <c r="A2542" s="3">
        <f>TITRES_STAT!B2545</f>
        <v>45705</v>
      </c>
      <c r="B2542" s="6">
        <f>TITRES_STAT!C2545</f>
        <v>1.56</v>
      </c>
      <c r="C2542" s="6">
        <f>TITRES_STAT!D2545</f>
        <v>1.56</v>
      </c>
      <c r="D2542" s="6">
        <f>TITRES_STAT!E2545</f>
        <v>1708</v>
      </c>
      <c r="E2542" s="2">
        <f t="shared" si="156"/>
        <v>-156939</v>
      </c>
      <c r="F2542" s="6" t="str">
        <f t="shared" si="159"/>
        <v>BULLISH</v>
      </c>
      <c r="G2542" s="6" t="str">
        <f t="shared" si="158"/>
        <v>WEAK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1.59</v>
      </c>
      <c r="C2543" s="6">
        <f>TITRES_STAT!D2546</f>
        <v>1.59</v>
      </c>
      <c r="D2543" s="6">
        <f>TITRES_STAT!E2546</f>
        <v>5434</v>
      </c>
      <c r="E2543" s="2">
        <f t="shared" si="156"/>
        <v>-151505</v>
      </c>
      <c r="F2543" s="6" t="str">
        <f t="shared" si="159"/>
        <v>BULLISH</v>
      </c>
      <c r="G2543" s="6" t="str">
        <f t="shared" si="158"/>
        <v>WEAK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1.62</v>
      </c>
      <c r="C2544" s="6">
        <f>TITRES_STAT!D2547</f>
        <v>1.62</v>
      </c>
      <c r="D2544" s="6">
        <f>TITRES_STAT!E2547</f>
        <v>3874</v>
      </c>
      <c r="E2544" s="2">
        <f t="shared" si="156"/>
        <v>-147631</v>
      </c>
      <c r="F2544" s="6" t="str">
        <f t="shared" si="159"/>
        <v>BULLISH</v>
      </c>
      <c r="G2544" s="6" t="str">
        <f t="shared" si="158"/>
        <v>WEAK</v>
      </c>
      <c r="H2544" s="6" t="str">
        <f t="shared" si="157"/>
        <v>CONFIRMED BULLISH</v>
      </c>
    </row>
    <row r="2545" spans="1:8" ht="13.5" x14ac:dyDescent="0.25">
      <c r="A2545" s="3">
        <f>TITRES_STAT!B2548</f>
        <v>45708</v>
      </c>
      <c r="B2545" s="6">
        <f>TITRES_STAT!C2548</f>
        <v>1.6</v>
      </c>
      <c r="C2545" s="6">
        <f>TITRES_STAT!D2548</f>
        <v>1.6</v>
      </c>
      <c r="D2545" s="6">
        <f>TITRES_STAT!E2548</f>
        <v>2900</v>
      </c>
      <c r="E2545" s="2">
        <f t="shared" si="156"/>
        <v>-150531</v>
      </c>
      <c r="F2545" s="6" t="str">
        <f t="shared" si="159"/>
        <v>BULLISH</v>
      </c>
      <c r="G2545" s="6" t="str">
        <f t="shared" si="158"/>
        <v>WEAK</v>
      </c>
      <c r="H2545" s="6" t="str">
        <f t="shared" si="157"/>
        <v>CONFIRMED BULLISH</v>
      </c>
    </row>
    <row r="2546" spans="1:8" ht="13.5" x14ac:dyDescent="0.25">
      <c r="A2546" s="3">
        <f>TITRES_STAT!B2549</f>
        <v>45709</v>
      </c>
      <c r="B2546" s="6">
        <f>TITRES_STAT!C2549</f>
        <v>1.61</v>
      </c>
      <c r="C2546" s="6">
        <f>TITRES_STAT!D2549</f>
        <v>1.61</v>
      </c>
      <c r="D2546" s="6">
        <f>TITRES_STAT!E2549</f>
        <v>517</v>
      </c>
      <c r="E2546" s="2">
        <f t="shared" si="156"/>
        <v>-150014</v>
      </c>
      <c r="F2546" s="6" t="str">
        <f t="shared" si="159"/>
        <v>BULLISH</v>
      </c>
      <c r="G2546" s="6" t="str">
        <f t="shared" si="158"/>
        <v>WEAK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1.64</v>
      </c>
      <c r="C2547" s="6">
        <f>TITRES_STAT!D2550</f>
        <v>1.64</v>
      </c>
      <c r="D2547" s="6">
        <f>TITRES_STAT!E2550</f>
        <v>5995</v>
      </c>
      <c r="E2547" s="2">
        <f t="shared" si="156"/>
        <v>-144019</v>
      </c>
      <c r="F2547" s="6" t="str">
        <f t="shared" si="159"/>
        <v>BULLISH</v>
      </c>
      <c r="G2547" s="6" t="str">
        <f t="shared" si="158"/>
        <v>WEAK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1.66</v>
      </c>
      <c r="C2548" s="6">
        <f>TITRES_STAT!D2551</f>
        <v>1.66</v>
      </c>
      <c r="D2548" s="6">
        <f>TITRES_STAT!E2551</f>
        <v>1297</v>
      </c>
      <c r="E2548" s="2">
        <f t="shared" si="156"/>
        <v>-142722</v>
      </c>
      <c r="F2548" s="6" t="str">
        <f t="shared" si="159"/>
        <v>BULLISH</v>
      </c>
      <c r="G2548" s="6" t="str">
        <f t="shared" si="158"/>
        <v>WEAK</v>
      </c>
      <c r="H2548" s="6" t="str">
        <f t="shared" si="157"/>
        <v>CONFIRMED BULLISH</v>
      </c>
    </row>
    <row r="2549" spans="1:8" ht="13.5" x14ac:dyDescent="0.25">
      <c r="A2549" s="3">
        <f>TITRES_STAT!B2552</f>
        <v>45714</v>
      </c>
      <c r="B2549" s="6">
        <f>TITRES_STAT!C2552</f>
        <v>1.72</v>
      </c>
      <c r="C2549" s="6">
        <f>TITRES_STAT!D2552</f>
        <v>1.72</v>
      </c>
      <c r="D2549" s="6">
        <f>TITRES_STAT!E2552</f>
        <v>1016</v>
      </c>
      <c r="E2549" s="2">
        <f t="shared" si="156"/>
        <v>-141706</v>
      </c>
      <c r="F2549" s="6" t="str">
        <f t="shared" si="159"/>
        <v>BULLISH</v>
      </c>
      <c r="G2549" s="6" t="str">
        <f t="shared" si="158"/>
        <v>WEAK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1.74</v>
      </c>
      <c r="C2550" s="6">
        <f>TITRES_STAT!D2553</f>
        <v>1.74</v>
      </c>
      <c r="D2550" s="6">
        <f>TITRES_STAT!E2553</f>
        <v>30</v>
      </c>
      <c r="E2550" s="2">
        <f t="shared" si="156"/>
        <v>-141676</v>
      </c>
      <c r="F2550" s="6" t="str">
        <f t="shared" si="159"/>
        <v>BULLISH</v>
      </c>
      <c r="G2550" s="6" t="str">
        <f t="shared" si="158"/>
        <v>WEAK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1.75</v>
      </c>
      <c r="C2551" s="6">
        <f>TITRES_STAT!D2554</f>
        <v>1.75</v>
      </c>
      <c r="D2551" s="6">
        <f>TITRES_STAT!E2554</f>
        <v>1256</v>
      </c>
      <c r="E2551" s="2">
        <f t="shared" si="156"/>
        <v>-140420</v>
      </c>
      <c r="F2551" s="6" t="str">
        <f t="shared" si="159"/>
        <v>BULLISH</v>
      </c>
      <c r="G2551" s="6" t="str">
        <f t="shared" si="158"/>
        <v>WEAK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1.76</v>
      </c>
      <c r="C2552" s="6">
        <f>TITRES_STAT!D2555</f>
        <v>1.76</v>
      </c>
      <c r="D2552" s="6">
        <f>TITRES_STAT!E2555</f>
        <v>110</v>
      </c>
      <c r="E2552" s="2">
        <f t="shared" si="156"/>
        <v>-140310</v>
      </c>
      <c r="F2552" s="6" t="str">
        <f t="shared" si="159"/>
        <v>BULLISH</v>
      </c>
      <c r="G2552" s="6" t="str">
        <f t="shared" si="158"/>
        <v>WEAK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1.77</v>
      </c>
      <c r="C2553" s="6">
        <f>TITRES_STAT!D2556</f>
        <v>1.77</v>
      </c>
      <c r="D2553" s="6">
        <f>TITRES_STAT!E2556</f>
        <v>1000</v>
      </c>
      <c r="E2553" s="2">
        <f t="shared" si="156"/>
        <v>-139310</v>
      </c>
      <c r="F2553" s="6" t="str">
        <f t="shared" si="159"/>
        <v>BULLISH</v>
      </c>
      <c r="G2553" s="6" t="str">
        <f t="shared" si="158"/>
        <v>WEAK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1.77</v>
      </c>
      <c r="C2554" s="6">
        <f>TITRES_STAT!D2557</f>
        <v>1.77</v>
      </c>
      <c r="D2554" s="6">
        <f>TITRES_STAT!E2557</f>
        <v>0</v>
      </c>
      <c r="E2554" s="2">
        <f t="shared" si="156"/>
        <v>-139310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1.77</v>
      </c>
      <c r="C2555" s="6">
        <f>TITRES_STAT!D2558</f>
        <v>1.77</v>
      </c>
      <c r="D2555" s="6">
        <f>TITRES_STAT!E2558</f>
        <v>0</v>
      </c>
      <c r="E2555" s="2">
        <f t="shared" si="156"/>
        <v>-139310</v>
      </c>
      <c r="F2555" s="6" t="str">
        <f t="shared" si="159"/>
        <v>BULLISH</v>
      </c>
      <c r="G2555" s="6" t="str">
        <f t="shared" si="158"/>
        <v>NEUTRAL</v>
      </c>
      <c r="H2555" s="6" t="str">
        <f t="shared" si="157"/>
        <v>CONFIRMED BULLISH</v>
      </c>
    </row>
    <row r="2556" spans="1:8" ht="13.5" x14ac:dyDescent="0.25">
      <c r="A2556" s="3">
        <f>TITRES_STAT!B2559</f>
        <v>45723</v>
      </c>
      <c r="B2556" s="6">
        <f>TITRES_STAT!C2559</f>
        <v>1.77</v>
      </c>
      <c r="C2556" s="6">
        <f>TITRES_STAT!D2559</f>
        <v>1.77</v>
      </c>
      <c r="D2556" s="6">
        <f>TITRES_STAT!E2559</f>
        <v>0</v>
      </c>
      <c r="E2556" s="2">
        <f t="shared" si="156"/>
        <v>-139310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CONFIRMED BULLISH</v>
      </c>
    </row>
    <row r="2557" spans="1:8" ht="13.5" x14ac:dyDescent="0.25">
      <c r="A2557" s="3">
        <f>TITRES_STAT!B2560</f>
        <v>45726</v>
      </c>
      <c r="B2557" s="6">
        <f>TITRES_STAT!C2560</f>
        <v>1.7</v>
      </c>
      <c r="C2557" s="6">
        <f>TITRES_STAT!D2560</f>
        <v>1.7</v>
      </c>
      <c r="D2557" s="6">
        <f>TITRES_STAT!E2560</f>
        <v>2144</v>
      </c>
      <c r="E2557" s="2">
        <f t="shared" si="156"/>
        <v>-141454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1.64</v>
      </c>
      <c r="C2558" s="6">
        <f>TITRES_STAT!D2561</f>
        <v>1.64</v>
      </c>
      <c r="D2558" s="6">
        <f>TITRES_STAT!E2561</f>
        <v>6332</v>
      </c>
      <c r="E2558" s="2">
        <f t="shared" si="156"/>
        <v>-147786</v>
      </c>
      <c r="F2558" s="6" t="str">
        <f t="shared" si="159"/>
        <v>BEARISH</v>
      </c>
      <c r="G2558" s="6" t="str">
        <f t="shared" si="158"/>
        <v>STRONG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1.64</v>
      </c>
      <c r="C2559" s="6">
        <f>TITRES_STAT!D2562</f>
        <v>1.64</v>
      </c>
      <c r="D2559" s="6">
        <f>TITRES_STAT!E2562</f>
        <v>400</v>
      </c>
      <c r="E2559" s="2">
        <f t="shared" si="156"/>
        <v>-147786</v>
      </c>
      <c r="F2559" s="6" t="str">
        <f t="shared" si="159"/>
        <v>BEARISH</v>
      </c>
      <c r="G2559" s="6" t="str">
        <f t="shared" si="158"/>
        <v>STRONG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1.6</v>
      </c>
      <c r="C2560" s="6">
        <f>TITRES_STAT!D2563</f>
        <v>1.6</v>
      </c>
      <c r="D2560" s="6">
        <f>TITRES_STAT!E2563</f>
        <v>827</v>
      </c>
      <c r="E2560" s="2">
        <f t="shared" si="156"/>
        <v>-148613</v>
      </c>
      <c r="F2560" s="6" t="str">
        <f t="shared" si="159"/>
        <v>BEARISH</v>
      </c>
      <c r="G2560" s="6" t="str">
        <f t="shared" si="158"/>
        <v>STRONG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1.56</v>
      </c>
      <c r="C2561" s="6">
        <f>TITRES_STAT!D2564</f>
        <v>1.56</v>
      </c>
      <c r="D2561" s="6">
        <f>TITRES_STAT!E2564</f>
        <v>7214</v>
      </c>
      <c r="E2561" s="2">
        <f t="shared" si="156"/>
        <v>-155827</v>
      </c>
      <c r="F2561" s="6" t="str">
        <f t="shared" si="159"/>
        <v>BEARISH</v>
      </c>
      <c r="G2561" s="6" t="str">
        <f t="shared" si="158"/>
        <v>STRONG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1.56</v>
      </c>
      <c r="C2562" s="6">
        <f>TITRES_STAT!D2565</f>
        <v>1.56</v>
      </c>
      <c r="D2562" s="6">
        <f>TITRES_STAT!E2565</f>
        <v>0</v>
      </c>
      <c r="E2562" s="2">
        <f t="shared" si="156"/>
        <v>-155827</v>
      </c>
      <c r="F2562" s="6" t="str">
        <f t="shared" si="159"/>
        <v>BEARISH</v>
      </c>
      <c r="G2562" s="6" t="str">
        <f t="shared" si="158"/>
        <v>STRONG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1.63</v>
      </c>
      <c r="C2563" s="6">
        <f>TITRES_STAT!D2566</f>
        <v>1.63</v>
      </c>
      <c r="D2563" s="6">
        <f>TITRES_STAT!E2566</f>
        <v>1499</v>
      </c>
      <c r="E2563" s="2">
        <f t="shared" si="156"/>
        <v>-154328</v>
      </c>
      <c r="F2563" s="6" t="str">
        <f t="shared" si="159"/>
        <v>BEARISH</v>
      </c>
      <c r="G2563" s="6" t="str">
        <f t="shared" si="158"/>
        <v>STRONG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1.63</v>
      </c>
      <c r="C2564" s="6">
        <f>TITRES_STAT!D2567</f>
        <v>1.63</v>
      </c>
      <c r="D2564" s="6">
        <f>TITRES_STAT!E2567</f>
        <v>4500</v>
      </c>
      <c r="E2564" s="2">
        <f t="shared" ref="E2564:E2627" si="160">IF(B2564&gt;B2563, E2563+D2564, IF(B2564&lt;B2563, E2563-D2564, E2563))</f>
        <v>-154328</v>
      </c>
      <c r="F2564" s="6" t="str">
        <f t="shared" si="159"/>
        <v>BEARISH</v>
      </c>
      <c r="G2564" s="6" t="str">
        <f t="shared" si="158"/>
        <v>STRONG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1.69</v>
      </c>
      <c r="C2565" s="6">
        <f>TITRES_STAT!D2568</f>
        <v>1.69</v>
      </c>
      <c r="D2565" s="6">
        <f>TITRES_STAT!E2568</f>
        <v>17000</v>
      </c>
      <c r="E2565" s="2">
        <f t="shared" si="160"/>
        <v>-137328</v>
      </c>
      <c r="F2565" s="6" t="str">
        <f t="shared" si="159"/>
        <v>BULLISH</v>
      </c>
      <c r="G2565" s="6" t="str">
        <f t="shared" si="158"/>
        <v>WEAK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1.63</v>
      </c>
      <c r="C2566" s="6">
        <f>TITRES_STAT!D2569</f>
        <v>1.63</v>
      </c>
      <c r="D2566" s="6">
        <f>TITRES_STAT!E2569</f>
        <v>1650</v>
      </c>
      <c r="E2566" s="2">
        <f t="shared" si="160"/>
        <v>-138978</v>
      </c>
      <c r="F2566" s="6" t="str">
        <f t="shared" si="159"/>
        <v>BULLISH</v>
      </c>
      <c r="G2566" s="6" t="str">
        <f t="shared" si="158"/>
        <v>WEAK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1.68</v>
      </c>
      <c r="C2567" s="6">
        <f>TITRES_STAT!D2570</f>
        <v>1.68</v>
      </c>
      <c r="D2567" s="6">
        <f>TITRES_STAT!E2570</f>
        <v>1900</v>
      </c>
      <c r="E2567" s="2">
        <f t="shared" si="160"/>
        <v>-137078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WEAK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1.74</v>
      </c>
      <c r="C2568" s="6">
        <f>TITRES_STAT!D2571</f>
        <v>1.74</v>
      </c>
      <c r="D2568" s="6">
        <f>TITRES_STAT!E2571</f>
        <v>2661</v>
      </c>
      <c r="E2568" s="2">
        <f t="shared" si="160"/>
        <v>-134417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WEAK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1.67</v>
      </c>
      <c r="C2569" s="6">
        <f>TITRES_STAT!D2572</f>
        <v>1.67</v>
      </c>
      <c r="D2569" s="6">
        <f>TITRES_STAT!E2572</f>
        <v>16971</v>
      </c>
      <c r="E2569" s="2">
        <f t="shared" si="160"/>
        <v>-151388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1.7</v>
      </c>
      <c r="C2570" s="6">
        <f>TITRES_STAT!D2573</f>
        <v>1.7</v>
      </c>
      <c r="D2570" s="6">
        <f>TITRES_STAT!E2573</f>
        <v>4200</v>
      </c>
      <c r="E2570" s="2">
        <f t="shared" si="160"/>
        <v>-147188</v>
      </c>
      <c r="F2570" s="6" t="str">
        <f t="shared" si="163"/>
        <v>BEARISH</v>
      </c>
      <c r="G2570" s="6" t="str">
        <f t="shared" si="162"/>
        <v>STRONG</v>
      </c>
      <c r="H2570" s="6" t="str">
        <f t="shared" si="161"/>
        <v>BEARISH DIVERGENCE</v>
      </c>
    </row>
    <row r="2571" spans="1:8" ht="13.5" x14ac:dyDescent="0.25">
      <c r="A2571" s="3">
        <f>TITRES_STAT!B2574</f>
        <v>45749</v>
      </c>
      <c r="B2571" s="6">
        <f>TITRES_STAT!C2574</f>
        <v>1.74</v>
      </c>
      <c r="C2571" s="6">
        <f>TITRES_STAT!D2574</f>
        <v>1.74</v>
      </c>
      <c r="D2571" s="6">
        <f>TITRES_STAT!E2574</f>
        <v>1005</v>
      </c>
      <c r="E2571" s="2">
        <f t="shared" si="160"/>
        <v>-146183</v>
      </c>
      <c r="F2571" s="6" t="str">
        <f t="shared" si="163"/>
        <v>BEARISH</v>
      </c>
      <c r="G2571" s="6" t="str">
        <f t="shared" si="162"/>
        <v>STRONG</v>
      </c>
      <c r="H2571" s="6" t="str">
        <f t="shared" si="161"/>
        <v>BEARISH DIVERGENCE</v>
      </c>
    </row>
    <row r="2572" spans="1:8" ht="13.5" x14ac:dyDescent="0.25">
      <c r="A2572" s="3">
        <f>TITRES_STAT!B2575</f>
        <v>45750</v>
      </c>
      <c r="B2572" s="6">
        <f>TITRES_STAT!C2575</f>
        <v>1.78</v>
      </c>
      <c r="C2572" s="6">
        <f>TITRES_STAT!D2575</f>
        <v>1.78</v>
      </c>
      <c r="D2572" s="6">
        <f>TITRES_STAT!E2575</f>
        <v>4011</v>
      </c>
      <c r="E2572" s="2">
        <f t="shared" si="160"/>
        <v>-142172</v>
      </c>
      <c r="F2572" s="6" t="str">
        <f t="shared" si="163"/>
        <v>BEARISH</v>
      </c>
      <c r="G2572" s="6" t="str">
        <f t="shared" si="162"/>
        <v>STRONG</v>
      </c>
      <c r="H2572" s="6" t="str">
        <f t="shared" si="161"/>
        <v>BEARISH DIVERGENCE</v>
      </c>
    </row>
    <row r="2573" spans="1:8" ht="13.5" x14ac:dyDescent="0.25">
      <c r="A2573" s="3">
        <f>TITRES_STAT!B2576</f>
        <v>45751</v>
      </c>
      <c r="B2573" s="6">
        <f>TITRES_STAT!C2576</f>
        <v>1.77</v>
      </c>
      <c r="C2573" s="6">
        <f>TITRES_STAT!D2576</f>
        <v>1.77</v>
      </c>
      <c r="D2573" s="6">
        <f>TITRES_STAT!E2576</f>
        <v>100</v>
      </c>
      <c r="E2573" s="2">
        <f t="shared" si="160"/>
        <v>-142272</v>
      </c>
      <c r="F2573" s="6" t="str">
        <f t="shared" si="163"/>
        <v>BEARISH</v>
      </c>
      <c r="G2573" s="6" t="str">
        <f t="shared" si="162"/>
        <v>STRONG</v>
      </c>
      <c r="H2573" s="6" t="str">
        <f t="shared" si="161"/>
        <v>BEARISH DIVERGENCE</v>
      </c>
    </row>
    <row r="2574" spans="1:8" ht="13.5" x14ac:dyDescent="0.25">
      <c r="A2574" s="3">
        <f>TITRES_STAT!B2577</f>
        <v>45754</v>
      </c>
      <c r="B2574" s="6">
        <f>TITRES_STAT!C2577</f>
        <v>1.77</v>
      </c>
      <c r="C2574" s="6">
        <f>TITRES_STAT!D2577</f>
        <v>1.77</v>
      </c>
      <c r="D2574" s="6">
        <f>TITRES_STAT!E2577</f>
        <v>0</v>
      </c>
      <c r="E2574" s="2">
        <f t="shared" si="160"/>
        <v>-142272</v>
      </c>
      <c r="F2574" s="6" t="str">
        <f t="shared" si="163"/>
        <v>BULLISH</v>
      </c>
      <c r="G2574" s="6" t="str">
        <f t="shared" si="162"/>
        <v>WEAK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1.75</v>
      </c>
      <c r="C2575" s="6">
        <f>TITRES_STAT!D2578</f>
        <v>1.75</v>
      </c>
      <c r="D2575" s="6">
        <f>TITRES_STAT!E2578</f>
        <v>1240</v>
      </c>
      <c r="E2575" s="2">
        <f t="shared" si="160"/>
        <v>-143512</v>
      </c>
      <c r="F2575" s="6" t="str">
        <f t="shared" si="163"/>
        <v>BULLISH</v>
      </c>
      <c r="G2575" s="6" t="str">
        <f t="shared" si="162"/>
        <v>WEAK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1.77</v>
      </c>
      <c r="C2576" s="6">
        <f>TITRES_STAT!D2579</f>
        <v>1.77</v>
      </c>
      <c r="D2576" s="6">
        <f>TITRES_STAT!E2579</f>
        <v>1400</v>
      </c>
      <c r="E2576" s="2">
        <f t="shared" si="160"/>
        <v>-142112</v>
      </c>
      <c r="F2576" s="6" t="str">
        <f t="shared" si="163"/>
        <v>BULLISH</v>
      </c>
      <c r="G2576" s="6" t="str">
        <f t="shared" si="162"/>
        <v>WEAK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1.78</v>
      </c>
      <c r="C2577" s="6">
        <f>TITRES_STAT!D2580</f>
        <v>1.78</v>
      </c>
      <c r="D2577" s="6">
        <f>TITRES_STAT!E2580</f>
        <v>11251</v>
      </c>
      <c r="E2577" s="2">
        <f t="shared" si="160"/>
        <v>-130861</v>
      </c>
      <c r="F2577" s="6" t="str">
        <f t="shared" si="163"/>
        <v>BULLISH</v>
      </c>
      <c r="G2577" s="6" t="str">
        <f t="shared" si="162"/>
        <v>WEAK</v>
      </c>
      <c r="H2577" s="6" t="str">
        <f t="shared" si="161"/>
        <v>NEUTRAL</v>
      </c>
    </row>
    <row r="2578" spans="1:8" ht="13.5" x14ac:dyDescent="0.25">
      <c r="A2578" s="3">
        <f>TITRES_STAT!B2581</f>
        <v>45761</v>
      </c>
      <c r="B2578" s="6">
        <f>TITRES_STAT!C2581</f>
        <v>1.81</v>
      </c>
      <c r="C2578" s="6">
        <f>TITRES_STAT!D2581</f>
        <v>1.81</v>
      </c>
      <c r="D2578" s="6">
        <f>TITRES_STAT!E2581</f>
        <v>720</v>
      </c>
      <c r="E2578" s="2">
        <f t="shared" si="160"/>
        <v>-130141</v>
      </c>
      <c r="F2578" s="6" t="str">
        <f t="shared" si="163"/>
        <v>BULLISH</v>
      </c>
      <c r="G2578" s="6" t="str">
        <f t="shared" si="162"/>
        <v>WEAK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1.78</v>
      </c>
      <c r="C2579" s="6">
        <f>TITRES_STAT!D2582</f>
        <v>1.78</v>
      </c>
      <c r="D2579" s="6">
        <f>TITRES_STAT!E2582</f>
        <v>2654</v>
      </c>
      <c r="E2579" s="2">
        <f t="shared" si="160"/>
        <v>-132795</v>
      </c>
      <c r="F2579" s="6" t="str">
        <f t="shared" si="163"/>
        <v>BULLISH</v>
      </c>
      <c r="G2579" s="6" t="str">
        <f t="shared" si="162"/>
        <v>WEAK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1.8</v>
      </c>
      <c r="C2580" s="6">
        <f>TITRES_STAT!D2583</f>
        <v>1.8</v>
      </c>
      <c r="D2580" s="6">
        <f>TITRES_STAT!E2583</f>
        <v>13800</v>
      </c>
      <c r="E2580" s="2">
        <f t="shared" si="160"/>
        <v>-118995</v>
      </c>
      <c r="F2580" s="6" t="str">
        <f t="shared" si="163"/>
        <v>BULLISH</v>
      </c>
      <c r="G2580" s="6" t="str">
        <f t="shared" si="162"/>
        <v>WEAK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1.74</v>
      </c>
      <c r="C2581" s="6">
        <f>TITRES_STAT!D2584</f>
        <v>1.74</v>
      </c>
      <c r="D2581" s="6">
        <f>TITRES_STAT!E2584</f>
        <v>600</v>
      </c>
      <c r="E2581" s="2">
        <f t="shared" si="160"/>
        <v>-119595</v>
      </c>
      <c r="F2581" s="6" t="str">
        <f t="shared" si="163"/>
        <v>BULLISH</v>
      </c>
      <c r="G2581" s="6" t="str">
        <f t="shared" si="162"/>
        <v>WEAK</v>
      </c>
      <c r="H2581" s="6" t="str">
        <f t="shared" si="161"/>
        <v>BULLISH DIVERGENCE</v>
      </c>
    </row>
    <row r="2582" spans="1:8" ht="13.5" x14ac:dyDescent="0.25">
      <c r="A2582" s="3">
        <f>TITRES_STAT!B2585</f>
        <v>45765</v>
      </c>
      <c r="B2582" s="6">
        <f>TITRES_STAT!C2585</f>
        <v>1.75</v>
      </c>
      <c r="C2582" s="6">
        <f>TITRES_STAT!D2585</f>
        <v>1.75</v>
      </c>
      <c r="D2582" s="6">
        <f>TITRES_STAT!E2585</f>
        <v>13460</v>
      </c>
      <c r="E2582" s="2">
        <f t="shared" si="160"/>
        <v>-106135</v>
      </c>
      <c r="F2582" s="6" t="str">
        <f t="shared" si="163"/>
        <v>BULLISH</v>
      </c>
      <c r="G2582" s="6" t="str">
        <f t="shared" si="162"/>
        <v>WEAK</v>
      </c>
      <c r="H2582" s="6" t="str">
        <f t="shared" si="161"/>
        <v>BULLISH DIVERGENCE</v>
      </c>
    </row>
    <row r="2583" spans="1:8" ht="13.5" x14ac:dyDescent="0.25">
      <c r="A2583" s="3">
        <f>TITRES_STAT!B2586</f>
        <v>45768</v>
      </c>
      <c r="B2583" s="6">
        <f>TITRES_STAT!C2586</f>
        <v>1.75</v>
      </c>
      <c r="C2583" s="6">
        <f>TITRES_STAT!D2586</f>
        <v>1.75</v>
      </c>
      <c r="D2583" s="6">
        <f>TITRES_STAT!E2586</f>
        <v>7600</v>
      </c>
      <c r="E2583" s="2">
        <f t="shared" si="160"/>
        <v>-106135</v>
      </c>
      <c r="F2583" s="6" t="str">
        <f t="shared" si="163"/>
        <v>BULLISH</v>
      </c>
      <c r="G2583" s="6" t="str">
        <f t="shared" si="162"/>
        <v>WEAK</v>
      </c>
      <c r="H2583" s="6" t="str">
        <f t="shared" si="161"/>
        <v>BULLISH DIVERGENCE</v>
      </c>
    </row>
    <row r="2584" spans="1:8" ht="13.5" x14ac:dyDescent="0.25">
      <c r="A2584" s="3">
        <f>TITRES_STAT!B2587</f>
        <v>45769</v>
      </c>
      <c r="B2584" s="6">
        <f>TITRES_STAT!C2587</f>
        <v>1.82</v>
      </c>
      <c r="C2584" s="6">
        <f>TITRES_STAT!D2587</f>
        <v>1.82</v>
      </c>
      <c r="D2584" s="6">
        <f>TITRES_STAT!E2587</f>
        <v>40451</v>
      </c>
      <c r="E2584" s="2">
        <f t="shared" si="160"/>
        <v>-65684</v>
      </c>
      <c r="F2584" s="6" t="str">
        <f t="shared" si="163"/>
        <v>BULLISH</v>
      </c>
      <c r="G2584" s="6" t="str">
        <f t="shared" si="162"/>
        <v>WEAK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1.83</v>
      </c>
      <c r="C2585" s="6">
        <f>TITRES_STAT!D2588</f>
        <v>1.83</v>
      </c>
      <c r="D2585" s="6">
        <f>TITRES_STAT!E2588</f>
        <v>19196</v>
      </c>
      <c r="E2585" s="2">
        <f t="shared" si="160"/>
        <v>-46488</v>
      </c>
      <c r="F2585" s="6" t="str">
        <f t="shared" si="163"/>
        <v>BULLISH</v>
      </c>
      <c r="G2585" s="6" t="str">
        <f t="shared" si="162"/>
        <v>WEAK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1.75</v>
      </c>
      <c r="C2586" s="6">
        <f>TITRES_STAT!D2589</f>
        <v>1.75</v>
      </c>
      <c r="D2586" s="6">
        <f>TITRES_STAT!E2589</f>
        <v>9227</v>
      </c>
      <c r="E2586" s="2">
        <f t="shared" si="160"/>
        <v>-55715</v>
      </c>
      <c r="F2586" s="6" t="str">
        <f t="shared" si="163"/>
        <v>BULLISH</v>
      </c>
      <c r="G2586" s="6" t="str">
        <f t="shared" si="162"/>
        <v>WEAK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1.7</v>
      </c>
      <c r="C2587" s="6">
        <f>TITRES_STAT!D2590</f>
        <v>1.7</v>
      </c>
      <c r="D2587" s="6">
        <f>TITRES_STAT!E2590</f>
        <v>39631</v>
      </c>
      <c r="E2587" s="2">
        <f t="shared" si="160"/>
        <v>-95346</v>
      </c>
      <c r="F2587" s="6" t="str">
        <f t="shared" si="163"/>
        <v>BULLISH</v>
      </c>
      <c r="G2587" s="6" t="str">
        <f t="shared" si="162"/>
        <v>WEAK</v>
      </c>
      <c r="H2587" s="6" t="str">
        <f t="shared" si="161"/>
        <v>BULLISH DIVERGENCE</v>
      </c>
    </row>
    <row r="2588" spans="1:8" ht="13.5" x14ac:dyDescent="0.25">
      <c r="A2588" s="3">
        <f>TITRES_STAT!B2591</f>
        <v>45775</v>
      </c>
      <c r="B2588" s="6">
        <f>TITRES_STAT!C2591</f>
        <v>1.74</v>
      </c>
      <c r="C2588" s="6">
        <f>TITRES_STAT!D2591</f>
        <v>1.74</v>
      </c>
      <c r="D2588" s="6">
        <f>TITRES_STAT!E2591</f>
        <v>18440</v>
      </c>
      <c r="E2588" s="2">
        <f t="shared" si="160"/>
        <v>-76906</v>
      </c>
      <c r="F2588" s="6" t="str">
        <f t="shared" si="163"/>
        <v>BULLISH</v>
      </c>
      <c r="G2588" s="6" t="str">
        <f t="shared" si="162"/>
        <v>WEAK</v>
      </c>
      <c r="H2588" s="6" t="str">
        <f t="shared" si="161"/>
        <v>BULLISH DIVERGENCE</v>
      </c>
    </row>
    <row r="2589" spans="1:8" ht="13.5" x14ac:dyDescent="0.25">
      <c r="A2589" s="3">
        <f>TITRES_STAT!B2592</f>
        <v>45776</v>
      </c>
      <c r="B2589" s="6">
        <f>TITRES_STAT!C2592</f>
        <v>1.74</v>
      </c>
      <c r="C2589" s="6">
        <f>TITRES_STAT!D2592</f>
        <v>1.74</v>
      </c>
      <c r="D2589" s="6">
        <f>TITRES_STAT!E2592</f>
        <v>1380</v>
      </c>
      <c r="E2589" s="2">
        <f t="shared" si="160"/>
        <v>-76906</v>
      </c>
      <c r="F2589" s="6" t="str">
        <f t="shared" si="163"/>
        <v>BEARISH</v>
      </c>
      <c r="G2589" s="6" t="str">
        <f t="shared" si="162"/>
        <v>STRONG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1.73</v>
      </c>
      <c r="C2590" s="6">
        <f>TITRES_STAT!D2593</f>
        <v>1.73</v>
      </c>
      <c r="D2590" s="6">
        <f>TITRES_STAT!E2593</f>
        <v>500</v>
      </c>
      <c r="E2590" s="2">
        <f t="shared" si="160"/>
        <v>-77406</v>
      </c>
      <c r="F2590" s="6" t="str">
        <f t="shared" si="163"/>
        <v>BEARISH</v>
      </c>
      <c r="G2590" s="6" t="str">
        <f t="shared" si="162"/>
        <v>STRONG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1.73</v>
      </c>
      <c r="C2591" s="6">
        <f>TITRES_STAT!D2594</f>
        <v>1.73</v>
      </c>
      <c r="D2591" s="6">
        <f>TITRES_STAT!E2594</f>
        <v>357</v>
      </c>
      <c r="E2591" s="2">
        <f t="shared" si="160"/>
        <v>-77406</v>
      </c>
      <c r="F2591" s="6" t="str">
        <f t="shared" si="163"/>
        <v>BEARISH</v>
      </c>
      <c r="G2591" s="6" t="str">
        <f t="shared" si="162"/>
        <v>STRONG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1.73</v>
      </c>
      <c r="C2592" s="6">
        <f>TITRES_STAT!D2595</f>
        <v>1.73</v>
      </c>
      <c r="D2592" s="6">
        <f>TITRES_STAT!E2595</f>
        <v>573</v>
      </c>
      <c r="E2592" s="2">
        <f t="shared" si="160"/>
        <v>-77406</v>
      </c>
      <c r="F2592" s="6" t="str">
        <f t="shared" si="163"/>
        <v>BULLISH</v>
      </c>
      <c r="G2592" s="6" t="str">
        <f t="shared" si="162"/>
        <v>WEAK</v>
      </c>
      <c r="H2592" s="6" t="str">
        <f t="shared" si="161"/>
        <v>CONFIRMED BULLISH</v>
      </c>
    </row>
    <row r="2593" spans="1:8" ht="13.5" x14ac:dyDescent="0.25">
      <c r="A2593" s="3">
        <f>TITRES_STAT!B2596</f>
        <v>45783</v>
      </c>
      <c r="B2593" s="6">
        <f>TITRES_STAT!C2596</f>
        <v>1.73</v>
      </c>
      <c r="C2593" s="6">
        <f>TITRES_STAT!D2596</f>
        <v>1.73</v>
      </c>
      <c r="D2593" s="6">
        <f>TITRES_STAT!E2596</f>
        <v>4745</v>
      </c>
      <c r="E2593" s="2">
        <f t="shared" si="160"/>
        <v>-77406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1.73</v>
      </c>
      <c r="C2594" s="6">
        <f>TITRES_STAT!D2597</f>
        <v>1.73</v>
      </c>
      <c r="D2594" s="6">
        <f>TITRES_STAT!E2597</f>
        <v>0</v>
      </c>
      <c r="E2594" s="2">
        <f t="shared" si="160"/>
        <v>-77406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1.72</v>
      </c>
      <c r="C2595" s="6">
        <f>TITRES_STAT!D2598</f>
        <v>1.72</v>
      </c>
      <c r="D2595" s="6">
        <f>TITRES_STAT!E2598</f>
        <v>1500</v>
      </c>
      <c r="E2595" s="2">
        <f t="shared" si="160"/>
        <v>-78906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CONFIRMED BEARISH</v>
      </c>
    </row>
    <row r="2596" spans="1:8" ht="13.5" x14ac:dyDescent="0.25">
      <c r="A2596" s="3">
        <f>TITRES_STAT!B2599</f>
        <v>45786</v>
      </c>
      <c r="B2596" s="6">
        <f>TITRES_STAT!C2599</f>
        <v>1.72</v>
      </c>
      <c r="C2596" s="6">
        <f>TITRES_STAT!D2599</f>
        <v>1.72</v>
      </c>
      <c r="D2596" s="6">
        <f>TITRES_STAT!E2599</f>
        <v>100</v>
      </c>
      <c r="E2596" s="2">
        <f t="shared" si="160"/>
        <v>-78906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1.72</v>
      </c>
      <c r="C2597" s="6">
        <f>TITRES_STAT!D2600</f>
        <v>1.72</v>
      </c>
      <c r="D2597" s="6">
        <f>TITRES_STAT!E2600</f>
        <v>0</v>
      </c>
      <c r="E2597" s="2">
        <f t="shared" si="160"/>
        <v>-78906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1.72</v>
      </c>
      <c r="C2598" s="6">
        <f>TITRES_STAT!D2601</f>
        <v>1.72</v>
      </c>
      <c r="D2598" s="6">
        <f>TITRES_STAT!E2601</f>
        <v>2000</v>
      </c>
      <c r="E2598" s="2">
        <f t="shared" si="160"/>
        <v>-78906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1.72</v>
      </c>
      <c r="C2599" s="6">
        <f>TITRES_STAT!D2602</f>
        <v>1.72</v>
      </c>
      <c r="D2599" s="6">
        <f>TITRES_STAT!E2602</f>
        <v>0</v>
      </c>
      <c r="E2599" s="2">
        <f t="shared" si="160"/>
        <v>-78906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1.72</v>
      </c>
      <c r="C2600" s="6">
        <f>TITRES_STAT!D2603</f>
        <v>1.72</v>
      </c>
      <c r="D2600" s="6">
        <f>TITRES_STAT!E2603</f>
        <v>0</v>
      </c>
      <c r="E2600" s="2">
        <f t="shared" si="160"/>
        <v>-78906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45793</v>
      </c>
      <c r="B2601" s="6">
        <f>TITRES_STAT!C2604</f>
        <v>1.74</v>
      </c>
      <c r="C2601" s="6">
        <f>TITRES_STAT!D2604</f>
        <v>1.74</v>
      </c>
      <c r="D2601" s="6">
        <f>TITRES_STAT!E2604</f>
        <v>1020</v>
      </c>
      <c r="E2601" s="2">
        <f t="shared" si="160"/>
        <v>-77886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CONFIRMED BULLISH</v>
      </c>
    </row>
    <row r="2602" spans="1:8" ht="13.5" x14ac:dyDescent="0.25">
      <c r="A2602" s="3">
        <f>TITRES_STAT!B2605</f>
        <v>45796</v>
      </c>
      <c r="B2602" s="6">
        <f>TITRES_STAT!C2605</f>
        <v>1.73</v>
      </c>
      <c r="C2602" s="6">
        <f>TITRES_STAT!D2605</f>
        <v>1.73</v>
      </c>
      <c r="D2602" s="6">
        <f>TITRES_STAT!E2605</f>
        <v>145</v>
      </c>
      <c r="E2602" s="2">
        <f t="shared" si="160"/>
        <v>-78031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1.74</v>
      </c>
      <c r="C2603" s="6">
        <f>TITRES_STAT!D2606</f>
        <v>1.74</v>
      </c>
      <c r="D2603" s="6">
        <f>TITRES_STAT!E2606</f>
        <v>422</v>
      </c>
      <c r="E2603" s="2">
        <f t="shared" si="160"/>
        <v>-77609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1.67</v>
      </c>
      <c r="C2604" s="6">
        <f>TITRES_STAT!D2607</f>
        <v>1.67</v>
      </c>
      <c r="D2604" s="6">
        <f>TITRES_STAT!E2607</f>
        <v>5241</v>
      </c>
      <c r="E2604" s="2">
        <f t="shared" si="160"/>
        <v>-82850</v>
      </c>
      <c r="F2604" s="6" t="str">
        <f t="shared" si="163"/>
        <v>BEARISH</v>
      </c>
      <c r="G2604" s="6" t="str">
        <f t="shared" si="162"/>
        <v>STRONG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1.72</v>
      </c>
      <c r="C2605" s="6">
        <f>TITRES_STAT!D2608</f>
        <v>1.72</v>
      </c>
      <c r="D2605" s="6">
        <f>TITRES_STAT!E2608</f>
        <v>50</v>
      </c>
      <c r="E2605" s="2">
        <f t="shared" si="160"/>
        <v>-82800</v>
      </c>
      <c r="F2605" s="6" t="str">
        <f t="shared" si="163"/>
        <v>BEARISH</v>
      </c>
      <c r="G2605" s="6" t="str">
        <f t="shared" si="162"/>
        <v>STRONG</v>
      </c>
      <c r="H2605" s="6" t="str">
        <f t="shared" si="161"/>
        <v>NEUTRAL</v>
      </c>
    </row>
    <row r="2606" spans="1:8" ht="13.5" x14ac:dyDescent="0.25">
      <c r="A2606" s="3">
        <f>TITRES_STAT!B2609</f>
        <v>45800</v>
      </c>
      <c r="B2606" s="6">
        <f>TITRES_STAT!C2609</f>
        <v>1.79</v>
      </c>
      <c r="C2606" s="6">
        <f>TITRES_STAT!D2609</f>
        <v>1.79</v>
      </c>
      <c r="D2606" s="6">
        <f>TITRES_STAT!E2609</f>
        <v>205</v>
      </c>
      <c r="E2606" s="2">
        <f t="shared" si="160"/>
        <v>-82595</v>
      </c>
      <c r="F2606" s="6" t="str">
        <f t="shared" si="163"/>
        <v>BEARISH</v>
      </c>
      <c r="G2606" s="6" t="str">
        <f t="shared" si="162"/>
        <v>STRONG</v>
      </c>
      <c r="H2606" s="6" t="str">
        <f t="shared" si="161"/>
        <v>BEARISH DIVERGENCE</v>
      </c>
    </row>
    <row r="2607" spans="1:8" ht="13.5" x14ac:dyDescent="0.25">
      <c r="A2607" s="3">
        <f>TITRES_STAT!B2610</f>
        <v>45803</v>
      </c>
      <c r="B2607" s="6">
        <f>TITRES_STAT!C2610</f>
        <v>1.84</v>
      </c>
      <c r="C2607" s="6">
        <f>TITRES_STAT!D2610</f>
        <v>1.84</v>
      </c>
      <c r="D2607" s="6">
        <f>TITRES_STAT!E2610</f>
        <v>70</v>
      </c>
      <c r="E2607" s="2">
        <f t="shared" si="160"/>
        <v>-82525</v>
      </c>
      <c r="F2607" s="6" t="str">
        <f t="shared" si="163"/>
        <v>BEARISH</v>
      </c>
      <c r="G2607" s="6" t="str">
        <f t="shared" si="162"/>
        <v>STRONG</v>
      </c>
      <c r="H2607" s="6" t="str">
        <f t="shared" si="161"/>
        <v>BEARISH DIVERGENCE</v>
      </c>
    </row>
    <row r="2608" spans="1:8" ht="13.5" x14ac:dyDescent="0.25">
      <c r="A2608" s="3">
        <f>TITRES_STAT!B2611</f>
        <v>45804</v>
      </c>
      <c r="B2608" s="6">
        <f>TITRES_STAT!C2611</f>
        <v>1.76</v>
      </c>
      <c r="C2608" s="6">
        <f>TITRES_STAT!D2611</f>
        <v>1.76</v>
      </c>
      <c r="D2608" s="6">
        <f>TITRES_STAT!E2611</f>
        <v>1000</v>
      </c>
      <c r="E2608" s="2">
        <f t="shared" si="160"/>
        <v>-83525</v>
      </c>
      <c r="F2608" s="6" t="str">
        <f t="shared" si="163"/>
        <v>BEARISH</v>
      </c>
      <c r="G2608" s="6" t="str">
        <f t="shared" si="162"/>
        <v>STRONG</v>
      </c>
      <c r="H2608" s="6" t="str">
        <f t="shared" si="161"/>
        <v>BEARISH DIVERGENCE</v>
      </c>
    </row>
    <row r="2609" spans="1:8" ht="13.5" x14ac:dyDescent="0.25">
      <c r="A2609" s="3">
        <f>TITRES_STAT!B2612</f>
        <v>45805</v>
      </c>
      <c r="B2609" s="6">
        <f>TITRES_STAT!C2612</f>
        <v>1.78</v>
      </c>
      <c r="C2609" s="6">
        <f>TITRES_STAT!D2612</f>
        <v>1.78</v>
      </c>
      <c r="D2609" s="6">
        <f>TITRES_STAT!E2612</f>
        <v>10</v>
      </c>
      <c r="E2609" s="2">
        <f t="shared" si="160"/>
        <v>-83515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BEARISH DIVERGENCE</v>
      </c>
    </row>
    <row r="2610" spans="1:8" ht="13.5" x14ac:dyDescent="0.25">
      <c r="A2610" s="3">
        <f>TITRES_STAT!B2613</f>
        <v>45806</v>
      </c>
      <c r="B2610" s="6">
        <f>TITRES_STAT!C2613</f>
        <v>1.78</v>
      </c>
      <c r="C2610" s="6">
        <f>TITRES_STAT!D2613</f>
        <v>1.78</v>
      </c>
      <c r="D2610" s="6">
        <f>TITRES_STAT!E2613</f>
        <v>0</v>
      </c>
      <c r="E2610" s="2">
        <f t="shared" si="160"/>
        <v>-83515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BEARISH DIVERGENCE</v>
      </c>
    </row>
    <row r="2611" spans="1:8" ht="13.5" x14ac:dyDescent="0.25">
      <c r="A2611" s="3">
        <f>TITRES_STAT!B2614</f>
        <v>45807</v>
      </c>
      <c r="B2611" s="6">
        <f>TITRES_STAT!C2614</f>
        <v>1.78</v>
      </c>
      <c r="C2611" s="6">
        <f>TITRES_STAT!D2614</f>
        <v>1.78</v>
      </c>
      <c r="D2611" s="6">
        <f>TITRES_STAT!E2614</f>
        <v>2388</v>
      </c>
      <c r="E2611" s="2">
        <f t="shared" si="160"/>
        <v>-83515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1.78</v>
      </c>
      <c r="C2612" s="6">
        <f>TITRES_STAT!D2615</f>
        <v>1.78</v>
      </c>
      <c r="D2612" s="6">
        <f>TITRES_STAT!E2615</f>
        <v>12682</v>
      </c>
      <c r="E2612" s="2">
        <f t="shared" si="160"/>
        <v>-83515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1.85</v>
      </c>
      <c r="C2613" s="6">
        <f>TITRES_STAT!D2616</f>
        <v>1.85</v>
      </c>
      <c r="D2613" s="6">
        <f>TITRES_STAT!E2616</f>
        <v>76</v>
      </c>
      <c r="E2613" s="2">
        <f t="shared" si="160"/>
        <v>-83439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CONFIRMED BULLISH</v>
      </c>
    </row>
    <row r="2614" spans="1:8" ht="13.5" x14ac:dyDescent="0.25">
      <c r="A2614" s="3">
        <f>TITRES_STAT!B2617</f>
        <v>45812</v>
      </c>
      <c r="B2614" s="6">
        <f>TITRES_STAT!C2617</f>
        <v>1.77</v>
      </c>
      <c r="C2614" s="6">
        <f>TITRES_STAT!D2617</f>
        <v>1.77</v>
      </c>
      <c r="D2614" s="6">
        <f>TITRES_STAT!E2617</f>
        <v>1100</v>
      </c>
      <c r="E2614" s="2">
        <f t="shared" si="160"/>
        <v>-84539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CONFIRMED BEARISH</v>
      </c>
    </row>
    <row r="2615" spans="1:8" ht="13.5" x14ac:dyDescent="0.25">
      <c r="A2615" s="3">
        <f>TITRES_STAT!B2618</f>
        <v>45813</v>
      </c>
      <c r="B2615" s="6">
        <f>TITRES_STAT!C2618</f>
        <v>1.83</v>
      </c>
      <c r="C2615" s="6">
        <f>TITRES_STAT!D2618</f>
        <v>1.83</v>
      </c>
      <c r="D2615" s="6">
        <f>TITRES_STAT!E2618</f>
        <v>1710</v>
      </c>
      <c r="E2615" s="2">
        <f t="shared" si="160"/>
        <v>-82829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1.83</v>
      </c>
      <c r="C2616" s="6">
        <f>TITRES_STAT!D2619</f>
        <v>1.83</v>
      </c>
      <c r="D2616" s="6">
        <f>TITRES_STAT!E2619</f>
        <v>0</v>
      </c>
      <c r="E2616" s="2">
        <f t="shared" si="160"/>
        <v>-82829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1.81</v>
      </c>
      <c r="C2617" s="6">
        <f>TITRES_STAT!D2620</f>
        <v>1.81</v>
      </c>
      <c r="D2617" s="6">
        <f>TITRES_STAT!E2620</f>
        <v>479</v>
      </c>
      <c r="E2617" s="2">
        <f t="shared" si="160"/>
        <v>-83308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CONFIRMED BULLISH</v>
      </c>
    </row>
    <row r="2618" spans="1:8" ht="13.5" x14ac:dyDescent="0.25">
      <c r="A2618" s="3">
        <f>TITRES_STAT!B2621</f>
        <v>45819</v>
      </c>
      <c r="B2618" s="6">
        <f>TITRES_STAT!C2621</f>
        <v>1.82</v>
      </c>
      <c r="C2618" s="6">
        <f>TITRES_STAT!D2621</f>
        <v>1.82</v>
      </c>
      <c r="D2618" s="6">
        <f>TITRES_STAT!E2621</f>
        <v>2300</v>
      </c>
      <c r="E2618" s="2">
        <f t="shared" si="160"/>
        <v>-81008</v>
      </c>
      <c r="F2618" s="6" t="str">
        <f t="shared" si="163"/>
        <v>BULLISH</v>
      </c>
      <c r="G2618" s="6" t="str">
        <f t="shared" si="162"/>
        <v>WEAK</v>
      </c>
      <c r="H2618" s="6" t="str">
        <f t="shared" si="161"/>
        <v>BULLISH DIVERGENCE</v>
      </c>
    </row>
    <row r="2619" spans="1:8" ht="13.5" x14ac:dyDescent="0.25">
      <c r="A2619" s="3">
        <f>TITRES_STAT!B2622</f>
        <v>45820</v>
      </c>
      <c r="B2619" s="6">
        <f>TITRES_STAT!C2622</f>
        <v>1.82</v>
      </c>
      <c r="C2619" s="6">
        <f>TITRES_STAT!D2622</f>
        <v>1.82</v>
      </c>
      <c r="D2619" s="6">
        <f>TITRES_STAT!E2622</f>
        <v>0</v>
      </c>
      <c r="E2619" s="2">
        <f t="shared" si="160"/>
        <v>-81008</v>
      </c>
      <c r="F2619" s="6" t="str">
        <f t="shared" si="163"/>
        <v>BULLISH</v>
      </c>
      <c r="G2619" s="6" t="str">
        <f t="shared" si="162"/>
        <v>WEAK</v>
      </c>
      <c r="H2619" s="6" t="str">
        <f t="shared" si="161"/>
        <v>CONFIRMED BULLISH</v>
      </c>
    </row>
    <row r="2620" spans="1:8" ht="13.5" x14ac:dyDescent="0.25">
      <c r="A2620" s="3">
        <f>TITRES_STAT!B2623</f>
        <v>45821</v>
      </c>
      <c r="B2620" s="6">
        <f>TITRES_STAT!C2623</f>
        <v>1.81</v>
      </c>
      <c r="C2620" s="6">
        <f>TITRES_STAT!D2623</f>
        <v>1.81</v>
      </c>
      <c r="D2620" s="6">
        <f>TITRES_STAT!E2623</f>
        <v>1675</v>
      </c>
      <c r="E2620" s="2">
        <f t="shared" si="160"/>
        <v>-82683</v>
      </c>
      <c r="F2620" s="6" t="str">
        <f t="shared" si="163"/>
        <v>BULLISH</v>
      </c>
      <c r="G2620" s="6" t="str">
        <f t="shared" si="162"/>
        <v>NEUTRAL</v>
      </c>
      <c r="H2620" s="6" t="str">
        <f t="shared" si="161"/>
        <v>BULLISH DIVERGENCE</v>
      </c>
    </row>
    <row r="2621" spans="1:8" ht="13.5" x14ac:dyDescent="0.25">
      <c r="A2621" s="3">
        <f>TITRES_STAT!B2624</f>
        <v>45824</v>
      </c>
      <c r="B2621" s="6">
        <f>TITRES_STAT!C2624</f>
        <v>1.73</v>
      </c>
      <c r="C2621" s="6">
        <f>TITRES_STAT!D2624</f>
        <v>1.73</v>
      </c>
      <c r="D2621" s="6">
        <f>TITRES_STAT!E2624</f>
        <v>7372</v>
      </c>
      <c r="E2621" s="2">
        <f t="shared" si="160"/>
        <v>-90055</v>
      </c>
      <c r="F2621" s="6" t="str">
        <f t="shared" si="163"/>
        <v>BEARISH</v>
      </c>
      <c r="G2621" s="6" t="str">
        <f t="shared" si="162"/>
        <v>STRONG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1.8</v>
      </c>
      <c r="C2622" s="6">
        <f>TITRES_STAT!D2625</f>
        <v>1.8</v>
      </c>
      <c r="D2622" s="6">
        <f>TITRES_STAT!E2625</f>
        <v>100</v>
      </c>
      <c r="E2622" s="2">
        <f t="shared" si="160"/>
        <v>-89955</v>
      </c>
      <c r="F2622" s="6" t="str">
        <f t="shared" si="163"/>
        <v>BEARISH</v>
      </c>
      <c r="G2622" s="6" t="str">
        <f t="shared" si="162"/>
        <v>STRONG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1.79</v>
      </c>
      <c r="C2623" s="6">
        <f>TITRES_STAT!D2626</f>
        <v>1.79</v>
      </c>
      <c r="D2623" s="6">
        <f>TITRES_STAT!E2626</f>
        <v>120</v>
      </c>
      <c r="E2623" s="2">
        <f t="shared" si="160"/>
        <v>-90075</v>
      </c>
      <c r="F2623" s="6" t="str">
        <f t="shared" si="163"/>
        <v>BEARISH</v>
      </c>
      <c r="G2623" s="6" t="str">
        <f t="shared" si="162"/>
        <v>STRONG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1.79</v>
      </c>
      <c r="C2624" s="6">
        <f>TITRES_STAT!D2627</f>
        <v>1.79</v>
      </c>
      <c r="D2624" s="6">
        <f>TITRES_STAT!E2627</f>
        <v>0</v>
      </c>
      <c r="E2624" s="2">
        <f t="shared" si="160"/>
        <v>-90075</v>
      </c>
      <c r="F2624" s="6" t="str">
        <f t="shared" si="163"/>
        <v>BEARISH</v>
      </c>
      <c r="G2624" s="6" t="str">
        <f t="shared" si="162"/>
        <v>STRONG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1.79</v>
      </c>
      <c r="C2625" s="6">
        <f>TITRES_STAT!D2628</f>
        <v>1.79</v>
      </c>
      <c r="D2625" s="6">
        <f>TITRES_STAT!E2628</f>
        <v>0</v>
      </c>
      <c r="E2625" s="2">
        <f t="shared" si="160"/>
        <v>-90075</v>
      </c>
      <c r="F2625" s="6" t="str">
        <f t="shared" si="163"/>
        <v>BEARISH</v>
      </c>
      <c r="G2625" s="6" t="str">
        <f t="shared" si="162"/>
        <v>STRONG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1.79</v>
      </c>
      <c r="C2626" s="6">
        <f>TITRES_STAT!D2629</f>
        <v>1.79</v>
      </c>
      <c r="D2626" s="6">
        <f>TITRES_STAT!E2629</f>
        <v>2000</v>
      </c>
      <c r="E2626" s="2">
        <f t="shared" si="160"/>
        <v>-90075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BEARISH DIVERGENCE</v>
      </c>
    </row>
    <row r="2627" spans="1:8" ht="13.5" x14ac:dyDescent="0.25">
      <c r="A2627" s="3">
        <f>TITRES_STAT!B2630</f>
        <v>45832</v>
      </c>
      <c r="B2627" s="6">
        <f>TITRES_STAT!C2630</f>
        <v>1.79</v>
      </c>
      <c r="C2627" s="6">
        <f>TITRES_STAT!D2630</f>
        <v>1.79</v>
      </c>
      <c r="D2627" s="6">
        <f>TITRES_STAT!E2630</f>
        <v>400</v>
      </c>
      <c r="E2627" s="2">
        <f t="shared" si="160"/>
        <v>-90075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1.79</v>
      </c>
      <c r="C2628" s="6">
        <f>TITRES_STAT!D2631</f>
        <v>1.79</v>
      </c>
      <c r="D2628" s="6">
        <f>TITRES_STAT!E2631</f>
        <v>0</v>
      </c>
      <c r="E2628" s="2">
        <f t="shared" ref="E2628:E2691" si="164">IF(B2628&gt;B2627, E2627+D2628, IF(B2628&lt;B2627, E2627-D2628, E2627))</f>
        <v>-90075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1.75</v>
      </c>
      <c r="C2629" s="6">
        <f>TITRES_STAT!D2632</f>
        <v>1.75</v>
      </c>
      <c r="D2629" s="6">
        <f>TITRES_STAT!E2632</f>
        <v>338</v>
      </c>
      <c r="E2629" s="2">
        <f t="shared" si="164"/>
        <v>-90413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1.73</v>
      </c>
      <c r="C2630" s="6">
        <f>TITRES_STAT!D2633</f>
        <v>1.73</v>
      </c>
      <c r="D2630" s="6">
        <f>TITRES_STAT!E2633</f>
        <v>5251</v>
      </c>
      <c r="E2630" s="2">
        <f t="shared" si="164"/>
        <v>-95664</v>
      </c>
      <c r="F2630" s="6" t="str">
        <f t="shared" si="163"/>
        <v>BEARISH</v>
      </c>
      <c r="G2630" s="6" t="str">
        <f t="shared" si="162"/>
        <v>STRONG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1.8</v>
      </c>
      <c r="C2631" s="6">
        <f>TITRES_STAT!D2634</f>
        <v>1.8</v>
      </c>
      <c r="D2631" s="6">
        <f>TITRES_STAT!E2634</f>
        <v>10</v>
      </c>
      <c r="E2631" s="2">
        <f t="shared" si="164"/>
        <v>-95654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STRONG</v>
      </c>
      <c r="H2631" s="6" t="str">
        <f t="shared" si="165"/>
        <v>BEARISH DIVERGENCE</v>
      </c>
    </row>
    <row r="2632" spans="1:8" ht="13.5" x14ac:dyDescent="0.25">
      <c r="A2632" s="3">
        <f>TITRES_STAT!B2635</f>
        <v>45840</v>
      </c>
      <c r="B2632" s="6">
        <f>TITRES_STAT!C2635</f>
        <v>1.88</v>
      </c>
      <c r="C2632" s="6">
        <f>TITRES_STAT!D2635</f>
        <v>1.88</v>
      </c>
      <c r="D2632" s="6">
        <f>TITRES_STAT!E2635</f>
        <v>50</v>
      </c>
      <c r="E2632" s="2">
        <f t="shared" si="164"/>
        <v>-95604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STRONG</v>
      </c>
      <c r="H2632" s="6" t="str">
        <f t="shared" si="165"/>
        <v>BEARISH DIVERGENCE</v>
      </c>
    </row>
    <row r="2633" spans="1:8" ht="13.5" x14ac:dyDescent="0.25">
      <c r="A2633" s="3">
        <f>TITRES_STAT!B2636</f>
        <v>45841</v>
      </c>
      <c r="B2633" s="6">
        <f>TITRES_STAT!C2636</f>
        <v>1.88</v>
      </c>
      <c r="C2633" s="6">
        <f>TITRES_STAT!D2636</f>
        <v>1.88</v>
      </c>
      <c r="D2633" s="6">
        <f>TITRES_STAT!E2636</f>
        <v>0</v>
      </c>
      <c r="E2633" s="2">
        <f t="shared" si="164"/>
        <v>-95604</v>
      </c>
      <c r="F2633" s="6" t="str">
        <f t="shared" si="167"/>
        <v>BEARISH</v>
      </c>
      <c r="G2633" s="6" t="str">
        <f t="shared" si="166"/>
        <v>STRONG</v>
      </c>
      <c r="H2633" s="6" t="str">
        <f t="shared" si="165"/>
        <v>BEARISH DIVERGENCE</v>
      </c>
    </row>
    <row r="2634" spans="1:8" ht="13.5" x14ac:dyDescent="0.25">
      <c r="A2634" s="3">
        <f>TITRES_STAT!B2637</f>
        <v>45842</v>
      </c>
      <c r="B2634" s="6">
        <f>TITRES_STAT!C2637</f>
        <v>1.8</v>
      </c>
      <c r="C2634" s="6">
        <f>TITRES_STAT!D2637</f>
        <v>1.8</v>
      </c>
      <c r="D2634" s="6">
        <f>TITRES_STAT!E2637</f>
        <v>1240</v>
      </c>
      <c r="E2634" s="2">
        <f t="shared" si="164"/>
        <v>-96844</v>
      </c>
      <c r="F2634" s="6" t="str">
        <f t="shared" si="167"/>
        <v>BEARISH</v>
      </c>
      <c r="G2634" s="6" t="str">
        <f t="shared" si="166"/>
        <v>STRONG</v>
      </c>
      <c r="H2634" s="6" t="str">
        <f t="shared" si="165"/>
        <v>BEARISH DIVERGENCE</v>
      </c>
    </row>
    <row r="2635" spans="1:8" ht="13.5" x14ac:dyDescent="0.25">
      <c r="A2635" s="3">
        <f>TITRES_STAT!B2638</f>
        <v>45845</v>
      </c>
      <c r="B2635" s="6">
        <f>TITRES_STAT!C2638</f>
        <v>1.88</v>
      </c>
      <c r="C2635" s="6">
        <f>TITRES_STAT!D2638</f>
        <v>1.88</v>
      </c>
      <c r="D2635" s="6">
        <f>TITRES_STAT!E2638</f>
        <v>10</v>
      </c>
      <c r="E2635" s="2">
        <f t="shared" si="164"/>
        <v>-96834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BEARISH DIVERGENCE</v>
      </c>
    </row>
    <row r="2636" spans="1:8" ht="13.5" x14ac:dyDescent="0.25">
      <c r="A2636" s="3">
        <f>TITRES_STAT!B2639</f>
        <v>45846</v>
      </c>
      <c r="B2636" s="6">
        <f>TITRES_STAT!C2639</f>
        <v>1.8</v>
      </c>
      <c r="C2636" s="6">
        <f>TITRES_STAT!D2639</f>
        <v>1.8</v>
      </c>
      <c r="D2636" s="6">
        <f>TITRES_STAT!E2639</f>
        <v>200</v>
      </c>
      <c r="E2636" s="2">
        <f t="shared" si="164"/>
        <v>-97034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1.88</v>
      </c>
      <c r="C2637" s="6">
        <f>TITRES_STAT!D2640</f>
        <v>1.88</v>
      </c>
      <c r="D2637" s="6">
        <f>TITRES_STAT!E2640</f>
        <v>10</v>
      </c>
      <c r="E2637" s="2">
        <f t="shared" si="164"/>
        <v>-97024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1.9</v>
      </c>
      <c r="C2638" s="6">
        <f>TITRES_STAT!D2641</f>
        <v>1.9</v>
      </c>
      <c r="D2638" s="6">
        <f>TITRES_STAT!E2641</f>
        <v>825</v>
      </c>
      <c r="E2638" s="2">
        <f t="shared" si="164"/>
        <v>-96199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BEARISH DIVERGENCE</v>
      </c>
    </row>
    <row r="2639" spans="1:8" ht="13.5" x14ac:dyDescent="0.25">
      <c r="A2639" s="3">
        <f>TITRES_STAT!B2642</f>
        <v>45849</v>
      </c>
      <c r="B2639" s="6">
        <f>TITRES_STAT!C2642</f>
        <v>1.93</v>
      </c>
      <c r="C2639" s="6">
        <f>TITRES_STAT!D2642</f>
        <v>1.93</v>
      </c>
      <c r="D2639" s="6">
        <f>TITRES_STAT!E2642</f>
        <v>210</v>
      </c>
      <c r="E2639" s="2">
        <f t="shared" si="164"/>
        <v>-95989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1.93</v>
      </c>
      <c r="C2640" s="6">
        <f>TITRES_STAT!D2643</f>
        <v>1.93</v>
      </c>
      <c r="D2640" s="6">
        <f>TITRES_STAT!E2643</f>
        <v>200</v>
      </c>
      <c r="E2640" s="2">
        <f t="shared" si="164"/>
        <v>-95989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CONFIRMED BULLISH</v>
      </c>
    </row>
    <row r="2641" spans="1:8" ht="13.5" x14ac:dyDescent="0.25">
      <c r="A2641" s="3">
        <f>TITRES_STAT!B2644</f>
        <v>45853</v>
      </c>
      <c r="B2641" s="6">
        <f>TITRES_STAT!C2644</f>
        <v>1.93</v>
      </c>
      <c r="C2641" s="6">
        <f>TITRES_STAT!D2644</f>
        <v>1.93</v>
      </c>
      <c r="D2641" s="6">
        <f>TITRES_STAT!E2644</f>
        <v>1400</v>
      </c>
      <c r="E2641" s="2">
        <f t="shared" si="164"/>
        <v>-95989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1.93</v>
      </c>
      <c r="C2642" s="6">
        <f>TITRES_STAT!D2645</f>
        <v>1.93</v>
      </c>
      <c r="D2642" s="6">
        <f>TITRES_STAT!E2645</f>
        <v>119</v>
      </c>
      <c r="E2642" s="2">
        <f t="shared" si="164"/>
        <v>-95989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1.93</v>
      </c>
      <c r="C2643" s="6">
        <f>TITRES_STAT!D2646</f>
        <v>1.93</v>
      </c>
      <c r="D2643" s="6">
        <f>TITRES_STAT!E2646</f>
        <v>70</v>
      </c>
      <c r="E2643" s="2">
        <f t="shared" si="164"/>
        <v>-95989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1.89</v>
      </c>
      <c r="C2644" s="6">
        <f>TITRES_STAT!D2647</f>
        <v>1.89</v>
      </c>
      <c r="D2644" s="6">
        <f>TITRES_STAT!E2647</f>
        <v>8961</v>
      </c>
      <c r="E2644" s="2">
        <f t="shared" si="164"/>
        <v>-104950</v>
      </c>
      <c r="F2644" s="6" t="str">
        <f t="shared" si="167"/>
        <v>BEARISH</v>
      </c>
      <c r="G2644" s="6" t="str">
        <f t="shared" si="166"/>
        <v>STRONG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1.93</v>
      </c>
      <c r="C2645" s="6">
        <f>TITRES_STAT!D2648</f>
        <v>1.93</v>
      </c>
      <c r="D2645" s="6">
        <f>TITRES_STAT!E2648</f>
        <v>3193</v>
      </c>
      <c r="E2645" s="2">
        <f t="shared" si="164"/>
        <v>-101757</v>
      </c>
      <c r="F2645" s="6" t="str">
        <f t="shared" si="167"/>
        <v>BEARISH</v>
      </c>
      <c r="G2645" s="6" t="str">
        <f t="shared" si="166"/>
        <v>STRONG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1.98</v>
      </c>
      <c r="C2646" s="6">
        <f>TITRES_STAT!D2649</f>
        <v>1.98</v>
      </c>
      <c r="D2646" s="6">
        <f>TITRES_STAT!E2649</f>
        <v>5586</v>
      </c>
      <c r="E2646" s="2">
        <f t="shared" si="164"/>
        <v>-96171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BEARISH DIVERGENCE</v>
      </c>
    </row>
    <row r="2647" spans="1:8" ht="13.5" x14ac:dyDescent="0.25">
      <c r="A2647" s="3">
        <f>TITRES_STAT!B2650</f>
        <v>45861</v>
      </c>
      <c r="B2647" s="6">
        <f>TITRES_STAT!C2650</f>
        <v>2.06</v>
      </c>
      <c r="C2647" s="6">
        <f>TITRES_STAT!D2650</f>
        <v>2.06</v>
      </c>
      <c r="D2647" s="6">
        <f>TITRES_STAT!E2650</f>
        <v>3070</v>
      </c>
      <c r="E2647" s="2">
        <f t="shared" si="164"/>
        <v>-93101</v>
      </c>
      <c r="F2647" s="6" t="str">
        <f t="shared" si="167"/>
        <v>BULLISH</v>
      </c>
      <c r="G2647" s="6" t="str">
        <f t="shared" si="166"/>
        <v>WEAK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2.15</v>
      </c>
      <c r="C2648" s="6">
        <f>TITRES_STAT!D2651</f>
        <v>2.15</v>
      </c>
      <c r="D2648" s="6">
        <f>TITRES_STAT!E2651</f>
        <v>4304</v>
      </c>
      <c r="E2648" s="2">
        <f t="shared" si="164"/>
        <v>-88797</v>
      </c>
      <c r="F2648" s="6" t="str">
        <f t="shared" si="167"/>
        <v>BULLISH</v>
      </c>
      <c r="G2648" s="6" t="str">
        <f t="shared" si="166"/>
        <v>WEAK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2.0699999999999998</v>
      </c>
      <c r="C2649" s="6">
        <f>TITRES_STAT!D2652</f>
        <v>2.0699999999999998</v>
      </c>
      <c r="D2649" s="6">
        <f>TITRES_STAT!E2652</f>
        <v>540</v>
      </c>
      <c r="E2649" s="2">
        <f t="shared" si="164"/>
        <v>-89337</v>
      </c>
      <c r="F2649" s="6" t="str">
        <f t="shared" si="167"/>
        <v>BULLISH</v>
      </c>
      <c r="G2649" s="6" t="str">
        <f t="shared" si="166"/>
        <v>WEAK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2.13</v>
      </c>
      <c r="C2650" s="6">
        <f>TITRES_STAT!D2653</f>
        <v>2.13</v>
      </c>
      <c r="D2650" s="6">
        <f>TITRES_STAT!E2653</f>
        <v>1680</v>
      </c>
      <c r="E2650" s="2">
        <f t="shared" si="164"/>
        <v>-87657</v>
      </c>
      <c r="F2650" s="6" t="str">
        <f t="shared" si="167"/>
        <v>BULLISH</v>
      </c>
      <c r="G2650" s="6" t="str">
        <f t="shared" si="166"/>
        <v>WEAK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2.12</v>
      </c>
      <c r="C2651" s="6">
        <f>TITRES_STAT!D2654</f>
        <v>2.12</v>
      </c>
      <c r="D2651" s="6">
        <f>TITRES_STAT!E2654</f>
        <v>336</v>
      </c>
      <c r="E2651" s="2">
        <f t="shared" si="164"/>
        <v>-87993</v>
      </c>
      <c r="F2651" s="6" t="str">
        <f t="shared" si="167"/>
        <v>BULLISH</v>
      </c>
      <c r="G2651" s="6" t="str">
        <f t="shared" si="166"/>
        <v>WEAK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2.12</v>
      </c>
      <c r="C2652" s="6">
        <f>TITRES_STAT!D2655</f>
        <v>2.12</v>
      </c>
      <c r="D2652" s="6">
        <f>TITRES_STAT!E2655</f>
        <v>3000</v>
      </c>
      <c r="E2652" s="2">
        <f t="shared" si="164"/>
        <v>-87993</v>
      </c>
      <c r="F2652" s="6" t="str">
        <f t="shared" si="167"/>
        <v>BULLISH</v>
      </c>
      <c r="G2652" s="6" t="str">
        <f t="shared" si="166"/>
        <v>WEAK</v>
      </c>
      <c r="H2652" s="6" t="str">
        <f t="shared" si="165"/>
        <v>CONFIRMED BULLISH</v>
      </c>
    </row>
    <row r="2653" spans="1:8" ht="13.5" x14ac:dyDescent="0.25">
      <c r="A2653" s="3">
        <f>TITRES_STAT!B2656</f>
        <v>45870</v>
      </c>
      <c r="B2653" s="6">
        <f>TITRES_STAT!C2656</f>
        <v>2.12</v>
      </c>
      <c r="C2653" s="6">
        <f>TITRES_STAT!D2656</f>
        <v>2.12</v>
      </c>
      <c r="D2653" s="6">
        <f>TITRES_STAT!E2656</f>
        <v>0</v>
      </c>
      <c r="E2653" s="2">
        <f t="shared" si="164"/>
        <v>-87993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BULLISH DIVERGENCE</v>
      </c>
    </row>
    <row r="2654" spans="1:8" ht="13.5" x14ac:dyDescent="0.25">
      <c r="A2654" s="3">
        <f>TITRES_STAT!B2657</f>
        <v>45873</v>
      </c>
      <c r="B2654" s="6">
        <f>TITRES_STAT!C2657</f>
        <v>2.17</v>
      </c>
      <c r="C2654" s="6">
        <f>TITRES_STAT!D2657</f>
        <v>2.17</v>
      </c>
      <c r="D2654" s="6">
        <f>TITRES_STAT!E2657</f>
        <v>19372</v>
      </c>
      <c r="E2654" s="2">
        <f t="shared" si="164"/>
        <v>-68621</v>
      </c>
      <c r="F2654" s="6" t="str">
        <f t="shared" si="167"/>
        <v>BULLISH</v>
      </c>
      <c r="G2654" s="6" t="str">
        <f t="shared" si="166"/>
        <v>WEAK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2.2000000000000002</v>
      </c>
      <c r="C2655" s="6">
        <f>TITRES_STAT!D2658</f>
        <v>2.2000000000000002</v>
      </c>
      <c r="D2655" s="6">
        <f>TITRES_STAT!E2658</f>
        <v>6401</v>
      </c>
      <c r="E2655" s="2">
        <f t="shared" si="164"/>
        <v>-62220</v>
      </c>
      <c r="F2655" s="6" t="str">
        <f t="shared" si="167"/>
        <v>BULLISH</v>
      </c>
      <c r="G2655" s="6" t="str">
        <f t="shared" si="166"/>
        <v>WEAK</v>
      </c>
      <c r="H2655" s="6" t="str">
        <f t="shared" si="165"/>
        <v>CONFIRMED BULLISH</v>
      </c>
    </row>
    <row r="2656" spans="1:8" ht="13.5" x14ac:dyDescent="0.25">
      <c r="A2656" s="3">
        <f>TITRES_STAT!B2659</f>
        <v>45875</v>
      </c>
      <c r="B2656" s="6">
        <f>TITRES_STAT!C2659</f>
        <v>2.2599999999999998</v>
      </c>
      <c r="C2656" s="6">
        <f>TITRES_STAT!D2659</f>
        <v>2.2599999999999998</v>
      </c>
      <c r="D2656" s="6">
        <f>TITRES_STAT!E2659</f>
        <v>6842</v>
      </c>
      <c r="E2656" s="2">
        <f t="shared" si="164"/>
        <v>-55378</v>
      </c>
      <c r="F2656" s="6" t="str">
        <f t="shared" si="167"/>
        <v>BULLISH</v>
      </c>
      <c r="G2656" s="6" t="str">
        <f t="shared" si="166"/>
        <v>WEAK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2.2599999999999998</v>
      </c>
      <c r="C2657" s="6">
        <f>TITRES_STAT!D2660</f>
        <v>2.2599999999999998</v>
      </c>
      <c r="D2657" s="6">
        <f>TITRES_STAT!E2660</f>
        <v>705</v>
      </c>
      <c r="E2657" s="2">
        <f t="shared" si="164"/>
        <v>-55378</v>
      </c>
      <c r="F2657" s="6" t="str">
        <f t="shared" si="167"/>
        <v>BULLISH</v>
      </c>
      <c r="G2657" s="6" t="str">
        <f t="shared" si="166"/>
        <v>WEAK</v>
      </c>
      <c r="H2657" s="6" t="str">
        <f t="shared" si="165"/>
        <v>CONFIRMED BULLISH</v>
      </c>
    </row>
    <row r="2658" spans="1:8" ht="13.5" x14ac:dyDescent="0.25">
      <c r="A2658" s="3">
        <f>TITRES_STAT!B2661</f>
        <v>45877</v>
      </c>
      <c r="B2658" s="6">
        <f>TITRES_STAT!C2661</f>
        <v>2.2200000000000002</v>
      </c>
      <c r="C2658" s="6">
        <f>TITRES_STAT!D2661</f>
        <v>2.2200000000000002</v>
      </c>
      <c r="D2658" s="6">
        <f>TITRES_STAT!E2661</f>
        <v>7100</v>
      </c>
      <c r="E2658" s="2">
        <f t="shared" si="164"/>
        <v>-62478</v>
      </c>
      <c r="F2658" s="6" t="str">
        <f t="shared" si="167"/>
        <v>BULLISH</v>
      </c>
      <c r="G2658" s="6" t="str">
        <f t="shared" si="166"/>
        <v>WEAK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2.31</v>
      </c>
      <c r="C2659" s="6">
        <f>TITRES_STAT!D2662</f>
        <v>2.31</v>
      </c>
      <c r="D2659" s="6">
        <f>TITRES_STAT!E2662</f>
        <v>7414</v>
      </c>
      <c r="E2659" s="2">
        <f t="shared" si="164"/>
        <v>-55064</v>
      </c>
      <c r="F2659" s="6" t="str">
        <f t="shared" si="167"/>
        <v>BULLISH</v>
      </c>
      <c r="G2659" s="6" t="str">
        <f t="shared" si="166"/>
        <v>WEAK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2.41</v>
      </c>
      <c r="C2660" s="6">
        <f>TITRES_STAT!D2663</f>
        <v>2.41</v>
      </c>
      <c r="D2660" s="6">
        <f>TITRES_STAT!E2663</f>
        <v>18602</v>
      </c>
      <c r="E2660" s="2">
        <f t="shared" si="164"/>
        <v>-36462</v>
      </c>
      <c r="F2660" s="6" t="str">
        <f t="shared" si="167"/>
        <v>BULLISH</v>
      </c>
      <c r="G2660" s="6" t="str">
        <f t="shared" si="166"/>
        <v>WEAK</v>
      </c>
      <c r="H2660" s="6" t="str">
        <f t="shared" si="165"/>
        <v>CONFIRMED BULLISH</v>
      </c>
    </row>
    <row r="2661" spans="1:8" ht="13.5" x14ac:dyDescent="0.25">
      <c r="A2661" s="3">
        <f>TITRES_STAT!B2664</f>
        <v>45883</v>
      </c>
      <c r="B2661" s="6">
        <f>TITRES_STAT!C2664</f>
        <v>2.5099999999999998</v>
      </c>
      <c r="C2661" s="6">
        <f>TITRES_STAT!D2664</f>
        <v>2.5099999999999998</v>
      </c>
      <c r="D2661" s="6">
        <f>TITRES_STAT!E2664</f>
        <v>9490</v>
      </c>
      <c r="E2661" s="2">
        <f t="shared" si="164"/>
        <v>-26972</v>
      </c>
      <c r="F2661" s="6" t="str">
        <f t="shared" si="167"/>
        <v>BULLISH</v>
      </c>
      <c r="G2661" s="6" t="str">
        <f t="shared" si="166"/>
        <v>WEAK</v>
      </c>
      <c r="H2661" s="6" t="str">
        <f t="shared" si="165"/>
        <v>CONFIRMED BULLISH</v>
      </c>
    </row>
    <row r="2662" spans="1:8" ht="13.5" x14ac:dyDescent="0.25">
      <c r="A2662" s="3">
        <f>TITRES_STAT!B2665</f>
        <v>45884</v>
      </c>
      <c r="B2662" s="6">
        <f>TITRES_STAT!C2665</f>
        <v>2.62</v>
      </c>
      <c r="C2662" s="6">
        <f>TITRES_STAT!D2665</f>
        <v>2.62</v>
      </c>
      <c r="D2662" s="6">
        <f>TITRES_STAT!E2665</f>
        <v>0</v>
      </c>
      <c r="E2662" s="2">
        <f t="shared" si="164"/>
        <v>-26972</v>
      </c>
      <c r="F2662" s="6" t="str">
        <f t="shared" si="167"/>
        <v>BULLISH</v>
      </c>
      <c r="G2662" s="6" t="str">
        <f t="shared" si="166"/>
        <v>WEAK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2.65</v>
      </c>
      <c r="C2663" s="6">
        <f>TITRES_STAT!D2666</f>
        <v>2.65</v>
      </c>
      <c r="D2663" s="6">
        <f>TITRES_STAT!E2666</f>
        <v>11511</v>
      </c>
      <c r="E2663" s="2">
        <f t="shared" si="164"/>
        <v>-15461</v>
      </c>
      <c r="F2663" s="6" t="str">
        <f t="shared" si="167"/>
        <v>BULLISH</v>
      </c>
      <c r="G2663" s="6" t="str">
        <f t="shared" si="166"/>
        <v>WEAK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2.5499999999999998</v>
      </c>
      <c r="C2664" s="6">
        <f>TITRES_STAT!D2667</f>
        <v>2.5499999999999998</v>
      </c>
      <c r="D2664" s="6">
        <f>TITRES_STAT!E2667</f>
        <v>21660</v>
      </c>
      <c r="E2664" s="2">
        <f t="shared" si="164"/>
        <v>-37121</v>
      </c>
      <c r="F2664" s="6" t="str">
        <f t="shared" si="167"/>
        <v>BULLISH</v>
      </c>
      <c r="G2664" s="6" t="str">
        <f t="shared" si="166"/>
        <v>WEAK</v>
      </c>
      <c r="H2664" s="6" t="str">
        <f t="shared" si="165"/>
        <v>CONFIRMED BULLISH</v>
      </c>
    </row>
    <row r="2665" spans="1:8" ht="13.5" x14ac:dyDescent="0.25">
      <c r="A2665" s="3">
        <f>TITRES_STAT!B2668</f>
        <v>45889</v>
      </c>
      <c r="B2665" s="6">
        <f>TITRES_STAT!C2668</f>
        <v>2.52</v>
      </c>
      <c r="C2665" s="6">
        <f>TITRES_STAT!D2668</f>
        <v>2.52</v>
      </c>
      <c r="D2665" s="6">
        <f>TITRES_STAT!E2668</f>
        <v>3058</v>
      </c>
      <c r="E2665" s="2">
        <f t="shared" si="164"/>
        <v>-40179</v>
      </c>
      <c r="F2665" s="6" t="str">
        <f t="shared" si="167"/>
        <v>BEARISH</v>
      </c>
      <c r="G2665" s="6" t="str">
        <f t="shared" si="166"/>
        <v>STRONG</v>
      </c>
      <c r="H2665" s="6" t="str">
        <f t="shared" si="165"/>
        <v>BEARISH DIVERGENCE</v>
      </c>
    </row>
    <row r="2666" spans="1:8" ht="13.5" x14ac:dyDescent="0.25">
      <c r="A2666" s="3">
        <f>TITRES_STAT!B2669</f>
        <v>45890</v>
      </c>
      <c r="B2666" s="6">
        <f>TITRES_STAT!C2669</f>
        <v>2.4300000000000002</v>
      </c>
      <c r="C2666" s="6">
        <f>TITRES_STAT!D2669</f>
        <v>2.4300000000000002</v>
      </c>
      <c r="D2666" s="6">
        <f>TITRES_STAT!E2669</f>
        <v>8726</v>
      </c>
      <c r="E2666" s="2">
        <f t="shared" si="164"/>
        <v>-48905</v>
      </c>
      <c r="F2666" s="6" t="str">
        <f t="shared" si="167"/>
        <v>BEARISH</v>
      </c>
      <c r="G2666" s="6" t="str">
        <f t="shared" si="166"/>
        <v>STRONG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2.5299999999999998</v>
      </c>
      <c r="C2667" s="6">
        <f>TITRES_STAT!D2670</f>
        <v>2.5299999999999998</v>
      </c>
      <c r="D2667" s="6">
        <f>TITRES_STAT!E2670</f>
        <v>2</v>
      </c>
      <c r="E2667" s="2">
        <f t="shared" si="164"/>
        <v>-48903</v>
      </c>
      <c r="F2667" s="6" t="str">
        <f t="shared" si="167"/>
        <v>BEARISH</v>
      </c>
      <c r="G2667" s="6" t="str">
        <f t="shared" si="166"/>
        <v>STRONG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2.5499999999999998</v>
      </c>
      <c r="C2668" s="6">
        <f>TITRES_STAT!D2671</f>
        <v>2.5499999999999998</v>
      </c>
      <c r="D2668" s="6">
        <f>TITRES_STAT!E2671</f>
        <v>352</v>
      </c>
      <c r="E2668" s="2">
        <f t="shared" si="164"/>
        <v>-48551</v>
      </c>
      <c r="F2668" s="6" t="str">
        <f t="shared" si="167"/>
        <v>BEARISH</v>
      </c>
      <c r="G2668" s="6" t="str">
        <f t="shared" si="166"/>
        <v>STRONG</v>
      </c>
      <c r="H2668" s="6" t="str">
        <f t="shared" si="165"/>
        <v>CONFIRMED BEARISH</v>
      </c>
    </row>
    <row r="2669" spans="1:8" ht="13.5" x14ac:dyDescent="0.25">
      <c r="A2669" s="3">
        <f>TITRES_STAT!B2672</f>
        <v>45895</v>
      </c>
      <c r="B2669" s="6">
        <f>TITRES_STAT!C2672</f>
        <v>2.52</v>
      </c>
      <c r="C2669" s="6">
        <f>TITRES_STAT!D2672</f>
        <v>2.52</v>
      </c>
      <c r="D2669" s="6">
        <f>TITRES_STAT!E2672</f>
        <v>964</v>
      </c>
      <c r="E2669" s="2">
        <f t="shared" si="164"/>
        <v>-49515</v>
      </c>
      <c r="F2669" s="6" t="str">
        <f t="shared" si="167"/>
        <v>BEARISH</v>
      </c>
      <c r="G2669" s="6" t="str">
        <f t="shared" si="166"/>
        <v>STRONG</v>
      </c>
      <c r="H2669" s="6" t="str">
        <f t="shared" si="165"/>
        <v>CONFIRMED BEARISH</v>
      </c>
    </row>
    <row r="2670" spans="1:8" ht="13.5" x14ac:dyDescent="0.25">
      <c r="A2670" s="3">
        <f>TITRES_STAT!B2673</f>
        <v>45896</v>
      </c>
      <c r="B2670" s="6">
        <f>TITRES_STAT!C2673</f>
        <v>2.5499999999999998</v>
      </c>
      <c r="C2670" s="6">
        <f>TITRES_STAT!D2673</f>
        <v>2.5499999999999998</v>
      </c>
      <c r="D2670" s="6">
        <f>TITRES_STAT!E2673</f>
        <v>6357</v>
      </c>
      <c r="E2670" s="2">
        <f t="shared" si="164"/>
        <v>-43158</v>
      </c>
      <c r="F2670" s="6" t="str">
        <f t="shared" si="167"/>
        <v>BEARISH</v>
      </c>
      <c r="G2670" s="6" t="str">
        <f t="shared" si="166"/>
        <v>STRONG</v>
      </c>
      <c r="H2670" s="6" t="str">
        <f t="shared" si="165"/>
        <v>BEARISH DIVERGENCE</v>
      </c>
    </row>
    <row r="2671" spans="1:8" ht="13.5" x14ac:dyDescent="0.25">
      <c r="A2671" s="3">
        <f>TITRES_STAT!B2674</f>
        <v>45897</v>
      </c>
      <c r="B2671" s="6">
        <f>TITRES_STAT!C2674</f>
        <v>2.5499999999999998</v>
      </c>
      <c r="C2671" s="6">
        <f>TITRES_STAT!D2674</f>
        <v>2.5499999999999998</v>
      </c>
      <c r="D2671" s="6">
        <f>TITRES_STAT!E2674</f>
        <v>1605</v>
      </c>
      <c r="E2671" s="2">
        <f t="shared" si="164"/>
        <v>-43158</v>
      </c>
      <c r="F2671" s="6" t="str">
        <f t="shared" si="167"/>
        <v>BULLISH</v>
      </c>
      <c r="G2671" s="6" t="str">
        <f t="shared" si="166"/>
        <v>WEAK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2.6</v>
      </c>
      <c r="C2672" s="6">
        <f>TITRES_STAT!D2675</f>
        <v>2.6</v>
      </c>
      <c r="D2672" s="6">
        <f>TITRES_STAT!E2675</f>
        <v>1698</v>
      </c>
      <c r="E2672" s="2">
        <f t="shared" si="164"/>
        <v>-41460</v>
      </c>
      <c r="F2672" s="6" t="str">
        <f t="shared" si="167"/>
        <v>BULLISH</v>
      </c>
      <c r="G2672" s="6" t="str">
        <f t="shared" si="166"/>
        <v>WEAK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2.6</v>
      </c>
      <c r="C2673" s="6">
        <f>TITRES_STAT!D2676</f>
        <v>2.6</v>
      </c>
      <c r="D2673" s="6">
        <f>TITRES_STAT!E2676</f>
        <v>2232</v>
      </c>
      <c r="E2673" s="2">
        <f t="shared" si="164"/>
        <v>-41460</v>
      </c>
      <c r="F2673" s="6" t="str">
        <f t="shared" si="167"/>
        <v>BULLISH</v>
      </c>
      <c r="G2673" s="6" t="str">
        <f t="shared" si="166"/>
        <v>WEAK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2.5499999999999998</v>
      </c>
      <c r="C2674" s="6">
        <f>TITRES_STAT!D2677</f>
        <v>2.5499999999999998</v>
      </c>
      <c r="D2674" s="6">
        <f>TITRES_STAT!E2677</f>
        <v>512</v>
      </c>
      <c r="E2674" s="2">
        <f t="shared" si="164"/>
        <v>-41972</v>
      </c>
      <c r="F2674" s="6" t="str">
        <f t="shared" si="167"/>
        <v>BULLISH</v>
      </c>
      <c r="G2674" s="6" t="str">
        <f t="shared" si="166"/>
        <v>WEAK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2.5</v>
      </c>
      <c r="C2675" s="6">
        <f>TITRES_STAT!D2678</f>
        <v>2.5</v>
      </c>
      <c r="D2675" s="6">
        <f>TITRES_STAT!E2678</f>
        <v>10</v>
      </c>
      <c r="E2675" s="2">
        <f t="shared" si="164"/>
        <v>-41982</v>
      </c>
      <c r="F2675" s="6" t="str">
        <f t="shared" si="167"/>
        <v>BULLISH</v>
      </c>
      <c r="G2675" s="6" t="str">
        <f t="shared" si="166"/>
        <v>WEAK</v>
      </c>
      <c r="H2675" s="6" t="str">
        <f t="shared" si="165"/>
        <v>BULLISH DIVERGENCE</v>
      </c>
    </row>
    <row r="2676" spans="1:8" ht="13.5" x14ac:dyDescent="0.25">
      <c r="A2676" s="3">
        <f>TITRES_STAT!B2679</f>
        <v>45905</v>
      </c>
      <c r="B2676" s="6">
        <f>TITRES_STAT!C2679</f>
        <v>2.39</v>
      </c>
      <c r="C2676" s="6">
        <f>TITRES_STAT!D2679</f>
        <v>2.39</v>
      </c>
      <c r="D2676" s="6">
        <f>TITRES_STAT!E2679</f>
        <v>810</v>
      </c>
      <c r="E2676" s="2">
        <f t="shared" si="164"/>
        <v>-42792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BULLISH DIVERGENCE</v>
      </c>
    </row>
    <row r="2677" spans="1:8" ht="13.5" x14ac:dyDescent="0.25">
      <c r="A2677" s="3">
        <f>TITRES_STAT!B2680</f>
        <v>45908</v>
      </c>
      <c r="B2677" s="6">
        <f>TITRES_STAT!C2680</f>
        <v>2.35</v>
      </c>
      <c r="C2677" s="6">
        <f>TITRES_STAT!D2680</f>
        <v>2.35</v>
      </c>
      <c r="D2677" s="6">
        <f>TITRES_STAT!E2680</f>
        <v>3559</v>
      </c>
      <c r="E2677" s="2">
        <f t="shared" si="164"/>
        <v>-46351</v>
      </c>
      <c r="F2677" s="6" t="str">
        <f t="shared" si="167"/>
        <v>BEARISH</v>
      </c>
      <c r="G2677" s="6" t="str">
        <f t="shared" si="166"/>
        <v>STRONG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2.4</v>
      </c>
      <c r="C2678" s="6">
        <f>TITRES_STAT!D2681</f>
        <v>2.4</v>
      </c>
      <c r="D2678" s="6">
        <f>TITRES_STAT!E2681</f>
        <v>60</v>
      </c>
      <c r="E2678" s="2">
        <f t="shared" si="164"/>
        <v>-46291</v>
      </c>
      <c r="F2678" s="6" t="str">
        <f t="shared" si="167"/>
        <v>BEARISH</v>
      </c>
      <c r="G2678" s="6" t="str">
        <f t="shared" si="166"/>
        <v>STRONG</v>
      </c>
      <c r="H2678" s="6" t="str">
        <f t="shared" si="165"/>
        <v>CONFIRMED BEARISH</v>
      </c>
    </row>
    <row r="2679" spans="1:8" ht="13.5" x14ac:dyDescent="0.25">
      <c r="A2679" s="3">
        <f>TITRES_STAT!B2682</f>
        <v>45910</v>
      </c>
      <c r="B2679" s="6">
        <f>TITRES_STAT!C2682</f>
        <v>2.4</v>
      </c>
      <c r="C2679" s="6">
        <f>TITRES_STAT!D2682</f>
        <v>2.4</v>
      </c>
      <c r="D2679" s="6">
        <f>TITRES_STAT!E2682</f>
        <v>60</v>
      </c>
      <c r="E2679" s="2">
        <f t="shared" si="164"/>
        <v>-46291</v>
      </c>
      <c r="F2679" s="6" t="str">
        <f t="shared" si="167"/>
        <v>BEARISH</v>
      </c>
      <c r="G2679" s="6" t="str">
        <f t="shared" si="166"/>
        <v>STRONG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2.4500000000000002</v>
      </c>
      <c r="C2680" s="6">
        <f>TITRES_STAT!D2683</f>
        <v>2.4500000000000002</v>
      </c>
      <c r="D2680" s="6">
        <f>TITRES_STAT!E2683</f>
        <v>1</v>
      </c>
      <c r="E2680" s="2">
        <f t="shared" si="164"/>
        <v>-46290</v>
      </c>
      <c r="F2680" s="6" t="str">
        <f t="shared" si="167"/>
        <v>BEARISH</v>
      </c>
      <c r="G2680" s="6" t="str">
        <f t="shared" si="166"/>
        <v>STRONG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2.4500000000000002</v>
      </c>
      <c r="C2681" s="6">
        <f>TITRES_STAT!D2684</f>
        <v>2.4500000000000002</v>
      </c>
      <c r="D2681" s="6">
        <f>TITRES_STAT!E2684</f>
        <v>11</v>
      </c>
      <c r="E2681" s="2">
        <f t="shared" si="164"/>
        <v>-46290</v>
      </c>
      <c r="F2681" s="6" t="str">
        <f t="shared" si="167"/>
        <v>BEARISH</v>
      </c>
      <c r="G2681" s="6" t="str">
        <f t="shared" si="166"/>
        <v>STRONG</v>
      </c>
      <c r="H2681" s="6" t="str">
        <f t="shared" si="165"/>
        <v>BEARISH DIVERGENCE</v>
      </c>
    </row>
    <row r="2682" spans="1:8" ht="13.5" x14ac:dyDescent="0.25">
      <c r="A2682" s="3">
        <f>TITRES_STAT!B2685</f>
        <v>45915</v>
      </c>
      <c r="B2682" s="6">
        <f>TITRES_STAT!C2685</f>
        <v>2.34</v>
      </c>
      <c r="C2682" s="6">
        <f>TITRES_STAT!D2685</f>
        <v>2.34</v>
      </c>
      <c r="D2682" s="6">
        <f>TITRES_STAT!E2685</f>
        <v>1996</v>
      </c>
      <c r="E2682" s="2">
        <f t="shared" si="164"/>
        <v>-48286</v>
      </c>
      <c r="F2682" s="6" t="str">
        <f t="shared" si="167"/>
        <v>BEARISH</v>
      </c>
      <c r="G2682" s="6" t="str">
        <f t="shared" si="166"/>
        <v>STRONG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2.31</v>
      </c>
      <c r="C2683" s="6">
        <f>TITRES_STAT!D2686</f>
        <v>2.31</v>
      </c>
      <c r="D2683" s="6">
        <f>TITRES_STAT!E2686</f>
        <v>726</v>
      </c>
      <c r="E2683" s="2">
        <f t="shared" si="164"/>
        <v>-49012</v>
      </c>
      <c r="F2683" s="6" t="str">
        <f t="shared" si="167"/>
        <v>BEARISH</v>
      </c>
      <c r="G2683" s="6" t="str">
        <f t="shared" si="166"/>
        <v>STRONG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2.2999999999999998</v>
      </c>
      <c r="C2684" s="6">
        <f>TITRES_STAT!D2687</f>
        <v>2.2999999999999998</v>
      </c>
      <c r="D2684" s="6">
        <f>TITRES_STAT!E2687</f>
        <v>273</v>
      </c>
      <c r="E2684" s="2">
        <f t="shared" si="164"/>
        <v>-49285</v>
      </c>
      <c r="F2684" s="6" t="str">
        <f t="shared" si="167"/>
        <v>BEARISH</v>
      </c>
      <c r="G2684" s="6" t="str">
        <f t="shared" si="166"/>
        <v>STRONG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2.3199999999999998</v>
      </c>
      <c r="C2685" s="6">
        <f>TITRES_STAT!D2688</f>
        <v>2.3199999999999998</v>
      </c>
      <c r="D2685" s="6">
        <f>TITRES_STAT!E2688</f>
        <v>202</v>
      </c>
      <c r="E2685" s="2">
        <f t="shared" si="164"/>
        <v>-49083</v>
      </c>
      <c r="F2685" s="6" t="str">
        <f t="shared" si="167"/>
        <v>BEARISH</v>
      </c>
      <c r="G2685" s="6" t="str">
        <f t="shared" si="166"/>
        <v>STRONG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2.2999999999999998</v>
      </c>
      <c r="C2686" s="6">
        <f>TITRES_STAT!D2689</f>
        <v>2.2999999999999998</v>
      </c>
      <c r="D2686" s="6">
        <f>TITRES_STAT!E2689</f>
        <v>1141</v>
      </c>
      <c r="E2686" s="2">
        <f t="shared" si="164"/>
        <v>-50224</v>
      </c>
      <c r="F2686" s="6" t="str">
        <f t="shared" si="167"/>
        <v>BEARISH</v>
      </c>
      <c r="G2686" s="6" t="str">
        <f t="shared" si="166"/>
        <v>STRONG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2.2999999999999998</v>
      </c>
      <c r="C2687" s="6">
        <f>TITRES_STAT!D2690</f>
        <v>2.2999999999999998</v>
      </c>
      <c r="D2687" s="6">
        <f>TITRES_STAT!E2690</f>
        <v>25</v>
      </c>
      <c r="E2687" s="2">
        <f t="shared" si="164"/>
        <v>-50224</v>
      </c>
      <c r="F2687" s="6" t="str">
        <f t="shared" si="167"/>
        <v>BEARISH</v>
      </c>
      <c r="G2687" s="6" t="str">
        <f t="shared" si="166"/>
        <v>STRONG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2.2999999999999998</v>
      </c>
      <c r="C2688" s="6">
        <f>TITRES_STAT!D2691</f>
        <v>2.2999999999999998</v>
      </c>
      <c r="D2688" s="6">
        <f>TITRES_STAT!E2691</f>
        <v>12056</v>
      </c>
      <c r="E2688" s="2">
        <f t="shared" si="164"/>
        <v>-50224</v>
      </c>
      <c r="F2688" s="6" t="str">
        <f t="shared" si="167"/>
        <v>BEARISH</v>
      </c>
      <c r="G2688" s="6" t="str">
        <f t="shared" si="166"/>
        <v>STRONG</v>
      </c>
      <c r="H2688" s="6" t="str">
        <f t="shared" si="165"/>
        <v>CONFIRMED BEARISH</v>
      </c>
    </row>
    <row r="2689" spans="1:8" ht="13.5" x14ac:dyDescent="0.25">
      <c r="A2689" s="3">
        <f>TITRES_STAT!B2692</f>
        <v>45924</v>
      </c>
      <c r="B2689" s="6">
        <f>TITRES_STAT!C2692</f>
        <v>2.35</v>
      </c>
      <c r="C2689" s="6">
        <f>TITRES_STAT!D2692</f>
        <v>2.35</v>
      </c>
      <c r="D2689" s="6">
        <f>TITRES_STAT!E2692</f>
        <v>10053</v>
      </c>
      <c r="E2689" s="2">
        <f t="shared" si="164"/>
        <v>-40171</v>
      </c>
      <c r="F2689" s="6" t="str">
        <f t="shared" si="167"/>
        <v>BULLISH</v>
      </c>
      <c r="G2689" s="6" t="str">
        <f t="shared" si="166"/>
        <v>WEAK</v>
      </c>
      <c r="H2689" s="6" t="str">
        <f t="shared" si="165"/>
        <v>CONFIRMED BULLISH</v>
      </c>
    </row>
    <row r="2690" spans="1:8" ht="13.5" x14ac:dyDescent="0.25">
      <c r="A2690" s="3">
        <f>TITRES_STAT!B2693</f>
        <v>45925</v>
      </c>
      <c r="B2690" s="6">
        <f>TITRES_STAT!C2693</f>
        <v>2.4500000000000002</v>
      </c>
      <c r="C2690" s="6">
        <f>TITRES_STAT!D2693</f>
        <v>2.4500000000000002</v>
      </c>
      <c r="D2690" s="6">
        <f>TITRES_STAT!E2693</f>
        <v>1001</v>
      </c>
      <c r="E2690" s="2">
        <f t="shared" si="164"/>
        <v>-39170</v>
      </c>
      <c r="F2690" s="6" t="str">
        <f t="shared" si="167"/>
        <v>BULLISH</v>
      </c>
      <c r="G2690" s="6" t="str">
        <f t="shared" si="166"/>
        <v>WEAK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2.5</v>
      </c>
      <c r="C2691" s="6">
        <f>TITRES_STAT!D2694</f>
        <v>2.5</v>
      </c>
      <c r="D2691" s="6">
        <f>TITRES_STAT!E2694</f>
        <v>1</v>
      </c>
      <c r="E2691" s="2">
        <f t="shared" si="164"/>
        <v>-39169</v>
      </c>
      <c r="F2691" s="6" t="str">
        <f t="shared" si="167"/>
        <v>BULLISH</v>
      </c>
      <c r="G2691" s="6" t="str">
        <f t="shared" si="166"/>
        <v>WEAK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2.4500000000000002</v>
      </c>
      <c r="C2692" s="6">
        <f>TITRES_STAT!D2695</f>
        <v>2.4500000000000002</v>
      </c>
      <c r="D2692" s="6">
        <f>TITRES_STAT!E2695</f>
        <v>20</v>
      </c>
      <c r="E2692" s="2">
        <f>IF(B2692&gt;B2691, E2691+D2692, IF(B2692&lt;B2691, E2691-D2692, E2691))</f>
        <v>-39189</v>
      </c>
      <c r="F2692" s="6" t="str">
        <f t="shared" si="167"/>
        <v>BULLISH</v>
      </c>
      <c r="G2692" s="6" t="str">
        <f t="shared" si="166"/>
        <v>WEAK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2.4</v>
      </c>
      <c r="C2693" s="6">
        <f>TITRES_STAT!D2696</f>
        <v>2.4</v>
      </c>
      <c r="D2693" s="6">
        <f>TITRES_STAT!E2696</f>
        <v>14</v>
      </c>
      <c r="E2693" s="6">
        <f>TITRES_STAT!F2696</f>
        <v>2.4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  <row r="2694" spans="1:8" ht="13.5" x14ac:dyDescent="0.25">
      <c r="A2694" s="3">
        <f>TITRES_STAT!B2697</f>
        <v>45931</v>
      </c>
      <c r="B2694" s="6">
        <f>TITRES_STAT!C2697</f>
        <v>2.31</v>
      </c>
      <c r="C2694" s="6">
        <f>TITRES_STAT!D2697</f>
        <v>2.31</v>
      </c>
      <c r="D2694" s="6">
        <f>TITRES_STAT!E2697</f>
        <v>4055</v>
      </c>
      <c r="E2694" s="6">
        <f>TITRES_STAT!F2697</f>
        <v>2.3109999999999999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BULLISH DIVERGENCE</v>
      </c>
    </row>
    <row r="2695" spans="1:8" ht="13.5" x14ac:dyDescent="0.25">
      <c r="A2695" s="3">
        <f>TITRES_STAT!B2698</f>
        <v>45932</v>
      </c>
      <c r="B2695" s="6">
        <f>TITRES_STAT!C2698</f>
        <v>2.2999999999999998</v>
      </c>
      <c r="C2695" s="6">
        <f>TITRES_STAT!D2698</f>
        <v>2.2999999999999998</v>
      </c>
      <c r="D2695" s="6">
        <f>TITRES_STAT!E2698</f>
        <v>7413</v>
      </c>
      <c r="E2695" s="6">
        <f>TITRES_STAT!F2698</f>
        <v>2.2999999999999998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BULLISH DIVERGENCE</v>
      </c>
    </row>
    <row r="2696" spans="1:8" ht="13.5" x14ac:dyDescent="0.25">
      <c r="A2696" s="3">
        <f>TITRES_STAT!B2699</f>
        <v>45933</v>
      </c>
      <c r="B2696" s="6">
        <f>TITRES_STAT!C2699</f>
        <v>2.39</v>
      </c>
      <c r="C2696" s="6">
        <f>TITRES_STAT!D2699</f>
        <v>2.39</v>
      </c>
      <c r="D2696" s="6">
        <f>TITRES_STAT!E2699</f>
        <v>200</v>
      </c>
      <c r="E2696" s="6">
        <f>TITRES_STAT!F2699</f>
        <v>2.39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2.35</v>
      </c>
      <c r="C2697" s="6">
        <f>TITRES_STAT!D2700</f>
        <v>2.35</v>
      </c>
      <c r="D2697" s="6">
        <f>TITRES_STAT!E2700</f>
        <v>919</v>
      </c>
      <c r="E2697" s="6">
        <f>TITRES_STAT!F2700</f>
        <v>2.35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BULLISH DIVERGENCE</v>
      </c>
    </row>
    <row r="2698" spans="1:8" ht="13.5" x14ac:dyDescent="0.25">
      <c r="A2698" s="3">
        <f>TITRES_STAT!B2701</f>
        <v>45937</v>
      </c>
      <c r="B2698" s="6">
        <f>TITRES_STAT!C2701</f>
        <v>2.38</v>
      </c>
      <c r="C2698" s="6">
        <f>TITRES_STAT!D2701</f>
        <v>2.38</v>
      </c>
      <c r="D2698" s="6">
        <f>TITRES_STAT!E2701</f>
        <v>100</v>
      </c>
      <c r="E2698" s="6">
        <f>TITRES_STAT!F2701</f>
        <v>2.38</v>
      </c>
      <c r="F2698" s="6" t="str">
        <f t="shared" si="168"/>
        <v>BEARISH</v>
      </c>
      <c r="G2698" s="6" t="str">
        <f t="shared" si="169"/>
        <v>NEUTRAL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2.38</v>
      </c>
      <c r="C2699" s="6">
        <f>TITRES_STAT!D2702</f>
        <v>2.38</v>
      </c>
      <c r="D2699" s="6">
        <f>TITRES_STAT!E2702</f>
        <v>1000</v>
      </c>
      <c r="E2699" s="6">
        <f>TITRES_STAT!F2702</f>
        <v>2.38</v>
      </c>
      <c r="F2699" s="6" t="str">
        <f t="shared" si="168"/>
        <v>BULLISH</v>
      </c>
      <c r="G2699" s="6" t="str">
        <f t="shared" si="169"/>
        <v>STRONG</v>
      </c>
      <c r="H2699" s="6" t="str">
        <f t="shared" si="170"/>
        <v>CONFIRMED BULLISH</v>
      </c>
    </row>
    <row r="2700" spans="1:8" ht="13.5" x14ac:dyDescent="0.25">
      <c r="A2700" s="3">
        <f>TITRES_STAT!B2703</f>
        <v>45939</v>
      </c>
      <c r="B2700" s="6">
        <f>TITRES_STAT!C2703</f>
        <v>2.38</v>
      </c>
      <c r="C2700" s="6">
        <f>TITRES_STAT!D2703</f>
        <v>2.38</v>
      </c>
      <c r="D2700" s="6">
        <f>TITRES_STAT!E2703</f>
        <v>100</v>
      </c>
      <c r="E2700" s="6">
        <f>TITRES_STAT!F2703</f>
        <v>2.38</v>
      </c>
      <c r="F2700" s="6" t="str">
        <f t="shared" si="168"/>
        <v>BULLISH</v>
      </c>
      <c r="G2700" s="6" t="str">
        <f t="shared" si="169"/>
        <v>STRONG</v>
      </c>
      <c r="H2700" s="6" t="str">
        <f t="shared" si="170"/>
        <v>CONFIRMED BULLISH</v>
      </c>
    </row>
    <row r="2701" spans="1:8" ht="13.5" x14ac:dyDescent="0.25">
      <c r="A2701" s="3">
        <f>TITRES_STAT!B2704</f>
        <v>45940</v>
      </c>
      <c r="B2701" s="6">
        <f>TITRES_STAT!C2704</f>
        <v>2.38</v>
      </c>
      <c r="C2701" s="6">
        <f>TITRES_STAT!D2704</f>
        <v>2.38</v>
      </c>
      <c r="D2701" s="6">
        <f>TITRES_STAT!E2704</f>
        <v>250</v>
      </c>
      <c r="E2701" s="6">
        <f>TITRES_STAT!F2704</f>
        <v>2.38</v>
      </c>
      <c r="F2701" s="6" t="str">
        <f t="shared" si="168"/>
        <v>BEARISH</v>
      </c>
      <c r="G2701" s="6" t="str">
        <f t="shared" si="169"/>
        <v>NEUTRAL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2.3199999999999998</v>
      </c>
      <c r="C2702" s="6">
        <f>TITRES_STAT!D2705</f>
        <v>2.3199999999999998</v>
      </c>
      <c r="D2702" s="6">
        <f>TITRES_STAT!E2705</f>
        <v>430</v>
      </c>
      <c r="E2702" s="6">
        <f>TITRES_STAT!F2705</f>
        <v>2.3199999999999998</v>
      </c>
      <c r="F2702" s="6" t="str">
        <f t="shared" si="168"/>
        <v>BEARISH</v>
      </c>
      <c r="G2702" s="6" t="str">
        <f t="shared" si="169"/>
        <v>NEUTRAL</v>
      </c>
      <c r="H2702" s="6" t="str">
        <f t="shared" si="170"/>
        <v>CONFIRMED BEARISH</v>
      </c>
    </row>
    <row r="2703" spans="1:8" ht="13.5" x14ac:dyDescent="0.25">
      <c r="A2703" s="3">
        <f>TITRES_STAT!B2706</f>
        <v>45944</v>
      </c>
      <c r="B2703" s="6">
        <f>TITRES_STAT!C2706</f>
        <v>2.4</v>
      </c>
      <c r="C2703" s="6">
        <f>TITRES_STAT!D2706</f>
        <v>2.4</v>
      </c>
      <c r="D2703" s="6">
        <f>TITRES_STAT!E2706</f>
        <v>350</v>
      </c>
      <c r="E2703" s="6">
        <f>TITRES_STAT!F2706</f>
        <v>2.4</v>
      </c>
      <c r="F2703" s="6" t="str">
        <f t="shared" si="168"/>
        <v>BULLISH</v>
      </c>
      <c r="G2703" s="6" t="str">
        <f t="shared" si="169"/>
        <v>NEUTRAL</v>
      </c>
      <c r="H2703" s="6" t="str">
        <f t="shared" si="170"/>
        <v>CONFIRMED BULLISH</v>
      </c>
    </row>
    <row r="2704" spans="1:8" ht="13.5" x14ac:dyDescent="0.25">
      <c r="A2704" s="3">
        <f>TITRES_STAT!B2707</f>
        <v>45946</v>
      </c>
      <c r="B2704" s="6">
        <f>TITRES_STAT!C2707</f>
        <v>2.4</v>
      </c>
      <c r="C2704" s="6">
        <f>TITRES_STAT!D2707</f>
        <v>2.4</v>
      </c>
      <c r="D2704" s="6">
        <f>TITRES_STAT!E2707</f>
        <v>480</v>
      </c>
      <c r="E2704" s="6">
        <f>TITRES_STAT!F2707</f>
        <v>2.4470000000000001</v>
      </c>
      <c r="F2704" s="6" t="str">
        <f t="shared" si="168"/>
        <v>BULLISH</v>
      </c>
      <c r="G2704" s="6" t="str">
        <f t="shared" si="169"/>
        <v>STRONG</v>
      </c>
      <c r="H2704" s="6" t="str">
        <f t="shared" si="170"/>
        <v>CONFIRMED BULLISH</v>
      </c>
    </row>
    <row r="2705" spans="1:8" ht="13.5" x14ac:dyDescent="0.25">
      <c r="A2705" s="3">
        <f>TITRES_STAT!B2708</f>
        <v>45947</v>
      </c>
      <c r="B2705" s="6">
        <f>TITRES_STAT!C2708</f>
        <v>2.39</v>
      </c>
      <c r="C2705" s="6">
        <f>TITRES_STAT!D2708</f>
        <v>2.39</v>
      </c>
      <c r="D2705" s="6">
        <f>TITRES_STAT!E2708</f>
        <v>2700</v>
      </c>
      <c r="E2705" s="6">
        <f>TITRES_STAT!F2708</f>
        <v>2.39</v>
      </c>
      <c r="F2705" s="6" t="str">
        <f t="shared" si="168"/>
        <v>BULLISH</v>
      </c>
      <c r="G2705" s="6" t="str">
        <f t="shared" si="169"/>
        <v>NEUTRAL</v>
      </c>
      <c r="H2705" s="6" t="str">
        <f t="shared" si="170"/>
        <v>CONFIRMED BULLISH</v>
      </c>
    </row>
    <row r="2706" spans="1:8" ht="13.5" x14ac:dyDescent="0.25">
      <c r="A2706" s="3">
        <f>TITRES_STAT!B2709</f>
        <v>45950</v>
      </c>
      <c r="B2706" s="6">
        <f>TITRES_STAT!C2709</f>
        <v>2.35</v>
      </c>
      <c r="C2706" s="6">
        <f>TITRES_STAT!D2709</f>
        <v>2.35</v>
      </c>
      <c r="D2706" s="6">
        <f>TITRES_STAT!E2709</f>
        <v>3600</v>
      </c>
      <c r="E2706" s="6">
        <f>TITRES_STAT!F2709</f>
        <v>2.35</v>
      </c>
      <c r="F2706" s="6" t="str">
        <f t="shared" si="168"/>
        <v>BEARISH</v>
      </c>
      <c r="G2706" s="6" t="str">
        <f t="shared" si="169"/>
        <v>NEUTRAL</v>
      </c>
      <c r="H2706" s="6" t="str">
        <f t="shared" si="170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4.3868999999999998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4.2614000000000001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4.3868999999999998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4.3868999999999998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4.3555250000000001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4.2683999999999997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4.3380999999999998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4.2683999999999997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4.3144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4.1847000000000003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4.2990599999999999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4.1847000000000003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4.2586199999999996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4.0800999999999998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4.19726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4.1847000000000003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4.1805199999999996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4.1288999999999998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4.1526200000000006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4.1079999999999997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4.1372800000000005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3.9893999999999998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4.0982199999999995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3.9056999999999999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4.0633400000000002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3.8708</v>
      </c>
      <c r="C16" s="2">
        <f>RSI!I16</f>
        <v>23.568575233022656</v>
      </c>
      <c r="D16" s="2">
        <f>MACD!E16</f>
        <v>0</v>
      </c>
      <c r="E16" s="2">
        <f>MACD!F16</f>
        <v>0</v>
      </c>
      <c r="F16" s="2">
        <f>'Moving Avg'!D16</f>
        <v>4.0005599999999992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3.9754</v>
      </c>
      <c r="C17" s="2">
        <f>RSI!I17</f>
        <v>31.475032317766662</v>
      </c>
      <c r="D17" s="2">
        <f>MACD!E17</f>
        <v>0</v>
      </c>
      <c r="E17" s="2">
        <f>MACD!F17</f>
        <v>0</v>
      </c>
      <c r="F17" s="2">
        <f>'Moving Avg'!D17</f>
        <v>3.9698599999999997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3.9824000000000002</v>
      </c>
      <c r="C18" s="2">
        <f>RSI!I18</f>
        <v>31.982121195940351</v>
      </c>
      <c r="D18" s="2">
        <f>MACD!E18</f>
        <v>0</v>
      </c>
      <c r="E18" s="2">
        <f>MACD!F18</f>
        <v>0</v>
      </c>
      <c r="F18" s="2">
        <f>'Moving Avg'!D18</f>
        <v>3.9447400000000004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3.9893999999999998</v>
      </c>
      <c r="C19" s="2">
        <f>RSI!I19</f>
        <v>32.519890130258247</v>
      </c>
      <c r="D19" s="2">
        <f>MACD!E19</f>
        <v>0</v>
      </c>
      <c r="E19" s="2">
        <f>MACD!F19</f>
        <v>0</v>
      </c>
      <c r="F19" s="2">
        <f>'Moving Avg'!D19</f>
        <v>3.9447400000000004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NEUTRAL</v>
      </c>
    </row>
    <row r="20" spans="1:12" ht="13.5" x14ac:dyDescent="0.25">
      <c r="A20" s="3">
        <f>RSI!A20</f>
        <v>42033</v>
      </c>
      <c r="B20" s="2">
        <f>RSI!B20</f>
        <v>4.0103</v>
      </c>
      <c r="C20" s="2">
        <f>RSI!I20</f>
        <v>34.192824136276172</v>
      </c>
      <c r="D20" s="2">
        <f>MACD!E20</f>
        <v>0</v>
      </c>
      <c r="E20" s="2">
        <f>MACD!F20</f>
        <v>0</v>
      </c>
      <c r="F20" s="2">
        <f>'Moving Avg'!D20</f>
        <v>3.9656599999999997</v>
      </c>
      <c r="G20" s="2">
        <f>'Moving Avg'!F20</f>
        <v>4.1343894736842115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3.9056999999999999</v>
      </c>
      <c r="C21" s="2">
        <f>RSI!I21</f>
        <v>30.162496156475399</v>
      </c>
      <c r="D21" s="2">
        <f>MACD!E21</f>
        <v>0</v>
      </c>
      <c r="E21" s="2">
        <f>MACD!F21</f>
        <v>0</v>
      </c>
      <c r="F21" s="2">
        <f>'Moving Avg'!D21</f>
        <v>3.9726399999999997</v>
      </c>
      <c r="G21" s="2">
        <f>'Moving Avg'!F21</f>
        <v>4.1229550000000001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3.9056999999999999</v>
      </c>
      <c r="C22" s="2">
        <f>RSI!I22</f>
        <v>30.162496156475399</v>
      </c>
      <c r="D22" s="2">
        <f>MACD!E22</f>
        <v>0</v>
      </c>
      <c r="E22" s="2">
        <f>MACD!F22</f>
        <v>0</v>
      </c>
      <c r="F22" s="2">
        <f>'Moving Avg'!D22</f>
        <v>3.9586999999999994</v>
      </c>
      <c r="G22" s="2">
        <f>'Moving Avg'!F22</f>
        <v>4.0988949999999997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</row>
    <row r="23" spans="1:12" ht="13.5" x14ac:dyDescent="0.25">
      <c r="A23" s="3">
        <f>RSI!A23</f>
        <v>42038</v>
      </c>
      <c r="B23" s="2">
        <f>RSI!B23</f>
        <v>3.8359999999999999</v>
      </c>
      <c r="C23" s="2">
        <f>RSI!I23</f>
        <v>27.644342950004571</v>
      </c>
      <c r="D23" s="2">
        <f>MACD!E23</f>
        <v>0</v>
      </c>
      <c r="E23" s="2">
        <f>MACD!F23</f>
        <v>0</v>
      </c>
      <c r="F23" s="2">
        <f>'Moving Avg'!D23</f>
        <v>3.9294199999999995</v>
      </c>
      <c r="G23" s="2">
        <f>'Moving Avg'!F23</f>
        <v>4.0776249999999994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NEUTRAL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3.8429000000000002</v>
      </c>
      <c r="C24" s="2">
        <f>RSI!I24</f>
        <v>28.282665235890946</v>
      </c>
      <c r="D24" s="2">
        <f>MACD!E24</f>
        <v>0</v>
      </c>
      <c r="E24" s="2">
        <f>MACD!F24</f>
        <v>0</v>
      </c>
      <c r="F24" s="2">
        <f>'Moving Avg'!D24</f>
        <v>3.9001199999999998</v>
      </c>
      <c r="G24" s="2">
        <f>'Moving Avg'!F24</f>
        <v>4.0504249999999997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NEUTRAL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3.8010999999999999</v>
      </c>
      <c r="C25" s="2">
        <f>RSI!I25</f>
        <v>26.74345848347528</v>
      </c>
      <c r="D25" s="2">
        <f>MACD!E25</f>
        <v>0</v>
      </c>
      <c r="E25" s="2">
        <f>MACD!F25</f>
        <v>0</v>
      </c>
      <c r="F25" s="2">
        <f>'Moving Avg'!D25</f>
        <v>3.8582799999999997</v>
      </c>
      <c r="G25" s="2">
        <f>'Moving Avg'!F25</f>
        <v>4.0211350000000001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3.8010999999999999</v>
      </c>
      <c r="C26" s="2">
        <f>RSI!I26</f>
        <v>26.74345848347528</v>
      </c>
      <c r="D26" s="2">
        <f>MACD!E26</f>
        <v>0</v>
      </c>
      <c r="E26" s="2">
        <f>MACD!F26</f>
        <v>0</v>
      </c>
      <c r="F26" s="2">
        <f>'Moving Avg'!D26</f>
        <v>3.8373599999999994</v>
      </c>
      <c r="G26" s="2">
        <f>'Moving Avg'!F26</f>
        <v>3.9977700000000014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3.7732000000000001</v>
      </c>
      <c r="C27" s="2">
        <f>RSI!I27</f>
        <v>25.662347459175578</v>
      </c>
      <c r="D27" s="2">
        <f>MACD!E27</f>
        <v>1.0492267459059512E-2</v>
      </c>
      <c r="E27" s="2">
        <f>MACD!F27</f>
        <v>0</v>
      </c>
      <c r="F27" s="2">
        <f>'Moving Avg'!D27</f>
        <v>3.8108600000000004</v>
      </c>
      <c r="G27" s="2">
        <f>'Moving Avg'!F27</f>
        <v>3.9730100000000013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3.8359999999999999</v>
      </c>
      <c r="C28" s="2">
        <f>RSI!I28</f>
        <v>32.296757626257303</v>
      </c>
      <c r="D28" s="2">
        <f>MACD!E28</f>
        <v>1.3964506828715528E-2</v>
      </c>
      <c r="E28" s="2">
        <f>MACD!F28</f>
        <v>0</v>
      </c>
      <c r="F28" s="2">
        <f>'Moving Avg'!D28</f>
        <v>3.8108599999999995</v>
      </c>
      <c r="G28" s="2">
        <f>'Moving Avg'!F28</f>
        <v>3.955575000000001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NEUTRAL</v>
      </c>
    </row>
    <row r="29" spans="1:12" ht="13.5" x14ac:dyDescent="0.25">
      <c r="A29" s="3">
        <f>RSI!A29</f>
        <v>42046</v>
      </c>
      <c r="B29" s="2">
        <f>RSI!B29</f>
        <v>4.0033000000000003</v>
      </c>
      <c r="C29" s="2">
        <f>RSI!I29</f>
        <v>46.098029162443787</v>
      </c>
      <c r="D29" s="2">
        <f>MACD!E29</f>
        <v>6.8784891630189193E-3</v>
      </c>
      <c r="E29" s="2">
        <f>MACD!F29</f>
        <v>0</v>
      </c>
      <c r="F29" s="2">
        <f>'Moving Avg'!D29</f>
        <v>3.84294</v>
      </c>
      <c r="G29" s="2">
        <f>'Moving Avg'!F29</f>
        <v>3.9465049999999997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</row>
    <row r="30" spans="1:12" ht="13.5" x14ac:dyDescent="0.25">
      <c r="A30" s="3">
        <f>RSI!A30</f>
        <v>42047</v>
      </c>
      <c r="B30" s="2">
        <f>RSI!B30</f>
        <v>4.0033000000000003</v>
      </c>
      <c r="C30" s="2">
        <f>RSI!I30</f>
        <v>46.098029162443787</v>
      </c>
      <c r="D30" s="2">
        <f>MACD!E30</f>
        <v>4.3053586367545194E-3</v>
      </c>
      <c r="E30" s="2">
        <f>MACD!F30</f>
        <v>0</v>
      </c>
      <c r="F30" s="2">
        <f>'Moving Avg'!D30</f>
        <v>3.8833799999999998</v>
      </c>
      <c r="G30" s="2">
        <f>'Moving Avg'!F30</f>
        <v>3.9426649999999994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</row>
    <row r="31" spans="1:12" ht="13.5" x14ac:dyDescent="0.25">
      <c r="A31" s="3">
        <f>RSI!A31</f>
        <v>42048</v>
      </c>
      <c r="B31" s="2">
        <f>RSI!B31</f>
        <v>4.1638000000000002</v>
      </c>
      <c r="C31" s="2">
        <f>RSI!I31</f>
        <v>56.063233104893882</v>
      </c>
      <c r="D31" s="2">
        <f>MACD!E31</f>
        <v>-2.5661115235807941E-2</v>
      </c>
      <c r="E31" s="2">
        <f>MACD!F31</f>
        <v>0</v>
      </c>
      <c r="F31" s="2">
        <f>'Moving Avg'!D31</f>
        <v>3.9559200000000003</v>
      </c>
      <c r="G31" s="2">
        <f>'Moving Avg'!F31</f>
        <v>3.9416199999999995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</row>
    <row r="32" spans="1:12" ht="13.5" x14ac:dyDescent="0.25">
      <c r="A32" s="3">
        <f>RSI!A32</f>
        <v>42051</v>
      </c>
      <c r="B32" s="2">
        <f>RSI!B32</f>
        <v>4.0452000000000004</v>
      </c>
      <c r="C32" s="2">
        <f>RSI!I32</f>
        <v>48.872972430703491</v>
      </c>
      <c r="D32" s="2">
        <f>MACD!E32</f>
        <v>-4.3002812825585046E-2</v>
      </c>
      <c r="E32" s="2">
        <f>MACD!F32</f>
        <v>0</v>
      </c>
      <c r="F32" s="2">
        <f>'Moving Avg'!D32</f>
        <v>4.0103200000000001</v>
      </c>
      <c r="G32" s="2">
        <f>'Moving Avg'!F32</f>
        <v>3.9374349999999994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4.1567999999999996</v>
      </c>
      <c r="C33" s="2">
        <f>RSI!I33</f>
        <v>54.753492630656943</v>
      </c>
      <c r="D33" s="2">
        <f>MACD!E33</f>
        <v>-7.6679039566001528E-2</v>
      </c>
      <c r="E33" s="2">
        <f>MACD!F33</f>
        <v>0</v>
      </c>
      <c r="F33" s="2">
        <f>'Moving Avg'!D33</f>
        <v>4.0744800000000003</v>
      </c>
      <c r="G33" s="2">
        <f>'Moving Avg'!F33</f>
        <v>3.9398749999999998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NEUTRAL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4.1497999999999999</v>
      </c>
      <c r="C34" s="2">
        <f>RSI!I34</f>
        <v>54.331374098309631</v>
      </c>
      <c r="D34" s="2">
        <f>MACD!E34</f>
        <v>-0.10426549596301182</v>
      </c>
      <c r="E34" s="2">
        <f>MACD!F34</f>
        <v>0</v>
      </c>
      <c r="F34" s="2">
        <f>'Moving Avg'!D34</f>
        <v>4.1037800000000004</v>
      </c>
      <c r="G34" s="2">
        <f>'Moving Avg'!F34</f>
        <v>3.9478949999999999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4.0312000000000001</v>
      </c>
      <c r="C35" s="2">
        <f>RSI!I35</f>
        <v>47.631208655594463</v>
      </c>
      <c r="D35" s="2">
        <f>MACD!E35</f>
        <v>-0.12583362566479384</v>
      </c>
      <c r="E35" s="2">
        <f>MACD!F35</f>
        <v>-3.7755718574183521E-2</v>
      </c>
      <c r="F35" s="2">
        <f>'Moving Avg'!D35</f>
        <v>4.1093599999999997</v>
      </c>
      <c r="G35" s="2">
        <f>'Moving Avg'!F35</f>
        <v>3.95417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4.0103</v>
      </c>
      <c r="C36" s="2">
        <f>RSI!I36</f>
        <v>46.541963053394639</v>
      </c>
      <c r="D36" s="2">
        <f>MACD!E36</f>
        <v>-0.14237180562300189</v>
      </c>
      <c r="E36" s="2">
        <f>MACD!F36</f>
        <v>-5.8678935983947196E-2</v>
      </c>
      <c r="F36" s="2">
        <f>'Moving Avg'!D36</f>
        <v>4.0786600000000011</v>
      </c>
      <c r="G36" s="2">
        <f>'Moving Avg'!F36</f>
        <v>3.9611450000000006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3.8986999999999998</v>
      </c>
      <c r="C37" s="2">
        <f>RSI!I37</f>
        <v>41.13285497197964</v>
      </c>
      <c r="D37" s="2">
        <f>MACD!E37</f>
        <v>-0.15211628501335905</v>
      </c>
      <c r="E37" s="2">
        <f>MACD!F37</f>
        <v>-7.7366405789829576E-2</v>
      </c>
      <c r="F37" s="2">
        <f>'Moving Avg'!D37</f>
        <v>4.0493600000000001</v>
      </c>
      <c r="G37" s="2">
        <f>'Moving Avg'!F37</f>
        <v>3.9573100000000005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3.8220000000000001</v>
      </c>
      <c r="C38" s="2">
        <f>RSI!I38</f>
        <v>37.87487767350612</v>
      </c>
      <c r="D38" s="2">
        <f>MACD!E38</f>
        <v>-0.14410450920793139</v>
      </c>
      <c r="E38" s="2">
        <f>MACD!F38</f>
        <v>-9.0714026473449949E-2</v>
      </c>
      <c r="F38" s="2">
        <f>'Moving Avg'!D38</f>
        <v>3.9824000000000006</v>
      </c>
      <c r="G38" s="2">
        <f>'Moving Avg'!F38</f>
        <v>3.9492900000000004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3.8220000000000001</v>
      </c>
      <c r="C39" s="2">
        <f>RSI!I39</f>
        <v>37.87487767350612</v>
      </c>
      <c r="D39" s="2">
        <f>MACD!E39</f>
        <v>-0.11028725455458499</v>
      </c>
      <c r="E39" s="2">
        <f>MACD!F39</f>
        <v>-9.4628672089676957E-2</v>
      </c>
      <c r="F39" s="2">
        <f>'Moving Avg'!D39</f>
        <v>3.9168399999999997</v>
      </c>
      <c r="G39" s="2">
        <f>'Moving Avg'!F39</f>
        <v>3.9409200000000006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3.8220000000000001</v>
      </c>
      <c r="C40" s="2">
        <f>RSI!I40</f>
        <v>37.87487767350612</v>
      </c>
      <c r="D40" s="2">
        <f>MACD!E40</f>
        <v>-8.0469322794218812E-2</v>
      </c>
      <c r="E40" s="2">
        <f>MACD!F40</f>
        <v>-9.1796802230585339E-2</v>
      </c>
      <c r="F40" s="2">
        <f>'Moving Avg'!D40</f>
        <v>3.875</v>
      </c>
      <c r="G40" s="2">
        <f>'Moving Avg'!F40</f>
        <v>3.9315050000000005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3.8010999999999999</v>
      </c>
      <c r="C41" s="2">
        <f>RSI!I41</f>
        <v>36.880701512744139</v>
      </c>
      <c r="D41" s="2">
        <f>MACD!E41</f>
        <v>-2.7884113320493675E-2</v>
      </c>
      <c r="E41" s="2">
        <f>MACD!F41</f>
        <v>-7.9014264448567004E-2</v>
      </c>
      <c r="F41" s="2">
        <f>'Moving Avg'!D41</f>
        <v>3.8331599999999995</v>
      </c>
      <c r="G41" s="2">
        <f>'Moving Avg'!F41</f>
        <v>3.9262750000000004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3.9127000000000001</v>
      </c>
      <c r="C42" s="2">
        <f>RSI!I42</f>
        <v>45.158651914074838</v>
      </c>
      <c r="D42" s="2">
        <f>MACD!E42</f>
        <v>-8.7465946351472645E-3</v>
      </c>
      <c r="E42" s="2">
        <f>MACD!F42</f>
        <v>-6.4960730485883064E-2</v>
      </c>
      <c r="F42" s="2">
        <f>'Moving Avg'!D42</f>
        <v>3.83596</v>
      </c>
      <c r="G42" s="2">
        <f>'Moving Avg'!F42</f>
        <v>3.926625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BEARISH DIVERGENCE</v>
      </c>
    </row>
    <row r="43" spans="1:12" ht="13.5" x14ac:dyDescent="0.25">
      <c r="A43" s="3">
        <f>RSI!A43</f>
        <v>42066</v>
      </c>
      <c r="B43" s="2">
        <f>RSI!B43</f>
        <v>3.7662</v>
      </c>
      <c r="C43" s="2">
        <f>RSI!I43</f>
        <v>38.095583678984624</v>
      </c>
      <c r="D43" s="2">
        <f>MACD!E43</f>
        <v>3.5877918233828687E-2</v>
      </c>
      <c r="E43" s="2">
        <f>MACD!F43</f>
        <v>-4.4793000741940717E-2</v>
      </c>
      <c r="F43" s="2">
        <f>'Moving Avg'!D43</f>
        <v>3.8248000000000006</v>
      </c>
      <c r="G43" s="2">
        <f>'Moving Avg'!F43</f>
        <v>3.9231349999999998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3.7103999999999999</v>
      </c>
      <c r="C44" s="2">
        <f>RSI!I44</f>
        <v>35.798889122903049</v>
      </c>
      <c r="D44" s="2">
        <f>MACD!E44</f>
        <v>7.7938970558709464E-2</v>
      </c>
      <c r="E44" s="2">
        <f>MACD!F44</f>
        <v>-2.0246606481810682E-2</v>
      </c>
      <c r="F44" s="2">
        <f>'Moving Avg'!D44</f>
        <v>3.8024800000000001</v>
      </c>
      <c r="G44" s="2">
        <f>'Moving Avg'!F44</f>
        <v>3.9165099999999997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3.7103999999999999</v>
      </c>
      <c r="C45" s="2">
        <f>RSI!I45</f>
        <v>35.798889122903049</v>
      </c>
      <c r="D45" s="2">
        <f>MACD!E45</f>
        <v>9.6765846647334008E-2</v>
      </c>
      <c r="E45" s="2">
        <f>MACD!F45</f>
        <v>3.1558841440182568E-3</v>
      </c>
      <c r="F45" s="2">
        <f>'Moving Avg'!D45</f>
        <v>3.78016</v>
      </c>
      <c r="G45" s="2">
        <f>'Moving Avg'!F45</f>
        <v>3.9119749999999995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3.6337000000000002</v>
      </c>
      <c r="C46" s="2">
        <f>RSI!I46</f>
        <v>32.660004311921668</v>
      </c>
      <c r="D46" s="2">
        <f>MACD!E46</f>
        <v>0.11653544077207068</v>
      </c>
      <c r="E46" s="2">
        <f>MACD!F46</f>
        <v>2.5831795469628743E-2</v>
      </c>
      <c r="F46" s="2">
        <f>'Moving Avg'!D46</f>
        <v>3.74668</v>
      </c>
      <c r="G46" s="2">
        <f>'Moving Avg'!F46</f>
        <v>3.9036050000000002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3.6406999999999998</v>
      </c>
      <c r="C47" s="2">
        <f>RSI!I47</f>
        <v>33.235364319181002</v>
      </c>
      <c r="D47" s="2">
        <f>MACD!E47</f>
        <v>0.11730038841085744</v>
      </c>
      <c r="E47" s="2">
        <f>MACD!F47</f>
        <v>4.4125514057874488E-2</v>
      </c>
      <c r="F47" s="2">
        <f>'Moving Avg'!D47</f>
        <v>3.6922799999999993</v>
      </c>
      <c r="G47" s="2">
        <f>'Moving Avg'!F47</f>
        <v>3.8969800000000001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3.6337000000000002</v>
      </c>
      <c r="C48" s="2">
        <f>RSI!I48</f>
        <v>32.932342505074757</v>
      </c>
      <c r="D48" s="2">
        <f>MACD!E48</f>
        <v>0.1082216392570774</v>
      </c>
      <c r="E48" s="2">
        <f>MACD!F48</f>
        <v>5.6944739097715066E-2</v>
      </c>
      <c r="F48" s="2">
        <f>'Moving Avg'!D48</f>
        <v>3.6657800000000003</v>
      </c>
      <c r="G48" s="2">
        <f>'Moving Avg'!F48</f>
        <v>3.8868650000000011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3.6337000000000002</v>
      </c>
      <c r="C49" s="2">
        <f>RSI!I49</f>
        <v>32.932342505074757</v>
      </c>
      <c r="D49" s="2">
        <f>MACD!E49</f>
        <v>0.10202123306243926</v>
      </c>
      <c r="E49" s="2">
        <f>MACD!F49</f>
        <v>6.5960037890659906E-2</v>
      </c>
      <c r="F49" s="2">
        <f>'Moving Avg'!D49</f>
        <v>3.6504400000000006</v>
      </c>
      <c r="G49" s="2">
        <f>'Moving Avg'!F49</f>
        <v>3.8683850000000009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3.6337000000000002</v>
      </c>
      <c r="C50" s="2">
        <f>RSI!I50</f>
        <v>32.932342505074757</v>
      </c>
      <c r="D50" s="2">
        <f>MACD!E50</f>
        <v>9.8146598772481664E-2</v>
      </c>
      <c r="E50" s="2">
        <f>MACD!F50</f>
        <v>7.239735006702426E-2</v>
      </c>
      <c r="F50" s="2">
        <f>'Moving Avg'!D50</f>
        <v>3.6351000000000004</v>
      </c>
      <c r="G50" s="2">
        <f>'Moving Avg'!F50</f>
        <v>3.8499050000000006</v>
      </c>
      <c r="H50" s="2">
        <f>'Moving Avg'!G50</f>
        <v>3.9644857142857144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3.6337000000000002</v>
      </c>
      <c r="C51" s="2">
        <f>RSI!I51</f>
        <v>32.932342505074757</v>
      </c>
      <c r="D51" s="2">
        <f>MACD!E51</f>
        <v>9.292292120886847E-2</v>
      </c>
      <c r="E51" s="2">
        <f>MACD!F51</f>
        <v>7.6502464295393105E-2</v>
      </c>
      <c r="F51" s="2">
        <f>'Moving Avg'!D51</f>
        <v>3.6351000000000004</v>
      </c>
      <c r="G51" s="2">
        <f>'Moving Avg'!F51</f>
        <v>3.8234000000000008</v>
      </c>
      <c r="H51" s="2">
        <f>'Moving Avg'!G51</f>
        <v>3.9578700000000002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</row>
    <row r="52" spans="1:12" ht="13.5" x14ac:dyDescent="0.25">
      <c r="A52" s="3">
        <f>RSI!A52</f>
        <v>42079</v>
      </c>
      <c r="B52" s="2">
        <f>RSI!B52</f>
        <v>3.6686000000000001</v>
      </c>
      <c r="C52" s="2">
        <f>RSI!I52</f>
        <v>36.796717009042482</v>
      </c>
      <c r="D52" s="2">
        <f>MACD!E52</f>
        <v>0.10426308355978264</v>
      </c>
      <c r="E52" s="2">
        <f>MACD!F52</f>
        <v>8.2054588148271018E-2</v>
      </c>
      <c r="F52" s="2">
        <f>'Moving Avg'!D52</f>
        <v>3.6406800000000006</v>
      </c>
      <c r="G52" s="2">
        <f>'Moving Avg'!F52</f>
        <v>3.8045700000000005</v>
      </c>
      <c r="H52" s="2">
        <f>'Moving Avg'!G52</f>
        <v>3.9435040000000003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3.6686000000000001</v>
      </c>
      <c r="C53" s="2">
        <f>RSI!I53</f>
        <v>36.796717009042482</v>
      </c>
      <c r="D53" s="2">
        <f>MACD!E53</f>
        <v>9.2202947697281434E-2</v>
      </c>
      <c r="E53" s="2">
        <f>MACD!F53</f>
        <v>8.408426005807311E-2</v>
      </c>
      <c r="F53" s="2">
        <f>'Moving Avg'!D53</f>
        <v>3.6476599999999997</v>
      </c>
      <c r="G53" s="2">
        <f>'Moving Avg'!F53</f>
        <v>3.78016</v>
      </c>
      <c r="H53" s="2">
        <f>'Moving Avg'!G53</f>
        <v>3.931648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3.6476000000000002</v>
      </c>
      <c r="C54" s="2">
        <f>RSI!I54</f>
        <v>35.374330785152878</v>
      </c>
      <c r="D54" s="2">
        <f>MACD!E54</f>
        <v>7.5786568344070826E-2</v>
      </c>
      <c r="E54" s="2">
        <f>MACD!F54</f>
        <v>8.2424721715272653E-2</v>
      </c>
      <c r="F54" s="2">
        <f>'Moving Avg'!D54</f>
        <v>3.6504399999999997</v>
      </c>
      <c r="G54" s="2">
        <f>'Moving Avg'!F54</f>
        <v>3.7550499999999993</v>
      </c>
      <c r="H54" s="2">
        <f>'Moving Avg'!G54</f>
        <v>3.9168620000000001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3.7244000000000002</v>
      </c>
      <c r="C55" s="2">
        <f>RSI!I55</f>
        <v>43.913121060970255</v>
      </c>
      <c r="D55" s="2">
        <f>MACD!E55</f>
        <v>5.7087848698745614E-2</v>
      </c>
      <c r="E55" s="2">
        <f>MACD!F55</f>
        <v>7.7357347111967248E-2</v>
      </c>
      <c r="F55" s="2">
        <f>'Moving Avg'!D55</f>
        <v>3.66858</v>
      </c>
      <c r="G55" s="2">
        <f>'Moving Avg'!F55</f>
        <v>3.7397099999999996</v>
      </c>
      <c r="H55" s="2">
        <f>'Moving Avg'!G55</f>
        <v>3.9036120000000007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3.6267</v>
      </c>
      <c r="C56" s="2">
        <f>RSI!I56</f>
        <v>37.18259491405307</v>
      </c>
      <c r="D56" s="2">
        <f>MACD!E56</f>
        <v>3.7064773777778726E-2</v>
      </c>
      <c r="E56" s="2">
        <f>MACD!F56</f>
        <v>6.9298832445129549E-2</v>
      </c>
      <c r="F56" s="2">
        <f>'Moving Avg'!D56</f>
        <v>3.6671799999999997</v>
      </c>
      <c r="G56" s="2">
        <f>'Moving Avg'!F56</f>
        <v>3.7205299999999992</v>
      </c>
      <c r="H56" s="2">
        <f>'Moving Avg'!G56</f>
        <v>3.890778000000001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BULLISH DIVERGENCE</v>
      </c>
    </row>
    <row r="57" spans="1:12" ht="13.5" x14ac:dyDescent="0.25">
      <c r="A57" s="3">
        <f>RSI!A57</f>
        <v>42087</v>
      </c>
      <c r="B57" s="2">
        <f>RSI!B57</f>
        <v>3.6267</v>
      </c>
      <c r="C57" s="2">
        <f>RSI!I57</f>
        <v>37.18259491405307</v>
      </c>
      <c r="D57" s="2">
        <f>MACD!E57</f>
        <v>2.2111484038812801E-2</v>
      </c>
      <c r="E57" s="2">
        <f>MACD!F57</f>
        <v>5.9861362763866201E-2</v>
      </c>
      <c r="F57" s="2">
        <f>'Moving Avg'!D57</f>
        <v>3.6588000000000003</v>
      </c>
      <c r="G57" s="2">
        <f>'Moving Avg'!F57</f>
        <v>3.7069299999999989</v>
      </c>
      <c r="H57" s="2">
        <f>'Moving Avg'!G57</f>
        <v>3.8779440000000007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3.7244000000000002</v>
      </c>
      <c r="C58" s="2">
        <f>RSI!I58</f>
        <v>46.663477608985851</v>
      </c>
      <c r="D58" s="2">
        <f>MACD!E58</f>
        <v>1.9895449665310316E-3</v>
      </c>
      <c r="E58" s="2">
        <f>MACD!F58</f>
        <v>4.8286999204399168E-2</v>
      </c>
      <c r="F58" s="2">
        <f>'Moving Avg'!D58</f>
        <v>3.6699599999999997</v>
      </c>
      <c r="G58" s="2">
        <f>'Moving Avg'!F58</f>
        <v>3.7020499999999998</v>
      </c>
      <c r="H58" s="2">
        <f>'Moving Avg'!G58</f>
        <v>3.8687380000000009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</row>
    <row r="59" spans="1:12" ht="13.5" x14ac:dyDescent="0.25">
      <c r="A59" s="3">
        <f>RSI!A59</f>
        <v>42089</v>
      </c>
      <c r="B59" s="2">
        <f>RSI!B59</f>
        <v>3.7103999999999999</v>
      </c>
      <c r="C59" s="2">
        <f>RSI!I59</f>
        <v>45.601378827251047</v>
      </c>
      <c r="D59" s="2">
        <f>MACD!E59</f>
        <v>-1.3794761086868945E-2</v>
      </c>
      <c r="E59" s="2">
        <f>MACD!F59</f>
        <v>3.5870647146145553E-2</v>
      </c>
      <c r="F59" s="2">
        <f>'Moving Avg'!D59</f>
        <v>3.6825200000000002</v>
      </c>
      <c r="G59" s="2">
        <f>'Moving Avg'!F59</f>
        <v>3.6964699999999993</v>
      </c>
      <c r="H59" s="2">
        <f>'Moving Avg'!G59</f>
        <v>3.8592520000000001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3.7103999999999999</v>
      </c>
      <c r="C60" s="2">
        <f>RSI!I60</f>
        <v>45.601378827251047</v>
      </c>
      <c r="D60" s="2">
        <f>MACD!E60</f>
        <v>-2.6878251458201774E-2</v>
      </c>
      <c r="E60" s="2">
        <f>MACD!F60</f>
        <v>2.3320867425276087E-2</v>
      </c>
      <c r="F60" s="2">
        <f>'Moving Avg'!D60</f>
        <v>3.6797200000000005</v>
      </c>
      <c r="G60" s="2">
        <f>'Moving Avg'!F60</f>
        <v>3.6908899999999987</v>
      </c>
      <c r="H60" s="2">
        <f>'Moving Avg'!G60</f>
        <v>3.8518580000000004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3.7103999999999999</v>
      </c>
      <c r="C61" s="2">
        <f>RSI!I61</f>
        <v>45.601378827251047</v>
      </c>
      <c r="D61" s="2">
        <f>MACD!E61</f>
        <v>-3.7696618541630755E-2</v>
      </c>
      <c r="E61" s="2">
        <f>MACD!F61</f>
        <v>1.111737023189472E-2</v>
      </c>
      <c r="F61" s="2">
        <f>'Moving Avg'!D61</f>
        <v>3.6964600000000005</v>
      </c>
      <c r="G61" s="2">
        <f>'Moving Avg'!F61</f>
        <v>3.6863549999999989</v>
      </c>
      <c r="H61" s="2">
        <f>'Moving Avg'!G61</f>
        <v>3.8423720000000001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3.7103999999999999</v>
      </c>
      <c r="C62" s="2">
        <f>RSI!I62</f>
        <v>45.601378827251047</v>
      </c>
      <c r="D62" s="2">
        <f>MACD!E62</f>
        <v>-4.1247799378600458E-2</v>
      </c>
      <c r="E62" s="2">
        <f>MACD!F62</f>
        <v>6.4433630979568446E-4</v>
      </c>
      <c r="F62" s="2">
        <f>'Moving Avg'!D62</f>
        <v>3.7131999999999996</v>
      </c>
      <c r="G62" s="2">
        <f>'Moving Avg'!F62</f>
        <v>3.67624</v>
      </c>
      <c r="H62" s="2">
        <f>'Moving Avg'!G62</f>
        <v>3.8340020000000004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3.6616</v>
      </c>
      <c r="C63" s="2">
        <f>RSI!I63</f>
        <v>41.204330939142622</v>
      </c>
      <c r="D63" s="2">
        <f>MACD!E63</f>
        <v>-4.0421541636869396E-2</v>
      </c>
      <c r="E63" s="2">
        <f>MACD!F63</f>
        <v>-7.5688392795373325E-3</v>
      </c>
      <c r="F63" s="2">
        <f>'Moving Avg'!D63</f>
        <v>3.7006399999999999</v>
      </c>
      <c r="G63" s="2">
        <f>'Moving Avg'!F63</f>
        <v>3.6710099999999999</v>
      </c>
      <c r="H63" s="2">
        <f>'Moving Avg'!G63</f>
        <v>3.8250740000000003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3.6267</v>
      </c>
      <c r="C64" s="2">
        <f>RSI!I64</f>
        <v>38.355900044132127</v>
      </c>
      <c r="D64" s="2">
        <f>MACD!E64</f>
        <v>-3.9879356321987469E-2</v>
      </c>
      <c r="E64" s="2">
        <f>MACD!F64</f>
        <v>-1.403094268802736E-2</v>
      </c>
      <c r="F64" s="2">
        <f>'Moving Avg'!D64</f>
        <v>3.6839</v>
      </c>
      <c r="G64" s="2">
        <f>'Moving Avg'!F64</f>
        <v>3.6668250000000002</v>
      </c>
      <c r="H64" s="2">
        <f>'Moving Avg'!G64</f>
        <v>3.8178200000000002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3.6057999999999999</v>
      </c>
      <c r="C65" s="2">
        <f>RSI!I65</f>
        <v>36.71886631530743</v>
      </c>
      <c r="D65" s="2">
        <f>MACD!E65</f>
        <v>-2.5398392256801294E-2</v>
      </c>
      <c r="E65" s="2">
        <f>MACD!F65</f>
        <v>-1.6304432601782146E-2</v>
      </c>
      <c r="F65" s="2">
        <f>'Moving Avg'!D65</f>
        <v>3.6629799999999997</v>
      </c>
      <c r="G65" s="2">
        <f>'Moving Avg'!F65</f>
        <v>3.6615950000000006</v>
      </c>
      <c r="H65" s="2">
        <f>'Moving Avg'!G65</f>
        <v>3.8118219999999998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3.6057999999999999</v>
      </c>
      <c r="C66" s="2">
        <f>RSI!I66</f>
        <v>36.71886631530743</v>
      </c>
      <c r="D66" s="2">
        <f>MACD!E66</f>
        <v>-2.7442669501948291E-2</v>
      </c>
      <c r="E66" s="2">
        <f>MACD!F66</f>
        <v>-1.8532079981815375E-2</v>
      </c>
      <c r="F66" s="2">
        <f>'Moving Avg'!D66</f>
        <v>3.6420599999999999</v>
      </c>
      <c r="G66" s="2">
        <f>'Moving Avg'!F66</f>
        <v>3.660200000000001</v>
      </c>
      <c r="H66" s="2">
        <f>'Moving Avg'!G66</f>
        <v>3.8065219999999993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3.6057999999999999</v>
      </c>
      <c r="C67" s="2">
        <f>RSI!I67</f>
        <v>36.71886631530743</v>
      </c>
      <c r="D67" s="2">
        <f>MACD!E67</f>
        <v>-2.8493397605672932E-2</v>
      </c>
      <c r="E67" s="2">
        <f>MACD!F67</f>
        <v>-2.0524343506586887E-2</v>
      </c>
      <c r="F67" s="2">
        <f>'Moving Avg'!D67</f>
        <v>3.6211399999999996</v>
      </c>
      <c r="G67" s="2">
        <f>'Moving Avg'!F67</f>
        <v>3.6584550000000009</v>
      </c>
      <c r="H67" s="2">
        <f>'Moving Avg'!G67</f>
        <v>3.799129999999999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3.5569999999999999</v>
      </c>
      <c r="C68" s="2">
        <f>RSI!I68</f>
        <v>32.654473115080748</v>
      </c>
      <c r="D68" s="2">
        <f>MACD!E68</f>
        <v>-1.0108145862373519E-2</v>
      </c>
      <c r="E68" s="2">
        <f>MACD!F68</f>
        <v>-1.8441103977744216E-2</v>
      </c>
      <c r="F68" s="2">
        <f>'Moving Avg'!D68</f>
        <v>3.6002200000000002</v>
      </c>
      <c r="G68" s="2">
        <f>'Moving Avg'!F68</f>
        <v>3.6546200000000004</v>
      </c>
      <c r="H68" s="2">
        <f>'Moving Avg'!G68</f>
        <v>3.7906219999999995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3.5569999999999999</v>
      </c>
      <c r="C69" s="2">
        <f>RSI!I69</f>
        <v>32.654473115080748</v>
      </c>
      <c r="D69" s="2">
        <f>MACD!E69</f>
        <v>4.1652923508941342E-3</v>
      </c>
      <c r="E69" s="2">
        <f>MACD!F69</f>
        <v>-1.3919824712016545E-2</v>
      </c>
      <c r="F69" s="2">
        <f>'Moving Avg'!D69</f>
        <v>3.5862799999999999</v>
      </c>
      <c r="G69" s="2">
        <f>'Moving Avg'!F69</f>
        <v>3.6507850000000004</v>
      </c>
      <c r="H69" s="2">
        <f>'Moving Avg'!G69</f>
        <v>3.7819739999999991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3.5430000000000001</v>
      </c>
      <c r="C70" s="2">
        <f>RSI!I70</f>
        <v>31.494575149326209</v>
      </c>
      <c r="D70" s="2">
        <f>MACD!E70</f>
        <v>1.8085903004013915E-2</v>
      </c>
      <c r="E70" s="2">
        <f>MACD!F70</f>
        <v>-7.5186791688104538E-3</v>
      </c>
      <c r="F70" s="2">
        <f>'Moving Avg'!D70</f>
        <v>3.5737200000000002</v>
      </c>
      <c r="G70" s="2">
        <f>'Moving Avg'!F70</f>
        <v>3.6462500000000007</v>
      </c>
      <c r="H70" s="2">
        <f>'Moving Avg'!G70</f>
        <v>3.7726279999999988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3.5430000000000001</v>
      </c>
      <c r="C71" s="2">
        <f>RSI!I71</f>
        <v>31.494575149326209</v>
      </c>
      <c r="D71" s="2">
        <f>MACD!E71</f>
        <v>3.0693949492880179E-2</v>
      </c>
      <c r="E71" s="2">
        <f>MACD!F71</f>
        <v>1.2384656352767281E-4</v>
      </c>
      <c r="F71" s="2">
        <f>'Moving Avg'!D71</f>
        <v>3.5611599999999997</v>
      </c>
      <c r="G71" s="2">
        <f>'Moving Avg'!F71</f>
        <v>3.6417150000000005</v>
      </c>
      <c r="H71" s="2">
        <f>'Moving Avg'!G71</f>
        <v>3.7653739999999987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3.5430000000000001</v>
      </c>
      <c r="C72" s="2">
        <f>RSI!I72</f>
        <v>31.494575149326209</v>
      </c>
      <c r="D72" s="2">
        <f>MACD!E72</f>
        <v>4.2129952303326501E-2</v>
      </c>
      <c r="E72" s="2">
        <f>MACD!F72</f>
        <v>8.5250677114874392E-3</v>
      </c>
      <c r="F72" s="2">
        <f>'Moving Avg'!D72</f>
        <v>3.5485999999999995</v>
      </c>
      <c r="G72" s="2">
        <f>'Moving Avg'!F72</f>
        <v>3.6354350000000011</v>
      </c>
      <c r="H72" s="2">
        <f>'Moving Avg'!G72</f>
        <v>3.7581199999999986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3.5430000000000001</v>
      </c>
      <c r="C73" s="2">
        <f>RSI!I73</f>
        <v>31.494575149326195</v>
      </c>
      <c r="D73" s="2">
        <f>MACD!E73</f>
        <v>4.5009670148509429E-2</v>
      </c>
      <c r="E73" s="2">
        <f>MACD!F73</f>
        <v>1.5821988198891839E-2</v>
      </c>
      <c r="F73" s="2">
        <f>'Moving Avg'!D73</f>
        <v>3.5457999999999998</v>
      </c>
      <c r="G73" s="2">
        <f>'Moving Avg'!F73</f>
        <v>3.6291550000000017</v>
      </c>
      <c r="H73" s="2">
        <f>'Moving Avg'!G73</f>
        <v>3.7522599999999988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3.5360999999999998</v>
      </c>
      <c r="C74" s="2">
        <f>RSI!I74</f>
        <v>30.770031041621579</v>
      </c>
      <c r="D74" s="2">
        <f>MACD!E74</f>
        <v>4.3246375922957991E-2</v>
      </c>
      <c r="E74" s="2">
        <f>MACD!F74</f>
        <v>2.1306865743705071E-2</v>
      </c>
      <c r="F74" s="2">
        <f>'Moving Avg'!D74</f>
        <v>3.5416200000000004</v>
      </c>
      <c r="G74" s="2">
        <f>'Moving Avg'!F74</f>
        <v>3.6235800000000014</v>
      </c>
      <c r="H74" s="2">
        <f>'Moving Avg'!G74</f>
        <v>3.7461239999999987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3.5430000000000001</v>
      </c>
      <c r="C75" s="2">
        <f>RSI!I75</f>
        <v>32.443737803293644</v>
      </c>
      <c r="D75" s="2">
        <f>MACD!E75</f>
        <v>3.8678024311224579E-2</v>
      </c>
      <c r="E75" s="2">
        <f>MACD!F75</f>
        <v>2.4781097457208974E-2</v>
      </c>
      <c r="F75" s="2">
        <f>'Moving Avg'!D75</f>
        <v>3.5416200000000004</v>
      </c>
      <c r="G75" s="2">
        <f>'Moving Avg'!F75</f>
        <v>3.6145100000000014</v>
      </c>
      <c r="H75" s="2">
        <f>'Moving Avg'!G75</f>
        <v>3.7409619999999988</v>
      </c>
      <c r="I75" s="2">
        <f>'Moving Avg'!H75</f>
        <v>0</v>
      </c>
      <c r="J75" s="6" t="str">
        <f>OBV!F75</f>
        <v>BULLISH</v>
      </c>
      <c r="K75" s="6" t="str">
        <f>OBV!G75</f>
        <v>NEUTRAL</v>
      </c>
      <c r="L75" s="6" t="str">
        <f>OBV!H75</f>
        <v>NEUTRAL</v>
      </c>
    </row>
    <row r="76" spans="1:12" ht="13.5" x14ac:dyDescent="0.25">
      <c r="A76" s="3">
        <f>RSI!A76</f>
        <v>42115</v>
      </c>
      <c r="B76" s="2">
        <f>RSI!B76</f>
        <v>3.55</v>
      </c>
      <c r="C76" s="2">
        <f>RSI!I76</f>
        <v>34.182188209671409</v>
      </c>
      <c r="D76" s="2">
        <f>MACD!E76</f>
        <v>3.4855207244353537E-2</v>
      </c>
      <c r="E76" s="2">
        <f>MACD!F76</f>
        <v>2.6795919414637888E-2</v>
      </c>
      <c r="F76" s="2">
        <f>'Moving Avg'!D76</f>
        <v>3.5430199999999998</v>
      </c>
      <c r="G76" s="2">
        <f>'Moving Avg'!F76</f>
        <v>3.6106750000000005</v>
      </c>
      <c r="H76" s="2">
        <f>'Moving Avg'!G76</f>
        <v>3.7359399999999994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3.4872000000000001</v>
      </c>
      <c r="C77" s="2">
        <f>RSI!I77</f>
        <v>27.375886808762999</v>
      </c>
      <c r="D77" s="2">
        <f>MACD!E77</f>
        <v>3.6750661596584688E-2</v>
      </c>
      <c r="E77" s="2">
        <f>MACD!F77</f>
        <v>2.8786867851027249E-2</v>
      </c>
      <c r="F77" s="2">
        <f>'Moving Avg'!D77</f>
        <v>3.5318600000000004</v>
      </c>
      <c r="G77" s="2">
        <f>'Moving Avg'!F77</f>
        <v>3.6036999999999999</v>
      </c>
      <c r="H77" s="2">
        <f>'Moving Avg'!G77</f>
        <v>3.7302199999999992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3.4733000000000001</v>
      </c>
      <c r="C78" s="2">
        <f>RSI!I78</f>
        <v>26.135432295299623</v>
      </c>
      <c r="D78" s="2">
        <f>MACD!E78</f>
        <v>3.2690397495380275E-2</v>
      </c>
      <c r="E78" s="2">
        <f>MACD!F78</f>
        <v>2.9567573779897854E-2</v>
      </c>
      <c r="F78" s="2">
        <f>'Moving Avg'!D78</f>
        <v>3.5179200000000002</v>
      </c>
      <c r="G78" s="2">
        <f>'Moving Avg'!F78</f>
        <v>3.5911449999999996</v>
      </c>
      <c r="H78" s="2">
        <f>'Moving Avg'!G78</f>
        <v>3.7229659999999996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3.4733000000000001</v>
      </c>
      <c r="C79" s="2">
        <f>RSI!I79</f>
        <v>26.135432295299623</v>
      </c>
      <c r="D79" s="2">
        <f>MACD!E79</f>
        <v>3.0090584909018947E-2</v>
      </c>
      <c r="E79" s="2">
        <f>MACD!F79</f>
        <v>2.9672176005722077E-2</v>
      </c>
      <c r="F79" s="2">
        <f>'Moving Avg'!D79</f>
        <v>3.5053600000000005</v>
      </c>
      <c r="G79" s="2">
        <f>'Moving Avg'!F79</f>
        <v>3.579289999999999</v>
      </c>
      <c r="H79" s="2">
        <f>'Moving Avg'!G79</f>
        <v>3.7123659999999994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3.4733000000000001</v>
      </c>
      <c r="C80" s="2">
        <f>RSI!I80</f>
        <v>26.135432295299623</v>
      </c>
      <c r="D80" s="2">
        <f>MACD!E80</f>
        <v>2.6510782057493909E-2</v>
      </c>
      <c r="E80" s="2">
        <f>MACD!F80</f>
        <v>2.9039897216076443E-2</v>
      </c>
      <c r="F80" s="2">
        <f>'Moving Avg'!D80</f>
        <v>3.4914200000000002</v>
      </c>
      <c r="G80" s="2">
        <f>'Moving Avg'!F80</f>
        <v>3.5674349999999988</v>
      </c>
      <c r="H80" s="2">
        <f>'Moving Avg'!G80</f>
        <v>3.7017659999999988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3.4872000000000001</v>
      </c>
      <c r="C81" s="2">
        <f>RSI!I81</f>
        <v>30.091784214653529</v>
      </c>
      <c r="D81" s="2">
        <f>MACD!E81</f>
        <v>2.3168648403934622E-2</v>
      </c>
      <c r="E81" s="2">
        <f>MACD!F81</f>
        <v>2.7865647453648078E-2</v>
      </c>
      <c r="F81" s="2">
        <f>'Moving Avg'!D81</f>
        <v>3.4788600000000001</v>
      </c>
      <c r="G81" s="2">
        <f>'Moving Avg'!F81</f>
        <v>3.5562749999999994</v>
      </c>
      <c r="H81" s="2">
        <f>'Moving Avg'!G81</f>
        <v>3.688234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3.4592999999999998</v>
      </c>
      <c r="C82" s="2">
        <f>RSI!I82</f>
        <v>26.969285411001891</v>
      </c>
      <c r="D82" s="2">
        <f>MACD!E82</f>
        <v>2.2988701542554058E-2</v>
      </c>
      <c r="E82" s="2">
        <f>MACD!F82</f>
        <v>2.6890258271429275E-2</v>
      </c>
      <c r="F82" s="2">
        <f>'Moving Avg'!D82</f>
        <v>3.4732799999999999</v>
      </c>
      <c r="G82" s="2">
        <f>'Moving Avg'!F82</f>
        <v>3.5437199999999995</v>
      </c>
      <c r="H82" s="2">
        <f>'Moving Avg'!G82</f>
        <v>3.6765159999999999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3.4175</v>
      </c>
      <c r="C83" s="2">
        <f>RSI!I83</f>
        <v>23.101584581150291</v>
      </c>
      <c r="D83" s="2">
        <f>MACD!E83</f>
        <v>2.6635880479733309E-2</v>
      </c>
      <c r="E83" s="2">
        <f>MACD!F83</f>
        <v>2.6839382713090085E-2</v>
      </c>
      <c r="F83" s="2">
        <f>'Moving Avg'!D83</f>
        <v>3.4621200000000001</v>
      </c>
      <c r="G83" s="2">
        <f>'Moving Avg'!F83</f>
        <v>3.5315150000000002</v>
      </c>
      <c r="H83" s="2">
        <f>'Moving Avg'!G83</f>
        <v>3.6617299999999999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3.4175</v>
      </c>
      <c r="C84" s="2">
        <f>RSI!I84</f>
        <v>23.101584581150291</v>
      </c>
      <c r="D84" s="2">
        <f>MACD!E84</f>
        <v>2.9558475026187025E-2</v>
      </c>
      <c r="E84" s="2">
        <f>MACD!F84</f>
        <v>2.7383201175709474E-2</v>
      </c>
      <c r="F84" s="2">
        <f>'Moving Avg'!D84</f>
        <v>3.4509599999999998</v>
      </c>
      <c r="G84" s="2">
        <f>'Moving Avg'!F84</f>
        <v>3.5210550000000005</v>
      </c>
      <c r="H84" s="2">
        <f>'Moving Avg'!G84</f>
        <v>3.647084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3.4662999999999999</v>
      </c>
      <c r="C85" s="2">
        <f>RSI!I85</f>
        <v>35.605478044778025</v>
      </c>
      <c r="D85" s="2">
        <f>MACD!E85</f>
        <v>3.030969895829605E-2</v>
      </c>
      <c r="E85" s="2">
        <f>MACD!F85</f>
        <v>2.796850073222679E-2</v>
      </c>
      <c r="F85" s="2">
        <f>'Moving Avg'!D85</f>
        <v>3.4495600000000004</v>
      </c>
      <c r="G85" s="2">
        <f>'Moving Avg'!F85</f>
        <v>3.5140799999999999</v>
      </c>
      <c r="H85" s="2">
        <f>'Moving Avg'!G85</f>
        <v>3.6357859999999995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3.4872000000000001</v>
      </c>
      <c r="C86" s="2">
        <f>RSI!I86</f>
        <v>40.097905082738983</v>
      </c>
      <c r="D86" s="2">
        <f>MACD!E86</f>
        <v>3.0955704045181776E-2</v>
      </c>
      <c r="E86" s="2">
        <f>MACD!F86</f>
        <v>2.8565941394817791E-2</v>
      </c>
      <c r="F86" s="2">
        <f>'Moving Avg'!D86</f>
        <v>3.4495600000000004</v>
      </c>
      <c r="G86" s="2">
        <f>'Moving Avg'!F86</f>
        <v>3.5081499999999997</v>
      </c>
      <c r="H86" s="2">
        <f>'Moving Avg'!G86</f>
        <v>3.6253239999999995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NEUTRAL</v>
      </c>
    </row>
    <row r="87" spans="1:12" ht="13.5" x14ac:dyDescent="0.25">
      <c r="A87" s="3">
        <f>RSI!A87</f>
        <v>42131</v>
      </c>
      <c r="B87" s="2">
        <f>RSI!B87</f>
        <v>3.4592999999999998</v>
      </c>
      <c r="C87" s="2">
        <f>RSI!I87</f>
        <v>36.442902649872579</v>
      </c>
      <c r="D87" s="2">
        <f>MACD!E87</f>
        <v>2.42298595514856E-2</v>
      </c>
      <c r="E87" s="2">
        <f>MACD!F87</f>
        <v>2.7698725026151352E-2</v>
      </c>
      <c r="F87" s="2">
        <f>'Moving Avg'!D87</f>
        <v>3.4495599999999995</v>
      </c>
      <c r="G87" s="2">
        <f>'Moving Avg'!F87</f>
        <v>3.5008249999999999</v>
      </c>
      <c r="H87" s="2">
        <f>'Moving Avg'!G87</f>
        <v>3.616536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NEUTRAL</v>
      </c>
    </row>
    <row r="88" spans="1:12" ht="13.5" x14ac:dyDescent="0.25">
      <c r="A88" s="3">
        <f>RSI!A88</f>
        <v>42132</v>
      </c>
      <c r="B88" s="2">
        <f>RSI!B88</f>
        <v>3.4872000000000001</v>
      </c>
      <c r="C88" s="2">
        <f>RSI!I88</f>
        <v>42.124201873826188</v>
      </c>
      <c r="D88" s="2">
        <f>MACD!E88</f>
        <v>1.4797020024498675E-2</v>
      </c>
      <c r="E88" s="2">
        <f>MACD!F88</f>
        <v>2.5118384025820818E-2</v>
      </c>
      <c r="F88" s="2">
        <f>'Moving Avg'!D88</f>
        <v>3.4635000000000007</v>
      </c>
      <c r="G88" s="2">
        <f>'Moving Avg'!F88</f>
        <v>3.4973350000000005</v>
      </c>
      <c r="H88" s="2">
        <f>'Moving Avg'!G88</f>
        <v>3.6098399999999997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BEARISH DIVERGENCE</v>
      </c>
    </row>
    <row r="89" spans="1:12" ht="13.5" x14ac:dyDescent="0.25">
      <c r="A89" s="3">
        <f>RSI!A89</f>
        <v>42135</v>
      </c>
      <c r="B89" s="2">
        <f>RSI!B89</f>
        <v>3.4872000000000001</v>
      </c>
      <c r="C89" s="2">
        <f>RSI!I89</f>
        <v>42.124201873826188</v>
      </c>
      <c r="D89" s="2">
        <f>MACD!E89</f>
        <v>7.0795871184610171E-3</v>
      </c>
      <c r="E89" s="2">
        <f>MACD!F89</f>
        <v>2.1510624644348858E-2</v>
      </c>
      <c r="F89" s="2">
        <f>'Moving Avg'!D89</f>
        <v>3.4774400000000001</v>
      </c>
      <c r="G89" s="2">
        <f>'Moving Avg'!F89</f>
        <v>3.4938449999999994</v>
      </c>
      <c r="H89" s="2">
        <f>'Moving Avg'!G89</f>
        <v>3.6031439999999999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BEARISH DIVERGENCE</v>
      </c>
    </row>
    <row r="90" spans="1:12" ht="13.5" x14ac:dyDescent="0.25">
      <c r="A90" s="3">
        <f>RSI!A90</f>
        <v>42136</v>
      </c>
      <c r="B90" s="2">
        <f>RSI!B90</f>
        <v>3.3965999999999998</v>
      </c>
      <c r="C90" s="2">
        <f>RSI!I90</f>
        <v>31.514788582156029</v>
      </c>
      <c r="D90" s="2">
        <f>MACD!E90</f>
        <v>7.5051928232068299E-3</v>
      </c>
      <c r="E90" s="2">
        <f>MACD!F90</f>
        <v>1.8709538280120452E-2</v>
      </c>
      <c r="F90" s="2">
        <f>'Moving Avg'!D90</f>
        <v>3.4634999999999998</v>
      </c>
      <c r="G90" s="2">
        <f>'Moving Avg'!F90</f>
        <v>3.4865250000000003</v>
      </c>
      <c r="H90" s="2">
        <f>'Moving Avg'!G90</f>
        <v>3.5946359999999999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3.3965999999999998</v>
      </c>
      <c r="C91" s="2">
        <f>RSI!I91</f>
        <v>31.514788582156029</v>
      </c>
      <c r="D91" s="2">
        <f>MACD!E91</f>
        <v>1.0765650935777415E-2</v>
      </c>
      <c r="E91" s="2">
        <f>MACD!F91</f>
        <v>1.7120760811251846E-2</v>
      </c>
      <c r="F91" s="2">
        <f>'Moving Avg'!D91</f>
        <v>3.4453800000000001</v>
      </c>
      <c r="G91" s="2">
        <f>'Moving Avg'!F91</f>
        <v>3.4792050000000003</v>
      </c>
      <c r="H91" s="2">
        <f>'Moving Avg'!G91</f>
        <v>3.5865460000000002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3.4872000000000001</v>
      </c>
      <c r="C92" s="2">
        <f>RSI!I92</f>
        <v>46.996903629363871</v>
      </c>
      <c r="D92" s="2">
        <f>MACD!E92</f>
        <v>3.2265152583237366E-3</v>
      </c>
      <c r="E92" s="2">
        <f>MACD!F92</f>
        <v>1.4341911700666224E-2</v>
      </c>
      <c r="F92" s="2">
        <f>'Moving Avg'!D92</f>
        <v>3.4509599999999998</v>
      </c>
      <c r="G92" s="2">
        <f>'Moving Avg'!F92</f>
        <v>3.4764150000000003</v>
      </c>
      <c r="H92" s="2">
        <f>'Moving Avg'!G92</f>
        <v>3.5780360000000009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3.4314</v>
      </c>
      <c r="C93" s="2">
        <f>RSI!I93</f>
        <v>40.868923202606027</v>
      </c>
      <c r="D93" s="2">
        <f>MACD!E93</f>
        <v>-5.3323689933373331E-3</v>
      </c>
      <c r="E93" s="2">
        <f>MACD!F93</f>
        <v>1.0407055561865513E-2</v>
      </c>
      <c r="F93" s="2">
        <f>'Moving Avg'!D93</f>
        <v>3.4397999999999995</v>
      </c>
      <c r="G93" s="2">
        <f>'Moving Avg'!F93</f>
        <v>3.4708349999999997</v>
      </c>
      <c r="H93" s="2">
        <f>'Moving Avg'!G93</f>
        <v>3.5713400000000006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3.4872000000000001</v>
      </c>
      <c r="C94" s="2">
        <f>RSI!I94</f>
        <v>48.149793545376497</v>
      </c>
      <c r="D94" s="2">
        <f>MACD!E94</f>
        <v>-1.626901769200817E-2</v>
      </c>
      <c r="E94" s="2">
        <f>MACD!F94</f>
        <v>5.0718409110907768E-3</v>
      </c>
      <c r="F94" s="2">
        <f>'Moving Avg'!D94</f>
        <v>3.4398000000000004</v>
      </c>
      <c r="G94" s="2">
        <f>'Moving Avg'!F94</f>
        <v>3.4683900000000003</v>
      </c>
      <c r="H94" s="2">
        <f>'Moving Avg'!G94</f>
        <v>3.566876000000001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NEUTRAL</v>
      </c>
    </row>
    <row r="95" spans="1:12" ht="13.5" x14ac:dyDescent="0.25">
      <c r="A95" s="3">
        <f>RSI!A95</f>
        <v>42143</v>
      </c>
      <c r="B95" s="2">
        <f>RSI!B95</f>
        <v>3.4733000000000001</v>
      </c>
      <c r="C95" s="2">
        <f>RSI!I95</f>
        <v>46.610173647919083</v>
      </c>
      <c r="D95" s="2">
        <f>MACD!E95</f>
        <v>-1.6909195245758291E-2</v>
      </c>
      <c r="E95" s="2">
        <f>MACD!F95</f>
        <v>6.7563367972096324E-4</v>
      </c>
      <c r="F95" s="2">
        <f>'Moving Avg'!D95</f>
        <v>3.4551400000000001</v>
      </c>
      <c r="G95" s="2">
        <f>'Moving Avg'!F95</f>
        <v>3.4649050000000003</v>
      </c>
      <c r="H95" s="2">
        <f>'Moving Avg'!G95</f>
        <v>3.5621340000000008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</row>
    <row r="96" spans="1:12" ht="13.5" x14ac:dyDescent="0.25">
      <c r="A96" s="3">
        <f>RSI!A96</f>
        <v>42144</v>
      </c>
      <c r="B96" s="2">
        <f>RSI!B96</f>
        <v>3.4733000000000001</v>
      </c>
      <c r="C96" s="2">
        <f>RSI!I96</f>
        <v>46.610173647919083</v>
      </c>
      <c r="D96" s="2">
        <f>MACD!E96</f>
        <v>-1.4082448938915526E-2</v>
      </c>
      <c r="E96" s="2">
        <f>MACD!F96</f>
        <v>-2.2759828440063346E-3</v>
      </c>
      <c r="F96" s="2">
        <f>'Moving Avg'!D96</f>
        <v>3.4704799999999998</v>
      </c>
      <c r="G96" s="2">
        <f>'Moving Avg'!F96</f>
        <v>3.4610699999999994</v>
      </c>
      <c r="H96" s="2">
        <f>'Moving Avg'!G96</f>
        <v>3.5589260000000009</v>
      </c>
      <c r="I96" s="2">
        <f>'Moving Avg'!H96</f>
        <v>0</v>
      </c>
      <c r="J96" s="6" t="str">
        <f>OBV!F96</f>
        <v>BEARISH</v>
      </c>
      <c r="K96" s="6" t="str">
        <f>OBV!G96</f>
        <v>NEUTRAL</v>
      </c>
      <c r="L96" s="6" t="str">
        <f>OBV!H96</f>
        <v>BEARISH DIVERGENCE</v>
      </c>
    </row>
    <row r="97" spans="1:12" ht="13.5" x14ac:dyDescent="0.25">
      <c r="A97" s="3">
        <f>RSI!A97</f>
        <v>42145</v>
      </c>
      <c r="B97" s="2">
        <f>RSI!B97</f>
        <v>3.4523999999999999</v>
      </c>
      <c r="C97" s="2">
        <f>RSI!I97</f>
        <v>44.148470931318123</v>
      </c>
      <c r="D97" s="2">
        <f>MACD!E97</f>
        <v>-1.4293032898638369E-2</v>
      </c>
      <c r="E97" s="2">
        <f>MACD!F97</f>
        <v>-4.6793928549327419E-3</v>
      </c>
      <c r="F97" s="2">
        <f>'Moving Avg'!D97</f>
        <v>3.4635199999999999</v>
      </c>
      <c r="G97" s="2">
        <f>'Moving Avg'!F97</f>
        <v>3.4593300000000005</v>
      </c>
      <c r="H97" s="2">
        <f>'Moving Avg'!G97</f>
        <v>3.5551600000000008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3.4523999999999999</v>
      </c>
      <c r="C98" s="2">
        <f>RSI!I98</f>
        <v>44.148470931318123</v>
      </c>
      <c r="D98" s="2">
        <f>MACD!E98</f>
        <v>-9.9241965947332034E-3</v>
      </c>
      <c r="E98" s="2">
        <f>MACD!F98</f>
        <v>-5.7283536028928349E-3</v>
      </c>
      <c r="F98" s="2">
        <f>'Moving Avg'!D98</f>
        <v>3.4677199999999999</v>
      </c>
      <c r="G98" s="2">
        <f>'Moving Avg'!F98</f>
        <v>3.4582850000000001</v>
      </c>
      <c r="H98" s="2">
        <f>'Moving Avg'!G98</f>
        <v>3.5515340000000015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3.4523999999999999</v>
      </c>
      <c r="C99" s="2">
        <f>RSI!I99</f>
        <v>44.148470931318116</v>
      </c>
      <c r="D99" s="2">
        <f>MACD!E99</f>
        <v>-5.9916416945822171E-3</v>
      </c>
      <c r="E99" s="2">
        <f>MACD!F99</f>
        <v>-5.7810112212307117E-3</v>
      </c>
      <c r="F99" s="2">
        <f>'Moving Avg'!D99</f>
        <v>3.4607600000000005</v>
      </c>
      <c r="G99" s="2">
        <f>'Moving Avg'!F99</f>
        <v>3.4572400000000001</v>
      </c>
      <c r="H99" s="2">
        <f>'Moving Avg'!G99</f>
        <v>3.5479080000000014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3.3965999999999998</v>
      </c>
      <c r="C100" s="2">
        <f>RSI!I100</f>
        <v>37.537539545640655</v>
      </c>
      <c r="D100" s="2">
        <f>MACD!E100</f>
        <v>-1.2250846354640021E-2</v>
      </c>
      <c r="E100" s="2">
        <f>MACD!F100</f>
        <v>-7.0749782479125741E-3</v>
      </c>
      <c r="F100" s="2">
        <f>'Moving Avg'!D100</f>
        <v>3.4454199999999999</v>
      </c>
      <c r="G100" s="2">
        <f>'Moving Avg'!F100</f>
        <v>3.4534050000000009</v>
      </c>
      <c r="H100" s="2">
        <f>'Moving Avg'!G100</f>
        <v>3.5431660000000016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3.4175</v>
      </c>
      <c r="C101" s="2">
        <f>RSI!I101</f>
        <v>41.095431324718703</v>
      </c>
      <c r="D101" s="2">
        <f>MACD!E101</f>
        <v>-1.8563318993093603E-2</v>
      </c>
      <c r="E101" s="2">
        <f>MACD!F101</f>
        <v>-9.3726463969487812E-3</v>
      </c>
      <c r="F101" s="2">
        <f>'Moving Avg'!D101</f>
        <v>3.4342599999999996</v>
      </c>
      <c r="G101" s="2">
        <f>'Moving Avg'!F101</f>
        <v>3.449920000000001</v>
      </c>
      <c r="H101" s="2">
        <f>'Moving Avg'!G101</f>
        <v>3.5388420000000012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3.4175</v>
      </c>
      <c r="C102" s="2">
        <f>RSI!I102</f>
        <v>41.095431324718703</v>
      </c>
      <c r="D102" s="2">
        <f>MACD!E102</f>
        <v>-9.5971557440979183E-3</v>
      </c>
      <c r="E102" s="2">
        <f>MACD!F102</f>
        <v>-9.4175482663786097E-3</v>
      </c>
      <c r="F102" s="2">
        <f>'Moving Avg'!D102</f>
        <v>3.4272799999999997</v>
      </c>
      <c r="G102" s="2">
        <f>'Moving Avg'!F102</f>
        <v>3.4478299999999997</v>
      </c>
      <c r="H102" s="2">
        <f>'Moving Avg'!G102</f>
        <v>3.5338200000000013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3.4175</v>
      </c>
      <c r="C103" s="2">
        <f>RSI!I103</f>
        <v>41.095431324718703</v>
      </c>
      <c r="D103" s="2">
        <f>MACD!E103</f>
        <v>-1.0253328061903044E-2</v>
      </c>
      <c r="E103" s="2">
        <f>MACD!F103</f>
        <v>-9.5847042254834959E-3</v>
      </c>
      <c r="F103" s="2">
        <f>'Moving Avg'!D103</f>
        <v>3.4203000000000001</v>
      </c>
      <c r="G103" s="2">
        <f>'Moving Avg'!F103</f>
        <v>3.4478300000000006</v>
      </c>
      <c r="H103" s="2">
        <f>'Moving Avg'!G103</f>
        <v>3.528798000000001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3.4175</v>
      </c>
      <c r="C104" s="2">
        <f>RSI!I104</f>
        <v>41.095431324718689</v>
      </c>
      <c r="D104" s="2">
        <f>MACD!E104</f>
        <v>-1.9075561962309528E-3</v>
      </c>
      <c r="E104" s="2">
        <f>MACD!F104</f>
        <v>-8.0492746196329876E-3</v>
      </c>
      <c r="F104" s="2">
        <f>'Moving Avg'!D104</f>
        <v>3.4133200000000001</v>
      </c>
      <c r="G104" s="2">
        <f>'Moving Avg'!F104</f>
        <v>3.4478299999999997</v>
      </c>
      <c r="H104" s="2">
        <f>'Moving Avg'!G104</f>
        <v>3.5241960000000008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3.4175</v>
      </c>
      <c r="C105" s="2">
        <f>RSI!I105</f>
        <v>41.095431324718703</v>
      </c>
      <c r="D105" s="2">
        <f>MACD!E105</f>
        <v>3.3087329429282164E-3</v>
      </c>
      <c r="E105" s="2">
        <f>MACD!F105</f>
        <v>-5.7776731071207468E-3</v>
      </c>
      <c r="F105" s="2">
        <f>'Moving Avg'!D105</f>
        <v>3.4174999999999995</v>
      </c>
      <c r="G105" s="2">
        <f>'Moving Avg'!F105</f>
        <v>3.4453899999999997</v>
      </c>
      <c r="H105" s="2">
        <f>'Moving Avg'!G105</f>
        <v>3.5180580000000004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3.4175</v>
      </c>
      <c r="C106" s="2">
        <f>RSI!I106</f>
        <v>41.095431324718689</v>
      </c>
      <c r="D106" s="2">
        <f>MACD!E106</f>
        <v>7.9937602406410235E-3</v>
      </c>
      <c r="E106" s="2">
        <f>MACD!F106</f>
        <v>-3.0233864375683933E-3</v>
      </c>
      <c r="F106" s="2">
        <f>'Moving Avg'!D106</f>
        <v>3.4174999999999995</v>
      </c>
      <c r="G106" s="2">
        <f>'Moving Avg'!F106</f>
        <v>3.4419049999999993</v>
      </c>
      <c r="H106" s="2">
        <f>'Moving Avg'!G106</f>
        <v>3.5138739999999999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</row>
    <row r="107" spans="1:12" ht="13.5" x14ac:dyDescent="0.25">
      <c r="A107" s="3">
        <f>RSI!A107</f>
        <v>42159</v>
      </c>
      <c r="B107" s="2">
        <f>RSI!B107</f>
        <v>3.3477000000000001</v>
      </c>
      <c r="C107" s="2">
        <f>RSI!I107</f>
        <v>31.691095396946764</v>
      </c>
      <c r="D107" s="2">
        <f>MACD!E107</f>
        <v>1.416415188140574E-2</v>
      </c>
      <c r="E107" s="2">
        <f>MACD!F107</f>
        <v>4.1412122622643335E-4</v>
      </c>
      <c r="F107" s="2">
        <f>'Moving Avg'!D107</f>
        <v>3.4035400000000005</v>
      </c>
      <c r="G107" s="2">
        <f>'Moving Avg'!F107</f>
        <v>3.4363249999999992</v>
      </c>
      <c r="H107" s="2">
        <f>'Moving Avg'!G107</f>
        <v>3.5082939999999998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3.4453999999999998</v>
      </c>
      <c r="C108" s="2">
        <f>RSI!I108</f>
        <v>49.210890229066727</v>
      </c>
      <c r="D108" s="2">
        <f>MACD!E108</f>
        <v>1.2793214826376076E-2</v>
      </c>
      <c r="E108" s="2">
        <f>MACD!F108</f>
        <v>2.8899399462563621E-3</v>
      </c>
      <c r="F108" s="2">
        <f>'Moving Avg'!D108</f>
        <v>3.4091200000000002</v>
      </c>
      <c r="G108" s="2">
        <f>'Moving Avg'!F108</f>
        <v>3.4342349999999997</v>
      </c>
      <c r="H108" s="2">
        <f>'Moving Avg'!G108</f>
        <v>3.5027139999999997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3.4175</v>
      </c>
      <c r="C109" s="2">
        <f>RSI!I109</f>
        <v>45.613101773536464</v>
      </c>
      <c r="D109" s="2">
        <f>MACD!E109</f>
        <v>1.371976596757607E-2</v>
      </c>
      <c r="E109" s="2">
        <f>MACD!F109</f>
        <v>5.055905150520304E-3</v>
      </c>
      <c r="F109" s="2">
        <f>'Moving Avg'!D109</f>
        <v>3.4091200000000002</v>
      </c>
      <c r="G109" s="2">
        <f>'Moving Avg'!F109</f>
        <v>3.4307499999999997</v>
      </c>
      <c r="H109" s="2">
        <f>'Moving Avg'!G109</f>
        <v>3.4968559999999997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NEUTRAL</v>
      </c>
    </row>
    <row r="110" spans="1:12" ht="13.5" x14ac:dyDescent="0.25">
      <c r="A110" s="3">
        <f>RSI!A110</f>
        <v>42164</v>
      </c>
      <c r="B110" s="2">
        <f>RSI!B110</f>
        <v>3.4175</v>
      </c>
      <c r="C110" s="2">
        <f>RSI!I110</f>
        <v>45.613101773536464</v>
      </c>
      <c r="D110" s="2">
        <f>MACD!E110</f>
        <v>6.1024511526470704E-3</v>
      </c>
      <c r="E110" s="2">
        <f>MACD!F110</f>
        <v>5.2652143509456578E-3</v>
      </c>
      <c r="F110" s="2">
        <f>'Moving Avg'!D110</f>
        <v>3.4091200000000002</v>
      </c>
      <c r="G110" s="2">
        <f>'Moving Avg'!F110</f>
        <v>3.4317949999999997</v>
      </c>
      <c r="H110" s="2">
        <f>'Moving Avg'!G110</f>
        <v>3.4909979999999989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NEUTRAL</v>
      </c>
    </row>
    <row r="111" spans="1:12" ht="13.5" x14ac:dyDescent="0.25">
      <c r="A111" s="3">
        <f>RSI!A111</f>
        <v>42165</v>
      </c>
      <c r="B111" s="2">
        <f>RSI!B111</f>
        <v>3.4175</v>
      </c>
      <c r="C111" s="2">
        <f>RSI!I111</f>
        <v>45.613101773536464</v>
      </c>
      <c r="D111" s="2">
        <f>MACD!E111</f>
        <v>3.0421338343677995E-3</v>
      </c>
      <c r="E111" s="2">
        <f>MACD!F111</f>
        <v>4.8205982476300863E-3</v>
      </c>
      <c r="F111" s="2">
        <f>'Moving Avg'!D111</f>
        <v>3.4091200000000002</v>
      </c>
      <c r="G111" s="2">
        <f>'Moving Avg'!F111</f>
        <v>3.4328399999999997</v>
      </c>
      <c r="H111" s="2">
        <f>'Moving Avg'!G111</f>
        <v>3.485139999999999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NEUTRAL</v>
      </c>
    </row>
    <row r="112" spans="1:12" ht="13.5" x14ac:dyDescent="0.25">
      <c r="A112" s="3">
        <f>RSI!A112</f>
        <v>42166</v>
      </c>
      <c r="B112" s="2">
        <f>RSI!B112</f>
        <v>3.4662999999999999</v>
      </c>
      <c r="C112" s="2">
        <f>RSI!I112</f>
        <v>53.103196546012796</v>
      </c>
      <c r="D112" s="2">
        <f>MACD!E112</f>
        <v>-3.0050336809148703E-3</v>
      </c>
      <c r="E112" s="2">
        <f>MACD!F112</f>
        <v>3.2554718619210951E-3</v>
      </c>
      <c r="F112" s="2">
        <f>'Moving Avg'!D112</f>
        <v>3.4328400000000001</v>
      </c>
      <c r="G112" s="2">
        <f>'Moving Avg'!F112</f>
        <v>3.4317949999999997</v>
      </c>
      <c r="H112" s="2">
        <f>'Moving Avg'!G112</f>
        <v>3.4802579999999983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3.4662999999999999</v>
      </c>
      <c r="C113" s="2">
        <f>RSI!I113</f>
        <v>53.103196546012811</v>
      </c>
      <c r="D113" s="2">
        <f>MACD!E113</f>
        <v>-8.264722945812597E-3</v>
      </c>
      <c r="E113" s="2">
        <f>MACD!F113</f>
        <v>9.5143290037435655E-4</v>
      </c>
      <c r="F113" s="2">
        <f>'Moving Avg'!D113</f>
        <v>3.4370199999999995</v>
      </c>
      <c r="G113" s="2">
        <f>'Moving Avg'!F113</f>
        <v>3.4335399999999994</v>
      </c>
      <c r="H113" s="2">
        <f>'Moving Avg'!G113</f>
        <v>3.4763519999999981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BEARISH DIVERGENCE</v>
      </c>
    </row>
    <row r="114" spans="1:12" ht="13.5" x14ac:dyDescent="0.25">
      <c r="A114" s="3">
        <f>RSI!A114</f>
        <v>42170</v>
      </c>
      <c r="B114" s="2">
        <f>RSI!B114</f>
        <v>3.4662999999999999</v>
      </c>
      <c r="C114" s="2">
        <f>RSI!I114</f>
        <v>53.103196546012796</v>
      </c>
      <c r="D114" s="2">
        <f>MACD!E114</f>
        <v>-1.2847502592717941E-2</v>
      </c>
      <c r="E114" s="2">
        <f>MACD!F114</f>
        <v>-1.8083541982441033E-3</v>
      </c>
      <c r="F114" s="2">
        <f>'Moving Avg'!D114</f>
        <v>3.4467799999999995</v>
      </c>
      <c r="G114" s="2">
        <f>'Moving Avg'!F114</f>
        <v>3.4324949999999994</v>
      </c>
      <c r="H114" s="2">
        <f>'Moving Avg'!G114</f>
        <v>3.4731439999999982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3.4662999999999999</v>
      </c>
      <c r="C115" s="2">
        <f>RSI!I115</f>
        <v>53.103196546012796</v>
      </c>
      <c r="D115" s="2">
        <f>MACD!E115</f>
        <v>-1.6847714537242098E-2</v>
      </c>
      <c r="E115" s="2">
        <f>MACD!F115</f>
        <v>-4.8162262660437025E-3</v>
      </c>
      <c r="F115" s="2">
        <f>'Moving Avg'!D115</f>
        <v>3.4565399999999995</v>
      </c>
      <c r="G115" s="2">
        <f>'Moving Avg'!F115</f>
        <v>3.4321449999999993</v>
      </c>
      <c r="H115" s="2">
        <f>'Moving Avg'!G115</f>
        <v>3.4703539999999982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3.4662999999999999</v>
      </c>
      <c r="C116" s="2">
        <f>RSI!I116</f>
        <v>53.103196546012811</v>
      </c>
      <c r="D116" s="2">
        <f>MACD!E116</f>
        <v>-2.0345912333809668E-2</v>
      </c>
      <c r="E116" s="2">
        <f>MACD!F116</f>
        <v>-7.9221634795968963E-3</v>
      </c>
      <c r="F116" s="2">
        <f>'Moving Avg'!D116</f>
        <v>3.4662999999999995</v>
      </c>
      <c r="G116" s="2">
        <f>'Moving Avg'!F116</f>
        <v>3.4317949999999997</v>
      </c>
      <c r="H116" s="2">
        <f>'Moving Avg'!G116</f>
        <v>3.4675639999999981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3.4872000000000001</v>
      </c>
      <c r="C117" s="2">
        <f>RSI!I117</f>
        <v>56.794517142641126</v>
      </c>
      <c r="D117" s="2">
        <f>MACD!E117</f>
        <v>-3.5697538387144956E-2</v>
      </c>
      <c r="E117" s="2">
        <f>MACD!F117</f>
        <v>-1.347723846110651E-2</v>
      </c>
      <c r="F117" s="2">
        <f>'Moving Avg'!D117</f>
        <v>3.4704799999999998</v>
      </c>
      <c r="G117" s="2">
        <f>'Moving Avg'!F117</f>
        <v>3.4335349999999991</v>
      </c>
      <c r="H117" s="2">
        <f>'Moving Avg'!G117</f>
        <v>3.4651919999999983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3.5640000000000001</v>
      </c>
      <c r="C118" s="2">
        <f>RSI!I118</f>
        <v>67.056078314853039</v>
      </c>
      <c r="D118" s="2">
        <f>MACD!E118</f>
        <v>-3.9566219330503305E-2</v>
      </c>
      <c r="E118" s="2">
        <f>MACD!F118</f>
        <v>-1.8695034634985869E-2</v>
      </c>
      <c r="F118" s="2">
        <f>'Moving Avg'!D118</f>
        <v>3.4900199999999999</v>
      </c>
      <c r="G118" s="2">
        <f>'Moving Avg'!F118</f>
        <v>3.4391149999999984</v>
      </c>
      <c r="H118" s="2">
        <f>'Moving Avg'!G118</f>
        <v>3.4653319999999983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3.5221</v>
      </c>
      <c r="C119" s="2">
        <f>RSI!I119</f>
        <v>58.844644361302265</v>
      </c>
      <c r="D119" s="2">
        <f>MACD!E119</f>
        <v>-4.4686511017401731E-2</v>
      </c>
      <c r="E119" s="2">
        <f>MACD!F119</f>
        <v>-2.3893329911469044E-2</v>
      </c>
      <c r="F119" s="2">
        <f>'Moving Avg'!D119</f>
        <v>3.5011800000000002</v>
      </c>
      <c r="G119" s="2">
        <f>'Moving Avg'!F119</f>
        <v>3.4425999999999988</v>
      </c>
      <c r="H119" s="2">
        <f>'Moving Avg'!G119</f>
        <v>3.4646339999999984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3.4872000000000001</v>
      </c>
      <c r="C120" s="2">
        <f>RSI!I120</f>
        <v>53.02063740292386</v>
      </c>
      <c r="D120" s="2">
        <f>MACD!E120</f>
        <v>-4.6795725176454361E-2</v>
      </c>
      <c r="E120" s="2">
        <f>MACD!F120</f>
        <v>-2.8473808964466107E-2</v>
      </c>
      <c r="F120" s="2">
        <f>'Moving Avg'!D120</f>
        <v>3.5053600000000005</v>
      </c>
      <c r="G120" s="2">
        <f>'Moving Avg'!F120</f>
        <v>3.4471299999999991</v>
      </c>
      <c r="H120" s="2">
        <f>'Moving Avg'!G120</f>
        <v>3.4635179999999988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3.4803000000000002</v>
      </c>
      <c r="C121" s="2">
        <f>RSI!I121</f>
        <v>51.926400126493959</v>
      </c>
      <c r="D121" s="2">
        <f>MACD!E121</f>
        <v>-4.819814965803193E-2</v>
      </c>
      <c r="E121" s="2">
        <f>MACD!F121</f>
        <v>-3.2418677103179278E-2</v>
      </c>
      <c r="F121" s="2">
        <f>'Moving Avg'!D121</f>
        <v>3.5081600000000002</v>
      </c>
      <c r="G121" s="2">
        <f>'Moving Avg'!F121</f>
        <v>3.4502699999999988</v>
      </c>
      <c r="H121" s="2">
        <f>'Moving Avg'!G121</f>
        <v>3.4622639999999989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3.4175</v>
      </c>
      <c r="C122" s="2">
        <f>RSI!I122</f>
        <v>43.189791102106469</v>
      </c>
      <c r="D122" s="2">
        <f>MACD!E122</f>
        <v>-3.7303773970856824E-2</v>
      </c>
      <c r="E122" s="2">
        <f>MACD!F122</f>
        <v>-3.3395696476714788E-2</v>
      </c>
      <c r="F122" s="2">
        <f>'Moving Avg'!D122</f>
        <v>3.4942199999999999</v>
      </c>
      <c r="G122" s="2">
        <f>'Moving Avg'!F122</f>
        <v>3.4502699999999997</v>
      </c>
      <c r="H122" s="2">
        <f>'Moving Avg'!G122</f>
        <v>3.4597539999999984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3.4872000000000001</v>
      </c>
      <c r="C123" s="2">
        <f>RSI!I123</f>
        <v>52.701524080792538</v>
      </c>
      <c r="D123" s="2">
        <f>MACD!E123</f>
        <v>-3.2950017817419575E-2</v>
      </c>
      <c r="E123" s="2">
        <f>MACD!F123</f>
        <v>-3.3306560744855745E-2</v>
      </c>
      <c r="F123" s="2">
        <f>'Moving Avg'!D123</f>
        <v>3.4788600000000001</v>
      </c>
      <c r="G123" s="2">
        <f>'Moving Avg'!F123</f>
        <v>3.4537549999999997</v>
      </c>
      <c r="H123" s="2">
        <f>'Moving Avg'!G123</f>
        <v>3.4586379999999992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3.5935999999999999</v>
      </c>
      <c r="C124" s="2">
        <f>RSI!I124</f>
        <v>62.910418823576535</v>
      </c>
      <c r="D124" s="2">
        <f>MACD!E124</f>
        <v>-3.7283114645155102E-2</v>
      </c>
      <c r="E124" s="2">
        <f>MACD!F124</f>
        <v>-3.4101871524915617E-2</v>
      </c>
      <c r="F124" s="2">
        <f>'Moving Avg'!D124</f>
        <v>3.4931599999999996</v>
      </c>
      <c r="G124" s="2">
        <f>'Moving Avg'!F124</f>
        <v>3.462559999999999</v>
      </c>
      <c r="H124" s="2">
        <f>'Moving Avg'!G124</f>
        <v>3.4597879999999996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3.7109000000000001</v>
      </c>
      <c r="C125" s="2">
        <f>RSI!I125</f>
        <v>70.476076933592225</v>
      </c>
      <c r="D125" s="2">
        <f>MACD!E125</f>
        <v>-5.039271341736784E-2</v>
      </c>
      <c r="E125" s="2">
        <f>MACD!F125</f>
        <v>-3.7360039903406063E-2</v>
      </c>
      <c r="F125" s="2">
        <f>'Moving Avg'!D125</f>
        <v>3.5378999999999996</v>
      </c>
      <c r="G125" s="2">
        <f>'Moving Avg'!F125</f>
        <v>3.4772299999999996</v>
      </c>
      <c r="H125" s="2">
        <f>'Moving Avg'!G125</f>
        <v>3.4631460000000005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3.7403</v>
      </c>
      <c r="C126" s="2">
        <f>RSI!I126</f>
        <v>72.016805299841451</v>
      </c>
      <c r="D126" s="2">
        <f>MACD!E126</f>
        <v>-6.5054732815342131E-2</v>
      </c>
      <c r="E126" s="2">
        <f>MACD!F126</f>
        <v>-4.2898978485793278E-2</v>
      </c>
      <c r="F126" s="2">
        <f>'Moving Avg'!D126</f>
        <v>3.5899000000000001</v>
      </c>
      <c r="G126" s="2">
        <f>'Moving Avg'!F126</f>
        <v>3.4933700000000001</v>
      </c>
      <c r="H126" s="2">
        <f>'Moving Avg'!G126</f>
        <v>3.466952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3.6816</v>
      </c>
      <c r="C127" s="2">
        <f>RSI!I127</f>
        <v>64.75114753871955</v>
      </c>
      <c r="D127" s="2">
        <f>MACD!E127</f>
        <v>-7.135967983295366E-2</v>
      </c>
      <c r="E127" s="2">
        <f>MACD!F127</f>
        <v>-4.8591118755225357E-2</v>
      </c>
      <c r="F127" s="2">
        <f>'Moving Avg'!D127</f>
        <v>3.6427199999999997</v>
      </c>
      <c r="G127" s="2">
        <f>'Moving Avg'!F127</f>
        <v>3.5100650000000009</v>
      </c>
      <c r="H127" s="2">
        <f>'Moving Avg'!G127</f>
        <v>3.4708400000000013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3.6816</v>
      </c>
      <c r="C128" s="2">
        <f>RSI!I128</f>
        <v>64.75114753871955</v>
      </c>
      <c r="D128" s="2">
        <f>MACD!E128</f>
        <v>-6.5886237412757787E-2</v>
      </c>
      <c r="E128" s="2">
        <f>MACD!F128</f>
        <v>-5.2050142486731843E-2</v>
      </c>
      <c r="F128" s="2">
        <f>'Moving Avg'!D128</f>
        <v>3.6816000000000004</v>
      </c>
      <c r="G128" s="2">
        <f>'Moving Avg'!F128</f>
        <v>3.5218750000000001</v>
      </c>
      <c r="H128" s="2">
        <f>'Moving Avg'!G128</f>
        <v>3.4750060000000014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3.5935999999999999</v>
      </c>
      <c r="C129" s="2">
        <f>RSI!I129</f>
        <v>55.088124599613089</v>
      </c>
      <c r="D129" s="2">
        <f>MACD!E129</f>
        <v>-6.2114893779695368E-2</v>
      </c>
      <c r="E129" s="2">
        <f>MACD!F129</f>
        <v>-5.4063092745324552E-2</v>
      </c>
      <c r="F129" s="2">
        <f>'Moving Avg'!D129</f>
        <v>3.6815999999999995</v>
      </c>
      <c r="G129" s="2">
        <f>'Moving Avg'!F129</f>
        <v>3.5306800000000003</v>
      </c>
      <c r="H129" s="2">
        <f>'Moving Avg'!G129</f>
        <v>3.4774120000000015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3.6301999999999999</v>
      </c>
      <c r="C130" s="2">
        <f>RSI!I130</f>
        <v>57.902031815569245</v>
      </c>
      <c r="D130" s="2">
        <f>MACD!E130</f>
        <v>-6.7347432029806864E-2</v>
      </c>
      <c r="E130" s="2">
        <f>MACD!F130</f>
        <v>-5.6719960602221016E-2</v>
      </c>
      <c r="F130" s="2">
        <f>'Moving Avg'!D130</f>
        <v>3.6654600000000004</v>
      </c>
      <c r="G130" s="2">
        <f>'Moving Avg'!F130</f>
        <v>3.541315</v>
      </c>
      <c r="H130" s="2">
        <f>'Moving Avg'!G130</f>
        <v>3.4805500000000018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BULLISH DIVERGENCE</v>
      </c>
    </row>
    <row r="131" spans="1:12" ht="13.5" x14ac:dyDescent="0.25">
      <c r="A131" s="3">
        <f>RSI!A131</f>
        <v>42193</v>
      </c>
      <c r="B131" s="2">
        <f>RSI!B131</f>
        <v>3.6669</v>
      </c>
      <c r="C131" s="2">
        <f>RSI!I131</f>
        <v>60.569795029123227</v>
      </c>
      <c r="D131" s="2">
        <f>MACD!E131</f>
        <v>-7.608919354166277E-2</v>
      </c>
      <c r="E131" s="2">
        <f>MACD!F131</f>
        <v>-6.0593807190109372E-2</v>
      </c>
      <c r="F131" s="2">
        <f>'Moving Avg'!D131</f>
        <v>3.6507800000000001</v>
      </c>
      <c r="G131" s="2">
        <f>'Moving Avg'!F131</f>
        <v>3.5537850000000004</v>
      </c>
      <c r="H131" s="2">
        <f>'Moving Avg'!G131</f>
        <v>3.4841440000000019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BULLISH DIVERGENCE</v>
      </c>
    </row>
    <row r="132" spans="1:12" ht="13.5" x14ac:dyDescent="0.25">
      <c r="A132" s="3">
        <f>RSI!A132</f>
        <v>42194</v>
      </c>
      <c r="B132" s="2">
        <f>RSI!B132</f>
        <v>3.6669</v>
      </c>
      <c r="C132" s="2">
        <f>RSI!I132</f>
        <v>60.569795029123227</v>
      </c>
      <c r="D132" s="2">
        <f>MACD!E132</f>
        <v>-9.3859072862442883E-2</v>
      </c>
      <c r="E132" s="2">
        <f>MACD!F132</f>
        <v>-6.724686032457608E-2</v>
      </c>
      <c r="F132" s="2">
        <f>'Moving Avg'!D132</f>
        <v>3.64784</v>
      </c>
      <c r="G132" s="2">
        <f>'Moving Avg'!F132</f>
        <v>3.5638150000000004</v>
      </c>
      <c r="H132" s="2">
        <f>'Moving Avg'!G132</f>
        <v>3.4882960000000014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BULLISH DIVERGENCE</v>
      </c>
    </row>
    <row r="133" spans="1:12" ht="13.5" x14ac:dyDescent="0.25">
      <c r="A133" s="3">
        <f>RSI!A133</f>
        <v>42195</v>
      </c>
      <c r="B133" s="2">
        <f>RSI!B133</f>
        <v>3.7328999999999999</v>
      </c>
      <c r="C133" s="2">
        <f>RSI!I133</f>
        <v>65.172898279674158</v>
      </c>
      <c r="D133" s="2">
        <f>MACD!E133</f>
        <v>-0.10371970112957873</v>
      </c>
      <c r="E133" s="2">
        <f>MACD!F133</f>
        <v>-7.4541428485576613E-2</v>
      </c>
      <c r="F133" s="2">
        <f>'Moving Avg'!D133</f>
        <v>3.6580999999999997</v>
      </c>
      <c r="G133" s="2">
        <f>'Moving Avg'!F133</f>
        <v>3.5771450000000007</v>
      </c>
      <c r="H133" s="2">
        <f>'Moving Avg'!G133</f>
        <v>3.4946040000000016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3.7035999999999998</v>
      </c>
      <c r="C134" s="2">
        <f>RSI!I134</f>
        <v>61.727730627957975</v>
      </c>
      <c r="D134" s="2">
        <f>MACD!E134</f>
        <v>-9.4523672551071858E-2</v>
      </c>
      <c r="E134" s="2">
        <f>MACD!F134</f>
        <v>-7.8537877298675673E-2</v>
      </c>
      <c r="F134" s="2">
        <f>'Moving Avg'!D134</f>
        <v>3.6801000000000004</v>
      </c>
      <c r="G134" s="2">
        <f>'Moving Avg'!F134</f>
        <v>3.5890100000000005</v>
      </c>
      <c r="H134" s="2">
        <f>'Moving Avg'!G134</f>
        <v>3.5003260000000012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BEARISH DIVERGENCE</v>
      </c>
    </row>
    <row r="135" spans="1:12" ht="13.5" x14ac:dyDescent="0.25">
      <c r="A135" s="3">
        <f>RSI!A135</f>
        <v>42199</v>
      </c>
      <c r="B135" s="2">
        <f>RSI!B135</f>
        <v>3.6669</v>
      </c>
      <c r="C135" s="2">
        <f>RSI!I135</f>
        <v>57.619136873915991</v>
      </c>
      <c r="D135" s="2">
        <f>MACD!E135</f>
        <v>-6.673050289496496E-2</v>
      </c>
      <c r="E135" s="2">
        <f>MACD!F135</f>
        <v>-7.6176402417933539E-2</v>
      </c>
      <c r="F135" s="2">
        <f>'Moving Avg'!D135</f>
        <v>3.6874400000000001</v>
      </c>
      <c r="G135" s="2">
        <f>'Moving Avg'!F135</f>
        <v>3.59904</v>
      </c>
      <c r="H135" s="2">
        <f>'Moving Avg'!G135</f>
        <v>3.5043380000000006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BEARISH DIVERGENCE</v>
      </c>
    </row>
    <row r="136" spans="1:12" ht="13.5" x14ac:dyDescent="0.25">
      <c r="A136" s="3">
        <f>RSI!A136</f>
        <v>42200</v>
      </c>
      <c r="B136" s="2">
        <f>RSI!B136</f>
        <v>3.5202</v>
      </c>
      <c r="C136" s="2">
        <f>RSI!I136</f>
        <v>44.786664379178809</v>
      </c>
      <c r="D136" s="2">
        <f>MACD!E136</f>
        <v>-2.8303597860749985E-2</v>
      </c>
      <c r="E136" s="2">
        <f>MACD!F136</f>
        <v>-6.6601841506496839E-2</v>
      </c>
      <c r="F136" s="2">
        <f>'Moving Avg'!D136</f>
        <v>3.6581000000000001</v>
      </c>
      <c r="G136" s="2">
        <f>'Moving Avg'!F136</f>
        <v>3.6017350000000001</v>
      </c>
      <c r="H136" s="2">
        <f>'Moving Avg'!G136</f>
        <v>3.5049980000000005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3.6596000000000002</v>
      </c>
      <c r="C137" s="2">
        <f>RSI!I137</f>
        <v>55.034657838061449</v>
      </c>
      <c r="D137" s="2">
        <f>MACD!E137</f>
        <v>-1.4722933257182991E-2</v>
      </c>
      <c r="E137" s="2">
        <f>MACD!F137</f>
        <v>-5.6226059856634071E-2</v>
      </c>
      <c r="F137" s="2">
        <f>'Moving Avg'!D137</f>
        <v>3.6566400000000003</v>
      </c>
      <c r="G137" s="2">
        <f>'Moving Avg'!F137</f>
        <v>3.6103550000000006</v>
      </c>
      <c r="H137" s="2">
        <f>'Moving Avg'!G137</f>
        <v>3.5090040000000005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3.6301999999999999</v>
      </c>
      <c r="C138" s="2">
        <f>RSI!I138</f>
        <v>52.808441109443343</v>
      </c>
      <c r="D138" s="2">
        <f>MACD!E138</f>
        <v>-1.4865386731095498E-3</v>
      </c>
      <c r="E138" s="2">
        <f>MACD!F138</f>
        <v>-4.5278155619929171E-2</v>
      </c>
      <c r="F138" s="2">
        <f>'Moving Avg'!D138</f>
        <v>3.6360999999999999</v>
      </c>
      <c r="G138" s="2">
        <f>'Moving Avg'!F138</f>
        <v>3.6136650000000001</v>
      </c>
      <c r="H138" s="2">
        <f>'Moving Avg'!G138</f>
        <v>3.5118640000000005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3.5935999999999999</v>
      </c>
      <c r="C139" s="2">
        <f>RSI!I139</f>
        <v>50.091895058610028</v>
      </c>
      <c r="D139" s="2">
        <f>MACD!E139</f>
        <v>-1.3407988858937792E-3</v>
      </c>
      <c r="E139" s="2">
        <f>MACD!F139</f>
        <v>-3.6490684273122097E-2</v>
      </c>
      <c r="F139" s="2">
        <f>'Moving Avg'!D139</f>
        <v>3.6140999999999996</v>
      </c>
      <c r="G139" s="2">
        <f>'Moving Avg'!F139</f>
        <v>3.6172400000000002</v>
      </c>
      <c r="H139" s="2">
        <f>'Moving Avg'!G139</f>
        <v>3.5139920000000004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3.6596000000000002</v>
      </c>
      <c r="C140" s="2">
        <f>RSI!I140</f>
        <v>54.624830350189626</v>
      </c>
      <c r="D140" s="2">
        <f>MACD!E140</f>
        <v>-4.6945519065788588E-4</v>
      </c>
      <c r="E140" s="2">
        <f>MACD!F140</f>
        <v>-2.9286438456629257E-2</v>
      </c>
      <c r="F140" s="2">
        <f>'Moving Avg'!D140</f>
        <v>3.6126400000000003</v>
      </c>
      <c r="G140" s="2">
        <f>'Moving Avg'!F140</f>
        <v>3.6258599999999994</v>
      </c>
      <c r="H140" s="2">
        <f>'Moving Avg'!G140</f>
        <v>3.5192520000000007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3.5569000000000002</v>
      </c>
      <c r="C141" s="2">
        <f>RSI!I141</f>
        <v>47.40908490492393</v>
      </c>
      <c r="D141" s="2">
        <f>MACD!E141</f>
        <v>1.3137089928864754E-2</v>
      </c>
      <c r="E141" s="2">
        <f>MACD!F141</f>
        <v>-2.0801732779530457E-2</v>
      </c>
      <c r="F141" s="2">
        <f>'Moving Avg'!D141</f>
        <v>3.6199799999999995</v>
      </c>
      <c r="G141" s="2">
        <f>'Moving Avg'!F141</f>
        <v>3.6296899999999992</v>
      </c>
      <c r="H141" s="2">
        <f>'Moving Avg'!G141</f>
        <v>3.5224580000000008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BEARISH DIVERGENCE</v>
      </c>
    </row>
    <row r="142" spans="1:12" ht="13.5" x14ac:dyDescent="0.25">
      <c r="A142" s="3">
        <f>RSI!A142</f>
        <v>42209</v>
      </c>
      <c r="B142" s="2">
        <f>RSI!B142</f>
        <v>3.5569000000000002</v>
      </c>
      <c r="C142" s="2">
        <f>RSI!I142</f>
        <v>47.40908490492393</v>
      </c>
      <c r="D142" s="2">
        <f>MACD!E142</f>
        <v>2.490133935380312E-2</v>
      </c>
      <c r="E142" s="2">
        <f>MACD!F142</f>
        <v>-1.1661118352863743E-2</v>
      </c>
      <c r="F142" s="2">
        <f>'Moving Avg'!D142</f>
        <v>3.59944</v>
      </c>
      <c r="G142" s="2">
        <f>'Moving Avg'!F142</f>
        <v>3.63666</v>
      </c>
      <c r="H142" s="2">
        <f>'Moving Avg'!G142</f>
        <v>3.5238520000000011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3.5642</v>
      </c>
      <c r="C143" s="2">
        <f>RSI!I143</f>
        <v>47.975610942438522</v>
      </c>
      <c r="D143" s="2">
        <f>MACD!E143</f>
        <v>4.4701234608626184E-2</v>
      </c>
      <c r="E143" s="2">
        <f>MACD!F143</f>
        <v>-3.8864776056575859E-4</v>
      </c>
      <c r="F143" s="2">
        <f>'Moving Avg'!D143</f>
        <v>3.5862400000000001</v>
      </c>
      <c r="G143" s="2">
        <f>'Moving Avg'!F143</f>
        <v>3.6405099999999999</v>
      </c>
      <c r="H143" s="2">
        <f>'Moving Avg'!G143</f>
        <v>3.5265080000000006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</row>
    <row r="144" spans="1:12" ht="13.5" x14ac:dyDescent="0.25">
      <c r="A144" s="3">
        <f>RSI!A144</f>
        <v>42213</v>
      </c>
      <c r="B144" s="2">
        <f>RSI!B144</f>
        <v>3.5202</v>
      </c>
      <c r="C144" s="2">
        <f>RSI!I144</f>
        <v>44.840222144814909</v>
      </c>
      <c r="D144" s="2">
        <f>MACD!E144</f>
        <v>6.0378631351194922E-2</v>
      </c>
      <c r="E144" s="2">
        <f>MACD!F144</f>
        <v>1.176480806178638E-2</v>
      </c>
      <c r="F144" s="2">
        <f>'Moving Avg'!D144</f>
        <v>3.5715600000000003</v>
      </c>
      <c r="G144" s="2">
        <f>'Moving Avg'!F144</f>
        <v>3.6368400000000003</v>
      </c>
      <c r="H144" s="2">
        <f>'Moving Avg'!G144</f>
        <v>3.527168000000001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3.5861999999999998</v>
      </c>
      <c r="C145" s="2">
        <f>RSI!I145</f>
        <v>50.107454674544449</v>
      </c>
      <c r="D145" s="2">
        <f>MACD!E145</f>
        <v>6.3528402230972336E-2</v>
      </c>
      <c r="E145" s="2">
        <f>MACD!F145</f>
        <v>2.2117526895623574E-2</v>
      </c>
      <c r="F145" s="2">
        <f>'Moving Avg'!D145</f>
        <v>3.5568799999999996</v>
      </c>
      <c r="G145" s="2">
        <f>'Moving Avg'!F145</f>
        <v>3.6306050000000005</v>
      </c>
      <c r="H145" s="2">
        <f>'Moving Avg'!G145</f>
        <v>3.5294260000000004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BULLISH DIVERGENCE</v>
      </c>
    </row>
    <row r="146" spans="1:12" ht="13.5" x14ac:dyDescent="0.25">
      <c r="A146" s="3">
        <f>RSI!A146</f>
        <v>42215</v>
      </c>
      <c r="B146" s="2">
        <f>RSI!B146</f>
        <v>3.5861999999999998</v>
      </c>
      <c r="C146" s="2">
        <f>RSI!I146</f>
        <v>50.107454674544449</v>
      </c>
      <c r="D146" s="2">
        <f>MACD!E146</f>
        <v>4.3622628393407581E-2</v>
      </c>
      <c r="E146" s="2">
        <f>MACD!F146</f>
        <v>2.6418547195180372E-2</v>
      </c>
      <c r="F146" s="2">
        <f>'Moving Avg'!D146</f>
        <v>3.5627400000000002</v>
      </c>
      <c r="G146" s="2">
        <f>'Moving Avg'!F146</f>
        <v>3.6229000000000005</v>
      </c>
      <c r="H146" s="2">
        <f>'Moving Avg'!G146</f>
        <v>3.5316839999999998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3.5861999999999998</v>
      </c>
      <c r="C147" s="2">
        <f>RSI!I147</f>
        <v>50.107454674544449</v>
      </c>
      <c r="D147" s="2">
        <f>MACD!E147</f>
        <v>4.8223829764051374E-2</v>
      </c>
      <c r="E147" s="2">
        <f>MACD!F147</f>
        <v>3.0779603708954575E-2</v>
      </c>
      <c r="F147" s="2">
        <f>'Moving Avg'!D147</f>
        <v>3.5686</v>
      </c>
      <c r="G147" s="2">
        <f>'Moving Avg'!F147</f>
        <v>3.6181300000000007</v>
      </c>
      <c r="H147" s="2">
        <f>'Moving Avg'!G147</f>
        <v>3.5343599999999999</v>
      </c>
      <c r="I147" s="2">
        <f>'Moving Avg'!H147</f>
        <v>0</v>
      </c>
      <c r="J147" s="6" t="str">
        <f>OBV!F147</f>
        <v>BULLISH</v>
      </c>
      <c r="K147" s="6" t="str">
        <f>OBV!G147</f>
        <v>WEAK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3.5276000000000001</v>
      </c>
      <c r="C148" s="2">
        <f>RSI!I148</f>
        <v>45.309491586612914</v>
      </c>
      <c r="D148" s="2">
        <f>MACD!E148</f>
        <v>5.193333135342737E-2</v>
      </c>
      <c r="E148" s="2">
        <f>MACD!F148</f>
        <v>3.5010349237849139E-2</v>
      </c>
      <c r="F148" s="2">
        <f>'Moving Avg'!D148</f>
        <v>3.56128</v>
      </c>
      <c r="G148" s="2">
        <f>'Moving Avg'!F148</f>
        <v>3.61043</v>
      </c>
      <c r="H148" s="2">
        <f>'Moving Avg'!G148</f>
        <v>3.5358639999999997</v>
      </c>
      <c r="I148" s="2">
        <f>'Moving Avg'!H148</f>
        <v>0</v>
      </c>
      <c r="J148" s="6" t="str">
        <f>OBV!F148</f>
        <v>BULLISH</v>
      </c>
      <c r="K148" s="6" t="str">
        <f>OBV!G148</f>
        <v>WEAK</v>
      </c>
      <c r="L148" s="6" t="str">
        <f>OBV!H148</f>
        <v>BULLISH DIVERGENCE</v>
      </c>
    </row>
    <row r="149" spans="1:12" ht="13.5" x14ac:dyDescent="0.25">
      <c r="A149" s="3">
        <f>RSI!A149</f>
        <v>42220</v>
      </c>
      <c r="B149" s="2">
        <f>RSI!B149</f>
        <v>3.5935999999999999</v>
      </c>
      <c r="C149" s="2">
        <f>RSI!I149</f>
        <v>51.00035892679778</v>
      </c>
      <c r="D149" s="2">
        <f>MACD!E149</f>
        <v>4.4897375831104647E-2</v>
      </c>
      <c r="E149" s="2">
        <f>MACD!F149</f>
        <v>3.6987754556500246E-2</v>
      </c>
      <c r="F149" s="2">
        <f>'Moving Avg'!D149</f>
        <v>3.5759599999999998</v>
      </c>
      <c r="G149" s="2">
        <f>'Moving Avg'!F149</f>
        <v>3.61043</v>
      </c>
      <c r="H149" s="2">
        <f>'Moving Avg'!G149</f>
        <v>3.5386880000000001</v>
      </c>
      <c r="I149" s="2">
        <f>'Moving Avg'!H149</f>
        <v>0</v>
      </c>
      <c r="J149" s="6" t="str">
        <f>OBV!F149</f>
        <v>BULLISH</v>
      </c>
      <c r="K149" s="6" t="str">
        <f>OBV!G149</f>
        <v>WEAK</v>
      </c>
      <c r="L149" s="6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3.5935999999999999</v>
      </c>
      <c r="C150" s="2">
        <f>RSI!I150</f>
        <v>51.00035892679778</v>
      </c>
      <c r="D150" s="2">
        <f>MACD!E150</f>
        <v>4.9027070212975588E-2</v>
      </c>
      <c r="E150" s="2">
        <f>MACD!F150</f>
        <v>3.9395617687795315E-2</v>
      </c>
      <c r="F150" s="2">
        <f>'Moving Avg'!D150</f>
        <v>3.5774400000000002</v>
      </c>
      <c r="G150" s="2">
        <f>'Moving Avg'!F150</f>
        <v>3.6085999999999991</v>
      </c>
      <c r="H150" s="2">
        <f>'Moving Avg'!G150</f>
        <v>3.5426280000000001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3.5569000000000002</v>
      </c>
      <c r="C151" s="2">
        <f>RSI!I151</f>
        <v>47.793174913493104</v>
      </c>
      <c r="D151" s="2">
        <f>MACD!E151</f>
        <v>3.9374527974123108E-2</v>
      </c>
      <c r="E151" s="2">
        <f>MACD!F151</f>
        <v>3.9391399745060875E-2</v>
      </c>
      <c r="F151" s="2">
        <f>'Moving Avg'!D151</f>
        <v>3.57158</v>
      </c>
      <c r="G151" s="2">
        <f>'Moving Avg'!F151</f>
        <v>3.6030999999999991</v>
      </c>
      <c r="H151" s="2">
        <f>'Moving Avg'!G151</f>
        <v>3.5454160000000003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BULLISH DIVERGENCE</v>
      </c>
    </row>
    <row r="152" spans="1:12" ht="13.5" x14ac:dyDescent="0.25">
      <c r="A152" s="3">
        <f>RSI!A152</f>
        <v>42223</v>
      </c>
      <c r="B152" s="2">
        <f>RSI!B152</f>
        <v>3.6301999999999999</v>
      </c>
      <c r="C152" s="2">
        <f>RSI!I152</f>
        <v>54.013380326067235</v>
      </c>
      <c r="D152" s="2">
        <f>MACD!E152</f>
        <v>2.5933652681869201E-2</v>
      </c>
      <c r="E152" s="2">
        <f>MACD!F152</f>
        <v>3.669985033242254E-2</v>
      </c>
      <c r="F152" s="2">
        <f>'Moving Avg'!D152</f>
        <v>3.5803800000000003</v>
      </c>
      <c r="G152" s="2">
        <f>'Moving Avg'!F152</f>
        <v>3.6012650000000002</v>
      </c>
      <c r="H152" s="2">
        <f>'Moving Avg'!G152</f>
        <v>3.5496700000000003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3.6229</v>
      </c>
      <c r="C153" s="2">
        <f>RSI!I153</f>
        <v>53.33187715186358</v>
      </c>
      <c r="D153" s="2">
        <f>MACD!E153</f>
        <v>1.5936002208657651E-2</v>
      </c>
      <c r="E153" s="2">
        <f>MACD!F153</f>
        <v>3.2547080707669561E-2</v>
      </c>
      <c r="F153" s="2">
        <f>'Moving Avg'!D153</f>
        <v>3.59944</v>
      </c>
      <c r="G153" s="2">
        <f>'Moving Avg'!F153</f>
        <v>3.5957650000000001</v>
      </c>
      <c r="H153" s="2">
        <f>'Moving Avg'!G153</f>
        <v>3.5537779999999999</v>
      </c>
      <c r="I153" s="2">
        <f>'Moving Avg'!H153</f>
        <v>0</v>
      </c>
      <c r="J153" s="6" t="str">
        <f>OBV!F153</f>
        <v>BULLISH</v>
      </c>
      <c r="K153" s="6" t="str">
        <f>OBV!G153</f>
        <v>WEAK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3.6156000000000001</v>
      </c>
      <c r="C154" s="2">
        <f>RSI!I154</f>
        <v>52.616925495641411</v>
      </c>
      <c r="D154" s="2">
        <f>MACD!E154</f>
        <v>1.0240424110286028E-3</v>
      </c>
      <c r="E154" s="2">
        <f>MACD!F154</f>
        <v>2.6242473048341371E-2</v>
      </c>
      <c r="F154" s="2">
        <f>'Moving Avg'!D154</f>
        <v>3.6038399999999995</v>
      </c>
      <c r="G154" s="2">
        <f>'Moving Avg'!F154</f>
        <v>3.5913649999999997</v>
      </c>
      <c r="H154" s="2">
        <f>'Moving Avg'!G154</f>
        <v>3.5577399999999995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BEARISH DIVERGENCE</v>
      </c>
    </row>
    <row r="155" spans="1:12" ht="13.5" x14ac:dyDescent="0.25">
      <c r="A155" s="3">
        <f>RSI!A155</f>
        <v>42228</v>
      </c>
      <c r="B155" s="2">
        <f>RSI!B155</f>
        <v>3.5569000000000002</v>
      </c>
      <c r="C155" s="2">
        <f>RSI!I155</f>
        <v>47.144038129112651</v>
      </c>
      <c r="D155" s="2">
        <f>MACD!E155</f>
        <v>2.7440278412504959E-3</v>
      </c>
      <c r="E155" s="2">
        <f>MACD!F155</f>
        <v>2.1542784006923197E-2</v>
      </c>
      <c r="F155" s="2">
        <f>'Moving Avg'!D155</f>
        <v>3.5965000000000003</v>
      </c>
      <c r="G155" s="2">
        <f>'Moving Avg'!F155</f>
        <v>3.5858649999999996</v>
      </c>
      <c r="H155" s="2">
        <f>'Moving Avg'!G155</f>
        <v>3.5605279999999997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3.5569000000000002</v>
      </c>
      <c r="C156" s="2">
        <f>RSI!I156</f>
        <v>47.144038129112651</v>
      </c>
      <c r="D156" s="2">
        <f>MACD!E156</f>
        <v>4.3942269351142649E-3</v>
      </c>
      <c r="E156" s="2">
        <f>MACD!F156</f>
        <v>1.8113072592561414E-2</v>
      </c>
      <c r="F156" s="2">
        <f>'Moving Avg'!D156</f>
        <v>3.5965000000000003</v>
      </c>
      <c r="G156" s="2">
        <f>'Moving Avg'!F156</f>
        <v>3.5876999999999994</v>
      </c>
      <c r="H156" s="2">
        <f>'Moving Avg'!G156</f>
        <v>3.5633160000000004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3.5569000000000002</v>
      </c>
      <c r="C157" s="2">
        <f>RSI!I157</f>
        <v>47.144038129112651</v>
      </c>
      <c r="D157" s="2">
        <f>MACD!E157</f>
        <v>5.9709444367439524E-3</v>
      </c>
      <c r="E157" s="2">
        <f>MACD!F157</f>
        <v>1.5684646961397923E-2</v>
      </c>
      <c r="F157" s="2">
        <f>'Moving Avg'!D157</f>
        <v>3.5818400000000006</v>
      </c>
      <c r="G157" s="2">
        <f>'Moving Avg'!F157</f>
        <v>3.5825650000000002</v>
      </c>
      <c r="H157" s="2">
        <f>'Moving Avg'!G157</f>
        <v>3.5675000000000008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3.5569000000000002</v>
      </c>
      <c r="C158" s="2">
        <f>RSI!I158</f>
        <v>47.144038129112651</v>
      </c>
      <c r="D158" s="2">
        <f>MACD!E158</f>
        <v>-1.5432620156743404E-3</v>
      </c>
      <c r="E158" s="2">
        <f>MACD!F158</f>
        <v>1.223906516598347E-2</v>
      </c>
      <c r="F158" s="2">
        <f>'Moving Avg'!D158</f>
        <v>3.5686399999999998</v>
      </c>
      <c r="G158" s="2">
        <f>'Moving Avg'!F158</f>
        <v>3.5789</v>
      </c>
      <c r="H158" s="2">
        <f>'Moving Avg'!G158</f>
        <v>3.5697300000000007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3.5569000000000002</v>
      </c>
      <c r="C159" s="2">
        <f>RSI!I159</f>
        <v>47.144038129112651</v>
      </c>
      <c r="D159" s="2">
        <f>MACD!E159</f>
        <v>2.407069248279381E-3</v>
      </c>
      <c r="E159" s="2">
        <f>MACD!F159</f>
        <v>1.0272665982442654E-2</v>
      </c>
      <c r="F159" s="2">
        <f>'Moving Avg'!D159</f>
        <v>3.5569000000000002</v>
      </c>
      <c r="G159" s="2">
        <f>'Moving Avg'!F159</f>
        <v>3.5770650000000002</v>
      </c>
      <c r="H159" s="2">
        <f>'Moving Avg'!G159</f>
        <v>3.572518000000001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3.6301999999999999</v>
      </c>
      <c r="C160" s="2">
        <f>RSI!I160</f>
        <v>55.513679008803798</v>
      </c>
      <c r="D160" s="2">
        <f>MACD!E160</f>
        <v>4.6323113031387919E-4</v>
      </c>
      <c r="E160" s="2">
        <f>MACD!F160</f>
        <v>8.3107790120168987E-3</v>
      </c>
      <c r="F160" s="2">
        <f>'Moving Avg'!D160</f>
        <v>3.5715600000000003</v>
      </c>
      <c r="G160" s="2">
        <f>'Moving Avg'!F160</f>
        <v>3.5755949999999999</v>
      </c>
      <c r="H160" s="2">
        <f>'Moving Avg'!G160</f>
        <v>3.5767720000000014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3.6229</v>
      </c>
      <c r="C161" s="2">
        <f>RSI!I161</f>
        <v>54.5866299967213</v>
      </c>
      <c r="D161" s="2">
        <f>MACD!E161</f>
        <v>-6.5875050718569028E-3</v>
      </c>
      <c r="E161" s="2">
        <f>MACD!F161</f>
        <v>5.3311221952421391E-3</v>
      </c>
      <c r="F161" s="2">
        <f>'Moving Avg'!D161</f>
        <v>3.5847600000000002</v>
      </c>
      <c r="G161" s="2">
        <f>'Moving Avg'!F161</f>
        <v>3.5788950000000002</v>
      </c>
      <c r="H161" s="2">
        <f>'Moving Avg'!G161</f>
        <v>3.5808800000000018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3.6229</v>
      </c>
      <c r="C162" s="2">
        <f>RSI!I162</f>
        <v>54.5866299967213</v>
      </c>
      <c r="D162" s="2">
        <f>MACD!E162</f>
        <v>-1.5117285342767239E-3</v>
      </c>
      <c r="E162" s="2">
        <f>MACD!F162</f>
        <v>3.9625520493383661E-3</v>
      </c>
      <c r="F162" s="2">
        <f>'Moving Avg'!D162</f>
        <v>3.5979599999999996</v>
      </c>
      <c r="G162" s="2">
        <f>'Moving Avg'!F162</f>
        <v>3.582195</v>
      </c>
      <c r="H162" s="2">
        <f>'Moving Avg'!G162</f>
        <v>3.5840120000000013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3.5569000000000002</v>
      </c>
      <c r="C163" s="2">
        <f>RSI!I163</f>
        <v>46.452641679606813</v>
      </c>
      <c r="D163" s="2">
        <f>MACD!E163</f>
        <v>6.3312499898589003E-3</v>
      </c>
      <c r="E163" s="2">
        <f>MACD!F163</f>
        <v>4.4362916374424731E-3</v>
      </c>
      <c r="F163" s="2">
        <f>'Moving Avg'!D163</f>
        <v>3.5979599999999996</v>
      </c>
      <c r="G163" s="2">
        <f>'Moving Avg'!F163</f>
        <v>3.5818299999999992</v>
      </c>
      <c r="H163" s="2">
        <f>'Moving Avg'!G163</f>
        <v>3.5858240000000019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NEUTRAL</v>
      </c>
    </row>
    <row r="164" spans="1:12" ht="13.5" x14ac:dyDescent="0.25">
      <c r="A164" s="3">
        <f>RSI!A164</f>
        <v>42242</v>
      </c>
      <c r="B164" s="2">
        <f>RSI!B164</f>
        <v>3.5569000000000002</v>
      </c>
      <c r="C164" s="2">
        <f>RSI!I164</f>
        <v>46.452641679606806</v>
      </c>
      <c r="D164" s="2">
        <f>MACD!E164</f>
        <v>1.2032942565864513E-2</v>
      </c>
      <c r="E164" s="2">
        <f>MACD!F164</f>
        <v>5.9556218231268821E-3</v>
      </c>
      <c r="F164" s="2">
        <f>'Moving Avg'!D164</f>
        <v>3.5979599999999996</v>
      </c>
      <c r="G164" s="2">
        <f>'Moving Avg'!F164</f>
        <v>3.583664999999999</v>
      </c>
      <c r="H164" s="2">
        <f>'Moving Avg'!G164</f>
        <v>3.5876360000000016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3.5569000000000002</v>
      </c>
      <c r="C165" s="2">
        <f>RSI!I165</f>
        <v>46.452641679606806</v>
      </c>
      <c r="D165" s="2">
        <f>MACD!E165</f>
        <v>8.0011297115571978E-3</v>
      </c>
      <c r="E165" s="2">
        <f>MACD!F165</f>
        <v>6.3647234008129463E-3</v>
      </c>
      <c r="F165" s="2">
        <f>'Moving Avg'!D165</f>
        <v>3.5832999999999999</v>
      </c>
      <c r="G165" s="2">
        <f>'Moving Avg'!F165</f>
        <v>3.5821999999999994</v>
      </c>
      <c r="H165" s="2">
        <f>'Moving Avg'!G165</f>
        <v>3.5894480000000017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3.5569000000000002</v>
      </c>
      <c r="C166" s="2">
        <f>RSI!I166</f>
        <v>46.452641679606813</v>
      </c>
      <c r="D166" s="2">
        <f>MACD!E166</f>
        <v>4.7511210113269087E-3</v>
      </c>
      <c r="E166" s="2">
        <f>MACD!F166</f>
        <v>6.0420029229157389E-3</v>
      </c>
      <c r="F166" s="2">
        <f>'Moving Avg'!D166</f>
        <v>3.5701000000000001</v>
      </c>
      <c r="G166" s="2">
        <f>'Moving Avg'!F166</f>
        <v>3.5807349999999998</v>
      </c>
      <c r="H166" s="2">
        <f>'Moving Avg'!G166</f>
        <v>3.5912600000000015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3.5569000000000002</v>
      </c>
      <c r="C167" s="2">
        <f>RSI!I167</f>
        <v>46.452641679606813</v>
      </c>
      <c r="D167" s="2">
        <f>MACD!E167</f>
        <v>2.1506740694219317E-3</v>
      </c>
      <c r="E167" s="2">
        <f>MACD!F167</f>
        <v>5.2637371522169778E-3</v>
      </c>
      <c r="F167" s="2">
        <f>'Moving Avg'!D167</f>
        <v>3.5569000000000002</v>
      </c>
      <c r="G167" s="2">
        <f>'Moving Avg'!F167</f>
        <v>3.5792700000000002</v>
      </c>
      <c r="H167" s="2">
        <f>'Moving Avg'!G167</f>
        <v>3.5926540000000022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3.5569000000000002</v>
      </c>
      <c r="C168" s="2">
        <f>RSI!I168</f>
        <v>46.45264167960682</v>
      </c>
      <c r="D168" s="2">
        <f>MACD!E168</f>
        <v>8.8777758021407749E-5</v>
      </c>
      <c r="E168" s="2">
        <f>MACD!F168</f>
        <v>4.2287452733778645E-3</v>
      </c>
      <c r="F168" s="2">
        <f>'Moving Avg'!D168</f>
        <v>3.5569000000000002</v>
      </c>
      <c r="G168" s="2">
        <f>'Moving Avg'!F168</f>
        <v>3.5807349999999998</v>
      </c>
      <c r="H168" s="2">
        <f>'Moving Avg'!G168</f>
        <v>3.5925120000000028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3.5202</v>
      </c>
      <c r="C169" s="2">
        <f>RSI!I169</f>
        <v>41.135651371568621</v>
      </c>
      <c r="D169" s="2">
        <f>MACD!E169</f>
        <v>1.1908387361776462E-3</v>
      </c>
      <c r="E169" s="2">
        <f>MACD!F169</f>
        <v>3.6211639659378208E-3</v>
      </c>
      <c r="F169" s="2">
        <f>'Moving Avg'!D169</f>
        <v>3.5495600000000005</v>
      </c>
      <c r="G169" s="2">
        <f>'Moving Avg'!F169</f>
        <v>3.5770649999999997</v>
      </c>
      <c r="H169" s="2">
        <f>'Moving Avg'!G169</f>
        <v>3.5924740000000024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3.5202</v>
      </c>
      <c r="C170" s="2">
        <f>RSI!I170</f>
        <v>41.135651371568621</v>
      </c>
      <c r="D170" s="2">
        <f>MACD!E170</f>
        <v>1.3735862707824786E-2</v>
      </c>
      <c r="E170" s="2">
        <f>MACD!F170</f>
        <v>5.6441037143152139E-3</v>
      </c>
      <c r="F170" s="2">
        <f>'Moving Avg'!D170</f>
        <v>3.5422199999999995</v>
      </c>
      <c r="G170" s="2">
        <f>'Moving Avg'!F170</f>
        <v>3.5733950000000001</v>
      </c>
      <c r="H170" s="2">
        <f>'Moving Avg'!G170</f>
        <v>3.5931340000000018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3.4836</v>
      </c>
      <c r="C171" s="2">
        <f>RSI!I171</f>
        <v>36.326549390582407</v>
      </c>
      <c r="D171" s="2">
        <f>MACD!E171</f>
        <v>2.6249646586376851E-2</v>
      </c>
      <c r="E171" s="2">
        <f>MACD!F171</f>
        <v>9.7652122887275407E-3</v>
      </c>
      <c r="F171" s="2">
        <f>'Moving Avg'!D171</f>
        <v>3.5275599999999998</v>
      </c>
      <c r="G171" s="2">
        <f>'Moving Avg'!F171</f>
        <v>3.5697299999999998</v>
      </c>
      <c r="H171" s="2">
        <f>'Moving Avg'!G171</f>
        <v>3.5932000000000013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3.4468999999999999</v>
      </c>
      <c r="C172" s="2">
        <f>RSI!I172</f>
        <v>32.254562044611859</v>
      </c>
      <c r="D172" s="2">
        <f>MACD!E172</f>
        <v>4.006073484921524E-2</v>
      </c>
      <c r="E172" s="2">
        <f>MACD!F172</f>
        <v>1.5824316800825081E-2</v>
      </c>
      <c r="F172" s="2">
        <f>'Moving Avg'!D172</f>
        <v>3.50556</v>
      </c>
      <c r="G172" s="2">
        <f>'Moving Avg'!F172</f>
        <v>3.5605649999999995</v>
      </c>
      <c r="H172" s="2">
        <f>'Moving Avg'!G172</f>
        <v>3.5937880000000013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3.2856000000000001</v>
      </c>
      <c r="C173" s="2">
        <f>RSI!I173</f>
        <v>21.073687153269091</v>
      </c>
      <c r="D173" s="2">
        <f>MACD!E173</f>
        <v>5.4224855455721421E-2</v>
      </c>
      <c r="E173" s="2">
        <f>MACD!F173</f>
        <v>2.350442453180435E-2</v>
      </c>
      <c r="F173" s="2">
        <f>'Moving Avg'!D173</f>
        <v>3.4512999999999998</v>
      </c>
      <c r="G173" s="2">
        <f>'Moving Avg'!F173</f>
        <v>3.5436999999999999</v>
      </c>
      <c r="H173" s="2">
        <f>'Moving Avg'!G173</f>
        <v>3.5897560000000004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3.1901999999999999</v>
      </c>
      <c r="C174" s="2">
        <f>RSI!I174</f>
        <v>17.262307739711559</v>
      </c>
      <c r="D174" s="2">
        <f>MACD!E174</f>
        <v>7.4862558432833293E-2</v>
      </c>
      <c r="E174" s="2">
        <f>MACD!F174</f>
        <v>3.3776051312010141E-2</v>
      </c>
      <c r="F174" s="2">
        <f>'Moving Avg'!D174</f>
        <v>3.3853</v>
      </c>
      <c r="G174" s="2">
        <f>'Moving Avg'!F174</f>
        <v>3.5224300000000008</v>
      </c>
      <c r="H174" s="2">
        <f>'Moving Avg'!G174</f>
        <v>3.5816880000000002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3.1461999999999999</v>
      </c>
      <c r="C175" s="2">
        <f>RSI!I175</f>
        <v>15.839422170497826</v>
      </c>
      <c r="D175" s="2">
        <f>MACD!E175</f>
        <v>9.7616741011107955E-2</v>
      </c>
      <c r="E175" s="2">
        <f>MACD!F175</f>
        <v>4.654418925182971E-2</v>
      </c>
      <c r="F175" s="2">
        <f>'Moving Avg'!D175</f>
        <v>3.3105000000000002</v>
      </c>
      <c r="G175" s="2">
        <f>'Moving Avg'!F175</f>
        <v>3.5018950000000002</v>
      </c>
      <c r="H175" s="2">
        <f>'Moving Avg'!G175</f>
        <v>3.5703940000000007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3.1535000000000002</v>
      </c>
      <c r="C176" s="2">
        <f>RSI!I176</f>
        <v>17.060899215261983</v>
      </c>
      <c r="D176" s="2">
        <f>MACD!E176</f>
        <v>0.11847125168056971</v>
      </c>
      <c r="E176" s="2">
        <f>MACD!F176</f>
        <v>6.0929601737577714E-2</v>
      </c>
      <c r="F176" s="2">
        <f>'Moving Avg'!D176</f>
        <v>3.2444800000000003</v>
      </c>
      <c r="G176" s="2">
        <f>'Moving Avg'!F176</f>
        <v>3.4817249999999995</v>
      </c>
      <c r="H176" s="2">
        <f>'Moving Avg'!G176</f>
        <v>3.5586580000000008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3.0802</v>
      </c>
      <c r="C177" s="2">
        <f>RSI!I177</f>
        <v>14.746531871129491</v>
      </c>
      <c r="D177" s="2">
        <f>MACD!E177</f>
        <v>0.14348693665885959</v>
      </c>
      <c r="E177" s="2">
        <f>MACD!F177</f>
        <v>7.7441068721834094E-2</v>
      </c>
      <c r="F177" s="2">
        <f>'Moving Avg'!D177</f>
        <v>3.1711400000000003</v>
      </c>
      <c r="G177" s="2">
        <f>'Moving Avg'!F177</f>
        <v>3.4578900000000004</v>
      </c>
      <c r="H177" s="2">
        <f>'Moving Avg'!G177</f>
        <v>3.5466300000000008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3.1682000000000001</v>
      </c>
      <c r="C178" s="2">
        <f>RSI!I178</f>
        <v>27.467655463123592</v>
      </c>
      <c r="D178" s="2">
        <f>MACD!E178</f>
        <v>0.16036490139502524</v>
      </c>
      <c r="E178" s="2">
        <f>MACD!F178</f>
        <v>9.4025835256472318E-2</v>
      </c>
      <c r="F178" s="2">
        <f>'Moving Avg'!D178</f>
        <v>3.1476599999999997</v>
      </c>
      <c r="G178" s="2">
        <f>'Moving Avg'!F178</f>
        <v>3.4384550000000003</v>
      </c>
      <c r="H178" s="2">
        <f>'Moving Avg'!G178</f>
        <v>3.5363620000000004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3.1168999999999998</v>
      </c>
      <c r="C179" s="2">
        <f>RSI!I179</f>
        <v>25.114962135126063</v>
      </c>
      <c r="D179" s="2">
        <f>MACD!E179</f>
        <v>0.17434433357982781</v>
      </c>
      <c r="E179" s="2">
        <f>MACD!F179</f>
        <v>0.11008953492114343</v>
      </c>
      <c r="F179" s="2">
        <f>'Moving Avg'!D179</f>
        <v>3.133</v>
      </c>
      <c r="G179" s="2">
        <f>'Moving Avg'!F179</f>
        <v>3.4164550000000005</v>
      </c>
      <c r="H179" s="2">
        <f>'Moving Avg'!G179</f>
        <v>3.5268280000000001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3.1682000000000001</v>
      </c>
      <c r="C180" s="2">
        <f>RSI!I180</f>
        <v>31.439147916405432</v>
      </c>
      <c r="D180" s="2">
        <f>MACD!E180</f>
        <v>0.18410606154706777</v>
      </c>
      <c r="E180" s="2">
        <f>MACD!F180</f>
        <v>0.12489284024632831</v>
      </c>
      <c r="F180" s="2">
        <f>'Moving Avg'!D180</f>
        <v>3.1374000000000004</v>
      </c>
      <c r="G180" s="2">
        <f>'Moving Avg'!F180</f>
        <v>3.3933549999999997</v>
      </c>
      <c r="H180" s="2">
        <f>'Moving Avg'!G180</f>
        <v>3.5175879999999995</v>
      </c>
      <c r="I180" s="2">
        <f>'Moving Avg'!H180</f>
        <v>0</v>
      </c>
      <c r="J180" s="6" t="str">
        <f>OBV!F180</f>
        <v>BULLISH</v>
      </c>
      <c r="K180" s="6" t="str">
        <f>OBV!G180</f>
        <v>WEAK</v>
      </c>
      <c r="L180" s="6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3.0802</v>
      </c>
      <c r="C181" s="2">
        <f>RSI!I181</f>
        <v>27.196199309384568</v>
      </c>
      <c r="D181" s="2">
        <f>MACD!E181</f>
        <v>0.1945552095379588</v>
      </c>
      <c r="E181" s="2">
        <f>MACD!F181</f>
        <v>0.13882531410465443</v>
      </c>
      <c r="F181" s="2">
        <f>'Moving Avg'!D181</f>
        <v>3.1227399999999998</v>
      </c>
      <c r="G181" s="2">
        <f>'Moving Avg'!F181</f>
        <v>3.3662200000000007</v>
      </c>
      <c r="H181" s="2">
        <f>'Moving Avg'!G181</f>
        <v>3.5058539999999994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3.1168999999999998</v>
      </c>
      <c r="C182" s="2">
        <f>RSI!I182</f>
        <v>31.356859292708563</v>
      </c>
      <c r="D182" s="2">
        <f>MACD!E182</f>
        <v>0.1967571891942077</v>
      </c>
      <c r="E182" s="2">
        <f>MACD!F182</f>
        <v>0.15041168912256508</v>
      </c>
      <c r="F182" s="2">
        <f>'Moving Avg'!D182</f>
        <v>3.13008</v>
      </c>
      <c r="G182" s="2">
        <f>'Moving Avg'!F182</f>
        <v>3.3409199999999997</v>
      </c>
      <c r="H182" s="2">
        <f>'Moving Avg'!G182</f>
        <v>3.4948539999999992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BEARISH DIVERGENCE</v>
      </c>
    </row>
    <row r="183" spans="1:12" ht="13.5" x14ac:dyDescent="0.25">
      <c r="A183" s="3">
        <f>RSI!A183</f>
        <v>42269</v>
      </c>
      <c r="B183" s="2">
        <f>RSI!B183</f>
        <v>3.1095000000000002</v>
      </c>
      <c r="C183" s="2">
        <f>RSI!I183</f>
        <v>30.972502282640434</v>
      </c>
      <c r="D183" s="2">
        <f>MACD!E183</f>
        <v>0.17573358705372799</v>
      </c>
      <c r="E183" s="2">
        <f>MACD!F183</f>
        <v>0.15547606870879765</v>
      </c>
      <c r="F183" s="2">
        <f>'Moving Avg'!D183</f>
        <v>3.1183399999999999</v>
      </c>
      <c r="G183" s="2">
        <f>'Moving Avg'!F183</f>
        <v>3.3185499999999997</v>
      </c>
      <c r="H183" s="2">
        <f>'Moving Avg'!G183</f>
        <v>3.4823859999999991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3.0802</v>
      </c>
      <c r="C184" s="2">
        <f>RSI!I184</f>
        <v>29.43408761673129</v>
      </c>
      <c r="D184" s="2">
        <f>MACD!E184</f>
        <v>0.14675972683479133</v>
      </c>
      <c r="E184" s="2">
        <f>MACD!F184</f>
        <v>0.15373280033399639</v>
      </c>
      <c r="F184" s="2">
        <f>'Moving Avg'!D184</f>
        <v>3.1109999999999998</v>
      </c>
      <c r="G184" s="2">
        <f>'Moving Avg'!F184</f>
        <v>3.2947149999999992</v>
      </c>
      <c r="H184" s="2">
        <f>'Moving Avg'!G184</f>
        <v>3.4699179999999989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3.0068999999999999</v>
      </c>
      <c r="C185" s="2">
        <f>RSI!I185</f>
        <v>25.960126452858987</v>
      </c>
      <c r="D185" s="2">
        <f>MACD!E185</f>
        <v>0.12230089359391716</v>
      </c>
      <c r="E185" s="2">
        <f>MACD!F185</f>
        <v>0.14744641898598054</v>
      </c>
      <c r="F185" s="2">
        <f>'Moving Avg'!D185</f>
        <v>3.0787399999999998</v>
      </c>
      <c r="G185" s="2">
        <f>'Moving Avg'!F185</f>
        <v>3.2672149999999993</v>
      </c>
      <c r="H185" s="2">
        <f>'Moving Avg'!G185</f>
        <v>3.4567179999999991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2.9335</v>
      </c>
      <c r="C186" s="2">
        <f>RSI!I186</f>
        <v>23.029049846779245</v>
      </c>
      <c r="D186" s="2">
        <f>MACD!E186</f>
        <v>0.10989182602805947</v>
      </c>
      <c r="E186" s="2">
        <f>MACD!F186</f>
        <v>0.13993550039439634</v>
      </c>
      <c r="F186" s="2">
        <f>'Moving Avg'!D186</f>
        <v>3.0493999999999999</v>
      </c>
      <c r="G186" s="2">
        <f>'Moving Avg'!F186</f>
        <v>3.2360449999999994</v>
      </c>
      <c r="H186" s="2">
        <f>'Moving Avg'!G186</f>
        <v>3.4449839999999994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2.9262000000000001</v>
      </c>
      <c r="C187" s="2">
        <f>RSI!I187</f>
        <v>22.753888469724743</v>
      </c>
      <c r="D187" s="2">
        <f>MACD!E187</f>
        <v>9.0688233763891013E-2</v>
      </c>
      <c r="E187" s="2">
        <f>MACD!F187</f>
        <v>0.13008604706829527</v>
      </c>
      <c r="F187" s="2">
        <f>'Moving Avg'!D187</f>
        <v>3.01126</v>
      </c>
      <c r="G187" s="2">
        <f>'Moving Avg'!F187</f>
        <v>3.20451</v>
      </c>
      <c r="H187" s="2">
        <f>'Moving Avg'!G187</f>
        <v>3.4303159999999995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2.9262000000000001</v>
      </c>
      <c r="C188" s="2">
        <f>RSI!I188</f>
        <v>22.753888469724743</v>
      </c>
      <c r="D188" s="2">
        <f>MACD!E188</f>
        <v>8.9902647417162029E-2</v>
      </c>
      <c r="E188" s="2">
        <f>MACD!F188</f>
        <v>0.12204936713806863</v>
      </c>
      <c r="F188" s="2">
        <f>'Moving Avg'!D188</f>
        <v>2.9745999999999997</v>
      </c>
      <c r="G188" s="2">
        <f>'Moving Avg'!F188</f>
        <v>3.1729750000000001</v>
      </c>
      <c r="H188" s="2">
        <f>'Moving Avg'!G188</f>
        <v>3.4162359999999996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2.8969</v>
      </c>
      <c r="C189" s="2">
        <f>RSI!I189</f>
        <v>21.555013532590664</v>
      </c>
      <c r="D189" s="2">
        <f>MACD!E189</f>
        <v>8.5298525380070878E-2</v>
      </c>
      <c r="E189" s="2">
        <f>MACD!F189</f>
        <v>0.11469919878646909</v>
      </c>
      <c r="F189" s="2">
        <f>'Moving Avg'!D189</f>
        <v>2.9379400000000002</v>
      </c>
      <c r="G189" s="2">
        <f>'Moving Avg'!F189</f>
        <v>3.1418100000000004</v>
      </c>
      <c r="H189" s="2">
        <f>'Moving Avg'!G189</f>
        <v>3.4023019999999993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2.8601999999999999</v>
      </c>
      <c r="C190" s="2">
        <f>RSI!I190</f>
        <v>20.124701381014219</v>
      </c>
      <c r="D190" s="2">
        <f>MACD!E190</f>
        <v>9.3837193010497533E-2</v>
      </c>
      <c r="E190" s="2">
        <f>MACD!F190</f>
        <v>0.11052679763127478</v>
      </c>
      <c r="F190" s="2">
        <f>'Moving Avg'!D190</f>
        <v>2.9085999999999999</v>
      </c>
      <c r="G190" s="2">
        <f>'Moving Avg'!F190</f>
        <v>3.1088100000000005</v>
      </c>
      <c r="H190" s="2">
        <f>'Moving Avg'!G190</f>
        <v>3.3863139999999987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2.8529</v>
      </c>
      <c r="C191" s="2">
        <f>RSI!I191</f>
        <v>19.842652914053929</v>
      </c>
      <c r="D191" s="2">
        <f>MACD!E191</f>
        <v>8.9969913313418193E-2</v>
      </c>
      <c r="E191" s="2">
        <f>MACD!F191</f>
        <v>0.10641542076770347</v>
      </c>
      <c r="F191" s="2">
        <f>'Moving Avg'!D191</f>
        <v>2.8924799999999999</v>
      </c>
      <c r="G191" s="2">
        <f>'Moving Avg'!F191</f>
        <v>3.0772750000000002</v>
      </c>
      <c r="H191" s="2">
        <f>'Moving Avg'!G191</f>
        <v>3.3722339999999993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2.8014999999999999</v>
      </c>
      <c r="C192" s="2">
        <f>RSI!I192</f>
        <v>17.936503152455458</v>
      </c>
      <c r="D192" s="2">
        <f>MACD!E192</f>
        <v>9.7958569809285745E-2</v>
      </c>
      <c r="E192" s="2">
        <f>MACD!F192</f>
        <v>0.10472405057601993</v>
      </c>
      <c r="F192" s="2">
        <f>'Moving Avg'!D192</f>
        <v>2.8675399999999995</v>
      </c>
      <c r="G192" s="2">
        <f>'Moving Avg'!F192</f>
        <v>3.0450050000000002</v>
      </c>
      <c r="H192" s="2">
        <f>'Moving Avg'!G192</f>
        <v>3.3571259999999992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2.9262000000000001</v>
      </c>
      <c r="C193" s="2">
        <f>RSI!I193</f>
        <v>34.4008198952573</v>
      </c>
      <c r="D193" s="2">
        <f>MACD!E193</f>
        <v>9.6319955157224246E-2</v>
      </c>
      <c r="E193" s="2">
        <f>MACD!F193</f>
        <v>0.1030432314922608</v>
      </c>
      <c r="F193" s="2">
        <f>'Moving Avg'!D193</f>
        <v>2.86754</v>
      </c>
      <c r="G193" s="2">
        <f>'Moving Avg'!F193</f>
        <v>3.0270350000000006</v>
      </c>
      <c r="H193" s="2">
        <f>'Moving Avg'!G193</f>
        <v>3.3443659999999991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2.9775</v>
      </c>
      <c r="C194" s="2">
        <f>RSI!I194</f>
        <v>39.755649039899296</v>
      </c>
      <c r="D194" s="2">
        <f>MACD!E194</f>
        <v>8.7719673533447118E-2</v>
      </c>
      <c r="E194" s="2">
        <f>MACD!F194</f>
        <v>9.9978519900498067E-2</v>
      </c>
      <c r="F194" s="2">
        <f>'Moving Avg'!D194</f>
        <v>2.8836599999999999</v>
      </c>
      <c r="G194" s="2">
        <f>'Moving Avg'!F194</f>
        <v>3.0164</v>
      </c>
      <c r="H194" s="2">
        <f>'Moving Avg'!G194</f>
        <v>3.3335119999999985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BEARISH DIVERGENCE</v>
      </c>
    </row>
    <row r="195" spans="1:12" ht="13.5" x14ac:dyDescent="0.25">
      <c r="A195" s="3">
        <f>RSI!A195</f>
        <v>42289</v>
      </c>
      <c r="B195" s="2">
        <f>RSI!B195</f>
        <v>2.9409000000000001</v>
      </c>
      <c r="C195" s="2">
        <f>RSI!I195</f>
        <v>37.40938858448532</v>
      </c>
      <c r="D195" s="2">
        <f>MACD!E195</f>
        <v>7.2586465155462854E-2</v>
      </c>
      <c r="E195" s="2">
        <f>MACD!F195</f>
        <v>9.4500108951491038E-2</v>
      </c>
      <c r="F195" s="2">
        <f>'Moving Avg'!D195</f>
        <v>2.8997999999999999</v>
      </c>
      <c r="G195" s="2">
        <f>'Moving Avg'!F195</f>
        <v>3.0061350000000004</v>
      </c>
      <c r="H195" s="2">
        <f>'Moving Avg'!G195</f>
        <v>3.3206059999999993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</row>
    <row r="196" spans="1:12" ht="13.5" x14ac:dyDescent="0.25">
      <c r="A196" s="3">
        <f>RSI!A196</f>
        <v>42290</v>
      </c>
      <c r="B196" s="2">
        <f>RSI!B196</f>
        <v>2.8969</v>
      </c>
      <c r="C196" s="2">
        <f>RSI!I196</f>
        <v>34.753941150430137</v>
      </c>
      <c r="D196" s="2">
        <f>MACD!E196</f>
        <v>5.262185499999994E-2</v>
      </c>
      <c r="E196" s="2">
        <f>MACD!F196</f>
        <v>8.6124458161192824E-2</v>
      </c>
      <c r="F196" s="2">
        <f>'Moving Avg'!D196</f>
        <v>2.9086000000000003</v>
      </c>
      <c r="G196" s="2">
        <f>'Moving Avg'!F196</f>
        <v>2.9933049999999999</v>
      </c>
      <c r="H196" s="2">
        <f>'Moving Avg'!G196</f>
        <v>3.3068199999999992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BEARISH DIVERGENCE</v>
      </c>
    </row>
    <row r="197" spans="1:12" ht="13.5" x14ac:dyDescent="0.25">
      <c r="A197" s="3">
        <f>RSI!A197</f>
        <v>42293</v>
      </c>
      <c r="B197" s="2">
        <f>RSI!B197</f>
        <v>2.9775</v>
      </c>
      <c r="C197" s="2">
        <f>RSI!I197</f>
        <v>42.768170652649573</v>
      </c>
      <c r="D197" s="2">
        <f>MACD!E197</f>
        <v>2.9704033881047476E-2</v>
      </c>
      <c r="E197" s="2">
        <f>MACD!F197</f>
        <v>7.4840373305163757E-2</v>
      </c>
      <c r="F197" s="2">
        <f>'Moving Avg'!D197</f>
        <v>2.9438000000000004</v>
      </c>
      <c r="G197" s="2">
        <f>'Moving Avg'!F197</f>
        <v>2.9881699999999998</v>
      </c>
      <c r="H197" s="2">
        <f>'Moving Avg'!G197</f>
        <v>3.2946459999999989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2.9335</v>
      </c>
      <c r="C198" s="2">
        <f>RSI!I198</f>
        <v>39.887790623317123</v>
      </c>
      <c r="D198" s="2">
        <f>MACD!E198</f>
        <v>1.4084612390346418E-2</v>
      </c>
      <c r="E198" s="2">
        <f>MACD!F198</f>
        <v>6.2689221122200295E-2</v>
      </c>
      <c r="F198" s="2">
        <f>'Moving Avg'!D198</f>
        <v>2.9452600000000002</v>
      </c>
      <c r="G198" s="2">
        <f>'Moving Avg'!F198</f>
        <v>2.9764349999999999</v>
      </c>
      <c r="H198" s="2">
        <f>'Moving Avg'!G198</f>
        <v>3.2827639999999989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BEARISH DIVERGENCE</v>
      </c>
    </row>
    <row r="199" spans="1:12" ht="13.5" x14ac:dyDescent="0.25">
      <c r="A199" s="3">
        <f>RSI!A199</f>
        <v>42297</v>
      </c>
      <c r="B199" s="2">
        <f>RSI!B199</f>
        <v>2.9922</v>
      </c>
      <c r="C199" s="2">
        <f>RSI!I199</f>
        <v>45.191137274993515</v>
      </c>
      <c r="D199" s="2">
        <f>MACD!E199</f>
        <v>-7.2523658418592873E-3</v>
      </c>
      <c r="E199" s="2">
        <f>MACD!F199</f>
        <v>4.870090372938838E-2</v>
      </c>
      <c r="F199" s="2">
        <f>'Moving Avg'!D199</f>
        <v>2.9482000000000004</v>
      </c>
      <c r="G199" s="2">
        <f>'Moving Avg'!F199</f>
        <v>2.9701999999999997</v>
      </c>
      <c r="H199" s="2">
        <f>'Moving Avg'!G199</f>
        <v>3.270735999999999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BEARISH DIVERGENCE</v>
      </c>
    </row>
    <row r="200" spans="1:12" ht="13.5" x14ac:dyDescent="0.25">
      <c r="A200" s="3">
        <f>RSI!A200</f>
        <v>42298</v>
      </c>
      <c r="B200" s="2">
        <f>RSI!B200</f>
        <v>2.9041999999999999</v>
      </c>
      <c r="C200" s="2">
        <f>RSI!I200</f>
        <v>39.556858024685624</v>
      </c>
      <c r="D200" s="2">
        <f>MACD!E200</f>
        <v>-2.4100398749236085E-2</v>
      </c>
      <c r="E200" s="2">
        <f>MACD!F200</f>
        <v>3.414064323366349E-2</v>
      </c>
      <c r="F200" s="2">
        <f>'Moving Avg'!D200</f>
        <v>2.9408599999999998</v>
      </c>
      <c r="G200" s="2">
        <f>'Moving Avg'!F200</f>
        <v>2.9569999999999999</v>
      </c>
      <c r="H200" s="2">
        <f>'Moving Avg'!G200</f>
        <v>3.2569479999999995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2.8969</v>
      </c>
      <c r="C201" s="2">
        <f>RSI!I201</f>
        <v>39.121124179531385</v>
      </c>
      <c r="D201" s="2">
        <f>MACD!E201</f>
        <v>-3.8109536796334442E-2</v>
      </c>
      <c r="E201" s="2">
        <f>MACD!F201</f>
        <v>1.9690607227663904E-2</v>
      </c>
      <c r="F201" s="2">
        <f>'Moving Avg'!D201</f>
        <v>2.9408599999999998</v>
      </c>
      <c r="G201" s="2">
        <f>'Moving Avg'!F201</f>
        <v>2.9478350000000004</v>
      </c>
      <c r="H201" s="2">
        <f>'Moving Avg'!G201</f>
        <v>3.2437479999999992</v>
      </c>
      <c r="I201" s="2">
        <f>'Moving Avg'!H201</f>
        <v>3.5714689999999996</v>
      </c>
      <c r="J201" s="6" t="str">
        <f>OBV!F201</f>
        <v>BEARISH</v>
      </c>
      <c r="K201" s="6" t="str">
        <f>OBV!G201</f>
        <v>NEUTRAL</v>
      </c>
      <c r="L201" s="6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2.8969</v>
      </c>
      <c r="C202" s="2">
        <f>RSI!I202</f>
        <v>39.121124179531385</v>
      </c>
      <c r="D202" s="2">
        <f>MACD!E202</f>
        <v>-5.7060177297094672E-2</v>
      </c>
      <c r="E202" s="2">
        <f>MACD!F202</f>
        <v>4.3404503227121895E-3</v>
      </c>
      <c r="F202" s="2">
        <f>'Moving Avg'!D202</f>
        <v>2.9247400000000003</v>
      </c>
      <c r="G202" s="2">
        <f>'Moving Avg'!F202</f>
        <v>2.9368350000000003</v>
      </c>
      <c r="H202" s="2">
        <f>'Moving Avg'!G202</f>
        <v>3.2290819999999991</v>
      </c>
      <c r="I202" s="2">
        <f>'Moving Avg'!H202</f>
        <v>3.5640189999999992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2.8895</v>
      </c>
      <c r="C203" s="2">
        <f>RSI!I203</f>
        <v>38.620973402433982</v>
      </c>
      <c r="D203" s="2">
        <f>MACD!E203</f>
        <v>-5.2611702734475685E-2</v>
      </c>
      <c r="E203" s="2">
        <f>MACD!F203</f>
        <v>-7.0499802887253864E-3</v>
      </c>
      <c r="F203" s="2">
        <f>'Moving Avg'!D203</f>
        <v>2.91594</v>
      </c>
      <c r="G203" s="2">
        <f>'Moving Avg'!F203</f>
        <v>2.9258350000000002</v>
      </c>
      <c r="H203" s="2">
        <f>'Moving Avg'!G203</f>
        <v>3.2144139999999988</v>
      </c>
      <c r="I203" s="2">
        <f>'Moving Avg'!H203</f>
        <v>3.5571594999999987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2.8895</v>
      </c>
      <c r="C204" s="2">
        <f>RSI!I204</f>
        <v>38.620973402433982</v>
      </c>
      <c r="D204" s="2">
        <f>MACD!E204</f>
        <v>-4.0216325766789129E-2</v>
      </c>
      <c r="E204" s="2">
        <f>MACD!F204</f>
        <v>-1.3683249384338136E-2</v>
      </c>
      <c r="F204" s="2">
        <f>'Moving Avg'!D204</f>
        <v>2.8954</v>
      </c>
      <c r="G204" s="2">
        <f>'Moving Avg'!F204</f>
        <v>2.9163000000000006</v>
      </c>
      <c r="H204" s="2">
        <f>'Moving Avg'!G204</f>
        <v>3.1998919999999993</v>
      </c>
      <c r="I204" s="2">
        <f>'Moving Avg'!H204</f>
        <v>3.549672499999998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2.8895</v>
      </c>
      <c r="C205" s="2">
        <f>RSI!I205</f>
        <v>38.620973402433989</v>
      </c>
      <c r="D205" s="2">
        <f>MACD!E205</f>
        <v>-3.4674462606728795E-2</v>
      </c>
      <c r="E205" s="2">
        <f>MACD!F205</f>
        <v>-1.7881492028816268E-2</v>
      </c>
      <c r="F205" s="2">
        <f>'Moving Avg'!D205</f>
        <v>2.8924599999999998</v>
      </c>
      <c r="G205" s="2">
        <f>'Moving Avg'!F205</f>
        <v>2.9104299999999999</v>
      </c>
      <c r="H205" s="2">
        <f>'Moving Avg'!G205</f>
        <v>3.1865439999999996</v>
      </c>
      <c r="I205" s="2">
        <f>'Moving Avg'!H205</f>
        <v>3.5421854999999982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2.8748999999999998</v>
      </c>
      <c r="C206" s="2">
        <f>RSI!I206</f>
        <v>37.441421285772819</v>
      </c>
      <c r="D206" s="2">
        <f>MACD!E206</f>
        <v>-3.5039390756462563E-2</v>
      </c>
      <c r="E206" s="2">
        <f>MACD!F206</f>
        <v>-2.1313071774345528E-2</v>
      </c>
      <c r="F206" s="2">
        <f>'Moving Avg'!D206</f>
        <v>2.8880600000000003</v>
      </c>
      <c r="G206" s="2">
        <f>'Moving Avg'!F206</f>
        <v>2.9074999999999998</v>
      </c>
      <c r="H206" s="2">
        <f>'Moving Avg'!G206</f>
        <v>3.1729039999999991</v>
      </c>
      <c r="I206" s="2">
        <f>'Moving Avg'!H206</f>
        <v>3.5352179999999986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2.8748999999999998</v>
      </c>
      <c r="C207" s="2">
        <f>RSI!I207</f>
        <v>37.441421285772826</v>
      </c>
      <c r="D207" s="2">
        <f>MACD!E207</f>
        <v>-2.2275281577404993E-2</v>
      </c>
      <c r="E207" s="2">
        <f>MACD!F207</f>
        <v>-2.1505513734957422E-2</v>
      </c>
      <c r="F207" s="2">
        <f>'Moving Avg'!D207</f>
        <v>2.8836599999999999</v>
      </c>
      <c r="G207" s="2">
        <f>'Moving Avg'!F207</f>
        <v>2.9049349999999992</v>
      </c>
      <c r="H207" s="2">
        <f>'Moving Avg'!G207</f>
        <v>3.1592639999999999</v>
      </c>
      <c r="I207" s="2">
        <f>'Moving Avg'!H207</f>
        <v>3.5282504999999991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2.9335</v>
      </c>
      <c r="C208" s="2">
        <f>RSI!I208</f>
        <v>45.228313439546184</v>
      </c>
      <c r="D208" s="2">
        <f>MACD!E208</f>
        <v>-2.1961802516007989E-2</v>
      </c>
      <c r="E208" s="2">
        <f>MACD!F208</f>
        <v>-2.1596771491167538E-2</v>
      </c>
      <c r="F208" s="2">
        <f>'Moving Avg'!D208</f>
        <v>2.8924600000000003</v>
      </c>
      <c r="G208" s="2">
        <f>'Moving Avg'!F208</f>
        <v>2.9052999999999995</v>
      </c>
      <c r="H208" s="2">
        <f>'Moving Avg'!G208</f>
        <v>3.1467960000000001</v>
      </c>
      <c r="I208" s="2">
        <f>'Moving Avg'!H208</f>
        <v>3.521994499999999</v>
      </c>
      <c r="J208" s="6" t="str">
        <f>OBV!F208</f>
        <v>BEARISH</v>
      </c>
      <c r="K208" s="6" t="str">
        <f>OBV!G208</f>
        <v>NEUTRAL</v>
      </c>
      <c r="L208" s="6" t="str">
        <f>OBV!H208</f>
        <v>BEARISH DIVERGENCE</v>
      </c>
    </row>
    <row r="209" spans="1:12" ht="13.5" x14ac:dyDescent="0.25">
      <c r="A209" s="3">
        <f>RSI!A209</f>
        <v>42311</v>
      </c>
      <c r="B209" s="2">
        <f>RSI!B209</f>
        <v>2.9335</v>
      </c>
      <c r="C209" s="2">
        <f>RSI!I209</f>
        <v>45.228313439546177</v>
      </c>
      <c r="D209" s="2">
        <f>MACD!E209</f>
        <v>-1.2435153080258221E-2</v>
      </c>
      <c r="E209" s="2">
        <f>MACD!F209</f>
        <v>-1.9764447808985675E-2</v>
      </c>
      <c r="F209" s="2">
        <f>'Moving Avg'!D209</f>
        <v>2.9012600000000002</v>
      </c>
      <c r="G209" s="2">
        <f>'Moving Avg'!F209</f>
        <v>2.9071299999999995</v>
      </c>
      <c r="H209" s="2">
        <f>'Moving Avg'!G209</f>
        <v>3.134328</v>
      </c>
      <c r="I209" s="2">
        <f>'Moving Avg'!H209</f>
        <v>3.515738499999999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</row>
    <row r="210" spans="1:12" ht="13.5" x14ac:dyDescent="0.25">
      <c r="A210" s="3">
        <f>RSI!A210</f>
        <v>42312</v>
      </c>
      <c r="B210" s="2">
        <f>RSI!B210</f>
        <v>2.8969</v>
      </c>
      <c r="C210" s="2">
        <f>RSI!I210</f>
        <v>41.487647445299373</v>
      </c>
      <c r="D210" s="2">
        <f>MACD!E210</f>
        <v>-1.4987947361875698E-2</v>
      </c>
      <c r="E210" s="2">
        <f>MACD!F210</f>
        <v>-1.8809147719563681E-2</v>
      </c>
      <c r="F210" s="2">
        <f>'Moving Avg'!D210</f>
        <v>2.9027400000000001</v>
      </c>
      <c r="G210" s="2">
        <f>'Moving Avg'!F210</f>
        <v>2.9089649999999994</v>
      </c>
      <c r="H210" s="2">
        <f>'Moving Avg'!G210</f>
        <v>3.1196619999999995</v>
      </c>
      <c r="I210" s="2">
        <f>'Moving Avg'!H210</f>
        <v>3.5098224999999985</v>
      </c>
      <c r="J210" s="6" t="str">
        <f>OBV!F210</f>
        <v>BEARISH</v>
      </c>
      <c r="K210" s="6" t="str">
        <f>OBV!G210</f>
        <v>NEUTRAL</v>
      </c>
      <c r="L210" s="6" t="str">
        <f>OBV!H210</f>
        <v>BEARISH DIVERGENCE</v>
      </c>
    </row>
    <row r="211" spans="1:12" ht="13.5" x14ac:dyDescent="0.25">
      <c r="A211" s="3">
        <f>RSI!A211</f>
        <v>42313</v>
      </c>
      <c r="B211" s="2">
        <f>RSI!B211</f>
        <v>2.9335</v>
      </c>
      <c r="C211" s="2">
        <f>RSI!I211</f>
        <v>46.273018955327423</v>
      </c>
      <c r="D211" s="2">
        <f>MACD!E211</f>
        <v>-2.0568194193776534E-2</v>
      </c>
      <c r="E211" s="2">
        <f>MACD!F211</f>
        <v>-1.9160957014406253E-2</v>
      </c>
      <c r="F211" s="2">
        <f>'Moving Avg'!D211</f>
        <v>2.9144600000000001</v>
      </c>
      <c r="G211" s="2">
        <f>'Moving Avg'!F211</f>
        <v>2.9129949999999996</v>
      </c>
      <c r="H211" s="2">
        <f>'Moving Avg'!G211</f>
        <v>3.1058740000000005</v>
      </c>
      <c r="I211" s="2">
        <f>'Moving Avg'!H211</f>
        <v>3.5035664999999985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</row>
    <row r="212" spans="1:12" ht="13.5" x14ac:dyDescent="0.25">
      <c r="A212" s="3">
        <f>RSI!A212</f>
        <v>42314</v>
      </c>
      <c r="B212" s="2">
        <f>RSI!B212</f>
        <v>2.9335</v>
      </c>
      <c r="C212" s="2">
        <f>RSI!I212</f>
        <v>46.273018955327423</v>
      </c>
      <c r="D212" s="2">
        <f>MACD!E212</f>
        <v>-2.5122881094054694E-2</v>
      </c>
      <c r="E212" s="2">
        <f>MACD!F212</f>
        <v>-2.0353341830335943E-2</v>
      </c>
      <c r="F212" s="2">
        <f>'Moving Avg'!D212</f>
        <v>2.92618</v>
      </c>
      <c r="G212" s="2">
        <f>'Moving Avg'!F212</f>
        <v>2.9195950000000002</v>
      </c>
      <c r="H212" s="2">
        <f>'Moving Avg'!G212</f>
        <v>3.0920860000000006</v>
      </c>
      <c r="I212" s="2">
        <f>'Moving Avg'!H212</f>
        <v>3.4975894999999984</v>
      </c>
      <c r="J212" s="6" t="str">
        <f>OBV!F212</f>
        <v>BULLISH</v>
      </c>
      <c r="K212" s="6" t="str">
        <f>OBV!G212</f>
        <v>WEAK</v>
      </c>
      <c r="L212" s="6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2.9335</v>
      </c>
      <c r="C213" s="2">
        <f>RSI!I213</f>
        <v>46.273018955327423</v>
      </c>
      <c r="D213" s="2">
        <f>MACD!E213</f>
        <v>-2.9960622898044242E-2</v>
      </c>
      <c r="E213" s="2">
        <f>MACD!F213</f>
        <v>-2.2274798043877605E-2</v>
      </c>
      <c r="F213" s="2">
        <f>'Moving Avg'!D213</f>
        <v>2.92618</v>
      </c>
      <c r="G213" s="2">
        <f>'Moving Avg'!F213</f>
        <v>2.9199600000000001</v>
      </c>
      <c r="H213" s="2">
        <f>'Moving Avg'!G213</f>
        <v>3.0796180000000009</v>
      </c>
      <c r="I213" s="2">
        <f>'Moving Avg'!H213</f>
        <v>3.4917169999999995</v>
      </c>
      <c r="J213" s="6" t="str">
        <f>OBV!F213</f>
        <v>BULLISH</v>
      </c>
      <c r="K213" s="6" t="str">
        <f>OBV!G213</f>
        <v>WEAK</v>
      </c>
      <c r="L213" s="6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2.8748999999999998</v>
      </c>
      <c r="C214" s="2">
        <f>RSI!I214</f>
        <v>39.768980010638749</v>
      </c>
      <c r="D214" s="2">
        <f>MACD!E214</f>
        <v>-2.9570128608884083E-2</v>
      </c>
      <c r="E214" s="2">
        <f>MACD!F214</f>
        <v>-2.3733864156878899E-2</v>
      </c>
      <c r="F214" s="2">
        <f>'Moving Avg'!D214</f>
        <v>2.9144600000000001</v>
      </c>
      <c r="G214" s="2">
        <f>'Moving Avg'!F214</f>
        <v>2.9148299999999998</v>
      </c>
      <c r="H214" s="2">
        <f>'Moving Avg'!G214</f>
        <v>3.0659780000000008</v>
      </c>
      <c r="I214" s="2">
        <f>'Moving Avg'!H214</f>
        <v>3.4861444999999986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2.8748999999999998</v>
      </c>
      <c r="C215" s="2">
        <f>RSI!I215</f>
        <v>39.768980010638757</v>
      </c>
      <c r="D215" s="2">
        <f>MACD!E215</f>
        <v>-2.8760822500751182E-2</v>
      </c>
      <c r="E215" s="2">
        <f>MACD!F215</f>
        <v>-2.473925582565336E-2</v>
      </c>
      <c r="F215" s="2">
        <f>'Moving Avg'!D215</f>
        <v>2.9100600000000001</v>
      </c>
      <c r="G215" s="2">
        <f>'Moving Avg'!F215</f>
        <v>2.91153</v>
      </c>
      <c r="H215" s="2">
        <f>'Moving Avg'!G215</f>
        <v>3.0523380000000002</v>
      </c>
      <c r="I215" s="2">
        <f>'Moving Avg'!H215</f>
        <v>3.4809904999999981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2.8748999999999998</v>
      </c>
      <c r="C216" s="2">
        <f>RSI!I216</f>
        <v>39.768980010638757</v>
      </c>
      <c r="D216" s="2">
        <f>MACD!E216</f>
        <v>-2.9878764182405426E-2</v>
      </c>
      <c r="E216" s="2">
        <f>MACD!F216</f>
        <v>-2.5767157497003777E-2</v>
      </c>
      <c r="F216" s="2">
        <f>'Moving Avg'!D216</f>
        <v>2.8983400000000001</v>
      </c>
      <c r="G216" s="2">
        <f>'Moving Avg'!F216</f>
        <v>2.9104299999999999</v>
      </c>
      <c r="H216" s="2">
        <f>'Moving Avg'!G216</f>
        <v>3.0386980000000001</v>
      </c>
      <c r="I216" s="2">
        <f>'Moving Avg'!H216</f>
        <v>3.476010999999998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2.9188999999999998</v>
      </c>
      <c r="C217" s="2">
        <f>RSI!I217</f>
        <v>46.783682089539049</v>
      </c>
      <c r="D217" s="2">
        <f>MACD!E217</f>
        <v>-3.3673404939457363E-2</v>
      </c>
      <c r="E217" s="2">
        <f>MACD!F217</f>
        <v>-2.7348406985494497E-2</v>
      </c>
      <c r="F217" s="2">
        <f>'Moving Avg'!D217</f>
        <v>2.8954200000000001</v>
      </c>
      <c r="G217" s="2">
        <f>'Moving Avg'!F217</f>
        <v>2.9074999999999998</v>
      </c>
      <c r="H217" s="2">
        <f>'Moving Avg'!G217</f>
        <v>3.0259380000000005</v>
      </c>
      <c r="I217" s="2">
        <f>'Moving Avg'!H217</f>
        <v>3.4707284999999981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2.8895</v>
      </c>
      <c r="C218" s="2">
        <f>RSI!I218</f>
        <v>43.16615558272251</v>
      </c>
      <c r="D218" s="2">
        <f>MACD!E218</f>
        <v>-2.5570933681427377E-2</v>
      </c>
      <c r="E218" s="2">
        <f>MACD!F218</f>
        <v>-2.6992912324681075E-2</v>
      </c>
      <c r="F218" s="2">
        <f>'Moving Avg'!D218</f>
        <v>2.8866199999999997</v>
      </c>
      <c r="G218" s="2">
        <f>'Moving Avg'!F218</f>
        <v>2.9052999999999995</v>
      </c>
      <c r="H218" s="2">
        <f>'Moving Avg'!G218</f>
        <v>3.0125900000000008</v>
      </c>
      <c r="I218" s="2">
        <f>'Moving Avg'!H218</f>
        <v>3.4652639999999986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2.8969</v>
      </c>
      <c r="C219" s="2">
        <f>RSI!I219</f>
        <v>44.332924368283983</v>
      </c>
      <c r="D219" s="2">
        <f>MACD!E219</f>
        <v>-1.8978160659535614E-2</v>
      </c>
      <c r="E219" s="2">
        <f>MACD!F219</f>
        <v>-2.5389961991651985E-2</v>
      </c>
      <c r="F219" s="2">
        <f>'Moving Avg'!D219</f>
        <v>2.8910200000000001</v>
      </c>
      <c r="G219" s="2">
        <f>'Moving Avg'!F219</f>
        <v>2.9005349999999996</v>
      </c>
      <c r="H219" s="2">
        <f>'Moving Avg'!G219</f>
        <v>3.000124</v>
      </c>
      <c r="I219" s="2">
        <f>'Moving Avg'!H219</f>
        <v>3.4598014999999989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2.8969</v>
      </c>
      <c r="C220" s="2">
        <f>RSI!I220</f>
        <v>44.332924368283983</v>
      </c>
      <c r="D220" s="2">
        <f>MACD!E220</f>
        <v>-1.8810282529455158E-2</v>
      </c>
      <c r="E220" s="2">
        <f>MACD!F220</f>
        <v>-2.4074026099212623E-2</v>
      </c>
      <c r="F220" s="2">
        <f>'Moving Avg'!D220</f>
        <v>2.8954200000000001</v>
      </c>
      <c r="G220" s="2">
        <f>'Moving Avg'!F220</f>
        <v>2.9001699999999997</v>
      </c>
      <c r="H220" s="2">
        <f>'Moving Avg'!G220</f>
        <v>2.9876579999999997</v>
      </c>
      <c r="I220" s="2">
        <f>'Moving Avg'!H220</f>
        <v>3.4542344999999983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2.8969</v>
      </c>
      <c r="C221" s="2">
        <f>RSI!I221</f>
        <v>44.332924368283983</v>
      </c>
      <c r="D221" s="2">
        <f>MACD!E221</f>
        <v>-1.2833622655124444E-2</v>
      </c>
      <c r="E221" s="2">
        <f>MACD!F221</f>
        <v>-2.1825945410394988E-2</v>
      </c>
      <c r="F221" s="2">
        <f>'Moving Avg'!D221</f>
        <v>2.8998200000000001</v>
      </c>
      <c r="G221" s="2">
        <f>'Moving Avg'!F221</f>
        <v>2.9001699999999997</v>
      </c>
      <c r="H221" s="2">
        <f>'Moving Avg'!G221</f>
        <v>2.9759239999999987</v>
      </c>
      <c r="I221" s="2">
        <f>'Moving Avg'!H221</f>
        <v>3.4491904999999985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2.8969</v>
      </c>
      <c r="C222" s="2">
        <f>RSI!I222</f>
        <v>44.332924368283983</v>
      </c>
      <c r="D222" s="2">
        <f>MACD!E222</f>
        <v>-7.5877082503912341E-3</v>
      </c>
      <c r="E222" s="2">
        <f>MACD!F222</f>
        <v>-1.8978297978394235E-2</v>
      </c>
      <c r="F222" s="2">
        <f>'Moving Avg'!D222</f>
        <v>2.8954200000000005</v>
      </c>
      <c r="G222" s="2">
        <f>'Moving Avg'!F222</f>
        <v>2.9001699999999997</v>
      </c>
      <c r="H222" s="2">
        <f>'Moving Avg'!G222</f>
        <v>2.9649239999999986</v>
      </c>
      <c r="I222" s="2">
        <f>'Moving Avg'!H222</f>
        <v>3.4441464999999982</v>
      </c>
      <c r="J222" s="6" t="str">
        <f>OBV!F222</f>
        <v>BULLISH</v>
      </c>
      <c r="K222" s="6" t="str">
        <f>OBV!G222</f>
        <v>WEAK</v>
      </c>
      <c r="L222" s="6" t="str">
        <f>OBV!H222</f>
        <v>BULLISH DIVERGENCE</v>
      </c>
    </row>
    <row r="223" spans="1:12" ht="13.5" x14ac:dyDescent="0.25">
      <c r="A223" s="3">
        <f>RSI!A223</f>
        <v>42331</v>
      </c>
      <c r="B223" s="2">
        <f>RSI!B223</f>
        <v>2.8969</v>
      </c>
      <c r="C223" s="2">
        <f>RSI!I223</f>
        <v>44.332924368283983</v>
      </c>
      <c r="D223" s="2">
        <f>MACD!E223</f>
        <v>-2.9740977253105427E-3</v>
      </c>
      <c r="E223" s="2">
        <f>MACD!F223</f>
        <v>-1.5777457927777499E-2</v>
      </c>
      <c r="F223" s="2">
        <f>'Moving Avg'!D223</f>
        <v>2.8969</v>
      </c>
      <c r="G223" s="2">
        <f>'Moving Avg'!F223</f>
        <v>2.9005400000000003</v>
      </c>
      <c r="H223" s="2">
        <f>'Moving Avg'!G223</f>
        <v>2.9571499999999982</v>
      </c>
      <c r="I223" s="2">
        <f>'Moving Avg'!H223</f>
        <v>3.4394509999999978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2.8969</v>
      </c>
      <c r="C224" s="2">
        <f>RSI!I224</f>
        <v>44.332924368283983</v>
      </c>
      <c r="D224" s="2">
        <f>MACD!E224</f>
        <v>-7.9238433512407447E-3</v>
      </c>
      <c r="E224" s="2">
        <f>MACD!F224</f>
        <v>-1.4206735012470148E-2</v>
      </c>
      <c r="F224" s="2">
        <f>'Moving Avg'!D224</f>
        <v>2.8969</v>
      </c>
      <c r="G224" s="2">
        <f>'Moving Avg'!F224</f>
        <v>2.9009100000000005</v>
      </c>
      <c r="H224" s="2">
        <f>'Moving Avg'!G224</f>
        <v>2.9512839999999976</v>
      </c>
      <c r="I224" s="2">
        <f>'Moving Avg'!H224</f>
        <v>3.4347209999999966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2.8969</v>
      </c>
      <c r="C225" s="2">
        <f>RSI!I225</f>
        <v>44.332924368283983</v>
      </c>
      <c r="D225" s="2">
        <f>MACD!E225</f>
        <v>-1.1962261225103354E-2</v>
      </c>
      <c r="E225" s="2">
        <f>MACD!F225</f>
        <v>-1.3757840254996791E-2</v>
      </c>
      <c r="F225" s="2">
        <f>'Moving Avg'!D225</f>
        <v>2.8969</v>
      </c>
      <c r="G225" s="2">
        <f>'Moving Avg'!F225</f>
        <v>2.9012800000000007</v>
      </c>
      <c r="H225" s="2">
        <f>'Moving Avg'!G225</f>
        <v>2.9462979999999974</v>
      </c>
      <c r="I225" s="2">
        <f>'Moving Avg'!H225</f>
        <v>3.4301999999999966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2.8969</v>
      </c>
      <c r="C226" s="2">
        <f>RSI!I226</f>
        <v>44.332924368283983</v>
      </c>
      <c r="D226" s="2">
        <f>MACD!E226</f>
        <v>-1.5240654018299882E-2</v>
      </c>
      <c r="E226" s="2">
        <f>MACD!F226</f>
        <v>-1.4054403007657411E-2</v>
      </c>
      <c r="F226" s="2">
        <f>'Moving Avg'!D226</f>
        <v>2.8969</v>
      </c>
      <c r="G226" s="2">
        <f>'Moving Avg'!F226</f>
        <v>2.9023800000000008</v>
      </c>
      <c r="H226" s="2">
        <f>'Moving Avg'!G226</f>
        <v>2.9411659999999973</v>
      </c>
      <c r="I226" s="2">
        <f>'Moving Avg'!H226</f>
        <v>3.4256789999999961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2.8969</v>
      </c>
      <c r="C227" s="2">
        <f>RSI!I227</f>
        <v>44.332924368283983</v>
      </c>
      <c r="D227" s="2">
        <f>MACD!E227</f>
        <v>-1.1116994195096819E-2</v>
      </c>
      <c r="E227" s="2">
        <f>MACD!F227</f>
        <v>-1.3466921245145294E-2</v>
      </c>
      <c r="F227" s="2">
        <f>'Moving Avg'!D227</f>
        <v>2.8969</v>
      </c>
      <c r="G227" s="2">
        <f>'Moving Avg'!F227</f>
        <v>2.9034800000000009</v>
      </c>
      <c r="H227" s="2">
        <f>'Moving Avg'!G227</f>
        <v>2.9374999999999978</v>
      </c>
      <c r="I227" s="2">
        <f>'Moving Avg'!H227</f>
        <v>3.4212974999999957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2.8969</v>
      </c>
      <c r="C228" s="2">
        <f>RSI!I228</f>
        <v>44.332924368283983</v>
      </c>
      <c r="D228" s="2">
        <f>MACD!E228</f>
        <v>-1.2031881864153604E-2</v>
      </c>
      <c r="E228" s="2">
        <f>MACD!F228</f>
        <v>-1.3179913368946958E-2</v>
      </c>
      <c r="F228" s="2">
        <f>'Moving Avg'!D228</f>
        <v>2.8969</v>
      </c>
      <c r="G228" s="2">
        <f>'Moving Avg'!F228</f>
        <v>2.901650000000001</v>
      </c>
      <c r="H228" s="2">
        <f>'Moving Avg'!G228</f>
        <v>2.9320739999999978</v>
      </c>
      <c r="I228" s="2">
        <f>'Moving Avg'!H228</f>
        <v>3.4166019999999953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2.8969</v>
      </c>
      <c r="C229" s="2">
        <f>RSI!I229</f>
        <v>44.332924368283983</v>
      </c>
      <c r="D229" s="2">
        <f>MACD!E229</f>
        <v>-1.1557427680489507E-2</v>
      </c>
      <c r="E229" s="2">
        <f>MACD!F229</f>
        <v>-1.2855416231255468E-2</v>
      </c>
      <c r="F229" s="2">
        <f>'Moving Avg'!D229</f>
        <v>2.8969</v>
      </c>
      <c r="G229" s="2">
        <f>'Moving Avg'!F229</f>
        <v>2.899820000000001</v>
      </c>
      <c r="H229" s="2">
        <f>'Moving Avg'!G229</f>
        <v>2.9276739999999979</v>
      </c>
      <c r="I229" s="2">
        <f>'Moving Avg'!H229</f>
        <v>3.4110699999999952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2.8969</v>
      </c>
      <c r="C230" s="2">
        <f>RSI!I230</f>
        <v>44.332924368283976</v>
      </c>
      <c r="D230" s="2">
        <f>MACD!E230</f>
        <v>-1.1053995739664479E-2</v>
      </c>
      <c r="E230" s="2">
        <f>MACD!F230</f>
        <v>-1.2495132132937271E-2</v>
      </c>
      <c r="F230" s="2">
        <f>'Moving Avg'!D230</f>
        <v>2.8969</v>
      </c>
      <c r="G230" s="2">
        <f>'Moving Avg'!F230</f>
        <v>2.899820000000001</v>
      </c>
      <c r="H230" s="2">
        <f>'Moving Avg'!G230</f>
        <v>2.922247999999998</v>
      </c>
      <c r="I230" s="2">
        <f>'Moving Avg'!H230</f>
        <v>3.4055379999999946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2.8969</v>
      </c>
      <c r="C231" s="2">
        <f>RSI!I231</f>
        <v>44.332924368283976</v>
      </c>
      <c r="D231" s="2">
        <f>MACD!E231</f>
        <v>-1.0533597543979312E-2</v>
      </c>
      <c r="E231" s="2">
        <f>MACD!F231</f>
        <v>-1.210282521514568E-2</v>
      </c>
      <c r="F231" s="2">
        <f>'Moving Avg'!D231</f>
        <v>2.8969</v>
      </c>
      <c r="G231" s="2">
        <f>'Moving Avg'!F231</f>
        <v>2.897990000000001</v>
      </c>
      <c r="H231" s="2">
        <f>'Moving Avg'!G231</f>
        <v>2.918581999999998</v>
      </c>
      <c r="I231" s="2">
        <f>'Moving Avg'!H231</f>
        <v>3.3992034999999943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2.8969</v>
      </c>
      <c r="C232" s="2">
        <f>RSI!I232</f>
        <v>44.332924368283976</v>
      </c>
      <c r="D232" s="2">
        <f>MACD!E232</f>
        <v>-1.0005837162243125E-2</v>
      </c>
      <c r="E232" s="2">
        <f>MACD!F232</f>
        <v>-1.168342760456517E-2</v>
      </c>
      <c r="F232" s="2">
        <f>'Moving Avg'!D232</f>
        <v>2.8969</v>
      </c>
      <c r="G232" s="2">
        <f>'Moving Avg'!F232</f>
        <v>2.8961600000000005</v>
      </c>
      <c r="H232" s="2">
        <f>'Moving Avg'!G232</f>
        <v>2.9141819999999981</v>
      </c>
      <c r="I232" s="2">
        <f>'Moving Avg'!H232</f>
        <v>3.3934619999999938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2.8969</v>
      </c>
      <c r="C233" s="2">
        <f>RSI!I233</f>
        <v>44.332924368283969</v>
      </c>
      <c r="D233" s="2">
        <f>MACD!E233</f>
        <v>-9.4783230493473702E-3</v>
      </c>
      <c r="E233" s="2">
        <f>MACD!F233</f>
        <v>-1.1242406693521612E-2</v>
      </c>
      <c r="F233" s="2">
        <f>'Moving Avg'!D233</f>
        <v>2.8969</v>
      </c>
      <c r="G233" s="2">
        <f>'Moving Avg'!F233</f>
        <v>2.8943300000000005</v>
      </c>
      <c r="H233" s="2">
        <f>'Moving Avg'!G233</f>
        <v>2.9099299999999984</v>
      </c>
      <c r="I233" s="2">
        <f>'Moving Avg'!H233</f>
        <v>3.3871624999999939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2.8969</v>
      </c>
      <c r="C234" s="2">
        <f>RSI!I234</f>
        <v>44.332924368283969</v>
      </c>
      <c r="D234" s="2">
        <f>MACD!E234</f>
        <v>-8.9570134389660439E-3</v>
      </c>
      <c r="E234" s="2">
        <f>MACD!F234</f>
        <v>-1.0785328042610499E-2</v>
      </c>
      <c r="F234" s="2">
        <f>'Moving Avg'!D234</f>
        <v>2.8969</v>
      </c>
      <c r="G234" s="2">
        <f>'Moving Avg'!F234</f>
        <v>2.8954300000000006</v>
      </c>
      <c r="H234" s="2">
        <f>'Moving Avg'!G234</f>
        <v>2.9062639999999984</v>
      </c>
      <c r="I234" s="2">
        <f>'Moving Avg'!H234</f>
        <v>3.3808979999999935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</row>
    <row r="235" spans="1:12" ht="13.5" x14ac:dyDescent="0.25">
      <c r="A235" s="3">
        <f>RSI!A235</f>
        <v>42347</v>
      </c>
      <c r="B235" s="2">
        <f>RSI!B235</f>
        <v>2.8969</v>
      </c>
      <c r="C235" s="2">
        <f>RSI!I235</f>
        <v>44.332924368283969</v>
      </c>
      <c r="D235" s="2">
        <f>MACD!E235</f>
        <v>-8.4465057563143375E-3</v>
      </c>
      <c r="E235" s="2">
        <f>MACD!F235</f>
        <v>-1.0317563585351268E-2</v>
      </c>
      <c r="F235" s="2">
        <f>'Moving Avg'!D235</f>
        <v>2.8969</v>
      </c>
      <c r="G235" s="2">
        <f>'Moving Avg'!F235</f>
        <v>2.8965300000000007</v>
      </c>
      <c r="H235" s="2">
        <f>'Moving Avg'!G235</f>
        <v>2.9040639999999986</v>
      </c>
      <c r="I235" s="2">
        <f>'Moving Avg'!H235</f>
        <v>3.3752264999999939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2.8969</v>
      </c>
      <c r="C236" s="2">
        <f>RSI!I236</f>
        <v>44.332924368283969</v>
      </c>
      <c r="D236" s="2">
        <f>MACD!E236</f>
        <v>-7.9502788738232688E-3</v>
      </c>
      <c r="E236" s="2">
        <f>MACD!F236</f>
        <v>-9.8441066430456671E-3</v>
      </c>
      <c r="F236" s="2">
        <f>'Moving Avg'!D236</f>
        <v>2.8969</v>
      </c>
      <c r="G236" s="2">
        <f>'Moving Avg'!F236</f>
        <v>2.8976300000000004</v>
      </c>
      <c r="H236" s="2">
        <f>'Moving Avg'!G236</f>
        <v>2.9033319999999985</v>
      </c>
      <c r="I236" s="2">
        <f>'Moving Avg'!H236</f>
        <v>3.3696594999999934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2.8969</v>
      </c>
      <c r="C237" s="2">
        <f>RSI!I237</f>
        <v>44.332924368283969</v>
      </c>
      <c r="D237" s="2">
        <f>MACD!E237</f>
        <v>-7.4708956596341025E-3</v>
      </c>
      <c r="E237" s="2">
        <f>MACD!F237</f>
        <v>-9.3694644463633535E-3</v>
      </c>
      <c r="F237" s="2">
        <f>'Moving Avg'!D237</f>
        <v>2.8969</v>
      </c>
      <c r="G237" s="2">
        <f>'Moving Avg'!F237</f>
        <v>2.8965300000000007</v>
      </c>
      <c r="H237" s="2">
        <f>'Moving Avg'!G237</f>
        <v>2.9027459999999987</v>
      </c>
      <c r="I237" s="2">
        <f>'Moving Avg'!H237</f>
        <v>3.3646504999999935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2.8969</v>
      </c>
      <c r="C238" s="2">
        <f>RSI!I238</f>
        <v>44.332924368283969</v>
      </c>
      <c r="D238" s="2">
        <f>MACD!E238</f>
        <v>-7.01017210823629E-3</v>
      </c>
      <c r="E238" s="2">
        <f>MACD!F238</f>
        <v>-8.8976059787379408E-3</v>
      </c>
      <c r="F238" s="2">
        <f>'Moving Avg'!D238</f>
        <v>2.8969</v>
      </c>
      <c r="G238" s="2">
        <f>'Moving Avg'!F238</f>
        <v>2.8969000000000005</v>
      </c>
      <c r="H238" s="2">
        <f>'Moving Avg'!G238</f>
        <v>2.902159999999999</v>
      </c>
      <c r="I238" s="2">
        <f>'Moving Avg'!H238</f>
        <v>3.3600249999999927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2.8969</v>
      </c>
      <c r="C239" s="2">
        <f>RSI!I239</f>
        <v>44.332924368283969</v>
      </c>
      <c r="D239" s="2">
        <f>MACD!E239</f>
        <v>-6.5693183616062356E-3</v>
      </c>
      <c r="E239" s="2">
        <f>MACD!F239</f>
        <v>-8.4319484553116008E-3</v>
      </c>
      <c r="F239" s="2">
        <f>'Moving Avg'!D239</f>
        <v>2.8969</v>
      </c>
      <c r="G239" s="2">
        <f>'Moving Avg'!F239</f>
        <v>2.8969000000000005</v>
      </c>
      <c r="H239" s="2">
        <f>'Moving Avg'!G239</f>
        <v>2.902159999999999</v>
      </c>
      <c r="I239" s="2">
        <f>'Moving Avg'!H239</f>
        <v>3.3553994999999928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2.8969</v>
      </c>
      <c r="C240" s="2">
        <f>RSI!I240</f>
        <v>44.332924368283976</v>
      </c>
      <c r="D240" s="2">
        <f>MACD!E240</f>
        <v>-6.1490561001535937E-3</v>
      </c>
      <c r="E240" s="2">
        <f>MACD!F240</f>
        <v>-7.975369984279999E-3</v>
      </c>
      <c r="F240" s="2">
        <f>'Moving Avg'!D240</f>
        <v>2.8969</v>
      </c>
      <c r="G240" s="2">
        <f>'Moving Avg'!F240</f>
        <v>2.8969000000000005</v>
      </c>
      <c r="H240" s="2">
        <f>'Moving Avg'!G240</f>
        <v>2.902893999999999</v>
      </c>
      <c r="I240" s="2">
        <f>'Moving Avg'!H240</f>
        <v>3.3507739999999928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2.8382000000000001</v>
      </c>
      <c r="C241" s="2">
        <f>RSI!I241</f>
        <v>24.20618224164096</v>
      </c>
      <c r="D241" s="2">
        <f>MACD!E241</f>
        <v>-1.4015679340571019E-3</v>
      </c>
      <c r="E241" s="2">
        <f>MACD!F241</f>
        <v>-6.6606095742354201E-3</v>
      </c>
      <c r="F241" s="2">
        <f>'Moving Avg'!D241</f>
        <v>2.8851599999999999</v>
      </c>
      <c r="G241" s="2">
        <f>'Moving Avg'!F241</f>
        <v>2.8939650000000006</v>
      </c>
      <c r="H241" s="2">
        <f>'Moving Avg'!G241</f>
        <v>2.9025999999999992</v>
      </c>
      <c r="I241" s="2">
        <f>'Moving Avg'!H241</f>
        <v>3.3459594999999926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2.8895</v>
      </c>
      <c r="C242" s="2">
        <f>RSI!I242</f>
        <v>46.896266371006448</v>
      </c>
      <c r="D242" s="2">
        <f>MACD!E242</f>
        <v>-7.9710777048758175E-4</v>
      </c>
      <c r="E242" s="2">
        <f>MACD!F242</f>
        <v>-5.4879092134858523E-3</v>
      </c>
      <c r="F242" s="2">
        <f>'Moving Avg'!D242</f>
        <v>2.88368</v>
      </c>
      <c r="G242" s="2">
        <f>'Moving Avg'!F242</f>
        <v>2.8935950000000004</v>
      </c>
      <c r="H242" s="2">
        <f>'Moving Avg'!G242</f>
        <v>2.9043599999999996</v>
      </c>
      <c r="I242" s="2">
        <f>'Moving Avg'!H242</f>
        <v>3.340843499999993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2.8969</v>
      </c>
      <c r="C243" s="2">
        <f>RSI!I243</f>
        <v>49.256119822656281</v>
      </c>
      <c r="D243" s="2">
        <f>MACD!E243</f>
        <v>-7.7826168483596803E-4</v>
      </c>
      <c r="E243" s="2">
        <f>MACD!F243</f>
        <v>-4.5459797077558759E-3</v>
      </c>
      <c r="F243" s="2">
        <f>'Moving Avg'!D243</f>
        <v>2.88368</v>
      </c>
      <c r="G243" s="2">
        <f>'Moving Avg'!F243</f>
        <v>2.8935950000000004</v>
      </c>
      <c r="H243" s="2">
        <f>'Moving Avg'!G243</f>
        <v>2.9037739999999999</v>
      </c>
      <c r="I243" s="2">
        <f>'Moving Avg'!H243</f>
        <v>3.3364969999999929</v>
      </c>
      <c r="J243" s="6" t="str">
        <f>OBV!F243</f>
        <v>BULLISH</v>
      </c>
      <c r="K243" s="6" t="str">
        <f>OBV!G243</f>
        <v>NEUTRAL</v>
      </c>
      <c r="L243" s="6" t="str">
        <f>OBV!H243</f>
        <v>NEUTRAL</v>
      </c>
    </row>
    <row r="244" spans="1:12" ht="13.5" x14ac:dyDescent="0.25">
      <c r="A244" s="3">
        <f>RSI!A244</f>
        <v>42360</v>
      </c>
      <c r="B244" s="2">
        <f>RSI!B244</f>
        <v>2.8969</v>
      </c>
      <c r="C244" s="2">
        <f>RSI!I244</f>
        <v>49.256119822656281</v>
      </c>
      <c r="D244" s="2">
        <f>MACD!E244</f>
        <v>-7.5462715408525227E-4</v>
      </c>
      <c r="E244" s="2">
        <f>MACD!F244</f>
        <v>-3.7877091970217516E-3</v>
      </c>
      <c r="F244" s="2">
        <f>'Moving Avg'!D244</f>
        <v>2.8836800000000005</v>
      </c>
      <c r="G244" s="2">
        <f>'Moving Avg'!F244</f>
        <v>2.8935950000000004</v>
      </c>
      <c r="H244" s="2">
        <f>'Moving Avg'!G244</f>
        <v>2.9021619999999997</v>
      </c>
      <c r="I244" s="2">
        <f>'Moving Avg'!H244</f>
        <v>3.3324294999999933</v>
      </c>
      <c r="J244" s="6" t="str">
        <f>OBV!F244</f>
        <v>BULLISH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2.8601999999999999</v>
      </c>
      <c r="C245" s="2">
        <f>RSI!I245</f>
        <v>39.229097065740852</v>
      </c>
      <c r="D245" s="2">
        <f>MACD!E245</f>
        <v>1.991008186577492E-3</v>
      </c>
      <c r="E245" s="2">
        <f>MACD!F245</f>
        <v>-2.6319657203019028E-3</v>
      </c>
      <c r="F245" s="2">
        <f>'Moving Avg'!D245</f>
        <v>2.8763400000000003</v>
      </c>
      <c r="G245" s="2">
        <f>'Moving Avg'!F245</f>
        <v>2.8917600000000001</v>
      </c>
      <c r="H245" s="2">
        <f>'Moving Avg'!G245</f>
        <v>2.9005480000000001</v>
      </c>
      <c r="I245" s="2">
        <f>'Moving Avg'!H245</f>
        <v>3.3281784999999928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2.8309000000000002</v>
      </c>
      <c r="C246" s="2">
        <f>RSI!I246</f>
        <v>33.385778649939226</v>
      </c>
      <c r="D246" s="2">
        <f>MACD!E246</f>
        <v>6.7080614228620661E-3</v>
      </c>
      <c r="E246" s="2">
        <f>MACD!F246</f>
        <v>-7.6396029166910916E-4</v>
      </c>
      <c r="F246" s="2">
        <f>'Moving Avg'!D246</f>
        <v>2.8748800000000001</v>
      </c>
      <c r="G246" s="2">
        <f>'Moving Avg'!F246</f>
        <v>2.8884599999999998</v>
      </c>
      <c r="H246" s="2">
        <f>'Moving Avg'!G246</f>
        <v>2.8992280000000004</v>
      </c>
      <c r="I246" s="2">
        <f>'Moving Avg'!H246</f>
        <v>3.3241644999999926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2.8601999999999999</v>
      </c>
      <c r="C247" s="2">
        <f>RSI!I247</f>
        <v>42.594319032922179</v>
      </c>
      <c r="D247" s="2">
        <f>MACD!E247</f>
        <v>8.9090796402033767E-3</v>
      </c>
      <c r="E247" s="2">
        <f>MACD!F247</f>
        <v>1.1706476947053882E-3</v>
      </c>
      <c r="F247" s="2">
        <f>'Moving Avg'!D247</f>
        <v>2.8690199999999999</v>
      </c>
      <c r="G247" s="2">
        <f>'Moving Avg'!F247</f>
        <v>2.8866249999999996</v>
      </c>
      <c r="H247" s="2">
        <f>'Moving Avg'!G247</f>
        <v>2.8968820000000006</v>
      </c>
      <c r="I247" s="2">
        <f>'Moving Avg'!H247</f>
        <v>3.3202619999999921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2.8601999999999999</v>
      </c>
      <c r="C248" s="2">
        <f>RSI!I248</f>
        <v>42.594319032922179</v>
      </c>
      <c r="D248" s="2">
        <f>MACD!E248</f>
        <v>1.0950229757605623E-2</v>
      </c>
      <c r="E248" s="2">
        <f>MACD!F248</f>
        <v>3.1265641072854354E-3</v>
      </c>
      <c r="F248" s="2">
        <f>'Moving Avg'!D248</f>
        <v>2.8616799999999998</v>
      </c>
      <c r="G248" s="2">
        <f>'Moving Avg'!F248</f>
        <v>2.8847899999999997</v>
      </c>
      <c r="H248" s="2">
        <f>'Moving Avg'!G248</f>
        <v>2.895416</v>
      </c>
      <c r="I248" s="2">
        <f>'Moving Avg'!H248</f>
        <v>3.3163944999999928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2.8309000000000002</v>
      </c>
      <c r="C249" s="2">
        <f>RSI!I249</f>
        <v>36.709049616079248</v>
      </c>
      <c r="D249" s="2">
        <f>MACD!E249</f>
        <v>1.5013236490525994E-2</v>
      </c>
      <c r="E249" s="2">
        <f>MACD!F249</f>
        <v>5.5038985839335475E-3</v>
      </c>
      <c r="F249" s="2">
        <f>'Moving Avg'!D249</f>
        <v>2.8484799999999999</v>
      </c>
      <c r="G249" s="2">
        <f>'Moving Avg'!F249</f>
        <v>2.8814899999999994</v>
      </c>
      <c r="H249" s="2">
        <f>'Moving Avg'!G249</f>
        <v>2.8921900000000007</v>
      </c>
      <c r="I249" s="2">
        <f>'Moving Avg'!H249</f>
        <v>3.3123804999999931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2.8601999999999999</v>
      </c>
      <c r="C250" s="2">
        <f>RSI!I250</f>
        <v>44.906843722635557</v>
      </c>
      <c r="D250" s="2">
        <f>MACD!E250</f>
        <v>1.6607179241497683E-2</v>
      </c>
      <c r="E250" s="2">
        <f>MACD!F250</f>
        <v>7.7245547154463747E-3</v>
      </c>
      <c r="F250" s="2">
        <f>'Moving Avg'!D250</f>
        <v>2.8484799999999999</v>
      </c>
      <c r="G250" s="2">
        <f>'Moving Avg'!F250</f>
        <v>2.8796549999999996</v>
      </c>
      <c r="H250" s="2">
        <f>'Moving Avg'!G250</f>
        <v>2.8913100000000007</v>
      </c>
      <c r="I250" s="2">
        <f>'Moving Avg'!H250</f>
        <v>3.3085129999999925</v>
      </c>
      <c r="J250" s="6" t="str">
        <f>OBV!F250</f>
        <v>BEARISH</v>
      </c>
      <c r="K250" s="6" t="str">
        <f>OBV!G250</f>
        <v>STRONG</v>
      </c>
      <c r="L250" s="6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2.9188999999999998</v>
      </c>
      <c r="C251" s="2">
        <f>RSI!I251</f>
        <v>56.940108757219264</v>
      </c>
      <c r="D251" s="2">
        <f>MACD!E251</f>
        <v>4.706055422555977E-3</v>
      </c>
      <c r="E251" s="2">
        <f>MACD!F251</f>
        <v>7.1208548568682962E-3</v>
      </c>
      <c r="F251" s="2">
        <f>'Moving Avg'!D251</f>
        <v>2.8660800000000002</v>
      </c>
      <c r="G251" s="2">
        <f>'Moving Avg'!F251</f>
        <v>2.8807549999999997</v>
      </c>
      <c r="H251" s="2">
        <f>'Moving Avg'!G251</f>
        <v>2.8917500000000005</v>
      </c>
      <c r="I251" s="2">
        <f>'Moving Avg'!H251</f>
        <v>3.304938999999993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2.9188999999999998</v>
      </c>
      <c r="C252" s="2">
        <f>RSI!I252</f>
        <v>56.940108757219257</v>
      </c>
      <c r="D252" s="2">
        <f>MACD!E252</f>
        <v>2.3008324256919011E-3</v>
      </c>
      <c r="E252" s="2">
        <f>MACD!F252</f>
        <v>6.1568503706330175E-3</v>
      </c>
      <c r="F252" s="2">
        <f>'Moving Avg'!D252</f>
        <v>2.8778200000000007</v>
      </c>
      <c r="G252" s="2">
        <f>'Moving Avg'!F252</f>
        <v>2.8818549999999994</v>
      </c>
      <c r="H252" s="2">
        <f>'Moving Avg'!G252</f>
        <v>2.8921900000000011</v>
      </c>
      <c r="I252" s="2">
        <f>'Moving Avg'!H252</f>
        <v>3.3011904999999935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2.9115000000000002</v>
      </c>
      <c r="C253" s="2">
        <f>RSI!I253</f>
        <v>55.178070539740212</v>
      </c>
      <c r="D253" s="2">
        <f>MACD!E253</f>
        <v>1.7417450928132183E-3</v>
      </c>
      <c r="E253" s="2">
        <f>MACD!F253</f>
        <v>5.2738293150690584E-3</v>
      </c>
      <c r="F253" s="2">
        <f>'Moving Avg'!D253</f>
        <v>2.88808</v>
      </c>
      <c r="G253" s="2">
        <f>'Moving Avg'!F253</f>
        <v>2.8825849999999997</v>
      </c>
      <c r="H253" s="2">
        <f>'Moving Avg'!G253</f>
        <v>2.8926300000000014</v>
      </c>
      <c r="I253" s="2">
        <f>'Moving Avg'!H253</f>
        <v>3.2974049999999941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</row>
    <row r="254" spans="1:12" ht="13.5" x14ac:dyDescent="0.25">
      <c r="A254" s="3">
        <f>RSI!A254</f>
        <v>42376</v>
      </c>
      <c r="B254" s="2">
        <f>RSI!B254</f>
        <v>2.9115000000000002</v>
      </c>
      <c r="C254" s="2">
        <f>RSI!I254</f>
        <v>55.178070539740212</v>
      </c>
      <c r="D254" s="2">
        <f>MACD!E254</f>
        <v>1.1174829933464636E-3</v>
      </c>
      <c r="E254" s="2">
        <f>MACD!F254</f>
        <v>4.4425600507245399E-3</v>
      </c>
      <c r="F254" s="2">
        <f>'Moving Avg'!D254</f>
        <v>2.9042000000000003</v>
      </c>
      <c r="G254" s="2">
        <f>'Moving Avg'!F254</f>
        <v>2.8833149999999996</v>
      </c>
      <c r="H254" s="2">
        <f>'Moving Avg'!G254</f>
        <v>2.8930700000000011</v>
      </c>
      <c r="I254" s="2">
        <f>'Moving Avg'!H254</f>
        <v>3.2937244999999944</v>
      </c>
      <c r="J254" s="6" t="str">
        <f>OBV!F254</f>
        <v>BULLISH</v>
      </c>
      <c r="K254" s="6" t="str">
        <f>OBV!G254</f>
        <v>WEAK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2.8969</v>
      </c>
      <c r="C255" s="2">
        <f>RSI!I255</f>
        <v>51.529337470110804</v>
      </c>
      <c r="D255" s="2">
        <f>MACD!E255</f>
        <v>-4.1154002241090559E-3</v>
      </c>
      <c r="E255" s="2">
        <f>MACD!F255</f>
        <v>2.7309679957578212E-3</v>
      </c>
      <c r="F255" s="2">
        <f>'Moving Avg'!D255</f>
        <v>2.91154</v>
      </c>
      <c r="G255" s="2">
        <f>'Moving Avg'!F255</f>
        <v>2.8833150000000005</v>
      </c>
      <c r="H255" s="2">
        <f>'Moving Avg'!G255</f>
        <v>2.893218000000001</v>
      </c>
      <c r="I255" s="2">
        <f>'Moving Avg'!H255</f>
        <v>3.2895869999999947</v>
      </c>
      <c r="J255" s="6" t="str">
        <f>OBV!F255</f>
        <v>BEARISH</v>
      </c>
      <c r="K255" s="6" t="str">
        <f>OBV!G255</f>
        <v>STRONG</v>
      </c>
      <c r="L255" s="6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2.9041999999999999</v>
      </c>
      <c r="C256" s="2">
        <f>RSI!I256</f>
        <v>53.195872416485166</v>
      </c>
      <c r="D256" s="2">
        <f>MACD!E256</f>
        <v>-1.3635005021555457E-2</v>
      </c>
      <c r="E256" s="2">
        <f>MACD!F256</f>
        <v>-5.4222660770483462E-4</v>
      </c>
      <c r="F256" s="2">
        <f>'Moving Avg'!D256</f>
        <v>2.9086000000000003</v>
      </c>
      <c r="G256" s="2">
        <f>'Moving Avg'!F256</f>
        <v>2.8836800000000005</v>
      </c>
      <c r="H256" s="2">
        <f>'Moving Avg'!G256</f>
        <v>2.8938040000000012</v>
      </c>
      <c r="I256" s="2">
        <f>'Moving Avg'!H256</f>
        <v>3.2859744999999942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2.8969</v>
      </c>
      <c r="C257" s="2">
        <f>RSI!I257</f>
        <v>51.296509448557281</v>
      </c>
      <c r="D257" s="2">
        <f>MACD!E257</f>
        <v>-1.6724894762898845E-2</v>
      </c>
      <c r="E257" s="2">
        <f>MACD!F257</f>
        <v>-3.7787602387436368E-3</v>
      </c>
      <c r="F257" s="2">
        <f>'Moving Avg'!D257</f>
        <v>2.9042000000000003</v>
      </c>
      <c r="G257" s="2">
        <f>'Moving Avg'!F257</f>
        <v>2.8836800000000005</v>
      </c>
      <c r="H257" s="2">
        <f>'Moving Avg'!G257</f>
        <v>2.8942440000000005</v>
      </c>
      <c r="I257" s="2">
        <f>'Moving Avg'!H257</f>
        <v>3.2823254999999936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2.8969</v>
      </c>
      <c r="C258" s="2">
        <f>RSI!I258</f>
        <v>51.296509448557281</v>
      </c>
      <c r="D258" s="2">
        <f>MACD!E258</f>
        <v>-1.9373385075770244E-2</v>
      </c>
      <c r="E258" s="2">
        <f>MACD!F258</f>
        <v>-6.8976852061489588E-3</v>
      </c>
      <c r="F258" s="2">
        <f>'Moving Avg'!D258</f>
        <v>2.9012800000000003</v>
      </c>
      <c r="G258" s="2">
        <f>'Moving Avg'!F258</f>
        <v>2.8836800000000005</v>
      </c>
      <c r="H258" s="2">
        <f>'Moving Avg'!G258</f>
        <v>2.8935119999999999</v>
      </c>
      <c r="I258" s="2">
        <f>'Moving Avg'!H258</f>
        <v>3.2781879999999939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2.9041999999999999</v>
      </c>
      <c r="C259" s="2">
        <f>RSI!I259</f>
        <v>53.233100735533014</v>
      </c>
      <c r="D259" s="2">
        <f>MACD!E259</f>
        <v>-2.6694300448238728E-2</v>
      </c>
      <c r="E259" s="2">
        <f>MACD!F259</f>
        <v>-1.0857008254566914E-2</v>
      </c>
      <c r="F259" s="2">
        <f>'Moving Avg'!D259</f>
        <v>2.8998200000000001</v>
      </c>
      <c r="G259" s="2">
        <f>'Moving Avg'!F259</f>
        <v>2.8840450000000004</v>
      </c>
      <c r="H259" s="2">
        <f>'Moving Avg'!G259</f>
        <v>2.8929260000000006</v>
      </c>
      <c r="I259" s="2">
        <f>'Moving Avg'!H259</f>
        <v>3.2741569999999935</v>
      </c>
      <c r="J259" s="6" t="str">
        <f>OBV!F259</f>
        <v>BULLISH</v>
      </c>
      <c r="K259" s="6" t="str">
        <f>OBV!G259</f>
        <v>WEAK</v>
      </c>
      <c r="L259" s="6" t="str">
        <f>OBV!H259</f>
        <v>BULLISH DIVERGENCE</v>
      </c>
    </row>
    <row r="260" spans="1:12" ht="13.5" x14ac:dyDescent="0.25">
      <c r="A260" s="3">
        <f>RSI!A260</f>
        <v>42387</v>
      </c>
      <c r="B260" s="2">
        <f>RSI!B260</f>
        <v>2.9188999999999998</v>
      </c>
      <c r="C260" s="2">
        <f>RSI!I260</f>
        <v>56.945664600597617</v>
      </c>
      <c r="D260" s="2">
        <f>MACD!E260</f>
        <v>-2.9542376019850991E-2</v>
      </c>
      <c r="E260" s="2">
        <f>MACD!F260</f>
        <v>-1.459408180762373E-2</v>
      </c>
      <c r="F260" s="2">
        <f>'Moving Avg'!D260</f>
        <v>2.90422</v>
      </c>
      <c r="G260" s="2">
        <f>'Moving Avg'!F260</f>
        <v>2.885145000000001</v>
      </c>
      <c r="H260" s="2">
        <f>'Moving Avg'!G260</f>
        <v>2.8933660000000008</v>
      </c>
      <c r="I260" s="2">
        <f>'Moving Avg'!H260</f>
        <v>3.2701994999999937</v>
      </c>
      <c r="J260" s="6" t="str">
        <f>OBV!F260</f>
        <v>BULLISH</v>
      </c>
      <c r="K260" s="6" t="str">
        <f>OBV!G260</f>
        <v>WEAK</v>
      </c>
      <c r="L260" s="6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2.9188999999999998</v>
      </c>
      <c r="C261" s="2">
        <f>RSI!I261</f>
        <v>56.945664600597617</v>
      </c>
      <c r="D261" s="2">
        <f>MACD!E261</f>
        <v>-2.3075285644107435E-2</v>
      </c>
      <c r="E261" s="2">
        <f>MACD!F261</f>
        <v>-1.6290322574920472E-2</v>
      </c>
      <c r="F261" s="2">
        <f>'Moving Avg'!D261</f>
        <v>2.9071600000000002</v>
      </c>
      <c r="G261" s="2">
        <f>'Moving Avg'!F261</f>
        <v>2.889180000000001</v>
      </c>
      <c r="H261" s="2">
        <f>'Moving Avg'!G261</f>
        <v>2.8930740000000008</v>
      </c>
      <c r="I261" s="2">
        <f>'Moving Avg'!H261</f>
        <v>3.2662419999999939</v>
      </c>
      <c r="J261" s="6" t="str">
        <f>OBV!F261</f>
        <v>BULLISH</v>
      </c>
      <c r="K261" s="6" t="str">
        <f>OBV!G261</f>
        <v>WEAK</v>
      </c>
      <c r="L261" s="6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2.8601999999999999</v>
      </c>
      <c r="C262" s="2">
        <f>RSI!I262</f>
        <v>41.637834719583033</v>
      </c>
      <c r="D262" s="2">
        <f>MACD!E262</f>
        <v>-1.339736257884816E-2</v>
      </c>
      <c r="E262" s="2">
        <f>MACD!F262</f>
        <v>-1.5711730575706011E-2</v>
      </c>
      <c r="F262" s="2">
        <f>'Moving Avg'!D262</f>
        <v>2.8998199999999996</v>
      </c>
      <c r="G262" s="2">
        <f>'Moving Avg'!F262</f>
        <v>2.8877150000000005</v>
      </c>
      <c r="H262" s="2">
        <f>'Moving Avg'!G262</f>
        <v>2.8916080000000011</v>
      </c>
      <c r="I262" s="2">
        <f>'Moving Avg'!H262</f>
        <v>3.2619909999999934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2.8235000000000001</v>
      </c>
      <c r="C263" s="2">
        <f>RSI!I263</f>
        <v>35.256583619131476</v>
      </c>
      <c r="D263" s="2">
        <f>MACD!E263</f>
        <v>-3.4132648772482455E-3</v>
      </c>
      <c r="E263" s="2">
        <f>MACD!F263</f>
        <v>-1.3252037436014458E-2</v>
      </c>
      <c r="F263" s="2">
        <f>'Moving Avg'!D263</f>
        <v>2.8851399999999998</v>
      </c>
      <c r="G263" s="2">
        <f>'Moving Avg'!F263</f>
        <v>2.8840450000000009</v>
      </c>
      <c r="H263" s="2">
        <f>'Moving Avg'!G263</f>
        <v>2.8894080000000009</v>
      </c>
      <c r="I263" s="2">
        <f>'Moving Avg'!H263</f>
        <v>3.2578004999999934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2.7869000000000002</v>
      </c>
      <c r="C264" s="2">
        <f>RSI!I264</f>
        <v>30.273678710071081</v>
      </c>
      <c r="D264" s="2">
        <f>MACD!E264</f>
        <v>8.1618916112100592E-3</v>
      </c>
      <c r="E264" s="2">
        <f>MACD!F264</f>
        <v>-8.9692516265695542E-3</v>
      </c>
      <c r="F264" s="2">
        <f>'Moving Avg'!D264</f>
        <v>2.8616799999999998</v>
      </c>
      <c r="G264" s="2">
        <f>'Moving Avg'!F264</f>
        <v>2.8785450000000008</v>
      </c>
      <c r="H264" s="2">
        <f>'Moving Avg'!G264</f>
        <v>2.8876480000000009</v>
      </c>
      <c r="I264" s="2">
        <f>'Moving Avg'!H264</f>
        <v>3.2536014999999932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2.9115000000000002</v>
      </c>
      <c r="C265" s="2">
        <f>RSI!I265</f>
        <v>54.071827594226541</v>
      </c>
      <c r="D265" s="2">
        <f>MACD!E265</f>
        <v>7.081892944204693E-3</v>
      </c>
      <c r="E265" s="2">
        <f>MACD!F265</f>
        <v>-5.7590227124147044E-3</v>
      </c>
      <c r="F265" s="2">
        <f>'Moving Avg'!D265</f>
        <v>2.8601999999999999</v>
      </c>
      <c r="G265" s="2">
        <f>'Moving Avg'!F265</f>
        <v>2.8811100000000005</v>
      </c>
      <c r="H265" s="2">
        <f>'Moving Avg'!G265</f>
        <v>2.8883800000000006</v>
      </c>
      <c r="I265" s="2">
        <f>'Moving Avg'!H265</f>
        <v>3.2501299999999933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2.8529</v>
      </c>
      <c r="C266" s="2">
        <f>RSI!I266</f>
        <v>46.102289121627969</v>
      </c>
      <c r="D266" s="2">
        <f>MACD!E266</f>
        <v>1.145247070715838E-2</v>
      </c>
      <c r="E266" s="2">
        <f>MACD!F266</f>
        <v>-2.3167240285000877E-3</v>
      </c>
      <c r="F266" s="2">
        <f>'Moving Avg'!D266</f>
        <v>2.8470000000000004</v>
      </c>
      <c r="G266" s="2">
        <f>'Moving Avg'!F266</f>
        <v>2.8822100000000002</v>
      </c>
      <c r="H266" s="2">
        <f>'Moving Avg'!G266</f>
        <v>2.8879400000000004</v>
      </c>
      <c r="I266" s="2">
        <f>'Moving Avg'!H266</f>
        <v>3.2463654999999938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2.9115000000000002</v>
      </c>
      <c r="C267" s="2">
        <f>RSI!I267</f>
        <v>53.485351674476405</v>
      </c>
      <c r="D267" s="2">
        <f>MACD!E267</f>
        <v>9.8669977783374385E-3</v>
      </c>
      <c r="E267" s="2">
        <f>MACD!F267</f>
        <v>1.2002033286741764E-4</v>
      </c>
      <c r="F267" s="2">
        <f>'Moving Avg'!D267</f>
        <v>2.8572600000000001</v>
      </c>
      <c r="G267" s="2">
        <f>'Moving Avg'!F267</f>
        <v>2.8847749999999999</v>
      </c>
      <c r="H267" s="2">
        <f>'Moving Avg'!G267</f>
        <v>2.8877920000000006</v>
      </c>
      <c r="I267" s="2">
        <f>'Moving Avg'!H267</f>
        <v>3.2428939999999944</v>
      </c>
      <c r="J267" s="6" t="str">
        <f>OBV!F267</f>
        <v>BEARISH</v>
      </c>
      <c r="K267" s="6" t="str">
        <f>OBV!G267</f>
        <v>STRONG</v>
      </c>
      <c r="L267" s="6" t="str">
        <f>OBV!H267</f>
        <v>BEARISH DIVERGENCE</v>
      </c>
    </row>
    <row r="268" spans="1:12" ht="13.5" x14ac:dyDescent="0.25">
      <c r="A268" s="3">
        <f>RSI!A268</f>
        <v>42397</v>
      </c>
      <c r="B268" s="2">
        <f>RSI!B268</f>
        <v>2.8235000000000001</v>
      </c>
      <c r="C268" s="2">
        <f>RSI!I268</f>
        <v>43.785478292709847</v>
      </c>
      <c r="D268" s="2">
        <f>MACD!E268</f>
        <v>1.4864510466259251E-2</v>
      </c>
      <c r="E268" s="2">
        <f>MACD!F268</f>
        <v>3.0689183595457841E-3</v>
      </c>
      <c r="F268" s="2">
        <f>'Moving Avg'!D268</f>
        <v>2.8572600000000001</v>
      </c>
      <c r="G268" s="2">
        <f>'Moving Avg'!F268</f>
        <v>2.8829399999999996</v>
      </c>
      <c r="H268" s="2">
        <f>'Moving Avg'!G268</f>
        <v>2.8864720000000004</v>
      </c>
      <c r="I268" s="2">
        <f>'Moving Avg'!H268</f>
        <v>3.2392264999999947</v>
      </c>
      <c r="J268" s="6" t="str">
        <f>OBV!F268</f>
        <v>BEARISH</v>
      </c>
      <c r="K268" s="6" t="str">
        <f>OBV!G268</f>
        <v>STRONG</v>
      </c>
      <c r="L268" s="6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2.7574999999999998</v>
      </c>
      <c r="C269" s="2">
        <f>RSI!I269</f>
        <v>38.191240517589065</v>
      </c>
      <c r="D269" s="2">
        <f>MACD!E269</f>
        <v>2.545897755262283E-2</v>
      </c>
      <c r="E269" s="2">
        <f>MACD!F269</f>
        <v>7.5469301981611944E-3</v>
      </c>
      <c r="F269" s="2">
        <f>'Moving Avg'!D269</f>
        <v>2.8513800000000002</v>
      </c>
      <c r="G269" s="2">
        <f>'Moving Avg'!F269</f>
        <v>2.8792699999999996</v>
      </c>
      <c r="H269" s="2">
        <f>'Moving Avg'!G269</f>
        <v>2.8836840000000001</v>
      </c>
      <c r="I269" s="2">
        <f>'Moving Avg'!H269</f>
        <v>3.2352289999999955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2.8161999999999998</v>
      </c>
      <c r="C270" s="2">
        <f>RSI!I270</f>
        <v>44.930342767333002</v>
      </c>
      <c r="D270" s="2">
        <f>MACD!E270</f>
        <v>3.3054540340484273E-2</v>
      </c>
      <c r="E270" s="2">
        <f>MACD!F270</f>
        <v>1.2648452226625811E-2</v>
      </c>
      <c r="F270" s="2">
        <f>'Moving Avg'!D270</f>
        <v>2.8323200000000002</v>
      </c>
      <c r="G270" s="2">
        <f>'Moving Avg'!F270</f>
        <v>2.8770700000000002</v>
      </c>
      <c r="H270" s="2">
        <f>'Moving Avg'!G270</f>
        <v>2.8820700000000006</v>
      </c>
      <c r="I270" s="2">
        <f>'Moving Avg'!H270</f>
        <v>3.231594999999996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2.7869000000000002</v>
      </c>
      <c r="C271" s="2">
        <f>RSI!I271</f>
        <v>42.442801666787467</v>
      </c>
      <c r="D271" s="2">
        <f>MACD!E271</f>
        <v>4.1969530668974464E-2</v>
      </c>
      <c r="E271" s="2">
        <f>MACD!F271</f>
        <v>1.8512667915095544E-2</v>
      </c>
      <c r="F271" s="2">
        <f>'Moving Avg'!D271</f>
        <v>2.8191200000000003</v>
      </c>
      <c r="G271" s="2">
        <f>'Moving Avg'!F271</f>
        <v>2.8704700000000005</v>
      </c>
      <c r="H271" s="2">
        <f>'Moving Avg'!G271</f>
        <v>2.8798700000000004</v>
      </c>
      <c r="I271" s="2">
        <f>'Moving Avg'!H271</f>
        <v>3.2278144999999956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2.7502</v>
      </c>
      <c r="C272" s="2">
        <f>RSI!I272</f>
        <v>39.49337305948314</v>
      </c>
      <c r="D272" s="2">
        <f>MACD!E272</f>
        <v>4.3667947243501093E-2</v>
      </c>
      <c r="E272" s="2">
        <f>MACD!F272</f>
        <v>2.3543723780776654E-2</v>
      </c>
      <c r="F272" s="2">
        <f>'Moving Avg'!D272</f>
        <v>2.7868599999999999</v>
      </c>
      <c r="G272" s="2">
        <f>'Moving Avg'!F272</f>
        <v>2.8620350000000001</v>
      </c>
      <c r="H272" s="2">
        <f>'Moving Avg'!G272</f>
        <v>2.8769360000000006</v>
      </c>
      <c r="I272" s="2">
        <f>'Moving Avg'!H272</f>
        <v>3.2238504999999957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2.7502</v>
      </c>
      <c r="C273" s="2">
        <f>RSI!I273</f>
        <v>39.493373059483133</v>
      </c>
      <c r="D273" s="2">
        <f>MACD!E273</f>
        <v>4.0108382482876515E-2</v>
      </c>
      <c r="E273" s="2">
        <f>MACD!F273</f>
        <v>2.6856655521196628E-2</v>
      </c>
      <c r="F273" s="2">
        <f>'Moving Avg'!D273</f>
        <v>2.7721999999999998</v>
      </c>
      <c r="G273" s="2">
        <f>'Moving Avg'!F273</f>
        <v>2.8539699999999999</v>
      </c>
      <c r="H273" s="2">
        <f>'Moving Avg'!G273</f>
        <v>2.8740020000000008</v>
      </c>
      <c r="I273" s="2">
        <f>'Moving Avg'!H273</f>
        <v>3.2198864999999959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2.7502</v>
      </c>
      <c r="C274" s="2">
        <f>RSI!I274</f>
        <v>39.493373059483133</v>
      </c>
      <c r="D274" s="2">
        <f>MACD!E274</f>
        <v>3.2067032513921401E-2</v>
      </c>
      <c r="E274" s="2">
        <f>MACD!F274</f>
        <v>2.7898730919741582E-2</v>
      </c>
      <c r="F274" s="2">
        <f>'Moving Avg'!D274</f>
        <v>2.7707399999999995</v>
      </c>
      <c r="G274" s="2">
        <f>'Moving Avg'!F274</f>
        <v>2.8459050000000006</v>
      </c>
      <c r="H274" s="2">
        <f>'Moving Avg'!G274</f>
        <v>2.8710680000000015</v>
      </c>
      <c r="I274" s="2">
        <f>'Moving Avg'!H274</f>
        <v>3.2159569999999955</v>
      </c>
      <c r="J274" s="6" t="str">
        <f>OBV!F274</f>
        <v>BEARISH</v>
      </c>
      <c r="K274" s="6" t="str">
        <f>OBV!G274</f>
        <v>STRONG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2.7502</v>
      </c>
      <c r="C275" s="2">
        <f>RSI!I275</f>
        <v>39.493373059483133</v>
      </c>
      <c r="D275" s="2">
        <f>MACD!E275</f>
        <v>4.4988857666290905E-2</v>
      </c>
      <c r="E275" s="2">
        <f>MACD!F275</f>
        <v>3.1316756269051449E-2</v>
      </c>
      <c r="F275" s="2">
        <f>'Moving Avg'!D275</f>
        <v>2.7575399999999997</v>
      </c>
      <c r="G275" s="2">
        <f>'Moving Avg'!F275</f>
        <v>2.8385700000000003</v>
      </c>
      <c r="H275" s="2">
        <f>'Moving Avg'!G275</f>
        <v>2.8681340000000004</v>
      </c>
      <c r="I275" s="2">
        <f>'Moving Avg'!H275</f>
        <v>3.2119929999999961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2.7134999999999998</v>
      </c>
      <c r="C276" s="2">
        <f>RSI!I276</f>
        <v>36.117470489291364</v>
      </c>
      <c r="D276" s="2">
        <f>MACD!E276</f>
        <v>5.014141175813247E-2</v>
      </c>
      <c r="E276" s="2">
        <f>MACD!F276</f>
        <v>3.5081687366867655E-2</v>
      </c>
      <c r="F276" s="2">
        <f>'Moving Avg'!D276</f>
        <v>2.7428599999999999</v>
      </c>
      <c r="G276" s="2">
        <f>'Moving Avg'!F276</f>
        <v>2.8290350000000002</v>
      </c>
      <c r="H276" s="2">
        <f>'Moving Avg'!G276</f>
        <v>2.8644660000000006</v>
      </c>
      <c r="I276" s="2">
        <f>'Moving Avg'!H276</f>
        <v>3.2078104999999959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2.7502</v>
      </c>
      <c r="C277" s="2">
        <f>RSI!I277</f>
        <v>41.502495213213649</v>
      </c>
      <c r="D277" s="2">
        <f>MACD!E277</f>
        <v>6.1492371097801701E-2</v>
      </c>
      <c r="E277" s="2">
        <f>MACD!F277</f>
        <v>4.0363824113054468E-2</v>
      </c>
      <c r="F277" s="2">
        <f>'Moving Avg'!D277</f>
        <v>2.7428599999999999</v>
      </c>
      <c r="G277" s="2">
        <f>'Moving Avg'!F277</f>
        <v>2.8217000000000003</v>
      </c>
      <c r="H277" s="2">
        <f>'Moving Avg'!G277</f>
        <v>2.8615320000000009</v>
      </c>
      <c r="I277" s="2">
        <f>'Moving Avg'!H277</f>
        <v>3.2041254999999969</v>
      </c>
      <c r="J277" s="6" t="str">
        <f>OBV!F277</f>
        <v>BEARISH</v>
      </c>
      <c r="K277" s="6" t="str">
        <f>OBV!G277</f>
        <v>NEUTRAL</v>
      </c>
      <c r="L277" s="6" t="str">
        <f>OBV!H277</f>
        <v>NEUTRAL</v>
      </c>
    </row>
    <row r="278" spans="1:12" ht="13.5" x14ac:dyDescent="0.25">
      <c r="A278" s="3">
        <f>RSI!A278</f>
        <v>42411</v>
      </c>
      <c r="B278" s="2">
        <f>RSI!B278</f>
        <v>2.7134999999999998</v>
      </c>
      <c r="C278" s="2">
        <f>RSI!I278</f>
        <v>38.048455600228266</v>
      </c>
      <c r="D278" s="2">
        <f>MACD!E278</f>
        <v>6.0703038716086066E-2</v>
      </c>
      <c r="E278" s="2">
        <f>MACD!F278</f>
        <v>4.4431667033660791E-2</v>
      </c>
      <c r="F278" s="2">
        <f>'Moving Avg'!D278</f>
        <v>2.7355199999999997</v>
      </c>
      <c r="G278" s="2">
        <f>'Moving Avg'!F278</f>
        <v>2.8125300000000002</v>
      </c>
      <c r="H278" s="2">
        <f>'Moving Avg'!G278</f>
        <v>2.8578640000000006</v>
      </c>
      <c r="I278" s="2">
        <f>'Moving Avg'!H278</f>
        <v>3.200326499999997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2.7134999999999998</v>
      </c>
      <c r="C279" s="2">
        <f>RSI!I279</f>
        <v>38.048455600228266</v>
      </c>
      <c r="D279" s="2">
        <f>MACD!E279</f>
        <v>5.0492558488632877E-2</v>
      </c>
      <c r="E279" s="2">
        <f>MACD!F279</f>
        <v>4.5643845324655208E-2</v>
      </c>
      <c r="F279" s="2">
        <f>'Moving Avg'!D279</f>
        <v>2.7281799999999996</v>
      </c>
      <c r="G279" s="2">
        <f>'Moving Avg'!F279</f>
        <v>2.8029950000000001</v>
      </c>
      <c r="H279" s="2">
        <f>'Moving Avg'!G279</f>
        <v>2.8541960000000013</v>
      </c>
      <c r="I279" s="2">
        <f>'Moving Avg'!H279</f>
        <v>3.1965274999999966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2.6695000000000002</v>
      </c>
      <c r="C280" s="2">
        <f>RSI!I280</f>
        <v>34.102148930112691</v>
      </c>
      <c r="D280" s="2">
        <f>MACD!E280</f>
        <v>5.470893371226726E-2</v>
      </c>
      <c r="E280" s="2">
        <f>MACD!F280</f>
        <v>4.7456863002177621E-2</v>
      </c>
      <c r="F280" s="2">
        <f>'Moving Avg'!D280</f>
        <v>2.7120399999999996</v>
      </c>
      <c r="G280" s="2">
        <f>'Moving Avg'!F280</f>
        <v>2.7905249999999997</v>
      </c>
      <c r="H280" s="2">
        <f>'Moving Avg'!G280</f>
        <v>2.8496480000000015</v>
      </c>
      <c r="I280" s="2">
        <f>'Moving Avg'!H280</f>
        <v>3.1925084999999971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2.6695000000000002</v>
      </c>
      <c r="C281" s="2">
        <f>RSI!I281</f>
        <v>34.102148930112676</v>
      </c>
      <c r="D281" s="2">
        <f>MACD!E281</f>
        <v>5.4553000526086137E-2</v>
      </c>
      <c r="E281" s="2">
        <f>MACD!F281</f>
        <v>4.8876090506959333E-2</v>
      </c>
      <c r="F281" s="2">
        <f>'Moving Avg'!D281</f>
        <v>2.7032399999999996</v>
      </c>
      <c r="G281" s="2">
        <f>'Moving Avg'!F281</f>
        <v>2.7780549999999997</v>
      </c>
      <c r="H281" s="2">
        <f>'Moving Avg'!G281</f>
        <v>2.8451000000000009</v>
      </c>
      <c r="I281" s="2">
        <f>'Moving Avg'!H281</f>
        <v>3.1884199999999976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2.7134999999999998</v>
      </c>
      <c r="C282" s="2">
        <f>RSI!I282</f>
        <v>41.177771213140218</v>
      </c>
      <c r="D282" s="2">
        <f>MACD!E282</f>
        <v>4.6241622667670068E-2</v>
      </c>
      <c r="E282" s="2">
        <f>MACD!F282</f>
        <v>4.8349196939101488E-2</v>
      </c>
      <c r="F282" s="2">
        <f>'Moving Avg'!D282</f>
        <v>2.6958999999999995</v>
      </c>
      <c r="G282" s="2">
        <f>'Moving Avg'!F282</f>
        <v>2.7707199999999994</v>
      </c>
      <c r="H282" s="2">
        <f>'Moving Avg'!G282</f>
        <v>2.8414320000000011</v>
      </c>
      <c r="I282" s="2">
        <f>'Moving Avg'!H282</f>
        <v>3.1846909999999973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2.7134999999999998</v>
      </c>
      <c r="C283" s="2">
        <f>RSI!I283</f>
        <v>41.177771213140218</v>
      </c>
      <c r="D283" s="2">
        <f>MACD!E283</f>
        <v>3.9621122947627097E-2</v>
      </c>
      <c r="E283" s="2">
        <f>MACD!F283</f>
        <v>4.6603582140806614E-2</v>
      </c>
      <c r="F283" s="2">
        <f>'Moving Avg'!D283</f>
        <v>2.6959</v>
      </c>
      <c r="G283" s="2">
        <f>'Moving Avg'!F283</f>
        <v>2.7652199999999993</v>
      </c>
      <c r="H283" s="2">
        <f>'Moving Avg'!G283</f>
        <v>2.8377640000000013</v>
      </c>
      <c r="I283" s="2">
        <f>'Moving Avg'!H283</f>
        <v>3.1811709999999982</v>
      </c>
      <c r="J283" s="6" t="str">
        <f>OBV!F283</f>
        <v>BEARISH</v>
      </c>
      <c r="K283" s="6" t="str">
        <f>OBV!G283</f>
        <v>NEUTRAL</v>
      </c>
      <c r="L283" s="6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2.7502</v>
      </c>
      <c r="C284" s="2">
        <f>RSI!I284</f>
        <v>46.712559390966732</v>
      </c>
      <c r="D284" s="2">
        <f>MACD!E284</f>
        <v>3.1682314073546269E-2</v>
      </c>
      <c r="E284" s="2">
        <f>MACD!F284</f>
        <v>4.3619328527354548E-2</v>
      </c>
      <c r="F284" s="2">
        <f>'Moving Avg'!D284</f>
        <v>2.7032400000000001</v>
      </c>
      <c r="G284" s="2">
        <f>'Moving Avg'!F284</f>
        <v>2.7633849999999991</v>
      </c>
      <c r="H284" s="2">
        <f>'Moving Avg'!G284</f>
        <v>2.8348300000000011</v>
      </c>
      <c r="I284" s="2">
        <f>'Moving Avg'!H284</f>
        <v>3.1778344999999977</v>
      </c>
      <c r="J284" s="6" t="str">
        <f>OBV!F284</f>
        <v>BULLISH</v>
      </c>
      <c r="K284" s="6" t="str">
        <f>OBV!G284</f>
        <v>WEAK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2.7134999999999998</v>
      </c>
      <c r="C285" s="2">
        <f>RSI!I285</f>
        <v>42.414624442510153</v>
      </c>
      <c r="D285" s="2">
        <f>MACD!E285</f>
        <v>2.7819916077345574E-2</v>
      </c>
      <c r="E285" s="2">
        <f>MACD!F285</f>
        <v>4.0459446037352756E-2</v>
      </c>
      <c r="F285" s="2">
        <f>'Moving Avg'!D285</f>
        <v>2.7120399999999996</v>
      </c>
      <c r="G285" s="2">
        <f>'Moving Avg'!F285</f>
        <v>2.753485</v>
      </c>
      <c r="H285" s="2">
        <f>'Moving Avg'!G285</f>
        <v>2.8311620000000017</v>
      </c>
      <c r="I285" s="2">
        <f>'Moving Avg'!H285</f>
        <v>3.1740704999999974</v>
      </c>
      <c r="J285" s="6" t="str">
        <f>OBV!F285</f>
        <v>BULLISH</v>
      </c>
      <c r="K285" s="6" t="str">
        <f>OBV!G285</f>
        <v>WEAK</v>
      </c>
      <c r="L285" s="6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2.6402000000000001</v>
      </c>
      <c r="C286" s="2">
        <f>RSI!I286</f>
        <v>35.407443401748395</v>
      </c>
      <c r="D286" s="2">
        <f>MACD!E286</f>
        <v>2.4678494102232662E-2</v>
      </c>
      <c r="E286" s="2">
        <f>MACD!F286</f>
        <v>3.7303255650328736E-2</v>
      </c>
      <c r="F286" s="2">
        <f>'Moving Avg'!D286</f>
        <v>2.7061799999999998</v>
      </c>
      <c r="G286" s="2">
        <f>'Moving Avg'!F286</f>
        <v>2.7428499999999998</v>
      </c>
      <c r="H286" s="2">
        <f>'Moving Avg'!G286</f>
        <v>2.8260280000000013</v>
      </c>
      <c r="I286" s="2">
        <f>'Moving Avg'!H286</f>
        <v>3.1698354999999983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2.6402000000000001</v>
      </c>
      <c r="C287" s="2">
        <f>RSI!I287</f>
        <v>35.407443401748395</v>
      </c>
      <c r="D287" s="2">
        <f>MACD!E287</f>
        <v>2.841751114050961E-2</v>
      </c>
      <c r="E287" s="2">
        <f>MACD!F287</f>
        <v>3.5526106748364913E-2</v>
      </c>
      <c r="F287" s="2">
        <f>'Moving Avg'!D287</f>
        <v>2.6915199999999997</v>
      </c>
      <c r="G287" s="2">
        <f>'Moving Avg'!F287</f>
        <v>2.7292849999999995</v>
      </c>
      <c r="H287" s="2">
        <f>'Moving Avg'!G287</f>
        <v>2.8208940000000009</v>
      </c>
      <c r="I287" s="2">
        <f>'Moving Avg'!H287</f>
        <v>3.1657399999999982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2.7061999999999999</v>
      </c>
      <c r="C288" s="2">
        <f>RSI!I288</f>
        <v>44.911294198716575</v>
      </c>
      <c r="D288" s="2">
        <f>MACD!E288</f>
        <v>2.174161268171737E-2</v>
      </c>
      <c r="E288" s="2">
        <f>MACD!F288</f>
        <v>3.2769207935035405E-2</v>
      </c>
      <c r="F288" s="2">
        <f>'Moving Avg'!D288</f>
        <v>2.6900599999999999</v>
      </c>
      <c r="G288" s="2">
        <f>'Moving Avg'!F288</f>
        <v>2.72342</v>
      </c>
      <c r="H288" s="2">
        <f>'Moving Avg'!G288</f>
        <v>2.8170800000000003</v>
      </c>
      <c r="I288" s="2">
        <f>'Moving Avg'!H288</f>
        <v>3.1618349999999986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2.6987999999999999</v>
      </c>
      <c r="C289" s="2">
        <f>RSI!I289</f>
        <v>44.127328185513541</v>
      </c>
      <c r="D289" s="2">
        <f>MACD!E289</f>
        <v>1.689477927176064E-2</v>
      </c>
      <c r="E289" s="2">
        <f>MACD!F289</f>
        <v>2.9594322202380452E-2</v>
      </c>
      <c r="F289" s="2">
        <f>'Moving Avg'!D289</f>
        <v>2.6797800000000001</v>
      </c>
      <c r="G289" s="2">
        <f>'Moving Avg'!F289</f>
        <v>2.720485</v>
      </c>
      <c r="H289" s="2">
        <f>'Moving Avg'!G289</f>
        <v>2.8131180000000007</v>
      </c>
      <c r="I289" s="2">
        <f>'Moving Avg'!H289</f>
        <v>3.1578929999999987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2.6987999999999999</v>
      </c>
      <c r="C290" s="2">
        <f>RSI!I290</f>
        <v>44.127328185513541</v>
      </c>
      <c r="D290" s="2">
        <f>MACD!E290</f>
        <v>6.3031601696952322E-3</v>
      </c>
      <c r="E290" s="2">
        <f>MACD!F290</f>
        <v>2.493608979584341E-2</v>
      </c>
      <c r="F290" s="2">
        <f>'Moving Avg'!D290</f>
        <v>2.6768399999999999</v>
      </c>
      <c r="G290" s="2">
        <f>'Moving Avg'!F290</f>
        <v>2.7146149999999993</v>
      </c>
      <c r="H290" s="2">
        <f>'Moving Avg'!G290</f>
        <v>2.8091560000000011</v>
      </c>
      <c r="I290" s="2">
        <f>'Moving Avg'!H290</f>
        <v>3.1544039999999991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2.7795000000000001</v>
      </c>
      <c r="C291" s="2">
        <f>RSI!I291</f>
        <v>54.231858370680619</v>
      </c>
      <c r="D291" s="2">
        <f>MACD!E291</f>
        <v>-8.3786287013785099E-3</v>
      </c>
      <c r="E291" s="2">
        <f>MACD!F291</f>
        <v>1.8273146096399028E-2</v>
      </c>
      <c r="F291" s="2">
        <f>'Moving Avg'!D291</f>
        <v>2.7046999999999999</v>
      </c>
      <c r="G291" s="2">
        <f>'Moving Avg'!F291</f>
        <v>2.714245</v>
      </c>
      <c r="H291" s="2">
        <f>'Moving Avg'!G291</f>
        <v>2.8079820000000013</v>
      </c>
      <c r="I291" s="2">
        <f>'Moving Avg'!H291</f>
        <v>3.1513184999999986</v>
      </c>
      <c r="J291" s="6" t="str">
        <f>OBV!F291</f>
        <v>BULLISH</v>
      </c>
      <c r="K291" s="6" t="str">
        <f>OBV!G291</f>
        <v>WEAK</v>
      </c>
      <c r="L291" s="6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2.7574999999999998</v>
      </c>
      <c r="C292" s="2">
        <f>RSI!I292</f>
        <v>51.497612228024906</v>
      </c>
      <c r="D292" s="2">
        <f>MACD!E292</f>
        <v>-1.2640672646506257E-2</v>
      </c>
      <c r="E292" s="2">
        <f>MACD!F292</f>
        <v>1.2090382347817971E-2</v>
      </c>
      <c r="F292" s="2">
        <f>'Moving Avg'!D292</f>
        <v>2.7281599999999999</v>
      </c>
      <c r="G292" s="2">
        <f>'Moving Avg'!F292</f>
        <v>2.7146099999999995</v>
      </c>
      <c r="H292" s="2">
        <f>'Moving Avg'!G292</f>
        <v>2.8053420000000004</v>
      </c>
      <c r="I292" s="2">
        <f>'Moving Avg'!H292</f>
        <v>3.1476699999999993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2.7502</v>
      </c>
      <c r="C293" s="2">
        <f>RSI!I293</f>
        <v>50.586230530250809</v>
      </c>
      <c r="D293" s="2">
        <f>MACD!E293</f>
        <v>-1.5796511376774625E-2</v>
      </c>
      <c r="E293" s="2">
        <f>MACD!F293</f>
        <v>6.5130036028994524E-3</v>
      </c>
      <c r="F293" s="2">
        <f>'Moving Avg'!D293</f>
        <v>2.7369599999999998</v>
      </c>
      <c r="G293" s="2">
        <f>'Moving Avg'!F293</f>
        <v>2.7146099999999995</v>
      </c>
      <c r="H293" s="2">
        <f>'Moving Avg'!G293</f>
        <v>2.8024080000000011</v>
      </c>
      <c r="I293" s="2">
        <f>'Moving Avg'!H293</f>
        <v>3.1442639999999988</v>
      </c>
      <c r="J293" s="6" t="str">
        <f>OBV!F293</f>
        <v>BEARISH</v>
      </c>
      <c r="K293" s="6" t="str">
        <f>OBV!G293</f>
        <v>STRONG</v>
      </c>
      <c r="L293" s="6" t="str">
        <f>OBV!H293</f>
        <v>BEARISH DIVERGENCE</v>
      </c>
    </row>
    <row r="294" spans="1:12" ht="13.5" x14ac:dyDescent="0.25">
      <c r="A294" s="3">
        <f>RSI!A294</f>
        <v>42433</v>
      </c>
      <c r="B294" s="2">
        <f>RSI!B294</f>
        <v>2.7134999999999998</v>
      </c>
      <c r="C294" s="2">
        <f>RSI!I294</f>
        <v>46.163041380545899</v>
      </c>
      <c r="D294" s="2">
        <f>MACD!E294</f>
        <v>-1.014257862838841E-2</v>
      </c>
      <c r="E294" s="2">
        <f>MACD!F294</f>
        <v>3.18188715664188E-3</v>
      </c>
      <c r="F294" s="2">
        <f>'Moving Avg'!D294</f>
        <v>2.7398999999999996</v>
      </c>
      <c r="G294" s="2">
        <f>'Moving Avg'!F294</f>
        <v>2.7127749999999997</v>
      </c>
      <c r="H294" s="2">
        <f>'Moving Avg'!G294</f>
        <v>2.7987400000000009</v>
      </c>
      <c r="I294" s="2">
        <f>'Moving Avg'!H294</f>
        <v>3.140395499999999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</row>
    <row r="295" spans="1:12" ht="13.5" x14ac:dyDescent="0.25">
      <c r="A295" s="3">
        <f>RSI!A295</f>
        <v>42436</v>
      </c>
      <c r="B295" s="2">
        <f>RSI!B295</f>
        <v>2.6915</v>
      </c>
      <c r="C295" s="2">
        <f>RSI!I295</f>
        <v>43.696485274974201</v>
      </c>
      <c r="D295" s="2">
        <f>MACD!E295</f>
        <v>-9.1955648952839475E-3</v>
      </c>
      <c r="E295" s="2">
        <f>MACD!F295</f>
        <v>7.063967462567146E-4</v>
      </c>
      <c r="F295" s="2">
        <f>'Moving Avg'!D295</f>
        <v>2.7384399999999998</v>
      </c>
      <c r="G295" s="2">
        <f>'Moving Avg'!F295</f>
        <v>2.7098399999999994</v>
      </c>
      <c r="H295" s="2">
        <f>'Moving Avg'!G295</f>
        <v>2.795366</v>
      </c>
      <c r="I295" s="2">
        <f>'Moving Avg'!H295</f>
        <v>3.1364864999999984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2.6768000000000001</v>
      </c>
      <c r="C296" s="2">
        <f>RSI!I296</f>
        <v>42.078637733165344</v>
      </c>
      <c r="D296" s="2">
        <f>MACD!E296</f>
        <v>-1.8286131743760148E-2</v>
      </c>
      <c r="E296" s="2">
        <f>MACD!F296</f>
        <v>-3.0921089517466581E-3</v>
      </c>
      <c r="F296" s="2">
        <f>'Moving Avg'!D296</f>
        <v>2.7178999999999998</v>
      </c>
      <c r="G296" s="2">
        <f>'Moving Avg'!F296</f>
        <v>2.7080049999999996</v>
      </c>
      <c r="H296" s="2">
        <f>'Moving Avg'!G296</f>
        <v>2.7922840000000009</v>
      </c>
      <c r="I296" s="2">
        <f>'Moving Avg'!H296</f>
        <v>3.1325039999999986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2.6842000000000001</v>
      </c>
      <c r="C297" s="2">
        <f>RSI!I297</f>
        <v>43.218357567618114</v>
      </c>
      <c r="D297" s="2">
        <f>MACD!E297</f>
        <v>-2.6165223927110404E-2</v>
      </c>
      <c r="E297" s="2">
        <f>MACD!F297</f>
        <v>-7.7067319468194073E-3</v>
      </c>
      <c r="F297" s="2">
        <f>'Moving Avg'!D297</f>
        <v>2.7032400000000001</v>
      </c>
      <c r="G297" s="2">
        <f>'Moving Avg'!F297</f>
        <v>2.7047049999999992</v>
      </c>
      <c r="H297" s="2">
        <f>'Moving Avg'!G297</f>
        <v>2.7887640000000005</v>
      </c>
      <c r="I297" s="2">
        <f>'Moving Avg'!H297</f>
        <v>3.1286629999999991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2.6915</v>
      </c>
      <c r="C298" s="2">
        <f>RSI!I298</f>
        <v>44.381031912330492</v>
      </c>
      <c r="D298" s="2">
        <f>MACD!E298</f>
        <v>-2.2928441746805195E-2</v>
      </c>
      <c r="E298" s="2">
        <f>MACD!F298</f>
        <v>-1.0751073906816566E-2</v>
      </c>
      <c r="F298" s="2">
        <f>'Moving Avg'!D298</f>
        <v>2.6915</v>
      </c>
      <c r="G298" s="2">
        <f>'Moving Avg'!F298</f>
        <v>2.7036049999999991</v>
      </c>
      <c r="H298" s="2">
        <f>'Moving Avg'!G298</f>
        <v>2.78539</v>
      </c>
      <c r="I298" s="2">
        <f>'Moving Avg'!H298</f>
        <v>3.1248584999999998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2.6915</v>
      </c>
      <c r="C299" s="2">
        <f>RSI!I299</f>
        <v>44.381031912330492</v>
      </c>
      <c r="D299" s="2">
        <f>MACD!E299</f>
        <v>-2.1102148679650767E-2</v>
      </c>
      <c r="E299" s="2">
        <f>MACD!F299</f>
        <v>-1.2821288861383406E-2</v>
      </c>
      <c r="F299" s="2">
        <f>'Moving Avg'!D299</f>
        <v>2.6871</v>
      </c>
      <c r="G299" s="2">
        <f>'Moving Avg'!F299</f>
        <v>2.7025049999999995</v>
      </c>
      <c r="H299" s="2">
        <f>'Moving Avg'!G299</f>
        <v>2.7826019999999998</v>
      </c>
      <c r="I299" s="2">
        <f>'Moving Avg'!H299</f>
        <v>3.1210539999999996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2.6915</v>
      </c>
      <c r="C300" s="2">
        <f>RSI!I300</f>
        <v>44.381031912330485</v>
      </c>
      <c r="D300" s="2">
        <f>MACD!E300</f>
        <v>-1.934762107798127E-2</v>
      </c>
      <c r="E300" s="2">
        <f>MACD!F300</f>
        <v>-1.4126555304702979E-2</v>
      </c>
      <c r="F300" s="2">
        <f>'Moving Avg'!D300</f>
        <v>2.6871</v>
      </c>
      <c r="G300" s="2">
        <f>'Moving Avg'!F300</f>
        <v>2.7036049999999991</v>
      </c>
      <c r="H300" s="2">
        <f>'Moving Avg'!G300</f>
        <v>2.7792279999999998</v>
      </c>
      <c r="I300" s="2">
        <f>'Moving Avg'!H300</f>
        <v>3.1175285000000001</v>
      </c>
      <c r="J300" s="6" t="str">
        <f>OBV!F300</f>
        <v>BULLISH</v>
      </c>
      <c r="K300" s="6" t="str">
        <f>OBV!G300</f>
        <v>NEUTRAL</v>
      </c>
      <c r="L300" s="6" t="str">
        <f>OBV!H300</f>
        <v>NEUTRAL</v>
      </c>
    </row>
    <row r="301" spans="1:12" ht="13.5" x14ac:dyDescent="0.25">
      <c r="A301" s="3">
        <f>RSI!A301</f>
        <v>42444</v>
      </c>
      <c r="B301" s="2">
        <f>RSI!B301</f>
        <v>2.6915</v>
      </c>
      <c r="C301" s="2">
        <f>RSI!I301</f>
        <v>44.381031912330492</v>
      </c>
      <c r="D301" s="2">
        <f>MACD!E301</f>
        <v>-5.2539299817673246E-3</v>
      </c>
      <c r="E301" s="2">
        <f>MACD!F301</f>
        <v>-1.2352030240115849E-2</v>
      </c>
      <c r="F301" s="2">
        <f>'Moving Avg'!D301</f>
        <v>2.6900399999999998</v>
      </c>
      <c r="G301" s="2">
        <f>'Moving Avg'!F301</f>
        <v>2.7047049999999992</v>
      </c>
      <c r="H301" s="2">
        <f>'Moving Avg'!G301</f>
        <v>2.7746799999999996</v>
      </c>
      <c r="I301" s="2">
        <f>'Moving Avg'!H301</f>
        <v>3.1138984999999995</v>
      </c>
      <c r="J301" s="6" t="str">
        <f>OBV!F301</f>
        <v>BULLISH</v>
      </c>
      <c r="K301" s="6" t="str">
        <f>OBV!G301</f>
        <v>WEAK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2.6915</v>
      </c>
      <c r="C302" s="2">
        <f>RSI!I302</f>
        <v>44.381031912330499</v>
      </c>
      <c r="D302" s="2">
        <f>MACD!E302</f>
        <v>3.4662431560845697E-3</v>
      </c>
      <c r="E302" s="2">
        <f>MACD!F302</f>
        <v>-9.1883755608757663E-3</v>
      </c>
      <c r="F302" s="2">
        <f>'Moving Avg'!D302</f>
        <v>2.6915</v>
      </c>
      <c r="G302" s="2">
        <f>'Moving Avg'!F302</f>
        <v>2.7036049999999987</v>
      </c>
      <c r="H302" s="2">
        <f>'Moving Avg'!G302</f>
        <v>2.7701319999999998</v>
      </c>
      <c r="I302" s="2">
        <f>'Moving Avg'!H302</f>
        <v>3.1102685000000001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2.6107999999999998</v>
      </c>
      <c r="C303" s="2">
        <f>RSI!I303</f>
        <v>33.422295042862544</v>
      </c>
      <c r="D303" s="2">
        <f>MACD!E303</f>
        <v>1.5865623897636461E-2</v>
      </c>
      <c r="E303" s="2">
        <f>MACD!F303</f>
        <v>-4.1775756691733203E-3</v>
      </c>
      <c r="F303" s="2">
        <f>'Moving Avg'!D303</f>
        <v>2.67536</v>
      </c>
      <c r="G303" s="2">
        <f>'Moving Avg'!F303</f>
        <v>2.698469999999999</v>
      </c>
      <c r="H303" s="2">
        <f>'Moving Avg'!G303</f>
        <v>2.7641179999999999</v>
      </c>
      <c r="I303" s="2">
        <f>'Moving Avg'!H303</f>
        <v>3.1062350000000007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2.6768000000000001</v>
      </c>
      <c r="C304" s="2">
        <f>RSI!I304</f>
        <v>45.315129539565604</v>
      </c>
      <c r="D304" s="2">
        <f>MACD!E304</f>
        <v>1.6452994861557269E-2</v>
      </c>
      <c r="E304" s="2">
        <f>MACD!F304</f>
        <v>-5.1461563027202159E-5</v>
      </c>
      <c r="F304" s="2">
        <f>'Moving Avg'!D304</f>
        <v>2.6724199999999998</v>
      </c>
      <c r="G304" s="2">
        <f>'Moving Avg'!F304</f>
        <v>2.6947999999999994</v>
      </c>
      <c r="H304" s="2">
        <f>'Moving Avg'!G304</f>
        <v>2.7594240000000001</v>
      </c>
      <c r="I304" s="2">
        <f>'Moving Avg'!H304</f>
        <v>3.1025315000000004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2.6181999999999999</v>
      </c>
      <c r="C305" s="2">
        <f>RSI!I305</f>
        <v>38.704323700438586</v>
      </c>
      <c r="D305" s="2">
        <f>MACD!E305</f>
        <v>1.8100046245124179E-2</v>
      </c>
      <c r="E305" s="2">
        <f>MACD!F305</f>
        <v>3.5788399986030743E-3</v>
      </c>
      <c r="F305" s="2">
        <f>'Moving Avg'!D305</f>
        <v>2.6577600000000001</v>
      </c>
      <c r="G305" s="2">
        <f>'Moving Avg'!F305</f>
        <v>2.6900349999999991</v>
      </c>
      <c r="H305" s="2">
        <f>'Moving Avg'!G305</f>
        <v>2.7538500000000012</v>
      </c>
      <c r="I305" s="2">
        <f>'Moving Avg'!H305</f>
        <v>3.0985350000000005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2.7134999999999998</v>
      </c>
      <c r="C306" s="2">
        <f>RSI!I306</f>
        <v>51.1782800364401</v>
      </c>
      <c r="D306" s="2">
        <f>MACD!E306</f>
        <v>1.069873269954158E-2</v>
      </c>
      <c r="E306" s="2">
        <f>MACD!F306</f>
        <v>5.002818538790775E-3</v>
      </c>
      <c r="F306" s="2">
        <f>'Moving Avg'!D306</f>
        <v>2.6621600000000001</v>
      </c>
      <c r="G306" s="2">
        <f>'Moving Avg'!F306</f>
        <v>2.6936999999999998</v>
      </c>
      <c r="H306" s="2">
        <f>'Moving Avg'!G306</f>
        <v>2.750036000000001</v>
      </c>
      <c r="I306" s="2">
        <f>'Moving Avg'!H306</f>
        <v>3.0950150000000001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</row>
    <row r="307" spans="1:12" ht="13.5" x14ac:dyDescent="0.25">
      <c r="A307" s="3">
        <f>RSI!A307</f>
        <v>42452</v>
      </c>
      <c r="B307" s="2">
        <f>RSI!B307</f>
        <v>2.6768000000000001</v>
      </c>
      <c r="C307" s="2">
        <f>RSI!I307</f>
        <v>47.195106771500789</v>
      </c>
      <c r="D307" s="2">
        <f>MACD!E307</f>
        <v>8.2168063296457206E-3</v>
      </c>
      <c r="E307" s="2">
        <f>MACD!F307</f>
        <v>5.645616096961765E-3</v>
      </c>
      <c r="F307" s="2">
        <f>'Moving Avg'!D307</f>
        <v>2.6592199999999999</v>
      </c>
      <c r="G307" s="2">
        <f>'Moving Avg'!F307</f>
        <v>2.6955300000000002</v>
      </c>
      <c r="H307" s="2">
        <f>'Moving Avg'!G307</f>
        <v>2.7456340000000012</v>
      </c>
      <c r="I307" s="2">
        <f>'Moving Avg'!H307</f>
        <v>3.0916604999999997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2.6475</v>
      </c>
      <c r="C308" s="2">
        <f>RSI!I308</f>
        <v>44.235074062222004</v>
      </c>
      <c r="D308" s="2">
        <f>MACD!E308</f>
        <v>9.5564160816690169E-3</v>
      </c>
      <c r="E308" s="2">
        <f>MACD!F308</f>
        <v>6.4277760939032164E-3</v>
      </c>
      <c r="F308" s="2">
        <f>'Moving Avg'!D308</f>
        <v>2.6665599999999996</v>
      </c>
      <c r="G308" s="2">
        <f>'Moving Avg'!F308</f>
        <v>2.6925949999999998</v>
      </c>
      <c r="H308" s="2">
        <f>'Moving Avg'!G308</f>
        <v>2.7406460000000008</v>
      </c>
      <c r="I308" s="2">
        <f>'Moving Avg'!H308</f>
        <v>3.0876710000000003</v>
      </c>
      <c r="J308" s="6" t="str">
        <f>OBV!F308</f>
        <v>BEARISH</v>
      </c>
      <c r="K308" s="6" t="str">
        <f>OBV!G308</f>
        <v>STRONG</v>
      </c>
      <c r="L308" s="6" t="str">
        <f>OBV!H308</f>
        <v>BEARISH DIVERGENCE</v>
      </c>
    </row>
    <row r="309" spans="1:12" ht="13.5" x14ac:dyDescent="0.25">
      <c r="A309" s="3">
        <f>RSI!A309</f>
        <v>42454</v>
      </c>
      <c r="B309" s="2">
        <f>RSI!B309</f>
        <v>2.6181999999999999</v>
      </c>
      <c r="C309" s="2">
        <f>RSI!I309</f>
        <v>41.436316003810809</v>
      </c>
      <c r="D309" s="2">
        <f>MACD!E309</f>
        <v>1.3168857726910232E-2</v>
      </c>
      <c r="E309" s="2">
        <f>MACD!F309</f>
        <v>7.7759924205046205E-3</v>
      </c>
      <c r="F309" s="2">
        <f>'Moving Avg'!D309</f>
        <v>2.6548399999999996</v>
      </c>
      <c r="G309" s="2">
        <f>'Moving Avg'!F309</f>
        <v>2.6885650000000001</v>
      </c>
      <c r="H309" s="2">
        <f>'Moving Avg'!G309</f>
        <v>2.7349260000000011</v>
      </c>
      <c r="I309" s="2">
        <f>'Moving Avg'!H309</f>
        <v>3.0836745000000003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2.6181999999999999</v>
      </c>
      <c r="C310" s="2">
        <f>RSI!I310</f>
        <v>41.436316003810809</v>
      </c>
      <c r="D310" s="2">
        <f>MACD!E310</f>
        <v>1.6684373457775514E-2</v>
      </c>
      <c r="E310" s="2">
        <f>MACD!F310</f>
        <v>9.5576686279587996E-3</v>
      </c>
      <c r="F310" s="2">
        <f>'Moving Avg'!D310</f>
        <v>2.6548400000000001</v>
      </c>
      <c r="G310" s="2">
        <f>'Moving Avg'!F310</f>
        <v>2.6845350000000008</v>
      </c>
      <c r="H310" s="2">
        <f>'Moving Avg'!G310</f>
        <v>2.7289120000000007</v>
      </c>
      <c r="I310" s="2">
        <f>'Moving Avg'!H310</f>
        <v>3.0796780000000008</v>
      </c>
      <c r="J310" s="6" t="str">
        <f>OBV!F310</f>
        <v>BEARISH</v>
      </c>
      <c r="K310" s="6" t="str">
        <f>OBV!G310</f>
        <v>STRONG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2.6107999999999998</v>
      </c>
      <c r="C311" s="2">
        <f>RSI!I311</f>
        <v>40.682373296168947</v>
      </c>
      <c r="D311" s="2">
        <f>MACD!E311</f>
        <v>2.0632035372752267E-2</v>
      </c>
      <c r="E311" s="2">
        <f>MACD!F311</f>
        <v>1.1772541976917494E-2</v>
      </c>
      <c r="F311" s="2">
        <f>'Moving Avg'!D311</f>
        <v>2.6343000000000001</v>
      </c>
      <c r="G311" s="2">
        <f>'Moving Avg'!F311</f>
        <v>2.6761000000000008</v>
      </c>
      <c r="H311" s="2">
        <f>'Moving Avg'!G311</f>
        <v>2.7227500000000004</v>
      </c>
      <c r="I311" s="2">
        <f>'Moving Avg'!H311</f>
        <v>3.0756445000000014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2.6107999999999998</v>
      </c>
      <c r="C312" s="2">
        <f>RSI!I312</f>
        <v>40.68237329616894</v>
      </c>
      <c r="D312" s="2">
        <f>MACD!E312</f>
        <v>2.4409468093913755E-2</v>
      </c>
      <c r="E312" s="2">
        <f>MACD!F312</f>
        <v>1.4299927200316746E-2</v>
      </c>
      <c r="F312" s="2">
        <f>'Moving Avg'!D312</f>
        <v>2.6210999999999998</v>
      </c>
      <c r="G312" s="2">
        <f>'Moving Avg'!F312</f>
        <v>2.6687650000000001</v>
      </c>
      <c r="H312" s="2">
        <f>'Moving Avg'!G312</f>
        <v>2.7177620000000009</v>
      </c>
      <c r="I312" s="2">
        <f>'Moving Avg'!H312</f>
        <v>3.0713670000000017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2.5668000000000002</v>
      </c>
      <c r="C313" s="2">
        <f>RSI!I313</f>
        <v>36.146937344669226</v>
      </c>
      <c r="D313" s="2">
        <f>MACD!E313</f>
        <v>1.8854357341616446E-2</v>
      </c>
      <c r="E313" s="2">
        <f>MACD!F313</f>
        <v>1.5210813228576685E-2</v>
      </c>
      <c r="F313" s="2">
        <f>'Moving Avg'!D313</f>
        <v>2.6049599999999997</v>
      </c>
      <c r="G313" s="2">
        <f>'Moving Avg'!F313</f>
        <v>2.6595950000000004</v>
      </c>
      <c r="H313" s="2">
        <f>'Moving Avg'!G313</f>
        <v>2.7126280000000009</v>
      </c>
      <c r="I313" s="2">
        <f>'Moving Avg'!H313</f>
        <v>3.0668695000000019</v>
      </c>
      <c r="J313" s="6" t="str">
        <f>OBV!F313</f>
        <v>BEARISH</v>
      </c>
      <c r="K313" s="6" t="str">
        <f>OBV!G313</f>
        <v>STRONG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2.6768000000000001</v>
      </c>
      <c r="C314" s="2">
        <f>RSI!I314</f>
        <v>50.887902833607669</v>
      </c>
      <c r="D314" s="2">
        <f>MACD!E314</f>
        <v>1.679432062865871E-2</v>
      </c>
      <c r="E314" s="2">
        <f>MACD!F314</f>
        <v>1.5527514708593091E-2</v>
      </c>
      <c r="F314" s="2">
        <f>'Moving Avg'!D314</f>
        <v>2.6166799999999997</v>
      </c>
      <c r="G314" s="2">
        <f>'Moving Avg'!F314</f>
        <v>2.6577600000000001</v>
      </c>
      <c r="H314" s="2">
        <f>'Moving Avg'!G314</f>
        <v>2.710426</v>
      </c>
      <c r="I314" s="2">
        <f>'Moving Avg'!H314</f>
        <v>3.0629220000000021</v>
      </c>
      <c r="J314" s="6" t="str">
        <f>OBV!F314</f>
        <v>BEARISH</v>
      </c>
      <c r="K314" s="6" t="str">
        <f>OBV!G314</f>
        <v>STRONG</v>
      </c>
      <c r="L314" s="6" t="str">
        <f>OBV!H314</f>
        <v>BEARISH DIVERGENCE</v>
      </c>
    </row>
    <row r="315" spans="1:12" ht="13.5" x14ac:dyDescent="0.25">
      <c r="A315" s="3">
        <f>RSI!A315</f>
        <v>42464</v>
      </c>
      <c r="B315" s="2">
        <f>RSI!B315</f>
        <v>2.6768000000000001</v>
      </c>
      <c r="C315" s="2">
        <f>RSI!I315</f>
        <v>50.887902833607669</v>
      </c>
      <c r="D315" s="2">
        <f>MACD!E315</f>
        <v>5.9735588663278882E-3</v>
      </c>
      <c r="E315" s="2">
        <f>MACD!F315</f>
        <v>1.3616723540140051E-2</v>
      </c>
      <c r="F315" s="2">
        <f>'Moving Avg'!D315</f>
        <v>2.6284000000000001</v>
      </c>
      <c r="G315" s="2">
        <f>'Moving Avg'!F315</f>
        <v>2.657025</v>
      </c>
      <c r="H315" s="2">
        <f>'Moving Avg'!G315</f>
        <v>2.7057320000000002</v>
      </c>
      <c r="I315" s="2">
        <f>'Moving Avg'!H315</f>
        <v>3.0589745000000024</v>
      </c>
      <c r="J315" s="6" t="str">
        <f>OBV!F315</f>
        <v>BEARISH</v>
      </c>
      <c r="K315" s="6" t="str">
        <f>OBV!G315</f>
        <v>STRONG</v>
      </c>
      <c r="L315" s="6" t="str">
        <f>OBV!H315</f>
        <v>BEARISH DIVERGENCE</v>
      </c>
    </row>
    <row r="316" spans="1:12" ht="13.5" x14ac:dyDescent="0.25">
      <c r="A316" s="3">
        <f>RSI!A316</f>
        <v>42465</v>
      </c>
      <c r="B316" s="2">
        <f>RSI!B316</f>
        <v>2.6768000000000001</v>
      </c>
      <c r="C316" s="2">
        <f>RSI!I316</f>
        <v>50.887902833607669</v>
      </c>
      <c r="D316" s="2">
        <f>MACD!E316</f>
        <v>1.1421411515597946E-2</v>
      </c>
      <c r="E316" s="2">
        <f>MACD!F316</f>
        <v>1.317766113523163E-2</v>
      </c>
      <c r="F316" s="2">
        <f>'Moving Avg'!D316</f>
        <v>2.6415999999999999</v>
      </c>
      <c r="G316" s="2">
        <f>'Moving Avg'!F316</f>
        <v>2.657025</v>
      </c>
      <c r="H316" s="2">
        <f>'Moving Avg'!G316</f>
        <v>2.7022100000000013</v>
      </c>
      <c r="I316" s="2">
        <f>'Moving Avg'!H316</f>
        <v>3.0550270000000022</v>
      </c>
      <c r="J316" s="6" t="str">
        <f>OBV!F316</f>
        <v>BEARISH</v>
      </c>
      <c r="K316" s="6" t="str">
        <f>OBV!G316</f>
        <v>STRONG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2.6768000000000001</v>
      </c>
      <c r="C317" s="2">
        <f>RSI!I317</f>
        <v>50.887902833607669</v>
      </c>
      <c r="D317" s="2">
        <f>MACD!E317</f>
        <v>1.0331593374535153E-2</v>
      </c>
      <c r="E317" s="2">
        <f>MACD!F317</f>
        <v>1.2608447583092335E-2</v>
      </c>
      <c r="F317" s="2">
        <f>'Moving Avg'!D317</f>
        <v>2.6548000000000003</v>
      </c>
      <c r="G317" s="2">
        <f>'Moving Avg'!F317</f>
        <v>2.6566549999999998</v>
      </c>
      <c r="H317" s="2">
        <f>'Moving Avg'!G317</f>
        <v>2.6975160000000007</v>
      </c>
      <c r="I317" s="2">
        <f>'Moving Avg'!H317</f>
        <v>3.0509750000000024</v>
      </c>
      <c r="J317" s="6" t="str">
        <f>OBV!F317</f>
        <v>BEARISH</v>
      </c>
      <c r="K317" s="6" t="str">
        <f>OBV!G317</f>
        <v>STRONG</v>
      </c>
      <c r="L317" s="6" t="str">
        <f>OBV!H317</f>
        <v>BEARISH DIVERGENCE</v>
      </c>
    </row>
    <row r="318" spans="1:12" ht="13.5" x14ac:dyDescent="0.25">
      <c r="A318" s="3">
        <f>RSI!A318</f>
        <v>42467</v>
      </c>
      <c r="B318" s="2">
        <f>RSI!B318</f>
        <v>2.6768000000000001</v>
      </c>
      <c r="C318" s="2">
        <f>RSI!I318</f>
        <v>50.887902833607669</v>
      </c>
      <c r="D318" s="2">
        <f>MACD!E318</f>
        <v>4.8523159890918599E-3</v>
      </c>
      <c r="E318" s="2">
        <f>MACD!F318</f>
        <v>1.1057221264292242E-2</v>
      </c>
      <c r="F318" s="2">
        <f>'Moving Avg'!D318</f>
        <v>2.6768000000000001</v>
      </c>
      <c r="G318" s="2">
        <f>'Moving Avg'!F318</f>
        <v>2.6559199999999996</v>
      </c>
      <c r="H318" s="2">
        <f>'Moving Avg'!G318</f>
        <v>2.6945820000000005</v>
      </c>
      <c r="I318" s="2">
        <f>'Moving Avg'!H318</f>
        <v>3.0465390000000023</v>
      </c>
      <c r="J318" s="6" t="str">
        <f>OBV!F318</f>
        <v>BULLISH</v>
      </c>
      <c r="K318" s="6" t="str">
        <f>OBV!G318</f>
        <v>NEUTRAL</v>
      </c>
      <c r="L318" s="6" t="str">
        <f>OBV!H318</f>
        <v>CONFIRMED BULLISH</v>
      </c>
    </row>
    <row r="319" spans="1:12" ht="13.5" x14ac:dyDescent="0.25">
      <c r="A319" s="3">
        <f>RSI!A319</f>
        <v>42468</v>
      </c>
      <c r="B319" s="2">
        <f>RSI!B319</f>
        <v>2.7502</v>
      </c>
      <c r="C319" s="2">
        <f>RSI!I319</f>
        <v>59.847417276992786</v>
      </c>
      <c r="D319" s="2">
        <f>MACD!E319</f>
        <v>-9.7744946802906796E-3</v>
      </c>
      <c r="E319" s="2">
        <f>MACD!F319</f>
        <v>6.8908780753756584E-3</v>
      </c>
      <c r="F319" s="2">
        <f>'Moving Avg'!D319</f>
        <v>2.6914799999999999</v>
      </c>
      <c r="G319" s="2">
        <f>'Moving Avg'!F319</f>
        <v>2.658855</v>
      </c>
      <c r="H319" s="2">
        <f>'Moving Avg'!G319</f>
        <v>2.6944360000000005</v>
      </c>
      <c r="I319" s="2">
        <f>'Moving Avg'!H319</f>
        <v>3.0426795000000029</v>
      </c>
      <c r="J319" s="6" t="str">
        <f>OBV!F319</f>
        <v>BULLISH</v>
      </c>
      <c r="K319" s="6" t="str">
        <f>OBV!G319</f>
        <v>WEAK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2.7208999999999999</v>
      </c>
      <c r="C320" s="2">
        <f>RSI!I320</f>
        <v>55.495227037853113</v>
      </c>
      <c r="D320" s="2">
        <f>MACD!E320</f>
        <v>-2.0456759510373068E-2</v>
      </c>
      <c r="E320" s="2">
        <f>MACD!F320</f>
        <v>1.4213505582259135E-3</v>
      </c>
      <c r="F320" s="2">
        <f>'Moving Avg'!D320</f>
        <v>2.7002999999999999</v>
      </c>
      <c r="G320" s="2">
        <f>'Moving Avg'!F320</f>
        <v>2.6603250000000003</v>
      </c>
      <c r="H320" s="2">
        <f>'Moving Avg'!G320</f>
        <v>2.6925300000000005</v>
      </c>
      <c r="I320" s="2">
        <f>'Moving Avg'!H320</f>
        <v>3.0388480000000033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2.6402000000000001</v>
      </c>
      <c r="C321" s="2">
        <f>RSI!I321</f>
        <v>45.64872999789246</v>
      </c>
      <c r="D321" s="2">
        <f>MACD!E321</f>
        <v>-2.4923983983966558E-2</v>
      </c>
      <c r="E321" s="2">
        <f>MACD!F321</f>
        <v>-3.8477163502125804E-3</v>
      </c>
      <c r="F321" s="2">
        <f>'Moving Avg'!D321</f>
        <v>2.6929799999999999</v>
      </c>
      <c r="G321" s="2">
        <f>'Moving Avg'!F321</f>
        <v>2.6577600000000006</v>
      </c>
      <c r="H321" s="2">
        <f>'Moving Avg'!G321</f>
        <v>2.6895960000000003</v>
      </c>
      <c r="I321" s="2">
        <f>'Moving Avg'!H321</f>
        <v>3.0346475000000033</v>
      </c>
      <c r="J321" s="6" t="str">
        <f>OBV!F321</f>
        <v>BULLISH</v>
      </c>
      <c r="K321" s="6" t="str">
        <f>OBV!G321</f>
        <v>NEUTRAL</v>
      </c>
      <c r="L321" s="6" t="str">
        <f>OBV!H321</f>
        <v>BULLISH DIVERGENCE</v>
      </c>
    </row>
    <row r="322" spans="1:12" ht="13.5" x14ac:dyDescent="0.25">
      <c r="A322" s="3">
        <f>RSI!A322</f>
        <v>42473</v>
      </c>
      <c r="B322" s="2">
        <f>RSI!B322</f>
        <v>2.5668000000000002</v>
      </c>
      <c r="C322" s="2">
        <f>RSI!I322</f>
        <v>38.889918108057266</v>
      </c>
      <c r="D322" s="2">
        <f>MACD!E322</f>
        <v>-2.303791787086773E-2</v>
      </c>
      <c r="E322" s="2">
        <f>MACD!F322</f>
        <v>-7.6857566543436107E-3</v>
      </c>
      <c r="F322" s="2">
        <f>'Moving Avg'!D322</f>
        <v>2.6709800000000001</v>
      </c>
      <c r="G322" s="2">
        <f>'Moving Avg'!F322</f>
        <v>2.6515250000000004</v>
      </c>
      <c r="H322" s="2">
        <f>'Moving Avg'!G322</f>
        <v>2.6859280000000001</v>
      </c>
      <c r="I322" s="2">
        <f>'Moving Avg'!H322</f>
        <v>3.0303940000000025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</row>
    <row r="323" spans="1:12" ht="13.5" x14ac:dyDescent="0.25">
      <c r="A323" s="3">
        <f>RSI!A323</f>
        <v>42474</v>
      </c>
      <c r="B323" s="2">
        <f>RSI!B323</f>
        <v>2.5668000000000002</v>
      </c>
      <c r="C323" s="2">
        <f>RSI!I323</f>
        <v>38.889918108057266</v>
      </c>
      <c r="D323" s="2">
        <f>MACD!E323</f>
        <v>-2.7565496638429998E-2</v>
      </c>
      <c r="E323" s="2">
        <f>MACD!F323</f>
        <v>-1.1661704651160889E-2</v>
      </c>
      <c r="F323" s="2">
        <f>'Moving Avg'!D323</f>
        <v>2.6489800000000003</v>
      </c>
      <c r="G323" s="2">
        <f>'Moving Avg'!F323</f>
        <v>2.6493250000000002</v>
      </c>
      <c r="H323" s="2">
        <f>'Moving Avg'!G323</f>
        <v>2.6822599999999999</v>
      </c>
      <c r="I323" s="2">
        <f>'Moving Avg'!H323</f>
        <v>3.0257920000000018</v>
      </c>
      <c r="J323" s="6" t="str">
        <f>OBV!F323</f>
        <v>BULLISH</v>
      </c>
      <c r="K323" s="6" t="str">
        <f>OBV!G323</f>
        <v>NEUTRAL</v>
      </c>
      <c r="L323" s="6" t="str">
        <f>OBV!H323</f>
        <v>BULLISH DIVERGENCE</v>
      </c>
    </row>
    <row r="324" spans="1:12" ht="13.5" x14ac:dyDescent="0.25">
      <c r="A324" s="3">
        <f>RSI!A324</f>
        <v>42475</v>
      </c>
      <c r="B324" s="2">
        <f>RSI!B324</f>
        <v>2.5594999999999999</v>
      </c>
      <c r="C324" s="2">
        <f>RSI!I324</f>
        <v>38.2369069811649</v>
      </c>
      <c r="D324" s="2">
        <f>MACD!E324</f>
        <v>-1.3334790582947953E-2</v>
      </c>
      <c r="E324" s="2">
        <f>MACD!F324</f>
        <v>-1.1996321837518302E-2</v>
      </c>
      <c r="F324" s="2">
        <f>'Moving Avg'!D324</f>
        <v>2.6108400000000005</v>
      </c>
      <c r="G324" s="2">
        <f>'Moving Avg'!F324</f>
        <v>2.6434600000000001</v>
      </c>
      <c r="H324" s="2">
        <f>'Moving Avg'!G324</f>
        <v>2.6784460000000001</v>
      </c>
      <c r="I324" s="2">
        <f>'Moving Avg'!H324</f>
        <v>3.0206215000000016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2.6328</v>
      </c>
      <c r="C325" s="2">
        <f>RSI!I325</f>
        <v>47.728041394301343</v>
      </c>
      <c r="D325" s="2">
        <f>MACD!E325</f>
        <v>-6.1262910741466392E-3</v>
      </c>
      <c r="E325" s="2">
        <f>MACD!F325</f>
        <v>-1.082231568484397E-2</v>
      </c>
      <c r="F325" s="2">
        <f>'Moving Avg'!D325</f>
        <v>2.5932200000000001</v>
      </c>
      <c r="G325" s="2">
        <f>'Moving Avg'!F325</f>
        <v>2.6441900000000005</v>
      </c>
      <c r="H325" s="2">
        <f>'Moving Avg'!G325</f>
        <v>2.6760980000000001</v>
      </c>
      <c r="I325" s="2">
        <f>'Moving Avg'!H325</f>
        <v>3.0152310000000018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2.6768000000000001</v>
      </c>
      <c r="C326" s="2">
        <f>RSI!I326</f>
        <v>52.45149188243964</v>
      </c>
      <c r="D326" s="2">
        <f>MACD!E326</f>
        <v>-3.1666257487423799E-3</v>
      </c>
      <c r="E326" s="2">
        <f>MACD!F326</f>
        <v>-9.2911776976236527E-3</v>
      </c>
      <c r="F326" s="2">
        <f>'Moving Avg'!D326</f>
        <v>2.6005400000000001</v>
      </c>
      <c r="G326" s="2">
        <f>'Moving Avg'!F326</f>
        <v>2.6423550000000002</v>
      </c>
      <c r="H326" s="2">
        <f>'Moving Avg'!G326</f>
        <v>2.6753639999999996</v>
      </c>
      <c r="I326" s="2">
        <f>'Moving Avg'!H326</f>
        <v>3.0099135000000015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</row>
    <row r="327" spans="1:12" ht="13.5" x14ac:dyDescent="0.25">
      <c r="A327" s="3">
        <f>RSI!A327</f>
        <v>42480</v>
      </c>
      <c r="B327" s="2">
        <f>RSI!B327</f>
        <v>2.6768000000000001</v>
      </c>
      <c r="C327" s="2">
        <f>RSI!I327</f>
        <v>52.45149188243964</v>
      </c>
      <c r="D327" s="2">
        <f>MACD!E327</f>
        <v>-8.1171273597568927E-4</v>
      </c>
      <c r="E327" s="2">
        <f>MACD!F327</f>
        <v>-7.59528470529406E-3</v>
      </c>
      <c r="F327" s="2">
        <f>'Moving Avg'!D327</f>
        <v>2.6225399999999999</v>
      </c>
      <c r="G327" s="2">
        <f>'Moving Avg'!F327</f>
        <v>2.6423550000000002</v>
      </c>
      <c r="H327" s="2">
        <f>'Moving Avg'!G327</f>
        <v>2.6738959999999996</v>
      </c>
      <c r="I327" s="2">
        <f>'Moving Avg'!H327</f>
        <v>3.0048895000000018</v>
      </c>
      <c r="J327" s="6" t="str">
        <f>OBV!F327</f>
        <v>BEARISH</v>
      </c>
      <c r="K327" s="6" t="str">
        <f>OBV!G327</f>
        <v>STRONG</v>
      </c>
      <c r="L327" s="6" t="str">
        <f>OBV!H327</f>
        <v>BEARISH DIVERGENCE</v>
      </c>
    </row>
    <row r="328" spans="1:12" ht="13.5" x14ac:dyDescent="0.25">
      <c r="A328" s="3">
        <f>RSI!A328</f>
        <v>42481</v>
      </c>
      <c r="B328" s="2">
        <f>RSI!B328</f>
        <v>2.7061999999999999</v>
      </c>
      <c r="C328" s="2">
        <f>RSI!I328</f>
        <v>55.56319021593027</v>
      </c>
      <c r="D328" s="2">
        <f>MACD!E328</f>
        <v>-1.1352229084691245E-3</v>
      </c>
      <c r="E328" s="2">
        <f>MACD!F328</f>
        <v>-6.3032723459290731E-3</v>
      </c>
      <c r="F328" s="2">
        <f>'Moving Avg'!D328</f>
        <v>2.6504199999999996</v>
      </c>
      <c r="G328" s="2">
        <f>'Moving Avg'!F328</f>
        <v>2.6452900000000001</v>
      </c>
      <c r="H328" s="2">
        <f>'Moving Avg'!G328</f>
        <v>2.6737499999999996</v>
      </c>
      <c r="I328" s="2">
        <f>'Moving Avg'!H328</f>
        <v>3.0000125000000009</v>
      </c>
      <c r="J328" s="6" t="str">
        <f>OBV!F328</f>
        <v>BEARISH</v>
      </c>
      <c r="K328" s="6" t="str">
        <f>OBV!G328</f>
        <v>STRONG</v>
      </c>
      <c r="L328" s="6" t="str">
        <f>OBV!H328</f>
        <v>BEARISH DIVERGENCE</v>
      </c>
    </row>
    <row r="329" spans="1:12" ht="13.5" x14ac:dyDescent="0.25">
      <c r="A329" s="3">
        <f>RSI!A329</f>
        <v>42482</v>
      </c>
      <c r="B329" s="2">
        <f>RSI!B329</f>
        <v>2.6402000000000001</v>
      </c>
      <c r="C329" s="2">
        <f>RSI!I329</f>
        <v>47.973209759297355</v>
      </c>
      <c r="D329" s="2">
        <f>MACD!E329</f>
        <v>1.4470405565030209E-2</v>
      </c>
      <c r="E329" s="2">
        <f>MACD!F329</f>
        <v>-2.1485367637372171E-3</v>
      </c>
      <c r="F329" s="2">
        <f>'Moving Avg'!D329</f>
        <v>2.6665599999999996</v>
      </c>
      <c r="G329" s="2">
        <f>'Moving Avg'!F329</f>
        <v>2.6463900000000002</v>
      </c>
      <c r="H329" s="2">
        <f>'Moving Avg'!G329</f>
        <v>2.672283999999999</v>
      </c>
      <c r="I329" s="2">
        <f>'Moving Avg'!H329</f>
        <v>2.9952455000000016</v>
      </c>
      <c r="J329" s="6" t="str">
        <f>OBV!F329</f>
        <v>BULLISH</v>
      </c>
      <c r="K329" s="6" t="str">
        <f>OBV!G329</f>
        <v>NEUTRAL</v>
      </c>
      <c r="L329" s="6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2.6402000000000001</v>
      </c>
      <c r="C330" s="2">
        <f>RSI!I330</f>
        <v>47.973209759297347</v>
      </c>
      <c r="D330" s="2">
        <f>MACD!E330</f>
        <v>2.327800159908211E-2</v>
      </c>
      <c r="E330" s="2">
        <f>MACD!F330</f>
        <v>2.9367709088266481E-3</v>
      </c>
      <c r="F330" s="2">
        <f>'Moving Avg'!D330</f>
        <v>2.66804</v>
      </c>
      <c r="G330" s="2">
        <f>'Moving Avg'!F330</f>
        <v>2.6474900000000003</v>
      </c>
      <c r="H330" s="2">
        <f>'Moving Avg'!G330</f>
        <v>2.6716979999999997</v>
      </c>
      <c r="I330" s="2">
        <f>'Moving Avg'!H330</f>
        <v>2.9902955000000007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2.7061999999999999</v>
      </c>
      <c r="C331" s="2">
        <f>RSI!I331</f>
        <v>55.088327335459425</v>
      </c>
      <c r="D331" s="2">
        <f>MACD!E331</f>
        <v>1.3528648046283731E-2</v>
      </c>
      <c r="E331" s="2">
        <f>MACD!F331</f>
        <v>5.0551463363180654E-3</v>
      </c>
      <c r="F331" s="2">
        <f>'Moving Avg'!D331</f>
        <v>2.6739199999999999</v>
      </c>
      <c r="G331" s="2">
        <f>'Moving Avg'!F331</f>
        <v>2.6522600000000005</v>
      </c>
      <c r="H331" s="2">
        <f>'Moving Avg'!G331</f>
        <v>2.6724319999999993</v>
      </c>
      <c r="I331" s="2">
        <f>'Moving Avg'!H331</f>
        <v>2.9854920000000011</v>
      </c>
      <c r="J331" s="6" t="str">
        <f>OBV!F331</f>
        <v>BULLISH</v>
      </c>
      <c r="K331" s="6" t="str">
        <f>OBV!G331</f>
        <v>WEAK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2.7429000000000001</v>
      </c>
      <c r="C332" s="2">
        <f>RSI!I332</f>
        <v>58.487988527589252</v>
      </c>
      <c r="D332" s="2">
        <f>MACD!E332</f>
        <v>-9.02686995714852E-3</v>
      </c>
      <c r="E332" s="2">
        <f>MACD!F332</f>
        <v>2.2387430776247483E-3</v>
      </c>
      <c r="F332" s="2">
        <f>'Moving Avg'!D332</f>
        <v>2.6871400000000003</v>
      </c>
      <c r="G332" s="2">
        <f>'Moving Avg'!F332</f>
        <v>2.6588650000000005</v>
      </c>
      <c r="H332" s="2">
        <f>'Moving Avg'!G332</f>
        <v>2.6730199999999993</v>
      </c>
      <c r="I332" s="2">
        <f>'Moving Avg'!H332</f>
        <v>2.9808720000000011</v>
      </c>
      <c r="J332" s="6" t="str">
        <f>OBV!F332</f>
        <v>BULLISH</v>
      </c>
      <c r="K332" s="6" t="str">
        <f>OBV!G332</f>
        <v>WEAK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2.7429000000000001</v>
      </c>
      <c r="C333" s="2">
        <f>RSI!I333</f>
        <v>58.487988527589259</v>
      </c>
      <c r="D333" s="2">
        <f>MACD!E333</f>
        <v>-2.8602539390525372E-2</v>
      </c>
      <c r="E333" s="2">
        <f>MACD!F333</f>
        <v>-3.9295134160052762E-3</v>
      </c>
      <c r="F333" s="2">
        <f>'Moving Avg'!D333</f>
        <v>2.69448</v>
      </c>
      <c r="G333" s="2">
        <f>'Moving Avg'!F333</f>
        <v>2.6676700000000002</v>
      </c>
      <c r="H333" s="2">
        <f>'Moving Avg'!G333</f>
        <v>2.6736079999999993</v>
      </c>
      <c r="I333" s="2">
        <f>'Moving Avg'!H333</f>
        <v>2.9759220000000011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2.6621999999999999</v>
      </c>
      <c r="C334" s="2">
        <f>RSI!I334</f>
        <v>49.024223140328701</v>
      </c>
      <c r="D334" s="2">
        <f>MACD!E334</f>
        <v>-4.0765784224190416E-2</v>
      </c>
      <c r="E334" s="2">
        <f>MACD!F334</f>
        <v>-1.1296767577642305E-2</v>
      </c>
      <c r="F334" s="2">
        <f>'Moving Avg'!D334</f>
        <v>2.6988799999999999</v>
      </c>
      <c r="G334" s="2">
        <f>'Moving Avg'!F334</f>
        <v>2.6669400000000003</v>
      </c>
      <c r="H334" s="2">
        <f>'Moving Avg'!G334</f>
        <v>2.6718479999999993</v>
      </c>
      <c r="I334" s="2">
        <f>'Moving Avg'!H334</f>
        <v>2.9707150000000007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2.6402000000000001</v>
      </c>
      <c r="C335" s="2">
        <f>RSI!I335</f>
        <v>46.800984421520923</v>
      </c>
      <c r="D335" s="2">
        <f>MACD!E335</f>
        <v>-3.809464232208537E-2</v>
      </c>
      <c r="E335" s="2">
        <f>MACD!F335</f>
        <v>-1.6656342526530921E-2</v>
      </c>
      <c r="F335" s="2">
        <f>'Moving Avg'!D335</f>
        <v>2.6988799999999999</v>
      </c>
      <c r="G335" s="2">
        <f>'Moving Avg'!F335</f>
        <v>2.6651099999999999</v>
      </c>
      <c r="H335" s="2">
        <f>'Moving Avg'!G335</f>
        <v>2.670382</v>
      </c>
      <c r="I335" s="2">
        <f>'Moving Avg'!H335</f>
        <v>2.9655815000000012</v>
      </c>
      <c r="J335" s="6" t="str">
        <f>OBV!F335</f>
        <v>BEARISH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42493</v>
      </c>
      <c r="B336" s="2">
        <f>RSI!B336</f>
        <v>2.6402000000000001</v>
      </c>
      <c r="C336" s="2">
        <f>RSI!I336</f>
        <v>46.800984421520923</v>
      </c>
      <c r="D336" s="2">
        <f>MACD!E336</f>
        <v>-2.8882840064628823E-2</v>
      </c>
      <c r="E336" s="2">
        <f>MACD!F336</f>
        <v>-1.91016420341505E-2</v>
      </c>
      <c r="F336" s="2">
        <f>'Moving Avg'!D336</f>
        <v>2.6856800000000001</v>
      </c>
      <c r="G336" s="2">
        <f>'Moving Avg'!F336</f>
        <v>2.6632799999999999</v>
      </c>
      <c r="H336" s="2">
        <f>'Moving Avg'!G336</f>
        <v>2.670382</v>
      </c>
      <c r="I336" s="2">
        <f>'Moving Avg'!H336</f>
        <v>2.9611815000000017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2.6402000000000001</v>
      </c>
      <c r="C337" s="2">
        <f>RSI!I337</f>
        <v>46.800984421520916</v>
      </c>
      <c r="D337" s="2">
        <f>MACD!E337</f>
        <v>-2.0919372882124421E-2</v>
      </c>
      <c r="E337" s="2">
        <f>MACD!F337</f>
        <v>-1.9465188203745286E-2</v>
      </c>
      <c r="F337" s="2">
        <f>'Moving Avg'!D337</f>
        <v>2.6651400000000001</v>
      </c>
      <c r="G337" s="2">
        <f>'Moving Avg'!F337</f>
        <v>2.6614499999999999</v>
      </c>
      <c r="H337" s="2">
        <f>'Moving Avg'!G337</f>
        <v>2.670382</v>
      </c>
      <c r="I337" s="2">
        <f>'Moving Avg'!H337</f>
        <v>2.9560845000000016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2.5668000000000002</v>
      </c>
      <c r="C338" s="2">
        <f>RSI!I338</f>
        <v>39.362485278011079</v>
      </c>
      <c r="D338" s="2">
        <f>MACD!E338</f>
        <v>-4.064583803157884E-3</v>
      </c>
      <c r="E338" s="2">
        <f>MACD!F338</f>
        <v>-1.6385067323627805E-2</v>
      </c>
      <c r="F338" s="2">
        <f>'Moving Avg'!D338</f>
        <v>2.6299200000000003</v>
      </c>
      <c r="G338" s="2">
        <f>'Moving Avg'!F338</f>
        <v>2.6559499999999998</v>
      </c>
      <c r="H338" s="2">
        <f>'Moving Avg'!G338</f>
        <v>2.6675940000000002</v>
      </c>
      <c r="I338" s="2">
        <f>'Moving Avg'!H338</f>
        <v>2.9507675000000018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2.6034999999999999</v>
      </c>
      <c r="C339" s="2">
        <f>RSI!I339</f>
        <v>44.142877954660754</v>
      </c>
      <c r="D339" s="2">
        <f>MACD!E339</f>
        <v>-2.096705364615481E-3</v>
      </c>
      <c r="E339" s="2">
        <f>MACD!F339</f>
        <v>-1.3527394931825341E-2</v>
      </c>
      <c r="F339" s="2">
        <f>'Moving Avg'!D339</f>
        <v>2.6181800000000002</v>
      </c>
      <c r="G339" s="2">
        <f>'Moving Avg'!F339</f>
        <v>2.6486149999999999</v>
      </c>
      <c r="H339" s="2">
        <f>'Moving Avg'!G339</f>
        <v>2.6656880000000003</v>
      </c>
      <c r="I339" s="2">
        <f>'Moving Avg'!H339</f>
        <v>2.9458170000000017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2.6987999999999999</v>
      </c>
      <c r="C340" s="2">
        <f>RSI!I340</f>
        <v>54.232804409777366</v>
      </c>
      <c r="D340" s="2">
        <f>MACD!E340</f>
        <v>-7.1720518259899002E-3</v>
      </c>
      <c r="E340" s="2">
        <f>MACD!F340</f>
        <v>-1.2256326310658254E-2</v>
      </c>
      <c r="F340" s="2">
        <f>'Moving Avg'!D340</f>
        <v>2.6299000000000001</v>
      </c>
      <c r="G340" s="2">
        <f>'Moving Avg'!F340</f>
        <v>2.6475099999999996</v>
      </c>
      <c r="H340" s="2">
        <f>'Moving Avg'!G340</f>
        <v>2.6656880000000003</v>
      </c>
      <c r="I340" s="2">
        <f>'Moving Avg'!H340</f>
        <v>2.9410130000000008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</row>
    <row r="341" spans="1:12" ht="13.5" x14ac:dyDescent="0.25">
      <c r="A341" s="3">
        <f>RSI!A341</f>
        <v>42500</v>
      </c>
      <c r="B341" s="2">
        <f>RSI!B341</f>
        <v>2.7134999999999998</v>
      </c>
      <c r="C341" s="2">
        <f>RSI!I341</f>
        <v>55.566119532533811</v>
      </c>
      <c r="D341" s="2">
        <f>MACD!E341</f>
        <v>-2.6695790897339755E-3</v>
      </c>
      <c r="E341" s="2">
        <f>MACD!F341</f>
        <v>-1.0338976866473398E-2</v>
      </c>
      <c r="F341" s="2">
        <f>'Moving Avg'!D341</f>
        <v>2.6445600000000002</v>
      </c>
      <c r="G341" s="2">
        <f>'Moving Avg'!F341</f>
        <v>2.6511749999999998</v>
      </c>
      <c r="H341" s="2">
        <f>'Moving Avg'!G341</f>
        <v>2.6643680000000005</v>
      </c>
      <c r="I341" s="2">
        <f>'Moving Avg'!H341</f>
        <v>2.9367960000000006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2.7134999999999998</v>
      </c>
      <c r="C342" s="2">
        <f>RSI!I342</f>
        <v>55.566119532533826</v>
      </c>
      <c r="D342" s="2">
        <f>MACD!E342</f>
        <v>6.4513847815748093E-3</v>
      </c>
      <c r="E342" s="2">
        <f>MACD!F342</f>
        <v>-6.980904536863757E-3</v>
      </c>
      <c r="F342" s="2">
        <f>'Moving Avg'!D342</f>
        <v>2.6592199999999999</v>
      </c>
      <c r="G342" s="2">
        <f>'Moving Avg'!F342</f>
        <v>2.6585099999999997</v>
      </c>
      <c r="H342" s="2">
        <f>'Moving Avg'!G342</f>
        <v>2.663488000000001</v>
      </c>
      <c r="I342" s="2">
        <f>'Moving Avg'!H342</f>
        <v>2.9325790000000005</v>
      </c>
      <c r="J342" s="6" t="str">
        <f>OBV!F342</f>
        <v>BULLISH</v>
      </c>
      <c r="K342" s="6" t="str">
        <f>OBV!G342</f>
        <v>WEAK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2.7061999999999999</v>
      </c>
      <c r="C343" s="2">
        <f>RSI!I343</f>
        <v>54.64918758285318</v>
      </c>
      <c r="D343" s="2">
        <f>MACD!E343</f>
        <v>1.4399702517995383E-2</v>
      </c>
      <c r="E343" s="2">
        <f>MACD!F343</f>
        <v>-2.7047831258919294E-3</v>
      </c>
      <c r="F343" s="2">
        <f>'Moving Avg'!D343</f>
        <v>2.6870999999999996</v>
      </c>
      <c r="G343" s="2">
        <f>'Moving Avg'!F343</f>
        <v>2.6654799999999996</v>
      </c>
      <c r="H343" s="2">
        <f>'Moving Avg'!G343</f>
        <v>2.6626080000000001</v>
      </c>
      <c r="I343" s="2">
        <f>'Moving Avg'!H343</f>
        <v>2.9282890000000008</v>
      </c>
      <c r="J343" s="6" t="str">
        <f>OBV!F343</f>
        <v>BULLISH</v>
      </c>
      <c r="K343" s="6" t="str">
        <f>OBV!G343</f>
        <v>WEAK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2.6402000000000001</v>
      </c>
      <c r="C344" s="2">
        <f>RSI!I344</f>
        <v>47.084203424124276</v>
      </c>
      <c r="D344" s="2">
        <f>MACD!E344</f>
        <v>1.3354655701595775E-2</v>
      </c>
      <c r="E344" s="2">
        <f>MACD!F344</f>
        <v>5.071046396056115E-4</v>
      </c>
      <c r="F344" s="2">
        <f>'Moving Avg'!D344</f>
        <v>2.6944400000000002</v>
      </c>
      <c r="G344" s="2">
        <f>'Moving Avg'!F344</f>
        <v>2.6695149999999992</v>
      </c>
      <c r="H344" s="2">
        <f>'Moving Avg'!G344</f>
        <v>2.6611419999999999</v>
      </c>
      <c r="I344" s="2">
        <f>'Moving Avg'!H344</f>
        <v>2.9238890000000008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2.5741999999999998</v>
      </c>
      <c r="C345" s="2">
        <f>RSI!I345</f>
        <v>40.975693193698966</v>
      </c>
      <c r="D345" s="2">
        <f>MACD!E345</f>
        <v>1.4138682774769151E-2</v>
      </c>
      <c r="E345" s="2">
        <f>MACD!F345</f>
        <v>3.2334202666383194E-3</v>
      </c>
      <c r="F345" s="2">
        <f>'Moving Avg'!D345</f>
        <v>2.6695199999999994</v>
      </c>
      <c r="G345" s="2">
        <f>'Moving Avg'!F345</f>
        <v>2.6665849999999995</v>
      </c>
      <c r="H345" s="2">
        <f>'Moving Avg'!G345</f>
        <v>2.6587959999999993</v>
      </c>
      <c r="I345" s="2">
        <f>'Moving Avg'!H345</f>
        <v>2.9188290000000019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2.5741999999999998</v>
      </c>
      <c r="C346" s="2">
        <f>RSI!I346</f>
        <v>40.975693193698959</v>
      </c>
      <c r="D346" s="2">
        <f>MACD!E346</f>
        <v>1.5343961162300523E-2</v>
      </c>
      <c r="E346" s="2">
        <f>MACD!F346</f>
        <v>5.6555284457707605E-3</v>
      </c>
      <c r="F346" s="2">
        <f>'Moving Avg'!D346</f>
        <v>2.6416599999999995</v>
      </c>
      <c r="G346" s="2">
        <f>'Moving Avg'!F346</f>
        <v>2.6614549999999992</v>
      </c>
      <c r="H346" s="2">
        <f>'Moving Avg'!G346</f>
        <v>2.6567439999999993</v>
      </c>
      <c r="I346" s="2">
        <f>'Moving Avg'!H346</f>
        <v>2.9137690000000016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2.6402000000000001</v>
      </c>
      <c r="C347" s="2">
        <f>RSI!I347</f>
        <v>48.695167391310292</v>
      </c>
      <c r="D347" s="2">
        <f>MACD!E347</f>
        <v>1.1976655498260325E-2</v>
      </c>
      <c r="E347" s="2">
        <f>MACD!F347</f>
        <v>6.9197538562686739E-3</v>
      </c>
      <c r="F347" s="2">
        <f>'Moving Avg'!D347</f>
        <v>2.6269999999999998</v>
      </c>
      <c r="G347" s="2">
        <f>'Moving Avg'!F347</f>
        <v>2.6596249999999992</v>
      </c>
      <c r="H347" s="2">
        <f>'Moving Avg'!G347</f>
        <v>2.6558639999999998</v>
      </c>
      <c r="I347" s="2">
        <f>'Moving Avg'!H347</f>
        <v>2.9090390000000013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2.5668000000000002</v>
      </c>
      <c r="C348" s="2">
        <f>RSI!I348</f>
        <v>42.100657674227158</v>
      </c>
      <c r="D348" s="2">
        <f>MACD!E348</f>
        <v>3.3466962971089309E-3</v>
      </c>
      <c r="E348" s="2">
        <f>MACD!F348</f>
        <v>6.205142344436726E-3</v>
      </c>
      <c r="F348" s="2">
        <f>'Moving Avg'!D348</f>
        <v>2.5991200000000001</v>
      </c>
      <c r="G348" s="2">
        <f>'Moving Avg'!F348</f>
        <v>2.6526549999999998</v>
      </c>
      <c r="H348" s="2">
        <f>'Moving Avg'!G348</f>
        <v>2.6533699999999993</v>
      </c>
      <c r="I348" s="2">
        <f>'Moving Avg'!H348</f>
        <v>2.9042350000000017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2.6402000000000001</v>
      </c>
      <c r="C349" s="2">
        <f>RSI!I349</f>
        <v>49.470028135717826</v>
      </c>
      <c r="D349" s="2">
        <f>MACD!E349</f>
        <v>-3.2436899294010502E-3</v>
      </c>
      <c r="E349" s="2">
        <f>MACD!F349</f>
        <v>4.3153758896691714E-3</v>
      </c>
      <c r="F349" s="2">
        <f>'Moving Avg'!D349</f>
        <v>2.5991200000000001</v>
      </c>
      <c r="G349" s="2">
        <f>'Moving Avg'!F349</f>
        <v>2.6526550000000002</v>
      </c>
      <c r="H349" s="2">
        <f>'Moving Avg'!G349</f>
        <v>2.6523439999999994</v>
      </c>
      <c r="I349" s="2">
        <f>'Moving Avg'!H349</f>
        <v>2.8994680000000015</v>
      </c>
      <c r="J349" s="6" t="str">
        <f>OBV!F349</f>
        <v>BEARISH</v>
      </c>
      <c r="K349" s="6" t="str">
        <f>OBV!G349</f>
        <v>NEUTRAL</v>
      </c>
      <c r="L349" s="6" t="str">
        <f>OBV!H349</f>
        <v>NEUTRAL</v>
      </c>
    </row>
    <row r="350" spans="1:12" ht="13.5" x14ac:dyDescent="0.25">
      <c r="A350" s="3">
        <f>RSI!A350</f>
        <v>42513</v>
      </c>
      <c r="B350" s="2">
        <f>RSI!B350</f>
        <v>2.6402000000000001</v>
      </c>
      <c r="C350" s="2">
        <f>RSI!I350</f>
        <v>49.470028135717826</v>
      </c>
      <c r="D350" s="2">
        <f>MACD!E350</f>
        <v>5.8731720290814415E-3</v>
      </c>
      <c r="E350" s="2">
        <f>MACD!F350</f>
        <v>4.626935117551626E-3</v>
      </c>
      <c r="F350" s="2">
        <f>'Moving Avg'!D350</f>
        <v>2.61232</v>
      </c>
      <c r="G350" s="2">
        <f>'Moving Avg'!F350</f>
        <v>2.6526549999999998</v>
      </c>
      <c r="H350" s="2">
        <f>'Moving Avg'!G350</f>
        <v>2.6513179999999994</v>
      </c>
      <c r="I350" s="2">
        <f>'Moving Avg'!H350</f>
        <v>2.8947010000000022</v>
      </c>
      <c r="J350" s="6" t="str">
        <f>OBV!F350</f>
        <v>BULLISH</v>
      </c>
      <c r="K350" s="6" t="str">
        <f>OBV!G350</f>
        <v>NEUTRAL</v>
      </c>
      <c r="L350" s="6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2.6621999999999999</v>
      </c>
      <c r="C351" s="2">
        <f>RSI!I351</f>
        <v>51.610945395828487</v>
      </c>
      <c r="D351" s="2">
        <f>MACD!E351</f>
        <v>1.4248796959184684E-2</v>
      </c>
      <c r="E351" s="2">
        <f>MACD!F351</f>
        <v>6.551307485878238E-3</v>
      </c>
      <c r="F351" s="2">
        <f>'Moving Avg'!D351</f>
        <v>2.6299200000000003</v>
      </c>
      <c r="G351" s="2">
        <f>'Moving Avg'!F351</f>
        <v>2.650455</v>
      </c>
      <c r="H351" s="2">
        <f>'Moving Avg'!G351</f>
        <v>2.6507319999999996</v>
      </c>
      <c r="I351" s="2">
        <f>'Moving Avg'!H351</f>
        <v>2.8902275000000022</v>
      </c>
      <c r="J351" s="6" t="str">
        <f>OBV!F351</f>
        <v>BULLISH</v>
      </c>
      <c r="K351" s="6" t="str">
        <f>OBV!G351</f>
        <v>WEAK</v>
      </c>
      <c r="L351" s="6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2.7134999999999998</v>
      </c>
      <c r="C352" s="2">
        <f>RSI!I352</f>
        <v>56.264301238117696</v>
      </c>
      <c r="D352" s="2">
        <f>MACD!E352</f>
        <v>1.7433132195485701E-2</v>
      </c>
      <c r="E352" s="2">
        <f>MACD!F352</f>
        <v>8.727672427799732E-3</v>
      </c>
      <c r="F352" s="2">
        <f>'Moving Avg'!D352</f>
        <v>2.6445800000000004</v>
      </c>
      <c r="G352" s="2">
        <f>'Moving Avg'!F352</f>
        <v>2.6489849999999997</v>
      </c>
      <c r="H352" s="2">
        <f>'Moving Avg'!G352</f>
        <v>2.6511719999999999</v>
      </c>
      <c r="I352" s="2">
        <f>'Moving Avg'!H352</f>
        <v>2.8856440000000019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2.6915</v>
      </c>
      <c r="C353" s="2">
        <f>RSI!I353</f>
        <v>53.871702723903837</v>
      </c>
      <c r="D353" s="2">
        <f>MACD!E353</f>
        <v>2.0235866272980907E-2</v>
      </c>
      <c r="E353" s="2">
        <f>MACD!F353</f>
        <v>1.1029311196835968E-2</v>
      </c>
      <c r="F353" s="2">
        <f>'Moving Avg'!D353</f>
        <v>2.6695199999999999</v>
      </c>
      <c r="G353" s="2">
        <f>'Moving Avg'!F353</f>
        <v>2.6464150000000002</v>
      </c>
      <c r="H353" s="2">
        <f>'Moving Avg'!G353</f>
        <v>2.6527859999999994</v>
      </c>
      <c r="I353" s="2">
        <f>'Moving Avg'!H353</f>
        <v>2.880987000000002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2.6621999999999999</v>
      </c>
      <c r="C354" s="2">
        <f>RSI!I354</f>
        <v>50.774886165808034</v>
      </c>
      <c r="D354" s="2">
        <f>MACD!E354</f>
        <v>1.438517797161154E-2</v>
      </c>
      <c r="E354" s="2">
        <f>MACD!F354</f>
        <v>1.1700484551791082E-2</v>
      </c>
      <c r="F354" s="2">
        <f>'Moving Avg'!D354</f>
        <v>2.6739199999999999</v>
      </c>
      <c r="G354" s="2">
        <f>'Moving Avg'!F354</f>
        <v>2.6464150000000002</v>
      </c>
      <c r="H354" s="2">
        <f>'Moving Avg'!G354</f>
        <v>2.6524939999999999</v>
      </c>
      <c r="I354" s="2">
        <f>'Moving Avg'!H354</f>
        <v>2.8762200000000013</v>
      </c>
      <c r="J354" s="6" t="str">
        <f>OBV!F354</f>
        <v>BULLISH</v>
      </c>
      <c r="K354" s="6" t="str">
        <f>OBV!G354</f>
        <v>WEAK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2.7429000000000001</v>
      </c>
      <c r="C355" s="2">
        <f>RSI!I355</f>
        <v>57.945521368036218</v>
      </c>
      <c r="D355" s="2">
        <f>MACD!E355</f>
        <v>-6.7449644636110584E-3</v>
      </c>
      <c r="E355" s="2">
        <f>MACD!F355</f>
        <v>8.011394748710654E-3</v>
      </c>
      <c r="F355" s="2">
        <f>'Moving Avg'!D355</f>
        <v>2.6944600000000003</v>
      </c>
      <c r="G355" s="2">
        <f>'Moving Avg'!F355</f>
        <v>2.6515499999999994</v>
      </c>
      <c r="H355" s="2">
        <f>'Moving Avg'!G355</f>
        <v>2.6549879999999995</v>
      </c>
      <c r="I355" s="2">
        <f>'Moving Avg'!H355</f>
        <v>2.8721500000000013</v>
      </c>
      <c r="J355" s="6" t="str">
        <f>OBV!F355</f>
        <v>BULLISH</v>
      </c>
      <c r="K355" s="6" t="str">
        <f>OBV!G355</f>
        <v>WEAK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2.8529</v>
      </c>
      <c r="C356" s="2">
        <f>RSI!I356</f>
        <v>65.353983163401381</v>
      </c>
      <c r="D356" s="2">
        <f>MACD!E356</f>
        <v>-3.3293708941763533E-2</v>
      </c>
      <c r="E356" s="2">
        <f>MACD!F356</f>
        <v>-2.496259893841838E-4</v>
      </c>
      <c r="F356" s="2">
        <f>'Moving Avg'!D356</f>
        <v>2.7326000000000001</v>
      </c>
      <c r="G356" s="2">
        <f>'Moving Avg'!F356</f>
        <v>2.662185</v>
      </c>
      <c r="H356" s="2">
        <f>'Moving Avg'!G356</f>
        <v>2.6577759999999997</v>
      </c>
      <c r="I356" s="2">
        <f>'Moving Avg'!H356</f>
        <v>2.8686300000000018</v>
      </c>
      <c r="J356" s="6" t="str">
        <f>OBV!F356</f>
        <v>BULLISH</v>
      </c>
      <c r="K356" s="6" t="str">
        <f>OBV!G356</f>
        <v>WEAK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2.9335</v>
      </c>
      <c r="C357" s="2">
        <f>RSI!I357</f>
        <v>69.582314379658783</v>
      </c>
      <c r="D357" s="2">
        <f>MACD!E357</f>
        <v>-5.2707184428159692E-2</v>
      </c>
      <c r="E357" s="2">
        <f>MACD!F357</f>
        <v>-1.0741137677139285E-2</v>
      </c>
      <c r="F357" s="2">
        <f>'Moving Avg'!D357</f>
        <v>2.7766000000000002</v>
      </c>
      <c r="G357" s="2">
        <f>'Moving Avg'!F357</f>
        <v>2.6768499999999995</v>
      </c>
      <c r="H357" s="2">
        <f>'Moving Avg'!G357</f>
        <v>2.6629099999999992</v>
      </c>
      <c r="I357" s="2">
        <f>'Moving Avg'!H357</f>
        <v>2.8655130000000013</v>
      </c>
      <c r="J357" s="6" t="str">
        <f>OBV!F357</f>
        <v>BULLISH</v>
      </c>
      <c r="K357" s="6" t="str">
        <f>OBV!G357</f>
        <v>WEAK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2.9335</v>
      </c>
      <c r="C358" s="2">
        <f>RSI!I358</f>
        <v>69.582314379658783</v>
      </c>
      <c r="D358" s="2">
        <f>MACD!E358</f>
        <v>-8.1951278505214553E-2</v>
      </c>
      <c r="E358" s="2">
        <f>MACD!F358</f>
        <v>-2.498316584275434E-2</v>
      </c>
      <c r="F358" s="2">
        <f>'Moving Avg'!D358</f>
        <v>2.8250000000000002</v>
      </c>
      <c r="G358" s="2">
        <f>'Moving Avg'!F358</f>
        <v>2.6951849999999995</v>
      </c>
      <c r="H358" s="2">
        <f>'Moving Avg'!G358</f>
        <v>2.6686299999999994</v>
      </c>
      <c r="I358" s="2">
        <f>'Moving Avg'!H358</f>
        <v>2.8623960000000013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2.9262000000000001</v>
      </c>
      <c r="C359" s="2">
        <f>RSI!I359</f>
        <v>68.701590716263127</v>
      </c>
      <c r="D359" s="2">
        <f>MACD!E359</f>
        <v>-9.6275269266380192E-2</v>
      </c>
      <c r="E359" s="2">
        <f>MACD!F359</f>
        <v>-3.9241586527479513E-2</v>
      </c>
      <c r="F359" s="2">
        <f>'Moving Avg'!D359</f>
        <v>2.8778000000000001</v>
      </c>
      <c r="G359" s="2">
        <f>'Moving Avg'!F359</f>
        <v>2.7113199999999997</v>
      </c>
      <c r="H359" s="2">
        <f>'Moving Avg'!G359</f>
        <v>2.6747899999999993</v>
      </c>
      <c r="I359" s="2">
        <f>'Moving Avg'!H359</f>
        <v>2.859242500000001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2.9262000000000001</v>
      </c>
      <c r="C360" s="2">
        <f>RSI!I360</f>
        <v>68.701590716263112</v>
      </c>
      <c r="D360" s="2">
        <f>MACD!E360</f>
        <v>-0.1096598743440298</v>
      </c>
      <c r="E360" s="2">
        <f>MACD!F360</f>
        <v>-5.3325244090789578E-2</v>
      </c>
      <c r="F360" s="2">
        <f>'Moving Avg'!D360</f>
        <v>2.9144600000000001</v>
      </c>
      <c r="G360" s="2">
        <f>'Moving Avg'!F360</f>
        <v>2.7226900000000001</v>
      </c>
      <c r="H360" s="2">
        <f>'Moving Avg'!G360</f>
        <v>2.6809499999999993</v>
      </c>
      <c r="I360" s="2">
        <f>'Moving Avg'!H360</f>
        <v>2.8557225000000006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2.8454999999999999</v>
      </c>
      <c r="C361" s="2">
        <f>RSI!I361</f>
        <v>59.109407928735166</v>
      </c>
      <c r="D361" s="2">
        <f>MACD!E361</f>
        <v>-0.11279356921291228</v>
      </c>
      <c r="E361" s="2">
        <f>MACD!F361</f>
        <v>-6.5218909115214121E-2</v>
      </c>
      <c r="F361" s="2">
        <f>'Moving Avg'!D361</f>
        <v>2.9129800000000001</v>
      </c>
      <c r="G361" s="2">
        <f>'Moving Avg'!F361</f>
        <v>2.7292900000000002</v>
      </c>
      <c r="H361" s="2">
        <f>'Moving Avg'!G361</f>
        <v>2.685643999999999</v>
      </c>
      <c r="I361" s="2">
        <f>'Moving Avg'!H361</f>
        <v>2.8518355000000004</v>
      </c>
      <c r="J361" s="6" t="str">
        <f>OBV!F361</f>
        <v>BULLISH</v>
      </c>
      <c r="K361" s="6" t="str">
        <f>OBV!G361</f>
        <v>WEAK</v>
      </c>
      <c r="L361" s="6" t="str">
        <f>OBV!H361</f>
        <v>BULLISH DIVERGENCE</v>
      </c>
    </row>
    <row r="362" spans="1:12" ht="13.5" x14ac:dyDescent="0.25">
      <c r="A362" s="3">
        <f>RSI!A362</f>
        <v>42529</v>
      </c>
      <c r="B362" s="2">
        <f>RSI!B362</f>
        <v>2.8969</v>
      </c>
      <c r="C362" s="2">
        <f>RSI!I362</f>
        <v>62.683200261391839</v>
      </c>
      <c r="D362" s="2">
        <f>MACD!E362</f>
        <v>-0.1119673350593251</v>
      </c>
      <c r="E362" s="2">
        <f>MACD!F362</f>
        <v>-7.4568594304036326E-2</v>
      </c>
      <c r="F362" s="2">
        <f>'Moving Avg'!D362</f>
        <v>2.9056600000000001</v>
      </c>
      <c r="G362" s="2">
        <f>'Moving Avg'!F362</f>
        <v>2.7384600000000003</v>
      </c>
      <c r="H362" s="2">
        <f>'Moving Avg'!G362</f>
        <v>2.6913659999999995</v>
      </c>
      <c r="I362" s="2">
        <f>'Moving Avg'!H362</f>
        <v>2.8482055000000002</v>
      </c>
      <c r="J362" s="6" t="str">
        <f>OBV!F362</f>
        <v>BEARISH</v>
      </c>
      <c r="K362" s="6" t="str">
        <f>OBV!G362</f>
        <v>STRONG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2.8969</v>
      </c>
      <c r="C363" s="2">
        <f>RSI!I363</f>
        <v>62.683200261391839</v>
      </c>
      <c r="D363" s="2">
        <f>MACD!E363</f>
        <v>-0.11551866345683592</v>
      </c>
      <c r="E363" s="2">
        <f>MACD!F363</f>
        <v>-8.2758608134596248E-2</v>
      </c>
      <c r="F363" s="2">
        <f>'Moving Avg'!D363</f>
        <v>2.8983400000000001</v>
      </c>
      <c r="G363" s="2">
        <f>'Moving Avg'!F363</f>
        <v>2.7479950000000004</v>
      </c>
      <c r="H363" s="2">
        <f>'Moving Avg'!G363</f>
        <v>2.697967999999999</v>
      </c>
      <c r="I363" s="2">
        <f>'Moving Avg'!H363</f>
        <v>2.8449055000000012</v>
      </c>
      <c r="J363" s="6" t="str">
        <f>OBV!F363</f>
        <v>BEARISH</v>
      </c>
      <c r="K363" s="6" t="str">
        <f>OBV!G363</f>
        <v>STRONG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2.8161999999999998</v>
      </c>
      <c r="C364" s="2">
        <f>RSI!I364</f>
        <v>54.077224992711756</v>
      </c>
      <c r="D364" s="2">
        <f>MACD!E364</f>
        <v>-0.11785524652090507</v>
      </c>
      <c r="E364" s="2">
        <f>MACD!F364</f>
        <v>-8.9777935811858015E-2</v>
      </c>
      <c r="F364" s="2">
        <f>'Moving Avg'!D364</f>
        <v>2.8763399999999999</v>
      </c>
      <c r="G364" s="2">
        <f>'Moving Avg'!F364</f>
        <v>2.7567950000000008</v>
      </c>
      <c r="H364" s="2">
        <f>'Moving Avg'!G364</f>
        <v>2.7007559999999997</v>
      </c>
      <c r="I364" s="2">
        <f>'Moving Avg'!H364</f>
        <v>2.8412020000000009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2.8601999999999999</v>
      </c>
      <c r="C365" s="2">
        <f>RSI!I365</f>
        <v>57.503089013599805</v>
      </c>
      <c r="D365" s="2">
        <f>MACD!E365</f>
        <v>-0.11094168343411104</v>
      </c>
      <c r="E365" s="2">
        <f>MACD!F365</f>
        <v>-9.401068533630863E-2</v>
      </c>
      <c r="F365" s="2">
        <f>'Moving Avg'!D365</f>
        <v>2.86314</v>
      </c>
      <c r="G365" s="2">
        <f>'Moving Avg'!F365</f>
        <v>2.7710950000000008</v>
      </c>
      <c r="H365" s="2">
        <f>'Moving Avg'!G365</f>
        <v>2.7044239999999995</v>
      </c>
      <c r="I365" s="2">
        <f>'Moving Avg'!H365</f>
        <v>2.8377184999999998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</row>
    <row r="366" spans="1:12" ht="13.5" x14ac:dyDescent="0.25">
      <c r="A366" s="3">
        <f>RSI!A366</f>
        <v>42535</v>
      </c>
      <c r="B366" s="2">
        <f>RSI!B366</f>
        <v>2.8969</v>
      </c>
      <c r="C366" s="2">
        <f>RSI!I366</f>
        <v>60.171968193979176</v>
      </c>
      <c r="D366" s="2">
        <f>MACD!E366</f>
        <v>-9.1392975221561201E-2</v>
      </c>
      <c r="E366" s="2">
        <f>MACD!F366</f>
        <v>-9.3487143313359153E-2</v>
      </c>
      <c r="F366" s="2">
        <f>'Moving Avg'!D366</f>
        <v>2.8734199999999999</v>
      </c>
      <c r="G366" s="2">
        <f>'Moving Avg'!F366</f>
        <v>2.7872300000000001</v>
      </c>
      <c r="H366" s="2">
        <f>'Moving Avg'!G366</f>
        <v>2.7088259999999993</v>
      </c>
      <c r="I366" s="2">
        <f>'Moving Avg'!H366</f>
        <v>2.8344185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</row>
    <row r="367" spans="1:12" ht="13.5" x14ac:dyDescent="0.25">
      <c r="A367" s="3">
        <f>RSI!A367</f>
        <v>42536</v>
      </c>
      <c r="B367" s="2">
        <f>RSI!B367</f>
        <v>2.8601999999999999</v>
      </c>
      <c r="C367" s="2">
        <f>RSI!I367</f>
        <v>56.360181275734469</v>
      </c>
      <c r="D367" s="2">
        <f>MACD!E367</f>
        <v>-6.0418426334560404E-2</v>
      </c>
      <c r="E367" s="2">
        <f>MACD!F367</f>
        <v>-8.6873399917599417E-2</v>
      </c>
      <c r="F367" s="2">
        <f>'Moving Avg'!D367</f>
        <v>2.8660800000000002</v>
      </c>
      <c r="G367" s="2">
        <f>'Moving Avg'!F367</f>
        <v>2.7982300000000002</v>
      </c>
      <c r="H367" s="2">
        <f>'Moving Avg'!G367</f>
        <v>2.7124939999999991</v>
      </c>
      <c r="I367" s="2">
        <f>'Moving Avg'!H367</f>
        <v>2.8309349999999993</v>
      </c>
      <c r="J367" s="6" t="str">
        <f>OBV!F367</f>
        <v>BULLISH</v>
      </c>
      <c r="K367" s="6" t="str">
        <f>OBV!G367</f>
        <v>WEAK</v>
      </c>
      <c r="L367" s="6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2.9115000000000002</v>
      </c>
      <c r="C368" s="2">
        <f>RSI!I368</f>
        <v>60.159415617654361</v>
      </c>
      <c r="D368" s="2">
        <f>MACD!E368</f>
        <v>-3.8426760667142901E-2</v>
      </c>
      <c r="E368" s="2">
        <f>MACD!F368</f>
        <v>-7.7184072067508117E-2</v>
      </c>
      <c r="F368" s="2">
        <f>'Moving Avg'!D368</f>
        <v>2.8689999999999998</v>
      </c>
      <c r="G368" s="2">
        <f>'Moving Avg'!F368</f>
        <v>2.8154650000000006</v>
      </c>
      <c r="H368" s="2">
        <f>'Moving Avg'!G368</f>
        <v>2.7171879999999988</v>
      </c>
      <c r="I368" s="2">
        <f>'Moving Avg'!H368</f>
        <v>2.8277079999999994</v>
      </c>
      <c r="J368" s="6" t="str">
        <f>OBV!F368</f>
        <v>BULLISH</v>
      </c>
      <c r="K368" s="6" t="str">
        <f>OBV!G368</f>
        <v>WEAK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2.9115000000000002</v>
      </c>
      <c r="C369" s="2">
        <f>RSI!I369</f>
        <v>60.159415617654368</v>
      </c>
      <c r="D369" s="2">
        <f>MACD!E369</f>
        <v>-2.1631276048315495E-2</v>
      </c>
      <c r="E369" s="2">
        <f>MACD!F369</f>
        <v>-6.6073512863669595E-2</v>
      </c>
      <c r="F369" s="2">
        <f>'Moving Avg'!D369</f>
        <v>2.8880600000000003</v>
      </c>
      <c r="G369" s="2">
        <f>'Moving Avg'!F369</f>
        <v>2.8290300000000008</v>
      </c>
      <c r="H369" s="2">
        <f>'Moving Avg'!G369</f>
        <v>2.7204139999999994</v>
      </c>
      <c r="I369" s="2">
        <f>'Moving Avg'!H369</f>
        <v>2.8246644999999995</v>
      </c>
      <c r="J369" s="6" t="str">
        <f>OBV!F369</f>
        <v>BULLISH</v>
      </c>
      <c r="K369" s="6" t="str">
        <f>OBV!G369</f>
        <v>WEAK</v>
      </c>
      <c r="L369" s="6" t="str">
        <f>OBV!H369</f>
        <v>CONFIRMED BULLISH</v>
      </c>
    </row>
    <row r="370" spans="1:12" ht="13.5" x14ac:dyDescent="0.25">
      <c r="A370" s="3">
        <f>RSI!A370</f>
        <v>42541</v>
      </c>
      <c r="B370" s="2">
        <f>RSI!B370</f>
        <v>2.9041999999999999</v>
      </c>
      <c r="C370" s="2">
        <f>RSI!I370</f>
        <v>59.307304576674738</v>
      </c>
      <c r="D370" s="2">
        <f>MACD!E370</f>
        <v>-7.5176482011052315E-3</v>
      </c>
      <c r="E370" s="2">
        <f>MACD!F370</f>
        <v>-5.4362339931156724E-2</v>
      </c>
      <c r="F370" s="2">
        <f>'Moving Avg'!D370</f>
        <v>2.8968599999999998</v>
      </c>
      <c r="G370" s="2">
        <f>'Moving Avg'!F370</f>
        <v>2.8422300000000007</v>
      </c>
      <c r="H370" s="2">
        <f>'Moving Avg'!G370</f>
        <v>2.7240799999999994</v>
      </c>
      <c r="I370" s="2">
        <f>'Moving Avg'!H370</f>
        <v>2.8215844999999988</v>
      </c>
      <c r="J370" s="6" t="str">
        <f>OBV!F370</f>
        <v>BULLISH</v>
      </c>
      <c r="K370" s="6" t="str">
        <f>OBV!G370</f>
        <v>WEAK</v>
      </c>
      <c r="L370" s="6" t="str">
        <f>OBV!H370</f>
        <v>CONFIRMED BULLISH</v>
      </c>
    </row>
    <row r="371" spans="1:12" ht="13.5" x14ac:dyDescent="0.25">
      <c r="A371" s="3">
        <f>RSI!A371</f>
        <v>42542</v>
      </c>
      <c r="B371" s="2">
        <f>RSI!B371</f>
        <v>2.9041999999999999</v>
      </c>
      <c r="C371" s="2">
        <f>RSI!I371</f>
        <v>59.307304576674738</v>
      </c>
      <c r="D371" s="2">
        <f>MACD!E371</f>
        <v>-8.5389637259276618E-3</v>
      </c>
      <c r="E371" s="2">
        <f>MACD!F371</f>
        <v>-4.5197664690110911E-2</v>
      </c>
      <c r="F371" s="2">
        <f>'Moving Avg'!D371</f>
        <v>2.8983199999999996</v>
      </c>
      <c r="G371" s="2">
        <f>'Moving Avg'!F371</f>
        <v>2.8543300000000009</v>
      </c>
      <c r="H371" s="2">
        <f>'Moving Avg'!G371</f>
        <v>2.7293599999999998</v>
      </c>
      <c r="I371" s="2">
        <f>'Moving Avg'!H371</f>
        <v>2.8186874999999985</v>
      </c>
      <c r="J371" s="6" t="str">
        <f>OBV!F371</f>
        <v>BEARISH</v>
      </c>
      <c r="K371" s="6" t="str">
        <f>OBV!G371</f>
        <v>STRONG</v>
      </c>
      <c r="L371" s="6" t="str">
        <f>OBV!H371</f>
        <v>BEARISH DIVERGENCE</v>
      </c>
    </row>
    <row r="372" spans="1:12" ht="13.5" x14ac:dyDescent="0.25">
      <c r="A372" s="3">
        <f>RSI!A372</f>
        <v>42543</v>
      </c>
      <c r="B372" s="2">
        <f>RSI!B372</f>
        <v>2.8235000000000001</v>
      </c>
      <c r="C372" s="2">
        <f>RSI!I372</f>
        <v>50.192427335888738</v>
      </c>
      <c r="D372" s="2">
        <f>MACD!E372</f>
        <v>3.9746946375407433E-3</v>
      </c>
      <c r="E372" s="2">
        <f>MACD!F372</f>
        <v>-3.5363192824580579E-2</v>
      </c>
      <c r="F372" s="2">
        <f>'Moving Avg'!D372</f>
        <v>2.8909799999999999</v>
      </c>
      <c r="G372" s="2">
        <f>'Moving Avg'!F372</f>
        <v>2.8598300000000005</v>
      </c>
      <c r="H372" s="2">
        <f>'Moving Avg'!G372</f>
        <v>2.7344939999999998</v>
      </c>
      <c r="I372" s="2">
        <f>'Moving Avg'!H372</f>
        <v>2.8155704999999989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2.8969</v>
      </c>
      <c r="C373" s="2">
        <f>RSI!I373</f>
        <v>56.70936806961673</v>
      </c>
      <c r="D373" s="2">
        <f>MACD!E373</f>
        <v>9.1329774620527715E-3</v>
      </c>
      <c r="E373" s="2">
        <f>MACD!F373</f>
        <v>-2.6463958767253912E-2</v>
      </c>
      <c r="F373" s="2">
        <f>'Moving Avg'!D373</f>
        <v>2.8880599999999998</v>
      </c>
      <c r="G373" s="2">
        <f>'Moving Avg'!F373</f>
        <v>2.8701000000000012</v>
      </c>
      <c r="H373" s="2">
        <f>'Moving Avg'!G373</f>
        <v>2.7410959999999993</v>
      </c>
      <c r="I373" s="2">
        <f>'Moving Avg'!H373</f>
        <v>2.8136269999999985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2.8601999999999999</v>
      </c>
      <c r="C374" s="2">
        <f>RSI!I374</f>
        <v>52.976952006836981</v>
      </c>
      <c r="D374" s="2">
        <f>MACD!E374</f>
        <v>3.3734215272733792E-3</v>
      </c>
      <c r="E374" s="2">
        <f>MACD!F374</f>
        <v>-2.0496482708348453E-2</v>
      </c>
      <c r="F374" s="2">
        <f>'Moving Avg'!D374</f>
        <v>2.8777999999999997</v>
      </c>
      <c r="G374" s="2">
        <f>'Moving Avg'!F374</f>
        <v>2.8800000000000003</v>
      </c>
      <c r="H374" s="2">
        <f>'Moving Avg'!G374</f>
        <v>2.7471099999999997</v>
      </c>
      <c r="I374" s="2">
        <f>'Moving Avg'!H374</f>
        <v>2.8119769999999984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2.8601999999999999</v>
      </c>
      <c r="C375" s="2">
        <f>RSI!I375</f>
        <v>52.976952006836967</v>
      </c>
      <c r="D375" s="2">
        <f>MACD!E375</f>
        <v>5.0903116464375842E-3</v>
      </c>
      <c r="E375" s="2">
        <f>MACD!F375</f>
        <v>-1.5379123837391245E-2</v>
      </c>
      <c r="F375" s="2">
        <f>'Moving Avg'!D375</f>
        <v>2.8689999999999998</v>
      </c>
      <c r="G375" s="2">
        <f>'Moving Avg'!F375</f>
        <v>2.8858649999999999</v>
      </c>
      <c r="H375" s="2">
        <f>'Moving Avg'!G375</f>
        <v>2.7516579999999995</v>
      </c>
      <c r="I375" s="2">
        <f>'Moving Avg'!H375</f>
        <v>2.8105469999999979</v>
      </c>
      <c r="J375" s="6" t="str">
        <f>OBV!F375</f>
        <v>BEARISH</v>
      </c>
      <c r="K375" s="6" t="str">
        <f>OBV!G375</f>
        <v>STRONG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2.8601999999999999</v>
      </c>
      <c r="C376" s="2">
        <f>RSI!I376</f>
        <v>52.976952006836981</v>
      </c>
      <c r="D376" s="2">
        <f>MACD!E376</f>
        <v>1.2023598074313746E-2</v>
      </c>
      <c r="E376" s="2">
        <f>MACD!F376</f>
        <v>-9.8985794550502468E-3</v>
      </c>
      <c r="F376" s="2">
        <f>'Moving Avg'!D376</f>
        <v>2.8601999999999999</v>
      </c>
      <c r="G376" s="2">
        <f>'Moving Avg'!F376</f>
        <v>2.8862300000000003</v>
      </c>
      <c r="H376" s="2">
        <f>'Moving Avg'!G376</f>
        <v>2.7553259999999993</v>
      </c>
      <c r="I376" s="2">
        <f>'Moving Avg'!H376</f>
        <v>2.8090804999999976</v>
      </c>
      <c r="J376" s="6" t="str">
        <f>OBV!F376</f>
        <v>BEARISH</v>
      </c>
      <c r="K376" s="6" t="str">
        <f>OBV!G376</f>
        <v>STRONG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2.8675000000000002</v>
      </c>
      <c r="C377" s="2">
        <f>RSI!I377</f>
        <v>53.733459296033338</v>
      </c>
      <c r="D377" s="2">
        <f>MACD!E377</f>
        <v>1.1549978061118349E-2</v>
      </c>
      <c r="E377" s="2">
        <f>MACD!F377</f>
        <v>-5.6088679518165284E-3</v>
      </c>
      <c r="F377" s="2">
        <f>'Moving Avg'!D377</f>
        <v>2.8689999999999998</v>
      </c>
      <c r="G377" s="2">
        <f>'Moving Avg'!F377</f>
        <v>2.88293</v>
      </c>
      <c r="H377" s="2">
        <f>'Moving Avg'!G377</f>
        <v>2.7591399999999999</v>
      </c>
      <c r="I377" s="2">
        <f>'Moving Avg'!H377</f>
        <v>2.8080169999999982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3.0245000000000002</v>
      </c>
      <c r="C378" s="2">
        <f>RSI!I378</f>
        <v>66.293214052942687</v>
      </c>
      <c r="D378" s="2">
        <f>MACD!E378</f>
        <v>7.226771748089611E-3</v>
      </c>
      <c r="E378" s="2">
        <f>MACD!F378</f>
        <v>-3.0417400118353003E-3</v>
      </c>
      <c r="F378" s="2">
        <f>'Moving Avg'!D378</f>
        <v>2.89452</v>
      </c>
      <c r="G378" s="2">
        <f>'Moving Avg'!F378</f>
        <v>2.8874800000000005</v>
      </c>
      <c r="H378" s="2">
        <f>'Moving Avg'!G378</f>
        <v>2.7655060000000002</v>
      </c>
      <c r="I378" s="2">
        <f>'Moving Avg'!H378</f>
        <v>2.8072984999999977</v>
      </c>
      <c r="J378" s="6" t="str">
        <f>OBV!F378</f>
        <v>BULLISH</v>
      </c>
      <c r="K378" s="6" t="str">
        <f>OBV!G378</f>
        <v>WEAK</v>
      </c>
      <c r="L378" s="6" t="str">
        <f>OBV!H378</f>
        <v>BULLISH DIVERGENCE</v>
      </c>
    </row>
    <row r="379" spans="1:12" ht="13.5" x14ac:dyDescent="0.25">
      <c r="A379" s="3">
        <f>RSI!A379</f>
        <v>42552</v>
      </c>
      <c r="B379" s="2">
        <f>RSI!B379</f>
        <v>3.0245000000000002</v>
      </c>
      <c r="C379" s="2">
        <f>RSI!I379</f>
        <v>66.293214052942687</v>
      </c>
      <c r="D379" s="2">
        <f>MACD!E379</f>
        <v>2.4695386339153025E-3</v>
      </c>
      <c r="E379" s="2">
        <f>MACD!F379</f>
        <v>-1.93948428268518E-3</v>
      </c>
      <c r="F379" s="2">
        <f>'Moving Avg'!D379</f>
        <v>2.9273799999999999</v>
      </c>
      <c r="G379" s="2">
        <f>'Moving Avg'!F379</f>
        <v>2.8923950000000005</v>
      </c>
      <c r="H379" s="2">
        <f>'Moving Avg'!G379</f>
        <v>2.7731920000000003</v>
      </c>
      <c r="I379" s="2">
        <f>'Moving Avg'!H379</f>
        <v>2.8068364999999984</v>
      </c>
      <c r="J379" s="6" t="str">
        <f>OBV!F379</f>
        <v>BULLISH</v>
      </c>
      <c r="K379" s="6" t="str">
        <f>OBV!G379</f>
        <v>WEAK</v>
      </c>
      <c r="L379" s="6" t="str">
        <f>OBV!H379</f>
        <v>BULLISH DIVERGENCE</v>
      </c>
    </row>
    <row r="380" spans="1:12" ht="13.5" x14ac:dyDescent="0.25">
      <c r="A380" s="3">
        <f>RSI!A380</f>
        <v>42555</v>
      </c>
      <c r="B380" s="2">
        <f>RSI!B380</f>
        <v>3.0245000000000002</v>
      </c>
      <c r="C380" s="2">
        <f>RSI!I380</f>
        <v>66.293214052942687</v>
      </c>
      <c r="D380" s="2">
        <f>MACD!E380</f>
        <v>-3.6966074086306477E-3</v>
      </c>
      <c r="E380" s="2">
        <f>MACD!F380</f>
        <v>-2.2909089078742735E-3</v>
      </c>
      <c r="F380" s="2">
        <f>'Moving Avg'!D380</f>
        <v>2.9602399999999998</v>
      </c>
      <c r="G380" s="2">
        <f>'Moving Avg'!F380</f>
        <v>2.8973100000000001</v>
      </c>
      <c r="H380" s="2">
        <f>'Moving Avg'!G380</f>
        <v>2.7808779999999995</v>
      </c>
      <c r="I380" s="2">
        <f>'Moving Avg'!H380</f>
        <v>2.8061179999999983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</row>
    <row r="381" spans="1:12" ht="13.5" x14ac:dyDescent="0.25">
      <c r="A381" s="3">
        <f>RSI!A381</f>
        <v>42559</v>
      </c>
      <c r="B381" s="2">
        <f>RSI!B381</f>
        <v>3.0245000000000002</v>
      </c>
      <c r="C381" s="2">
        <f>RSI!I381</f>
        <v>66.293214052942687</v>
      </c>
      <c r="D381" s="2">
        <f>MACD!E381</f>
        <v>-9.8564471011255428E-3</v>
      </c>
      <c r="E381" s="2">
        <f>MACD!F381</f>
        <v>-3.8040165465245278E-3</v>
      </c>
      <c r="F381" s="2">
        <f>'Moving Avg'!D381</f>
        <v>2.9931000000000001</v>
      </c>
      <c r="G381" s="2">
        <f>'Moving Avg'!F381</f>
        <v>2.9062600000000005</v>
      </c>
      <c r="H381" s="2">
        <f>'Moving Avg'!G381</f>
        <v>2.7872439999999998</v>
      </c>
      <c r="I381" s="2">
        <f>'Moving Avg'!H381</f>
        <v>2.8058394999999985</v>
      </c>
      <c r="J381" s="6" t="str">
        <f>OBV!F381</f>
        <v>BULLISH</v>
      </c>
      <c r="K381" s="6" t="str">
        <f>OBV!G381</f>
        <v>WEAK</v>
      </c>
      <c r="L381" s="6" t="str">
        <f>OBV!H381</f>
        <v>BULLISH DIVERGENCE</v>
      </c>
    </row>
    <row r="382" spans="1:12" ht="13.5" x14ac:dyDescent="0.25">
      <c r="A382" s="3">
        <f>RSI!A382</f>
        <v>42562</v>
      </c>
      <c r="B382" s="2">
        <f>RSI!B382</f>
        <v>3.0245000000000002</v>
      </c>
      <c r="C382" s="2">
        <f>RSI!I382</f>
        <v>66.293214052942687</v>
      </c>
      <c r="D382" s="2">
        <f>MACD!E382</f>
        <v>-2.8356532933124345E-2</v>
      </c>
      <c r="E382" s="2">
        <f>MACD!F382</f>
        <v>-8.7145198238444913E-3</v>
      </c>
      <c r="F382" s="2">
        <f>'Moving Avg'!D382</f>
        <v>3.0245000000000002</v>
      </c>
      <c r="G382" s="2">
        <f>'Moving Avg'!F382</f>
        <v>2.9126400000000006</v>
      </c>
      <c r="H382" s="2">
        <f>'Moving Avg'!G382</f>
        <v>2.7928760000000001</v>
      </c>
      <c r="I382" s="2">
        <f>'Moving Avg'!H382</f>
        <v>2.8053774999999992</v>
      </c>
      <c r="J382" s="6" t="str">
        <f>OBV!F382</f>
        <v>BEARISH</v>
      </c>
      <c r="K382" s="6" t="str">
        <f>OBV!G382</f>
        <v>STRONG</v>
      </c>
      <c r="L382" s="6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3.0245000000000002</v>
      </c>
      <c r="C383" s="2">
        <f>RSI!I383</f>
        <v>66.293214052942687</v>
      </c>
      <c r="D383" s="2">
        <f>MACD!E383</f>
        <v>-3.3526041400552042E-2</v>
      </c>
      <c r="E383" s="2">
        <f>MACD!F383</f>
        <v>-1.3676824139186002E-2</v>
      </c>
      <c r="F383" s="2">
        <f>'Moving Avg'!D383</f>
        <v>3.0245000000000002</v>
      </c>
      <c r="G383" s="2">
        <f>'Moving Avg'!F383</f>
        <v>2.9190200000000006</v>
      </c>
      <c r="H383" s="2">
        <f>'Moving Avg'!G383</f>
        <v>2.798508</v>
      </c>
      <c r="I383" s="2">
        <f>'Moving Avg'!H383</f>
        <v>2.8049524999999993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3.0089000000000001</v>
      </c>
      <c r="C384" s="2">
        <f>RSI!I384</f>
        <v>63.616411462436616</v>
      </c>
      <c r="D384" s="2">
        <f>MACD!E384</f>
        <v>-4.313889229212009E-2</v>
      </c>
      <c r="E384" s="2">
        <f>MACD!F384</f>
        <v>-1.9569237769772818E-2</v>
      </c>
      <c r="F384" s="2">
        <f>'Moving Avg'!D384</f>
        <v>3.0213800000000002</v>
      </c>
      <c r="G384" s="2">
        <f>'Moving Avg'!F384</f>
        <v>2.9286550000000005</v>
      </c>
      <c r="H384" s="2">
        <f>'Moving Avg'!G384</f>
        <v>2.8054420000000007</v>
      </c>
      <c r="I384" s="2">
        <f>'Moving Avg'!H384</f>
        <v>2.8045959999999996</v>
      </c>
      <c r="J384" s="6" t="str">
        <f>OBV!F384</f>
        <v>BEARISH</v>
      </c>
      <c r="K384" s="6" t="str">
        <f>OBV!G384</f>
        <v>STRONG</v>
      </c>
      <c r="L384" s="6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3.0167000000000002</v>
      </c>
      <c r="C385" s="2">
        <f>RSI!I385</f>
        <v>64.390634677748039</v>
      </c>
      <c r="D385" s="2">
        <f>MACD!E385</f>
        <v>-5.2451081540019651E-2</v>
      </c>
      <c r="E385" s="2">
        <f>MACD!F385</f>
        <v>-2.6145606523822185E-2</v>
      </c>
      <c r="F385" s="2">
        <f>'Moving Avg'!D385</f>
        <v>3.0198200000000002</v>
      </c>
      <c r="G385" s="2">
        <f>'Moving Avg'!F385</f>
        <v>2.9364800000000004</v>
      </c>
      <c r="H385" s="2">
        <f>'Moving Avg'!G385</f>
        <v>2.8129720000000007</v>
      </c>
      <c r="I385" s="2">
        <f>'Moving Avg'!H385</f>
        <v>2.8046449999999994</v>
      </c>
      <c r="J385" s="6" t="str">
        <f>OBV!F385</f>
        <v>BULLISH</v>
      </c>
      <c r="K385" s="6" t="str">
        <f>OBV!G385</f>
        <v>WEAK</v>
      </c>
      <c r="L385" s="6" t="str">
        <f>OBV!H385</f>
        <v>BULLISH DIVERGENCE</v>
      </c>
    </row>
    <row r="386" spans="1:12" ht="13.5" x14ac:dyDescent="0.25">
      <c r="A386" s="3">
        <f>RSI!A386</f>
        <v>42566</v>
      </c>
      <c r="B386" s="2">
        <f>RSI!B386</f>
        <v>3.0167000000000002</v>
      </c>
      <c r="C386" s="2">
        <f>RSI!I386</f>
        <v>64.390634677748039</v>
      </c>
      <c r="D386" s="2">
        <f>MACD!E386</f>
        <v>-6.0932698967405052E-2</v>
      </c>
      <c r="E386" s="2">
        <f>MACD!F386</f>
        <v>-3.3103025012538763E-2</v>
      </c>
      <c r="F386" s="2">
        <f>'Moving Avg'!D386</f>
        <v>3.0182600000000002</v>
      </c>
      <c r="G386" s="2">
        <f>'Moving Avg'!F386</f>
        <v>2.9424700000000006</v>
      </c>
      <c r="H386" s="2">
        <f>'Moving Avg'!G386</f>
        <v>2.8205020000000012</v>
      </c>
      <c r="I386" s="2">
        <f>'Moving Avg'!H386</f>
        <v>2.8050609999999994</v>
      </c>
      <c r="J386" s="6" t="str">
        <f>OBV!F386</f>
        <v>BULLISH</v>
      </c>
      <c r="K386" s="6" t="str">
        <f>OBV!G386</f>
        <v>WEAK</v>
      </c>
      <c r="L386" s="6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3.0089000000000001</v>
      </c>
      <c r="C387" s="2">
        <f>RSI!I387</f>
        <v>62.839802385966124</v>
      </c>
      <c r="D387" s="2">
        <f>MACD!E387</f>
        <v>-6.6966072177266245E-2</v>
      </c>
      <c r="E387" s="2">
        <f>MACD!F387</f>
        <v>-3.9875634445484261E-2</v>
      </c>
      <c r="F387" s="2">
        <f>'Moving Avg'!D387</f>
        <v>3.0151400000000002</v>
      </c>
      <c r="G387" s="2">
        <f>'Moving Avg'!F387</f>
        <v>2.9499050000000002</v>
      </c>
      <c r="H387" s="2">
        <f>'Moving Avg'!G387</f>
        <v>2.8278760000000016</v>
      </c>
      <c r="I387" s="2">
        <f>'Moving Avg'!H387</f>
        <v>2.8054745000000003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3.0089000000000001</v>
      </c>
      <c r="C388" s="2">
        <f>RSI!I388</f>
        <v>62.839802385966124</v>
      </c>
      <c r="D388" s="2">
        <f>MACD!E388</f>
        <v>-4.838747771573626E-2</v>
      </c>
      <c r="E388" s="2">
        <f>MACD!F388</f>
        <v>-4.1578003099534661E-2</v>
      </c>
      <c r="F388" s="2">
        <f>'Moving Avg'!D388</f>
        <v>3.0120200000000006</v>
      </c>
      <c r="G388" s="2">
        <f>'Moving Avg'!F388</f>
        <v>2.9547750000000002</v>
      </c>
      <c r="H388" s="2">
        <f>'Moving Avg'!G388</f>
        <v>2.8367180000000021</v>
      </c>
      <c r="I388" s="2">
        <f>'Moving Avg'!H388</f>
        <v>2.8058880000000004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2.9698000000000002</v>
      </c>
      <c r="C389" s="2">
        <f>RSI!I389</f>
        <v>55.121610852113882</v>
      </c>
      <c r="D389" s="2">
        <f>MACD!E389</f>
        <v>-3.0206100542563341E-2</v>
      </c>
      <c r="E389" s="2">
        <f>MACD!F389</f>
        <v>-3.9303622588140401E-2</v>
      </c>
      <c r="F389" s="2">
        <f>'Moving Avg'!D389</f>
        <v>3.0042</v>
      </c>
      <c r="G389" s="2">
        <f>'Moving Avg'!F389</f>
        <v>2.9576899999999999</v>
      </c>
      <c r="H389" s="2">
        <f>'Moving Avg'!G389</f>
        <v>2.844044000000002</v>
      </c>
      <c r="I389" s="2">
        <f>'Moving Avg'!H389</f>
        <v>2.8062525000000011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</row>
    <row r="390" spans="1:12" ht="13.5" x14ac:dyDescent="0.25">
      <c r="A390" s="3">
        <f>RSI!A390</f>
        <v>42572</v>
      </c>
      <c r="B390" s="2">
        <f>RSI!B390</f>
        <v>3.0011000000000001</v>
      </c>
      <c r="C390" s="2">
        <f>RSI!I390</f>
        <v>59.41856218444623</v>
      </c>
      <c r="D390" s="2">
        <f>MACD!E390</f>
        <v>-1.7312359446287839E-2</v>
      </c>
      <c r="E390" s="2">
        <f>MACD!F390</f>
        <v>-3.4905369959769887E-2</v>
      </c>
      <c r="F390" s="2">
        <f>'Moving Avg'!D390</f>
        <v>3.0010800000000004</v>
      </c>
      <c r="G390" s="2">
        <f>'Moving Avg'!F390</f>
        <v>2.9625349999999999</v>
      </c>
      <c r="H390" s="2">
        <f>'Moving Avg'!G390</f>
        <v>2.850090000000002</v>
      </c>
      <c r="I390" s="2">
        <f>'Moving Avg'!H390</f>
        <v>2.806957000000001</v>
      </c>
      <c r="J390" s="6" t="str">
        <f>OBV!F390</f>
        <v>BEARISH</v>
      </c>
      <c r="K390" s="6" t="str">
        <f>OBV!G390</f>
        <v>STRONG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3.0011000000000001</v>
      </c>
      <c r="C391" s="2">
        <f>RSI!I391</f>
        <v>59.418562184446237</v>
      </c>
      <c r="D391" s="2">
        <f>MACD!E391</f>
        <v>-6.7464670267409765E-3</v>
      </c>
      <c r="E391" s="2">
        <f>MACD!F391</f>
        <v>-2.9273589373164106E-2</v>
      </c>
      <c r="F391" s="2">
        <f>'Moving Avg'!D391</f>
        <v>2.9979600000000004</v>
      </c>
      <c r="G391" s="2">
        <f>'Moving Avg'!F391</f>
        <v>2.9673799999999995</v>
      </c>
      <c r="H391" s="2">
        <f>'Moving Avg'!G391</f>
        <v>2.8558420000000018</v>
      </c>
      <c r="I391" s="2">
        <f>'Moving Avg'!H391</f>
        <v>2.8076980000000007</v>
      </c>
      <c r="J391" s="6" t="str">
        <f>OBV!F391</f>
        <v>BEARISH</v>
      </c>
      <c r="K391" s="6" t="str">
        <f>OBV!G391</f>
        <v>STRONG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3.0011000000000001</v>
      </c>
      <c r="C392" s="2">
        <f>RSI!I392</f>
        <v>59.418562184446237</v>
      </c>
      <c r="D392" s="2">
        <f>MACD!E392</f>
        <v>1.8752032965703158E-3</v>
      </c>
      <c r="E392" s="2">
        <f>MACD!F392</f>
        <v>-2.3043830839217225E-2</v>
      </c>
      <c r="F392" s="2">
        <f>'Moving Avg'!D392</f>
        <v>2.9964000000000004</v>
      </c>
      <c r="G392" s="2">
        <f>'Moving Avg'!F392</f>
        <v>2.9762599999999995</v>
      </c>
      <c r="H392" s="2">
        <f>'Moving Avg'!G392</f>
        <v>2.861594000000002</v>
      </c>
      <c r="I392" s="2">
        <f>'Moving Avg'!H392</f>
        <v>2.8086960000000012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2.9853999999999998</v>
      </c>
      <c r="C393" s="2">
        <f>RSI!I393</f>
        <v>56.056114534008984</v>
      </c>
      <c r="D393" s="2">
        <f>MACD!E393</f>
        <v>1.0038332999489086E-2</v>
      </c>
      <c r="E393" s="2">
        <f>MACD!F393</f>
        <v>-1.6427398071475963E-2</v>
      </c>
      <c r="F393" s="2">
        <f>'Moving Avg'!D393</f>
        <v>2.9917000000000007</v>
      </c>
      <c r="G393" s="2">
        <f>'Moving Avg'!F393</f>
        <v>2.9806849999999998</v>
      </c>
      <c r="H393" s="2">
        <f>'Moving Avg'!G393</f>
        <v>2.8671780000000018</v>
      </c>
      <c r="I393" s="2">
        <f>'Moving Avg'!H393</f>
        <v>2.8089920000000013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2.9853999999999998</v>
      </c>
      <c r="C394" s="2">
        <f>RSI!I394</f>
        <v>56.056114534008984</v>
      </c>
      <c r="D394" s="2">
        <f>MACD!E394</f>
        <v>1.4365134527422718E-2</v>
      </c>
      <c r="E394" s="2">
        <f>MACD!F394</f>
        <v>-1.0268891551696227E-2</v>
      </c>
      <c r="F394" s="2">
        <f>'Moving Avg'!D394</f>
        <v>2.9948199999999998</v>
      </c>
      <c r="G394" s="2">
        <f>'Moving Avg'!F394</f>
        <v>2.9869449999999995</v>
      </c>
      <c r="H394" s="2">
        <f>'Moving Avg'!G394</f>
        <v>2.8740820000000014</v>
      </c>
      <c r="I394" s="2">
        <f>'Moving Avg'!H394</f>
        <v>2.8090315000000019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</row>
    <row r="395" spans="1:12" ht="13.5" x14ac:dyDescent="0.25">
      <c r="A395" s="3">
        <f>RSI!A395</f>
        <v>42580</v>
      </c>
      <c r="B395" s="2">
        <f>RSI!B395</f>
        <v>3.0011000000000001</v>
      </c>
      <c r="C395" s="2">
        <f>RSI!I395</f>
        <v>58.762531788544322</v>
      </c>
      <c r="D395" s="2">
        <f>MACD!E395</f>
        <v>1.7896216812527843E-2</v>
      </c>
      <c r="E395" s="2">
        <f>MACD!F395</f>
        <v>-4.6358698788514143E-3</v>
      </c>
      <c r="F395" s="2">
        <f>'Moving Avg'!D395</f>
        <v>2.9948199999999998</v>
      </c>
      <c r="G395" s="2">
        <f>'Moving Avg'!F395</f>
        <v>2.9939899999999997</v>
      </c>
      <c r="H395" s="2">
        <f>'Moving Avg'!G395</f>
        <v>2.8826200000000015</v>
      </c>
      <c r="I395" s="2">
        <f>'Moving Avg'!H395</f>
        <v>2.8093325000000018</v>
      </c>
      <c r="J395" s="6" t="str">
        <f>OBV!F395</f>
        <v>BULLISH</v>
      </c>
      <c r="K395" s="6" t="str">
        <f>OBV!G395</f>
        <v>WEAK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3.0636000000000001</v>
      </c>
      <c r="C396" s="2">
        <f>RSI!I396</f>
        <v>67.376321676801396</v>
      </c>
      <c r="D396" s="2">
        <f>MACD!E396</f>
        <v>1.6006936929775506E-2</v>
      </c>
      <c r="E396" s="2">
        <f>MACD!F396</f>
        <v>-5.0730851712603052E-4</v>
      </c>
      <c r="F396" s="2">
        <f>'Moving Avg'!D396</f>
        <v>3.00732</v>
      </c>
      <c r="G396" s="2">
        <f>'Moving Avg'!F396</f>
        <v>3.0041599999999997</v>
      </c>
      <c r="H396" s="2">
        <f>'Moving Avg'!G396</f>
        <v>2.8924080000000014</v>
      </c>
      <c r="I396" s="2">
        <f>'Moving Avg'!H396</f>
        <v>2.8101660000000015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3.0870000000000002</v>
      </c>
      <c r="C397" s="2">
        <f>RSI!I397</f>
        <v>69.910503245558928</v>
      </c>
      <c r="D397" s="2">
        <f>MACD!E397</f>
        <v>1.0876510389957961E-2</v>
      </c>
      <c r="E397" s="2">
        <f>MACD!F397</f>
        <v>1.7694552642907679E-3</v>
      </c>
      <c r="F397" s="2">
        <f>'Moving Avg'!D397</f>
        <v>3.0244999999999997</v>
      </c>
      <c r="G397" s="2">
        <f>'Moving Avg'!F397</f>
        <v>3.0151350000000003</v>
      </c>
      <c r="H397" s="2">
        <f>'Moving Avg'!G397</f>
        <v>2.9013440000000008</v>
      </c>
      <c r="I397" s="2">
        <f>'Moving Avg'!H397</f>
        <v>2.8107135000000016</v>
      </c>
      <c r="J397" s="6" t="str">
        <f>OBV!F397</f>
        <v>BULLISH</v>
      </c>
      <c r="K397" s="6" t="str">
        <f>OBV!G397</f>
        <v>WEAK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3.0870000000000002</v>
      </c>
      <c r="C398" s="2">
        <f>RSI!I398</f>
        <v>69.910503245558928</v>
      </c>
      <c r="D398" s="2">
        <f>MACD!E398</f>
        <v>5.8429681107279308E-3</v>
      </c>
      <c r="E398" s="2">
        <f>MACD!F398</f>
        <v>2.5841578335782005E-3</v>
      </c>
      <c r="F398" s="2">
        <f>'Moving Avg'!D398</f>
        <v>3.0448200000000001</v>
      </c>
      <c r="G398" s="2">
        <f>'Moving Avg'!F398</f>
        <v>3.0182600000000006</v>
      </c>
      <c r="H398" s="2">
        <f>'Moving Avg'!G398</f>
        <v>2.9117480000000007</v>
      </c>
      <c r="I398" s="2">
        <f>'Moving Avg'!H398</f>
        <v>2.8114810000000019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3.1183000000000001</v>
      </c>
      <c r="C399" s="2">
        <f>RSI!I399</f>
        <v>73.146469873369327</v>
      </c>
      <c r="D399" s="2">
        <f>MACD!E399</f>
        <v>-7.3912085252580972E-3</v>
      </c>
      <c r="E399" s="2">
        <f>MACD!F399</f>
        <v>5.8908456181094122E-4</v>
      </c>
      <c r="F399" s="2">
        <f>'Moving Avg'!D399</f>
        <v>3.0713999999999997</v>
      </c>
      <c r="G399" s="2">
        <f>'Moving Avg'!F399</f>
        <v>3.0229500000000007</v>
      </c>
      <c r="H399" s="2">
        <f>'Moving Avg'!G399</f>
        <v>2.921310000000001</v>
      </c>
      <c r="I399" s="2">
        <f>'Moving Avg'!H399</f>
        <v>2.8121115000000017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3.1183000000000001</v>
      </c>
      <c r="C400" s="2">
        <f>RSI!I400</f>
        <v>73.146469873369327</v>
      </c>
      <c r="D400" s="2">
        <f>MACD!E400</f>
        <v>-1.4552558214132816E-2</v>
      </c>
      <c r="E400" s="2">
        <f>MACD!F400</f>
        <v>-2.4392439933778104E-3</v>
      </c>
      <c r="F400" s="2">
        <f>'Moving Avg'!D400</f>
        <v>3.09484</v>
      </c>
      <c r="G400" s="2">
        <f>'Moving Avg'!F400</f>
        <v>3.0276400000000003</v>
      </c>
      <c r="H400" s="2">
        <f>'Moving Avg'!G400</f>
        <v>2.9308720000000013</v>
      </c>
      <c r="I400" s="2">
        <f>'Moving Avg'!H400</f>
        <v>2.8131820000000012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3.1183000000000001</v>
      </c>
      <c r="C401" s="2">
        <f>RSI!I401</f>
        <v>73.146469873369327</v>
      </c>
      <c r="D401" s="2">
        <f>MACD!E401</f>
        <v>-2.133307368873183E-2</v>
      </c>
      <c r="E401" s="2">
        <f>MACD!F401</f>
        <v>-6.218009932448614E-3</v>
      </c>
      <c r="F401" s="2">
        <f>'Moving Avg'!D401</f>
        <v>3.1057800000000002</v>
      </c>
      <c r="G401" s="2">
        <f>'Moving Avg'!F401</f>
        <v>3.03233</v>
      </c>
      <c r="H401" s="2">
        <f>'Moving Avg'!G401</f>
        <v>2.9399940000000009</v>
      </c>
      <c r="I401" s="2">
        <f>'Moving Avg'!H401</f>
        <v>2.8142890000000005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3.0323000000000002</v>
      </c>
      <c r="C402" s="2">
        <f>RSI!I402</f>
        <v>53.428232817395092</v>
      </c>
      <c r="D402" s="2">
        <f>MACD!E402</f>
        <v>-2.1367573576936749E-2</v>
      </c>
      <c r="E402" s="2">
        <f>MACD!F402</f>
        <v>-9.2479226613462404E-3</v>
      </c>
      <c r="F402" s="2">
        <f>'Moving Avg'!D402</f>
        <v>3.09484</v>
      </c>
      <c r="G402" s="2">
        <f>'Moving Avg'!F402</f>
        <v>3.0327200000000003</v>
      </c>
      <c r="H402" s="2">
        <f>'Moving Avg'!G402</f>
        <v>2.9463699999999999</v>
      </c>
      <c r="I402" s="2">
        <f>'Moving Avg'!H402</f>
        <v>2.8149660000000005</v>
      </c>
      <c r="J402" s="6" t="str">
        <f>OBV!F402</f>
        <v>BULLISH</v>
      </c>
      <c r="K402" s="6" t="str">
        <f>OBV!G402</f>
        <v>WEAK</v>
      </c>
      <c r="L402" s="6" t="str">
        <f>OBV!H402</f>
        <v>BULLISH DIVERGENCE</v>
      </c>
    </row>
    <row r="403" spans="1:12" ht="13.5" x14ac:dyDescent="0.25">
      <c r="A403" s="3">
        <f>RSI!A403</f>
        <v>42592</v>
      </c>
      <c r="B403" s="2">
        <f>RSI!B403</f>
        <v>3.0870000000000002</v>
      </c>
      <c r="C403" s="2">
        <f>RSI!I403</f>
        <v>60.687304612305454</v>
      </c>
      <c r="D403" s="2">
        <f>MACD!E403</f>
        <v>-2.7973890314681782E-2</v>
      </c>
      <c r="E403" s="2">
        <f>MACD!F403</f>
        <v>-1.2993116192013349E-2</v>
      </c>
      <c r="F403" s="2">
        <f>'Moving Avg'!D403</f>
        <v>3.09484</v>
      </c>
      <c r="G403" s="2">
        <f>'Moving Avg'!F403</f>
        <v>3.0358450000000006</v>
      </c>
      <c r="H403" s="2">
        <f>'Moving Avg'!G403</f>
        <v>2.9542799999999998</v>
      </c>
      <c r="I403" s="2">
        <f>'Moving Avg'!H403</f>
        <v>2.8159535000000004</v>
      </c>
      <c r="J403" s="6" t="str">
        <f>OBV!F403</f>
        <v>BULLISH</v>
      </c>
      <c r="K403" s="6" t="str">
        <f>OBV!G403</f>
        <v>WEAK</v>
      </c>
      <c r="L403" s="6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3.0478999999999998</v>
      </c>
      <c r="C404" s="2">
        <f>RSI!I404</f>
        <v>54.185745154645652</v>
      </c>
      <c r="D404" s="2">
        <f>MACD!E404</f>
        <v>-3.109252718539679E-2</v>
      </c>
      <c r="E404" s="2">
        <f>MACD!F404</f>
        <v>-1.661299839069004E-2</v>
      </c>
      <c r="F404" s="2">
        <f>'Moving Avg'!D404</f>
        <v>3.0807600000000002</v>
      </c>
      <c r="G404" s="2">
        <f>'Moving Avg'!F404</f>
        <v>3.037795</v>
      </c>
      <c r="H404" s="2">
        <f>'Moving Avg'!G404</f>
        <v>2.9619939999999998</v>
      </c>
      <c r="I404" s="2">
        <f>'Moving Avg'!H404</f>
        <v>2.8167455000000006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3.0478999999999998</v>
      </c>
      <c r="C405" s="2">
        <f>RSI!I405</f>
        <v>54.185745154645652</v>
      </c>
      <c r="D405" s="2">
        <f>MACD!E405</f>
        <v>-3.1478438953787435E-2</v>
      </c>
      <c r="E405" s="2">
        <f>MACD!F405</f>
        <v>-1.9586086503309522E-2</v>
      </c>
      <c r="F405" s="2">
        <f>'Moving Avg'!D405</f>
        <v>3.0666800000000003</v>
      </c>
      <c r="G405" s="2">
        <f>'Moving Avg'!F405</f>
        <v>3.039355</v>
      </c>
      <c r="H405" s="2">
        <f>'Moving Avg'!G405</f>
        <v>2.9680939999999993</v>
      </c>
      <c r="I405" s="2">
        <f>'Moving Avg'!H405</f>
        <v>2.8175375000000003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3.1105</v>
      </c>
      <c r="C406" s="2">
        <f>RSI!I406</f>
        <v>61.787182093074655</v>
      </c>
      <c r="D406" s="2">
        <f>MACD!E406</f>
        <v>-2.6977048584819308E-2</v>
      </c>
      <c r="E406" s="2">
        <f>MACD!F406</f>
        <v>-2.1064278919611483E-2</v>
      </c>
      <c r="F406" s="2">
        <f>'Moving Avg'!D406</f>
        <v>3.0651200000000003</v>
      </c>
      <c r="G406" s="2">
        <f>'Moving Avg'!F406</f>
        <v>3.0440450000000001</v>
      </c>
      <c r="H406" s="2">
        <f>'Moving Avg'!G406</f>
        <v>2.9732459999999996</v>
      </c>
      <c r="I406" s="2">
        <f>'Moving Avg'!H406</f>
        <v>2.8187155000000006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3.0478999999999998</v>
      </c>
      <c r="C407" s="2">
        <f>RSI!I407</f>
        <v>52.420589081426556</v>
      </c>
      <c r="D407" s="2">
        <f>MACD!E407</f>
        <v>-1.5440323383094423E-2</v>
      </c>
      <c r="E407" s="2">
        <f>MACD!F407</f>
        <v>-1.993948781230807E-2</v>
      </c>
      <c r="F407" s="2">
        <f>'Moving Avg'!D407</f>
        <v>3.0682400000000003</v>
      </c>
      <c r="G407" s="2">
        <f>'Moving Avg'!F407</f>
        <v>3.045995</v>
      </c>
      <c r="H407" s="2">
        <f>'Moving Avg'!G407</f>
        <v>2.9755339999999997</v>
      </c>
      <c r="I407" s="2">
        <f>'Moving Avg'!H407</f>
        <v>2.8195805000000012</v>
      </c>
      <c r="J407" s="6" t="str">
        <f>OBV!F407</f>
        <v>BEARISH</v>
      </c>
      <c r="K407" s="6" t="str">
        <f>OBV!G407</f>
        <v>NEUTRAL</v>
      </c>
      <c r="L407" s="6" t="str">
        <f>OBV!H407</f>
        <v>BEARISH DIVERGENCE</v>
      </c>
    </row>
    <row r="408" spans="1:12" ht="13.5" x14ac:dyDescent="0.25">
      <c r="A408" s="3">
        <f>RSI!A408</f>
        <v>42599</v>
      </c>
      <c r="B408" s="2">
        <f>RSI!B408</f>
        <v>3.1183000000000001</v>
      </c>
      <c r="C408" s="2">
        <f>RSI!I408</f>
        <v>59.801014033060895</v>
      </c>
      <c r="D408" s="2">
        <f>MACD!E408</f>
        <v>-1.0994851234927161E-2</v>
      </c>
      <c r="E408" s="2">
        <f>MACD!F408</f>
        <v>-1.8150560496831891E-2</v>
      </c>
      <c r="F408" s="2">
        <f>'Moving Avg'!D408</f>
        <v>3.0744999999999996</v>
      </c>
      <c r="G408" s="2">
        <f>'Moving Avg'!F408</f>
        <v>3.0514649999999999</v>
      </c>
      <c r="H408" s="2">
        <f>'Moving Avg'!G408</f>
        <v>2.9792299999999998</v>
      </c>
      <c r="I408" s="2">
        <f>'Moving Avg'!H408</f>
        <v>2.8205045000000006</v>
      </c>
      <c r="J408" s="6" t="str">
        <f>OBV!F408</f>
        <v>BEARISH</v>
      </c>
      <c r="K408" s="6" t="str">
        <f>OBV!G408</f>
        <v>NEUTRAL</v>
      </c>
      <c r="L408" s="6" t="str">
        <f>OBV!H408</f>
        <v>BEARISH DIVERGENCE</v>
      </c>
    </row>
    <row r="409" spans="1:12" ht="13.5" x14ac:dyDescent="0.25">
      <c r="A409" s="3">
        <f>RSI!A409</f>
        <v>42600</v>
      </c>
      <c r="B409" s="2">
        <f>RSI!B409</f>
        <v>3.1183000000000001</v>
      </c>
      <c r="C409" s="2">
        <f>RSI!I409</f>
        <v>59.801014033060895</v>
      </c>
      <c r="D409" s="2">
        <f>MACD!E409</f>
        <v>-2.9279445520620229E-3</v>
      </c>
      <c r="E409" s="2">
        <f>MACD!F409</f>
        <v>-1.5106037307877919E-2</v>
      </c>
      <c r="F409" s="2">
        <f>'Moving Avg'!D409</f>
        <v>3.0885799999999999</v>
      </c>
      <c r="G409" s="2">
        <f>'Moving Avg'!F409</f>
        <v>3.0588899999999999</v>
      </c>
      <c r="H409" s="2">
        <f>'Moving Avg'!G409</f>
        <v>2.9830720000000004</v>
      </c>
      <c r="I409" s="2">
        <f>'Moving Avg'!H409</f>
        <v>2.8214285000000006</v>
      </c>
      <c r="J409" s="6" t="str">
        <f>OBV!F409</f>
        <v>BEARISH</v>
      </c>
      <c r="K409" s="6" t="str">
        <f>OBV!G409</f>
        <v>NEUTRAL</v>
      </c>
      <c r="L409" s="6" t="str">
        <f>OBV!H409</f>
        <v>BEARISH DIVERGENCE</v>
      </c>
    </row>
    <row r="410" spans="1:12" ht="13.5" x14ac:dyDescent="0.25">
      <c r="A410" s="3">
        <f>RSI!A410</f>
        <v>42601</v>
      </c>
      <c r="B410" s="2">
        <f>RSI!B410</f>
        <v>3.1105</v>
      </c>
      <c r="C410" s="2">
        <f>RSI!I410</f>
        <v>58.632346726249814</v>
      </c>
      <c r="D410" s="2">
        <f>MACD!E410</f>
        <v>4.0034261487820189E-3</v>
      </c>
      <c r="E410" s="2">
        <f>MACD!F410</f>
        <v>-1.1284144616545932E-2</v>
      </c>
      <c r="F410" s="2">
        <f>'Moving Avg'!D410</f>
        <v>3.1010999999999997</v>
      </c>
      <c r="G410" s="2">
        <f>'Moving Avg'!F410</f>
        <v>3.0643599999999998</v>
      </c>
      <c r="H410" s="2">
        <f>'Moving Avg'!G410</f>
        <v>2.9867580000000005</v>
      </c>
      <c r="I410" s="2">
        <f>'Moving Avg'!H410</f>
        <v>2.8224965000000011</v>
      </c>
      <c r="J410" s="6" t="str">
        <f>OBV!F410</f>
        <v>BEARISH</v>
      </c>
      <c r="K410" s="6" t="str">
        <f>OBV!G410</f>
        <v>STRONG</v>
      </c>
      <c r="L410" s="6" t="str">
        <f>OBV!H410</f>
        <v>BEARISH DIVERGENCE</v>
      </c>
    </row>
    <row r="411" spans="1:12" ht="13.5" x14ac:dyDescent="0.25">
      <c r="A411" s="3">
        <f>RSI!A411</f>
        <v>42604</v>
      </c>
      <c r="B411" s="2">
        <f>RSI!B411</f>
        <v>3.1105</v>
      </c>
      <c r="C411" s="2">
        <f>RSI!I411</f>
        <v>58.632346726249814</v>
      </c>
      <c r="D411" s="2">
        <f>MACD!E411</f>
        <v>9.4772530380611286E-3</v>
      </c>
      <c r="E411" s="2">
        <f>MACD!F411</f>
        <v>-7.131865085624519E-3</v>
      </c>
      <c r="F411" s="2">
        <f>'Moving Avg'!D411</f>
        <v>3.1010999999999997</v>
      </c>
      <c r="G411" s="2">
        <f>'Moving Avg'!F411</f>
        <v>3.0698300000000005</v>
      </c>
      <c r="H411" s="2">
        <f>'Moving Avg'!G411</f>
        <v>2.9920580000000006</v>
      </c>
      <c r="I411" s="2">
        <f>'Moving Avg'!H411</f>
        <v>2.8233815000000004</v>
      </c>
      <c r="J411" s="6" t="str">
        <f>OBV!F411</f>
        <v>BEARISH</v>
      </c>
      <c r="K411" s="6" t="str">
        <f>OBV!G411</f>
        <v>STRONG</v>
      </c>
      <c r="L411" s="6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3.1027</v>
      </c>
      <c r="C412" s="2">
        <f>RSI!I412</f>
        <v>57.332908356640935</v>
      </c>
      <c r="D412" s="2">
        <f>MACD!E412</f>
        <v>1.0937584010228818E-3</v>
      </c>
      <c r="E412" s="2">
        <f>MACD!F412</f>
        <v>-5.4867403882950389E-3</v>
      </c>
      <c r="F412" s="2">
        <f>'Moving Avg'!D412</f>
        <v>3.1120600000000005</v>
      </c>
      <c r="G412" s="2">
        <f>'Moving Avg'!F412</f>
        <v>3.07491</v>
      </c>
      <c r="H412" s="2">
        <f>'Moving Avg'!G412</f>
        <v>2.9961740000000008</v>
      </c>
      <c r="I412" s="2">
        <f>'Moving Avg'!H412</f>
        <v>2.824227500000001</v>
      </c>
      <c r="J412" s="6" t="str">
        <f>OBV!F412</f>
        <v>BEARISH</v>
      </c>
      <c r="K412" s="6" t="str">
        <f>OBV!G412</f>
        <v>STRONG</v>
      </c>
      <c r="L412" s="6" t="str">
        <f>OBV!H412</f>
        <v>BEARISH DIVERGENCE</v>
      </c>
    </row>
    <row r="413" spans="1:12" ht="13.5" x14ac:dyDescent="0.25">
      <c r="A413" s="3">
        <f>RSI!A413</f>
        <v>42606</v>
      </c>
      <c r="B413" s="2">
        <f>RSI!B413</f>
        <v>3.1027</v>
      </c>
      <c r="C413" s="2">
        <f>RSI!I413</f>
        <v>57.332908356640935</v>
      </c>
      <c r="D413" s="2">
        <f>MACD!E413</f>
        <v>2.1261343019070011E-3</v>
      </c>
      <c r="E413" s="2">
        <f>MACD!F413</f>
        <v>-3.9641654502546309E-3</v>
      </c>
      <c r="F413" s="2">
        <f>'Moving Avg'!D413</f>
        <v>3.10894</v>
      </c>
      <c r="G413" s="2">
        <f>'Moving Avg'!F413</f>
        <v>3.080775</v>
      </c>
      <c r="H413" s="2">
        <f>'Moving Avg'!G413</f>
        <v>3.0002900000000001</v>
      </c>
      <c r="I413" s="2">
        <f>'Moving Avg'!H413</f>
        <v>2.8250735000000016</v>
      </c>
      <c r="J413" s="6" t="str">
        <f>OBV!F413</f>
        <v>BEARISH</v>
      </c>
      <c r="K413" s="6" t="str">
        <f>OBV!G413</f>
        <v>STRONG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3.0792000000000002</v>
      </c>
      <c r="C414" s="2">
        <f>RSI!I414</f>
        <v>53.212196722925015</v>
      </c>
      <c r="D414" s="2">
        <f>MACD!E414</f>
        <v>-1.5428148846012846E-3</v>
      </c>
      <c r="E414" s="2">
        <f>MACD!F414</f>
        <v>-3.4798953371239618E-3</v>
      </c>
      <c r="F414" s="2">
        <f>'Moving Avg'!D414</f>
        <v>3.1011200000000003</v>
      </c>
      <c r="G414" s="2">
        <f>'Moving Avg'!F414</f>
        <v>3.0854650000000001</v>
      </c>
      <c r="H414" s="2">
        <f>'Moving Avg'!G414</f>
        <v>3.0055500000000008</v>
      </c>
      <c r="I414" s="2">
        <f>'Moving Avg'!H414</f>
        <v>2.8260950000000018</v>
      </c>
      <c r="J414" s="6" t="str">
        <f>OBV!F414</f>
        <v>BEARISH</v>
      </c>
      <c r="K414" s="6" t="str">
        <f>OBV!G414</f>
        <v>STRONG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3.0792000000000002</v>
      </c>
      <c r="C415" s="2">
        <f>RSI!I415</f>
        <v>53.212196722925007</v>
      </c>
      <c r="D415" s="2">
        <f>MACD!E415</f>
        <v>-4.7564609437222849E-3</v>
      </c>
      <c r="E415" s="2">
        <f>MACD!F415</f>
        <v>-3.7352084584436267E-3</v>
      </c>
      <c r="F415" s="2">
        <f>'Moving Avg'!D415</f>
        <v>3.0948600000000002</v>
      </c>
      <c r="G415" s="2">
        <f>'Moving Avg'!F415</f>
        <v>3.0893699999999997</v>
      </c>
      <c r="H415" s="2">
        <f>'Moving Avg'!G415</f>
        <v>3.0099300000000007</v>
      </c>
      <c r="I415" s="2">
        <f>'Moving Avg'!H415</f>
        <v>2.827116500000002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3.0948000000000002</v>
      </c>
      <c r="C416" s="2">
        <f>RSI!I416</f>
        <v>55.665419332924536</v>
      </c>
      <c r="D416" s="2">
        <f>MACD!E416</f>
        <v>8.9844839393204978E-4</v>
      </c>
      <c r="E416" s="2">
        <f>MACD!F416</f>
        <v>-2.8084770879684912E-3</v>
      </c>
      <c r="F416" s="2">
        <f>'Moving Avg'!D416</f>
        <v>3.09172</v>
      </c>
      <c r="G416" s="2">
        <f>'Moving Avg'!F416</f>
        <v>3.0909299999999993</v>
      </c>
      <c r="H416" s="2">
        <f>'Moving Avg'!G416</f>
        <v>3.0138880000000001</v>
      </c>
      <c r="I416" s="2">
        <f>'Moving Avg'!H416</f>
        <v>2.8282160000000016</v>
      </c>
      <c r="J416" s="6" t="str">
        <f>OBV!F416</f>
        <v>BULLISH</v>
      </c>
      <c r="K416" s="6" t="str">
        <f>OBV!G416</f>
        <v>NEUTRAL</v>
      </c>
      <c r="L416" s="6" t="str">
        <f>OBV!H416</f>
        <v>BULLISH DIVERGENCE</v>
      </c>
    </row>
    <row r="417" spans="1:12" ht="13.5" x14ac:dyDescent="0.25">
      <c r="A417" s="3">
        <f>RSI!A417</f>
        <v>42612</v>
      </c>
      <c r="B417" s="2">
        <f>RSI!B417</f>
        <v>3.0870000000000002</v>
      </c>
      <c r="C417" s="2">
        <f>RSI!I417</f>
        <v>54.136963532789466</v>
      </c>
      <c r="D417" s="2">
        <f>MACD!E417</f>
        <v>-3.555379884475407E-3</v>
      </c>
      <c r="E417" s="2">
        <f>MACD!F417</f>
        <v>-2.9578576472698748E-3</v>
      </c>
      <c r="F417" s="2">
        <f>'Moving Avg'!D417</f>
        <v>3.0885800000000003</v>
      </c>
      <c r="G417" s="2">
        <f>'Moving Avg'!F417</f>
        <v>3.0909299999999997</v>
      </c>
      <c r="H417" s="2">
        <f>'Moving Avg'!G417</f>
        <v>3.0184239999999996</v>
      </c>
      <c r="I417" s="2">
        <f>'Moving Avg'!H417</f>
        <v>2.8290565000000014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3.0245000000000002</v>
      </c>
      <c r="C418" s="2">
        <f>RSI!I418</f>
        <v>43.766863960412508</v>
      </c>
      <c r="D418" s="2">
        <f>MACD!E418</f>
        <v>8.0104854801286152E-3</v>
      </c>
      <c r="E418" s="2">
        <f>MACD!F418</f>
        <v>-7.6418902179017662E-4</v>
      </c>
      <c r="F418" s="2">
        <f>'Moving Avg'!D418</f>
        <v>3.07294</v>
      </c>
      <c r="G418" s="2">
        <f>'Moving Avg'!F418</f>
        <v>3.0878050000000004</v>
      </c>
      <c r="H418" s="2">
        <f>'Moving Avg'!G418</f>
        <v>3.0206839999999993</v>
      </c>
      <c r="I418" s="2">
        <f>'Moving Avg'!H418</f>
        <v>2.8297315000000016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3.0478999999999998</v>
      </c>
      <c r="C419" s="2">
        <f>RSI!I419</f>
        <v>47.798596695175469</v>
      </c>
      <c r="D419" s="2">
        <f>MACD!E419</f>
        <v>1.6316385860030813E-2</v>
      </c>
      <c r="E419" s="2">
        <f>MACD!F419</f>
        <v>2.6519259545740217E-3</v>
      </c>
      <c r="F419" s="2">
        <f>'Moving Avg'!D419</f>
        <v>3.0666800000000003</v>
      </c>
      <c r="G419" s="2">
        <f>'Moving Avg'!F419</f>
        <v>3.0842850000000004</v>
      </c>
      <c r="H419" s="2">
        <f>'Moving Avg'!G419</f>
        <v>3.0234119999999995</v>
      </c>
      <c r="I419" s="2">
        <f>'Moving Avg'!H419</f>
        <v>2.8304865000000019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3.0323000000000002</v>
      </c>
      <c r="C420" s="2">
        <f>RSI!I420</f>
        <v>45.458632449396355</v>
      </c>
      <c r="D420" s="2">
        <f>MACD!E420</f>
        <v>2.3395750706278307E-2</v>
      </c>
      <c r="E420" s="2">
        <f>MACD!F420</f>
        <v>6.800690904914879E-3</v>
      </c>
      <c r="F420" s="2">
        <f>'Moving Avg'!D420</f>
        <v>3.0573000000000001</v>
      </c>
      <c r="G420" s="2">
        <f>'Moving Avg'!F420</f>
        <v>3.0799850000000002</v>
      </c>
      <c r="H420" s="2">
        <f>'Moving Avg'!G420</f>
        <v>3.0259740000000006</v>
      </c>
      <c r="I420" s="2">
        <f>'Moving Avg'!H420</f>
        <v>2.8311635000000024</v>
      </c>
      <c r="J420" s="6" t="str">
        <f>OBV!F420</f>
        <v>BEARISH</v>
      </c>
      <c r="K420" s="6" t="str">
        <f>OBV!G420</f>
        <v>STRONG</v>
      </c>
      <c r="L420" s="6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3.0323000000000002</v>
      </c>
      <c r="C421" s="2">
        <f>RSI!I421</f>
        <v>45.458632449396355</v>
      </c>
      <c r="D421" s="2">
        <f>MACD!E421</f>
        <v>2.9566811475203902E-2</v>
      </c>
      <c r="E421" s="2">
        <f>MACD!F421</f>
        <v>1.1353915018972684E-2</v>
      </c>
      <c r="F421" s="2">
        <f>'Moving Avg'!D421</f>
        <v>3.0448</v>
      </c>
      <c r="G421" s="2">
        <f>'Moving Avg'!F421</f>
        <v>3.0756850000000004</v>
      </c>
      <c r="H421" s="2">
        <f>'Moving Avg'!G421</f>
        <v>3.028535999999999</v>
      </c>
      <c r="I421" s="2">
        <f>'Moving Avg'!H421</f>
        <v>2.831840500000002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3.0400999999999998</v>
      </c>
      <c r="C422" s="2">
        <f>RSI!I422</f>
        <v>46.964207835780194</v>
      </c>
      <c r="D422" s="2">
        <f>MACD!E422</f>
        <v>3.3178134738890197E-2</v>
      </c>
      <c r="E422" s="2">
        <f>MACD!F422</f>
        <v>1.5718758962956186E-2</v>
      </c>
      <c r="F422" s="2">
        <f>'Moving Avg'!D422</f>
        <v>3.0354199999999998</v>
      </c>
      <c r="G422" s="2">
        <f>'Moving Avg'!F422</f>
        <v>3.0760750000000003</v>
      </c>
      <c r="H422" s="2">
        <f>'Moving Avg'!G422</f>
        <v>3.0328679999999997</v>
      </c>
      <c r="I422" s="2">
        <f>'Moving Avg'!H422</f>
        <v>2.8325565000000017</v>
      </c>
      <c r="J422" s="6" t="str">
        <f>OBV!F422</f>
        <v>BULLISH</v>
      </c>
      <c r="K422" s="6" t="str">
        <f>OBV!G422</f>
        <v>WEAK</v>
      </c>
      <c r="L422" s="6" t="str">
        <f>OBV!H422</f>
        <v>BULLISH DIVERGENCE</v>
      </c>
    </row>
    <row r="423" spans="1:12" ht="13.5" x14ac:dyDescent="0.25">
      <c r="A423" s="3">
        <f>RSI!A423</f>
        <v>42620</v>
      </c>
      <c r="B423" s="2">
        <f>RSI!B423</f>
        <v>3.0400999999999998</v>
      </c>
      <c r="C423" s="2">
        <f>RSI!I423</f>
        <v>46.964207835780201</v>
      </c>
      <c r="D423" s="2">
        <f>MACD!E423</f>
        <v>3.634281097409886E-2</v>
      </c>
      <c r="E423" s="2">
        <f>MACD!F423</f>
        <v>1.9843569365184721E-2</v>
      </c>
      <c r="F423" s="2">
        <f>'Moving Avg'!D423</f>
        <v>3.0385399999999998</v>
      </c>
      <c r="G423" s="2">
        <f>'Moving Avg'!F423</f>
        <v>3.0737300000000003</v>
      </c>
      <c r="H423" s="2">
        <f>'Moving Avg'!G423</f>
        <v>3.0357319999999994</v>
      </c>
      <c r="I423" s="2">
        <f>'Moving Avg'!H423</f>
        <v>2.8332725000000023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3.0323000000000002</v>
      </c>
      <c r="C424" s="2">
        <f>RSI!I424</f>
        <v>45.50731677358943</v>
      </c>
      <c r="D424" s="2">
        <f>MACD!E424</f>
        <v>3.6083878554685089E-2</v>
      </c>
      <c r="E424" s="2">
        <f>MACD!F424</f>
        <v>2.3091631203084797E-2</v>
      </c>
      <c r="F424" s="2">
        <f>'Moving Avg'!D424</f>
        <v>3.0354199999999998</v>
      </c>
      <c r="G424" s="2">
        <f>'Moving Avg'!F424</f>
        <v>3.0729500000000001</v>
      </c>
      <c r="H424" s="2">
        <f>'Moving Avg'!G424</f>
        <v>3.039174</v>
      </c>
      <c r="I424" s="2">
        <f>'Moving Avg'!H424</f>
        <v>2.8339495000000023</v>
      </c>
      <c r="J424" s="6" t="str">
        <f>OBV!F424</f>
        <v>BULLISH</v>
      </c>
      <c r="K424" s="6" t="str">
        <f>OBV!G424</f>
        <v>WEAK</v>
      </c>
      <c r="L424" s="6" t="str">
        <f>OBV!H424</f>
        <v>BULLISH DIVERGENCE</v>
      </c>
    </row>
    <row r="425" spans="1:12" ht="13.5" x14ac:dyDescent="0.25">
      <c r="A425" s="3">
        <f>RSI!A425</f>
        <v>42622</v>
      </c>
      <c r="B425" s="2">
        <f>RSI!B425</f>
        <v>3.0245000000000002</v>
      </c>
      <c r="C425" s="2">
        <f>RSI!I425</f>
        <v>44.036175582237455</v>
      </c>
      <c r="D425" s="2">
        <f>MACD!E425</f>
        <v>3.6582049695546903E-2</v>
      </c>
      <c r="E425" s="2">
        <f>MACD!F425</f>
        <v>2.5789714901577217E-2</v>
      </c>
      <c r="F425" s="2">
        <f>'Moving Avg'!D425</f>
        <v>3.0338599999999998</v>
      </c>
      <c r="G425" s="2">
        <f>'Moving Avg'!F425</f>
        <v>3.0717800000000004</v>
      </c>
      <c r="H425" s="2">
        <f>'Moving Avg'!G425</f>
        <v>3.0424599999999997</v>
      </c>
      <c r="I425" s="2">
        <f>'Moving Avg'!H425</f>
        <v>2.8345875000000023</v>
      </c>
      <c r="J425" s="6" t="str">
        <f>OBV!F425</f>
        <v>BULLISH</v>
      </c>
      <c r="K425" s="6" t="str">
        <f>OBV!G425</f>
        <v>WEAK</v>
      </c>
      <c r="L425" s="6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3.0245000000000002</v>
      </c>
      <c r="C426" s="2">
        <f>RSI!I426</f>
        <v>44.036175582237455</v>
      </c>
      <c r="D426" s="2">
        <f>MACD!E426</f>
        <v>3.9578827088580848E-2</v>
      </c>
      <c r="E426" s="2">
        <f>MACD!F426</f>
        <v>2.8547537338977948E-2</v>
      </c>
      <c r="F426" s="2">
        <f>'Moving Avg'!D426</f>
        <v>3.0323000000000002</v>
      </c>
      <c r="G426" s="2">
        <f>'Moving Avg'!F426</f>
        <v>3.0674800000000007</v>
      </c>
      <c r="H426" s="2">
        <f>'Moving Avg'!G426</f>
        <v>3.0457459999999998</v>
      </c>
      <c r="I426" s="2">
        <f>'Moving Avg'!H426</f>
        <v>2.8352255000000017</v>
      </c>
      <c r="J426" s="6" t="str">
        <f>OBV!F426</f>
        <v>BULLISH</v>
      </c>
      <c r="K426" s="6" t="str">
        <f>OBV!G426</f>
        <v>WEAK</v>
      </c>
      <c r="L426" s="6" t="str">
        <f>OBV!H426</f>
        <v>BULLISH DIVERGENCE</v>
      </c>
    </row>
    <row r="427" spans="1:12" ht="13.5" x14ac:dyDescent="0.25">
      <c r="A427" s="3">
        <f>RSI!A427</f>
        <v>42628</v>
      </c>
      <c r="B427" s="2">
        <f>RSI!B427</f>
        <v>2.9462999999999999</v>
      </c>
      <c r="C427" s="2">
        <f>RSI!I427</f>
        <v>32.005716552957466</v>
      </c>
      <c r="D427" s="2">
        <f>MACD!E427</f>
        <v>4.6869421033680414E-2</v>
      </c>
      <c r="E427" s="2">
        <f>MACD!F427</f>
        <v>3.2211914077918444E-2</v>
      </c>
      <c r="F427" s="2">
        <f>'Moving Avg'!D427</f>
        <v>3.0135399999999999</v>
      </c>
      <c r="G427" s="2">
        <f>'Moving Avg'!F427</f>
        <v>3.0624000000000007</v>
      </c>
      <c r="H427" s="2">
        <f>'Moving Avg'!G427</f>
        <v>3.0473220000000003</v>
      </c>
      <c r="I427" s="2">
        <f>'Moving Avg'!H427</f>
        <v>2.8354725000000021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2.9462999999999999</v>
      </c>
      <c r="C428" s="2">
        <f>RSI!I428</f>
        <v>32.005716552957466</v>
      </c>
      <c r="D428" s="2">
        <f>MACD!E428</f>
        <v>4.4035334568631068E-2</v>
      </c>
      <c r="E428" s="2">
        <f>MACD!F428</f>
        <v>3.4576598176060971E-2</v>
      </c>
      <c r="F428" s="2">
        <f>'Moving Avg'!D428</f>
        <v>2.99478</v>
      </c>
      <c r="G428" s="2">
        <f>'Moving Avg'!F428</f>
        <v>3.0538000000000003</v>
      </c>
      <c r="H428" s="2">
        <f>'Moving Avg'!G428</f>
        <v>3.0457580000000002</v>
      </c>
      <c r="I428" s="2">
        <f>'Moving Avg'!H428</f>
        <v>2.8357195000000015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2.9462999999999999</v>
      </c>
      <c r="C429" s="2">
        <f>RSI!I429</f>
        <v>32.005716552957466</v>
      </c>
      <c r="D429" s="2">
        <f>MACD!E429</f>
        <v>4.5804237371585454E-2</v>
      </c>
      <c r="E429" s="2">
        <f>MACD!F429</f>
        <v>3.6822126015165872E-2</v>
      </c>
      <c r="F429" s="2">
        <f>'Moving Avg'!D429</f>
        <v>2.9775800000000006</v>
      </c>
      <c r="G429" s="2">
        <f>'Moving Avg'!F429</f>
        <v>3.0452000000000004</v>
      </c>
      <c r="H429" s="2">
        <f>'Moving Avg'!G429</f>
        <v>3.0441940000000005</v>
      </c>
      <c r="I429" s="2">
        <f>'Moving Avg'!H429</f>
        <v>2.8359665000000014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2.9462999999999999</v>
      </c>
      <c r="C430" s="2">
        <f>RSI!I430</f>
        <v>32.005716552957466</v>
      </c>
      <c r="D430" s="2">
        <f>MACD!E430</f>
        <v>4.5425979027785335E-2</v>
      </c>
      <c r="E430" s="2">
        <f>MACD!F430</f>
        <v>3.8542896617689767E-2</v>
      </c>
      <c r="F430" s="2">
        <f>'Moving Avg'!D430</f>
        <v>2.9619400000000007</v>
      </c>
      <c r="G430" s="2">
        <f>'Moving Avg'!F430</f>
        <v>3.0369900000000007</v>
      </c>
      <c r="H430" s="2">
        <f>'Moving Avg'!G430</f>
        <v>3.0426300000000008</v>
      </c>
      <c r="I430" s="2">
        <f>'Moving Avg'!H430</f>
        <v>2.8362135000000008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2.9462999999999999</v>
      </c>
      <c r="C431" s="2">
        <f>RSI!I431</f>
        <v>32.005716552957466</v>
      </c>
      <c r="D431" s="2">
        <f>MACD!E431</f>
        <v>4.5592004780901529E-2</v>
      </c>
      <c r="E431" s="2">
        <f>MACD!F431</f>
        <v>3.9952718250332121E-2</v>
      </c>
      <c r="F431" s="2">
        <f>'Moving Avg'!D431</f>
        <v>2.9462999999999999</v>
      </c>
      <c r="G431" s="2">
        <f>'Moving Avg'!F431</f>
        <v>3.0287800000000002</v>
      </c>
      <c r="H431" s="2">
        <f>'Moving Avg'!G431</f>
        <v>3.0410660000000007</v>
      </c>
      <c r="I431" s="2">
        <f>'Moving Avg'!H431</f>
        <v>2.8364605000000007</v>
      </c>
      <c r="J431" s="6" t="str">
        <f>OBV!F431</f>
        <v>BEARISH</v>
      </c>
      <c r="K431" s="6" t="str">
        <f>OBV!G431</f>
        <v>STRONG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3.0323000000000002</v>
      </c>
      <c r="C432" s="2">
        <f>RSI!I432</f>
        <v>52.62378839620051</v>
      </c>
      <c r="D432" s="2">
        <f>MACD!E432</f>
        <v>4.1012201541537951E-2</v>
      </c>
      <c r="E432" s="2">
        <f>MACD!F432</f>
        <v>4.0164614908573294E-2</v>
      </c>
      <c r="F432" s="2">
        <f>'Moving Avg'!D432</f>
        <v>2.9634999999999998</v>
      </c>
      <c r="G432" s="2">
        <f>'Moving Avg'!F432</f>
        <v>3.0252600000000003</v>
      </c>
      <c r="H432" s="2">
        <f>'Moving Avg'!G432</f>
        <v>3.0412220000000008</v>
      </c>
      <c r="I432" s="2">
        <f>'Moving Avg'!H432</f>
        <v>2.8371374999999999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3.0323000000000002</v>
      </c>
      <c r="C433" s="2">
        <f>RSI!I433</f>
        <v>52.62378839620051</v>
      </c>
      <c r="D433" s="2">
        <f>MACD!E433</f>
        <v>3.7045549983158121E-2</v>
      </c>
      <c r="E433" s="2">
        <f>MACD!F433</f>
        <v>3.9540801923490257E-2</v>
      </c>
      <c r="F433" s="2">
        <f>'Moving Avg'!D433</f>
        <v>2.9806999999999997</v>
      </c>
      <c r="G433" s="2">
        <f>'Moving Avg'!F433</f>
        <v>3.0217400000000003</v>
      </c>
      <c r="H433" s="2">
        <f>'Moving Avg'!G433</f>
        <v>3.0413780000000008</v>
      </c>
      <c r="I433" s="2">
        <f>'Moving Avg'!H433</f>
        <v>2.8378144999999999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3.0245000000000002</v>
      </c>
      <c r="C434" s="2">
        <f>RSI!I434</f>
        <v>50.997164330023544</v>
      </c>
      <c r="D434" s="2">
        <f>MACD!E434</f>
        <v>3.2982269702568789E-2</v>
      </c>
      <c r="E434" s="2">
        <f>MACD!F434</f>
        <v>3.8229095479305968E-2</v>
      </c>
      <c r="F434" s="2">
        <f>'Moving Avg'!D434</f>
        <v>2.99634</v>
      </c>
      <c r="G434" s="2">
        <f>'Moving Avg'!F434</f>
        <v>3.0190050000000004</v>
      </c>
      <c r="H434" s="2">
        <f>'Moving Avg'!G434</f>
        <v>3.0416900000000009</v>
      </c>
      <c r="I434" s="2">
        <f>'Moving Avg'!H434</f>
        <v>2.8384525000000003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3.0167000000000002</v>
      </c>
      <c r="C435" s="2">
        <f>RSI!I435</f>
        <v>49.354252174730171</v>
      </c>
      <c r="D435" s="2">
        <f>MACD!E435</f>
        <v>2.8889588346521222E-2</v>
      </c>
      <c r="E435" s="2">
        <f>MACD!F435</f>
        <v>3.636119405274902E-2</v>
      </c>
      <c r="F435" s="2">
        <f>'Moving Avg'!D435</f>
        <v>3.0104199999999999</v>
      </c>
      <c r="G435" s="2">
        <f>'Moving Avg'!F435</f>
        <v>3.0158800000000001</v>
      </c>
      <c r="H435" s="2">
        <f>'Moving Avg'!G435</f>
        <v>3.0416900000000009</v>
      </c>
      <c r="I435" s="2">
        <f>'Moving Avg'!H435</f>
        <v>2.8390515000000005</v>
      </c>
      <c r="J435" s="6" t="str">
        <f>OBV!F435</f>
        <v>BULLISH</v>
      </c>
      <c r="K435" s="6" t="str">
        <f>OBV!G435</f>
        <v>NEUTRAL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3.0167000000000002</v>
      </c>
      <c r="C436" s="2">
        <f>RSI!I436</f>
        <v>49.354252174730163</v>
      </c>
      <c r="D436" s="2">
        <f>MACD!E436</f>
        <v>2.5442734425440872E-2</v>
      </c>
      <c r="E436" s="2">
        <f>MACD!F436</f>
        <v>3.4177502127287394E-2</v>
      </c>
      <c r="F436" s="2">
        <f>'Moving Avg'!D436</f>
        <v>3.0245000000000002</v>
      </c>
      <c r="G436" s="2">
        <f>'Moving Avg'!F436</f>
        <v>3.0119750000000001</v>
      </c>
      <c r="H436" s="2">
        <f>'Moving Avg'!G436</f>
        <v>3.0416900000000009</v>
      </c>
      <c r="I436" s="2">
        <f>'Moving Avg'!H436</f>
        <v>2.8396505000000007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3.0089000000000001</v>
      </c>
      <c r="C437" s="2">
        <f>RSI!I437</f>
        <v>47.576661965128324</v>
      </c>
      <c r="D437" s="2">
        <f>MACD!E437</f>
        <v>1.1088159593535707E-2</v>
      </c>
      <c r="E437" s="2">
        <f>MACD!F437</f>
        <v>2.9559633620537061E-2</v>
      </c>
      <c r="F437" s="2">
        <f>'Moving Avg'!D437</f>
        <v>3.0198200000000002</v>
      </c>
      <c r="G437" s="2">
        <f>'Moving Avg'!F437</f>
        <v>3.00807</v>
      </c>
      <c r="H437" s="2">
        <f>'Moving Avg'!G437</f>
        <v>3.0416900000000004</v>
      </c>
      <c r="I437" s="2">
        <f>'Moving Avg'!H437</f>
        <v>2.8402105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3.0089000000000001</v>
      </c>
      <c r="C438" s="2">
        <f>RSI!I438</f>
        <v>47.576661965128324</v>
      </c>
      <c r="D438" s="2">
        <f>MACD!E438</f>
        <v>-9.9805327583180059E-4</v>
      </c>
      <c r="E438" s="2">
        <f>MACD!F438</f>
        <v>2.3448096241263289E-2</v>
      </c>
      <c r="F438" s="2">
        <f>'Moving Avg'!D438</f>
        <v>3.0151400000000002</v>
      </c>
      <c r="G438" s="2">
        <f>'Moving Avg'!F438</f>
        <v>3.0072899999999998</v>
      </c>
      <c r="H438" s="2">
        <f>'Moving Avg'!G438</f>
        <v>3.04169</v>
      </c>
      <c r="I438" s="2">
        <f>'Moving Avg'!H438</f>
        <v>2.8407705000000005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3.0011000000000001</v>
      </c>
      <c r="C439" s="2">
        <f>RSI!I439</f>
        <v>45.669014665255986</v>
      </c>
      <c r="D439" s="2">
        <f>MACD!E439</f>
        <v>-1.0591547082022146E-2</v>
      </c>
      <c r="E439" s="2">
        <f>MACD!F439</f>
        <v>1.6640167576606201E-2</v>
      </c>
      <c r="F439" s="2">
        <f>'Moving Avg'!D439</f>
        <v>3.0104600000000006</v>
      </c>
      <c r="G439" s="2">
        <f>'Moving Avg'!F439</f>
        <v>3.00495</v>
      </c>
      <c r="H439" s="2">
        <f>'Moving Avg'!G439</f>
        <v>3.0423160000000009</v>
      </c>
      <c r="I439" s="2">
        <f>'Moving Avg'!H439</f>
        <v>2.8412915000000005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3.0089000000000001</v>
      </c>
      <c r="C440" s="2">
        <f>RSI!I440</f>
        <v>47.917949501130067</v>
      </c>
      <c r="D440" s="2">
        <f>MACD!E440</f>
        <v>-1.9189394969127971E-2</v>
      </c>
      <c r="E440" s="2">
        <f>MACD!F440</f>
        <v>9.4742550674593671E-3</v>
      </c>
      <c r="F440" s="2">
        <f>'Moving Avg'!D440</f>
        <v>3.0089000000000006</v>
      </c>
      <c r="G440" s="2">
        <f>'Moving Avg'!F440</f>
        <v>3.0037799999999999</v>
      </c>
      <c r="H440" s="2">
        <f>'Moving Avg'!G440</f>
        <v>3.042472000000001</v>
      </c>
      <c r="I440" s="2">
        <f>'Moving Avg'!H440</f>
        <v>2.8418515000000006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3.0400999999999998</v>
      </c>
      <c r="C441" s="2">
        <f>RSI!I441</f>
        <v>55.799338047971439</v>
      </c>
      <c r="D441" s="2">
        <f>MACD!E441</f>
        <v>-2.8731419439434802E-2</v>
      </c>
      <c r="E441" s="2">
        <f>MACD!F441</f>
        <v>1.8331201660805336E-3</v>
      </c>
      <c r="F441" s="2">
        <f>'Moving Avg'!D441</f>
        <v>3.0135800000000001</v>
      </c>
      <c r="G441" s="2">
        <f>'Moving Avg'!F441</f>
        <v>3.0041700000000002</v>
      </c>
      <c r="H441" s="2">
        <f>'Moving Avg'!G441</f>
        <v>3.0432520000000007</v>
      </c>
      <c r="I441" s="2">
        <f>'Moving Avg'!H441</f>
        <v>2.842861000000001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2.9698000000000002</v>
      </c>
      <c r="C442" s="2">
        <f>RSI!I442</f>
        <v>40.812922441100689</v>
      </c>
      <c r="D442" s="2">
        <f>MACD!E442</f>
        <v>-1.8510710184667101E-2</v>
      </c>
      <c r="E442" s="2">
        <f>MACD!F442</f>
        <v>-2.2356459040689929E-3</v>
      </c>
      <c r="F442" s="2">
        <f>'Moving Avg'!D442</f>
        <v>3.00576</v>
      </c>
      <c r="G442" s="2">
        <f>'Moving Avg'!F442</f>
        <v>3.0006550000000001</v>
      </c>
      <c r="H442" s="2">
        <f>'Moving Avg'!G442</f>
        <v>3.0426260000000012</v>
      </c>
      <c r="I442" s="2">
        <f>'Moving Avg'!H442</f>
        <v>2.8432625000000007</v>
      </c>
      <c r="J442" s="6" t="str">
        <f>OBV!F442</f>
        <v>BEARISH</v>
      </c>
      <c r="K442" s="6" t="str">
        <f>OBV!G442</f>
        <v>STRONG</v>
      </c>
      <c r="L442" s="6" t="str">
        <f>OBV!H442</f>
        <v>CONFIRMED BEARISH</v>
      </c>
    </row>
    <row r="443" spans="1:12" ht="13.5" x14ac:dyDescent="0.25">
      <c r="A443" s="3">
        <f>RSI!A443</f>
        <v>42653</v>
      </c>
      <c r="B443" s="2">
        <f>RSI!B443</f>
        <v>3.0245000000000002</v>
      </c>
      <c r="C443" s="2">
        <f>RSI!I443</f>
        <v>51.686120971022234</v>
      </c>
      <c r="D443" s="2">
        <f>MACD!E443</f>
        <v>-1.3631684868998128E-2</v>
      </c>
      <c r="E443" s="2">
        <f>MACD!F443</f>
        <v>-4.5148536970548202E-3</v>
      </c>
      <c r="F443" s="2">
        <f>'Moving Avg'!D443</f>
        <v>3.00888</v>
      </c>
      <c r="G443" s="2">
        <f>'Moving Avg'!F443</f>
        <v>2.9998750000000003</v>
      </c>
      <c r="H443" s="2">
        <f>'Moving Avg'!G443</f>
        <v>3.0434080000000008</v>
      </c>
      <c r="I443" s="2">
        <f>'Moving Avg'!H443</f>
        <v>2.8439005000000011</v>
      </c>
      <c r="J443" s="6" t="str">
        <f>OBV!F443</f>
        <v>BEARISH</v>
      </c>
      <c r="K443" s="6" t="str">
        <f>OBV!G443</f>
        <v>STRONG</v>
      </c>
      <c r="L443" s="6" t="str">
        <f>OBV!H443</f>
        <v>BEARISH DIVERGENCE</v>
      </c>
    </row>
    <row r="444" spans="1:12" ht="13.5" x14ac:dyDescent="0.25">
      <c r="A444" s="3">
        <f>RSI!A444</f>
        <v>42654</v>
      </c>
      <c r="B444" s="2">
        <f>RSI!B444</f>
        <v>3.0245000000000002</v>
      </c>
      <c r="C444" s="2">
        <f>RSI!I444</f>
        <v>51.686120971022234</v>
      </c>
      <c r="D444" s="2">
        <f>MACD!E444</f>
        <v>-1.0764850962203809E-2</v>
      </c>
      <c r="E444" s="2">
        <f>MACD!F444</f>
        <v>-5.7648531500846187E-3</v>
      </c>
      <c r="F444" s="2">
        <f>'Moving Avg'!D444</f>
        <v>3.0135599999999996</v>
      </c>
      <c r="G444" s="2">
        <f>'Moving Avg'!F444</f>
        <v>2.9994850000000004</v>
      </c>
      <c r="H444" s="2">
        <f>'Moving Avg'!G444</f>
        <v>3.0441900000000004</v>
      </c>
      <c r="I444" s="2">
        <f>'Moving Avg'!H444</f>
        <v>2.8445385000000005</v>
      </c>
      <c r="J444" s="6" t="str">
        <f>OBV!F444</f>
        <v>BEARISH</v>
      </c>
      <c r="K444" s="6" t="str">
        <f>OBV!G444</f>
        <v>STRONG</v>
      </c>
      <c r="L444" s="6" t="str">
        <f>OBV!H444</f>
        <v>BEARISH DIVERGENCE</v>
      </c>
    </row>
    <row r="445" spans="1:12" ht="13.5" x14ac:dyDescent="0.25">
      <c r="A445" s="3">
        <f>RSI!A445</f>
        <v>42655</v>
      </c>
      <c r="B445" s="2">
        <f>RSI!B445</f>
        <v>3.0245000000000002</v>
      </c>
      <c r="C445" s="2">
        <f>RSI!I445</f>
        <v>51.686120971022234</v>
      </c>
      <c r="D445" s="2">
        <f>MACD!E445</f>
        <v>-9.5960796567413631E-3</v>
      </c>
      <c r="E445" s="2">
        <f>MACD!F445</f>
        <v>-6.5310984514159679E-3</v>
      </c>
      <c r="F445" s="2">
        <f>'Moving Avg'!D445</f>
        <v>3.01668</v>
      </c>
      <c r="G445" s="2">
        <f>'Moving Avg'!F445</f>
        <v>2.9994850000000004</v>
      </c>
      <c r="H445" s="2">
        <f>'Moving Avg'!G445</f>
        <v>3.0446580000000001</v>
      </c>
      <c r="I445" s="2">
        <f>'Moving Avg'!H445</f>
        <v>2.8453600000000008</v>
      </c>
      <c r="J445" s="6" t="str">
        <f>OBV!F445</f>
        <v>BEARISH</v>
      </c>
      <c r="K445" s="6" t="str">
        <f>OBV!G445</f>
        <v>STRONG</v>
      </c>
      <c r="L445" s="6" t="str">
        <f>OBV!H445</f>
        <v>BEARISH DIVERGENCE</v>
      </c>
    </row>
    <row r="446" spans="1:12" ht="13.5" x14ac:dyDescent="0.25">
      <c r="A446" s="3">
        <f>RSI!A446</f>
        <v>42656</v>
      </c>
      <c r="B446" s="2">
        <f>RSI!B446</f>
        <v>3.0167000000000002</v>
      </c>
      <c r="C446" s="2">
        <f>RSI!I446</f>
        <v>50.048611644682396</v>
      </c>
      <c r="D446" s="2">
        <f>MACD!E446</f>
        <v>-8.0821297204756171E-3</v>
      </c>
      <c r="E446" s="2">
        <f>MACD!F446</f>
        <v>-6.8413047052278981E-3</v>
      </c>
      <c r="F446" s="2">
        <f>'Moving Avg'!D446</f>
        <v>3.012</v>
      </c>
      <c r="G446" s="2">
        <f>'Moving Avg'!F446</f>
        <v>2.9990950000000001</v>
      </c>
      <c r="H446" s="2">
        <f>'Moving Avg'!G446</f>
        <v>3.0437199999999995</v>
      </c>
      <c r="I446" s="2">
        <f>'Moving Avg'!H446</f>
        <v>2.8462890000000005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3.0167000000000002</v>
      </c>
      <c r="C447" s="2">
        <f>RSI!I447</f>
        <v>50.048611644682396</v>
      </c>
      <c r="D447" s="2">
        <f>MACD!E447</f>
        <v>-8.0038825656183477E-3</v>
      </c>
      <c r="E447" s="2">
        <f>MACD!F447</f>
        <v>-7.0738202773059878E-3</v>
      </c>
      <c r="F447" s="2">
        <f>'Moving Avg'!D447</f>
        <v>3.0213800000000002</v>
      </c>
      <c r="G447" s="2">
        <f>'Moving Avg'!F447</f>
        <v>3.0026150000000005</v>
      </c>
      <c r="H447" s="2">
        <f>'Moving Avg'!G447</f>
        <v>3.0423139999999989</v>
      </c>
      <c r="I447" s="2">
        <f>'Moving Avg'!H447</f>
        <v>2.8470715000000006</v>
      </c>
      <c r="J447" s="6" t="str">
        <f>OBV!F447</f>
        <v>BEARISH</v>
      </c>
      <c r="K447" s="6" t="str">
        <f>OBV!G447</f>
        <v>NEUTRAL</v>
      </c>
      <c r="L447" s="6" t="str">
        <f>OBV!H447</f>
        <v>BEARISH DIVERGENCE</v>
      </c>
    </row>
    <row r="448" spans="1:12" ht="13.5" x14ac:dyDescent="0.25">
      <c r="A448" s="3">
        <f>RSI!A448</f>
        <v>42660</v>
      </c>
      <c r="B448" s="2">
        <f>RSI!B448</f>
        <v>3.0167000000000002</v>
      </c>
      <c r="C448" s="2">
        <f>RSI!I448</f>
        <v>50.048611644682396</v>
      </c>
      <c r="D448" s="2">
        <f>MACD!E448</f>
        <v>-7.9402543666202696E-3</v>
      </c>
      <c r="E448" s="2">
        <f>MACD!F448</f>
        <v>-7.2471070951688451E-3</v>
      </c>
      <c r="F448" s="2">
        <f>'Moving Avg'!D448</f>
        <v>3.0198200000000002</v>
      </c>
      <c r="G448" s="2">
        <f>'Moving Avg'!F448</f>
        <v>3.0061350000000004</v>
      </c>
      <c r="H448" s="2">
        <f>'Moving Avg'!G448</f>
        <v>3.0409079999999995</v>
      </c>
      <c r="I448" s="2">
        <f>'Moving Avg'!H448</f>
        <v>2.8478540000000008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3.0870000000000002</v>
      </c>
      <c r="C449" s="2">
        <f>RSI!I449</f>
        <v>63.179949930394159</v>
      </c>
      <c r="D449" s="2">
        <f>MACD!E449</f>
        <v>-1.4296212280606735E-2</v>
      </c>
      <c r="E449" s="2">
        <f>MACD!F449</f>
        <v>-8.6569281322564223E-3</v>
      </c>
      <c r="F449" s="2">
        <f>'Moving Avg'!D449</f>
        <v>3.0323199999999999</v>
      </c>
      <c r="G449" s="2">
        <f>'Moving Avg'!F449</f>
        <v>3.013170000000001</v>
      </c>
      <c r="H449" s="2">
        <f>'Moving Avg'!G449</f>
        <v>3.0402819999999995</v>
      </c>
      <c r="I449" s="2">
        <f>'Moving Avg'!H449</f>
        <v>2.8491345000000012</v>
      </c>
      <c r="J449" s="6" t="str">
        <f>OBV!F449</f>
        <v>BULLISH</v>
      </c>
      <c r="K449" s="6" t="str">
        <f>OBV!G449</f>
        <v>WEAK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3.0400999999999998</v>
      </c>
      <c r="C450" s="2">
        <f>RSI!I450</f>
        <v>53.142845711833452</v>
      </c>
      <c r="D450" s="2">
        <f>MACD!E450</f>
        <v>-1.5417874893779882E-2</v>
      </c>
      <c r="E450" s="2">
        <f>MACD!F450</f>
        <v>-1.0009117484561115E-2</v>
      </c>
      <c r="F450" s="2">
        <f>'Moving Avg'!D450</f>
        <v>3.0354399999999999</v>
      </c>
      <c r="G450" s="2">
        <f>'Moving Avg'!F450</f>
        <v>3.0178600000000011</v>
      </c>
      <c r="H450" s="2">
        <f>'Moving Avg'!G450</f>
        <v>3.0387179999999989</v>
      </c>
      <c r="I450" s="2">
        <f>'Moving Avg'!H450</f>
        <v>2.8500340000000022</v>
      </c>
      <c r="J450" s="6" t="str">
        <f>OBV!F450</f>
        <v>BULLISH</v>
      </c>
      <c r="K450" s="6" t="str">
        <f>OBV!G450</f>
        <v>WEAK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3.0792000000000002</v>
      </c>
      <c r="C451" s="2">
        <f>RSI!I451</f>
        <v>58.991920625029238</v>
      </c>
      <c r="D451" s="2">
        <f>MACD!E451</f>
        <v>-1.4572819962291206E-2</v>
      </c>
      <c r="E451" s="2">
        <f>MACD!F451</f>
        <v>-1.0921857980107133E-2</v>
      </c>
      <c r="F451" s="2">
        <f>'Moving Avg'!D451</f>
        <v>3.0479399999999996</v>
      </c>
      <c r="G451" s="2">
        <f>'Moving Avg'!F451</f>
        <v>3.0245050000000009</v>
      </c>
      <c r="H451" s="2">
        <f>'Moving Avg'!G451</f>
        <v>3.0379359999999997</v>
      </c>
      <c r="I451" s="2">
        <f>'Moving Avg'!H451</f>
        <v>2.8508355000000023</v>
      </c>
      <c r="J451" s="6" t="str">
        <f>OBV!F451</f>
        <v>BULLISH</v>
      </c>
      <c r="K451" s="6" t="str">
        <f>OBV!G451</f>
        <v>WEAK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2.9462999999999999</v>
      </c>
      <c r="C452" s="2">
        <f>RSI!I452</f>
        <v>40.490726790476309</v>
      </c>
      <c r="D452" s="2">
        <f>MACD!E452</f>
        <v>-1.5161192081925012E-2</v>
      </c>
      <c r="E452" s="2">
        <f>MACD!F452</f>
        <v>-1.1769724800470709E-2</v>
      </c>
      <c r="F452" s="2">
        <f>'Moving Avg'!D452</f>
        <v>3.0338599999999998</v>
      </c>
      <c r="G452" s="2">
        <f>'Moving Avg'!F452</f>
        <v>3.0202050000000007</v>
      </c>
      <c r="H452" s="2">
        <f>'Moving Avg'!G452</f>
        <v>3.0362160000000005</v>
      </c>
      <c r="I452" s="2">
        <f>'Moving Avg'!H452</f>
        <v>2.8509725000000019</v>
      </c>
      <c r="J452" s="6" t="str">
        <f>OBV!F452</f>
        <v>BULLISH</v>
      </c>
      <c r="K452" s="6" t="str">
        <f>OBV!G452</f>
        <v>WEAK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2.8837999999999999</v>
      </c>
      <c r="C453" s="2">
        <f>RSI!I453</f>
        <v>34.94088240812853</v>
      </c>
      <c r="D453" s="2">
        <f>MACD!E453</f>
        <v>-2.1365697587678589E-3</v>
      </c>
      <c r="E453" s="2">
        <f>MACD!F453</f>
        <v>-9.8430937921301399E-3</v>
      </c>
      <c r="F453" s="2">
        <f>'Moving Avg'!D453</f>
        <v>3.0072800000000002</v>
      </c>
      <c r="G453" s="2">
        <f>'Moving Avg'!F453</f>
        <v>3.0127800000000007</v>
      </c>
      <c r="H453" s="2">
        <f>'Moving Avg'!G453</f>
        <v>3.0321520000000008</v>
      </c>
      <c r="I453" s="2">
        <f>'Moving Avg'!H453</f>
        <v>2.8508340000000021</v>
      </c>
      <c r="J453" s="6" t="str">
        <f>OBV!F453</f>
        <v>BULLISH</v>
      </c>
      <c r="K453" s="6" t="str">
        <f>OBV!G453</f>
        <v>WEAK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2.8915999999999999</v>
      </c>
      <c r="C454" s="2">
        <f>RSI!I454</f>
        <v>36.117689075784348</v>
      </c>
      <c r="D454" s="2">
        <f>MACD!E454</f>
        <v>9.1178958193047777E-3</v>
      </c>
      <c r="E454" s="2">
        <f>MACD!F454</f>
        <v>-6.0508958698431573E-3</v>
      </c>
      <c r="F454" s="2">
        <f>'Moving Avg'!D454</f>
        <v>2.9682000000000004</v>
      </c>
      <c r="G454" s="2">
        <f>'Moving Avg'!F454</f>
        <v>3.0061350000000004</v>
      </c>
      <c r="H454" s="2">
        <f>'Moving Avg'!G454</f>
        <v>3.0290260000000004</v>
      </c>
      <c r="I454" s="2">
        <f>'Moving Avg'!H454</f>
        <v>2.8507345000000019</v>
      </c>
      <c r="J454" s="6" t="str">
        <f>OBV!F454</f>
        <v>BEARISH</v>
      </c>
      <c r="K454" s="6" t="str">
        <f>OBV!G454</f>
        <v>WEAK</v>
      </c>
      <c r="L454" s="6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2.8915999999999999</v>
      </c>
      <c r="C455" s="2">
        <f>RSI!I455</f>
        <v>36.117689075784348</v>
      </c>
      <c r="D455" s="2">
        <f>MACD!E455</f>
        <v>1.9346119325552191E-2</v>
      </c>
      <c r="E455" s="2">
        <f>MACD!F455</f>
        <v>-9.7149283076408818E-4</v>
      </c>
      <c r="F455" s="2">
        <f>'Moving Avg'!D455</f>
        <v>2.9385000000000003</v>
      </c>
      <c r="G455" s="2">
        <f>'Moving Avg'!F455</f>
        <v>2.9998800000000001</v>
      </c>
      <c r="H455" s="2">
        <f>'Moving Avg'!G455</f>
        <v>3.0259000000000005</v>
      </c>
      <c r="I455" s="2">
        <f>'Moving Avg'!H455</f>
        <v>2.8507080000000027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2.8915999999999999</v>
      </c>
      <c r="C456" s="2">
        <f>RSI!I456</f>
        <v>36.117689075784348</v>
      </c>
      <c r="D456" s="2">
        <f>MACD!E456</f>
        <v>2.7453746068902163E-2</v>
      </c>
      <c r="E456" s="2">
        <f>MACD!F456</f>
        <v>4.7135549491691625E-3</v>
      </c>
      <c r="F456" s="2">
        <f>'Moving Avg'!D456</f>
        <v>2.9009800000000001</v>
      </c>
      <c r="G456" s="2">
        <f>'Moving Avg'!F456</f>
        <v>2.9936249999999998</v>
      </c>
      <c r="H456" s="2">
        <f>'Moving Avg'!G456</f>
        <v>3.0215220000000005</v>
      </c>
      <c r="I456" s="2">
        <f>'Moving Avg'!H456</f>
        <v>2.8506450000000028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2.8995000000000002</v>
      </c>
      <c r="C457" s="2">
        <f>RSI!I457</f>
        <v>37.546710721461842</v>
      </c>
      <c r="D457" s="2">
        <f>MACD!E457</f>
        <v>3.4333467921168648E-2</v>
      </c>
      <c r="E457" s="2">
        <f>MACD!F457</f>
        <v>1.063753754356906E-2</v>
      </c>
      <c r="F457" s="2">
        <f>'Moving Avg'!D457</f>
        <v>2.8916200000000001</v>
      </c>
      <c r="G457" s="2">
        <f>'Moving Avg'!F457</f>
        <v>2.9881549999999999</v>
      </c>
      <c r="H457" s="2">
        <f>'Moving Avg'!G457</f>
        <v>3.0185540000000008</v>
      </c>
      <c r="I457" s="2">
        <f>'Moving Avg'!H457</f>
        <v>2.8506580000000024</v>
      </c>
      <c r="J457" s="6" t="str">
        <f>OBV!F457</f>
        <v>BULLISH</v>
      </c>
      <c r="K457" s="6" t="str">
        <f>OBV!G457</f>
        <v>WEAK</v>
      </c>
      <c r="L457" s="6" t="str">
        <f>OBV!H457</f>
        <v>BULLISH DIVERGENCE</v>
      </c>
    </row>
    <row r="458" spans="1:12" ht="13.5" x14ac:dyDescent="0.25">
      <c r="A458" s="3">
        <f>RSI!A458</f>
        <v>42674</v>
      </c>
      <c r="B458" s="2">
        <f>RSI!B458</f>
        <v>3.0245000000000002</v>
      </c>
      <c r="C458" s="2">
        <f>RSI!I458</f>
        <v>54.782533488399039</v>
      </c>
      <c r="D458" s="2">
        <f>MACD!E458</f>
        <v>3.1408652074127463E-2</v>
      </c>
      <c r="E458" s="2">
        <f>MACD!F458</f>
        <v>1.4791760449680742E-2</v>
      </c>
      <c r="F458" s="2">
        <f>'Moving Avg'!D458</f>
        <v>2.9197599999999997</v>
      </c>
      <c r="G458" s="2">
        <f>'Moving Avg'!F458</f>
        <v>2.9889350000000001</v>
      </c>
      <c r="H458" s="2">
        <f>'Moving Avg'!G458</f>
        <v>3.0166780000000006</v>
      </c>
      <c r="I458" s="2">
        <f>'Moving Avg'!H458</f>
        <v>2.8512960000000023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3.0870000000000002</v>
      </c>
      <c r="C459" s="2">
        <f>RSI!I459</f>
        <v>60.632685845265129</v>
      </c>
      <c r="D459" s="2">
        <f>MACD!E459</f>
        <v>3.485606242674022E-2</v>
      </c>
      <c r="E459" s="2">
        <f>MACD!F459</f>
        <v>1.8804620845092636E-2</v>
      </c>
      <c r="F459" s="2">
        <f>'Moving Avg'!D459</f>
        <v>2.9588399999999999</v>
      </c>
      <c r="G459" s="2">
        <f>'Moving Avg'!F459</f>
        <v>2.9932300000000001</v>
      </c>
      <c r="H459" s="2">
        <f>'Moving Avg'!G459</f>
        <v>3.0160520000000006</v>
      </c>
      <c r="I459" s="2">
        <f>'Moving Avg'!H459</f>
        <v>2.8522100000000021</v>
      </c>
      <c r="J459" s="6" t="str">
        <f>OBV!F459</f>
        <v>BULLISH</v>
      </c>
      <c r="K459" s="6" t="str">
        <f>OBV!G459</f>
        <v>WEAK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2.9620000000000002</v>
      </c>
      <c r="C460" s="2">
        <f>RSI!I460</f>
        <v>47.41890377537046</v>
      </c>
      <c r="D460" s="2">
        <f>MACD!E460</f>
        <v>3.920367951295578E-2</v>
      </c>
      <c r="E460" s="2">
        <f>MACD!F460</f>
        <v>2.2884432578665265E-2</v>
      </c>
      <c r="F460" s="2">
        <f>'Moving Avg'!D460</f>
        <v>2.9729199999999998</v>
      </c>
      <c r="G460" s="2">
        <f>'Moving Avg'!F460</f>
        <v>2.990885</v>
      </c>
      <c r="H460" s="2">
        <f>'Moving Avg'!G460</f>
        <v>3.0130819999999998</v>
      </c>
      <c r="I460" s="2">
        <f>'Moving Avg'!H460</f>
        <v>2.8524255000000016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2.9853999999999998</v>
      </c>
      <c r="C461" s="2">
        <f>RSI!I461</f>
        <v>49.631830476894464</v>
      </c>
      <c r="D461" s="2">
        <f>MACD!E461</f>
        <v>4.7335246409415888E-2</v>
      </c>
      <c r="E461" s="2">
        <f>MACD!F461</f>
        <v>2.7774595344815391E-2</v>
      </c>
      <c r="F461" s="2">
        <f>'Moving Avg'!D461</f>
        <v>2.9916800000000001</v>
      </c>
      <c r="G461" s="2">
        <f>'Moving Avg'!F461</f>
        <v>2.9881500000000001</v>
      </c>
      <c r="H461" s="2">
        <f>'Moving Avg'!G461</f>
        <v>3.0105799999999991</v>
      </c>
      <c r="I461" s="2">
        <f>'Moving Avg'!H461</f>
        <v>2.8527580000000023</v>
      </c>
      <c r="J461" s="6" t="str">
        <f>OBV!F461</f>
        <v>BULLISH</v>
      </c>
      <c r="K461" s="6" t="str">
        <f>OBV!G461</f>
        <v>WEAK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2.9775999999999998</v>
      </c>
      <c r="C462" s="2">
        <f>RSI!I462</f>
        <v>48.893163037757546</v>
      </c>
      <c r="D462" s="2">
        <f>MACD!E462</f>
        <v>3.4367268947560703E-2</v>
      </c>
      <c r="E462" s="2">
        <f>MACD!F462</f>
        <v>2.9093130065364455E-2</v>
      </c>
      <c r="F462" s="2">
        <f>'Moving Avg'!D462</f>
        <v>3.0072999999999999</v>
      </c>
      <c r="G462" s="2">
        <f>'Moving Avg'!F462</f>
        <v>2.9885400000000004</v>
      </c>
      <c r="H462" s="2">
        <f>'Moving Avg'!G462</f>
        <v>3.0080779999999994</v>
      </c>
      <c r="I462" s="2">
        <f>'Moving Avg'!H462</f>
        <v>2.8533450000000027</v>
      </c>
      <c r="J462" s="6" t="str">
        <f>OBV!F462</f>
        <v>BULLISH</v>
      </c>
      <c r="K462" s="6" t="str">
        <f>OBV!G462</f>
        <v>WEAK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2.9775999999999998</v>
      </c>
      <c r="C463" s="2">
        <f>RSI!I463</f>
        <v>48.893163037757546</v>
      </c>
      <c r="D463" s="2">
        <f>MACD!E463</f>
        <v>1.3843443084881724E-2</v>
      </c>
      <c r="E463" s="2">
        <f>MACD!F463</f>
        <v>2.6043192669267912E-2</v>
      </c>
      <c r="F463" s="2">
        <f>'Moving Avg'!D463</f>
        <v>2.9979199999999997</v>
      </c>
      <c r="G463" s="2">
        <f>'Moving Avg'!F463</f>
        <v>2.9861950000000004</v>
      </c>
      <c r="H463" s="2">
        <f>'Moving Avg'!G463</f>
        <v>3.0055759999999987</v>
      </c>
      <c r="I463" s="2">
        <f>'Moving Avg'!H463</f>
        <v>2.8541155000000034</v>
      </c>
      <c r="J463" s="6" t="str">
        <f>OBV!F463</f>
        <v>BULLISH</v>
      </c>
      <c r="K463" s="6" t="str">
        <f>OBV!G463</f>
        <v>WEAK</v>
      </c>
      <c r="L463" s="6" t="str">
        <f>OBV!H463</f>
        <v>BULLISH DIVERGENCE</v>
      </c>
    </row>
    <row r="464" spans="1:12" ht="13.5" x14ac:dyDescent="0.25">
      <c r="A464" s="3">
        <f>RSI!A464</f>
        <v>42682</v>
      </c>
      <c r="B464" s="2">
        <f>RSI!B464</f>
        <v>3.0167000000000002</v>
      </c>
      <c r="C464" s="2">
        <f>RSI!I464</f>
        <v>52.963024040248577</v>
      </c>
      <c r="D464" s="2">
        <f>MACD!E464</f>
        <v>-5.1594796631992956E-3</v>
      </c>
      <c r="E464" s="2">
        <f>MACD!F464</f>
        <v>1.9802658202774472E-2</v>
      </c>
      <c r="F464" s="2">
        <f>'Moving Avg'!D464</f>
        <v>2.98386</v>
      </c>
      <c r="G464" s="2">
        <f>'Moving Avg'!F464</f>
        <v>2.9858050000000005</v>
      </c>
      <c r="H464" s="2">
        <f>'Moving Avg'!G464</f>
        <v>3.0043259999999985</v>
      </c>
      <c r="I464" s="2">
        <f>'Moving Avg'!H464</f>
        <v>2.8552645000000028</v>
      </c>
      <c r="J464" s="6" t="str">
        <f>OBV!F464</f>
        <v>BULLISH</v>
      </c>
      <c r="K464" s="6" t="str">
        <f>OBV!G464</f>
        <v>WEAK</v>
      </c>
      <c r="L464" s="6" t="str">
        <f>OBV!H464</f>
        <v>BULLISH DIVERGENCE</v>
      </c>
    </row>
    <row r="465" spans="1:12" ht="13.5" x14ac:dyDescent="0.25">
      <c r="A465" s="3">
        <f>RSI!A465</f>
        <v>42683</v>
      </c>
      <c r="B465" s="2">
        <f>RSI!B465</f>
        <v>3.0245000000000002</v>
      </c>
      <c r="C465" s="2">
        <f>RSI!I465</f>
        <v>53.754204149710695</v>
      </c>
      <c r="D465" s="2">
        <f>MACD!E465</f>
        <v>-2.1992430765961135E-2</v>
      </c>
      <c r="E465" s="2">
        <f>MACD!F465</f>
        <v>1.1443640409027352E-2</v>
      </c>
      <c r="F465" s="2">
        <f>'Moving Avg'!D465</f>
        <v>2.9963600000000001</v>
      </c>
      <c r="G465" s="2">
        <f>'Moving Avg'!F465</f>
        <v>2.9858050000000009</v>
      </c>
      <c r="H465" s="2">
        <f>'Moving Avg'!G465</f>
        <v>3.0032319999999992</v>
      </c>
      <c r="I465" s="2">
        <f>'Moving Avg'!H465</f>
        <v>2.8558295000000027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3.0245000000000002</v>
      </c>
      <c r="C466" s="2">
        <f>RSI!I466</f>
        <v>53.754204149710702</v>
      </c>
      <c r="D466" s="2">
        <f>MACD!E466</f>
        <v>-3.6444544242301813E-2</v>
      </c>
      <c r="E466" s="2">
        <f>MACD!F466</f>
        <v>1.866003478761518E-3</v>
      </c>
      <c r="F466" s="2">
        <f>'Moving Avg'!D466</f>
        <v>3.0041799999999999</v>
      </c>
      <c r="G466" s="2">
        <f>'Moving Avg'!F466</f>
        <v>2.9861950000000013</v>
      </c>
      <c r="H466" s="2">
        <f>'Moving Avg'!G466</f>
        <v>3.0018259999999986</v>
      </c>
      <c r="I466" s="2">
        <f>'Moving Avg'!H466</f>
        <v>2.8566875000000027</v>
      </c>
      <c r="J466" s="6" t="str">
        <f>OBV!F466</f>
        <v>BEARISH</v>
      </c>
      <c r="K466" s="6" t="str">
        <f>OBV!G466</f>
        <v>STRONG</v>
      </c>
      <c r="L466" s="6" t="str">
        <f>OBV!H466</f>
        <v>BEARISH DIVERGENCE</v>
      </c>
    </row>
    <row r="467" spans="1:12" ht="13.5" x14ac:dyDescent="0.25">
      <c r="A467" s="3">
        <f>RSI!A467</f>
        <v>42685</v>
      </c>
      <c r="B467" s="2">
        <f>RSI!B467</f>
        <v>3.0089000000000001</v>
      </c>
      <c r="C467" s="2">
        <f>RSI!I467</f>
        <v>51.735717834908307</v>
      </c>
      <c r="D467" s="2">
        <f>MACD!E467</f>
        <v>-4.6495692473140782E-2</v>
      </c>
      <c r="E467" s="2">
        <f>MACD!F467</f>
        <v>-7.8063357116189419E-3</v>
      </c>
      <c r="F467" s="2">
        <f>'Moving Avg'!D467</f>
        <v>3.01044</v>
      </c>
      <c r="G467" s="2">
        <f>'Moving Avg'!F467</f>
        <v>2.9858050000000009</v>
      </c>
      <c r="H467" s="2">
        <f>'Moving Avg'!G467</f>
        <v>3.0002639999999992</v>
      </c>
      <c r="I467" s="2">
        <f>'Moving Avg'!H467</f>
        <v>2.8571745000000028</v>
      </c>
      <c r="J467" s="6" t="str">
        <f>OBV!F467</f>
        <v>BEARISH</v>
      </c>
      <c r="K467" s="6" t="str">
        <f>OBV!G467</f>
        <v>STRONG</v>
      </c>
      <c r="L467" s="6" t="str">
        <f>OBV!H467</f>
        <v>BEARISH DIVERGENCE</v>
      </c>
    </row>
    <row r="468" spans="1:12" ht="13.5" x14ac:dyDescent="0.25">
      <c r="A468" s="3">
        <f>RSI!A468</f>
        <v>42688</v>
      </c>
      <c r="B468" s="2">
        <f>RSI!B468</f>
        <v>2.9228999999999998</v>
      </c>
      <c r="C468" s="2">
        <f>RSI!I468</f>
        <v>42.3046651486775</v>
      </c>
      <c r="D468" s="2">
        <f>MACD!E468</f>
        <v>-2.9486242312423805E-2</v>
      </c>
      <c r="E468" s="2">
        <f>MACD!F468</f>
        <v>-1.2142317031779915E-2</v>
      </c>
      <c r="F468" s="2">
        <f>'Moving Avg'!D468</f>
        <v>2.9995000000000003</v>
      </c>
      <c r="G468" s="2">
        <f>'Moving Avg'!F468</f>
        <v>2.9811150000000004</v>
      </c>
      <c r="H468" s="2">
        <f>'Moving Avg'!G468</f>
        <v>2.9982319999999993</v>
      </c>
      <c r="I468" s="2">
        <f>'Moving Avg'!H468</f>
        <v>2.8576715000000026</v>
      </c>
      <c r="J468" s="6" t="str">
        <f>OBV!F468</f>
        <v>BEARISH</v>
      </c>
      <c r="K468" s="6" t="str">
        <f>OBV!G468</f>
        <v>STRONG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3.0167000000000002</v>
      </c>
      <c r="C469" s="2">
        <f>RSI!I469</f>
        <v>52.479739182787341</v>
      </c>
      <c r="D469" s="2">
        <f>MACD!E469</f>
        <v>-1.1998653242774715E-2</v>
      </c>
      <c r="E469" s="2">
        <f>MACD!F469</f>
        <v>-1.2113584273978876E-2</v>
      </c>
      <c r="F469" s="2">
        <f>'Moving Avg'!D469</f>
        <v>2.9995000000000003</v>
      </c>
      <c r="G469" s="2">
        <f>'Moving Avg'!F469</f>
        <v>2.9776000000000002</v>
      </c>
      <c r="H469" s="2">
        <f>'Moving Avg'!G469</f>
        <v>2.9976080000000001</v>
      </c>
      <c r="I469" s="2">
        <f>'Moving Avg'!H469</f>
        <v>2.858967500000003</v>
      </c>
      <c r="J469" s="6" t="str">
        <f>OBV!F469</f>
        <v>BEARISH</v>
      </c>
      <c r="K469" s="6" t="str">
        <f>OBV!G469</f>
        <v>STRONG</v>
      </c>
      <c r="L469" s="6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3.0167000000000002</v>
      </c>
      <c r="C470" s="2">
        <f>RSI!I470</f>
        <v>52.479739182787341</v>
      </c>
      <c r="D470" s="2">
        <f>MACD!E470</f>
        <v>-1.6590443535867028E-2</v>
      </c>
      <c r="E470" s="2">
        <f>MACD!F470</f>
        <v>-1.3008956126356507E-2</v>
      </c>
      <c r="F470" s="2">
        <f>'Moving Avg'!D470</f>
        <v>2.9979400000000003</v>
      </c>
      <c r="G470" s="2">
        <f>'Moving Avg'!F470</f>
        <v>2.9764300000000001</v>
      </c>
      <c r="H470" s="2">
        <f>'Moving Avg'!G470</f>
        <v>2.997296</v>
      </c>
      <c r="I470" s="2">
        <f>'Moving Avg'!H470</f>
        <v>2.8599700000000023</v>
      </c>
      <c r="J470" s="6" t="str">
        <f>OBV!F470</f>
        <v>BEARISH</v>
      </c>
      <c r="K470" s="6" t="str">
        <f>OBV!G470</f>
        <v>STRONG</v>
      </c>
      <c r="L470" s="6" t="str">
        <f>OBV!H470</f>
        <v>CONFIRMED BEARISH</v>
      </c>
    </row>
    <row r="471" spans="1:12" ht="13.5" x14ac:dyDescent="0.25">
      <c r="A471" s="3">
        <f>RSI!A471</f>
        <v>42691</v>
      </c>
      <c r="B471" s="2">
        <f>RSI!B471</f>
        <v>3.0167000000000002</v>
      </c>
      <c r="C471" s="2">
        <f>RSI!I471</f>
        <v>52.479739182787341</v>
      </c>
      <c r="D471" s="2">
        <f>MACD!E471</f>
        <v>-1.7022296973065565E-2</v>
      </c>
      <c r="E471" s="2">
        <f>MACD!F471</f>
        <v>-1.381162429569832E-2</v>
      </c>
      <c r="F471" s="2">
        <f>'Moving Avg'!D471</f>
        <v>2.9963799999999998</v>
      </c>
      <c r="G471" s="2">
        <f>'Moving Avg'!F471</f>
        <v>2.9733050000000003</v>
      </c>
      <c r="H471" s="2">
        <f>'Moving Avg'!G471</f>
        <v>2.9969839999999999</v>
      </c>
      <c r="I471" s="2">
        <f>'Moving Avg'!H471</f>
        <v>2.8611190000000022</v>
      </c>
      <c r="J471" s="6" t="str">
        <f>OBV!F471</f>
        <v>BEARISH</v>
      </c>
      <c r="K471" s="6" t="str">
        <f>OBV!G471</f>
        <v>STRONG</v>
      </c>
      <c r="L471" s="6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2.9698000000000002</v>
      </c>
      <c r="C472" s="2">
        <f>RSI!I472</f>
        <v>47.273342607637879</v>
      </c>
      <c r="D472" s="2">
        <f>MACD!E472</f>
        <v>-1.5249278475451433E-2</v>
      </c>
      <c r="E472" s="2">
        <f>MACD!F472</f>
        <v>-1.4099155131648942E-2</v>
      </c>
      <c r="F472" s="2">
        <f>'Moving Avg'!D472</f>
        <v>2.9885600000000005</v>
      </c>
      <c r="G472" s="2">
        <f>'Moving Avg'!F472</f>
        <v>2.9744800000000002</v>
      </c>
      <c r="H472" s="2">
        <f>'Moving Avg'!G472</f>
        <v>2.9955780000000001</v>
      </c>
      <c r="I472" s="2">
        <f>'Moving Avg'!H472</f>
        <v>2.8622170000000025</v>
      </c>
      <c r="J472" s="6" t="str">
        <f>OBV!F472</f>
        <v>BEARISH</v>
      </c>
      <c r="K472" s="6" t="str">
        <f>OBV!G472</f>
        <v>STRONG</v>
      </c>
      <c r="L472" s="6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3.0167000000000002</v>
      </c>
      <c r="C473" s="2">
        <f>RSI!I473</f>
        <v>52.362852989934701</v>
      </c>
      <c r="D473" s="2">
        <f>MACD!E473</f>
        <v>-1.707156565281398E-2</v>
      </c>
      <c r="E473" s="2">
        <f>MACD!F473</f>
        <v>-1.4693637235881952E-2</v>
      </c>
      <c r="F473" s="2">
        <f>'Moving Avg'!D473</f>
        <v>3.00732</v>
      </c>
      <c r="G473" s="2">
        <f>'Moving Avg'!F473</f>
        <v>2.9811249999999996</v>
      </c>
      <c r="H473" s="2">
        <f>'Moving Avg'!G473</f>
        <v>2.9951099999999995</v>
      </c>
      <c r="I473" s="2">
        <f>'Moving Avg'!H473</f>
        <v>2.8635495000000026</v>
      </c>
      <c r="J473" s="6" t="str">
        <f>OBV!F473</f>
        <v>BEARISH</v>
      </c>
      <c r="K473" s="6" t="str">
        <f>OBV!G473</f>
        <v>STRONG</v>
      </c>
      <c r="L473" s="6" t="str">
        <f>OBV!H473</f>
        <v>BEARISH DIVERGENCE</v>
      </c>
    </row>
    <row r="474" spans="1:12" ht="13.5" x14ac:dyDescent="0.25">
      <c r="A474" s="3">
        <f>RSI!A474</f>
        <v>42696</v>
      </c>
      <c r="B474" s="2">
        <f>RSI!B474</f>
        <v>3.0089000000000001</v>
      </c>
      <c r="C474" s="2">
        <f>RSI!I474</f>
        <v>51.47297296007784</v>
      </c>
      <c r="D474" s="2">
        <f>MACD!E474</f>
        <v>-1.2157157422510334E-2</v>
      </c>
      <c r="E474" s="2">
        <f>MACD!F474</f>
        <v>-1.4186341273207628E-2</v>
      </c>
      <c r="F474" s="2">
        <f>'Moving Avg'!D474</f>
        <v>3.00576</v>
      </c>
      <c r="G474" s="2">
        <f>'Moving Avg'!F474</f>
        <v>2.9869899999999996</v>
      </c>
      <c r="H474" s="2">
        <f>'Moving Avg'!G474</f>
        <v>2.9946420000000007</v>
      </c>
      <c r="I474" s="2">
        <f>'Moving Avg'!H474</f>
        <v>2.8648430000000022</v>
      </c>
      <c r="J474" s="6" t="str">
        <f>OBV!F474</f>
        <v>BEARISH</v>
      </c>
      <c r="K474" s="6" t="str">
        <f>OBV!G474</f>
        <v>STRONG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3.0089000000000001</v>
      </c>
      <c r="C475" s="2">
        <f>RSI!I475</f>
        <v>51.47297296007784</v>
      </c>
      <c r="D475" s="2">
        <f>MACD!E475</f>
        <v>-6.8794055905350149E-3</v>
      </c>
      <c r="E475" s="2">
        <f>MACD!F475</f>
        <v>-1.2724954136673107E-2</v>
      </c>
      <c r="F475" s="2">
        <f>'Moving Avg'!D475</f>
        <v>3.0042</v>
      </c>
      <c r="G475" s="2">
        <f>'Moving Avg'!F475</f>
        <v>2.9928549999999996</v>
      </c>
      <c r="H475" s="2">
        <f>'Moving Avg'!G475</f>
        <v>2.9943299999999997</v>
      </c>
      <c r="I475" s="2">
        <f>'Moving Avg'!H475</f>
        <v>2.8661365000000023</v>
      </c>
      <c r="J475" s="6" t="str">
        <f>OBV!F475</f>
        <v>BEARISH</v>
      </c>
      <c r="K475" s="6" t="str">
        <f>OBV!G475</f>
        <v>STRONG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2.9306999999999999</v>
      </c>
      <c r="C476" s="2">
        <f>RSI!I476</f>
        <v>42.980059657614156</v>
      </c>
      <c r="D476" s="2">
        <f>MACD!E476</f>
        <v>3.3043533158907401E-3</v>
      </c>
      <c r="E476" s="2">
        <f>MACD!F476</f>
        <v>-9.5190926461603369E-3</v>
      </c>
      <c r="F476" s="2">
        <f>'Moving Avg'!D476</f>
        <v>2.9870000000000001</v>
      </c>
      <c r="G476" s="2">
        <f>'Moving Avg'!F476</f>
        <v>2.9948099999999998</v>
      </c>
      <c r="H476" s="2">
        <f>'Moving Avg'!G476</f>
        <v>2.9924540000000004</v>
      </c>
      <c r="I476" s="2">
        <f>'Moving Avg'!H476</f>
        <v>2.8672225000000022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2.9306999999999999</v>
      </c>
      <c r="C477" s="2">
        <f>RSI!I477</f>
        <v>42.980059657614156</v>
      </c>
      <c r="D477" s="2">
        <f>MACD!E477</f>
        <v>9.9143712247329319E-3</v>
      </c>
      <c r="E477" s="2">
        <f>MACD!F477</f>
        <v>-5.6323998719816836E-3</v>
      </c>
      <c r="F477" s="2">
        <f>'Moving Avg'!D477</f>
        <v>2.9791800000000004</v>
      </c>
      <c r="G477" s="2">
        <f>'Moving Avg'!F477</f>
        <v>2.9963699999999998</v>
      </c>
      <c r="H477" s="2">
        <f>'Moving Avg'!G477</f>
        <v>2.9921419999999999</v>
      </c>
      <c r="I477" s="2">
        <f>'Moving Avg'!H477</f>
        <v>2.8681250000000023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2.9306999999999999</v>
      </c>
      <c r="C478" s="2">
        <f>RSI!I478</f>
        <v>42.980059657614149</v>
      </c>
      <c r="D478" s="2">
        <f>MACD!E478</f>
        <v>2.6405747575894978E-3</v>
      </c>
      <c r="E478" s="2">
        <f>MACD!F478</f>
        <v>-3.9778049460674472E-3</v>
      </c>
      <c r="F478" s="2">
        <f>'Moving Avg'!D478</f>
        <v>2.9619799999999996</v>
      </c>
      <c r="G478" s="2">
        <f>'Moving Avg'!F478</f>
        <v>2.9916799999999997</v>
      </c>
      <c r="H478" s="2">
        <f>'Moving Avg'!G478</f>
        <v>2.9918299999999998</v>
      </c>
      <c r="I478" s="2">
        <f>'Moving Avg'!H478</f>
        <v>2.8692110000000017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2.9306999999999999</v>
      </c>
      <c r="C479" s="2">
        <f>RSI!I479</f>
        <v>42.980059657614156</v>
      </c>
      <c r="D479" s="2">
        <f>MACD!E479</f>
        <v>1.1253519693501968E-2</v>
      </c>
      <c r="E479" s="2">
        <f>MACD!F479</f>
        <v>-9.3154001815356439E-4</v>
      </c>
      <c r="F479" s="2">
        <f>'Moving Avg'!D479</f>
        <v>2.9463400000000002</v>
      </c>
      <c r="G479" s="2">
        <f>'Moving Avg'!F479</f>
        <v>2.9838649999999998</v>
      </c>
      <c r="H479" s="2">
        <f>'Moving Avg'!G479</f>
        <v>2.991518000000001</v>
      </c>
      <c r="I479" s="2">
        <f>'Moving Avg'!H479</f>
        <v>2.8702970000000017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2.9698000000000002</v>
      </c>
      <c r="C480" s="2">
        <f>RSI!I480</f>
        <v>48.675306362285106</v>
      </c>
      <c r="D480" s="2">
        <f>MACD!E480</f>
        <v>1.5957068920287476E-2</v>
      </c>
      <c r="E480" s="2">
        <f>MACD!F480</f>
        <v>2.4461817695346439E-3</v>
      </c>
      <c r="F480" s="2">
        <f>'Moving Avg'!D480</f>
        <v>2.9385199999999996</v>
      </c>
      <c r="G480" s="2">
        <f>'Moving Avg'!F480</f>
        <v>2.9842550000000001</v>
      </c>
      <c r="H480" s="2">
        <f>'Moving Avg'!G480</f>
        <v>2.9919880000000005</v>
      </c>
      <c r="I480" s="2">
        <f>'Moving Avg'!H480</f>
        <v>2.8717985000000015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3.0167000000000002</v>
      </c>
      <c r="C481" s="2">
        <f>RSI!I481</f>
        <v>54.540605879892837</v>
      </c>
      <c r="D481" s="2">
        <f>MACD!E481</f>
        <v>1.6520737756996695E-2</v>
      </c>
      <c r="E481" s="2">
        <f>MACD!F481</f>
        <v>5.2610929670270541E-3</v>
      </c>
      <c r="F481" s="2">
        <f>'Moving Avg'!D481</f>
        <v>2.9557200000000003</v>
      </c>
      <c r="G481" s="2">
        <f>'Moving Avg'!F481</f>
        <v>2.9858199999999999</v>
      </c>
      <c r="H481" s="2">
        <f>'Moving Avg'!G481</f>
        <v>2.9933960000000002</v>
      </c>
      <c r="I481" s="2">
        <f>'Moving Avg'!H481</f>
        <v>2.8735345000000012</v>
      </c>
      <c r="J481" s="6" t="str">
        <f>OBV!F481</f>
        <v>BULLISH</v>
      </c>
      <c r="K481" s="6" t="str">
        <f>OBV!G481</f>
        <v>WEAK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2.9698000000000002</v>
      </c>
      <c r="C482" s="2">
        <f>RSI!I482</f>
        <v>48.563897741762169</v>
      </c>
      <c r="D482" s="2">
        <f>MACD!E482</f>
        <v>1.3032777583398936E-2</v>
      </c>
      <c r="E482" s="2">
        <f>MACD!F482</f>
        <v>6.8154298903014311E-3</v>
      </c>
      <c r="F482" s="2">
        <f>'Moving Avg'!D482</f>
        <v>2.9635399999999996</v>
      </c>
      <c r="G482" s="2">
        <f>'Moving Avg'!F482</f>
        <v>2.98543</v>
      </c>
      <c r="H482" s="2">
        <f>'Moving Avg'!G482</f>
        <v>2.9921460000000009</v>
      </c>
      <c r="I482" s="2">
        <f>'Moving Avg'!H482</f>
        <v>2.8748160000000009</v>
      </c>
      <c r="J482" s="6" t="str">
        <f>OBV!F482</f>
        <v>BEARISH</v>
      </c>
      <c r="K482" s="6" t="str">
        <f>OBV!G482</f>
        <v>STRONG</v>
      </c>
      <c r="L482" s="6" t="str">
        <f>OBV!H482</f>
        <v>BEARISH DIVERGENCE</v>
      </c>
    </row>
    <row r="483" spans="1:12" ht="13.5" x14ac:dyDescent="0.25">
      <c r="A483" s="3">
        <f>RSI!A483</f>
        <v>42709</v>
      </c>
      <c r="B483" s="2">
        <f>RSI!B483</f>
        <v>2.9775999999999998</v>
      </c>
      <c r="C483" s="2">
        <f>RSI!I483</f>
        <v>49.553989308113721</v>
      </c>
      <c r="D483" s="2">
        <f>MACD!E483</f>
        <v>1.6789130409401665E-2</v>
      </c>
      <c r="E483" s="2">
        <f>MACD!F483</f>
        <v>8.8101699941214792E-3</v>
      </c>
      <c r="F483" s="2">
        <f>'Moving Avg'!D483</f>
        <v>2.9729199999999998</v>
      </c>
      <c r="G483" s="2">
        <f>'Moving Avg'!F483</f>
        <v>2.98543</v>
      </c>
      <c r="H483" s="2">
        <f>'Moving Avg'!G483</f>
        <v>2.9910520000000003</v>
      </c>
      <c r="I483" s="2">
        <f>'Moving Avg'!H483</f>
        <v>2.8761365000000012</v>
      </c>
      <c r="J483" s="6" t="str">
        <f>OBV!F483</f>
        <v>BULLISH</v>
      </c>
      <c r="K483" s="6" t="str">
        <f>OBV!G483</f>
        <v>WEAK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2.9306999999999999</v>
      </c>
      <c r="C484" s="2">
        <f>RSI!I484</f>
        <v>44.061946515355721</v>
      </c>
      <c r="D484" s="2">
        <f>MACD!E484</f>
        <v>2.2260470880949512E-2</v>
      </c>
      <c r="E484" s="2">
        <f>MACD!F484</f>
        <v>1.1500230171487085E-2</v>
      </c>
      <c r="F484" s="2">
        <f>'Moving Avg'!D484</f>
        <v>2.9729200000000002</v>
      </c>
      <c r="G484" s="2">
        <f>'Moving Avg'!F484</f>
        <v>2.9811300000000007</v>
      </c>
      <c r="H484" s="2">
        <f>'Moving Avg'!G484</f>
        <v>2.9891759999999992</v>
      </c>
      <c r="I484" s="2">
        <f>'Moving Avg'!H484</f>
        <v>2.8770390000000008</v>
      </c>
      <c r="J484" s="6" t="str">
        <f>OBV!F484</f>
        <v>BULLISH</v>
      </c>
      <c r="K484" s="6" t="str">
        <f>OBV!G484</f>
        <v>WEAK</v>
      </c>
      <c r="L484" s="6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3.0089000000000001</v>
      </c>
      <c r="C485" s="2">
        <f>RSI!I485</f>
        <v>53.346448143862418</v>
      </c>
      <c r="D485" s="2">
        <f>MACD!E485</f>
        <v>2.1392028562293497E-2</v>
      </c>
      <c r="E485" s="2">
        <f>MACD!F485</f>
        <v>1.3478589849648368E-2</v>
      </c>
      <c r="F485" s="2">
        <f>'Moving Avg'!D485</f>
        <v>2.9807399999999999</v>
      </c>
      <c r="G485" s="2">
        <f>'Moving Avg'!F485</f>
        <v>2.9803500000000005</v>
      </c>
      <c r="H485" s="2">
        <f>'Moving Avg'!G485</f>
        <v>2.9890199999999991</v>
      </c>
      <c r="I485" s="2">
        <f>'Moving Avg'!H485</f>
        <v>2.8785160000000012</v>
      </c>
      <c r="J485" s="6" t="str">
        <f>OBV!F485</f>
        <v>BULLISH</v>
      </c>
      <c r="K485" s="6" t="str">
        <f>OBV!G485</f>
        <v>WEAK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3.0011000000000001</v>
      </c>
      <c r="C486" s="2">
        <f>RSI!I486</f>
        <v>52.412001465964941</v>
      </c>
      <c r="D486" s="2">
        <f>MACD!E486</f>
        <v>9.0148497820092821E-3</v>
      </c>
      <c r="E486" s="2">
        <f>MACD!F486</f>
        <v>1.2585841836120552E-2</v>
      </c>
      <c r="F486" s="2">
        <f>'Moving Avg'!D486</f>
        <v>2.9776200000000004</v>
      </c>
      <c r="G486" s="2">
        <f>'Moving Avg'!F486</f>
        <v>2.9791800000000004</v>
      </c>
      <c r="H486" s="2">
        <f>'Moving Avg'!G486</f>
        <v>2.9887080000000004</v>
      </c>
      <c r="I486" s="2">
        <f>'Moving Avg'!H486</f>
        <v>2.8803205000000016</v>
      </c>
      <c r="J486" s="6" t="str">
        <f>OBV!F486</f>
        <v>BULLISH</v>
      </c>
      <c r="K486" s="6" t="str">
        <f>OBV!G486</f>
        <v>WEAK</v>
      </c>
      <c r="L486" s="6" t="str">
        <f>OBV!H486</f>
        <v>BULLISH DIVERGENCE</v>
      </c>
    </row>
    <row r="487" spans="1:12" ht="13.5" x14ac:dyDescent="0.25">
      <c r="A487" s="3">
        <f>RSI!A487</f>
        <v>42713</v>
      </c>
      <c r="B487" s="2">
        <f>RSI!B487</f>
        <v>2.9698000000000002</v>
      </c>
      <c r="C487" s="2">
        <f>RSI!I487</f>
        <v>48.723721451260573</v>
      </c>
      <c r="D487" s="2">
        <f>MACD!E487</f>
        <v>7.3113592529683302E-4</v>
      </c>
      <c r="E487" s="2">
        <f>MACD!F487</f>
        <v>1.0214900653955809E-2</v>
      </c>
      <c r="F487" s="2">
        <f>'Moving Avg'!D487</f>
        <v>2.9776199999999995</v>
      </c>
      <c r="G487" s="2">
        <f>'Moving Avg'!F487</f>
        <v>2.9772250000000002</v>
      </c>
      <c r="H487" s="2">
        <f>'Moving Avg'!G487</f>
        <v>2.9879260000000003</v>
      </c>
      <c r="I487" s="2">
        <f>'Moving Avg'!H487</f>
        <v>2.881968500000001</v>
      </c>
      <c r="J487" s="6" t="str">
        <f>OBV!F487</f>
        <v>BULLISH</v>
      </c>
      <c r="K487" s="6" t="str">
        <f>OBV!G487</f>
        <v>WEAK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2.9306999999999999</v>
      </c>
      <c r="C488" s="2">
        <f>RSI!I488</f>
        <v>44.509982138326265</v>
      </c>
      <c r="D488" s="2">
        <f>MACD!E488</f>
        <v>-3.3165730613045064E-3</v>
      </c>
      <c r="E488" s="2">
        <f>MACD!F488</f>
        <v>7.5086059109037463E-3</v>
      </c>
      <c r="F488" s="2">
        <f>'Moving Avg'!D488</f>
        <v>2.9682399999999998</v>
      </c>
      <c r="G488" s="2">
        <f>'Moving Avg'!F488</f>
        <v>2.9776150000000006</v>
      </c>
      <c r="H488" s="2">
        <f>'Moving Avg'!G488</f>
        <v>2.9863620000000002</v>
      </c>
      <c r="I488" s="2">
        <f>'Moving Avg'!H488</f>
        <v>2.8830910000000007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2.9306999999999999</v>
      </c>
      <c r="C489" s="2">
        <f>RSI!I489</f>
        <v>44.509982138326265</v>
      </c>
      <c r="D489" s="2">
        <f>MACD!E489</f>
        <v>-6.450059326461588E-3</v>
      </c>
      <c r="E489" s="2">
        <f>MACD!F489</f>
        <v>4.7168728634306798E-3</v>
      </c>
      <c r="F489" s="2">
        <f>'Moving Avg'!D489</f>
        <v>2.9682400000000002</v>
      </c>
      <c r="G489" s="2">
        <f>'Moving Avg'!F489</f>
        <v>2.9733150000000004</v>
      </c>
      <c r="H489" s="2">
        <f>'Moving Avg'!G489</f>
        <v>2.9849540000000006</v>
      </c>
      <c r="I489" s="2">
        <f>'Moving Avg'!H489</f>
        <v>2.8842505000000007</v>
      </c>
      <c r="J489" s="6" t="str">
        <f>OBV!F489</f>
        <v>BEARISH</v>
      </c>
      <c r="K489" s="6" t="str">
        <f>OBV!G489</f>
        <v>STRONG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2.9306999999999999</v>
      </c>
      <c r="C490" s="2">
        <f>RSI!I490</f>
        <v>44.509982138326265</v>
      </c>
      <c r="D490" s="2">
        <f>MACD!E490</f>
        <v>-2.8161803680917252E-3</v>
      </c>
      <c r="E490" s="2">
        <f>MACD!F490</f>
        <v>3.2102622171261991E-3</v>
      </c>
      <c r="F490" s="2">
        <f>'Moving Avg'!D490</f>
        <v>2.9525999999999999</v>
      </c>
      <c r="G490" s="2">
        <f>'Moving Avg'!F490</f>
        <v>2.9690150000000006</v>
      </c>
      <c r="H490" s="2">
        <f>'Moving Avg'!G490</f>
        <v>2.9833900000000004</v>
      </c>
      <c r="I490" s="2">
        <f>'Moving Avg'!H490</f>
        <v>2.8854100000000007</v>
      </c>
      <c r="J490" s="6" t="str">
        <f>OBV!F490</f>
        <v>BEARISH</v>
      </c>
      <c r="K490" s="6" t="str">
        <f>OBV!G490</f>
        <v>STRONG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3.0167000000000002</v>
      </c>
      <c r="C491" s="2">
        <f>RSI!I491</f>
        <v>55.162342928922577</v>
      </c>
      <c r="D491" s="2">
        <f>MACD!E491</f>
        <v>1.3535673100388834E-3</v>
      </c>
      <c r="E491" s="2">
        <f>MACD!F491</f>
        <v>2.8389232357087361E-3</v>
      </c>
      <c r="F491" s="2">
        <f>'Moving Avg'!D491</f>
        <v>2.9557199999999999</v>
      </c>
      <c r="G491" s="2">
        <f>'Moving Avg'!F491</f>
        <v>2.9690150000000002</v>
      </c>
      <c r="H491" s="2">
        <f>'Moving Avg'!G491</f>
        <v>2.9829220000000007</v>
      </c>
      <c r="I491" s="2">
        <f>'Moving Avg'!H491</f>
        <v>2.8865960000000008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3.0792000000000002</v>
      </c>
      <c r="C492" s="2">
        <f>RSI!I492</f>
        <v>61.019005077871505</v>
      </c>
      <c r="D492" s="2">
        <f>MACD!E492</f>
        <v>-7.2399758744454701E-3</v>
      </c>
      <c r="E492" s="2">
        <f>MACD!F492</f>
        <v>8.231434136778946E-4</v>
      </c>
      <c r="F492" s="2">
        <f>'Moving Avg'!D492</f>
        <v>2.9775999999999998</v>
      </c>
      <c r="G492" s="2">
        <f>'Moving Avg'!F492</f>
        <v>2.9744850000000005</v>
      </c>
      <c r="H492" s="2">
        <f>'Moving Avg'!G492</f>
        <v>2.9851100000000006</v>
      </c>
      <c r="I492" s="2">
        <f>'Moving Avg'!H492</f>
        <v>2.8882045000000005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3.0792000000000002</v>
      </c>
      <c r="C493" s="2">
        <f>RSI!I493</f>
        <v>61.019005077871519</v>
      </c>
      <c r="D493" s="2">
        <f>MACD!E493</f>
        <v>-1.3937025652893897E-2</v>
      </c>
      <c r="E493" s="2">
        <f>MACD!F493</f>
        <v>-2.1288903996364641E-3</v>
      </c>
      <c r="F493" s="2">
        <f>'Moving Avg'!D493</f>
        <v>3.0072999999999999</v>
      </c>
      <c r="G493" s="2">
        <f>'Moving Avg'!F493</f>
        <v>2.9776099999999999</v>
      </c>
      <c r="H493" s="2">
        <f>'Moving Avg'!G493</f>
        <v>2.9862040000000012</v>
      </c>
      <c r="I493" s="2">
        <f>'Moving Avg'!H493</f>
        <v>2.8898495000000008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3.0478999999999998</v>
      </c>
      <c r="C494" s="2">
        <f>RSI!I494</f>
        <v>56.716233147641724</v>
      </c>
      <c r="D494" s="2">
        <f>MACD!E494</f>
        <v>-2.5079876326574713E-2</v>
      </c>
      <c r="E494" s="2">
        <f>MACD!F494</f>
        <v>-6.7190875850241137E-3</v>
      </c>
      <c r="F494" s="2">
        <f>'Moving Avg'!D494</f>
        <v>3.0307400000000002</v>
      </c>
      <c r="G494" s="2">
        <f>'Moving Avg'!F494</f>
        <v>2.9795600000000002</v>
      </c>
      <c r="H494" s="2">
        <f>'Moving Avg'!G494</f>
        <v>2.9866720000000013</v>
      </c>
      <c r="I494" s="2">
        <f>'Moving Avg'!H494</f>
        <v>2.8915215000000014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3.0478999999999998</v>
      </c>
      <c r="C495" s="2">
        <f>RSI!I495</f>
        <v>56.716233147641709</v>
      </c>
      <c r="D495" s="2">
        <f>MACD!E495</f>
        <v>-2.282906273670493E-2</v>
      </c>
      <c r="E495" s="2">
        <f>MACD!F495</f>
        <v>-9.941082615360277E-3</v>
      </c>
      <c r="F495" s="2">
        <f>'Moving Avg'!D495</f>
        <v>3.0541800000000001</v>
      </c>
      <c r="G495" s="2">
        <f>'Moving Avg'!F495</f>
        <v>2.9815099999999997</v>
      </c>
      <c r="H495" s="2">
        <f>'Moving Avg'!G495</f>
        <v>2.9871400000000019</v>
      </c>
      <c r="I495" s="2">
        <f>'Moving Avg'!H495</f>
        <v>2.8933035000000014</v>
      </c>
      <c r="J495" s="6" t="str">
        <f>OBV!F495</f>
        <v>BULLISH</v>
      </c>
      <c r="K495" s="6" t="str">
        <f>OBV!G495</f>
        <v>WEAK</v>
      </c>
      <c r="L495" s="6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3.0478999999999998</v>
      </c>
      <c r="C496" s="2">
        <f>RSI!I496</f>
        <v>56.716233147641709</v>
      </c>
      <c r="D496" s="2">
        <f>MACD!E496</f>
        <v>-2.244988898126099E-2</v>
      </c>
      <c r="E496" s="2">
        <f>MACD!F496</f>
        <v>-1.244284388854042E-2</v>
      </c>
      <c r="F496" s="2">
        <f>'Moving Avg'!D496</f>
        <v>3.0604200000000001</v>
      </c>
      <c r="G496" s="2">
        <f>'Moving Avg'!F496</f>
        <v>2.9873700000000003</v>
      </c>
      <c r="H496" s="2">
        <f>'Moving Avg'!G496</f>
        <v>2.9877640000000012</v>
      </c>
      <c r="I496" s="2">
        <f>'Moving Avg'!H496</f>
        <v>2.8951590000000014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3.0478999999999998</v>
      </c>
      <c r="C497" s="2">
        <f>RSI!I497</f>
        <v>56.716233147641709</v>
      </c>
      <c r="D497" s="2">
        <f>MACD!E497</f>
        <v>-2.7245694284188549E-2</v>
      </c>
      <c r="E497" s="2">
        <f>MACD!F497</f>
        <v>-1.5403413967670046E-2</v>
      </c>
      <c r="F497" s="2">
        <f>'Moving Avg'!D497</f>
        <v>3.0541600000000004</v>
      </c>
      <c r="G497" s="2">
        <f>'Moving Avg'!F497</f>
        <v>2.9932299999999996</v>
      </c>
      <c r="H497" s="2">
        <f>'Moving Avg'!G497</f>
        <v>2.9883880000000009</v>
      </c>
      <c r="I497" s="2">
        <f>'Moving Avg'!H497</f>
        <v>2.8969775000000011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3.0323000000000002</v>
      </c>
      <c r="C498" s="2">
        <f>RSI!I498</f>
        <v>54.156173017880533</v>
      </c>
      <c r="D498" s="2">
        <f>MACD!E498</f>
        <v>-3.6442456908600374E-2</v>
      </c>
      <c r="E498" s="2">
        <f>MACD!F498</f>
        <v>-1.9611222555856112E-2</v>
      </c>
      <c r="F498" s="2">
        <f>'Moving Avg'!D498</f>
        <v>3.0447800000000003</v>
      </c>
      <c r="G498" s="2">
        <f>'Moving Avg'!F498</f>
        <v>2.9983099999999996</v>
      </c>
      <c r="H498" s="2">
        <f>'Moving Avg'!G498</f>
        <v>2.9887000000000006</v>
      </c>
      <c r="I498" s="2">
        <f>'Moving Avg'!H498</f>
        <v>2.8986815000000008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3.0089000000000001</v>
      </c>
      <c r="C499" s="2">
        <f>RSI!I499</f>
        <v>50.475720208212138</v>
      </c>
      <c r="D499" s="2">
        <f>MACD!E499</f>
        <v>-4.2657100481474863E-2</v>
      </c>
      <c r="E499" s="2">
        <f>MACD!F499</f>
        <v>-2.4220398140979864E-2</v>
      </c>
      <c r="F499" s="2">
        <f>'Moving Avg'!D499</f>
        <v>3.0369799999999998</v>
      </c>
      <c r="G499" s="2">
        <f>'Moving Avg'!F499</f>
        <v>3.0022199999999999</v>
      </c>
      <c r="H499" s="2">
        <f>'Moving Avg'!G499</f>
        <v>2.9871380000000012</v>
      </c>
      <c r="I499" s="2">
        <f>'Moving Avg'!H499</f>
        <v>2.900268500000001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3.0089000000000001</v>
      </c>
      <c r="C500" s="2">
        <f>RSI!I500</f>
        <v>50.475720208212138</v>
      </c>
      <c r="D500" s="2">
        <f>MACD!E500</f>
        <v>-4.7931170511715582E-2</v>
      </c>
      <c r="E500" s="2">
        <f>MACD!F500</f>
        <v>-2.8962552615127007E-2</v>
      </c>
      <c r="F500" s="2">
        <f>'Moving Avg'!D500</f>
        <v>3.0291800000000002</v>
      </c>
      <c r="G500" s="2">
        <f>'Moving Avg'!F500</f>
        <v>3.0041749999999996</v>
      </c>
      <c r="H500" s="2">
        <f>'Moving Avg'!G500</f>
        <v>2.9865140000000001</v>
      </c>
      <c r="I500" s="2">
        <f>'Moving Avg'!H500</f>
        <v>2.9018555000000008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3.0089000000000001</v>
      </c>
      <c r="C501" s="2">
        <f>RSI!I501</f>
        <v>50.475720208212138</v>
      </c>
      <c r="D501" s="2">
        <f>MACD!E501</f>
        <v>-3.9177451355787429E-2</v>
      </c>
      <c r="E501" s="2">
        <f>MACD!F501</f>
        <v>-3.1005532363259092E-2</v>
      </c>
      <c r="F501" s="2">
        <f>'Moving Avg'!D501</f>
        <v>3.0213800000000002</v>
      </c>
      <c r="G501" s="2">
        <f>'Moving Avg'!F501</f>
        <v>3.0037849999999997</v>
      </c>
      <c r="H501" s="2">
        <f>'Moving Avg'!G501</f>
        <v>2.9851080000000008</v>
      </c>
      <c r="I501" s="2">
        <f>'Moving Avg'!H501</f>
        <v>2.9034425000000015</v>
      </c>
      <c r="J501" s="6" t="str">
        <f>OBV!F501</f>
        <v>BEARISH</v>
      </c>
      <c r="K501" s="6" t="str">
        <f>OBV!G501</f>
        <v>WEAK</v>
      </c>
      <c r="L501" s="6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3.0792000000000002</v>
      </c>
      <c r="C502" s="2">
        <f>RSI!I502</f>
        <v>60.538544769289601</v>
      </c>
      <c r="D502" s="2">
        <f>MACD!E502</f>
        <v>-2.7375791602786581E-2</v>
      </c>
      <c r="E502" s="2">
        <f>MACD!F502</f>
        <v>-3.0279584211164591E-2</v>
      </c>
      <c r="F502" s="2">
        <f>'Moving Avg'!D502</f>
        <v>3.0276400000000003</v>
      </c>
      <c r="G502" s="2">
        <f>'Moving Avg'!F502</f>
        <v>3.0092549999999991</v>
      </c>
      <c r="H502" s="2">
        <f>'Moving Avg'!G502</f>
        <v>2.9877660000000015</v>
      </c>
      <c r="I502" s="2">
        <f>'Moving Avg'!H502</f>
        <v>2.9053810000000015</v>
      </c>
      <c r="J502" s="6" t="str">
        <f>OBV!F502</f>
        <v>BEARISH</v>
      </c>
      <c r="K502" s="6" t="str">
        <f>OBV!G502</f>
        <v>WEAK</v>
      </c>
      <c r="L502" s="6" t="str">
        <f>OBV!H502</f>
        <v>BEARISH DIVERGENCE</v>
      </c>
    </row>
    <row r="503" spans="1:12" ht="13.5" x14ac:dyDescent="0.25">
      <c r="A503" s="3">
        <f>RSI!A503</f>
        <v>42738</v>
      </c>
      <c r="B503" s="2">
        <f>RSI!B503</f>
        <v>3.0478999999999998</v>
      </c>
      <c r="C503" s="2">
        <f>RSI!I503</f>
        <v>55.164118477997697</v>
      </c>
      <c r="D503" s="2">
        <f>MACD!E503</f>
        <v>-1.5498983629890883E-2</v>
      </c>
      <c r="E503" s="2">
        <f>MACD!F503</f>
        <v>-2.732346409490985E-2</v>
      </c>
      <c r="F503" s="2">
        <f>'Moving Avg'!D503</f>
        <v>3.0307599999999999</v>
      </c>
      <c r="G503" s="2">
        <f>'Moving Avg'!F503</f>
        <v>3.0127699999999988</v>
      </c>
      <c r="H503" s="2">
        <f>'Moving Avg'!G503</f>
        <v>2.991048000000001</v>
      </c>
      <c r="I503" s="2">
        <f>'Moving Avg'!H503</f>
        <v>2.9075665000000015</v>
      </c>
      <c r="J503" s="6" t="str">
        <f>OBV!F503</f>
        <v>BEARISH</v>
      </c>
      <c r="K503" s="6" t="str">
        <f>OBV!G503</f>
        <v>WEAK</v>
      </c>
      <c r="L503" s="6" t="str">
        <f>OBV!H503</f>
        <v>BEARISH DIVERGENCE</v>
      </c>
    </row>
    <row r="504" spans="1:12" ht="13.5" x14ac:dyDescent="0.25">
      <c r="A504" s="3">
        <f>RSI!A504</f>
        <v>42739</v>
      </c>
      <c r="B504" s="2">
        <f>RSI!B504</f>
        <v>3.0478999999999998</v>
      </c>
      <c r="C504" s="2">
        <f>RSI!I504</f>
        <v>55.164118477997697</v>
      </c>
      <c r="D504" s="2">
        <f>MACD!E504</f>
        <v>-1.0475855062751727E-2</v>
      </c>
      <c r="E504" s="2">
        <f>MACD!F504</f>
        <v>-2.3953942288478226E-2</v>
      </c>
      <c r="F504" s="2">
        <f>'Moving Avg'!D504</f>
        <v>3.0385600000000004</v>
      </c>
      <c r="G504" s="2">
        <f>'Moving Avg'!F504</f>
        <v>3.018629999999999</v>
      </c>
      <c r="H504" s="2">
        <f>'Moving Avg'!G504</f>
        <v>2.9941740000000006</v>
      </c>
      <c r="I504" s="2">
        <f>'Moving Avg'!H504</f>
        <v>2.909422000000002</v>
      </c>
      <c r="J504" s="6" t="str">
        <f>OBV!F504</f>
        <v>BEARISH</v>
      </c>
      <c r="K504" s="6" t="str">
        <f>OBV!G504</f>
        <v>WEAK</v>
      </c>
      <c r="L504" s="6" t="str">
        <f>OBV!H504</f>
        <v>BEARISH DIVERGENCE</v>
      </c>
    </row>
    <row r="505" spans="1:12" ht="13.5" x14ac:dyDescent="0.25">
      <c r="A505" s="3">
        <f>RSI!A505</f>
        <v>42740</v>
      </c>
      <c r="B505" s="2">
        <f>RSI!B505</f>
        <v>2.9775999999999998</v>
      </c>
      <c r="C505" s="2">
        <f>RSI!I505</f>
        <v>44.803369240414661</v>
      </c>
      <c r="D505" s="2">
        <f>MACD!E505</f>
        <v>-1.2135651020273031E-3</v>
      </c>
      <c r="E505" s="2">
        <f>MACD!F505</f>
        <v>-1.9405866851188044E-2</v>
      </c>
      <c r="F505" s="2">
        <f>'Moving Avg'!D505</f>
        <v>3.0323000000000002</v>
      </c>
      <c r="G505" s="2">
        <f>'Moving Avg'!F505</f>
        <v>3.0170649999999992</v>
      </c>
      <c r="H505" s="2">
        <f>'Moving Avg'!G505</f>
        <v>2.9958940000000007</v>
      </c>
      <c r="I505" s="2">
        <f>'Moving Avg'!H505</f>
        <v>2.9112190000000027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3.0478999999999998</v>
      </c>
      <c r="C506" s="2">
        <f>RSI!I506</f>
        <v>54.089435818455691</v>
      </c>
      <c r="D506" s="2">
        <f>MACD!E506</f>
        <v>1.6507767771960502E-3</v>
      </c>
      <c r="E506" s="2">
        <f>MACD!F506</f>
        <v>-1.5194538125511227E-2</v>
      </c>
      <c r="F506" s="2">
        <f>'Moving Avg'!D506</f>
        <v>3.0400999999999998</v>
      </c>
      <c r="G506" s="2">
        <f>'Moving Avg'!F506</f>
        <v>3.019404999999999</v>
      </c>
      <c r="H506" s="2">
        <f>'Moving Avg'!G506</f>
        <v>2.9990200000000011</v>
      </c>
      <c r="I506" s="2">
        <f>'Moving Avg'!H506</f>
        <v>2.9128910000000023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3.0870000000000002</v>
      </c>
      <c r="C507" s="2">
        <f>RSI!I507</f>
        <v>58.292266814394431</v>
      </c>
      <c r="D507" s="2">
        <f>MACD!E507</f>
        <v>9.7981070790131852E-4</v>
      </c>
      <c r="E507" s="2">
        <f>MACD!F507</f>
        <v>-1.1959668358828718E-2</v>
      </c>
      <c r="F507" s="2">
        <f>'Moving Avg'!D507</f>
        <v>3.0416599999999998</v>
      </c>
      <c r="G507" s="2">
        <f>'Moving Avg'!F507</f>
        <v>3.0252649999999992</v>
      </c>
      <c r="H507" s="2">
        <f>'Moving Avg'!G507</f>
        <v>3.0027699999999999</v>
      </c>
      <c r="I507" s="2">
        <f>'Moving Avg'!H507</f>
        <v>2.9149420000000021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3.0870000000000002</v>
      </c>
      <c r="C508" s="2">
        <f>RSI!I508</f>
        <v>58.292266814394431</v>
      </c>
      <c r="D508" s="2">
        <f>MACD!E508</f>
        <v>-2.4026249385022957E-3</v>
      </c>
      <c r="E508" s="2">
        <f>MACD!F508</f>
        <v>-1.0048259674763435E-2</v>
      </c>
      <c r="F508" s="2">
        <f>'Moving Avg'!D508</f>
        <v>3.04948</v>
      </c>
      <c r="G508" s="2">
        <f>'Moving Avg'!F508</f>
        <v>3.0330799999999996</v>
      </c>
      <c r="H508" s="2">
        <f>'Moving Avg'!G508</f>
        <v>3.0040199999999997</v>
      </c>
      <c r="I508" s="2">
        <f>'Moving Avg'!H508</f>
        <v>2.917139500000002</v>
      </c>
      <c r="J508" s="6" t="str">
        <f>OBV!F508</f>
        <v>BULLISH</v>
      </c>
      <c r="K508" s="6" t="str">
        <f>OBV!G508</f>
        <v>WEAK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3.1105</v>
      </c>
      <c r="C509" s="2">
        <f>RSI!I509</f>
        <v>60.794007117795687</v>
      </c>
      <c r="D509" s="2">
        <f>MACD!E509</f>
        <v>-1.0989403579547474E-2</v>
      </c>
      <c r="E509" s="2">
        <f>MACD!F509</f>
        <v>-1.0236488455720245E-2</v>
      </c>
      <c r="F509" s="2">
        <f>'Moving Avg'!D509</f>
        <v>3.0619999999999998</v>
      </c>
      <c r="G509" s="2">
        <f>'Moving Avg'!F509</f>
        <v>3.0420699999999998</v>
      </c>
      <c r="H509" s="2">
        <f>'Moving Avg'!G509</f>
        <v>3.0044899999999988</v>
      </c>
      <c r="I509" s="2">
        <f>'Moving Avg'!H509</f>
        <v>2.9196010000000023</v>
      </c>
      <c r="J509" s="6" t="str">
        <f>OBV!F509</f>
        <v>BULLISH</v>
      </c>
      <c r="K509" s="6" t="str">
        <f>OBV!G509</f>
        <v>WEAK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3.2042999999999999</v>
      </c>
      <c r="C510" s="2">
        <f>RSI!I510</f>
        <v>68.830626069168872</v>
      </c>
      <c r="D510" s="2">
        <f>MACD!E510</f>
        <v>-2.5697684240427954E-2</v>
      </c>
      <c r="E510" s="2">
        <f>MACD!F510</f>
        <v>-1.3328727612661788E-2</v>
      </c>
      <c r="F510" s="2">
        <f>'Moving Avg'!D510</f>
        <v>3.1073399999999998</v>
      </c>
      <c r="G510" s="2">
        <f>'Moving Avg'!F510</f>
        <v>3.0557500000000006</v>
      </c>
      <c r="H510" s="2">
        <f>'Moving Avg'!G510</f>
        <v>3.0093359999999989</v>
      </c>
      <c r="I510" s="2">
        <f>'Moving Avg'!H510</f>
        <v>2.9225315000000025</v>
      </c>
      <c r="J510" s="6" t="str">
        <f>OBV!F510</f>
        <v>BULLISH</v>
      </c>
      <c r="K510" s="6" t="str">
        <f>OBV!G510</f>
        <v>WEAK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3.2199</v>
      </c>
      <c r="C511" s="2">
        <f>RSI!I511</f>
        <v>69.934441937625493</v>
      </c>
      <c r="D511" s="2">
        <f>MACD!E511</f>
        <v>-4.0310751034674741E-2</v>
      </c>
      <c r="E511" s="2">
        <f>MACD!F511</f>
        <v>-1.8725132297064379E-2</v>
      </c>
      <c r="F511" s="2">
        <f>'Moving Avg'!D511</f>
        <v>3.14174</v>
      </c>
      <c r="G511" s="2">
        <f>'Moving Avg'!F511</f>
        <v>3.0659100000000006</v>
      </c>
      <c r="H511" s="2">
        <f>'Moving Avg'!G511</f>
        <v>3.014025999999999</v>
      </c>
      <c r="I511" s="2">
        <f>'Moving Avg'!H511</f>
        <v>2.9255770000000028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3.2277</v>
      </c>
      <c r="C512" s="2">
        <f>RSI!I512</f>
        <v>70.497028051142252</v>
      </c>
      <c r="D512" s="2">
        <f>MACD!E512</f>
        <v>-4.3467304779059912E-2</v>
      </c>
      <c r="E512" s="2">
        <f>MACD!F512</f>
        <v>-2.3673566793463489E-2</v>
      </c>
      <c r="F512" s="2">
        <f>'Moving Avg'!D512</f>
        <v>3.16988</v>
      </c>
      <c r="G512" s="2">
        <f>'Moving Avg'!F512</f>
        <v>3.0733350000000006</v>
      </c>
      <c r="H512" s="2">
        <f>'Moving Avg'!G512</f>
        <v>3.0190279999999992</v>
      </c>
      <c r="I512" s="2">
        <f>'Moving Avg'!H512</f>
        <v>2.9286615000000027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3.3527</v>
      </c>
      <c r="C513" s="2">
        <f>RSI!I513</f>
        <v>77.698909053841675</v>
      </c>
      <c r="D513" s="2">
        <f>MACD!E513</f>
        <v>-6.1211985863360852E-2</v>
      </c>
      <c r="E513" s="2">
        <f>MACD!F513</f>
        <v>-3.1181250607442965E-2</v>
      </c>
      <c r="F513" s="2">
        <f>'Moving Avg'!D513</f>
        <v>3.2230200000000004</v>
      </c>
      <c r="G513" s="2">
        <f>'Moving Avg'!F513</f>
        <v>3.0870100000000003</v>
      </c>
      <c r="H513" s="2">
        <f>'Moving Avg'!G513</f>
        <v>3.0265299999999993</v>
      </c>
      <c r="I513" s="2">
        <f>'Moving Avg'!H513</f>
        <v>2.9325910000000026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3.4308999999999998</v>
      </c>
      <c r="C514" s="2">
        <f>RSI!I514</f>
        <v>80.848563773347607</v>
      </c>
      <c r="D514" s="2">
        <f>MACD!E514</f>
        <v>-8.3683038156037171E-2</v>
      </c>
      <c r="E514" s="2">
        <f>MACD!F514</f>
        <v>-4.1681608117161803E-2</v>
      </c>
      <c r="F514" s="2">
        <f>'Moving Avg'!D514</f>
        <v>3.2871000000000001</v>
      </c>
      <c r="G514" s="2">
        <f>'Moving Avg'!F514</f>
        <v>3.1061600000000005</v>
      </c>
      <c r="H514" s="2">
        <f>'Moving Avg'!G514</f>
        <v>3.0348139999999995</v>
      </c>
      <c r="I514" s="2">
        <f>'Moving Avg'!H514</f>
        <v>2.9363615000000025</v>
      </c>
      <c r="J514" s="6" t="str">
        <f>OBV!F514</f>
        <v>BULLISH</v>
      </c>
      <c r="K514" s="6" t="str">
        <f>OBV!G514</f>
        <v>STRONG</v>
      </c>
      <c r="L514" s="6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3.3527</v>
      </c>
      <c r="C515" s="2">
        <f>RSI!I515</f>
        <v>70.175117464972701</v>
      </c>
      <c r="D515" s="2">
        <f>MACD!E515</f>
        <v>-0.10972237498755222</v>
      </c>
      <c r="E515" s="2">
        <f>MACD!F515</f>
        <v>-5.5289761491239889E-2</v>
      </c>
      <c r="F515" s="2">
        <f>'Moving Avg'!D515</f>
        <v>3.3167800000000001</v>
      </c>
      <c r="G515" s="2">
        <f>'Moving Avg'!F515</f>
        <v>3.1214000000000004</v>
      </c>
      <c r="H515" s="2">
        <f>'Moving Avg'!G515</f>
        <v>3.0413779999999999</v>
      </c>
      <c r="I515" s="2">
        <f>'Moving Avg'!H515</f>
        <v>2.9397410000000024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3.3136999999999999</v>
      </c>
      <c r="C516" s="2">
        <f>RSI!I516</f>
        <v>65.528817656562381</v>
      </c>
      <c r="D516" s="2">
        <f>MACD!E516</f>
        <v>-0.11944353774742833</v>
      </c>
      <c r="E516" s="2">
        <f>MACD!F516</f>
        <v>-6.8120516742477571E-2</v>
      </c>
      <c r="F516" s="2">
        <f>'Moving Avg'!D516</f>
        <v>3.3355400000000004</v>
      </c>
      <c r="G516" s="2">
        <f>'Moving Avg'!F516</f>
        <v>3.13469</v>
      </c>
      <c r="H516" s="2">
        <f>'Moving Avg'!G516</f>
        <v>3.0471619999999997</v>
      </c>
      <c r="I516" s="2">
        <f>'Moving Avg'!H516</f>
        <v>2.942925500000003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3.3214999999999999</v>
      </c>
      <c r="C517" s="2">
        <f>RSI!I517</f>
        <v>66.013486800447623</v>
      </c>
      <c r="D517" s="2">
        <f>MACD!E517</f>
        <v>-0.12329010643112115</v>
      </c>
      <c r="E517" s="2">
        <f>MACD!F517</f>
        <v>-7.915443468020629E-2</v>
      </c>
      <c r="F517" s="2">
        <f>'Moving Avg'!D517</f>
        <v>3.3542999999999998</v>
      </c>
      <c r="G517" s="2">
        <f>'Moving Avg'!F517</f>
        <v>3.1483699999999999</v>
      </c>
      <c r="H517" s="2">
        <f>'Moving Avg'!G517</f>
        <v>3.0534139999999996</v>
      </c>
      <c r="I517" s="2">
        <f>'Moving Avg'!H517</f>
        <v>2.9461490000000032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3.3136999999999999</v>
      </c>
      <c r="C518" s="2">
        <f>RSI!I518</f>
        <v>65.028841321750207</v>
      </c>
      <c r="D518" s="2">
        <f>MACD!E518</f>
        <v>-0.12699337128095323</v>
      </c>
      <c r="E518" s="2">
        <f>MACD!F518</f>
        <v>-8.8722222000355677E-2</v>
      </c>
      <c r="F518" s="2">
        <f>'Moving Avg'!D518</f>
        <v>3.3465000000000003</v>
      </c>
      <c r="G518" s="2">
        <f>'Moving Avg'!F518</f>
        <v>3.1624399999999993</v>
      </c>
      <c r="H518" s="2">
        <f>'Moving Avg'!G518</f>
        <v>3.0612300000000006</v>
      </c>
      <c r="I518" s="2">
        <f>'Moving Avg'!H518</f>
        <v>2.9493335000000034</v>
      </c>
      <c r="J518" s="6" t="str">
        <f>OBV!F518</f>
        <v>BULLISH</v>
      </c>
      <c r="K518" s="6" t="str">
        <f>OBV!G518</f>
        <v>NEUTRAL</v>
      </c>
      <c r="L518" s="6" t="str">
        <f>OBV!H518</f>
        <v>BULLISH DIVERGENCE</v>
      </c>
    </row>
    <row r="519" spans="1:12" ht="13.5" x14ac:dyDescent="0.25">
      <c r="A519" s="3">
        <f>RSI!A519</f>
        <v>42760</v>
      </c>
      <c r="B519" s="2">
        <f>RSI!B519</f>
        <v>3.3136999999999999</v>
      </c>
      <c r="C519" s="2">
        <f>RSI!I519</f>
        <v>65.028841321750207</v>
      </c>
      <c r="D519" s="2">
        <f>MACD!E519</f>
        <v>-0.12741566287234951</v>
      </c>
      <c r="E519" s="2">
        <f>MACD!F519</f>
        <v>-9.6460910174754458E-2</v>
      </c>
      <c r="F519" s="2">
        <f>'Moving Avg'!D519</f>
        <v>3.3230600000000003</v>
      </c>
      <c r="G519" s="2">
        <f>'Moving Avg'!F519</f>
        <v>3.1776799999999996</v>
      </c>
      <c r="H519" s="2">
        <f>'Moving Avg'!G519</f>
        <v>3.0671700000000004</v>
      </c>
      <c r="I519" s="2">
        <f>'Moving Avg'!H519</f>
        <v>2.9521510000000042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3.3058000000000001</v>
      </c>
      <c r="C520" s="2">
        <f>RSI!I520</f>
        <v>63.909115025450241</v>
      </c>
      <c r="D520" s="2">
        <f>MACD!E520</f>
        <v>-0.11359420286136501</v>
      </c>
      <c r="E520" s="2">
        <f>MACD!F520</f>
        <v>-9.9887568712076574E-2</v>
      </c>
      <c r="F520" s="2">
        <f>'Moving Avg'!D520</f>
        <v>3.3136800000000002</v>
      </c>
      <c r="G520" s="2">
        <f>'Moving Avg'!F520</f>
        <v>3.1925249999999989</v>
      </c>
      <c r="H520" s="2">
        <f>'Moving Avg'!G520</f>
        <v>3.0729520000000008</v>
      </c>
      <c r="I520" s="2">
        <f>'Moving Avg'!H520</f>
        <v>2.955075500000004</v>
      </c>
      <c r="J520" s="6" t="str">
        <f>OBV!F520</f>
        <v>BULLISH</v>
      </c>
      <c r="K520" s="6" t="str">
        <f>OBV!G520</f>
        <v>NEUTRAL</v>
      </c>
      <c r="L520" s="6" t="str">
        <f>OBV!H520</f>
        <v>BULLISH DIVERGENCE</v>
      </c>
    </row>
    <row r="521" spans="1:12" ht="13.5" x14ac:dyDescent="0.25">
      <c r="A521" s="3">
        <f>RSI!A521</f>
        <v>42762</v>
      </c>
      <c r="B521" s="2">
        <f>RSI!B521</f>
        <v>3.2121</v>
      </c>
      <c r="C521" s="2">
        <f>RSI!I521</f>
        <v>52.38712250326487</v>
      </c>
      <c r="D521" s="2">
        <f>MACD!E521</f>
        <v>-9.3286857236105192E-2</v>
      </c>
      <c r="E521" s="2">
        <f>MACD!F521</f>
        <v>-9.8567426416882306E-2</v>
      </c>
      <c r="F521" s="2">
        <f>'Moving Avg'!D521</f>
        <v>3.2933599999999998</v>
      </c>
      <c r="G521" s="2">
        <f>'Moving Avg'!F521</f>
        <v>3.2026849999999998</v>
      </c>
      <c r="H521" s="2">
        <f>'Moving Avg'!G521</f>
        <v>3.0768600000000004</v>
      </c>
      <c r="I521" s="2">
        <f>'Moving Avg'!H521</f>
        <v>2.9579350000000035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3.2824</v>
      </c>
      <c r="C522" s="2">
        <f>RSI!I522</f>
        <v>58.440959400541061</v>
      </c>
      <c r="D522" s="2">
        <f>MACD!E522</f>
        <v>-8.0231964142399192E-2</v>
      </c>
      <c r="E522" s="2">
        <f>MACD!F522</f>
        <v>-9.4900333961985689E-2</v>
      </c>
      <c r="F522" s="2">
        <f>'Moving Avg'!D522</f>
        <v>3.2855399999999997</v>
      </c>
      <c r="G522" s="2">
        <f>'Moving Avg'!F522</f>
        <v>3.2128449999999993</v>
      </c>
      <c r="H522" s="2">
        <f>'Moving Avg'!G522</f>
        <v>3.0831120000000003</v>
      </c>
      <c r="I522" s="2">
        <f>'Moving Avg'!H522</f>
        <v>2.9615130000000041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3.2824</v>
      </c>
      <c r="C523" s="2">
        <f>RSI!I523</f>
        <v>58.440959400541061</v>
      </c>
      <c r="D523" s="2">
        <f>MACD!E523</f>
        <v>-5.0482039762516528E-2</v>
      </c>
      <c r="E523" s="2">
        <f>MACD!F523</f>
        <v>-8.6016675122091851E-2</v>
      </c>
      <c r="F523" s="2">
        <f>'Moving Avg'!D523</f>
        <v>3.27928</v>
      </c>
      <c r="G523" s="2">
        <f>'Moving Avg'!F523</f>
        <v>3.224569999999999</v>
      </c>
      <c r="H523" s="2">
        <f>'Moving Avg'!G523</f>
        <v>3.0884260000000001</v>
      </c>
      <c r="I523" s="2">
        <f>'Moving Avg'!H523</f>
        <v>2.9650910000000037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3.1886000000000001</v>
      </c>
      <c r="C524" s="2">
        <f>RSI!I524</f>
        <v>48.83289992777766</v>
      </c>
      <c r="D524" s="2">
        <f>MACD!E524</f>
        <v>-6.818343570158536E-3</v>
      </c>
      <c r="E524" s="2">
        <f>MACD!F524</f>
        <v>-7.0177008811705188E-2</v>
      </c>
      <c r="F524" s="2">
        <f>'Moving Avg'!D524</f>
        <v>3.2542599999999999</v>
      </c>
      <c r="G524" s="2">
        <f>'Moving Avg'!F524</f>
        <v>3.2316049999999996</v>
      </c>
      <c r="H524" s="2">
        <f>'Moving Avg'!G524</f>
        <v>3.0920199999999998</v>
      </c>
      <c r="I524" s="2">
        <f>'Moving Avg'!H524</f>
        <v>2.9682365000000037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3.1261000000000001</v>
      </c>
      <c r="C525" s="2">
        <f>RSI!I525</f>
        <v>43.679881882457408</v>
      </c>
      <c r="D525" s="2">
        <f>MACD!E525</f>
        <v>2.2828920894739202E-2</v>
      </c>
      <c r="E525" s="2">
        <f>MACD!F525</f>
        <v>-5.1575822870416316E-2</v>
      </c>
      <c r="F525" s="2">
        <f>'Moving Avg'!D525</f>
        <v>3.2183200000000007</v>
      </c>
      <c r="G525" s="2">
        <f>'Moving Avg'!F525</f>
        <v>3.2390299999999996</v>
      </c>
      <c r="H525" s="2">
        <f>'Moving Avg'!G525</f>
        <v>3.0943640000000001</v>
      </c>
      <c r="I525" s="2">
        <f>'Moving Avg'!H525</f>
        <v>2.970703000000003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3.1027</v>
      </c>
      <c r="C526" s="2">
        <f>RSI!I526</f>
        <v>41.897275513184184</v>
      </c>
      <c r="D526" s="2">
        <f>MACD!E526</f>
        <v>4.4112345522282936E-2</v>
      </c>
      <c r="E526" s="2">
        <f>MACD!F526</f>
        <v>-3.2438189191876465E-2</v>
      </c>
      <c r="F526" s="2">
        <f>'Moving Avg'!D526</f>
        <v>3.1964399999999999</v>
      </c>
      <c r="G526" s="2">
        <f>'Moving Avg'!F526</f>
        <v>3.2417699999999998</v>
      </c>
      <c r="H526" s="2">
        <f>'Moving Avg'!G526</f>
        <v>3.097804</v>
      </c>
      <c r="I526" s="2">
        <f>'Moving Avg'!H526</f>
        <v>2.9728325000000035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3.1808000000000001</v>
      </c>
      <c r="C527" s="2">
        <f>RSI!I527</f>
        <v>49.329951163798121</v>
      </c>
      <c r="D527" s="2">
        <f>MACD!E527</f>
        <v>5.8104061734492785E-2</v>
      </c>
      <c r="E527" s="2">
        <f>MACD!F527</f>
        <v>-1.4329739006602617E-2</v>
      </c>
      <c r="F527" s="2">
        <f>'Moving Avg'!D527</f>
        <v>3.1761200000000001</v>
      </c>
      <c r="G527" s="2">
        <f>'Moving Avg'!F527</f>
        <v>3.2464599999999999</v>
      </c>
      <c r="H527" s="2">
        <f>'Moving Avg'!G527</f>
        <v>3.1028059999999997</v>
      </c>
      <c r="I527" s="2">
        <f>'Moving Avg'!H527</f>
        <v>2.9753525000000032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3.0870000000000002</v>
      </c>
      <c r="C528" s="2">
        <f>RSI!I528</f>
        <v>42.32670166277606</v>
      </c>
      <c r="D528" s="2">
        <f>MACD!E528</f>
        <v>7.5755644957910206E-2</v>
      </c>
      <c r="E528" s="2">
        <f>MACD!F528</f>
        <v>3.6873377862999476E-3</v>
      </c>
      <c r="F528" s="2">
        <f>'Moving Avg'!D528</f>
        <v>3.1370399999999998</v>
      </c>
      <c r="G528" s="2">
        <f>'Moving Avg'!F528</f>
        <v>3.2464599999999999</v>
      </c>
      <c r="H528" s="2">
        <f>'Moving Avg'!G528</f>
        <v>3.1059319999999992</v>
      </c>
      <c r="I528" s="2">
        <f>'Moving Avg'!H528</f>
        <v>2.9772565000000033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3.1183000000000001</v>
      </c>
      <c r="C529" s="2">
        <f>RSI!I529</f>
        <v>45.126199498250557</v>
      </c>
      <c r="D529" s="2">
        <f>MACD!E529</f>
        <v>8.8986878025170135E-2</v>
      </c>
      <c r="E529" s="2">
        <f>MACD!F529</f>
        <v>2.0747245834073984E-2</v>
      </c>
      <c r="F529" s="2">
        <f>'Moving Avg'!D529</f>
        <v>3.1229799999999996</v>
      </c>
      <c r="G529" s="2">
        <f>'Moving Avg'!F529</f>
        <v>3.2468500000000007</v>
      </c>
      <c r="H529" s="2">
        <f>'Moving Avg'!G529</f>
        <v>3.1096839999999997</v>
      </c>
      <c r="I529" s="2">
        <f>'Moving Avg'!H529</f>
        <v>2.9796470000000026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3.1261000000000001</v>
      </c>
      <c r="C530" s="2">
        <f>RSI!I530</f>
        <v>45.83184140921967</v>
      </c>
      <c r="D530" s="2">
        <f>MACD!E530</f>
        <v>9.8772751476440046E-2</v>
      </c>
      <c r="E530" s="2">
        <f>MACD!F530</f>
        <v>3.6352346962547202E-2</v>
      </c>
      <c r="F530" s="2">
        <f>'Moving Avg'!D530</f>
        <v>3.1229799999999996</v>
      </c>
      <c r="G530" s="2">
        <f>'Moving Avg'!F530</f>
        <v>3.2429399999999999</v>
      </c>
      <c r="H530" s="2">
        <f>'Moving Avg'!G530</f>
        <v>3.1128100000000001</v>
      </c>
      <c r="I530" s="2">
        <f>'Moving Avg'!H530</f>
        <v>2.9820765000000025</v>
      </c>
      <c r="J530" s="6" t="str">
        <f>OBV!F530</f>
        <v>BEARISH</v>
      </c>
      <c r="K530" s="6" t="str">
        <f>OBV!G530</f>
        <v>WEAK</v>
      </c>
      <c r="L530" s="6" t="str">
        <f>OBV!H530</f>
        <v>NEUTRAL</v>
      </c>
    </row>
    <row r="531" spans="1:12" ht="13.5" x14ac:dyDescent="0.25">
      <c r="A531" s="3">
        <f>RSI!A531</f>
        <v>42776</v>
      </c>
      <c r="B531" s="2">
        <f>RSI!B531</f>
        <v>3.0478999999999998</v>
      </c>
      <c r="C531" s="2">
        <f>RSI!I531</f>
        <v>40.244302437761483</v>
      </c>
      <c r="D531" s="2">
        <f>MACD!E531</f>
        <v>9.8739202169298768E-2</v>
      </c>
      <c r="E531" s="2">
        <f>MACD!F531</f>
        <v>4.8829718003897515E-2</v>
      </c>
      <c r="F531" s="2">
        <f>'Moving Avg'!D531</f>
        <v>3.1120200000000002</v>
      </c>
      <c r="G531" s="2">
        <f>'Moving Avg'!F531</f>
        <v>3.2343400000000009</v>
      </c>
      <c r="H531" s="2">
        <f>'Moving Avg'!G531</f>
        <v>3.1134340000000003</v>
      </c>
      <c r="I531" s="2">
        <f>'Moving Avg'!H531</f>
        <v>2.9837850000000028</v>
      </c>
      <c r="J531" s="6" t="str">
        <f>OBV!F531</f>
        <v>BEARISH</v>
      </c>
      <c r="K531" s="6" t="str">
        <f>OBV!G531</f>
        <v>WEAK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3.1105</v>
      </c>
      <c r="C532" s="2">
        <f>RSI!I532</f>
        <v>45.92737232794758</v>
      </c>
      <c r="D532" s="2">
        <f>MACD!E532</f>
        <v>0.10563725667601975</v>
      </c>
      <c r="E532" s="2">
        <f>MACD!F532</f>
        <v>6.0191225738321967E-2</v>
      </c>
      <c r="F532" s="2">
        <f>'Moving Avg'!D532</f>
        <v>3.09796</v>
      </c>
      <c r="G532" s="2">
        <f>'Moving Avg'!F532</f>
        <v>3.2284800000000002</v>
      </c>
      <c r="H532" s="2">
        <f>'Moving Avg'!G532</f>
        <v>3.1162480000000001</v>
      </c>
      <c r="I532" s="2">
        <f>'Moving Avg'!H532</f>
        <v>2.9856230000000021</v>
      </c>
      <c r="J532" s="6" t="str">
        <f>OBV!F532</f>
        <v>BEARISH</v>
      </c>
      <c r="K532" s="6" t="str">
        <f>OBV!G532</f>
        <v>WEAK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3.0245000000000002</v>
      </c>
      <c r="C533" s="2">
        <f>RSI!I533</f>
        <v>40.262235969088849</v>
      </c>
      <c r="D533" s="2">
        <f>MACD!E533</f>
        <v>0.11816721668355301</v>
      </c>
      <c r="E533" s="2">
        <f>MACD!F533</f>
        <v>7.1786423927368184E-2</v>
      </c>
      <c r="F533" s="2">
        <f>'Moving Avg'!D533</f>
        <v>3.0854600000000003</v>
      </c>
      <c r="G533" s="2">
        <f>'Moving Avg'!F533</f>
        <v>3.2120699999999998</v>
      </c>
      <c r="H533" s="2">
        <f>'Moving Avg'!G533</f>
        <v>3.1171859999999993</v>
      </c>
      <c r="I533" s="2">
        <f>'Moving Avg'!H533</f>
        <v>2.9870310000000022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3.1183000000000001</v>
      </c>
      <c r="C534" s="2">
        <f>RSI!I534</f>
        <v>47.822106861127374</v>
      </c>
      <c r="D534" s="2">
        <f>MACD!E534</f>
        <v>0.10819761592952837</v>
      </c>
      <c r="E534" s="2">
        <f>MACD!F534</f>
        <v>7.9068662327800215E-2</v>
      </c>
      <c r="F534" s="2">
        <f>'Moving Avg'!D534</f>
        <v>3.0854599999999999</v>
      </c>
      <c r="G534" s="2">
        <f>'Moving Avg'!F534</f>
        <v>3.1964399999999999</v>
      </c>
      <c r="H534" s="2">
        <f>'Moving Avg'!G534</f>
        <v>3.1209379999999993</v>
      </c>
      <c r="I534" s="2">
        <f>'Moving Avg'!H534</f>
        <v>2.9893115000000021</v>
      </c>
      <c r="J534" s="6" t="str">
        <f>OBV!F534</f>
        <v>BEARISH</v>
      </c>
      <c r="K534" s="6" t="str">
        <f>OBV!G534</f>
        <v>WEAK</v>
      </c>
      <c r="L534" s="6" t="str">
        <f>OBV!H534</f>
        <v>NEUTRAL</v>
      </c>
    </row>
    <row r="535" spans="1:12" ht="13.5" x14ac:dyDescent="0.25">
      <c r="A535" s="3">
        <f>RSI!A535</f>
        <v>42782</v>
      </c>
      <c r="B535" s="2">
        <f>RSI!B535</f>
        <v>2.9931999999999999</v>
      </c>
      <c r="C535" s="2">
        <f>RSI!I535</f>
        <v>40.466762205363239</v>
      </c>
      <c r="D535" s="2">
        <f>MACD!E535</f>
        <v>9.960607555609613E-2</v>
      </c>
      <c r="E535" s="2">
        <f>MACD!F535</f>
        <v>8.3176144973459404E-2</v>
      </c>
      <c r="F535" s="2">
        <f>'Moving Avg'!D535</f>
        <v>3.0588799999999998</v>
      </c>
      <c r="G535" s="2">
        <f>'Moving Avg'!F535</f>
        <v>3.1784650000000001</v>
      </c>
      <c r="H535" s="2">
        <f>'Moving Avg'!G535</f>
        <v>3.120623999999999</v>
      </c>
      <c r="I535" s="2">
        <f>'Moving Avg'!H535</f>
        <v>2.9910765000000019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2.9931999999999999</v>
      </c>
      <c r="C536" s="2">
        <f>RSI!I536</f>
        <v>40.466762205363239</v>
      </c>
      <c r="D536" s="2">
        <f>MACD!E536</f>
        <v>8.9654229673138186E-2</v>
      </c>
      <c r="E536" s="2">
        <f>MACD!F536</f>
        <v>8.4471761913395171E-2</v>
      </c>
      <c r="F536" s="2">
        <f>'Moving Avg'!D536</f>
        <v>3.0479399999999996</v>
      </c>
      <c r="G536" s="2">
        <f>'Moving Avg'!F536</f>
        <v>3.1624400000000001</v>
      </c>
      <c r="H536" s="2">
        <f>'Moving Avg'!G536</f>
        <v>3.1204659999999991</v>
      </c>
      <c r="I536" s="2">
        <f>'Moving Avg'!H536</f>
        <v>2.9928415000000026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3.0167000000000002</v>
      </c>
      <c r="C537" s="2">
        <f>RSI!I537</f>
        <v>42.396950669295435</v>
      </c>
      <c r="D537" s="2">
        <f>MACD!E537</f>
        <v>9.2358005922408726E-2</v>
      </c>
      <c r="E537" s="2">
        <f>MACD!F537</f>
        <v>8.6049010715197882E-2</v>
      </c>
      <c r="F537" s="2">
        <f>'Moving Avg'!D537</f>
        <v>3.0291799999999998</v>
      </c>
      <c r="G537" s="2">
        <f>'Moving Avg'!F537</f>
        <v>3.1472000000000002</v>
      </c>
      <c r="H537" s="2">
        <f>'Moving Avg'!G537</f>
        <v>3.1214039999999987</v>
      </c>
      <c r="I537" s="2">
        <f>'Moving Avg'!H537</f>
        <v>2.9947240000000028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2.9306999999999999</v>
      </c>
      <c r="C538" s="2">
        <f>RSI!I538</f>
        <v>37.593353760799964</v>
      </c>
      <c r="D538" s="2">
        <f>MACD!E538</f>
        <v>8.7233522859331281E-2</v>
      </c>
      <c r="E538" s="2">
        <f>MACD!F538</f>
        <v>8.6285913144024562E-2</v>
      </c>
      <c r="F538" s="2">
        <f>'Moving Avg'!D538</f>
        <v>3.0104199999999999</v>
      </c>
      <c r="G538" s="2">
        <f>'Moving Avg'!F538</f>
        <v>3.1280500000000004</v>
      </c>
      <c r="H538" s="2">
        <f>'Moving Avg'!G538</f>
        <v>3.1214040000000001</v>
      </c>
      <c r="I538" s="2">
        <f>'Moving Avg'!H538</f>
        <v>2.9965435000000027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2.9306999999999999</v>
      </c>
      <c r="C539" s="2">
        <f>RSI!I539</f>
        <v>37.593353760799964</v>
      </c>
      <c r="D539" s="2">
        <f>MACD!E539</f>
        <v>8.8821081452540085E-2</v>
      </c>
      <c r="E539" s="2">
        <f>MACD!F539</f>
        <v>8.6792946805727675E-2</v>
      </c>
      <c r="F539" s="2">
        <f>'Moving Avg'!D539</f>
        <v>2.9729000000000001</v>
      </c>
      <c r="G539" s="2">
        <f>'Moving Avg'!F539</f>
        <v>3.1089000000000007</v>
      </c>
      <c r="H539" s="2">
        <f>'Moving Avg'!G539</f>
        <v>3.1214040000000001</v>
      </c>
      <c r="I539" s="2">
        <f>'Moving Avg'!H539</f>
        <v>2.9981795000000018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2.9306999999999999</v>
      </c>
      <c r="C540" s="2">
        <f>RSI!I540</f>
        <v>37.59335376079995</v>
      </c>
      <c r="D540" s="2">
        <f>MACD!E540</f>
        <v>9.2390580846620995E-2</v>
      </c>
      <c r="E540" s="2">
        <f>MACD!F540</f>
        <v>8.7912473613906333E-2</v>
      </c>
      <c r="F540" s="2">
        <f>'Moving Avg'!D540</f>
        <v>2.9603999999999999</v>
      </c>
      <c r="G540" s="2">
        <f>'Moving Avg'!F540</f>
        <v>3.0901450000000006</v>
      </c>
      <c r="H540" s="2">
        <f>'Moving Avg'!G540</f>
        <v>3.1214040000000001</v>
      </c>
      <c r="I540" s="2">
        <f>'Moving Avg'!H540</f>
        <v>2.9993390000000018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3.0089000000000001</v>
      </c>
      <c r="C541" s="2">
        <f>RSI!I541</f>
        <v>44.708047542887513</v>
      </c>
      <c r="D541" s="2">
        <f>MACD!E541</f>
        <v>7.8537731872220906E-2</v>
      </c>
      <c r="E541" s="2">
        <f>MACD!F541</f>
        <v>8.6037525265569251E-2</v>
      </c>
      <c r="F541" s="2">
        <f>'Moving Avg'!D541</f>
        <v>2.9635400000000001</v>
      </c>
      <c r="G541" s="2">
        <f>'Moving Avg'!F541</f>
        <v>3.0799850000000002</v>
      </c>
      <c r="H541" s="2">
        <f>'Moving Avg'!G541</f>
        <v>3.121248</v>
      </c>
      <c r="I541" s="2">
        <f>'Moving Avg'!H541</f>
        <v>3.0008160000000021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2.9620000000000002</v>
      </c>
      <c r="C542" s="2">
        <f>RSI!I542</f>
        <v>41.641810373960475</v>
      </c>
      <c r="D542" s="2">
        <f>MACD!E542</f>
        <v>8.0338631030486329E-2</v>
      </c>
      <c r="E542" s="2">
        <f>MACD!F542</f>
        <v>8.4897746418552675E-2</v>
      </c>
      <c r="F542" s="2">
        <f>'Moving Avg'!D542</f>
        <v>2.9525999999999999</v>
      </c>
      <c r="G542" s="2">
        <f>'Moving Avg'!F542</f>
        <v>3.0639650000000005</v>
      </c>
      <c r="H542" s="2">
        <f>'Moving Avg'!G542</f>
        <v>3.1189040000000006</v>
      </c>
      <c r="I542" s="2">
        <f>'Moving Avg'!H542</f>
        <v>3.0020585000000022</v>
      </c>
      <c r="J542" s="6" t="str">
        <f>OBV!F542</f>
        <v>BULLISH</v>
      </c>
      <c r="K542" s="6" t="str">
        <f>OBV!G542</f>
        <v>STRONG</v>
      </c>
      <c r="L542" s="6" t="str">
        <f>OBV!H542</f>
        <v>BULLISH DIVERGENCE</v>
      </c>
    </row>
    <row r="543" spans="1:12" ht="13.5" x14ac:dyDescent="0.25">
      <c r="A543" s="3">
        <f>RSI!A543</f>
        <v>42794</v>
      </c>
      <c r="B543" s="2">
        <f>RSI!B543</f>
        <v>2.8759999999999999</v>
      </c>
      <c r="C543" s="2">
        <f>RSI!I543</f>
        <v>36.674769592437002</v>
      </c>
      <c r="D543" s="2">
        <f>MACD!E543</f>
        <v>7.5665960786614583E-2</v>
      </c>
      <c r="E543" s="2">
        <f>MACD!F543</f>
        <v>8.3051389292165059E-2</v>
      </c>
      <c r="F543" s="2">
        <f>'Moving Avg'!D543</f>
        <v>2.9416599999999997</v>
      </c>
      <c r="G543" s="2">
        <f>'Moving Avg'!F543</f>
        <v>3.0436450000000006</v>
      </c>
      <c r="H543" s="2">
        <f>'Moving Avg'!G543</f>
        <v>3.1148400000000005</v>
      </c>
      <c r="I543" s="2">
        <f>'Moving Avg'!H543</f>
        <v>3.0029075000000018</v>
      </c>
      <c r="J543" s="6" t="str">
        <f>OBV!F543</f>
        <v>BEARISH</v>
      </c>
      <c r="K543" s="6" t="str">
        <f>OBV!G543</f>
        <v>STRONG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2.9620000000000002</v>
      </c>
      <c r="C544" s="2">
        <f>RSI!I544</f>
        <v>43.883273467804592</v>
      </c>
      <c r="D544" s="2">
        <f>MACD!E544</f>
        <v>8.0895453207665557E-2</v>
      </c>
      <c r="E544" s="2">
        <f>MACD!F544</f>
        <v>8.2620202075265159E-2</v>
      </c>
      <c r="F544" s="2">
        <f>'Moving Avg'!D544</f>
        <v>2.9479199999999999</v>
      </c>
      <c r="G544" s="2">
        <f>'Moving Avg'!F544</f>
        <v>3.0323150000000005</v>
      </c>
      <c r="H544" s="2">
        <f>'Moving Avg'!G544</f>
        <v>3.1131219999999997</v>
      </c>
      <c r="I544" s="2">
        <f>'Moving Avg'!H544</f>
        <v>3.004516500000002</v>
      </c>
      <c r="J544" s="6" t="str">
        <f>OBV!F544</f>
        <v>BEARISH</v>
      </c>
      <c r="K544" s="6" t="str">
        <f>OBV!G544</f>
        <v>STRONG</v>
      </c>
      <c r="L544" s="6" t="str">
        <f>OBV!H544</f>
        <v>BEARISH DIVERGENCE</v>
      </c>
    </row>
    <row r="545" spans="1:12" ht="13.5" x14ac:dyDescent="0.25">
      <c r="A545" s="3">
        <f>RSI!A545</f>
        <v>42796</v>
      </c>
      <c r="B545" s="2">
        <f>RSI!B545</f>
        <v>2.9306999999999999</v>
      </c>
      <c r="C545" s="2">
        <f>RSI!I545</f>
        <v>42.008965653794455</v>
      </c>
      <c r="D545" s="2">
        <f>MACD!E545</f>
        <v>6.8924309626350322E-2</v>
      </c>
      <c r="E545" s="2">
        <f>MACD!F545</f>
        <v>7.98810235854822E-2</v>
      </c>
      <c r="F545" s="2">
        <f>'Moving Avg'!D545</f>
        <v>2.9479199999999999</v>
      </c>
      <c r="G545" s="2">
        <f>'Moving Avg'!F545</f>
        <v>3.0225450000000005</v>
      </c>
      <c r="H545" s="2">
        <f>'Moving Avg'!G545</f>
        <v>3.1107780000000003</v>
      </c>
      <c r="I545" s="2">
        <f>'Moving Avg'!H545</f>
        <v>3.0062990000000012</v>
      </c>
      <c r="J545" s="6" t="str">
        <f>OBV!F545</f>
        <v>BEARISH</v>
      </c>
      <c r="K545" s="6" t="str">
        <f>OBV!G545</f>
        <v>STRONG</v>
      </c>
      <c r="L545" s="6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2.9228999999999998</v>
      </c>
      <c r="C546" s="2">
        <f>RSI!I546</f>
        <v>41.53289755674426</v>
      </c>
      <c r="D546" s="2">
        <f>MACD!E546</f>
        <v>6.0049774801942402E-2</v>
      </c>
      <c r="E546" s="2">
        <f>MACD!F546</f>
        <v>7.5914773828774249E-2</v>
      </c>
      <c r="F546" s="2">
        <f>'Moving Avg'!D546</f>
        <v>2.93072</v>
      </c>
      <c r="G546" s="2">
        <f>'Moving Avg'!F546</f>
        <v>3.0135550000000006</v>
      </c>
      <c r="H546" s="2">
        <f>'Moving Avg'!G546</f>
        <v>3.1082779999999999</v>
      </c>
      <c r="I546" s="2">
        <f>'Moving Avg'!H546</f>
        <v>3.0080425000000015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2.9306999999999999</v>
      </c>
      <c r="C547" s="2">
        <f>RSI!I547</f>
        <v>42.237842468917087</v>
      </c>
      <c r="D547" s="2">
        <f>MACD!E547</f>
        <v>5.6251210198182466E-2</v>
      </c>
      <c r="E547" s="2">
        <f>MACD!F547</f>
        <v>7.1982061102655898E-2</v>
      </c>
      <c r="F547" s="2">
        <f>'Moving Avg'!D547</f>
        <v>2.9244599999999998</v>
      </c>
      <c r="G547" s="2">
        <f>'Moving Avg'!F547</f>
        <v>3.0010500000000007</v>
      </c>
      <c r="H547" s="2">
        <f>'Moving Avg'!G547</f>
        <v>3.1059339999999995</v>
      </c>
      <c r="I547" s="2">
        <f>'Moving Avg'!H547</f>
        <v>3.0094950000000016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2.8915999999999999</v>
      </c>
      <c r="C548" s="2">
        <f>RSI!I548</f>
        <v>39.656616059467602</v>
      </c>
      <c r="D548" s="2">
        <f>MACD!E548</f>
        <v>4.3279671432293831E-2</v>
      </c>
      <c r="E548" s="2">
        <f>MACD!F548</f>
        <v>6.6241583168583487E-2</v>
      </c>
      <c r="F548" s="2">
        <f>'Moving Avg'!D548</f>
        <v>2.9275799999999998</v>
      </c>
      <c r="G548" s="2">
        <f>'Moving Avg'!F548</f>
        <v>2.9912800000000006</v>
      </c>
      <c r="H548" s="2">
        <f>'Moving Avg'!G548</f>
        <v>3.1031200000000001</v>
      </c>
      <c r="I548" s="2">
        <f>'Moving Avg'!H548</f>
        <v>3.0111190000000012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2.8915999999999999</v>
      </c>
      <c r="C549" s="2">
        <f>RSI!I549</f>
        <v>39.656616059467609</v>
      </c>
      <c r="D549" s="2">
        <f>MACD!E549</f>
        <v>3.3069153351529046E-2</v>
      </c>
      <c r="E549" s="2">
        <f>MACD!F549</f>
        <v>5.9607097205172606E-2</v>
      </c>
      <c r="F549" s="2">
        <f>'Moving Avg'!D549</f>
        <v>2.9135</v>
      </c>
      <c r="G549" s="2">
        <f>'Moving Avg'!F549</f>
        <v>2.9799449999999998</v>
      </c>
      <c r="H549" s="2">
        <f>'Moving Avg'!G549</f>
        <v>3.1007739999999999</v>
      </c>
      <c r="I549" s="2">
        <f>'Moving Avg'!H549</f>
        <v>3.0123760000000015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2.8915999999999999</v>
      </c>
      <c r="C550" s="2">
        <f>RSI!I550</f>
        <v>39.656616059467609</v>
      </c>
      <c r="D550" s="2">
        <f>MACD!E550</f>
        <v>2.5138187295641767E-2</v>
      </c>
      <c r="E550" s="2">
        <f>MACD!F550</f>
        <v>5.2713315223266444E-2</v>
      </c>
      <c r="F550" s="2">
        <f>'Moving Avg'!D550</f>
        <v>2.9056800000000003</v>
      </c>
      <c r="G550" s="2">
        <f>'Moving Avg'!F550</f>
        <v>2.9682199999999996</v>
      </c>
      <c r="H550" s="2">
        <f>'Moving Avg'!G550</f>
        <v>3.0984280000000002</v>
      </c>
      <c r="I550" s="2">
        <f>'Moving Avg'!H550</f>
        <v>3.0136330000000013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2.8915999999999999</v>
      </c>
      <c r="C551" s="2">
        <f>RSI!I551</f>
        <v>39.656616059467602</v>
      </c>
      <c r="D551" s="2">
        <f>MACD!E551</f>
        <v>3.1114345658742604E-2</v>
      </c>
      <c r="E551" s="2">
        <f>MACD!F551</f>
        <v>4.8393521310361676E-2</v>
      </c>
      <c r="F551" s="2">
        <f>'Moving Avg'!D551</f>
        <v>2.8994200000000001</v>
      </c>
      <c r="G551" s="2">
        <f>'Moving Avg'!F551</f>
        <v>2.9604049999999997</v>
      </c>
      <c r="H551" s="2">
        <f>'Moving Avg'!G551</f>
        <v>3.0960820000000009</v>
      </c>
      <c r="I551" s="2">
        <f>'Moving Avg'!H551</f>
        <v>3.0147800000000018</v>
      </c>
      <c r="J551" s="6" t="str">
        <f>OBV!F551</f>
        <v>BULLISH</v>
      </c>
      <c r="K551" s="6" t="str">
        <f>OBV!G551</f>
        <v>NEUTRAL</v>
      </c>
      <c r="L551" s="6" t="str">
        <f>OBV!H551</f>
        <v>BULLISH DIVERGENCE</v>
      </c>
    </row>
    <row r="552" spans="1:12" ht="13.5" x14ac:dyDescent="0.25">
      <c r="A552" s="3">
        <f>RSI!A552</f>
        <v>42807</v>
      </c>
      <c r="B552" s="2">
        <f>RSI!B552</f>
        <v>2.9306999999999999</v>
      </c>
      <c r="C552" s="2">
        <f>RSI!I552</f>
        <v>44.239996427237131</v>
      </c>
      <c r="D552" s="2">
        <f>MACD!E552</f>
        <v>2.6667012801813161E-2</v>
      </c>
      <c r="E552" s="2">
        <f>MACD!F552</f>
        <v>4.4048219608651976E-2</v>
      </c>
      <c r="F552" s="2">
        <f>'Moving Avg'!D552</f>
        <v>2.8994200000000001</v>
      </c>
      <c r="G552" s="2">
        <f>'Moving Avg'!F552</f>
        <v>2.9514149999999999</v>
      </c>
      <c r="H552" s="2">
        <f>'Moving Avg'!G552</f>
        <v>3.0931120000000005</v>
      </c>
      <c r="I552" s="2">
        <f>'Moving Avg'!H552</f>
        <v>3.0158660000000022</v>
      </c>
      <c r="J552" s="6" t="str">
        <f>OBV!F552</f>
        <v>BULLISH</v>
      </c>
      <c r="K552" s="6" t="str">
        <f>OBV!G552</f>
        <v>WEAK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2.9306999999999999</v>
      </c>
      <c r="C553" s="2">
        <f>RSI!I553</f>
        <v>44.239996427237131</v>
      </c>
      <c r="D553" s="2">
        <f>MACD!E553</f>
        <v>1.0004663551491433E-2</v>
      </c>
      <c r="E553" s="2">
        <f>MACD!F553</f>
        <v>3.7239508397219873E-2</v>
      </c>
      <c r="F553" s="2">
        <f>'Moving Avg'!D553</f>
        <v>2.9072399999999998</v>
      </c>
      <c r="G553" s="2">
        <f>'Moving Avg'!F553</f>
        <v>2.9467249999999998</v>
      </c>
      <c r="H553" s="2">
        <f>'Moving Avg'!G553</f>
        <v>3.0907680000000011</v>
      </c>
      <c r="I553" s="2">
        <f>'Moving Avg'!H553</f>
        <v>3.0170620000000015</v>
      </c>
      <c r="J553" s="6" t="str">
        <f>OBV!F553</f>
        <v>BULLISH</v>
      </c>
      <c r="K553" s="6" t="str">
        <f>OBV!G553</f>
        <v>WEAK</v>
      </c>
      <c r="L553" s="6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2.9306999999999999</v>
      </c>
      <c r="C554" s="2">
        <f>RSI!I554</f>
        <v>44.239996427237131</v>
      </c>
      <c r="D554" s="2">
        <f>MACD!E554</f>
        <v>9.4435105656103246E-3</v>
      </c>
      <c r="E554" s="2">
        <f>MACD!F554</f>
        <v>3.1680308830897966E-2</v>
      </c>
      <c r="F554" s="2">
        <f>'Moving Avg'!D554</f>
        <v>2.9150599999999995</v>
      </c>
      <c r="G554" s="2">
        <f>'Moving Avg'!F554</f>
        <v>2.9373449999999997</v>
      </c>
      <c r="H554" s="2">
        <f>'Moving Avg'!G554</f>
        <v>3.0884240000000012</v>
      </c>
      <c r="I554" s="2">
        <f>'Moving Avg'!H554</f>
        <v>3.0184045000000013</v>
      </c>
      <c r="J554" s="6" t="str">
        <f>OBV!F554</f>
        <v>BULLISH</v>
      </c>
      <c r="K554" s="6" t="str">
        <f>OBV!G554</f>
        <v>WEAK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3.0089000000000001</v>
      </c>
      <c r="C555" s="2">
        <f>RSI!I555</f>
        <v>53.132293904199216</v>
      </c>
      <c r="D555" s="2">
        <f>MACD!E555</f>
        <v>-1.355039614959086E-3</v>
      </c>
      <c r="E555" s="2">
        <f>MACD!F555</f>
        <v>2.5073239141726555E-2</v>
      </c>
      <c r="F555" s="2">
        <f>'Moving Avg'!D555</f>
        <v>2.93852</v>
      </c>
      <c r="G555" s="2">
        <f>'Moving Avg'!F555</f>
        <v>2.9381299999999997</v>
      </c>
      <c r="H555" s="2">
        <f>'Moving Avg'!G555</f>
        <v>3.0890500000000021</v>
      </c>
      <c r="I555" s="2">
        <f>'Moving Avg'!H555</f>
        <v>3.0197345000000024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</row>
    <row r="556" spans="1:12" ht="13.5" x14ac:dyDescent="0.25">
      <c r="A556" s="3">
        <f>RSI!A556</f>
        <v>42811</v>
      </c>
      <c r="B556" s="2">
        <f>RSI!B556</f>
        <v>3.0089000000000001</v>
      </c>
      <c r="C556" s="2">
        <f>RSI!I556</f>
        <v>53.132293904199216</v>
      </c>
      <c r="D556" s="2">
        <f>MACD!E556</f>
        <v>-1.1891168222357251E-2</v>
      </c>
      <c r="E556" s="2">
        <f>MACD!F556</f>
        <v>1.7680357668909796E-2</v>
      </c>
      <c r="F556" s="2">
        <f>'Moving Avg'!D556</f>
        <v>2.9619800000000001</v>
      </c>
      <c r="G556" s="2">
        <f>'Moving Avg'!F556</f>
        <v>2.9389149999999993</v>
      </c>
      <c r="H556" s="2">
        <f>'Moving Avg'!G556</f>
        <v>3.0882700000000018</v>
      </c>
      <c r="I556" s="2">
        <f>'Moving Avg'!H556</f>
        <v>3.0205145000000022</v>
      </c>
      <c r="J556" s="6" t="str">
        <f>OBV!F556</f>
        <v>BULLISH</v>
      </c>
      <c r="K556" s="6" t="str">
        <f>OBV!G556</f>
        <v>WEAK</v>
      </c>
      <c r="L556" s="6" t="str">
        <f>OBV!H556</f>
        <v>CONFIRMED BULLISH</v>
      </c>
    </row>
    <row r="557" spans="1:12" ht="13.5" x14ac:dyDescent="0.25">
      <c r="A557" s="3">
        <f>RSI!A557</f>
        <v>42815</v>
      </c>
      <c r="B557" s="2">
        <f>RSI!B557</f>
        <v>3.0636000000000001</v>
      </c>
      <c r="C557" s="2">
        <f>RSI!I557</f>
        <v>58.501099958343914</v>
      </c>
      <c r="D557" s="2">
        <f>MACD!E557</f>
        <v>-2.384236678117535E-2</v>
      </c>
      <c r="E557" s="2">
        <f>MACD!F557</f>
        <v>9.375812778892767E-3</v>
      </c>
      <c r="F557" s="2">
        <f>'Moving Avg'!D557</f>
        <v>2.9885600000000005</v>
      </c>
      <c r="G557" s="2">
        <f>'Moving Avg'!F557</f>
        <v>2.9412599999999993</v>
      </c>
      <c r="H557" s="2">
        <f>'Moving Avg'!G557</f>
        <v>3.0878020000000017</v>
      </c>
      <c r="I557" s="2">
        <f>'Moving Avg'!H557</f>
        <v>3.0211650000000021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</row>
    <row r="558" spans="1:12" ht="13.5" x14ac:dyDescent="0.25">
      <c r="A558" s="3">
        <f>RSI!A558</f>
        <v>42816</v>
      </c>
      <c r="B558" s="2">
        <f>RSI!B558</f>
        <v>3.1183000000000001</v>
      </c>
      <c r="C558" s="2">
        <f>RSI!I558</f>
        <v>63.058369922952998</v>
      </c>
      <c r="D558" s="2">
        <f>MACD!E558</f>
        <v>-4.4515899933739611E-2</v>
      </c>
      <c r="E558" s="2">
        <f>MACD!F558</f>
        <v>-1.4025297636337079E-3</v>
      </c>
      <c r="F558" s="2">
        <f>'Moving Avg'!D558</f>
        <v>3.0260799999999999</v>
      </c>
      <c r="G558" s="2">
        <f>'Moving Avg'!F558</f>
        <v>2.9506399999999995</v>
      </c>
      <c r="H558" s="2">
        <f>'Moving Avg'!G558</f>
        <v>3.0884280000000013</v>
      </c>
      <c r="I558" s="2">
        <f>'Moving Avg'!H558</f>
        <v>3.022089000000002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3.1261000000000001</v>
      </c>
      <c r="C559" s="2">
        <f>RSI!I559</f>
        <v>63.671021168541024</v>
      </c>
      <c r="D559" s="2">
        <f>MACD!E559</f>
        <v>-6.3367062375962568E-2</v>
      </c>
      <c r="E559" s="2">
        <f>MACD!F559</f>
        <v>-1.379543628609948E-2</v>
      </c>
      <c r="F559" s="2">
        <f>'Moving Avg'!D559</f>
        <v>3.0651600000000001</v>
      </c>
      <c r="G559" s="2">
        <f>'Moving Avg'!F559</f>
        <v>2.9604099999999995</v>
      </c>
      <c r="H559" s="2">
        <f>'Moving Avg'!G559</f>
        <v>3.0887400000000014</v>
      </c>
      <c r="I559" s="2">
        <f>'Moving Avg'!H559</f>
        <v>3.0230885000000018</v>
      </c>
      <c r="J559" s="6" t="str">
        <f>OBV!F559</f>
        <v>BULLISH</v>
      </c>
      <c r="K559" s="6" t="str">
        <f>OBV!G559</f>
        <v>WEAK</v>
      </c>
      <c r="L559" s="6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3.1261000000000001</v>
      </c>
      <c r="C560" s="2">
        <f>RSI!I560</f>
        <v>63.671021168541024</v>
      </c>
      <c r="D560" s="2">
        <f>MACD!E560</f>
        <v>-8.0086724547209442E-2</v>
      </c>
      <c r="E560" s="2">
        <f>MACD!F560</f>
        <v>-2.7053693938321473E-2</v>
      </c>
      <c r="F560" s="2">
        <f>'Moving Avg'!D560</f>
        <v>3.0886000000000005</v>
      </c>
      <c r="G560" s="2">
        <f>'Moving Avg'!F560</f>
        <v>2.97018</v>
      </c>
      <c r="H560" s="2">
        <f>'Moving Avg'!G560</f>
        <v>3.0871760000000013</v>
      </c>
      <c r="I560" s="2">
        <f>'Moving Avg'!H560</f>
        <v>3.0240880000000017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3.1261000000000001</v>
      </c>
      <c r="C561" s="2">
        <f>RSI!I561</f>
        <v>63.671021168541024</v>
      </c>
      <c r="D561" s="2">
        <f>MACD!E561</f>
        <v>-9.4945870413032818E-2</v>
      </c>
      <c r="E561" s="2">
        <f>MACD!F561</f>
        <v>-4.0632129233263745E-2</v>
      </c>
      <c r="F561" s="2">
        <f>'Moving Avg'!D561</f>
        <v>3.1120400000000004</v>
      </c>
      <c r="G561" s="2">
        <f>'Moving Avg'!F561</f>
        <v>2.9760400000000002</v>
      </c>
      <c r="H561" s="2">
        <f>'Moving Avg'!G561</f>
        <v>3.0853000000000019</v>
      </c>
      <c r="I561" s="2">
        <f>'Moving Avg'!H561</f>
        <v>3.0254910000000019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3.1261000000000001</v>
      </c>
      <c r="C562" s="2">
        <f>RSI!I562</f>
        <v>63.671021168541024</v>
      </c>
      <c r="D562" s="2">
        <f>MACD!E562</f>
        <v>-0.10216262719778824</v>
      </c>
      <c r="E562" s="2">
        <f>MACD!F562</f>
        <v>-5.2938228826168644E-2</v>
      </c>
      <c r="F562" s="2">
        <f>'Moving Avg'!D562</f>
        <v>3.1245400000000005</v>
      </c>
      <c r="G562" s="2">
        <f>'Moving Avg'!F562</f>
        <v>2.984245</v>
      </c>
      <c r="H562" s="2">
        <f>'Moving Avg'!G562</f>
        <v>3.0832680000000017</v>
      </c>
      <c r="I562" s="2">
        <f>'Moving Avg'!H562</f>
        <v>3.0266370000000014</v>
      </c>
      <c r="J562" s="6" t="str">
        <f>OBV!F562</f>
        <v>BULLISH</v>
      </c>
      <c r="K562" s="6" t="str">
        <f>OBV!G562</f>
        <v>WEAK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3.1261000000000001</v>
      </c>
      <c r="C563" s="2">
        <f>RSI!I563</f>
        <v>63.671021168541024</v>
      </c>
      <c r="D563" s="2">
        <f>MACD!E563</f>
        <v>-0.10887931553686725</v>
      </c>
      <c r="E563" s="2">
        <f>MACD!F563</f>
        <v>-6.4126446168308371E-2</v>
      </c>
      <c r="F563" s="2">
        <f>'Moving Avg'!D563</f>
        <v>3.1261000000000001</v>
      </c>
      <c r="G563" s="2">
        <f>'Moving Avg'!F563</f>
        <v>2.99675</v>
      </c>
      <c r="H563" s="2">
        <f>'Moving Avg'!G563</f>
        <v>3.0787360000000019</v>
      </c>
      <c r="I563" s="2">
        <f>'Moving Avg'!H563</f>
        <v>3.0277830000000012</v>
      </c>
      <c r="J563" s="6" t="str">
        <f>OBV!F563</f>
        <v>BULLISH</v>
      </c>
      <c r="K563" s="6" t="str">
        <f>OBV!G563</f>
        <v>WEAK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3.1261000000000001</v>
      </c>
      <c r="C564" s="2">
        <f>RSI!I564</f>
        <v>63.671021168541024</v>
      </c>
      <c r="D564" s="2">
        <f>MACD!E564</f>
        <v>-0.11512766890182213</v>
      </c>
      <c r="E564" s="2">
        <f>MACD!F564</f>
        <v>-7.4326690715011134E-2</v>
      </c>
      <c r="F564" s="2">
        <f>'Moving Avg'!D564</f>
        <v>3.1261000000000001</v>
      </c>
      <c r="G564" s="2">
        <f>'Moving Avg'!F564</f>
        <v>3.0049549999999998</v>
      </c>
      <c r="H564" s="2">
        <f>'Moving Avg'!G564</f>
        <v>3.0726400000000011</v>
      </c>
      <c r="I564" s="2">
        <f>'Moving Avg'!H564</f>
        <v>3.0293325000000011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3.1261000000000001</v>
      </c>
      <c r="C565" s="2">
        <f>RSI!I565</f>
        <v>63.671021168541024</v>
      </c>
      <c r="D565" s="2">
        <f>MACD!E565</f>
        <v>-0.1089071176190739</v>
      </c>
      <c r="E565" s="2">
        <f>MACD!F565</f>
        <v>-8.1242776095823685E-2</v>
      </c>
      <c r="F565" s="2">
        <f>'Moving Avg'!D565</f>
        <v>3.1261000000000001</v>
      </c>
      <c r="G565" s="2">
        <f>'Moving Avg'!F565</f>
        <v>3.0147250000000008</v>
      </c>
      <c r="H565" s="2">
        <f>'Moving Avg'!G565</f>
        <v>3.0681080000000014</v>
      </c>
      <c r="I565" s="2">
        <f>'Moving Avg'!H565</f>
        <v>3.0306620000000009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3.1261000000000001</v>
      </c>
      <c r="C566" s="2">
        <f>RSI!I566</f>
        <v>63.671021168541024</v>
      </c>
      <c r="D566" s="2">
        <f>MACD!E566</f>
        <v>-0.10412797211129021</v>
      </c>
      <c r="E566" s="2">
        <f>MACD!F566</f>
        <v>-8.5819815298916996E-2</v>
      </c>
      <c r="F566" s="2">
        <f>'Moving Avg'!D566</f>
        <v>3.1261000000000001</v>
      </c>
      <c r="G566" s="2">
        <f>'Moving Avg'!F566</f>
        <v>3.0248850000000003</v>
      </c>
      <c r="H566" s="2">
        <f>'Moving Avg'!G566</f>
        <v>3.0643560000000014</v>
      </c>
      <c r="I566" s="2">
        <f>'Moving Avg'!H566</f>
        <v>3.0318080000000003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3.1261000000000001</v>
      </c>
      <c r="C567" s="2">
        <f>RSI!I567</f>
        <v>63.671021168541024</v>
      </c>
      <c r="D567" s="2">
        <f>MACD!E567</f>
        <v>-9.2117211703638624E-2</v>
      </c>
      <c r="E567" s="2">
        <f>MACD!F567</f>
        <v>-8.7079294579861327E-2</v>
      </c>
      <c r="F567" s="2">
        <f>'Moving Avg'!D567</f>
        <v>3.1261000000000001</v>
      </c>
      <c r="G567" s="2">
        <f>'Moving Avg'!F567</f>
        <v>3.0346550000000003</v>
      </c>
      <c r="H567" s="2">
        <f>'Moving Avg'!G567</f>
        <v>3.0604480000000014</v>
      </c>
      <c r="I567" s="2">
        <f>'Moving Avg'!H567</f>
        <v>3.0331374999999996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3.1261000000000001</v>
      </c>
      <c r="C568" s="2">
        <f>RSI!I568</f>
        <v>63.671021168541024</v>
      </c>
      <c r="D568" s="2">
        <f>MACD!E568</f>
        <v>-7.3954169085636678E-2</v>
      </c>
      <c r="E568" s="2">
        <f>MACD!F568</f>
        <v>-8.4454269481016406E-2</v>
      </c>
      <c r="F568" s="2">
        <f>'Moving Avg'!D568</f>
        <v>3.1261000000000001</v>
      </c>
      <c r="G568" s="2">
        <f>'Moving Avg'!F568</f>
        <v>3.0463800000000005</v>
      </c>
      <c r="H568" s="2">
        <f>'Moving Avg'!G568</f>
        <v>3.056696000000001</v>
      </c>
      <c r="I568" s="2">
        <f>'Moving Avg'!H568</f>
        <v>3.0342104999999999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3.0323000000000002</v>
      </c>
      <c r="C569" s="2">
        <f>RSI!I569</f>
        <v>44.887477295252793</v>
      </c>
      <c r="D569" s="2">
        <f>MACD!E569</f>
        <v>-5.0821823227251706E-2</v>
      </c>
      <c r="E569" s="2">
        <f>MACD!F569</f>
        <v>-7.7727780230263471E-2</v>
      </c>
      <c r="F569" s="2">
        <f>'Moving Avg'!D569</f>
        <v>3.1073399999999998</v>
      </c>
      <c r="G569" s="2">
        <f>'Moving Avg'!F569</f>
        <v>3.0534150000000002</v>
      </c>
      <c r="H569" s="2">
        <f>'Moving Avg'!G569</f>
        <v>3.0510680000000008</v>
      </c>
      <c r="I569" s="2">
        <f>'Moving Avg'!H569</f>
        <v>3.0348144999999995</v>
      </c>
      <c r="J569" s="6" t="str">
        <f>OBV!F569</f>
        <v>BEARISH</v>
      </c>
      <c r="K569" s="6" t="str">
        <f>OBV!G569</f>
        <v>STRONG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3.0478999999999998</v>
      </c>
      <c r="C570" s="2">
        <f>RSI!I570</f>
        <v>47.653343145506277</v>
      </c>
      <c r="D570" s="2">
        <f>MACD!E570</f>
        <v>-3.2205634042166142E-2</v>
      </c>
      <c r="E570" s="2">
        <f>MACD!F570</f>
        <v>-6.8623350992644008E-2</v>
      </c>
      <c r="F570" s="2">
        <f>'Moving Avg'!D570</f>
        <v>3.0916999999999999</v>
      </c>
      <c r="G570" s="2">
        <f>'Moving Avg'!F570</f>
        <v>3.0612300000000006</v>
      </c>
      <c r="H570" s="2">
        <f>'Moving Avg'!G570</f>
        <v>3.0459100000000006</v>
      </c>
      <c r="I570" s="2">
        <f>'Moving Avg'!H570</f>
        <v>3.0355330000000005</v>
      </c>
      <c r="J570" s="6" t="str">
        <f>OBV!F570</f>
        <v>BULLISH</v>
      </c>
      <c r="K570" s="6" t="str">
        <f>OBV!G570</f>
        <v>WEAK</v>
      </c>
      <c r="L570" s="6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3.1183000000000001</v>
      </c>
      <c r="C571" s="2">
        <f>RSI!I571</f>
        <v>57.917344533625574</v>
      </c>
      <c r="D571" s="2">
        <f>MACD!E571</f>
        <v>-2.1576931586134496E-2</v>
      </c>
      <c r="E571" s="2">
        <f>MACD!F571</f>
        <v>-5.9214067111342111E-2</v>
      </c>
      <c r="F571" s="2">
        <f>'Moving Avg'!D571</f>
        <v>3.0901400000000003</v>
      </c>
      <c r="G571" s="2">
        <f>'Moving Avg'!F571</f>
        <v>3.072565</v>
      </c>
      <c r="H571" s="2">
        <f>'Moving Avg'!G571</f>
        <v>3.0440339999999999</v>
      </c>
      <c r="I571" s="2">
        <f>'Moving Avg'!H571</f>
        <v>3.0366035</v>
      </c>
      <c r="J571" s="6" t="str">
        <f>OBV!F571</f>
        <v>BULLISH</v>
      </c>
      <c r="K571" s="6" t="str">
        <f>OBV!G571</f>
        <v>WEAK</v>
      </c>
      <c r="L571" s="6" t="str">
        <f>OBV!H571</f>
        <v>BULLISH DIVERGENCE</v>
      </c>
    </row>
    <row r="572" spans="1:12" ht="13.5" x14ac:dyDescent="0.25">
      <c r="A572" s="3">
        <f>RSI!A572</f>
        <v>42836</v>
      </c>
      <c r="B572" s="2">
        <f>RSI!B572</f>
        <v>3.0870000000000002</v>
      </c>
      <c r="C572" s="2">
        <f>RSI!I572</f>
        <v>52.9465921874747</v>
      </c>
      <c r="D572" s="2">
        <f>MACD!E572</f>
        <v>-1.0596302236410171E-2</v>
      </c>
      <c r="E572" s="2">
        <f>MACD!F572</f>
        <v>-4.9490514136355725E-2</v>
      </c>
      <c r="F572" s="2">
        <f>'Moving Avg'!D572</f>
        <v>3.0823200000000002</v>
      </c>
      <c r="G572" s="2">
        <f>'Moving Avg'!F572</f>
        <v>3.0803800000000008</v>
      </c>
      <c r="H572" s="2">
        <f>'Moving Avg'!G572</f>
        <v>3.0401259999999994</v>
      </c>
      <c r="I572" s="2">
        <f>'Moving Avg'!H572</f>
        <v>3.0379209999999999</v>
      </c>
      <c r="J572" s="6" t="str">
        <f>OBV!F572</f>
        <v>BULLISH</v>
      </c>
      <c r="K572" s="6" t="str">
        <f>OBV!G572</f>
        <v>WEAK</v>
      </c>
      <c r="L572" s="6" t="str">
        <f>OBV!H572</f>
        <v>BULLISH DIVERGENCE</v>
      </c>
    </row>
    <row r="573" spans="1:12" ht="13.5" x14ac:dyDescent="0.25">
      <c r="A573" s="3">
        <f>RSI!A573</f>
        <v>42837</v>
      </c>
      <c r="B573" s="2">
        <f>RSI!B573</f>
        <v>3.0870000000000002</v>
      </c>
      <c r="C573" s="2">
        <f>RSI!I573</f>
        <v>52.9465921874747</v>
      </c>
      <c r="D573" s="2">
        <f>MACD!E573</f>
        <v>-1.4269054269520076E-3</v>
      </c>
      <c r="E573" s="2">
        <f>MACD!F573</f>
        <v>-3.987779239447499E-2</v>
      </c>
      <c r="F573" s="2">
        <f>'Moving Avg'!D573</f>
        <v>3.0744999999999996</v>
      </c>
      <c r="G573" s="2">
        <f>'Moving Avg'!F573</f>
        <v>3.0881950000000002</v>
      </c>
      <c r="H573" s="2">
        <f>'Moving Avg'!G573</f>
        <v>3.036217999999999</v>
      </c>
      <c r="I573" s="2">
        <f>'Moving Avg'!H573</f>
        <v>3.0388715000000004</v>
      </c>
      <c r="J573" s="6" t="str">
        <f>OBV!F573</f>
        <v>BULLISH</v>
      </c>
      <c r="K573" s="6" t="str">
        <f>OBV!G573</f>
        <v>WEAK</v>
      </c>
      <c r="L573" s="6" t="str">
        <f>OBV!H573</f>
        <v>BULLISH DIVERGENCE</v>
      </c>
    </row>
    <row r="574" spans="1:12" ht="13.5" x14ac:dyDescent="0.25">
      <c r="A574" s="3">
        <f>RSI!A574</f>
        <v>42838</v>
      </c>
      <c r="B574" s="2">
        <f>RSI!B574</f>
        <v>3.0478999999999998</v>
      </c>
      <c r="C574" s="2">
        <f>RSI!I574</f>
        <v>47.091211514982682</v>
      </c>
      <c r="D574" s="2">
        <f>MACD!E574</f>
        <v>9.1152362947255483E-3</v>
      </c>
      <c r="E574" s="2">
        <f>MACD!F574</f>
        <v>-3.0079186656634886E-2</v>
      </c>
      <c r="F574" s="2">
        <f>'Moving Avg'!D574</f>
        <v>3.07762</v>
      </c>
      <c r="G574" s="2">
        <f>'Moving Avg'!F574</f>
        <v>3.0940550000000004</v>
      </c>
      <c r="H574" s="2">
        <f>'Moving Avg'!G574</f>
        <v>3.0334039999999987</v>
      </c>
      <c r="I574" s="2">
        <f>'Moving Avg'!H574</f>
        <v>3.0398100000000006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</row>
    <row r="575" spans="1:12" ht="13.5" x14ac:dyDescent="0.25">
      <c r="A575" s="3">
        <f>RSI!A575</f>
        <v>42839</v>
      </c>
      <c r="B575" s="2">
        <f>RSI!B575</f>
        <v>3.0478999999999998</v>
      </c>
      <c r="C575" s="2">
        <f>RSI!I575</f>
        <v>47.091211514982682</v>
      </c>
      <c r="D575" s="2">
        <f>MACD!E575</f>
        <v>1.8162039794106022E-2</v>
      </c>
      <c r="E575" s="2">
        <f>MACD!F575</f>
        <v>-2.0430941366486707E-2</v>
      </c>
      <c r="F575" s="2">
        <f>'Moving Avg'!D575</f>
        <v>3.0776200000000005</v>
      </c>
      <c r="G575" s="2">
        <f>'Moving Avg'!F575</f>
        <v>3.0960050000000003</v>
      </c>
      <c r="H575" s="2">
        <f>'Moving Avg'!G575</f>
        <v>3.0318399999999981</v>
      </c>
      <c r="I575" s="2">
        <f>'Moving Avg'!H575</f>
        <v>3.0407485000000007</v>
      </c>
      <c r="J575" s="6" t="str">
        <f>OBV!F575</f>
        <v>BEARISH</v>
      </c>
      <c r="K575" s="6" t="str">
        <f>OBV!G575</f>
        <v>STRONG</v>
      </c>
      <c r="L575" s="6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3.0400999999999998</v>
      </c>
      <c r="C576" s="2">
        <f>RSI!I576</f>
        <v>45.91638952837959</v>
      </c>
      <c r="D576" s="2">
        <f>MACD!E576</f>
        <v>2.651196231021169E-2</v>
      </c>
      <c r="E576" s="2">
        <f>MACD!F576</f>
        <v>-1.1042360631147028E-2</v>
      </c>
      <c r="F576" s="2">
        <f>'Moving Avg'!D576</f>
        <v>3.0619799999999997</v>
      </c>
      <c r="G576" s="2">
        <f>'Moving Avg'!F576</f>
        <v>3.0975650000000003</v>
      </c>
      <c r="H576" s="2">
        <f>'Moving Avg'!G576</f>
        <v>3.0305879999999985</v>
      </c>
      <c r="I576" s="2">
        <f>'Moving Avg'!H576</f>
        <v>3.0416480000000004</v>
      </c>
      <c r="J576" s="6" t="str">
        <f>OBV!F576</f>
        <v>BEARISH</v>
      </c>
      <c r="K576" s="6" t="str">
        <f>OBV!G576</f>
        <v>STRONG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3.0400999999999998</v>
      </c>
      <c r="C577" s="2">
        <f>RSI!I577</f>
        <v>45.916389528379582</v>
      </c>
      <c r="D577" s="2">
        <f>MACD!E577</f>
        <v>3.3731850750919001E-2</v>
      </c>
      <c r="E577" s="2">
        <f>MACD!F577</f>
        <v>-2.0875183547338222E-3</v>
      </c>
      <c r="F577" s="2">
        <f>'Moving Avg'!D577</f>
        <v>3.0525999999999995</v>
      </c>
      <c r="G577" s="2">
        <f>'Moving Avg'!F577</f>
        <v>3.0963900000000004</v>
      </c>
      <c r="H577" s="2">
        <f>'Moving Avg'!G577</f>
        <v>3.0277739999999982</v>
      </c>
      <c r="I577" s="2">
        <f>'Moving Avg'!H577</f>
        <v>3.0425110000000006</v>
      </c>
      <c r="J577" s="6" t="str">
        <f>OBV!F577</f>
        <v>BEARISH</v>
      </c>
      <c r="K577" s="6" t="str">
        <f>OBV!G577</f>
        <v>STRONG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3.0400999999999998</v>
      </c>
      <c r="C578" s="2">
        <f>RSI!I578</f>
        <v>45.916389528379582</v>
      </c>
      <c r="D578" s="2">
        <f>MACD!E578</f>
        <v>3.998410692810106E-2</v>
      </c>
      <c r="E578" s="2">
        <f>MACD!F578</f>
        <v>6.3268067018331549E-3</v>
      </c>
      <c r="F578" s="2">
        <f>'Moving Avg'!D578</f>
        <v>3.0432199999999994</v>
      </c>
      <c r="G578" s="2">
        <f>'Moving Avg'!F578</f>
        <v>3.092480000000001</v>
      </c>
      <c r="H578" s="2">
        <f>'Moving Avg'!G578</f>
        <v>3.0268359999999976</v>
      </c>
      <c r="I578" s="2">
        <f>'Moving Avg'!H578</f>
        <v>3.0425890000000009</v>
      </c>
      <c r="J578" s="6" t="str">
        <f>OBV!F578</f>
        <v>BEARISH</v>
      </c>
      <c r="K578" s="6" t="str">
        <f>OBV!G578</f>
        <v>STRONG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3.1574</v>
      </c>
      <c r="C579" s="2">
        <f>RSI!I579</f>
        <v>63.173013726884427</v>
      </c>
      <c r="D579" s="2">
        <f>MACD!E579</f>
        <v>2.2287337757196823E-2</v>
      </c>
      <c r="E579" s="2">
        <f>MACD!F579</f>
        <v>9.5189129129058907E-3</v>
      </c>
      <c r="F579" s="2">
        <f>'Moving Avg'!D579</f>
        <v>3.0651199999999994</v>
      </c>
      <c r="G579" s="2">
        <f>'Moving Avg'!F579</f>
        <v>3.0940450000000008</v>
      </c>
      <c r="H579" s="2">
        <f>'Moving Avg'!G579</f>
        <v>3.0276179999999981</v>
      </c>
      <c r="I579" s="2">
        <f>'Moving Avg'!H579</f>
        <v>3.0432535000000014</v>
      </c>
      <c r="J579" s="6" t="str">
        <f>OBV!F579</f>
        <v>BEARISH</v>
      </c>
      <c r="K579" s="6" t="str">
        <f>OBV!G579</f>
        <v>STRONG</v>
      </c>
      <c r="L579" s="6" t="str">
        <f>OBV!H579</f>
        <v>BEARISH DIVERGENCE</v>
      </c>
    </row>
    <row r="580" spans="1:12" ht="13.5" x14ac:dyDescent="0.25">
      <c r="A580" s="3">
        <f>RSI!A580</f>
        <v>42846</v>
      </c>
      <c r="B580" s="2">
        <f>RSI!B580</f>
        <v>3.1574</v>
      </c>
      <c r="C580" s="2">
        <f>RSI!I580</f>
        <v>63.173013726884427</v>
      </c>
      <c r="D580" s="2">
        <f>MACD!E580</f>
        <v>9.1427198853235581E-3</v>
      </c>
      <c r="E580" s="2">
        <f>MACD!F580</f>
        <v>9.4436743073894255E-3</v>
      </c>
      <c r="F580" s="2">
        <f>'Moving Avg'!D580</f>
        <v>3.0870199999999999</v>
      </c>
      <c r="G580" s="2">
        <f>'Moving Avg'!F580</f>
        <v>3.0956100000000011</v>
      </c>
      <c r="H580" s="2">
        <f>'Moving Avg'!G580</f>
        <v>3.0282439999999982</v>
      </c>
      <c r="I580" s="2">
        <f>'Moving Avg'!H580</f>
        <v>3.043918000000001</v>
      </c>
      <c r="J580" s="6" t="str">
        <f>OBV!F580</f>
        <v>BEARISH</v>
      </c>
      <c r="K580" s="6" t="str">
        <f>OBV!G580</f>
        <v>STRONG</v>
      </c>
      <c r="L580" s="6" t="str">
        <f>OBV!H580</f>
        <v>BEARISH DIVERGENCE</v>
      </c>
    </row>
    <row r="581" spans="1:12" ht="13.5" x14ac:dyDescent="0.25">
      <c r="A581" s="3">
        <f>RSI!A581</f>
        <v>42849</v>
      </c>
      <c r="B581" s="2">
        <f>RSI!B581</f>
        <v>3.1261000000000001</v>
      </c>
      <c r="C581" s="2">
        <f>RSI!I581</f>
        <v>57.495719876646334</v>
      </c>
      <c r="D581" s="2">
        <f>MACD!E581</f>
        <v>1.0641464061088346E-2</v>
      </c>
      <c r="E581" s="2">
        <f>MACD!F581</f>
        <v>9.6832322581292089E-3</v>
      </c>
      <c r="F581" s="2">
        <f>'Moving Avg'!D581</f>
        <v>3.1042200000000002</v>
      </c>
      <c r="G581" s="2">
        <f>'Moving Avg'!F581</f>
        <v>3.0956100000000011</v>
      </c>
      <c r="H581" s="2">
        <f>'Moving Avg'!G581</f>
        <v>3.0298079999999987</v>
      </c>
      <c r="I581" s="2">
        <f>'Moving Avg'!H581</f>
        <v>3.044426000000001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3.1261000000000001</v>
      </c>
      <c r="C582" s="2">
        <f>RSI!I582</f>
        <v>57.495719876646334</v>
      </c>
      <c r="D582" s="2">
        <f>MACD!E582</f>
        <v>6.790150078442192E-3</v>
      </c>
      <c r="E582" s="2">
        <f>MACD!F582</f>
        <v>9.1046158221918059E-3</v>
      </c>
      <c r="F582" s="2">
        <f>'Moving Avg'!D582</f>
        <v>3.1214200000000005</v>
      </c>
      <c r="G582" s="2">
        <f>'Moving Avg'!F582</f>
        <v>3.0956100000000006</v>
      </c>
      <c r="H582" s="2">
        <f>'Moving Avg'!G582</f>
        <v>3.0301199999999988</v>
      </c>
      <c r="I582" s="2">
        <f>'Moving Avg'!H582</f>
        <v>3.044934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3.1261000000000001</v>
      </c>
      <c r="C583" s="2">
        <f>RSI!I583</f>
        <v>57.495719876646334</v>
      </c>
      <c r="D583" s="2">
        <f>MACD!E583</f>
        <v>3.2497741652184331E-3</v>
      </c>
      <c r="E583" s="2">
        <f>MACD!F583</f>
        <v>7.9336474907971324E-3</v>
      </c>
      <c r="F583" s="2">
        <f>'Moving Avg'!D583</f>
        <v>3.1386200000000004</v>
      </c>
      <c r="G583" s="2">
        <f>'Moving Avg'!F583</f>
        <v>3.0956100000000006</v>
      </c>
      <c r="H583" s="2">
        <f>'Moving Avg'!G583</f>
        <v>3.0321519999999991</v>
      </c>
      <c r="I583" s="2">
        <f>'Moving Avg'!H583</f>
        <v>3.045442</v>
      </c>
      <c r="J583" s="6" t="str">
        <f>OBV!F583</f>
        <v>BULLISH</v>
      </c>
      <c r="K583" s="6" t="str">
        <f>OBV!G583</f>
        <v>WEAK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3.0323000000000002</v>
      </c>
      <c r="C584" s="2">
        <f>RSI!I584</f>
        <v>43.023676690477586</v>
      </c>
      <c r="D584" s="2">
        <f>MACD!E584</f>
        <v>9.2612039656492229E-4</v>
      </c>
      <c r="E584" s="2">
        <f>MACD!F584</f>
        <v>6.5321420719506905E-3</v>
      </c>
      <c r="F584" s="2">
        <f>'Moving Avg'!D584</f>
        <v>3.1136000000000004</v>
      </c>
      <c r="G584" s="2">
        <f>'Moving Avg'!F584</f>
        <v>3.0909200000000006</v>
      </c>
      <c r="H584" s="2">
        <f>'Moving Avg'!G584</f>
        <v>3.0304319999999989</v>
      </c>
      <c r="I584" s="2">
        <f>'Moving Avg'!H584</f>
        <v>3.0455589999999995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3.0323000000000002</v>
      </c>
      <c r="C585" s="2">
        <f>RSI!I585</f>
        <v>43.023676690477593</v>
      </c>
      <c r="D585" s="2">
        <f>MACD!E585</f>
        <v>-7.2718236117275126E-4</v>
      </c>
      <c r="E585" s="2">
        <f>MACD!F585</f>
        <v>5.0802771853260022E-3</v>
      </c>
      <c r="F585" s="2">
        <f>'Moving Avg'!D585</f>
        <v>3.0885799999999994</v>
      </c>
      <c r="G585" s="2">
        <f>'Moving Avg'!F585</f>
        <v>3.0862300000000005</v>
      </c>
      <c r="H585" s="2">
        <f>'Moving Avg'!G585</f>
        <v>3.031213999999999</v>
      </c>
      <c r="I585" s="2">
        <f>'Moving Avg'!H585</f>
        <v>3.0456369999999993</v>
      </c>
      <c r="J585" s="6" t="str">
        <f>OBV!F585</f>
        <v>BEARISH</v>
      </c>
      <c r="K585" s="6" t="str">
        <f>OBV!G585</f>
        <v>STRONG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3.1261000000000001</v>
      </c>
      <c r="C586" s="2">
        <f>RSI!I586</f>
        <v>55.897944340402717</v>
      </c>
      <c r="D586" s="2">
        <f>MACD!E586</f>
        <v>-9.9845884265099549E-3</v>
      </c>
      <c r="E586" s="2">
        <f>MACD!F586</f>
        <v>2.0673040629588112E-3</v>
      </c>
      <c r="F586" s="2">
        <f>'Moving Avg'!D586</f>
        <v>3.0885800000000003</v>
      </c>
      <c r="G586" s="2">
        <f>'Moving Avg'!F586</f>
        <v>3.0862300000000005</v>
      </c>
      <c r="H586" s="2">
        <f>'Moving Avg'!G586</f>
        <v>3.0338719999999988</v>
      </c>
      <c r="I586" s="2">
        <f>'Moving Avg'!H586</f>
        <v>3.0461839999999989</v>
      </c>
      <c r="J586" s="6" t="str">
        <f>OBV!F586</f>
        <v>BULLISH</v>
      </c>
      <c r="K586" s="6" t="str">
        <f>OBV!G586</f>
        <v>WEAK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3.2042999999999999</v>
      </c>
      <c r="C587" s="2">
        <f>RSI!I587</f>
        <v>63.335959155347879</v>
      </c>
      <c r="D587" s="2">
        <f>MACD!E587</f>
        <v>-2.3896406985659535E-2</v>
      </c>
      <c r="E587" s="2">
        <f>MACD!F587</f>
        <v>-3.125438146764858E-3</v>
      </c>
      <c r="F587" s="2">
        <f>'Moving Avg'!D587</f>
        <v>3.1042200000000002</v>
      </c>
      <c r="G587" s="2">
        <f>'Moving Avg'!F587</f>
        <v>3.0901400000000003</v>
      </c>
      <c r="H587" s="2">
        <f>'Moving Avg'!G587</f>
        <v>3.0376239999999983</v>
      </c>
      <c r="I587" s="2">
        <f>'Moving Avg'!H587</f>
        <v>3.0471609999999987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3.1105</v>
      </c>
      <c r="C588" s="2">
        <f>RSI!I588</f>
        <v>52.005912554941972</v>
      </c>
      <c r="D588" s="2">
        <f>MACD!E588</f>
        <v>-2.9446733127606706E-2</v>
      </c>
      <c r="E588" s="2">
        <f>MACD!F588</f>
        <v>-8.3896971429332275E-3</v>
      </c>
      <c r="F588" s="2">
        <f>'Moving Avg'!D588</f>
        <v>3.1010999999999997</v>
      </c>
      <c r="G588" s="2">
        <f>'Moving Avg'!F588</f>
        <v>3.0893600000000001</v>
      </c>
      <c r="H588" s="2">
        <f>'Moving Avg'!G588</f>
        <v>3.0412199999999983</v>
      </c>
      <c r="I588" s="2">
        <f>'Moving Avg'!H588</f>
        <v>3.0476689999999977</v>
      </c>
      <c r="J588" s="6" t="str">
        <f>OBV!F588</f>
        <v>BULLISH</v>
      </c>
      <c r="K588" s="6" t="str">
        <f>OBV!G588</f>
        <v>WEAK</v>
      </c>
      <c r="L588" s="6" t="str">
        <f>OBV!H588</f>
        <v>BULLISH DIVERGENCE</v>
      </c>
    </row>
    <row r="589" spans="1:12" ht="13.5" x14ac:dyDescent="0.25">
      <c r="A589" s="3">
        <f>RSI!A589</f>
        <v>42860</v>
      </c>
      <c r="B589" s="2">
        <f>RSI!B589</f>
        <v>3.1105</v>
      </c>
      <c r="C589" s="2">
        <f>RSI!I589</f>
        <v>52.005912554941972</v>
      </c>
      <c r="D589" s="2">
        <f>MACD!E589</f>
        <v>-1.6215829300042728E-2</v>
      </c>
      <c r="E589" s="2">
        <f>MACD!F589</f>
        <v>-9.9549235743551286E-3</v>
      </c>
      <c r="F589" s="2">
        <f>'Moving Avg'!D589</f>
        <v>3.1167400000000001</v>
      </c>
      <c r="G589" s="2">
        <f>'Moving Avg'!F589</f>
        <v>3.0932700000000004</v>
      </c>
      <c r="H589" s="2">
        <f>'Moving Avg'!G589</f>
        <v>3.0448159999999986</v>
      </c>
      <c r="I589" s="2">
        <f>'Moving Avg'!H589</f>
        <v>3.0483724999999988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3.1105</v>
      </c>
      <c r="C590" s="2">
        <f>RSI!I590</f>
        <v>52.005912554941972</v>
      </c>
      <c r="D590" s="2">
        <f>MACD!E590</f>
        <v>-5.1304678476773447E-3</v>
      </c>
      <c r="E590" s="2">
        <f>MACD!F590</f>
        <v>-8.9900324290195736E-3</v>
      </c>
      <c r="F590" s="2">
        <f>'Moving Avg'!D590</f>
        <v>3.1323799999999999</v>
      </c>
      <c r="G590" s="2">
        <f>'Moving Avg'!F590</f>
        <v>3.0964</v>
      </c>
      <c r="H590" s="2">
        <f>'Moving Avg'!G590</f>
        <v>3.0484119999999986</v>
      </c>
      <c r="I590" s="2">
        <f>'Moving Avg'!H590</f>
        <v>3.0489194999999989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3.0870000000000002</v>
      </c>
      <c r="C591" s="2">
        <f>RSI!I591</f>
        <v>49.249151223484503</v>
      </c>
      <c r="D591" s="2">
        <f>MACD!E591</f>
        <v>1.0729403312148555E-3</v>
      </c>
      <c r="E591" s="2">
        <f>MACD!F591</f>
        <v>-6.9774378769726884E-3</v>
      </c>
      <c r="F591" s="2">
        <f>'Moving Avg'!D591</f>
        <v>3.1245599999999998</v>
      </c>
      <c r="G591" s="2">
        <f>'Moving Avg'!F591</f>
        <v>3.0948350000000007</v>
      </c>
      <c r="H591" s="2">
        <f>'Moving Avg'!G591</f>
        <v>3.0499739999999984</v>
      </c>
      <c r="I591" s="2">
        <f>'Moving Avg'!H591</f>
        <v>3.049348999999999</v>
      </c>
      <c r="J591" s="6" t="str">
        <f>OBV!F591</f>
        <v>BULLISH</v>
      </c>
      <c r="K591" s="6" t="str">
        <f>OBV!G591</f>
        <v>WEAK</v>
      </c>
      <c r="L591" s="6" t="str">
        <f>OBV!H591</f>
        <v>BULLISH DIVERGENCE</v>
      </c>
    </row>
    <row r="592" spans="1:12" ht="13.5" x14ac:dyDescent="0.25">
      <c r="A592" s="3">
        <f>RSI!A592</f>
        <v>42865</v>
      </c>
      <c r="B592" s="2">
        <f>RSI!B592</f>
        <v>3.0870000000000002</v>
      </c>
      <c r="C592" s="2">
        <f>RSI!I592</f>
        <v>49.249151223484503</v>
      </c>
      <c r="D592" s="2">
        <f>MACD!E592</f>
        <v>6.3665172197349129E-3</v>
      </c>
      <c r="E592" s="2">
        <f>MACD!F592</f>
        <v>-4.3086468576311685E-3</v>
      </c>
      <c r="F592" s="2">
        <f>'Moving Avg'!D592</f>
        <v>3.1010999999999997</v>
      </c>
      <c r="G592" s="2">
        <f>'Moving Avg'!F592</f>
        <v>3.0948350000000007</v>
      </c>
      <c r="H592" s="2">
        <f>'Moving Avg'!G592</f>
        <v>3.0524739999999984</v>
      </c>
      <c r="I592" s="2">
        <f>'Moving Avg'!H592</f>
        <v>3.0497784999999995</v>
      </c>
      <c r="J592" s="6" t="str">
        <f>OBV!F592</f>
        <v>BEARISH</v>
      </c>
      <c r="K592" s="6" t="str">
        <f>OBV!G592</f>
        <v>STRONG</v>
      </c>
      <c r="L592" s="6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3.0870000000000002</v>
      </c>
      <c r="C593" s="2">
        <f>RSI!I593</f>
        <v>49.249151223484503</v>
      </c>
      <c r="D593" s="2">
        <f>MACD!E593</f>
        <v>1.0886937662652141E-2</v>
      </c>
      <c r="E593" s="2">
        <f>MACD!F593</f>
        <v>-1.2695299535745064E-3</v>
      </c>
      <c r="F593" s="2">
        <f>'Moving Avg'!D593</f>
        <v>3.0964</v>
      </c>
      <c r="G593" s="2">
        <f>'Moving Avg'!F593</f>
        <v>3.0948350000000007</v>
      </c>
      <c r="H593" s="2">
        <f>'Moving Avg'!G593</f>
        <v>3.0566939999999989</v>
      </c>
      <c r="I593" s="2">
        <f>'Moving Avg'!H593</f>
        <v>3.0502864999999999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3.0870000000000002</v>
      </c>
      <c r="C594" s="2">
        <f>RSI!I594</f>
        <v>49.249151223484503</v>
      </c>
      <c r="D594" s="2">
        <f>MACD!E594</f>
        <v>3.1932475995022358E-4</v>
      </c>
      <c r="E594" s="2">
        <f>MACD!F594</f>
        <v>-9.5175901086956051E-4</v>
      </c>
      <c r="F594" s="2">
        <f>'Moving Avg'!D594</f>
        <v>3.0916999999999999</v>
      </c>
      <c r="G594" s="2">
        <f>'Moving Avg'!F594</f>
        <v>3.0967900000000008</v>
      </c>
      <c r="H594" s="2">
        <f>'Moving Avg'!G594</f>
        <v>3.0591939999999984</v>
      </c>
      <c r="I594" s="2">
        <f>'Moving Avg'!H594</f>
        <v>3.0507944999999994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3.0870000000000002</v>
      </c>
      <c r="C595" s="2">
        <f>RSI!I595</f>
        <v>49.249151223484503</v>
      </c>
      <c r="D595" s="2">
        <f>MACD!E595</f>
        <v>-8.5871448904280001E-3</v>
      </c>
      <c r="E595" s="2">
        <f>MACD!F595</f>
        <v>-2.4788361867812483E-3</v>
      </c>
      <c r="F595" s="2">
        <f>'Moving Avg'!D595</f>
        <v>3.0870000000000002</v>
      </c>
      <c r="G595" s="2">
        <f>'Moving Avg'!F595</f>
        <v>3.098745000000001</v>
      </c>
      <c r="H595" s="2">
        <f>'Moving Avg'!G595</f>
        <v>3.0623199999999984</v>
      </c>
      <c r="I595" s="2">
        <f>'Moving Avg'!H595</f>
        <v>3.0512239999999995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3.0870000000000002</v>
      </c>
      <c r="C596" s="2">
        <f>RSI!I596</f>
        <v>49.249151223484503</v>
      </c>
      <c r="D596" s="2">
        <f>MACD!E596</f>
        <v>-1.6598815693233959E-3</v>
      </c>
      <c r="E596" s="2">
        <f>MACD!F596</f>
        <v>-2.3150452632896782E-3</v>
      </c>
      <c r="F596" s="2">
        <f>'Moving Avg'!D596</f>
        <v>3.0870000000000002</v>
      </c>
      <c r="G596" s="2">
        <f>'Moving Avg'!F596</f>
        <v>3.1010900000000015</v>
      </c>
      <c r="H596" s="2">
        <f>'Moving Avg'!G596</f>
        <v>3.0656019999999984</v>
      </c>
      <c r="I596" s="2">
        <f>'Moving Avg'!H596</f>
        <v>3.0513409999999999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3.0870000000000002</v>
      </c>
      <c r="C597" s="2">
        <f>RSI!I597</f>
        <v>49.249151223484503</v>
      </c>
      <c r="D597" s="2">
        <f>MACD!E597</f>
        <v>1.6262730794155189E-2</v>
      </c>
      <c r="E597" s="2">
        <f>MACD!F597</f>
        <v>1.4005099481992954E-3</v>
      </c>
      <c r="F597" s="2">
        <f>'Moving Avg'!D597</f>
        <v>3.0870000000000002</v>
      </c>
      <c r="G597" s="2">
        <f>'Moving Avg'!F597</f>
        <v>3.1034350000000015</v>
      </c>
      <c r="H597" s="2">
        <f>'Moving Avg'!G597</f>
        <v>3.0687279999999983</v>
      </c>
      <c r="I597" s="2">
        <f>'Moving Avg'!H597</f>
        <v>3.0513409999999999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3.0870000000000002</v>
      </c>
      <c r="C598" s="2">
        <f>RSI!I598</f>
        <v>49.249151223484503</v>
      </c>
      <c r="D598" s="2">
        <f>MACD!E598</f>
        <v>1.7025316198086671E-2</v>
      </c>
      <c r="E598" s="2">
        <f>MACD!F598</f>
        <v>4.5254711981767707E-3</v>
      </c>
      <c r="F598" s="2">
        <f>'Moving Avg'!D598</f>
        <v>3.0870000000000002</v>
      </c>
      <c r="G598" s="2">
        <f>'Moving Avg'!F598</f>
        <v>3.1057800000000015</v>
      </c>
      <c r="H598" s="2">
        <f>'Moving Avg'!G598</f>
        <v>3.0726359999999984</v>
      </c>
      <c r="I598" s="2">
        <f>'Moving Avg'!H598</f>
        <v>3.0513409999999999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3.0400999999999998</v>
      </c>
      <c r="C599" s="2">
        <f>RSI!I599</f>
        <v>41.337408733721652</v>
      </c>
      <c r="D599" s="2">
        <f>MACD!E599</f>
        <v>2.1170643039365444E-2</v>
      </c>
      <c r="E599" s="2">
        <f>MACD!F599</f>
        <v>7.854505566414505E-3</v>
      </c>
      <c r="F599" s="2">
        <f>'Moving Avg'!D599</f>
        <v>3.0776200000000005</v>
      </c>
      <c r="G599" s="2">
        <f>'Moving Avg'!F599</f>
        <v>3.099915000000002</v>
      </c>
      <c r="H599" s="2">
        <f>'Moving Avg'!G599</f>
        <v>3.0756059999999978</v>
      </c>
      <c r="I599" s="2">
        <f>'Moving Avg'!H599</f>
        <v>3.0509500000000003</v>
      </c>
      <c r="J599" s="6" t="str">
        <f>OBV!F599</f>
        <v>BEARISH</v>
      </c>
      <c r="K599" s="6" t="str">
        <f>OBV!G599</f>
        <v>STRONG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3.0400999999999998</v>
      </c>
      <c r="C600" s="2">
        <f>RSI!I600</f>
        <v>41.337408733721652</v>
      </c>
      <c r="D600" s="2">
        <f>MACD!E600</f>
        <v>2.4979424547041162E-2</v>
      </c>
      <c r="E600" s="2">
        <f>MACD!F600</f>
        <v>1.1279489362539837E-2</v>
      </c>
      <c r="F600" s="2">
        <f>'Moving Avg'!D600</f>
        <v>3.0682400000000003</v>
      </c>
      <c r="G600" s="2">
        <f>'Moving Avg'!F600</f>
        <v>3.094050000000002</v>
      </c>
      <c r="H600" s="2">
        <f>'Moving Avg'!G600</f>
        <v>3.0785759999999982</v>
      </c>
      <c r="I600" s="2">
        <f>'Moving Avg'!H600</f>
        <v>3.0505590000000011</v>
      </c>
      <c r="J600" s="6" t="str">
        <f>OBV!F600</f>
        <v>BEARISH</v>
      </c>
      <c r="K600" s="6" t="str">
        <f>OBV!G600</f>
        <v>STRONG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3.0714000000000001</v>
      </c>
      <c r="C601" s="2">
        <f>RSI!I601</f>
        <v>47.824910082023891</v>
      </c>
      <c r="D601" s="2">
        <f>MACD!E601</f>
        <v>2.2547222884427676E-2</v>
      </c>
      <c r="E601" s="2">
        <f>MACD!F601</f>
        <v>1.3533036066917406E-2</v>
      </c>
      <c r="F601" s="2">
        <f>'Moving Avg'!D601</f>
        <v>3.0651200000000003</v>
      </c>
      <c r="G601" s="2">
        <f>'Moving Avg'!F601</f>
        <v>3.0913150000000011</v>
      </c>
      <c r="H601" s="2">
        <f>'Moving Avg'!G601</f>
        <v>3.0821719999999986</v>
      </c>
      <c r="I601" s="2">
        <f>'Moving Avg'!H601</f>
        <v>3.0503245000000017</v>
      </c>
      <c r="J601" s="6" t="str">
        <f>OBV!F601</f>
        <v>BEARISH</v>
      </c>
      <c r="K601" s="6" t="str">
        <f>OBV!G601</f>
        <v>STRONG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3.0323000000000002</v>
      </c>
      <c r="C602" s="2">
        <f>RSI!I602</f>
        <v>41.631182892625297</v>
      </c>
      <c r="D602" s="2">
        <f>MACD!E602</f>
        <v>2.3458777446375478E-2</v>
      </c>
      <c r="E602" s="2">
        <f>MACD!F602</f>
        <v>1.5518184342809022E-2</v>
      </c>
      <c r="F602" s="2">
        <f>'Moving Avg'!D602</f>
        <v>3.0541800000000001</v>
      </c>
      <c r="G602" s="2">
        <f>'Moving Avg'!F602</f>
        <v>3.0866250000000011</v>
      </c>
      <c r="H602" s="2">
        <f>'Moving Avg'!G602</f>
        <v>3.0842039999999984</v>
      </c>
      <c r="I602" s="2">
        <f>'Moving Avg'!H602</f>
        <v>3.0503245000000017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3.0323000000000002</v>
      </c>
      <c r="C603" s="2">
        <f>RSI!I603</f>
        <v>41.631182892625297</v>
      </c>
      <c r="D603" s="2">
        <f>MACD!E603</f>
        <v>2.4528983699224405E-2</v>
      </c>
      <c r="E603" s="2">
        <f>MACD!F603</f>
        <v>1.73203442140921E-2</v>
      </c>
      <c r="F603" s="2">
        <f>'Moving Avg'!D603</f>
        <v>3.0432399999999999</v>
      </c>
      <c r="G603" s="2">
        <f>'Moving Avg'!F603</f>
        <v>3.0819350000000005</v>
      </c>
      <c r="H603" s="2">
        <f>'Moving Avg'!G603</f>
        <v>3.0862359999999991</v>
      </c>
      <c r="I603" s="2">
        <f>'Moving Avg'!H603</f>
        <v>3.0500510000000016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3.0478999999999998</v>
      </c>
      <c r="C604" s="2">
        <f>RSI!I604</f>
        <v>44.931232544088921</v>
      </c>
      <c r="D604" s="2">
        <f>MACD!E604</f>
        <v>2.4555738071693867E-2</v>
      </c>
      <c r="E604" s="2">
        <f>MACD!F604</f>
        <v>1.8767422985612452E-2</v>
      </c>
      <c r="F604" s="2">
        <f>'Moving Avg'!D604</f>
        <v>3.0447999999999995</v>
      </c>
      <c r="G604" s="2">
        <f>'Moving Avg'!F604</f>
        <v>3.0827150000000008</v>
      </c>
      <c r="H604" s="2">
        <f>'Moving Avg'!G604</f>
        <v>3.0885799999999994</v>
      </c>
      <c r="I604" s="2">
        <f>'Moving Avg'!H604</f>
        <v>3.0500510000000016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3.0478999999999998</v>
      </c>
      <c r="C605" s="2">
        <f>RSI!I605</f>
        <v>44.931232544088914</v>
      </c>
      <c r="D605" s="2">
        <f>MACD!E605</f>
        <v>2.4742446049307087E-2</v>
      </c>
      <c r="E605" s="2">
        <f>MACD!F605</f>
        <v>1.996242759835138E-2</v>
      </c>
      <c r="F605" s="2">
        <f>'Moving Avg'!D605</f>
        <v>3.04636</v>
      </c>
      <c r="G605" s="2">
        <f>'Moving Avg'!F605</f>
        <v>3.0834950000000001</v>
      </c>
      <c r="H605" s="2">
        <f>'Moving Avg'!G605</f>
        <v>3.0893599999999992</v>
      </c>
      <c r="I605" s="2">
        <f>'Moving Avg'!H605</f>
        <v>3.0500510000000007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3.0478999999999998</v>
      </c>
      <c r="C606" s="2">
        <f>RSI!I606</f>
        <v>44.931232544088914</v>
      </c>
      <c r="D606" s="2">
        <f>MACD!E606</f>
        <v>2.5052346076789966E-2</v>
      </c>
      <c r="E606" s="2">
        <f>MACD!F606</f>
        <v>2.0980411294039096E-2</v>
      </c>
      <c r="F606" s="2">
        <f>'Moving Avg'!D606</f>
        <v>3.0416600000000003</v>
      </c>
      <c r="G606" s="2">
        <f>'Moving Avg'!F606</f>
        <v>3.0795850000000002</v>
      </c>
      <c r="H606" s="2">
        <f>'Moving Avg'!G606</f>
        <v>3.0901399999999999</v>
      </c>
      <c r="I606" s="2">
        <f>'Moving Avg'!H606</f>
        <v>3.0497380000000009</v>
      </c>
      <c r="J606" s="6" t="str">
        <f>OBV!F606</f>
        <v>BULLISH</v>
      </c>
      <c r="K606" s="6" t="str">
        <f>OBV!G606</f>
        <v>WEAK</v>
      </c>
      <c r="L606" s="6" t="str">
        <f>OBV!H606</f>
        <v>BULLISH DIVERGENCE</v>
      </c>
    </row>
    <row r="607" spans="1:12" ht="13.5" x14ac:dyDescent="0.25">
      <c r="A607" s="3">
        <f>RSI!A607</f>
        <v>42886</v>
      </c>
      <c r="B607" s="2">
        <f>RSI!B607</f>
        <v>3.0478999999999998</v>
      </c>
      <c r="C607" s="2">
        <f>RSI!I607</f>
        <v>44.931232544088921</v>
      </c>
      <c r="D607" s="2">
        <f>MACD!E607</f>
        <v>2.5455232467817002E-2</v>
      </c>
      <c r="E607" s="2">
        <f>MACD!F607</f>
        <v>2.1875375528794677E-2</v>
      </c>
      <c r="F607" s="2">
        <f>'Moving Avg'!D607</f>
        <v>3.0447800000000003</v>
      </c>
      <c r="G607" s="2">
        <f>'Moving Avg'!F607</f>
        <v>3.0717650000000001</v>
      </c>
      <c r="H607" s="2">
        <f>'Moving Avg'!G607</f>
        <v>3.0898260000000004</v>
      </c>
      <c r="I607" s="2">
        <f>'Moving Avg'!H607</f>
        <v>3.0497380000000014</v>
      </c>
      <c r="J607" s="6" t="str">
        <f>OBV!F607</f>
        <v>BULLISH</v>
      </c>
      <c r="K607" s="6" t="str">
        <f>OBV!G607</f>
        <v>WEAK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3.0478999999999998</v>
      </c>
      <c r="C608" s="2">
        <f>RSI!I608</f>
        <v>44.931232544088914</v>
      </c>
      <c r="D608" s="2">
        <f>MACD!E608</f>
        <v>2.5926380124971615E-2</v>
      </c>
      <c r="E608" s="2">
        <f>MACD!F608</f>
        <v>2.2685576448030063E-2</v>
      </c>
      <c r="F608" s="2">
        <f>'Moving Avg'!D608</f>
        <v>3.0478999999999998</v>
      </c>
      <c r="G608" s="2">
        <f>'Moving Avg'!F608</f>
        <v>3.0686349999999996</v>
      </c>
      <c r="H608" s="2">
        <f>'Moving Avg'!G608</f>
        <v>3.0884180000000003</v>
      </c>
      <c r="I608" s="2">
        <f>'Moving Avg'!H608</f>
        <v>3.049386000000001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3.0478999999999998</v>
      </c>
      <c r="C609" s="2">
        <f>RSI!I609</f>
        <v>44.931232544088914</v>
      </c>
      <c r="D609" s="2">
        <f>MACD!E609</f>
        <v>1.923025501163167E-2</v>
      </c>
      <c r="E609" s="2">
        <f>MACD!F609</f>
        <v>2.1994512160750386E-2</v>
      </c>
      <c r="F609" s="2">
        <f>'Moving Avg'!D609</f>
        <v>3.0478999999999998</v>
      </c>
      <c r="G609" s="2">
        <f>'Moving Avg'!F609</f>
        <v>3.065504999999999</v>
      </c>
      <c r="H609" s="2">
        <f>'Moving Avg'!G609</f>
        <v>3.0868540000000002</v>
      </c>
      <c r="I609" s="2">
        <f>'Moving Avg'!H609</f>
        <v>3.0490340000000007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3.0478999999999998</v>
      </c>
      <c r="C610" s="2">
        <f>RSI!I610</f>
        <v>44.931232544088914</v>
      </c>
      <c r="D610" s="2">
        <f>MACD!E610</f>
        <v>1.3675966048056321E-2</v>
      </c>
      <c r="E610" s="2">
        <f>MACD!F610</f>
        <v>2.0330802938211573E-2</v>
      </c>
      <c r="F610" s="2">
        <f>'Moving Avg'!D610</f>
        <v>3.0478999999999998</v>
      </c>
      <c r="G610" s="2">
        <f>'Moving Avg'!F610</f>
        <v>3.0623749999999994</v>
      </c>
      <c r="H610" s="2">
        <f>'Moving Avg'!G610</f>
        <v>3.0852900000000005</v>
      </c>
      <c r="I610" s="2">
        <f>'Moving Avg'!H610</f>
        <v>3.0487210000000005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2.9384999999999999</v>
      </c>
      <c r="C611" s="2">
        <f>RSI!I611</f>
        <v>26.96826472123071</v>
      </c>
      <c r="D611" s="2">
        <f>MACD!E611</f>
        <v>2.1998663115931905E-2</v>
      </c>
      <c r="E611" s="2">
        <f>MACD!F611</f>
        <v>2.0664374973755641E-2</v>
      </c>
      <c r="F611" s="2">
        <f>'Moving Avg'!D611</f>
        <v>3.0260199999999999</v>
      </c>
      <c r="G611" s="2">
        <f>'Moving Avg'!F611</f>
        <v>3.0549499999999994</v>
      </c>
      <c r="H611" s="2">
        <f>'Moving Avg'!G611</f>
        <v>3.081538000000001</v>
      </c>
      <c r="I611" s="2">
        <f>'Moving Avg'!H611</f>
        <v>3.0478609999999997</v>
      </c>
      <c r="J611" s="6" t="str">
        <f>OBV!F611</f>
        <v>BEARISH</v>
      </c>
      <c r="K611" s="6" t="str">
        <f>OBV!G611</f>
        <v>STRONG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2.9384999999999999</v>
      </c>
      <c r="C612" s="2">
        <f>RSI!I612</f>
        <v>26.96826472123071</v>
      </c>
      <c r="D612" s="2">
        <f>MACD!E612</f>
        <v>2.3767743005396635E-2</v>
      </c>
      <c r="E612" s="2">
        <f>MACD!F612</f>
        <v>2.1285048580083843E-2</v>
      </c>
      <c r="F612" s="2">
        <f>'Moving Avg'!D612</f>
        <v>3.0041399999999996</v>
      </c>
      <c r="G612" s="2">
        <f>'Moving Avg'!F612</f>
        <v>3.0475249999999994</v>
      </c>
      <c r="H612" s="2">
        <f>'Moving Avg'!G612</f>
        <v>3.077786000000001</v>
      </c>
      <c r="I612" s="2">
        <f>'Moving Avg'!H612</f>
        <v>3.0470399999999995</v>
      </c>
      <c r="J612" s="6" t="str">
        <f>OBV!F612</f>
        <v>BEARISH</v>
      </c>
      <c r="K612" s="6" t="str">
        <f>OBV!G612</f>
        <v>STRONG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3.0245000000000002</v>
      </c>
      <c r="C613" s="2">
        <f>RSI!I613</f>
        <v>46.476723068522489</v>
      </c>
      <c r="D613" s="2">
        <f>MACD!E613</f>
        <v>1.9581492286255386E-2</v>
      </c>
      <c r="E613" s="2">
        <f>MACD!F613</f>
        <v>2.0944337321318153E-2</v>
      </c>
      <c r="F613" s="2">
        <f>'Moving Avg'!D613</f>
        <v>2.99946</v>
      </c>
      <c r="G613" s="2">
        <f>'Moving Avg'!F613</f>
        <v>3.0443999999999996</v>
      </c>
      <c r="H613" s="2">
        <f>'Moving Avg'!G613</f>
        <v>3.0757540000000012</v>
      </c>
      <c r="I613" s="2">
        <f>'Moving Avg'!H613</f>
        <v>3.0466489999999999</v>
      </c>
      <c r="J613" s="6" t="str">
        <f>OBV!F613</f>
        <v>BULLISH</v>
      </c>
      <c r="K613" s="6" t="str">
        <f>OBV!G613</f>
        <v>WEAK</v>
      </c>
      <c r="L613" s="6" t="str">
        <f>OBV!H613</f>
        <v>BULLISH DIVERGENCE</v>
      </c>
    </row>
    <row r="614" spans="1:12" ht="13.5" x14ac:dyDescent="0.25">
      <c r="A614" s="3">
        <f>RSI!A614</f>
        <v>42895</v>
      </c>
      <c r="B614" s="2">
        <f>RSI!B614</f>
        <v>3.0245000000000002</v>
      </c>
      <c r="C614" s="2">
        <f>RSI!I614</f>
        <v>46.476723068522489</v>
      </c>
      <c r="D614" s="2">
        <f>MACD!E614</f>
        <v>1.8567404203893467E-2</v>
      </c>
      <c r="E614" s="2">
        <f>MACD!F614</f>
        <v>2.0468950697833218E-2</v>
      </c>
      <c r="F614" s="2">
        <f>'Moving Avg'!D614</f>
        <v>2.9947799999999996</v>
      </c>
      <c r="G614" s="2">
        <f>'Moving Avg'!F614</f>
        <v>3.0412749999999997</v>
      </c>
      <c r="H614" s="2">
        <f>'Moving Avg'!G614</f>
        <v>3.073722000000001</v>
      </c>
      <c r="I614" s="2">
        <f>'Moving Avg'!H614</f>
        <v>3.0463754999999999</v>
      </c>
      <c r="J614" s="6" t="str">
        <f>OBV!F614</f>
        <v>BULLISH</v>
      </c>
      <c r="K614" s="6" t="str">
        <f>OBV!G614</f>
        <v>WEAK</v>
      </c>
      <c r="L614" s="6" t="str">
        <f>OBV!H614</f>
        <v>BULLISH DIVERGENCE</v>
      </c>
    </row>
    <row r="615" spans="1:12" ht="13.5" x14ac:dyDescent="0.25">
      <c r="A615" s="3">
        <f>RSI!A615</f>
        <v>42898</v>
      </c>
      <c r="B615" s="2">
        <f>RSI!B615</f>
        <v>3.0245000000000002</v>
      </c>
      <c r="C615" s="2">
        <f>RSI!I615</f>
        <v>46.476723068522489</v>
      </c>
      <c r="D615" s="2">
        <f>MACD!E615</f>
        <v>1.7827963065816022E-2</v>
      </c>
      <c r="E615" s="2">
        <f>MACD!F615</f>
        <v>1.9940753171429779E-2</v>
      </c>
      <c r="F615" s="2">
        <f>'Moving Avg'!D615</f>
        <v>2.9901</v>
      </c>
      <c r="G615" s="2">
        <f>'Moving Avg'!F615</f>
        <v>3.0381499999999999</v>
      </c>
      <c r="H615" s="2">
        <f>'Moving Avg'!G615</f>
        <v>3.0716900000000003</v>
      </c>
      <c r="I615" s="2">
        <f>'Moving Avg'!H615</f>
        <v>3.0461020000000008</v>
      </c>
      <c r="J615" s="6" t="str">
        <f>OBV!F615</f>
        <v>BULLISH</v>
      </c>
      <c r="K615" s="6" t="str">
        <f>OBV!G615</f>
        <v>WEAK</v>
      </c>
      <c r="L615" s="6" t="str">
        <f>OBV!H615</f>
        <v>BULLISH DIVERGENCE</v>
      </c>
    </row>
    <row r="616" spans="1:12" ht="13.5" x14ac:dyDescent="0.25">
      <c r="A616" s="3">
        <f>RSI!A616</f>
        <v>42899</v>
      </c>
      <c r="B616" s="2">
        <f>RSI!B616</f>
        <v>3.0245000000000002</v>
      </c>
      <c r="C616" s="2">
        <f>RSI!I616</f>
        <v>46.476723068522482</v>
      </c>
      <c r="D616" s="2">
        <f>MACD!E616</f>
        <v>1.7312127837227465E-2</v>
      </c>
      <c r="E616" s="2">
        <f>MACD!F616</f>
        <v>1.9415028104589317E-2</v>
      </c>
      <c r="F616" s="2">
        <f>'Moving Avg'!D616</f>
        <v>3.0072999999999999</v>
      </c>
      <c r="G616" s="2">
        <f>'Moving Avg'!F616</f>
        <v>3.0350250000000001</v>
      </c>
      <c r="H616" s="2">
        <f>'Moving Avg'!G616</f>
        <v>3.069658</v>
      </c>
      <c r="I616" s="2">
        <f>'Moving Avg'!H616</f>
        <v>3.0457505000000009</v>
      </c>
      <c r="J616" s="6" t="str">
        <f>OBV!F616</f>
        <v>BULLISH</v>
      </c>
      <c r="K616" s="6" t="str">
        <f>OBV!G616</f>
        <v>WEAK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2.9853999999999998</v>
      </c>
      <c r="C617" s="2">
        <f>RSI!I617</f>
        <v>39.950646277777302</v>
      </c>
      <c r="D617" s="2">
        <f>MACD!E617</f>
        <v>1.9873657184205307E-2</v>
      </c>
      <c r="E617" s="2">
        <f>MACD!F617</f>
        <v>1.9506753920512515E-2</v>
      </c>
      <c r="F617" s="2">
        <f>'Moving Avg'!D617</f>
        <v>3.01668</v>
      </c>
      <c r="G617" s="2">
        <f>'Moving Avg'!F617</f>
        <v>3.0299450000000001</v>
      </c>
      <c r="H617" s="2">
        <f>'Moving Avg'!G617</f>
        <v>3.0668439999999997</v>
      </c>
      <c r="I617" s="2">
        <f>'Moving Avg'!H617</f>
        <v>3.045242500000001</v>
      </c>
      <c r="J617" s="6" t="str">
        <f>OBV!F617</f>
        <v>BULLISH</v>
      </c>
      <c r="K617" s="6" t="str">
        <f>OBV!G617</f>
        <v>WEAK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3.0245000000000002</v>
      </c>
      <c r="C618" s="2">
        <f>RSI!I618</f>
        <v>47.838383049470863</v>
      </c>
      <c r="D618" s="2">
        <f>MACD!E618</f>
        <v>1.9470027388428068E-2</v>
      </c>
      <c r="E618" s="2">
        <f>MACD!F618</f>
        <v>1.9499408614095624E-2</v>
      </c>
      <c r="F618" s="2">
        <f>'Moving Avg'!D618</f>
        <v>3.01668</v>
      </c>
      <c r="G618" s="2">
        <f>'Moving Avg'!F618</f>
        <v>3.0268199999999998</v>
      </c>
      <c r="H618" s="2">
        <f>'Moving Avg'!G618</f>
        <v>3.0648119999999994</v>
      </c>
      <c r="I618" s="2">
        <f>'Moving Avg'!H618</f>
        <v>3.045242500000001</v>
      </c>
      <c r="J618" s="6" t="str">
        <f>OBV!F618</f>
        <v>BULLISH</v>
      </c>
      <c r="K618" s="6" t="str">
        <f>OBV!G618</f>
        <v>WEAK</v>
      </c>
      <c r="L618" s="6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3.0245000000000002</v>
      </c>
      <c r="C619" s="2">
        <f>RSI!I619</f>
        <v>47.838383049470863</v>
      </c>
      <c r="D619" s="2">
        <f>MACD!E619</f>
        <v>1.9198579230614854E-2</v>
      </c>
      <c r="E619" s="2">
        <f>MACD!F619</f>
        <v>1.943924273739947E-2</v>
      </c>
      <c r="F619" s="2">
        <f>'Moving Avg'!D619</f>
        <v>3.01668</v>
      </c>
      <c r="G619" s="2">
        <f>'Moving Avg'!F619</f>
        <v>3.0260400000000005</v>
      </c>
      <c r="H619" s="2">
        <f>'Moving Avg'!G619</f>
        <v>3.0646559999999994</v>
      </c>
      <c r="I619" s="2">
        <f>'Moving Avg'!H619</f>
        <v>3.045125500000001</v>
      </c>
      <c r="J619" s="6" t="str">
        <f>OBV!F619</f>
        <v>BULLISH</v>
      </c>
      <c r="K619" s="6" t="str">
        <f>OBV!G619</f>
        <v>WEAK</v>
      </c>
      <c r="L619" s="6" t="str">
        <f>OBV!H619</f>
        <v>NEUTRAL</v>
      </c>
    </row>
    <row r="620" spans="1:12" ht="13.5" x14ac:dyDescent="0.25">
      <c r="A620" s="3">
        <f>RSI!A620</f>
        <v>42905</v>
      </c>
      <c r="B620" s="2">
        <f>RSI!B620</f>
        <v>3.0245000000000002</v>
      </c>
      <c r="C620" s="2">
        <f>RSI!I620</f>
        <v>47.838383049470863</v>
      </c>
      <c r="D620" s="2">
        <f>MACD!E620</f>
        <v>1.9033785611466403E-2</v>
      </c>
      <c r="E620" s="2">
        <f>MACD!F620</f>
        <v>1.9358151312212857E-2</v>
      </c>
      <c r="F620" s="2">
        <f>'Moving Avg'!D620</f>
        <v>3.01668</v>
      </c>
      <c r="G620" s="2">
        <f>'Moving Avg'!F620</f>
        <v>3.0252600000000003</v>
      </c>
      <c r="H620" s="2">
        <f>'Moving Avg'!G620</f>
        <v>3.0641879999999988</v>
      </c>
      <c r="I620" s="2">
        <f>'Moving Avg'!H620</f>
        <v>3.0450865000000009</v>
      </c>
      <c r="J620" s="6" t="str">
        <f>OBV!F620</f>
        <v>BULLISH</v>
      </c>
      <c r="K620" s="6" t="str">
        <f>OBV!G620</f>
        <v>WEAK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2.9931999999999999</v>
      </c>
      <c r="C621" s="2">
        <f>RSI!I621</f>
        <v>42.285063225808194</v>
      </c>
      <c r="D621" s="2">
        <f>MACD!E621</f>
        <v>4.4421805182706109E-3</v>
      </c>
      <c r="E621" s="2">
        <f>MACD!F621</f>
        <v>1.6374957153424408E-2</v>
      </c>
      <c r="F621" s="2">
        <f>'Moving Avg'!D621</f>
        <v>3.0104199999999999</v>
      </c>
      <c r="G621" s="2">
        <f>'Moving Avg'!F621</f>
        <v>3.0213500000000009</v>
      </c>
      <c r="H621" s="2">
        <f>'Moving Avg'!G621</f>
        <v>3.061685999999999</v>
      </c>
      <c r="I621" s="2">
        <f>'Moving Avg'!H621</f>
        <v>3.0448910000000007</v>
      </c>
      <c r="J621" s="6" t="str">
        <f>OBV!F621</f>
        <v>BEARISH</v>
      </c>
      <c r="K621" s="6" t="str">
        <f>OBV!G621</f>
        <v>STRONG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2.9931999999999999</v>
      </c>
      <c r="C622" s="2">
        <f>RSI!I622</f>
        <v>42.285063225808202</v>
      </c>
      <c r="D622" s="2">
        <f>MACD!E622</f>
        <v>-7.6639736774608558E-3</v>
      </c>
      <c r="E622" s="2">
        <f>MACD!F622</f>
        <v>1.1567170987247355E-2</v>
      </c>
      <c r="F622" s="2">
        <f>'Moving Avg'!D622</f>
        <v>3.0119800000000003</v>
      </c>
      <c r="G622" s="2">
        <f>'Moving Avg'!F622</f>
        <v>3.0193950000000012</v>
      </c>
      <c r="H622" s="2">
        <f>'Moving Avg'!G622</f>
        <v>3.0598099999999993</v>
      </c>
      <c r="I622" s="2">
        <f>'Moving Avg'!H622</f>
        <v>3.0446565000000008</v>
      </c>
      <c r="J622" s="6" t="str">
        <f>OBV!F622</f>
        <v>BEARISH</v>
      </c>
      <c r="K622" s="6" t="str">
        <f>OBV!G622</f>
        <v>STRONG</v>
      </c>
      <c r="L622" s="6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2.9931999999999999</v>
      </c>
      <c r="C623" s="2">
        <f>RSI!I623</f>
        <v>42.285063225808194</v>
      </c>
      <c r="D623" s="2">
        <f>MACD!E623</f>
        <v>-4.4541061820662087E-3</v>
      </c>
      <c r="E623" s="2">
        <f>MACD!F623</f>
        <v>8.3629155533846422E-3</v>
      </c>
      <c r="F623" s="2">
        <f>'Moving Avg'!D623</f>
        <v>3.0057200000000002</v>
      </c>
      <c r="G623" s="2">
        <f>'Moving Avg'!F623</f>
        <v>3.017440000000001</v>
      </c>
      <c r="H623" s="2">
        <f>'Moving Avg'!G623</f>
        <v>3.0579339999999995</v>
      </c>
      <c r="I623" s="2">
        <f>'Moving Avg'!H623</f>
        <v>3.0444220000000008</v>
      </c>
      <c r="J623" s="6" t="str">
        <f>OBV!F623</f>
        <v>BEARISH</v>
      </c>
      <c r="K623" s="6" t="str">
        <f>OBV!G623</f>
        <v>STRONG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2.9931999999999999</v>
      </c>
      <c r="C624" s="2">
        <f>RSI!I624</f>
        <v>42.285063225808202</v>
      </c>
      <c r="D624" s="2">
        <f>MACD!E624</f>
        <v>-1.5317985297533809E-3</v>
      </c>
      <c r="E624" s="2">
        <f>MACD!F624</f>
        <v>6.3839727367570381E-3</v>
      </c>
      <c r="F624" s="2">
        <f>'Moving Avg'!D624</f>
        <v>2.99946</v>
      </c>
      <c r="G624" s="2">
        <f>'Moving Avg'!F624</f>
        <v>3.0147050000000011</v>
      </c>
      <c r="H624" s="2">
        <f>'Moving Avg'!G624</f>
        <v>3.0568400000000002</v>
      </c>
      <c r="I624" s="2">
        <f>'Moving Avg'!H624</f>
        <v>3.0442265000000015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3.0245000000000002</v>
      </c>
      <c r="C625" s="2">
        <f>RSI!I625</f>
        <v>50.079641504061378</v>
      </c>
      <c r="D625" s="2">
        <f>MACD!E625</f>
        <v>-1.1866082206219986E-3</v>
      </c>
      <c r="E625" s="2">
        <f>MACD!F625</f>
        <v>4.8698565452812304E-3</v>
      </c>
      <c r="F625" s="2">
        <f>'Moving Avg'!D625</f>
        <v>2.99946</v>
      </c>
      <c r="G625" s="2">
        <f>'Moving Avg'!F625</f>
        <v>3.013535000000001</v>
      </c>
      <c r="H625" s="2">
        <f>'Moving Avg'!G625</f>
        <v>3.0563720000000001</v>
      </c>
      <c r="I625" s="2">
        <f>'Moving Avg'!H625</f>
        <v>3.0442265000000011</v>
      </c>
      <c r="J625" s="6" t="str">
        <f>OBV!F625</f>
        <v>BEARISH</v>
      </c>
      <c r="K625" s="6" t="str">
        <f>OBV!G625</f>
        <v>STRONG</v>
      </c>
      <c r="L625" s="6" t="str">
        <f>OBV!H625</f>
        <v>NEUTRAL</v>
      </c>
    </row>
    <row r="626" spans="1:12" ht="13.5" x14ac:dyDescent="0.25">
      <c r="A626" s="3">
        <f>RSI!A626</f>
        <v>42915</v>
      </c>
      <c r="B626" s="2">
        <f>RSI!B626</f>
        <v>3.0167000000000002</v>
      </c>
      <c r="C626" s="2">
        <f>RSI!I626</f>
        <v>48.328027467654408</v>
      </c>
      <c r="D626" s="2">
        <f>MACD!E626</f>
        <v>-3.2485959414474408E-4</v>
      </c>
      <c r="E626" s="2">
        <f>MACD!F626</f>
        <v>3.8309133173960357E-3</v>
      </c>
      <c r="F626" s="2">
        <f>'Moving Avg'!D626</f>
        <v>3.0041599999999997</v>
      </c>
      <c r="G626" s="2">
        <f>'Moving Avg'!F626</f>
        <v>3.011975000000001</v>
      </c>
      <c r="H626" s="2">
        <f>'Moving Avg'!G626</f>
        <v>3.0559040000000004</v>
      </c>
      <c r="I626" s="2">
        <f>'Moving Avg'!H626</f>
        <v>3.0441875000000009</v>
      </c>
      <c r="J626" s="6" t="str">
        <f>OBV!F626</f>
        <v>BEARISH</v>
      </c>
      <c r="K626" s="6" t="str">
        <f>OBV!G626</f>
        <v>STRONG</v>
      </c>
      <c r="L626" s="6" t="str">
        <f>OBV!H626</f>
        <v>BEARISH DIVERGENCE</v>
      </c>
    </row>
    <row r="627" spans="1:12" ht="13.5" x14ac:dyDescent="0.25">
      <c r="A627" s="3">
        <f>RSI!A627</f>
        <v>42916</v>
      </c>
      <c r="B627" s="2">
        <f>RSI!B627</f>
        <v>3.0245000000000002</v>
      </c>
      <c r="C627" s="2">
        <f>RSI!I627</f>
        <v>50.203708094924352</v>
      </c>
      <c r="D627" s="2">
        <f>MACD!E627</f>
        <v>-6.1502718144930135E-3</v>
      </c>
      <c r="E627" s="2">
        <f>MACD!F627</f>
        <v>1.8346762910182257E-3</v>
      </c>
      <c r="F627" s="2">
        <f>'Moving Avg'!D627</f>
        <v>3.0104199999999999</v>
      </c>
      <c r="G627" s="2">
        <f>'Moving Avg'!F627</f>
        <v>3.0108050000000008</v>
      </c>
      <c r="H627" s="2">
        <f>'Moving Avg'!G627</f>
        <v>3.0555920000000003</v>
      </c>
      <c r="I627" s="2">
        <f>'Moving Avg'!H627</f>
        <v>3.0445785000000005</v>
      </c>
      <c r="J627" s="6" t="str">
        <f>OBV!F627</f>
        <v>BULLISH</v>
      </c>
      <c r="K627" s="6" t="str">
        <f>OBV!G627</f>
        <v>WEAK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2.9668000000000001</v>
      </c>
      <c r="C628" s="2">
        <f>RSI!I628</f>
        <v>38.942327208002872</v>
      </c>
      <c r="D628" s="2">
        <f>MACD!E628</f>
        <v>-8.0037800633814271E-4</v>
      </c>
      <c r="E628" s="2">
        <f>MACD!F628</f>
        <v>1.3076654315469522E-3</v>
      </c>
      <c r="F628" s="2">
        <f>'Moving Avg'!D628</f>
        <v>3.0051399999999999</v>
      </c>
      <c r="G628" s="2">
        <f>'Moving Avg'!F628</f>
        <v>3.0067500000000007</v>
      </c>
      <c r="H628" s="2">
        <f>'Moving Avg'!G628</f>
        <v>3.0541260000000006</v>
      </c>
      <c r="I628" s="2">
        <f>'Moving Avg'!H628</f>
        <v>3.0446810000000011</v>
      </c>
      <c r="J628" s="6" t="str">
        <f>OBV!F628</f>
        <v>BULLISH</v>
      </c>
      <c r="K628" s="6" t="str">
        <f>OBV!G628</f>
        <v>WEAK</v>
      </c>
      <c r="L628" s="6" t="str">
        <f>OBV!H628</f>
        <v>BULLISH DIVERGENCE</v>
      </c>
    </row>
    <row r="629" spans="1:12" ht="13.5" x14ac:dyDescent="0.25">
      <c r="A629" s="3">
        <f>RSI!A629</f>
        <v>42920</v>
      </c>
      <c r="B629" s="2">
        <f>RSI!B629</f>
        <v>3.0501</v>
      </c>
      <c r="C629" s="2">
        <f>RSI!I629</f>
        <v>54.730056631839865</v>
      </c>
      <c r="D629" s="2">
        <f>MACD!E629</f>
        <v>-2.1125651594209316E-3</v>
      </c>
      <c r="E629" s="2">
        <f>MACD!F629</f>
        <v>6.2361931335337554E-4</v>
      </c>
      <c r="F629" s="2">
        <f>'Moving Avg'!D629</f>
        <v>3.0165199999999999</v>
      </c>
      <c r="G629" s="2">
        <f>'Moving Avg'!F629</f>
        <v>3.0068600000000005</v>
      </c>
      <c r="H629" s="2">
        <f>'Moving Avg'!G629</f>
        <v>3.0519800000000004</v>
      </c>
      <c r="I629" s="2">
        <f>'Moving Avg'!H629</f>
        <v>3.0452000000000008</v>
      </c>
      <c r="J629" s="6" t="str">
        <f>OBV!F629</f>
        <v>BULLISH</v>
      </c>
      <c r="K629" s="6" t="str">
        <f>OBV!G629</f>
        <v>WEAK</v>
      </c>
      <c r="L629" s="6" t="str">
        <f>OBV!H629</f>
        <v>BULLISH DIVERGENCE</v>
      </c>
    </row>
    <row r="630" spans="1:12" ht="13.5" x14ac:dyDescent="0.25">
      <c r="A630" s="3">
        <f>RSI!A630</f>
        <v>42921</v>
      </c>
      <c r="B630" s="2">
        <f>RSI!B630</f>
        <v>2.9668000000000001</v>
      </c>
      <c r="C630" s="2">
        <f>RSI!I630</f>
        <v>42.809334016352466</v>
      </c>
      <c r="D630" s="2">
        <f>MACD!E630</f>
        <v>2.7620752780146418E-3</v>
      </c>
      <c r="E630" s="2">
        <f>MACD!F630</f>
        <v>1.0513105062856288E-3</v>
      </c>
      <c r="F630" s="2">
        <f>'Moving Avg'!D630</f>
        <v>3.0049799999999998</v>
      </c>
      <c r="G630" s="2">
        <f>'Moving Avg'!F630</f>
        <v>3.0028050000000004</v>
      </c>
      <c r="H630" s="2">
        <f>'Moving Avg'!G630</f>
        <v>3.0481680000000004</v>
      </c>
      <c r="I630" s="2">
        <f>'Moving Avg'!H630</f>
        <v>3.0453025000000014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</row>
    <row r="631" spans="1:12" ht="13.5" x14ac:dyDescent="0.25">
      <c r="A631" s="3">
        <f>RSI!A631</f>
        <v>42922</v>
      </c>
      <c r="B631" s="2">
        <f>RSI!B631</f>
        <v>2.9418000000000002</v>
      </c>
      <c r="C631" s="2">
        <f>RSI!I631</f>
        <v>39.993871059638913</v>
      </c>
      <c r="D631" s="2">
        <f>MACD!E631</f>
        <v>4.2437784665696476E-3</v>
      </c>
      <c r="E631" s="2">
        <f>MACD!F631</f>
        <v>1.6898040983424328E-3</v>
      </c>
      <c r="F631" s="2">
        <f>'Moving Avg'!D631</f>
        <v>2.9900000000000007</v>
      </c>
      <c r="G631" s="2">
        <f>'Moving Avg'!F631</f>
        <v>3.0029700000000004</v>
      </c>
      <c r="H631" s="2">
        <f>'Moving Avg'!G631</f>
        <v>3.0444820000000004</v>
      </c>
      <c r="I631" s="2">
        <f>'Moving Avg'!H631</f>
        <v>3.0452800000000009</v>
      </c>
      <c r="J631" s="6" t="str">
        <f>OBV!F631</f>
        <v>BULLISH</v>
      </c>
      <c r="K631" s="6" t="str">
        <f>OBV!G631</f>
        <v>WEAK</v>
      </c>
      <c r="L631" s="6" t="str">
        <f>OBV!H631</f>
        <v>BULLISH DIVERGENCE</v>
      </c>
    </row>
    <row r="632" spans="1:12" ht="13.5" x14ac:dyDescent="0.25">
      <c r="A632" s="3">
        <f>RSI!A632</f>
        <v>42923</v>
      </c>
      <c r="B632" s="2">
        <f>RSI!B632</f>
        <v>2.9668000000000001</v>
      </c>
      <c r="C632" s="2">
        <f>RSI!I632</f>
        <v>43.962792600125965</v>
      </c>
      <c r="D632" s="2">
        <f>MACD!E632</f>
        <v>4.0901980192367127E-3</v>
      </c>
      <c r="E632" s="2">
        <f>MACD!F632</f>
        <v>2.1698828825212888E-3</v>
      </c>
      <c r="F632" s="2">
        <f>'Moving Avg'!D632</f>
        <v>2.9784599999999997</v>
      </c>
      <c r="G632" s="2">
        <f>'Moving Avg'!F632</f>
        <v>3.0043850000000005</v>
      </c>
      <c r="H632" s="2">
        <f>'Moving Avg'!G632</f>
        <v>3.0412960000000004</v>
      </c>
      <c r="I632" s="2">
        <f>'Moving Avg'!H632</f>
        <v>3.0449525000000004</v>
      </c>
      <c r="J632" s="6" t="str">
        <f>OBV!F632</f>
        <v>BULLISH</v>
      </c>
      <c r="K632" s="6" t="str">
        <f>OBV!G632</f>
        <v>WEAK</v>
      </c>
      <c r="L632" s="6" t="str">
        <f>OBV!H632</f>
        <v>BULLISH DIVERGENCE</v>
      </c>
    </row>
    <row r="633" spans="1:12" ht="13.5" x14ac:dyDescent="0.25">
      <c r="A633" s="3">
        <f>RSI!A633</f>
        <v>42926</v>
      </c>
      <c r="B633" s="2">
        <f>RSI!B633</f>
        <v>3.0001000000000002</v>
      </c>
      <c r="C633" s="2">
        <f>RSI!I633</f>
        <v>48.818768702131536</v>
      </c>
      <c r="D633" s="2">
        <f>MACD!E633</f>
        <v>1.7574475488846275E-3</v>
      </c>
      <c r="E633" s="2">
        <f>MACD!F633</f>
        <v>2.0873958157939564E-3</v>
      </c>
      <c r="F633" s="2">
        <f>'Moving Avg'!D633</f>
        <v>2.9851199999999998</v>
      </c>
      <c r="G633" s="2">
        <f>'Moving Avg'!F633</f>
        <v>3.0031650000000005</v>
      </c>
      <c r="H633" s="2">
        <f>'Moving Avg'!G633</f>
        <v>3.0387760000000004</v>
      </c>
      <c r="I633" s="2">
        <f>'Moving Avg'!H633</f>
        <v>3.0447915000000001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3.0001000000000002</v>
      </c>
      <c r="C634" s="2">
        <f>RSI!I634</f>
        <v>48.818768702131536</v>
      </c>
      <c r="D634" s="2">
        <f>MACD!E634</f>
        <v>-1.688663244552302E-4</v>
      </c>
      <c r="E634" s="2">
        <f>MACD!F634</f>
        <v>1.636143387744119E-3</v>
      </c>
      <c r="F634" s="2">
        <f>'Moving Avg'!D634</f>
        <v>2.9751199999999995</v>
      </c>
      <c r="G634" s="2">
        <f>'Moving Avg'!F634</f>
        <v>3.001945000000001</v>
      </c>
      <c r="H634" s="2">
        <f>'Moving Avg'!G634</f>
        <v>3.0381320000000009</v>
      </c>
      <c r="I634" s="2">
        <f>'Moving Avg'!H634</f>
        <v>3.0446694999999999</v>
      </c>
      <c r="J634" s="6" t="str">
        <f>OBV!F634</f>
        <v>BULLISH</v>
      </c>
      <c r="K634" s="6" t="str">
        <f>OBV!G634</f>
        <v>WEAK</v>
      </c>
      <c r="L634" s="6" t="str">
        <f>OBV!H634</f>
        <v>BULLISH DIVERGENCE</v>
      </c>
    </row>
    <row r="635" spans="1:12" ht="13.5" x14ac:dyDescent="0.25">
      <c r="A635" s="3">
        <f>RSI!A635</f>
        <v>42928</v>
      </c>
      <c r="B635" s="2">
        <f>RSI!B635</f>
        <v>3.0001000000000002</v>
      </c>
      <c r="C635" s="2">
        <f>RSI!I635</f>
        <v>48.818768702131536</v>
      </c>
      <c r="D635" s="2">
        <f>MACD!E635</f>
        <v>3.0605899437192718E-3</v>
      </c>
      <c r="E635" s="2">
        <f>MACD!F635</f>
        <v>1.9210326989391496E-3</v>
      </c>
      <c r="F635" s="2">
        <f>'Moving Avg'!D635</f>
        <v>2.9817799999999997</v>
      </c>
      <c r="G635" s="2">
        <f>'Moving Avg'!F635</f>
        <v>3.000725000000001</v>
      </c>
      <c r="H635" s="2">
        <f>'Moving Avg'!G635</f>
        <v>3.0374880000000015</v>
      </c>
      <c r="I635" s="2">
        <f>'Moving Avg'!H635</f>
        <v>3.0445865000000003</v>
      </c>
      <c r="J635" s="6" t="str">
        <f>OBV!F635</f>
        <v>BULLISH</v>
      </c>
      <c r="K635" s="6" t="str">
        <f>OBV!G635</f>
        <v>WEAK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3.0001000000000002</v>
      </c>
      <c r="C636" s="2">
        <f>RSI!I636</f>
        <v>48.818768702131536</v>
      </c>
      <c r="D636" s="2">
        <f>MACD!E636</f>
        <v>4.6339748838137851E-3</v>
      </c>
      <c r="E636" s="2">
        <f>MACD!F636</f>
        <v>2.4636211359140769E-3</v>
      </c>
      <c r="F636" s="2">
        <f>'Moving Avg'!D636</f>
        <v>2.9934400000000001</v>
      </c>
      <c r="G636" s="2">
        <f>'Moving Avg'!F636</f>
        <v>2.9995050000000005</v>
      </c>
      <c r="H636" s="2">
        <f>'Moving Avg'!G636</f>
        <v>3.034968000000001</v>
      </c>
      <c r="I636" s="2">
        <f>'Moving Avg'!H636</f>
        <v>3.0445035000000003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3.0001000000000002</v>
      </c>
      <c r="C637" s="2">
        <f>RSI!I637</f>
        <v>48.818768702131536</v>
      </c>
      <c r="D637" s="2">
        <f>MACD!E637</f>
        <v>7.2030488410526061E-3</v>
      </c>
      <c r="E637" s="2">
        <f>MACD!F637</f>
        <v>3.4115066769417829E-3</v>
      </c>
      <c r="F637" s="2">
        <f>'Moving Avg'!D637</f>
        <v>3.0001000000000002</v>
      </c>
      <c r="G637" s="2">
        <f>'Moving Avg'!F637</f>
        <v>3.0002400000000007</v>
      </c>
      <c r="H637" s="2">
        <f>'Moving Avg'!G637</f>
        <v>3.0308840000000017</v>
      </c>
      <c r="I637" s="2">
        <f>'Moving Avg'!H637</f>
        <v>3.0444595000000003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3.0001000000000002</v>
      </c>
      <c r="C638" s="2">
        <f>RSI!I638</f>
        <v>48.818768702131536</v>
      </c>
      <c r="D638" s="2">
        <f>MACD!E638</f>
        <v>5.3490964696845111E-4</v>
      </c>
      <c r="E638" s="2">
        <f>MACD!F638</f>
        <v>2.8361872709471167E-3</v>
      </c>
      <c r="F638" s="2">
        <f>'Moving Avg'!D638</f>
        <v>3.0001000000000002</v>
      </c>
      <c r="G638" s="2">
        <f>'Moving Avg'!F638</f>
        <v>2.9990200000000007</v>
      </c>
      <c r="H638" s="2">
        <f>'Moving Avg'!G638</f>
        <v>3.0286760000000017</v>
      </c>
      <c r="I638" s="2">
        <f>'Moving Avg'!H638</f>
        <v>3.0444154999999999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3.0001000000000002</v>
      </c>
      <c r="C639" s="2">
        <f>RSI!I639</f>
        <v>48.818768702131536</v>
      </c>
      <c r="D639" s="2">
        <f>MACD!E639</f>
        <v>7.7403856670223981E-3</v>
      </c>
      <c r="E639" s="2">
        <f>MACD!F639</f>
        <v>3.8170269501621732E-3</v>
      </c>
      <c r="F639" s="2">
        <f>'Moving Avg'!D639</f>
        <v>3.0001000000000002</v>
      </c>
      <c r="G639" s="2">
        <f>'Moving Avg'!F639</f>
        <v>2.9978000000000011</v>
      </c>
      <c r="H639" s="2">
        <f>'Moving Avg'!G639</f>
        <v>3.0264680000000017</v>
      </c>
      <c r="I639" s="2">
        <f>'Moving Avg'!H639</f>
        <v>3.0444105000000001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3.0001000000000002</v>
      </c>
      <c r="C640" s="2">
        <f>RSI!I640</f>
        <v>48.818768702131536</v>
      </c>
      <c r="D640" s="2">
        <f>MACD!E640</f>
        <v>1.0519080682951376E-3</v>
      </c>
      <c r="E640" s="2">
        <f>MACD!F640</f>
        <v>3.2640031737887665E-3</v>
      </c>
      <c r="F640" s="2">
        <f>'Moving Avg'!D640</f>
        <v>3.0001000000000002</v>
      </c>
      <c r="G640" s="2">
        <f>'Moving Avg'!F640</f>
        <v>2.9965800000000011</v>
      </c>
      <c r="H640" s="2">
        <f>'Moving Avg'!G640</f>
        <v>3.0242600000000017</v>
      </c>
      <c r="I640" s="2">
        <f>'Moving Avg'!H640</f>
        <v>3.0443664999999998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3.0001000000000002</v>
      </c>
      <c r="C641" s="2">
        <f>RSI!I641</f>
        <v>48.818768702131536</v>
      </c>
      <c r="D641" s="2">
        <f>MACD!E641</f>
        <v>-8.4259807406024123E-3</v>
      </c>
      <c r="E641" s="2">
        <f>MACD!F641</f>
        <v>9.2600639091053078E-4</v>
      </c>
      <c r="F641" s="2">
        <f>'Moving Avg'!D641</f>
        <v>3.0001000000000002</v>
      </c>
      <c r="G641" s="2">
        <f>'Moving Avg'!F641</f>
        <v>2.9969250000000018</v>
      </c>
      <c r="H641" s="2">
        <f>'Moving Avg'!G641</f>
        <v>3.0225220000000013</v>
      </c>
      <c r="I641" s="2">
        <f>'Moving Avg'!H641</f>
        <v>3.0441665000000002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3.0001000000000002</v>
      </c>
      <c r="C642" s="2">
        <f>RSI!I642</f>
        <v>48.818768702131543</v>
      </c>
      <c r="D642" s="2">
        <f>MACD!E642</f>
        <v>-1.2573888146540924E-2</v>
      </c>
      <c r="E642" s="2">
        <f>MACD!F642</f>
        <v>-1.7739725165797601E-3</v>
      </c>
      <c r="F642" s="2">
        <f>'Moving Avg'!D642</f>
        <v>3.0001000000000002</v>
      </c>
      <c r="G642" s="2">
        <f>'Moving Avg'!F642</f>
        <v>2.9972700000000012</v>
      </c>
      <c r="H642" s="2">
        <f>'Moving Avg'!G642</f>
        <v>3.0207840000000008</v>
      </c>
      <c r="I642" s="2">
        <f>'Moving Avg'!H642</f>
        <v>3.0443179999999996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2.9918</v>
      </c>
      <c r="C643" s="2">
        <f>RSI!I643</f>
        <v>46.702266582906383</v>
      </c>
      <c r="D643" s="2">
        <f>MACD!E643</f>
        <v>-1.032197642017918E-2</v>
      </c>
      <c r="E643" s="2">
        <f>MACD!F643</f>
        <v>-3.4835732972996443E-3</v>
      </c>
      <c r="F643" s="2">
        <f>'Moving Avg'!D643</f>
        <v>2.99844</v>
      </c>
      <c r="G643" s="2">
        <f>'Moving Avg'!F643</f>
        <v>2.9972000000000012</v>
      </c>
      <c r="H643" s="2">
        <f>'Moving Avg'!G643</f>
        <v>3.0188800000000016</v>
      </c>
      <c r="I643" s="2">
        <f>'Moving Avg'!H643</f>
        <v>3.0441545000000003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2.9918</v>
      </c>
      <c r="C644" s="2">
        <f>RSI!I644</f>
        <v>46.702266582906383</v>
      </c>
      <c r="D644" s="2">
        <f>MACD!E644</f>
        <v>-8.3454418605493075E-3</v>
      </c>
      <c r="E644" s="2">
        <f>MACD!F644</f>
        <v>-4.4559470099495777E-3</v>
      </c>
      <c r="F644" s="2">
        <f>'Moving Avg'!D644</f>
        <v>2.9967800000000002</v>
      </c>
      <c r="G644" s="2">
        <f>'Moving Avg'!F644</f>
        <v>2.9971300000000012</v>
      </c>
      <c r="H644" s="2">
        <f>'Moving Avg'!G644</f>
        <v>3.0169760000000019</v>
      </c>
      <c r="I644" s="2">
        <f>'Moving Avg'!H644</f>
        <v>3.0439910000000001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2.9918</v>
      </c>
      <c r="C645" s="2">
        <f>RSI!I645</f>
        <v>46.702266582906383</v>
      </c>
      <c r="D645" s="2">
        <f>MACD!E645</f>
        <v>-6.6071832527416774E-3</v>
      </c>
      <c r="E645" s="2">
        <f>MACD!F645</f>
        <v>-4.8861942585079979E-3</v>
      </c>
      <c r="F645" s="2">
        <f>'Moving Avg'!D645</f>
        <v>2.99512</v>
      </c>
      <c r="G645" s="2">
        <f>'Moving Avg'!F645</f>
        <v>2.9954950000000009</v>
      </c>
      <c r="H645" s="2">
        <f>'Moving Avg'!G645</f>
        <v>3.0150720000000022</v>
      </c>
      <c r="I645" s="2">
        <f>'Moving Avg'!H645</f>
        <v>3.0438275000000004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2.9918</v>
      </c>
      <c r="C646" s="2">
        <f>RSI!I646</f>
        <v>46.702266582906383</v>
      </c>
      <c r="D646" s="2">
        <f>MACD!E646</f>
        <v>-5.0754172978755285E-3</v>
      </c>
      <c r="E646" s="2">
        <f>MACD!F646</f>
        <v>-4.9240388663815051E-3</v>
      </c>
      <c r="F646" s="2">
        <f>'Moving Avg'!D646</f>
        <v>2.9934599999999998</v>
      </c>
      <c r="G646" s="2">
        <f>'Moving Avg'!F646</f>
        <v>2.9942500000000005</v>
      </c>
      <c r="H646" s="2">
        <f>'Moving Avg'!G646</f>
        <v>3.0131680000000021</v>
      </c>
      <c r="I646" s="2">
        <f>'Moving Avg'!H646</f>
        <v>3.0437030000000003</v>
      </c>
      <c r="J646" s="6" t="str">
        <f>OBV!F646</f>
        <v>BEARISH</v>
      </c>
      <c r="K646" s="6" t="str">
        <f>OBV!G646</f>
        <v>STRONG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2.9167999999999998</v>
      </c>
      <c r="C647" s="2">
        <f>RSI!I647</f>
        <v>30.585707574641319</v>
      </c>
      <c r="D647" s="2">
        <f>MACD!E647</f>
        <v>1.8326661972238867E-3</v>
      </c>
      <c r="E647" s="2">
        <f>MACD!F647</f>
        <v>-3.5726978536604272E-3</v>
      </c>
      <c r="F647" s="2">
        <f>'Moving Avg'!D647</f>
        <v>2.9767999999999999</v>
      </c>
      <c r="G647" s="2">
        <f>'Moving Avg'!F647</f>
        <v>2.9888650000000001</v>
      </c>
      <c r="H647" s="2">
        <f>'Moving Avg'!G647</f>
        <v>3.0097640000000023</v>
      </c>
      <c r="I647" s="2">
        <f>'Moving Avg'!H647</f>
        <v>3.0432035000000002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2.9918</v>
      </c>
      <c r="C648" s="2">
        <f>RSI!I648</f>
        <v>49.393106182966903</v>
      </c>
      <c r="D648" s="2">
        <f>MACD!E648</f>
        <v>2.6178294347265485E-3</v>
      </c>
      <c r="E648" s="2">
        <f>MACD!F648</f>
        <v>-2.3345923959830319E-3</v>
      </c>
      <c r="F648" s="2">
        <f>'Moving Avg'!D648</f>
        <v>2.9767999999999999</v>
      </c>
      <c r="G648" s="2">
        <f>'Moving Avg'!F648</f>
        <v>2.9901150000000003</v>
      </c>
      <c r="H648" s="2">
        <f>'Moving Avg'!G648</f>
        <v>3.0078600000000022</v>
      </c>
      <c r="I648" s="2">
        <f>'Moving Avg'!H648</f>
        <v>3.0430790000000001</v>
      </c>
      <c r="J648" s="6" t="str">
        <f>OBV!F648</f>
        <v>BEARISH</v>
      </c>
      <c r="K648" s="6" t="str">
        <f>OBV!G648</f>
        <v>STRONG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2.9918</v>
      </c>
      <c r="C649" s="2">
        <f>RSI!I649</f>
        <v>49.393106182966903</v>
      </c>
      <c r="D649" s="2">
        <f>MACD!E649</f>
        <v>3.297739897901053E-3</v>
      </c>
      <c r="E649" s="2">
        <f>MACD!F649</f>
        <v>-1.208125937206215E-3</v>
      </c>
      <c r="F649" s="2">
        <f>'Moving Avg'!D649</f>
        <v>2.9767999999999999</v>
      </c>
      <c r="G649" s="2">
        <f>'Moving Avg'!F649</f>
        <v>2.9871999999999996</v>
      </c>
      <c r="H649" s="2">
        <f>'Moving Avg'!G649</f>
        <v>3.0068940000000026</v>
      </c>
      <c r="I649" s="2">
        <f>'Moving Avg'!H649</f>
        <v>3.0426029999999997</v>
      </c>
      <c r="J649" s="6" t="str">
        <f>OBV!F649</f>
        <v>BEARISH</v>
      </c>
      <c r="K649" s="6" t="str">
        <f>OBV!G649</f>
        <v>STRONG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2.9918</v>
      </c>
      <c r="C650" s="2">
        <f>RSI!I650</f>
        <v>49.393106182966903</v>
      </c>
      <c r="D650" s="2">
        <f>MACD!E650</f>
        <v>3.8874390938596903E-3</v>
      </c>
      <c r="E650" s="2">
        <f>MACD!F650</f>
        <v>-1.8901293099303387E-4</v>
      </c>
      <c r="F650" s="2">
        <f>'Moving Avg'!D650</f>
        <v>2.9767999999999999</v>
      </c>
      <c r="G650" s="2">
        <f>'Moving Avg'!F650</f>
        <v>2.9884499999999994</v>
      </c>
      <c r="H650" s="2">
        <f>'Moving Avg'!G650</f>
        <v>3.005928000000003</v>
      </c>
      <c r="I650" s="2">
        <f>'Moving Avg'!H650</f>
        <v>3.0423615000000002</v>
      </c>
      <c r="J650" s="6" t="str">
        <f>OBV!F650</f>
        <v>BEARISH</v>
      </c>
      <c r="K650" s="6" t="str">
        <f>OBV!G650</f>
        <v>STRONG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2.9918</v>
      </c>
      <c r="C651" s="2">
        <f>RSI!I651</f>
        <v>49.393106182966903</v>
      </c>
      <c r="D651" s="2">
        <f>MACD!E651</f>
        <v>4.3997397278001671E-3</v>
      </c>
      <c r="E651" s="2">
        <f>MACD!F651</f>
        <v>7.2873760076560634E-4</v>
      </c>
      <c r="F651" s="2">
        <f>'Moving Avg'!D651</f>
        <v>2.9767999999999999</v>
      </c>
      <c r="G651" s="2">
        <f>'Moving Avg'!F651</f>
        <v>2.9909499999999993</v>
      </c>
      <c r="H651" s="2">
        <f>'Moving Avg'!G651</f>
        <v>3.004336000000003</v>
      </c>
      <c r="I651" s="2">
        <f>'Moving Avg'!H651</f>
        <v>3.0419244999999999</v>
      </c>
      <c r="J651" s="6" t="str">
        <f>OBV!F651</f>
        <v>BEARISH</v>
      </c>
      <c r="K651" s="6" t="str">
        <f>OBV!G651</f>
        <v>STRONG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2.9918</v>
      </c>
      <c r="C652" s="2">
        <f>RSI!I652</f>
        <v>49.393106182966903</v>
      </c>
      <c r="D652" s="2">
        <f>MACD!E652</f>
        <v>4.8455622788612374E-3</v>
      </c>
      <c r="E652" s="2">
        <f>MACD!F652</f>
        <v>1.5521025363847327E-3</v>
      </c>
      <c r="F652" s="2">
        <f>'Moving Avg'!D652</f>
        <v>2.9918</v>
      </c>
      <c r="G652" s="2">
        <f>'Moving Avg'!F652</f>
        <v>2.9921999999999995</v>
      </c>
      <c r="H652" s="2">
        <f>'Moving Avg'!G652</f>
        <v>3.0035260000000026</v>
      </c>
      <c r="I652" s="2">
        <f>'Moving Avg'!H652</f>
        <v>3.0421520000000002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2.9750999999999999</v>
      </c>
      <c r="C653" s="2">
        <f>RSI!I653</f>
        <v>45.423570405321911</v>
      </c>
      <c r="D653" s="2">
        <f>MACD!E653</f>
        <v>5.1943342230957867E-3</v>
      </c>
      <c r="E653" s="2">
        <f>MACD!F653</f>
        <v>2.2805488737269435E-3</v>
      </c>
      <c r="F653" s="2">
        <f>'Moving Avg'!D653</f>
        <v>2.9884599999999999</v>
      </c>
      <c r="G653" s="2">
        <f>'Moving Avg'!F653</f>
        <v>2.9909499999999993</v>
      </c>
      <c r="H653" s="2">
        <f>'Moving Avg'!G653</f>
        <v>3.0023820000000025</v>
      </c>
      <c r="I653" s="2">
        <f>'Moving Avg'!H653</f>
        <v>3.0426085</v>
      </c>
      <c r="J653" s="6" t="str">
        <f>OBV!F653</f>
        <v>BEARISH</v>
      </c>
      <c r="K653" s="6" t="str">
        <f>OBV!G653</f>
        <v>STRONG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2.9918</v>
      </c>
      <c r="C654" s="2">
        <f>RSI!I654</f>
        <v>49.7708161134912</v>
      </c>
      <c r="D654" s="2">
        <f>MACD!E654</f>
        <v>4.3616702566344756E-3</v>
      </c>
      <c r="E654" s="2">
        <f>MACD!F654</f>
        <v>2.6967731503084501E-3</v>
      </c>
      <c r="F654" s="2">
        <f>'Moving Avg'!D654</f>
        <v>2.9884599999999999</v>
      </c>
      <c r="G654" s="2">
        <f>'Moving Avg'!F654</f>
        <v>2.9905349999999995</v>
      </c>
      <c r="H654" s="2">
        <f>'Moving Avg'!G654</f>
        <v>3.0012600000000025</v>
      </c>
      <c r="I654" s="2">
        <f>'Moving Avg'!H654</f>
        <v>3.0431094999999999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2.9834000000000001</v>
      </c>
      <c r="C655" s="2">
        <f>RSI!I655</f>
        <v>47.71215165269831</v>
      </c>
      <c r="D655" s="2">
        <f>MACD!E655</f>
        <v>4.2818147814114305E-3</v>
      </c>
      <c r="E655" s="2">
        <f>MACD!F655</f>
        <v>3.0137814765290464E-3</v>
      </c>
      <c r="F655" s="2">
        <f>'Moving Avg'!D655</f>
        <v>2.98678</v>
      </c>
      <c r="G655" s="2">
        <f>'Moving Avg'!F655</f>
        <v>2.9897</v>
      </c>
      <c r="H655" s="2">
        <f>'Moving Avg'!G655</f>
        <v>2.9999700000000025</v>
      </c>
      <c r="I655" s="2">
        <f>'Moving Avg'!H655</f>
        <v>3.0435684999999997</v>
      </c>
      <c r="J655" s="6" t="str">
        <f>OBV!F655</f>
        <v>BEARISH</v>
      </c>
      <c r="K655" s="6" t="str">
        <f>OBV!G655</f>
        <v>STRONG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2.9333999999999998</v>
      </c>
      <c r="C656" s="2">
        <f>RSI!I656</f>
        <v>37.712742800184628</v>
      </c>
      <c r="D656" s="2">
        <f>MACD!E656</f>
        <v>7.9698845397819795E-3</v>
      </c>
      <c r="E656" s="2">
        <f>MACD!F656</f>
        <v>4.005002089179633E-3</v>
      </c>
      <c r="F656" s="2">
        <f>'Moving Avg'!D656</f>
        <v>2.9750999999999999</v>
      </c>
      <c r="G656" s="2">
        <f>'Moving Avg'!F656</f>
        <v>2.9863649999999997</v>
      </c>
      <c r="H656" s="2">
        <f>'Moving Avg'!G656</f>
        <v>2.9976800000000021</v>
      </c>
      <c r="I656" s="2">
        <f>'Moving Avg'!H656</f>
        <v>3.0437775</v>
      </c>
      <c r="J656" s="6" t="str">
        <f>OBV!F656</f>
        <v>BEARISH</v>
      </c>
      <c r="K656" s="6" t="str">
        <f>OBV!G656</f>
        <v>STRONG</v>
      </c>
      <c r="L656" s="6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3.0001000000000002</v>
      </c>
      <c r="C657" s="2">
        <f>RSI!I657</f>
        <v>52.126597299506926</v>
      </c>
      <c r="D657" s="2">
        <f>MACD!E657</f>
        <v>-5.0451022254813793E-3</v>
      </c>
      <c r="E657" s="2">
        <f>MACD!F657</f>
        <v>2.1949812262474309E-3</v>
      </c>
      <c r="F657" s="2">
        <f>'Moving Avg'!D657</f>
        <v>2.9767600000000001</v>
      </c>
      <c r="G657" s="2">
        <f>'Moving Avg'!F657</f>
        <v>2.9863649999999997</v>
      </c>
      <c r="H657" s="2">
        <f>'Moving Avg'!G657</f>
        <v>2.9967240000000017</v>
      </c>
      <c r="I657" s="2">
        <f>'Moving Avg'!H657</f>
        <v>3.0442804999999997</v>
      </c>
      <c r="J657" s="6" t="str">
        <f>OBV!F657</f>
        <v>BEARISH</v>
      </c>
      <c r="K657" s="6" t="str">
        <f>OBV!G657</f>
        <v>STRONG</v>
      </c>
      <c r="L657" s="6" t="str">
        <f>OBV!H657</f>
        <v>BEARISH DIVERGENCE</v>
      </c>
    </row>
    <row r="658" spans="1:12" ht="13.5" x14ac:dyDescent="0.25">
      <c r="A658" s="3">
        <f>RSI!A658</f>
        <v>42962</v>
      </c>
      <c r="B658" s="2">
        <f>RSI!B658</f>
        <v>3.0001000000000002</v>
      </c>
      <c r="C658" s="2">
        <f>RSI!I658</f>
        <v>52.126597299506926</v>
      </c>
      <c r="D658" s="2">
        <f>MACD!E658</f>
        <v>-4.5953613466931387E-3</v>
      </c>
      <c r="E658" s="2">
        <f>MACD!F658</f>
        <v>8.3691271165931697E-4</v>
      </c>
      <c r="F658" s="2">
        <f>'Moving Avg'!D658</f>
        <v>2.98176</v>
      </c>
      <c r="G658" s="2">
        <f>'Moving Avg'!F658</f>
        <v>2.9863650000000002</v>
      </c>
      <c r="H658" s="2">
        <f>'Moving Avg'!G658</f>
        <v>2.9957680000000009</v>
      </c>
      <c r="I658" s="2">
        <f>'Moving Avg'!H658</f>
        <v>3.0441585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2.9834000000000001</v>
      </c>
      <c r="C659" s="2">
        <f>RSI!I659</f>
        <v>48.844463551895736</v>
      </c>
      <c r="D659" s="2">
        <f>MACD!E659</f>
        <v>-3.0481813265978985E-3</v>
      </c>
      <c r="E659" s="2">
        <f>MACD!F659</f>
        <v>5.9893904007873866E-5</v>
      </c>
      <c r="F659" s="2">
        <f>'Moving Avg'!D659</f>
        <v>2.9800800000000001</v>
      </c>
      <c r="G659" s="2">
        <f>'Moving Avg'!F659</f>
        <v>2.9855300000000002</v>
      </c>
      <c r="H659" s="2">
        <f>'Moving Avg'!G659</f>
        <v>2.9944780000000009</v>
      </c>
      <c r="I659" s="2">
        <f>'Moving Avg'!H659</f>
        <v>3.0436404999999995</v>
      </c>
      <c r="J659" s="6" t="str">
        <f>OBV!F659</f>
        <v>BEARISH</v>
      </c>
      <c r="K659" s="6" t="str">
        <f>OBV!G659</f>
        <v>STRONG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3.0668000000000002</v>
      </c>
      <c r="C660" s="2">
        <f>RSI!I660</f>
        <v>61.785283695012581</v>
      </c>
      <c r="D660" s="2">
        <f>MACD!E660</f>
        <v>-7.8833174210917178E-3</v>
      </c>
      <c r="E660" s="2">
        <f>MACD!F660</f>
        <v>-1.5287483610120446E-3</v>
      </c>
      <c r="F660" s="2">
        <f>'Moving Avg'!D660</f>
        <v>2.9967600000000001</v>
      </c>
      <c r="G660" s="2">
        <f>'Moving Avg'!F660</f>
        <v>2.9888650000000005</v>
      </c>
      <c r="H660" s="2">
        <f>'Moving Avg'!G660</f>
        <v>2.9948560000000004</v>
      </c>
      <c r="I660" s="2">
        <f>'Moving Avg'!H660</f>
        <v>3.0441644999999991</v>
      </c>
      <c r="J660" s="6" t="str">
        <f>OBV!F660</f>
        <v>BEARISH</v>
      </c>
      <c r="K660" s="6" t="str">
        <f>OBV!G660</f>
        <v>STRONG</v>
      </c>
      <c r="L660" s="6" t="str">
        <f>OBV!H660</f>
        <v>BEARISH DIVERGENCE</v>
      </c>
    </row>
    <row r="661" spans="1:12" ht="13.5" x14ac:dyDescent="0.25">
      <c r="A661" s="3">
        <f>RSI!A661</f>
        <v>42965</v>
      </c>
      <c r="B661" s="2">
        <f>RSI!B661</f>
        <v>3.0668000000000002</v>
      </c>
      <c r="C661" s="2">
        <f>RSI!I661</f>
        <v>61.785283695012581</v>
      </c>
      <c r="D661" s="2">
        <f>MACD!E661</f>
        <v>-1.2436391940469083E-2</v>
      </c>
      <c r="E661" s="2">
        <f>MACD!F661</f>
        <v>-3.710277076903452E-3</v>
      </c>
      <c r="F661" s="2">
        <f>'Moving Avg'!D661</f>
        <v>3.0234400000000003</v>
      </c>
      <c r="G661" s="2">
        <f>'Moving Avg'!F661</f>
        <v>2.9922000000000009</v>
      </c>
      <c r="H661" s="2">
        <f>'Moving Avg'!G661</f>
        <v>2.9974220000000003</v>
      </c>
      <c r="I661" s="2">
        <f>'Moving Avg'!H661</f>
        <v>3.0445714999999982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</row>
    <row r="662" spans="1:12" ht="13.5" x14ac:dyDescent="0.25">
      <c r="A662" s="3">
        <f>RSI!A662</f>
        <v>42968</v>
      </c>
      <c r="B662" s="2">
        <f>RSI!B662</f>
        <v>3.0668000000000002</v>
      </c>
      <c r="C662" s="2">
        <f>RSI!I662</f>
        <v>61.785283695012581</v>
      </c>
      <c r="D662" s="2">
        <f>MACD!E662</f>
        <v>-1.6716591157183824E-2</v>
      </c>
      <c r="E662" s="2">
        <f>MACD!F662</f>
        <v>-6.3115398929595272E-3</v>
      </c>
      <c r="F662" s="2">
        <f>'Moving Avg'!D662</f>
        <v>3.0367800000000003</v>
      </c>
      <c r="G662" s="2">
        <f>'Moving Avg'!F662</f>
        <v>2.9955350000000012</v>
      </c>
      <c r="H662" s="2">
        <f>'Moving Avg'!G662</f>
        <v>2.9999880000000001</v>
      </c>
      <c r="I662" s="2">
        <f>'Moving Avg'!H662</f>
        <v>3.0450174999999979</v>
      </c>
      <c r="J662" s="6" t="str">
        <f>OBV!F662</f>
        <v>BEARISH</v>
      </c>
      <c r="K662" s="6" t="str">
        <f>OBV!G662</f>
        <v>STRONG</v>
      </c>
      <c r="L662" s="6" t="str">
        <f>OBV!H662</f>
        <v>BEARISH DIVERGENCE</v>
      </c>
    </row>
    <row r="663" spans="1:12" ht="13.5" x14ac:dyDescent="0.25">
      <c r="A663" s="3">
        <f>RSI!A663</f>
        <v>42969</v>
      </c>
      <c r="B663" s="2">
        <f>RSI!B663</f>
        <v>3.0417999999999998</v>
      </c>
      <c r="C663" s="2">
        <f>RSI!I663</f>
        <v>56.43984921248871</v>
      </c>
      <c r="D663" s="2">
        <f>MACD!E663</f>
        <v>-2.1451600900681989E-2</v>
      </c>
      <c r="E663" s="2">
        <f>MACD!F663</f>
        <v>-9.3395520945040202E-3</v>
      </c>
      <c r="F663" s="2">
        <f>'Moving Avg'!D663</f>
        <v>3.0451200000000003</v>
      </c>
      <c r="G663" s="2">
        <f>'Moving Avg'!F663</f>
        <v>2.9980350000000011</v>
      </c>
      <c r="H663" s="2">
        <f>'Moving Avg'!G663</f>
        <v>3.0003340000000005</v>
      </c>
      <c r="I663" s="2">
        <f>'Moving Avg'!H663</f>
        <v>3.0453384999999975</v>
      </c>
      <c r="J663" s="6" t="str">
        <f>OBV!F663</f>
        <v>BEARISH</v>
      </c>
      <c r="K663" s="6" t="str">
        <f>OBV!G663</f>
        <v>STRONG</v>
      </c>
      <c r="L663" s="6" t="str">
        <f>OBV!H663</f>
        <v>BEARISH DIVERGENCE</v>
      </c>
    </row>
    <row r="664" spans="1:12" ht="13.5" x14ac:dyDescent="0.25">
      <c r="A664" s="3">
        <f>RSI!A664</f>
        <v>42970</v>
      </c>
      <c r="B664" s="2">
        <f>RSI!B664</f>
        <v>3.0417999999999998</v>
      </c>
      <c r="C664" s="2">
        <f>RSI!I664</f>
        <v>56.439849212488717</v>
      </c>
      <c r="D664" s="2">
        <f>MACD!E664</f>
        <v>-2.3107786871790825E-2</v>
      </c>
      <c r="E664" s="2">
        <f>MACD!F664</f>
        <v>-1.2093199049961381E-2</v>
      </c>
      <c r="F664" s="2">
        <f>'Moving Avg'!D664</f>
        <v>3.0568</v>
      </c>
      <c r="G664" s="2">
        <f>'Moving Avg'!F664</f>
        <v>3.0005350000000011</v>
      </c>
      <c r="H664" s="2">
        <f>'Moving Avg'!G664</f>
        <v>3.00068</v>
      </c>
      <c r="I664" s="2">
        <f>'Moving Avg'!H664</f>
        <v>3.0454639999999977</v>
      </c>
      <c r="J664" s="6" t="str">
        <f>OBV!F664</f>
        <v>BEARISH</v>
      </c>
      <c r="K664" s="6" t="str">
        <f>OBV!G664</f>
        <v>STRONG</v>
      </c>
      <c r="L664" s="6" t="str">
        <f>OBV!H664</f>
        <v>BEARISH DIVERGENCE</v>
      </c>
    </row>
    <row r="665" spans="1:12" ht="13.5" x14ac:dyDescent="0.25">
      <c r="A665" s="3">
        <f>RSI!A665</f>
        <v>42971</v>
      </c>
      <c r="B665" s="2">
        <f>RSI!B665</f>
        <v>3.0834000000000001</v>
      </c>
      <c r="C665" s="2">
        <f>RSI!I665</f>
        <v>62.672214257452474</v>
      </c>
      <c r="D665" s="2">
        <f>MACD!E665</f>
        <v>-2.9085621614149737E-2</v>
      </c>
      <c r="E665" s="2">
        <f>MACD!F665</f>
        <v>-1.5491683562799053E-2</v>
      </c>
      <c r="F665" s="2">
        <f>'Moving Avg'!D665</f>
        <v>3.06012</v>
      </c>
      <c r="G665" s="2">
        <f>'Moving Avg'!F665</f>
        <v>3.0051150000000009</v>
      </c>
      <c r="H665" s="2">
        <f>'Moving Avg'!G665</f>
        <v>3.0018580000000004</v>
      </c>
      <c r="I665" s="2">
        <f>'Moving Avg'!H665</f>
        <v>3.0457584999999976</v>
      </c>
      <c r="J665" s="6" t="str">
        <f>OBV!F665</f>
        <v>BEARISH</v>
      </c>
      <c r="K665" s="6" t="str">
        <f>OBV!G665</f>
        <v>STRONG</v>
      </c>
      <c r="L665" s="6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3.0834000000000001</v>
      </c>
      <c r="C666" s="2">
        <f>RSI!I666</f>
        <v>62.672214257452467</v>
      </c>
      <c r="D666" s="2">
        <f>MACD!E666</f>
        <v>-4.2269559128941925E-2</v>
      </c>
      <c r="E666" s="2">
        <f>MACD!F666</f>
        <v>-2.084725867602763E-2</v>
      </c>
      <c r="F666" s="2">
        <f>'Moving Avg'!D666</f>
        <v>3.0634399999999999</v>
      </c>
      <c r="G666" s="2">
        <f>'Moving Avg'!F666</f>
        <v>3.0096950000000002</v>
      </c>
      <c r="H666" s="2">
        <f>'Moving Avg'!G666</f>
        <v>3.0030360000000007</v>
      </c>
      <c r="I666" s="2">
        <f>'Moving Avg'!H666</f>
        <v>3.0460529999999979</v>
      </c>
      <c r="J666" s="6" t="str">
        <f>OBV!F666</f>
        <v>BEARISH</v>
      </c>
      <c r="K666" s="6" t="str">
        <f>OBV!G666</f>
        <v>STRONG</v>
      </c>
      <c r="L666" s="6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3.0750999999999999</v>
      </c>
      <c r="C667" s="2">
        <f>RSI!I667</f>
        <v>60.663827069958295</v>
      </c>
      <c r="D667" s="2">
        <f>MACD!E667</f>
        <v>-4.2950198958149777E-2</v>
      </c>
      <c r="E667" s="2">
        <f>MACD!F667</f>
        <v>-2.5267846732452061E-2</v>
      </c>
      <c r="F667" s="2">
        <f>'Moving Avg'!D667</f>
        <v>3.0650999999999997</v>
      </c>
      <c r="G667" s="2">
        <f>'Moving Avg'!F667</f>
        <v>3.0176100000000003</v>
      </c>
      <c r="H667" s="2">
        <f>'Moving Avg'!G667</f>
        <v>3.0048300000000006</v>
      </c>
      <c r="I667" s="2">
        <f>'Moving Avg'!H667</f>
        <v>3.046383999999998</v>
      </c>
      <c r="J667" s="6" t="str">
        <f>OBV!F667</f>
        <v>BEARISH</v>
      </c>
      <c r="K667" s="6" t="str">
        <f>OBV!G667</f>
        <v>STRONG</v>
      </c>
      <c r="L667" s="6" t="str">
        <f>OBV!H667</f>
        <v>BEARISH DIVERGENCE</v>
      </c>
    </row>
    <row r="668" spans="1:12" ht="13.5" x14ac:dyDescent="0.25">
      <c r="A668" s="3">
        <f>RSI!A668</f>
        <v>42976</v>
      </c>
      <c r="B668" s="2">
        <f>RSI!B668</f>
        <v>3.0750999999999999</v>
      </c>
      <c r="C668" s="2">
        <f>RSI!I668</f>
        <v>60.663827069958295</v>
      </c>
      <c r="D668" s="2">
        <f>MACD!E668</f>
        <v>-4.3848703679516099E-2</v>
      </c>
      <c r="E668" s="2">
        <f>MACD!F668</f>
        <v>-2.8984018121864873E-2</v>
      </c>
      <c r="F668" s="2">
        <f>'Moving Avg'!D668</f>
        <v>3.0717599999999998</v>
      </c>
      <c r="G668" s="2">
        <f>'Moving Avg'!F668</f>
        <v>3.0217749999999999</v>
      </c>
      <c r="H668" s="2">
        <f>'Moving Avg'!G668</f>
        <v>3.0058419999999999</v>
      </c>
      <c r="I668" s="2">
        <f>'Moving Avg'!H668</f>
        <v>3.0471449999999982</v>
      </c>
      <c r="J668" s="6" t="str">
        <f>OBV!F668</f>
        <v>BEARISH</v>
      </c>
      <c r="K668" s="6" t="str">
        <f>OBV!G668</f>
        <v>NEUTRAL</v>
      </c>
      <c r="L668" s="6" t="str">
        <f>OBV!H668</f>
        <v>BEARISH DIVERGENCE</v>
      </c>
    </row>
    <row r="669" spans="1:12" ht="13.5" x14ac:dyDescent="0.25">
      <c r="A669" s="3">
        <f>RSI!A669</f>
        <v>42977</v>
      </c>
      <c r="B669" s="2">
        <f>RSI!B669</f>
        <v>3.0001000000000002</v>
      </c>
      <c r="C669" s="2">
        <f>RSI!I669</f>
        <v>45.412691458150412</v>
      </c>
      <c r="D669" s="2">
        <f>MACD!E669</f>
        <v>-4.1921336111589547E-2</v>
      </c>
      <c r="E669" s="2">
        <f>MACD!F669</f>
        <v>-3.1571481719809807E-2</v>
      </c>
      <c r="F669" s="2">
        <f>'Moving Avg'!D669</f>
        <v>3.0634199999999998</v>
      </c>
      <c r="G669" s="2">
        <f>'Moving Avg'!F669</f>
        <v>3.0221899999999997</v>
      </c>
      <c r="H669" s="2">
        <f>'Moving Avg'!G669</f>
        <v>3.0053540000000005</v>
      </c>
      <c r="I669" s="2">
        <f>'Moving Avg'!H669</f>
        <v>3.0470619999999982</v>
      </c>
      <c r="J669" s="6" t="str">
        <f>OBV!F669</f>
        <v>BEARISH</v>
      </c>
      <c r="K669" s="6" t="str">
        <f>OBV!G669</f>
        <v>STRONG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3.0001000000000002</v>
      </c>
      <c r="C670" s="2">
        <f>RSI!I670</f>
        <v>45.41269145815042</v>
      </c>
      <c r="D670" s="2">
        <f>MACD!E670</f>
        <v>-2.729309843174299E-2</v>
      </c>
      <c r="E670" s="2">
        <f>MACD!F670</f>
        <v>-3.0715805062196445E-2</v>
      </c>
      <c r="F670" s="2">
        <f>'Moving Avg'!D670</f>
        <v>3.0467599999999999</v>
      </c>
      <c r="G670" s="2">
        <f>'Moving Avg'!F670</f>
        <v>3.022605</v>
      </c>
      <c r="H670" s="2">
        <f>'Moving Avg'!G670</f>
        <v>3.0048660000000007</v>
      </c>
      <c r="I670" s="2">
        <f>'Moving Avg'!H670</f>
        <v>3.0469789999999977</v>
      </c>
      <c r="J670" s="6" t="str">
        <f>OBV!F670</f>
        <v>BEARISH</v>
      </c>
      <c r="K670" s="6" t="str">
        <f>OBV!G670</f>
        <v>STRONG</v>
      </c>
      <c r="L670" s="6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3.0417999999999998</v>
      </c>
      <c r="C671" s="2">
        <f>RSI!I671</f>
        <v>53.027518450220413</v>
      </c>
      <c r="D671" s="2">
        <f>MACD!E671</f>
        <v>-1.7849970922668934E-2</v>
      </c>
      <c r="E671" s="2">
        <f>MACD!F671</f>
        <v>-2.8142638234290945E-2</v>
      </c>
      <c r="F671" s="2">
        <f>'Moving Avg'!D671</f>
        <v>3.03844</v>
      </c>
      <c r="G671" s="2">
        <f>'Moving Avg'!F671</f>
        <v>3.0251050000000004</v>
      </c>
      <c r="H671" s="2">
        <f>'Moving Avg'!G671</f>
        <v>3.0058380000000007</v>
      </c>
      <c r="I671" s="2">
        <f>'Moving Avg'!H671</f>
        <v>3.0471044999999979</v>
      </c>
      <c r="J671" s="6" t="str">
        <f>OBV!F671</f>
        <v>BEARISH</v>
      </c>
      <c r="K671" s="6" t="str">
        <f>OBV!G671</f>
        <v>STRONG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3.0417999999999998</v>
      </c>
      <c r="C672" s="2">
        <f>RSI!I672</f>
        <v>53.027518450220413</v>
      </c>
      <c r="D672" s="2">
        <f>MACD!E672</f>
        <v>-9.9631904420820483E-3</v>
      </c>
      <c r="E672" s="2">
        <f>MACD!F672</f>
        <v>-2.450674867584917E-2</v>
      </c>
      <c r="F672" s="2">
        <f>'Moving Avg'!D672</f>
        <v>3.0317800000000004</v>
      </c>
      <c r="G672" s="2">
        <f>'Moving Avg'!F672</f>
        <v>3.0276050000000003</v>
      </c>
      <c r="H672" s="2">
        <f>'Moving Avg'!G672</f>
        <v>3.0068100000000002</v>
      </c>
      <c r="I672" s="2">
        <f>'Moving Avg'!H672</f>
        <v>3.047464499999998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3.0417999999999998</v>
      </c>
      <c r="C673" s="2">
        <f>RSI!I673</f>
        <v>53.027518450220413</v>
      </c>
      <c r="D673" s="2">
        <f>MACD!E673</f>
        <v>-7.2318018553878538E-3</v>
      </c>
      <c r="E673" s="2">
        <f>MACD!F673</f>
        <v>-2.1051759311756908E-2</v>
      </c>
      <c r="F673" s="2">
        <f>'Moving Avg'!D673</f>
        <v>3.0251200000000003</v>
      </c>
      <c r="G673" s="2">
        <f>'Moving Avg'!F673</f>
        <v>3.0309400000000002</v>
      </c>
      <c r="H673" s="2">
        <f>'Moving Avg'!G673</f>
        <v>3.0077819999999997</v>
      </c>
      <c r="I673" s="2">
        <f>'Moving Avg'!H673</f>
        <v>3.0475899999999978</v>
      </c>
      <c r="J673" s="6" t="str">
        <f>OBV!F673</f>
        <v>BEARISH</v>
      </c>
      <c r="K673" s="6" t="str">
        <f>OBV!G673</f>
        <v>STRONG</v>
      </c>
      <c r="L673" s="6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3.0417999999999998</v>
      </c>
      <c r="C674" s="2">
        <f>RSI!I674</f>
        <v>53.027518450220427</v>
      </c>
      <c r="D674" s="2">
        <f>MACD!E674</f>
        <v>-5.0094113460930068E-3</v>
      </c>
      <c r="E674" s="2">
        <f>MACD!F674</f>
        <v>-1.7843289718624127E-2</v>
      </c>
      <c r="F674" s="2">
        <f>'Moving Avg'!D674</f>
        <v>3.0334600000000003</v>
      </c>
      <c r="G674" s="2">
        <f>'Moving Avg'!F674</f>
        <v>3.0334400000000001</v>
      </c>
      <c r="H674" s="2">
        <f>'Moving Avg'!G674</f>
        <v>3.0087539999999997</v>
      </c>
      <c r="I674" s="2">
        <f>'Moving Avg'!H674</f>
        <v>3.0477544999999977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3.0417999999999998</v>
      </c>
      <c r="C675" s="2">
        <f>RSI!I675</f>
        <v>53.027518450220427</v>
      </c>
      <c r="D675" s="2">
        <f>MACD!E675</f>
        <v>3.1888651081528607E-3</v>
      </c>
      <c r="E675" s="2">
        <f>MACD!F675</f>
        <v>-1.363685875326873E-2</v>
      </c>
      <c r="F675" s="2">
        <f>'Moving Avg'!D675</f>
        <v>3.0417999999999998</v>
      </c>
      <c r="G675" s="2">
        <f>'Moving Avg'!F675</f>
        <v>3.0363600000000006</v>
      </c>
      <c r="H675" s="2">
        <f>'Moving Avg'!G675</f>
        <v>3.0090999999999997</v>
      </c>
      <c r="I675" s="2">
        <f>'Moving Avg'!H675</f>
        <v>3.0479189999999972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3.0333999999999999</v>
      </c>
      <c r="C676" s="2">
        <f>RSI!I676</f>
        <v>50.953516462322277</v>
      </c>
      <c r="D676" s="2">
        <f>MACD!E676</f>
        <v>1.067197212947768E-2</v>
      </c>
      <c r="E676" s="2">
        <f>MACD!F676</f>
        <v>-8.7750925767194482E-3</v>
      </c>
      <c r="F676" s="2">
        <f>'Moving Avg'!D676</f>
        <v>3.0401199999999999</v>
      </c>
      <c r="G676" s="2">
        <f>'Moving Avg'!F676</f>
        <v>3.041360000000001</v>
      </c>
      <c r="H676" s="2">
        <f>'Moving Avg'!G676</f>
        <v>3.0094340000000002</v>
      </c>
      <c r="I676" s="2">
        <f>'Moving Avg'!H676</f>
        <v>3.0484324999999974</v>
      </c>
      <c r="J676" s="6" t="str">
        <f>OBV!F676</f>
        <v>BEARISH</v>
      </c>
      <c r="K676" s="6" t="str">
        <f>OBV!G676</f>
        <v>STRONG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3.0333999999999999</v>
      </c>
      <c r="C677" s="2">
        <f>RSI!I677</f>
        <v>50.953516462322277</v>
      </c>
      <c r="D677" s="2">
        <f>MACD!E677</f>
        <v>1.5706064842715417E-2</v>
      </c>
      <c r="E677" s="2">
        <f>MACD!F677</f>
        <v>-3.8788610928324752E-3</v>
      </c>
      <c r="F677" s="2">
        <f>'Moving Avg'!D677</f>
        <v>3.03844</v>
      </c>
      <c r="G677" s="2">
        <f>'Moving Avg'!F677</f>
        <v>3.043025000000001</v>
      </c>
      <c r="H677" s="2">
        <f>'Moving Avg'!G677</f>
        <v>3.0096119999999997</v>
      </c>
      <c r="I677" s="2">
        <f>'Moving Avg'!H677</f>
        <v>3.0489459999999973</v>
      </c>
      <c r="J677" s="6" t="str">
        <f>OBV!F677</f>
        <v>BEARISH</v>
      </c>
      <c r="K677" s="6" t="str">
        <f>OBV!G677</f>
        <v>STRONG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3.0333999999999999</v>
      </c>
      <c r="C678" s="2">
        <f>RSI!I678</f>
        <v>50.953516462322284</v>
      </c>
      <c r="D678" s="2">
        <f>MACD!E678</f>
        <v>1.9946381756588583E-2</v>
      </c>
      <c r="E678" s="2">
        <f>MACD!F678</f>
        <v>8.8618747705173674E-4</v>
      </c>
      <c r="F678" s="2">
        <f>'Moving Avg'!D678</f>
        <v>3.0367600000000001</v>
      </c>
      <c r="G678" s="2">
        <f>'Moving Avg'!F678</f>
        <v>3.044690000000001</v>
      </c>
      <c r="H678" s="2">
        <f>'Moving Avg'!G678</f>
        <v>3.0109440000000003</v>
      </c>
      <c r="I678" s="2">
        <f>'Moving Avg'!H678</f>
        <v>3.0494594999999975</v>
      </c>
      <c r="J678" s="6" t="str">
        <f>OBV!F678</f>
        <v>BEARISH</v>
      </c>
      <c r="K678" s="6" t="str">
        <f>OBV!G678</f>
        <v>STRONG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3.0333999999999999</v>
      </c>
      <c r="C679" s="2">
        <f>RSI!I679</f>
        <v>50.953516462322284</v>
      </c>
      <c r="D679" s="2">
        <f>MACD!E679</f>
        <v>1.197801031581669E-2</v>
      </c>
      <c r="E679" s="2">
        <f>MACD!F679</f>
        <v>3.1045520448047276E-3</v>
      </c>
      <c r="F679" s="2">
        <f>'Moving Avg'!D679</f>
        <v>3.0350799999999998</v>
      </c>
      <c r="G679" s="2">
        <f>'Moving Avg'!F679</f>
        <v>3.0471900000000005</v>
      </c>
      <c r="H679" s="2">
        <f>'Moving Avg'!G679</f>
        <v>3.0106099999999998</v>
      </c>
      <c r="I679" s="2">
        <f>'Moving Avg'!H679</f>
        <v>3.0499729999999983</v>
      </c>
      <c r="J679" s="6" t="str">
        <f>OBV!F679</f>
        <v>BEARISH</v>
      </c>
      <c r="K679" s="6" t="str">
        <f>OBV!G679</f>
        <v>STRONG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3.0333999999999999</v>
      </c>
      <c r="C680" s="2">
        <f>RSI!I680</f>
        <v>50.953516462322284</v>
      </c>
      <c r="D680" s="2">
        <f>MACD!E680</f>
        <v>5.2189955366834795E-3</v>
      </c>
      <c r="E680" s="2">
        <f>MACD!F680</f>
        <v>3.5274407431804778E-3</v>
      </c>
      <c r="F680" s="2">
        <f>'Moving Avg'!D680</f>
        <v>3.0333999999999999</v>
      </c>
      <c r="G680" s="2">
        <f>'Moving Avg'!F680</f>
        <v>3.0455200000000007</v>
      </c>
      <c r="H680" s="2">
        <f>'Moving Avg'!G680</f>
        <v>3.0119419999999995</v>
      </c>
      <c r="I680" s="2">
        <f>'Moving Avg'!H680</f>
        <v>3.0502909999999979</v>
      </c>
      <c r="J680" s="6" t="str">
        <f>OBV!F680</f>
        <v>BEARISH</v>
      </c>
      <c r="K680" s="6" t="str">
        <f>OBV!G680</f>
        <v>STRONG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3.0333999999999999</v>
      </c>
      <c r="C681" s="2">
        <f>RSI!I681</f>
        <v>50.953516462322284</v>
      </c>
      <c r="D681" s="2">
        <f>MACD!E681</f>
        <v>5.8998928403632966E-3</v>
      </c>
      <c r="E681" s="2">
        <f>MACD!F681</f>
        <v>4.0019311626170416E-3</v>
      </c>
      <c r="F681" s="2">
        <f>'Moving Avg'!D681</f>
        <v>3.0333999999999999</v>
      </c>
      <c r="G681" s="2">
        <f>'Moving Avg'!F681</f>
        <v>3.0438499999999999</v>
      </c>
      <c r="H681" s="2">
        <f>'Moving Avg'!G681</f>
        <v>3.0137739999999997</v>
      </c>
      <c r="I681" s="2">
        <f>'Moving Avg'!H681</f>
        <v>3.0503744999999984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3.0333999999999999</v>
      </c>
      <c r="C682" s="2">
        <f>RSI!I682</f>
        <v>50.953516462322284</v>
      </c>
      <c r="D682" s="2">
        <f>MACD!E682</f>
        <v>6.4618506385132335E-3</v>
      </c>
      <c r="E682" s="2">
        <f>MACD!F682</f>
        <v>4.4939150577962802E-3</v>
      </c>
      <c r="F682" s="2">
        <f>'Moving Avg'!D682</f>
        <v>3.0333999999999999</v>
      </c>
      <c r="G682" s="2">
        <f>'Moving Avg'!F682</f>
        <v>3.0421800000000001</v>
      </c>
      <c r="H682" s="2">
        <f>'Moving Avg'!G682</f>
        <v>3.0151060000000003</v>
      </c>
      <c r="I682" s="2">
        <f>'Moving Avg'!H682</f>
        <v>3.0506924999999985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3.0251000000000001</v>
      </c>
      <c r="C683" s="2">
        <f>RSI!I683</f>
        <v>47.847130924568262</v>
      </c>
      <c r="D683" s="2">
        <f>MACD!E683</f>
        <v>7.5390329517244226E-3</v>
      </c>
      <c r="E683" s="2">
        <f>MACD!F683</f>
        <v>5.1029386365819083E-3</v>
      </c>
      <c r="F683" s="2">
        <f>'Moving Avg'!D683</f>
        <v>3.0317400000000001</v>
      </c>
      <c r="G683" s="2">
        <f>'Moving Avg'!F683</f>
        <v>3.0413450000000002</v>
      </c>
      <c r="H683" s="2">
        <f>'Moving Avg'!G683</f>
        <v>3.0156059999999996</v>
      </c>
      <c r="I683" s="2">
        <f>'Moving Avg'!H683</f>
        <v>3.0509299999999979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3.0251000000000001</v>
      </c>
      <c r="C684" s="2">
        <f>RSI!I684</f>
        <v>47.847130924568262</v>
      </c>
      <c r="D684" s="2">
        <f>MACD!E684</f>
        <v>8.4873776933944711E-3</v>
      </c>
      <c r="E684" s="2">
        <f>MACD!F684</f>
        <v>5.7798264479444212E-3</v>
      </c>
      <c r="F684" s="2">
        <f>'Moving Avg'!D684</f>
        <v>3.0300799999999999</v>
      </c>
      <c r="G684" s="2">
        <f>'Moving Avg'!F684</f>
        <v>3.0405100000000003</v>
      </c>
      <c r="H684" s="2">
        <f>'Moving Avg'!G684</f>
        <v>3.0161059999999997</v>
      </c>
      <c r="I684" s="2">
        <f>'Moving Avg'!H684</f>
        <v>3.0514019999999977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3.0251000000000001</v>
      </c>
      <c r="C685" s="2">
        <f>RSI!I685</f>
        <v>47.847130924568262</v>
      </c>
      <c r="D685" s="2">
        <f>MACD!E685</f>
        <v>9.3239739702766222E-3</v>
      </c>
      <c r="E685" s="2">
        <f>MACD!F685</f>
        <v>6.4886559524108614E-3</v>
      </c>
      <c r="F685" s="2">
        <f>'Moving Avg'!D685</f>
        <v>3.0284199999999997</v>
      </c>
      <c r="G685" s="2">
        <f>'Moving Avg'!F685</f>
        <v>3.037595</v>
      </c>
      <c r="H685" s="2">
        <f>'Moving Avg'!G685</f>
        <v>3.0166059999999999</v>
      </c>
      <c r="I685" s="2">
        <f>'Moving Avg'!H685</f>
        <v>3.0514829999999979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3.0251000000000001</v>
      </c>
      <c r="C686" s="2">
        <f>RSI!I686</f>
        <v>47.847130924568262</v>
      </c>
      <c r="D686" s="2">
        <f>MACD!E686</f>
        <v>8.7711764781444046E-3</v>
      </c>
      <c r="E686" s="2">
        <f>MACD!F686</f>
        <v>6.9451600575575704E-3</v>
      </c>
      <c r="F686" s="2">
        <f>'Moving Avg'!D686</f>
        <v>3.0267600000000003</v>
      </c>
      <c r="G686" s="2">
        <f>'Moving Avg'!F686</f>
        <v>3.0346800000000003</v>
      </c>
      <c r="H686" s="2">
        <f>'Moving Avg'!G686</f>
        <v>3.0171060000000001</v>
      </c>
      <c r="I686" s="2">
        <f>'Moving Avg'!H686</f>
        <v>3.0516029999999974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3.0251000000000001</v>
      </c>
      <c r="C687" s="2">
        <f>RSI!I687</f>
        <v>47.847130924568262</v>
      </c>
      <c r="D687" s="2">
        <f>MACD!E687</f>
        <v>8.3327034973783576E-3</v>
      </c>
      <c r="E687" s="2">
        <f>MACD!F687</f>
        <v>7.2226687455217275E-3</v>
      </c>
      <c r="F687" s="2">
        <f>'Moving Avg'!D687</f>
        <v>3.0251000000000001</v>
      </c>
      <c r="G687" s="2">
        <f>'Moving Avg'!F687</f>
        <v>3.0321800000000003</v>
      </c>
      <c r="H687" s="2">
        <f>'Moving Avg'!G687</f>
        <v>3.0176060000000002</v>
      </c>
      <c r="I687" s="2">
        <f>'Moving Avg'!H687</f>
        <v>3.051879499999997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3.0251000000000001</v>
      </c>
      <c r="C688" s="2">
        <f>RSI!I688</f>
        <v>47.847130924568255</v>
      </c>
      <c r="D688" s="2">
        <f>MACD!E688</f>
        <v>7.9887978458108577E-3</v>
      </c>
      <c r="E688" s="2">
        <f>MACD!F688</f>
        <v>7.3758945655795546E-3</v>
      </c>
      <c r="F688" s="2">
        <f>'Moving Avg'!D688</f>
        <v>3.0251000000000001</v>
      </c>
      <c r="G688" s="2">
        <f>'Moving Avg'!F688</f>
        <v>3.0296800000000004</v>
      </c>
      <c r="H688" s="2">
        <f>'Moving Avg'!G688</f>
        <v>3.0181060000000008</v>
      </c>
      <c r="I688" s="2">
        <f>'Moving Avg'!H688</f>
        <v>3.0523514999999977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3.0251000000000001</v>
      </c>
      <c r="C689" s="2">
        <f>RSI!I689</f>
        <v>47.847130924568255</v>
      </c>
      <c r="D689" s="2">
        <f>MACD!E689</f>
        <v>7.7229025593026357E-3</v>
      </c>
      <c r="E689" s="2">
        <f>MACD!F689</f>
        <v>7.4452961643241711E-3</v>
      </c>
      <c r="F689" s="2">
        <f>'Moving Avg'!D689</f>
        <v>3.0251000000000001</v>
      </c>
      <c r="G689" s="2">
        <f>'Moving Avg'!F689</f>
        <v>3.0309300000000006</v>
      </c>
      <c r="H689" s="2">
        <f>'Moving Avg'!G689</f>
        <v>3.018606000000001</v>
      </c>
      <c r="I689" s="2">
        <f>'Moving Avg'!H689</f>
        <v>3.052823499999997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2.9918</v>
      </c>
      <c r="C690" s="2">
        <f>RSI!I690</f>
        <v>33.912398679969826</v>
      </c>
      <c r="D690" s="2">
        <f>MACD!E690</f>
        <v>9.9878233170604958E-3</v>
      </c>
      <c r="E690" s="2">
        <f>MACD!F690</f>
        <v>7.9538015948714368E-3</v>
      </c>
      <c r="F690" s="2">
        <f>'Moving Avg'!D690</f>
        <v>3.01844</v>
      </c>
      <c r="G690" s="2">
        <f>'Moving Avg'!F690</f>
        <v>3.0305150000000003</v>
      </c>
      <c r="H690" s="2">
        <f>'Moving Avg'!G690</f>
        <v>3.0184400000000009</v>
      </c>
      <c r="I690" s="2">
        <f>'Moving Avg'!H690</f>
        <v>3.0531289999999971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3.0001000000000002</v>
      </c>
      <c r="C691" s="2">
        <f>RSI!I691</f>
        <v>38.70413024932683</v>
      </c>
      <c r="D691" s="2">
        <f>MACD!E691</f>
        <v>1.1507771793171973E-2</v>
      </c>
      <c r="E691" s="2">
        <f>MACD!F691</f>
        <v>8.6645956345315443E-3</v>
      </c>
      <c r="F691" s="2">
        <f>'Moving Avg'!D691</f>
        <v>3.0134400000000001</v>
      </c>
      <c r="G691" s="2">
        <f>'Moving Avg'!F691</f>
        <v>3.0284300000000006</v>
      </c>
      <c r="H691" s="2">
        <f>'Moving Avg'!G691</f>
        <v>3.0184400000000009</v>
      </c>
      <c r="I691" s="2">
        <f>'Moving Avg'!H691</f>
        <v>3.053045999999997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3.0001000000000002</v>
      </c>
      <c r="C692" s="2">
        <f>RSI!I692</f>
        <v>38.70413024932683</v>
      </c>
      <c r="D692" s="2">
        <f>MACD!E692</f>
        <v>1.2946959097325905E-2</v>
      </c>
      <c r="E692" s="2">
        <f>MACD!F692</f>
        <v>9.5210683270904178E-3</v>
      </c>
      <c r="F692" s="2">
        <f>'Moving Avg'!D692</f>
        <v>3.0084399999999998</v>
      </c>
      <c r="G692" s="2">
        <f>'Moving Avg'!F692</f>
        <v>3.026345000000001</v>
      </c>
      <c r="H692" s="2">
        <f>'Moving Avg'!G692</f>
        <v>3.0184400000000009</v>
      </c>
      <c r="I692" s="2">
        <f>'Moving Avg'!H692</f>
        <v>3.0526504999999973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3.0001000000000002</v>
      </c>
      <c r="C693" s="2">
        <f>RSI!I693</f>
        <v>38.70413024932683</v>
      </c>
      <c r="D693" s="2">
        <f>MACD!E693</f>
        <v>1.3029547907163153E-2</v>
      </c>
      <c r="E693" s="2">
        <f>MACD!F693</f>
        <v>1.0222764243104965E-2</v>
      </c>
      <c r="F693" s="2">
        <f>'Moving Avg'!D693</f>
        <v>3.0034399999999999</v>
      </c>
      <c r="G693" s="2">
        <f>'Moving Avg'!F693</f>
        <v>3.0242600000000008</v>
      </c>
      <c r="H693" s="2">
        <f>'Moving Avg'!G693</f>
        <v>3.018606000000001</v>
      </c>
      <c r="I693" s="2">
        <f>'Moving Avg'!H693</f>
        <v>3.0522549999999971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3.0001000000000002</v>
      </c>
      <c r="C694" s="2">
        <f>RSI!I694</f>
        <v>38.704130249326823</v>
      </c>
      <c r="D694" s="2">
        <f>MACD!E694</f>
        <v>1.3230669648121918E-2</v>
      </c>
      <c r="E694" s="2">
        <f>MACD!F694</f>
        <v>1.0824345324108357E-2</v>
      </c>
      <c r="F694" s="2">
        <f>'Moving Avg'!D694</f>
        <v>2.99844</v>
      </c>
      <c r="G694" s="2">
        <f>'Moving Avg'!F694</f>
        <v>3.0221750000000012</v>
      </c>
      <c r="H694" s="2">
        <f>'Moving Avg'!G694</f>
        <v>3.0187720000000007</v>
      </c>
      <c r="I694" s="2">
        <f>'Moving Avg'!H694</f>
        <v>3.0520159999999974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2.9918</v>
      </c>
      <c r="C695" s="2">
        <f>RSI!I695</f>
        <v>35.264953176767946</v>
      </c>
      <c r="D695" s="2">
        <f>MACD!E695</f>
        <v>1.4137181899322115E-2</v>
      </c>
      <c r="E695" s="2">
        <f>MACD!F695</f>
        <v>1.1486912639151111E-2</v>
      </c>
      <c r="F695" s="2">
        <f>'Moving Avg'!D695</f>
        <v>2.99844</v>
      </c>
      <c r="G695" s="2">
        <f>'Moving Avg'!F695</f>
        <v>3.0196750000000008</v>
      </c>
      <c r="H695" s="2">
        <f>'Moving Avg'!G695</f>
        <v>3.0187720000000007</v>
      </c>
      <c r="I695" s="2">
        <f>'Moving Avg'!H695</f>
        <v>3.0517354999999982</v>
      </c>
      <c r="J695" s="6" t="str">
        <f>OBV!F695</f>
        <v>BULLISH</v>
      </c>
      <c r="K695" s="6" t="str">
        <f>OBV!G695</f>
        <v>WEAK</v>
      </c>
      <c r="L695" s="6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2.9918</v>
      </c>
      <c r="C696" s="2">
        <f>RSI!I696</f>
        <v>35.264953176767946</v>
      </c>
      <c r="D696" s="2">
        <f>MACD!E696</f>
        <v>1.5065791989016475E-2</v>
      </c>
      <c r="E696" s="2">
        <f>MACD!F696</f>
        <v>1.2202688509124185E-2</v>
      </c>
      <c r="F696" s="2">
        <f>'Moving Avg'!D696</f>
        <v>2.9967800000000002</v>
      </c>
      <c r="G696" s="2">
        <f>'Moving Avg'!F696</f>
        <v>3.0175950000000009</v>
      </c>
      <c r="H696" s="2">
        <f>'Moving Avg'!G696</f>
        <v>3.0187720000000002</v>
      </c>
      <c r="I696" s="2">
        <f>'Moving Avg'!H696</f>
        <v>3.051454999999998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2.9167999999999998</v>
      </c>
      <c r="C697" s="2">
        <f>RSI!I697</f>
        <v>18.260504936944173</v>
      </c>
      <c r="D697" s="2">
        <f>MACD!E697</f>
        <v>2.1556688304429361E-2</v>
      </c>
      <c r="E697" s="2">
        <f>MACD!F697</f>
        <v>1.4073488468185222E-2</v>
      </c>
      <c r="F697" s="2">
        <f>'Moving Avg'!D697</f>
        <v>2.9801200000000003</v>
      </c>
      <c r="G697" s="2">
        <f>'Moving Avg'!F697</f>
        <v>3.0117650000000009</v>
      </c>
      <c r="H697" s="2">
        <f>'Moving Avg'!G697</f>
        <v>3.0187719999999998</v>
      </c>
      <c r="I697" s="2">
        <f>'Moving Avg'!H697</f>
        <v>3.0507994999999983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2.9167999999999998</v>
      </c>
      <c r="C698" s="2">
        <f>RSI!I698</f>
        <v>18.260504936944173</v>
      </c>
      <c r="D698" s="2">
        <f>MACD!E698</f>
        <v>2.7630676149218658E-2</v>
      </c>
      <c r="E698" s="2">
        <f>MACD!F698</f>
        <v>1.6784926004391909E-2</v>
      </c>
      <c r="F698" s="2">
        <f>'Moving Avg'!D698</f>
        <v>2.9634600000000004</v>
      </c>
      <c r="G698" s="2">
        <f>'Moving Avg'!F698</f>
        <v>3.0059350000000009</v>
      </c>
      <c r="H698" s="2">
        <f>'Moving Avg'!G698</f>
        <v>3.0172719999999993</v>
      </c>
      <c r="I698" s="2">
        <f>'Moving Avg'!H698</f>
        <v>3.0502219999999975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2.9834000000000001</v>
      </c>
      <c r="C699" s="2">
        <f>RSI!I699</f>
        <v>45.38299032817546</v>
      </c>
      <c r="D699" s="2">
        <f>MACD!E699</f>
        <v>2.837547373531546E-2</v>
      </c>
      <c r="E699" s="2">
        <f>MACD!F699</f>
        <v>1.910303555057662E-2</v>
      </c>
      <c r="F699" s="2">
        <f>'Moving Avg'!D699</f>
        <v>2.9601199999999999</v>
      </c>
      <c r="G699" s="2">
        <f>'Moving Avg'!F699</f>
        <v>3.003435000000001</v>
      </c>
      <c r="H699" s="2">
        <f>'Moving Avg'!G699</f>
        <v>3.0171039999999989</v>
      </c>
      <c r="I699" s="2">
        <f>'Moving Avg'!H699</f>
        <v>3.0500944999999975</v>
      </c>
      <c r="J699" s="6" t="str">
        <f>OBV!F699</f>
        <v>BULLISH</v>
      </c>
      <c r="K699" s="6" t="str">
        <f>OBV!G699</f>
        <v>WEAK</v>
      </c>
      <c r="L699" s="6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2.9834000000000001</v>
      </c>
      <c r="C700" s="2">
        <f>RSI!I700</f>
        <v>45.38299032817546</v>
      </c>
      <c r="D700" s="2">
        <f>MACD!E700</f>
        <v>2.3987774137695261E-2</v>
      </c>
      <c r="E700" s="2">
        <f>MACD!F700</f>
        <v>2.007998326800035E-2</v>
      </c>
      <c r="F700" s="2">
        <f>'Moving Avg'!D700</f>
        <v>2.95844</v>
      </c>
      <c r="G700" s="2">
        <f>'Moving Avg'!F700</f>
        <v>3.000935000000001</v>
      </c>
      <c r="H700" s="2">
        <f>'Moving Avg'!G700</f>
        <v>3.016935999999999</v>
      </c>
      <c r="I700" s="2">
        <f>'Moving Avg'!H700</f>
        <v>3.049966999999997</v>
      </c>
      <c r="J700" s="6" t="str">
        <f>OBV!F700</f>
        <v>BULLISH</v>
      </c>
      <c r="K700" s="6" t="str">
        <f>OBV!G700</f>
        <v>WEAK</v>
      </c>
      <c r="L700" s="6" t="str">
        <f>OBV!H700</f>
        <v>BULLISH DIVERGENCE</v>
      </c>
    </row>
    <row r="701" spans="1:12" ht="13.5" x14ac:dyDescent="0.25">
      <c r="A701" s="3">
        <f>RSI!A701</f>
        <v>43025</v>
      </c>
      <c r="B701" s="2">
        <f>RSI!B701</f>
        <v>2.9834000000000001</v>
      </c>
      <c r="C701" s="2">
        <f>RSI!I701</f>
        <v>45.382990328175453</v>
      </c>
      <c r="D701" s="2">
        <f>MACD!E701</f>
        <v>2.1649402383005167E-2</v>
      </c>
      <c r="E701" s="2">
        <f>MACD!F701</f>
        <v>2.0393867091001314E-2</v>
      </c>
      <c r="F701" s="2">
        <f>'Moving Avg'!D701</f>
        <v>2.9567600000000001</v>
      </c>
      <c r="G701" s="2">
        <f>'Moving Avg'!F701</f>
        <v>2.9984350000000015</v>
      </c>
      <c r="H701" s="2">
        <f>'Moving Avg'!G701</f>
        <v>3.016767999999999</v>
      </c>
      <c r="I701" s="2">
        <f>'Moving Avg'!H701</f>
        <v>3.0498394999999969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</row>
    <row r="702" spans="1:12" ht="13.5" x14ac:dyDescent="0.25">
      <c r="A702" s="3">
        <f>RSI!A702</f>
        <v>43026</v>
      </c>
      <c r="B702" s="2">
        <f>RSI!B702</f>
        <v>2.9167999999999998</v>
      </c>
      <c r="C702" s="2">
        <f>RSI!I702</f>
        <v>32.085701061798687</v>
      </c>
      <c r="D702" s="2">
        <f>MACD!E702</f>
        <v>2.4694274627814927E-2</v>
      </c>
      <c r="E702" s="2">
        <f>MACD!F702</f>
        <v>2.1253948598364037E-2</v>
      </c>
      <c r="F702" s="2">
        <f>'Moving Avg'!D702</f>
        <v>2.9567600000000001</v>
      </c>
      <c r="G702" s="2">
        <f>'Moving Avg'!F702</f>
        <v>2.9926050000000006</v>
      </c>
      <c r="H702" s="2">
        <f>'Moving Avg'!G702</f>
        <v>3.0152679999999994</v>
      </c>
      <c r="I702" s="2">
        <f>'Moving Avg'!H702</f>
        <v>3.0490274999999967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2.9167999999999998</v>
      </c>
      <c r="C703" s="2">
        <f>RSI!I703</f>
        <v>32.085701061798702</v>
      </c>
      <c r="D703" s="2">
        <f>MACD!E703</f>
        <v>2.7747729809613375E-2</v>
      </c>
      <c r="E703" s="2">
        <f>MACD!F703</f>
        <v>2.2552704840613908E-2</v>
      </c>
      <c r="F703" s="2">
        <f>'Moving Avg'!D703</f>
        <v>2.9567600000000001</v>
      </c>
      <c r="G703" s="2">
        <f>'Moving Avg'!F703</f>
        <v>2.9871900000000009</v>
      </c>
      <c r="H703" s="2">
        <f>'Moving Avg'!G703</f>
        <v>3.0141019999999985</v>
      </c>
      <c r="I703" s="2">
        <f>'Moving Avg'!H703</f>
        <v>3.0483719999999965</v>
      </c>
      <c r="J703" s="6" t="str">
        <f>OBV!F703</f>
        <v>BULLISH</v>
      </c>
      <c r="K703" s="6" t="str">
        <f>OBV!G703</f>
        <v>WEAK</v>
      </c>
      <c r="L703" s="6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2.9167999999999998</v>
      </c>
      <c r="C704" s="2">
        <f>RSI!I704</f>
        <v>32.085701061798702</v>
      </c>
      <c r="D704" s="2">
        <f>MACD!E704</f>
        <v>3.0773112304645078E-2</v>
      </c>
      <c r="E704" s="2">
        <f>MACD!F704</f>
        <v>2.4196786333420144E-2</v>
      </c>
      <c r="F704" s="2">
        <f>'Moving Avg'!D704</f>
        <v>2.9434399999999998</v>
      </c>
      <c r="G704" s="2">
        <f>'Moving Avg'!F704</f>
        <v>2.9817750000000007</v>
      </c>
      <c r="H704" s="2">
        <f>'Moving Avg'!G704</f>
        <v>3.0126019999999984</v>
      </c>
      <c r="I704" s="2">
        <f>'Moving Avg'!H704</f>
        <v>3.0477164999999968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2.9167999999999998</v>
      </c>
      <c r="C705" s="2">
        <f>RSI!I705</f>
        <v>32.085701061798702</v>
      </c>
      <c r="D705" s="2">
        <f>MACD!E705</f>
        <v>3.246510015910431E-2</v>
      </c>
      <c r="E705" s="2">
        <f>MACD!F705</f>
        <v>2.585044909855698E-2</v>
      </c>
      <c r="F705" s="2">
        <f>'Moving Avg'!D705</f>
        <v>2.9301200000000001</v>
      </c>
      <c r="G705" s="2">
        <f>'Moving Avg'!F705</f>
        <v>2.976360000000001</v>
      </c>
      <c r="H705" s="2">
        <f>'Moving Avg'!G705</f>
        <v>3.0112699999999983</v>
      </c>
      <c r="I705" s="2">
        <f>'Moving Avg'!H705</f>
        <v>3.047412499999997</v>
      </c>
      <c r="J705" s="6" t="str">
        <f>OBV!F705</f>
        <v>BEARISH</v>
      </c>
      <c r="K705" s="6" t="str">
        <f>OBV!G705</f>
        <v>STRONG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2.9167999999999998</v>
      </c>
      <c r="C706" s="2">
        <f>RSI!I706</f>
        <v>32.085701061798702</v>
      </c>
      <c r="D706" s="2">
        <f>MACD!E706</f>
        <v>3.4275459872323388E-2</v>
      </c>
      <c r="E706" s="2">
        <f>MACD!F706</f>
        <v>2.7535451253310264E-2</v>
      </c>
      <c r="F706" s="2">
        <f>'Moving Avg'!D706</f>
        <v>2.9167999999999998</v>
      </c>
      <c r="G706" s="2">
        <f>'Moving Avg'!F706</f>
        <v>2.9709450000000013</v>
      </c>
      <c r="H706" s="2">
        <f>'Moving Avg'!G706</f>
        <v>3.0109379999999986</v>
      </c>
      <c r="I706" s="2">
        <f>'Moving Avg'!H706</f>
        <v>3.0467569999999973</v>
      </c>
      <c r="J706" s="6" t="str">
        <f>OBV!F706</f>
        <v>BEARISH</v>
      </c>
      <c r="K706" s="6" t="str">
        <f>OBV!G706</f>
        <v>STRONG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2.9167999999999998</v>
      </c>
      <c r="C707" s="2">
        <f>RSI!I707</f>
        <v>32.085701061798702</v>
      </c>
      <c r="D707" s="2">
        <f>MACD!E707</f>
        <v>2.4619468651941201E-2</v>
      </c>
      <c r="E707" s="2">
        <f>MACD!F707</f>
        <v>2.6952254733036453E-2</v>
      </c>
      <c r="F707" s="2">
        <f>'Moving Avg'!D707</f>
        <v>2.9167999999999998</v>
      </c>
      <c r="G707" s="2">
        <f>'Moving Avg'!F707</f>
        <v>2.9655300000000011</v>
      </c>
      <c r="H707" s="2">
        <f>'Moving Avg'!G707</f>
        <v>3.0092719999999984</v>
      </c>
      <c r="I707" s="2">
        <f>'Moving Avg'!H707</f>
        <v>3.0459059999999969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</row>
    <row r="708" spans="1:12" ht="13.5" x14ac:dyDescent="0.25">
      <c r="A708" s="3">
        <f>RSI!A708</f>
        <v>43034</v>
      </c>
      <c r="B708" s="2">
        <f>RSI!B708</f>
        <v>2.9167999999999998</v>
      </c>
      <c r="C708" s="2">
        <f>RSI!I708</f>
        <v>32.085701061798702</v>
      </c>
      <c r="D708" s="2">
        <f>MACD!E708</f>
        <v>1.6773669619995601E-2</v>
      </c>
      <c r="E708" s="2">
        <f>MACD!F708</f>
        <v>2.4916537710428281E-2</v>
      </c>
      <c r="F708" s="2">
        <f>'Moving Avg'!D708</f>
        <v>2.9167999999999998</v>
      </c>
      <c r="G708" s="2">
        <f>'Moving Avg'!F708</f>
        <v>2.9601150000000009</v>
      </c>
      <c r="H708" s="2">
        <f>'Moving Avg'!G708</f>
        <v>3.0076059999999991</v>
      </c>
      <c r="I708" s="2">
        <f>'Moving Avg'!H708</f>
        <v>3.045054999999997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</row>
    <row r="709" spans="1:12" ht="13.5" x14ac:dyDescent="0.25">
      <c r="A709" s="3">
        <f>RSI!A709</f>
        <v>43035</v>
      </c>
      <c r="B709" s="2">
        <f>RSI!B709</f>
        <v>2.9083999999999999</v>
      </c>
      <c r="C709" s="2">
        <f>RSI!I709</f>
        <v>30.210183189128102</v>
      </c>
      <c r="D709" s="2">
        <f>MACD!E709</f>
        <v>2.1303899214682342E-2</v>
      </c>
      <c r="E709" s="2">
        <f>MACD!F709</f>
        <v>2.4194010011279098E-2</v>
      </c>
      <c r="F709" s="2">
        <f>'Moving Avg'!D709</f>
        <v>2.9151199999999999</v>
      </c>
      <c r="G709" s="2">
        <f>'Moving Avg'!F709</f>
        <v>2.9542800000000011</v>
      </c>
      <c r="H709" s="2">
        <f>'Moving Avg'!G709</f>
        <v>3.0061059999999991</v>
      </c>
      <c r="I709" s="2">
        <f>'Moving Avg'!H709</f>
        <v>3.0440444999999969</v>
      </c>
      <c r="J709" s="6" t="str">
        <f>OBV!F709</f>
        <v>BEARISH</v>
      </c>
      <c r="K709" s="6" t="str">
        <f>OBV!G709</f>
        <v>STRONG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2.9083999999999999</v>
      </c>
      <c r="C710" s="2">
        <f>RSI!I710</f>
        <v>30.210183189128102</v>
      </c>
      <c r="D710" s="2">
        <f>MACD!E710</f>
        <v>2.5465145772175291E-2</v>
      </c>
      <c r="E710" s="2">
        <f>MACD!F710</f>
        <v>2.4448237163458338E-2</v>
      </c>
      <c r="F710" s="2">
        <f>'Moving Avg'!D710</f>
        <v>2.91344</v>
      </c>
      <c r="G710" s="2">
        <f>'Moving Avg'!F710</f>
        <v>2.9501100000000009</v>
      </c>
      <c r="H710" s="2">
        <f>'Moving Avg'!G710</f>
        <v>3.002937999999999</v>
      </c>
      <c r="I710" s="2">
        <f>'Moving Avg'!H710</f>
        <v>3.0425649999999966</v>
      </c>
      <c r="J710" s="6" t="str">
        <f>OBV!F710</f>
        <v>BEARISH</v>
      </c>
      <c r="K710" s="6" t="str">
        <f>OBV!G710</f>
        <v>STRONG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2.9083999999999999</v>
      </c>
      <c r="C711" s="2">
        <f>RSI!I711</f>
        <v>30.210183189128102</v>
      </c>
      <c r="D711" s="2">
        <f>MACD!E711</f>
        <v>2.9289881442323473E-2</v>
      </c>
      <c r="E711" s="2">
        <f>MACD!F711</f>
        <v>2.5416566019231365E-2</v>
      </c>
      <c r="F711" s="2">
        <f>'Moving Avg'!D711</f>
        <v>2.9117600000000001</v>
      </c>
      <c r="G711" s="2">
        <f>'Moving Avg'!F711</f>
        <v>2.9455250000000008</v>
      </c>
      <c r="H711" s="2">
        <f>'Moving Avg'!G711</f>
        <v>2.9997699999999994</v>
      </c>
      <c r="I711" s="2">
        <f>'Moving Avg'!H711</f>
        <v>3.0410074999999965</v>
      </c>
      <c r="J711" s="6" t="str">
        <f>OBV!F711</f>
        <v>BEARISH</v>
      </c>
      <c r="K711" s="6" t="str">
        <f>OBV!G711</f>
        <v>STRONG</v>
      </c>
      <c r="L711" s="6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2.9083999999999999</v>
      </c>
      <c r="C712" s="2">
        <f>RSI!I712</f>
        <v>30.210183189128117</v>
      </c>
      <c r="D712" s="2">
        <f>MACD!E712</f>
        <v>2.2561228403922495E-2</v>
      </c>
      <c r="E712" s="2">
        <f>MACD!F712</f>
        <v>2.4845498496169592E-2</v>
      </c>
      <c r="F712" s="2">
        <f>'Moving Avg'!D712</f>
        <v>2.9100799999999998</v>
      </c>
      <c r="G712" s="2">
        <f>'Moving Avg'!F712</f>
        <v>2.9409400000000003</v>
      </c>
      <c r="H712" s="2">
        <f>'Moving Avg'!G712</f>
        <v>2.9966019999999993</v>
      </c>
      <c r="I712" s="2">
        <f>'Moving Avg'!H712</f>
        <v>3.0394109999999968</v>
      </c>
      <c r="J712" s="6" t="str">
        <f>OBV!F712</f>
        <v>BEARISH</v>
      </c>
      <c r="K712" s="6" t="str">
        <f>OBV!G712</f>
        <v>STRONG</v>
      </c>
      <c r="L712" s="6" t="str">
        <f>OBV!H712</f>
        <v>CONFIRMED BEARISH</v>
      </c>
    </row>
    <row r="713" spans="1:12" ht="13.5" x14ac:dyDescent="0.25">
      <c r="A713" s="3">
        <f>RSI!A713</f>
        <v>43041</v>
      </c>
      <c r="B713" s="2">
        <f>RSI!B713</f>
        <v>2.9083999999999999</v>
      </c>
      <c r="C713" s="2">
        <f>RSI!I713</f>
        <v>30.210183189128117</v>
      </c>
      <c r="D713" s="2">
        <f>MACD!E713</f>
        <v>1.7128110172652367E-2</v>
      </c>
      <c r="E713" s="2">
        <f>MACD!F713</f>
        <v>2.3302020831466146E-2</v>
      </c>
      <c r="F713" s="2">
        <f>'Moving Avg'!D713</f>
        <v>2.9083999999999999</v>
      </c>
      <c r="G713" s="2">
        <f>'Moving Avg'!F713</f>
        <v>2.9363550000000003</v>
      </c>
      <c r="H713" s="2">
        <f>'Moving Avg'!G713</f>
        <v>2.9939339999999994</v>
      </c>
      <c r="I713" s="2">
        <f>'Moving Avg'!H713</f>
        <v>3.0371894999999962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2.9083999999999999</v>
      </c>
      <c r="C714" s="2">
        <f>RSI!I714</f>
        <v>30.210183189128117</v>
      </c>
      <c r="D714" s="2">
        <f>MACD!E714</f>
        <v>1.2771927966698016E-2</v>
      </c>
      <c r="E714" s="2">
        <f>MACD!F714</f>
        <v>2.1196002258512519E-2</v>
      </c>
      <c r="F714" s="2">
        <f>'Moving Avg'!D714</f>
        <v>2.9083999999999999</v>
      </c>
      <c r="G714" s="2">
        <f>'Moving Avg'!F714</f>
        <v>2.9317700000000002</v>
      </c>
      <c r="H714" s="2">
        <f>'Moving Avg'!G714</f>
        <v>2.9912659999999995</v>
      </c>
      <c r="I714" s="2">
        <f>'Moving Avg'!H714</f>
        <v>3.0345769999999961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2.9083999999999999</v>
      </c>
      <c r="C715" s="2">
        <f>RSI!I715</f>
        <v>30.210183189128117</v>
      </c>
      <c r="D715" s="2">
        <f>MACD!E715</f>
        <v>9.3091421589943657E-3</v>
      </c>
      <c r="E715" s="2">
        <f>MACD!F715</f>
        <v>1.8818630238608889E-2</v>
      </c>
      <c r="F715" s="2">
        <f>'Moving Avg'!D715</f>
        <v>2.9083999999999999</v>
      </c>
      <c r="G715" s="2">
        <f>'Moving Avg'!F715</f>
        <v>2.9276</v>
      </c>
      <c r="H715" s="2">
        <f>'Moving Avg'!G715</f>
        <v>2.9877659999999993</v>
      </c>
      <c r="I715" s="2">
        <f>'Moving Avg'!H715</f>
        <v>3.0323554999999964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2.9167999999999998</v>
      </c>
      <c r="C716" s="2">
        <f>RSI!I716</f>
        <v>36.450604110980095</v>
      </c>
      <c r="D716" s="2">
        <f>MACD!E716</f>
        <v>5.963550518667482E-3</v>
      </c>
      <c r="E716" s="2">
        <f>MACD!F716</f>
        <v>1.624761429462061E-2</v>
      </c>
      <c r="F716" s="2">
        <f>'Moving Avg'!D716</f>
        <v>2.9100799999999998</v>
      </c>
      <c r="G716" s="2">
        <f>'Moving Avg'!F716</f>
        <v>2.9238499999999998</v>
      </c>
      <c r="H716" s="2">
        <f>'Moving Avg'!G716</f>
        <v>2.9844339999999994</v>
      </c>
      <c r="I716" s="2">
        <f>'Moving Avg'!H716</f>
        <v>3.0303709999999966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2.9083999999999999</v>
      </c>
      <c r="C717" s="2">
        <f>RSI!I717</f>
        <v>33.248882533670155</v>
      </c>
      <c r="D717" s="2">
        <f>MACD!E717</f>
        <v>3.8966220196230417E-3</v>
      </c>
      <c r="E717" s="2">
        <f>MACD!F717</f>
        <v>1.3777415839621098E-2</v>
      </c>
      <c r="F717" s="2">
        <f>'Moving Avg'!D717</f>
        <v>2.9100799999999998</v>
      </c>
      <c r="G717" s="2">
        <f>'Moving Avg'!F717</f>
        <v>2.9234299999999998</v>
      </c>
      <c r="H717" s="2">
        <f>'Moving Avg'!G717</f>
        <v>2.9810999999999996</v>
      </c>
      <c r="I717" s="2">
        <f>'Moving Avg'!H717</f>
        <v>3.0283054999999965</v>
      </c>
      <c r="J717" s="6" t="str">
        <f>OBV!F717</f>
        <v>BEARISH</v>
      </c>
      <c r="K717" s="6" t="str">
        <f>OBV!G717</f>
        <v>STRONG</v>
      </c>
      <c r="L717" s="6" t="str">
        <f>OBV!H717</f>
        <v>NEUTRAL</v>
      </c>
    </row>
    <row r="718" spans="1:12" ht="13.5" x14ac:dyDescent="0.25">
      <c r="A718" s="3">
        <f>RSI!A718</f>
        <v>43048</v>
      </c>
      <c r="B718" s="2">
        <f>RSI!B718</f>
        <v>3.0668000000000002</v>
      </c>
      <c r="C718" s="2">
        <f>RSI!I718</f>
        <v>76.021344018927209</v>
      </c>
      <c r="D718" s="2">
        <f>MACD!E718</f>
        <v>-9.4047791921023638E-3</v>
      </c>
      <c r="E718" s="2">
        <f>MACD!F718</f>
        <v>9.1409768332764048E-3</v>
      </c>
      <c r="F718" s="2">
        <f>'Moving Avg'!D718</f>
        <v>2.9417599999999999</v>
      </c>
      <c r="G718" s="2">
        <f>'Moving Avg'!F718</f>
        <v>2.93093</v>
      </c>
      <c r="H718" s="2">
        <f>'Moving Avg'!G718</f>
        <v>2.9809339999999995</v>
      </c>
      <c r="I718" s="2">
        <f>'Moving Avg'!H718</f>
        <v>3.0270709999999967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3.1583999999999999</v>
      </c>
      <c r="C719" s="2">
        <f>RSI!I719</f>
        <v>82.860796297347747</v>
      </c>
      <c r="D719" s="2">
        <f>MACD!E719</f>
        <v>-2.9505822543828941E-2</v>
      </c>
      <c r="E719" s="2">
        <f>MACD!F719</f>
        <v>1.4116169578553359E-3</v>
      </c>
      <c r="F719" s="2">
        <f>'Moving Avg'!D719</f>
        <v>2.9917600000000002</v>
      </c>
      <c r="G719" s="2">
        <f>'Moving Avg'!F719</f>
        <v>2.9396800000000001</v>
      </c>
      <c r="H719" s="2">
        <f>'Moving Avg'!G719</f>
        <v>2.9840999999999998</v>
      </c>
      <c r="I719" s="2">
        <f>'Moving Avg'!H719</f>
        <v>3.026294499999997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3.0834000000000001</v>
      </c>
      <c r="C720" s="2">
        <f>RSI!I720</f>
        <v>66.208911190311085</v>
      </c>
      <c r="D720" s="2">
        <f>MACD!E720</f>
        <v>-4.221170183599332E-2</v>
      </c>
      <c r="E720" s="2">
        <f>MACD!F720</f>
        <v>-7.3130468009143966E-3</v>
      </c>
      <c r="F720" s="2">
        <f>'Moving Avg'!D720</f>
        <v>3.0267600000000003</v>
      </c>
      <c r="G720" s="2">
        <f>'Moving Avg'!F720</f>
        <v>2.94468</v>
      </c>
      <c r="H720" s="2">
        <f>'Moving Avg'!G720</f>
        <v>2.9857659999999999</v>
      </c>
      <c r="I720" s="2">
        <f>'Moving Avg'!H720</f>
        <v>3.025182499999997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3.1583999999999999</v>
      </c>
      <c r="C721" s="2">
        <f>RSI!I721</f>
        <v>72.220888552963174</v>
      </c>
      <c r="D721" s="2">
        <f>MACD!E721</f>
        <v>-5.9235263083859735E-2</v>
      </c>
      <c r="E721" s="2">
        <f>MACD!F721</f>
        <v>-1.7697490057503464E-2</v>
      </c>
      <c r="F721" s="2">
        <f>'Moving Avg'!D721</f>
        <v>3.0750799999999998</v>
      </c>
      <c r="G721" s="2">
        <f>'Moving Avg'!F721</f>
        <v>2.95343</v>
      </c>
      <c r="H721" s="2">
        <f>'Moving Avg'!G721</f>
        <v>2.9880979999999995</v>
      </c>
      <c r="I721" s="2">
        <f>'Moving Avg'!H721</f>
        <v>3.0249139999999968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3.0834000000000001</v>
      </c>
      <c r="C722" s="2">
        <f>RSI!I722</f>
        <v>60.608234966514772</v>
      </c>
      <c r="D722" s="2">
        <f>MACD!E722</f>
        <v>-6.9191212630378196E-2</v>
      </c>
      <c r="E722" s="2">
        <f>MACD!F722</f>
        <v>-2.7996234572078414E-2</v>
      </c>
      <c r="F722" s="2">
        <f>'Moving Avg'!D722</f>
        <v>3.11008</v>
      </c>
      <c r="G722" s="2">
        <f>'Moving Avg'!F722</f>
        <v>2.9617599999999999</v>
      </c>
      <c r="H722" s="2">
        <f>'Moving Avg'!G722</f>
        <v>2.9889299999999999</v>
      </c>
      <c r="I722" s="2">
        <f>'Moving Avg'!H722</f>
        <v>3.0239189999999967</v>
      </c>
      <c r="J722" s="6" t="str">
        <f>OBV!F722</f>
        <v>BULLISH</v>
      </c>
      <c r="K722" s="6" t="str">
        <f>OBV!G722</f>
        <v>WEAK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3.0750999999999999</v>
      </c>
      <c r="C723" s="2">
        <f>RSI!I723</f>
        <v>59.46862032871897</v>
      </c>
      <c r="D723" s="2">
        <f>MACD!E723</f>
        <v>-7.7582441333429397E-2</v>
      </c>
      <c r="E723" s="2">
        <f>MACD!F723</f>
        <v>-3.7913475924348614E-2</v>
      </c>
      <c r="F723" s="2">
        <f>'Moving Avg'!D723</f>
        <v>3.1117399999999997</v>
      </c>
      <c r="G723" s="2">
        <f>'Moving Avg'!F723</f>
        <v>2.9696749999999996</v>
      </c>
      <c r="H723" s="2">
        <f>'Moving Avg'!G723</f>
        <v>2.9895959999999997</v>
      </c>
      <c r="I723" s="2">
        <f>'Moving Avg'!H723</f>
        <v>3.0228824999999966</v>
      </c>
      <c r="J723" s="6" t="str">
        <f>OBV!F723</f>
        <v>BEARISH</v>
      </c>
      <c r="K723" s="6" t="str">
        <f>OBV!G723</f>
        <v>STRONG</v>
      </c>
      <c r="L723" s="6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2.9834000000000001</v>
      </c>
      <c r="C724" s="2">
        <f>RSI!I724</f>
        <v>48.596642170531929</v>
      </c>
      <c r="D724" s="2">
        <f>MACD!E724</f>
        <v>-7.8379757937433236E-2</v>
      </c>
      <c r="E724" s="2">
        <f>MACD!F724</f>
        <v>-4.600673232696554E-2</v>
      </c>
      <c r="F724" s="2">
        <f>'Moving Avg'!D724</f>
        <v>3.0767399999999996</v>
      </c>
      <c r="G724" s="2">
        <f>'Moving Avg'!F724</f>
        <v>2.9730049999999997</v>
      </c>
      <c r="H724" s="2">
        <f>'Moving Avg'!G724</f>
        <v>2.9884279999999994</v>
      </c>
      <c r="I724" s="2">
        <f>'Moving Avg'!H724</f>
        <v>3.0218564999999962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2.9918</v>
      </c>
      <c r="C725" s="2">
        <f>RSI!I725</f>
        <v>49.507276747187213</v>
      </c>
      <c r="D725" s="2">
        <f>MACD!E725</f>
        <v>-7.9588142650684812E-2</v>
      </c>
      <c r="E725" s="2">
        <f>MACD!F725</f>
        <v>-5.27230143917094E-2</v>
      </c>
      <c r="F725" s="2">
        <f>'Moving Avg'!D725</f>
        <v>3.0584199999999999</v>
      </c>
      <c r="G725" s="2">
        <f>'Moving Avg'!F725</f>
        <v>2.9767549999999998</v>
      </c>
      <c r="H725" s="2">
        <f>'Moving Avg'!G725</f>
        <v>2.987428</v>
      </c>
      <c r="I725" s="2">
        <f>'Moving Avg'!H725</f>
        <v>3.021184999999996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2.9834000000000001</v>
      </c>
      <c r="C726" s="2">
        <f>RSI!I726</f>
        <v>48.580449360988588</v>
      </c>
      <c r="D726" s="2">
        <f>MACD!E726</f>
        <v>-7.8663792865902415E-2</v>
      </c>
      <c r="E726" s="2">
        <f>MACD!F726</f>
        <v>-5.7911170086548003E-2</v>
      </c>
      <c r="F726" s="2">
        <f>'Moving Avg'!D726</f>
        <v>3.0234199999999998</v>
      </c>
      <c r="G726" s="2">
        <f>'Moving Avg'!F726</f>
        <v>2.9800849999999999</v>
      </c>
      <c r="H726" s="2">
        <f>'Moving Avg'!G726</f>
        <v>2.9864279999999996</v>
      </c>
      <c r="I726" s="2">
        <f>'Moving Avg'!H726</f>
        <v>3.0205884999999957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3.0417999999999998</v>
      </c>
      <c r="C727" s="2">
        <f>RSI!I727</f>
        <v>54.901766707491277</v>
      </c>
      <c r="D727" s="2">
        <f>MACD!E727</f>
        <v>-8.3420341691319511E-2</v>
      </c>
      <c r="E727" s="2">
        <f>MACD!F727</f>
        <v>-6.3013004407502307E-2</v>
      </c>
      <c r="F727" s="2">
        <f>'Moving Avg'!D727</f>
        <v>3.0150999999999999</v>
      </c>
      <c r="G727" s="2">
        <f>'Moving Avg'!F727</f>
        <v>2.986335</v>
      </c>
      <c r="H727" s="2">
        <f>'Moving Avg'!G727</f>
        <v>2.9865959999999996</v>
      </c>
      <c r="I727" s="2">
        <f>'Moving Avg'!H727</f>
        <v>3.0198934999999953</v>
      </c>
      <c r="J727" s="6" t="str">
        <f>OBV!F727</f>
        <v>BEARISH</v>
      </c>
      <c r="K727" s="6" t="str">
        <f>OBV!G727</f>
        <v>STRONG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3.0417999999999998</v>
      </c>
      <c r="C728" s="2">
        <f>RSI!I728</f>
        <v>54.901766707491277</v>
      </c>
      <c r="D728" s="2">
        <f>MACD!E728</f>
        <v>-6.3347320495377168E-2</v>
      </c>
      <c r="E728" s="2">
        <f>MACD!F728</f>
        <v>-6.3079867625077279E-2</v>
      </c>
      <c r="F728" s="2">
        <f>'Moving Avg'!D728</f>
        <v>3.0084400000000002</v>
      </c>
      <c r="G728" s="2">
        <f>'Moving Avg'!F728</f>
        <v>2.9925850000000001</v>
      </c>
      <c r="H728" s="2">
        <f>'Moving Avg'!G728</f>
        <v>2.9867639999999995</v>
      </c>
      <c r="I728" s="2">
        <f>'Moving Avg'!H728</f>
        <v>3.0196674999999957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3.0417999999999998</v>
      </c>
      <c r="C729" s="2">
        <f>RSI!I729</f>
        <v>54.901766707491269</v>
      </c>
      <c r="D729" s="2">
        <f>MACD!E729</f>
        <v>-3.2521479723680802E-2</v>
      </c>
      <c r="E729" s="2">
        <f>MACD!F729</f>
        <v>-5.6968190044797987E-2</v>
      </c>
      <c r="F729" s="2">
        <f>'Moving Avg'!D729</f>
        <v>3.0201199999999999</v>
      </c>
      <c r="G729" s="2">
        <f>'Moving Avg'!F729</f>
        <v>2.9992550000000002</v>
      </c>
      <c r="H729" s="2">
        <f>'Moving Avg'!G729</f>
        <v>2.9869319999999995</v>
      </c>
      <c r="I729" s="2">
        <f>'Moving Avg'!H729</f>
        <v>3.0192849999999964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3.0001000000000002</v>
      </c>
      <c r="C730" s="2">
        <f>RSI!I730</f>
        <v>49.477237882777686</v>
      </c>
      <c r="D730" s="2">
        <f>MACD!E730</f>
        <v>-1.5120362541027887E-2</v>
      </c>
      <c r="E730" s="2">
        <f>MACD!F730</f>
        <v>-4.859862454404397E-2</v>
      </c>
      <c r="F730" s="2">
        <f>'Moving Avg'!D730</f>
        <v>3.0217800000000001</v>
      </c>
      <c r="G730" s="2">
        <f>'Moving Avg'!F730</f>
        <v>3.0038400000000007</v>
      </c>
      <c r="H730" s="2">
        <f>'Moving Avg'!G730</f>
        <v>2.9862659999999992</v>
      </c>
      <c r="I730" s="2">
        <f>'Moving Avg'!H730</f>
        <v>3.0186549999999968</v>
      </c>
      <c r="J730" s="6" t="str">
        <f>OBV!F730</f>
        <v>BEARISH</v>
      </c>
      <c r="K730" s="6" t="str">
        <f>OBV!G730</f>
        <v>STRONG</v>
      </c>
      <c r="L730" s="6" t="str">
        <f>OBV!H730</f>
        <v>BEARISH DIVERGENCE</v>
      </c>
    </row>
    <row r="731" spans="1:12" ht="13.5" x14ac:dyDescent="0.25">
      <c r="A731" s="3">
        <f>RSI!A731</f>
        <v>43067</v>
      </c>
      <c r="B731" s="2">
        <f>RSI!B731</f>
        <v>2.9167999999999998</v>
      </c>
      <c r="C731" s="2">
        <f>RSI!I731</f>
        <v>40.804151326947874</v>
      </c>
      <c r="D731" s="2">
        <f>MACD!E731</f>
        <v>1.7343422858954405E-2</v>
      </c>
      <c r="E731" s="2">
        <f>MACD!F731</f>
        <v>-3.54102150634443E-2</v>
      </c>
      <c r="F731" s="2">
        <f>'Moving Avg'!D731</f>
        <v>3.0084599999999999</v>
      </c>
      <c r="G731" s="2">
        <f>'Moving Avg'!F731</f>
        <v>3.0042600000000008</v>
      </c>
      <c r="H731" s="2">
        <f>'Moving Avg'!G731</f>
        <v>2.9839339999999996</v>
      </c>
      <c r="I731" s="2">
        <f>'Moving Avg'!H731</f>
        <v>3.0179994999999966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2.9918</v>
      </c>
      <c r="C732" s="2">
        <f>RSI!I732</f>
        <v>49.403907824365767</v>
      </c>
      <c r="D732" s="2">
        <f>MACD!E732</f>
        <v>2.8239625974507909E-2</v>
      </c>
      <c r="E732" s="2">
        <f>MACD!F732</f>
        <v>-2.2680246855853858E-2</v>
      </c>
      <c r="F732" s="2">
        <f>'Moving Avg'!D732</f>
        <v>2.9984600000000001</v>
      </c>
      <c r="G732" s="2">
        <f>'Moving Avg'!F732</f>
        <v>3.008430000000001</v>
      </c>
      <c r="H732" s="2">
        <f>'Moving Avg'!G732</f>
        <v>2.9831019999999997</v>
      </c>
      <c r="I732" s="2">
        <f>'Moving Avg'!H732</f>
        <v>3.0174059999999967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2.9918</v>
      </c>
      <c r="C733" s="2">
        <f>RSI!I733</f>
        <v>49.403907824365767</v>
      </c>
      <c r="D733" s="2">
        <f>MACD!E733</f>
        <v>3.6221669714904703E-2</v>
      </c>
      <c r="E733" s="2">
        <f>MACD!F733</f>
        <v>-1.0899863541702144E-2</v>
      </c>
      <c r="F733" s="2">
        <f>'Moving Avg'!D733</f>
        <v>2.9884599999999999</v>
      </c>
      <c r="G733" s="2">
        <f>'Moving Avg'!F733</f>
        <v>3.0126000000000004</v>
      </c>
      <c r="H733" s="2">
        <f>'Moving Avg'!G733</f>
        <v>2.9824360000000003</v>
      </c>
      <c r="I733" s="2">
        <f>'Moving Avg'!H733</f>
        <v>3.0172424999999969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2.9918</v>
      </c>
      <c r="C734" s="2">
        <f>RSI!I734</f>
        <v>49.403907824365774</v>
      </c>
      <c r="D734" s="2">
        <f>MACD!E734</f>
        <v>2.8904220568891414E-2</v>
      </c>
      <c r="E734" s="2">
        <f>MACD!F734</f>
        <v>-2.9390467195834326E-3</v>
      </c>
      <c r="F734" s="2">
        <f>'Moving Avg'!D734</f>
        <v>2.9784599999999997</v>
      </c>
      <c r="G734" s="2">
        <f>'Moving Avg'!F734</f>
        <v>3.0167700000000002</v>
      </c>
      <c r="H734" s="2">
        <f>'Moving Avg'!G734</f>
        <v>2.9817700000000009</v>
      </c>
      <c r="I734" s="2">
        <f>'Moving Avg'!H734</f>
        <v>3.0166099999999978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2.9834000000000001</v>
      </c>
      <c r="C735" s="2">
        <f>RSI!I735</f>
        <v>48.419917071500571</v>
      </c>
      <c r="D735" s="2">
        <f>MACD!E735</f>
        <v>2.4660586957982122E-2</v>
      </c>
      <c r="E735" s="2">
        <f>MACD!F735</f>
        <v>2.5808800159296788E-3</v>
      </c>
      <c r="F735" s="2">
        <f>'Moving Avg'!D735</f>
        <v>2.9751199999999995</v>
      </c>
      <c r="G735" s="2">
        <f>'Moving Avg'!F735</f>
        <v>3.0205200000000003</v>
      </c>
      <c r="H735" s="2">
        <f>'Moving Avg'!G735</f>
        <v>2.9809360000000011</v>
      </c>
      <c r="I735" s="2">
        <f>'Moving Avg'!H735</f>
        <v>3.0165609999999976</v>
      </c>
      <c r="J735" s="6" t="str">
        <f>OBV!F735</f>
        <v>BEARISH</v>
      </c>
      <c r="K735" s="6" t="str">
        <f>OBV!G735</f>
        <v>STRONG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2.9834000000000001</v>
      </c>
      <c r="C736" s="2">
        <f>RSI!I736</f>
        <v>48.419917071500571</v>
      </c>
      <c r="D736" s="2">
        <f>MACD!E736</f>
        <v>1.9858189263303849E-2</v>
      </c>
      <c r="E736" s="2">
        <f>MACD!F736</f>
        <v>6.0363418654045134E-3</v>
      </c>
      <c r="F736" s="2">
        <f>'Moving Avg'!D736</f>
        <v>2.9884399999999998</v>
      </c>
      <c r="G736" s="2">
        <f>'Moving Avg'!F736</f>
        <v>3.0238500000000004</v>
      </c>
      <c r="H736" s="2">
        <f>'Moving Avg'!G736</f>
        <v>2.9801020000000005</v>
      </c>
      <c r="I736" s="2">
        <f>'Moving Avg'!H736</f>
        <v>3.0165119999999974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</row>
    <row r="737" spans="1:12" ht="13.5" x14ac:dyDescent="0.25">
      <c r="A737" s="3">
        <f>RSI!A737</f>
        <v>43076</v>
      </c>
      <c r="B737" s="2">
        <f>RSI!B737</f>
        <v>2.9251</v>
      </c>
      <c r="C737" s="2">
        <f>RSI!I737</f>
        <v>41.729787580921624</v>
      </c>
      <c r="D737" s="2">
        <f>MACD!E737</f>
        <v>2.9172456718888906E-2</v>
      </c>
      <c r="E737" s="2">
        <f>MACD!F737</f>
        <v>1.0663564836101393E-2</v>
      </c>
      <c r="F737" s="2">
        <f>'Moving Avg'!D737</f>
        <v>2.9751000000000003</v>
      </c>
      <c r="G737" s="2">
        <f>'Moving Avg'!F737</f>
        <v>3.0246850000000003</v>
      </c>
      <c r="H737" s="2">
        <f>'Moving Avg'!G737</f>
        <v>2.9781020000000002</v>
      </c>
      <c r="I737" s="2">
        <f>'Moving Avg'!H737</f>
        <v>3.0160539999999982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2.9750999999999999</v>
      </c>
      <c r="C738" s="2">
        <f>RSI!I738</f>
        <v>48.32430394958844</v>
      </c>
      <c r="D738" s="2">
        <f>MACD!E738</f>
        <v>3.3763720888149162E-2</v>
      </c>
      <c r="E738" s="2">
        <f>MACD!F738</f>
        <v>1.5283596046510948E-2</v>
      </c>
      <c r="F738" s="2">
        <f>'Moving Avg'!D738</f>
        <v>2.9717600000000002</v>
      </c>
      <c r="G738" s="2">
        <f>'Moving Avg'!F738</f>
        <v>3.0201000000000002</v>
      </c>
      <c r="H738" s="2">
        <f>'Moving Avg'!G738</f>
        <v>2.9771020000000004</v>
      </c>
      <c r="I738" s="2">
        <f>'Moving Avg'!H738</f>
        <v>3.0162759999999982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2.9251</v>
      </c>
      <c r="C739" s="2">
        <f>RSI!I739</f>
        <v>43.074519477174064</v>
      </c>
      <c r="D739" s="2">
        <f>MACD!E739</f>
        <v>4.1439911096109228E-2</v>
      </c>
      <c r="E739" s="2">
        <f>MACD!F739</f>
        <v>2.0514859056430607E-2</v>
      </c>
      <c r="F739" s="2">
        <f>'Moving Avg'!D739</f>
        <v>2.9584199999999998</v>
      </c>
      <c r="G739" s="2">
        <f>'Moving Avg'!F739</f>
        <v>3.0084349999999995</v>
      </c>
      <c r="H739" s="2">
        <f>'Moving Avg'!G739</f>
        <v>2.9751019999999992</v>
      </c>
      <c r="I739" s="2">
        <f>'Moving Avg'!H739</f>
        <v>3.0162479999999983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2.9001000000000001</v>
      </c>
      <c r="C740" s="2">
        <f>RSI!I740</f>
        <v>40.694055947058175</v>
      </c>
      <c r="D740" s="2">
        <f>MACD!E740</f>
        <v>4.374815230068041E-2</v>
      </c>
      <c r="E740" s="2">
        <f>MACD!F740</f>
        <v>2.5161517705280564E-2</v>
      </c>
      <c r="F740" s="2">
        <f>'Moving Avg'!D740</f>
        <v>2.9417599999999999</v>
      </c>
      <c r="G740" s="2">
        <f>'Moving Avg'!F740</f>
        <v>2.9992700000000001</v>
      </c>
      <c r="H740" s="2">
        <f>'Moving Avg'!G740</f>
        <v>2.9732679999999991</v>
      </c>
      <c r="I740" s="2">
        <f>'Moving Avg'!H740</f>
        <v>3.0160949999999982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2.9083999999999999</v>
      </c>
      <c r="C741" s="2">
        <f>RSI!I741</f>
        <v>41.843173757708506</v>
      </c>
      <c r="D741" s="2">
        <f>MACD!E741</f>
        <v>3.2767450654112018E-2</v>
      </c>
      <c r="E741" s="2">
        <f>MACD!F741</f>
        <v>2.6682704295046857E-2</v>
      </c>
      <c r="F741" s="2">
        <f>'Moving Avg'!D741</f>
        <v>2.9267600000000003</v>
      </c>
      <c r="G741" s="2">
        <f>'Moving Avg'!F741</f>
        <v>2.9867699999999999</v>
      </c>
      <c r="H741" s="2">
        <f>'Moving Avg'!G741</f>
        <v>2.9714339999999995</v>
      </c>
      <c r="I741" s="2">
        <f>'Moving Avg'!H741</f>
        <v>3.0155924999999981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2.9750999999999999</v>
      </c>
      <c r="C742" s="2">
        <f>RSI!I742</f>
        <v>50.194839451531884</v>
      </c>
      <c r="D742" s="2">
        <f>MACD!E742</f>
        <v>3.0484365880827813E-2</v>
      </c>
      <c r="E742" s="2">
        <f>MACD!F742</f>
        <v>2.7443036612203049E-2</v>
      </c>
      <c r="F742" s="2">
        <f>'Moving Avg'!D742</f>
        <v>2.93676</v>
      </c>
      <c r="G742" s="2">
        <f>'Moving Avg'!F742</f>
        <v>2.9813549999999998</v>
      </c>
      <c r="H742" s="2">
        <f>'Moving Avg'!G742</f>
        <v>2.9709339999999993</v>
      </c>
      <c r="I742" s="2">
        <f>'Moving Avg'!H742</f>
        <v>3.0156579999999975</v>
      </c>
      <c r="J742" s="6" t="str">
        <f>OBV!F742</f>
        <v>BEARISH</v>
      </c>
      <c r="K742" s="6" t="str">
        <f>OBV!G742</f>
        <v>STRONG</v>
      </c>
      <c r="L742" s="6" t="str">
        <f>OBV!H742</f>
        <v>BEARISH DIVERGENCE</v>
      </c>
    </row>
    <row r="743" spans="1:12" ht="13.5" x14ac:dyDescent="0.25">
      <c r="A743" s="3">
        <f>RSI!A743</f>
        <v>43084</v>
      </c>
      <c r="B743" s="2">
        <f>RSI!B743</f>
        <v>2.9083999999999999</v>
      </c>
      <c r="C743" s="2">
        <f>RSI!I743</f>
        <v>43.471812731038966</v>
      </c>
      <c r="D743" s="2">
        <f>MACD!E743</f>
        <v>3.3479278199413098E-2</v>
      </c>
      <c r="E743" s="2">
        <f>MACD!F743</f>
        <v>2.865028492964506E-2</v>
      </c>
      <c r="F743" s="2">
        <f>'Moving Avg'!D743</f>
        <v>2.9234200000000001</v>
      </c>
      <c r="G743" s="2">
        <f>'Moving Avg'!F743</f>
        <v>2.9730200000000004</v>
      </c>
      <c r="H743" s="2">
        <f>'Moving Avg'!G743</f>
        <v>2.9690999999999996</v>
      </c>
      <c r="I743" s="2">
        <f>'Moving Avg'!H743</f>
        <v>3.0158199999999975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2.9083999999999999</v>
      </c>
      <c r="C744" s="2">
        <f>RSI!I744</f>
        <v>43.471812731038966</v>
      </c>
      <c r="D744" s="2">
        <f>MACD!E744</f>
        <v>3.639461658919485E-2</v>
      </c>
      <c r="E744" s="2">
        <f>MACD!F744</f>
        <v>3.0199151261555021E-2</v>
      </c>
      <c r="F744" s="2">
        <f>'Moving Avg'!D744</f>
        <v>2.92008</v>
      </c>
      <c r="G744" s="2">
        <f>'Moving Avg'!F744</f>
        <v>2.9692700000000003</v>
      </c>
      <c r="H744" s="2">
        <f>'Moving Avg'!G744</f>
        <v>2.9672659999999995</v>
      </c>
      <c r="I744" s="2">
        <f>'Moving Avg'!H744</f>
        <v>3.0155519999999978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2.9083999999999999</v>
      </c>
      <c r="C745" s="2">
        <f>RSI!I745</f>
        <v>43.471812731038966</v>
      </c>
      <c r="D745" s="2">
        <f>MACD!E745</f>
        <v>3.7922079810941423E-2</v>
      </c>
      <c r="E745" s="2">
        <f>MACD!F745</f>
        <v>3.1743736971432304E-2</v>
      </c>
      <c r="F745" s="2">
        <f>'Moving Avg'!D745</f>
        <v>2.9217400000000002</v>
      </c>
      <c r="G745" s="2">
        <f>'Moving Avg'!F745</f>
        <v>2.9651000000000005</v>
      </c>
      <c r="H745" s="2">
        <f>'Moving Avg'!G745</f>
        <v>2.965598</v>
      </c>
      <c r="I745" s="2">
        <f>'Moving Avg'!H745</f>
        <v>3.0154404999999973</v>
      </c>
      <c r="J745" s="6" t="str">
        <f>OBV!F745</f>
        <v>BEARISH</v>
      </c>
      <c r="K745" s="6" t="str">
        <f>OBV!G745</f>
        <v>STRONG</v>
      </c>
      <c r="L745" s="6" t="str">
        <f>OBV!H745</f>
        <v>BEARISH DIVERGENCE</v>
      </c>
    </row>
    <row r="746" spans="1:12" ht="13.5" x14ac:dyDescent="0.25">
      <c r="A746" s="3">
        <f>RSI!A746</f>
        <v>43089</v>
      </c>
      <c r="B746" s="2">
        <f>RSI!B746</f>
        <v>2.9083999999999999</v>
      </c>
      <c r="C746" s="2">
        <f>RSI!I746</f>
        <v>43.471812731038966</v>
      </c>
      <c r="D746" s="2">
        <f>MACD!E746</f>
        <v>3.9541350656344676E-2</v>
      </c>
      <c r="E746" s="2">
        <f>MACD!F746</f>
        <v>3.330325970841478E-2</v>
      </c>
      <c r="F746" s="2">
        <f>'Moving Avg'!D746</f>
        <v>2.9217400000000002</v>
      </c>
      <c r="G746" s="2">
        <f>'Moving Avg'!F746</f>
        <v>2.9613499999999999</v>
      </c>
      <c r="H746" s="2">
        <f>'Moving Avg'!G746</f>
        <v>2.9639299999999995</v>
      </c>
      <c r="I746" s="2">
        <f>'Moving Avg'!H746</f>
        <v>3.0153679999999978</v>
      </c>
      <c r="J746" s="6" t="str">
        <f>OBV!F746</f>
        <v>BEARISH</v>
      </c>
      <c r="K746" s="6" t="str">
        <f>OBV!G746</f>
        <v>STRONG</v>
      </c>
      <c r="L746" s="6" t="str">
        <f>OBV!H746</f>
        <v>NEUTRAL</v>
      </c>
    </row>
    <row r="747" spans="1:12" ht="13.5" x14ac:dyDescent="0.25">
      <c r="A747" s="3">
        <f>RSI!A747</f>
        <v>43090</v>
      </c>
      <c r="B747" s="2">
        <f>RSI!B747</f>
        <v>2.9167999999999998</v>
      </c>
      <c r="C747" s="2">
        <f>RSI!I747</f>
        <v>44.725877056773982</v>
      </c>
      <c r="D747" s="2">
        <f>MACD!E747</f>
        <v>3.1622644331160465E-2</v>
      </c>
      <c r="E747" s="2">
        <f>MACD!F747</f>
        <v>3.2967136632963918E-2</v>
      </c>
      <c r="F747" s="2">
        <f>'Moving Avg'!D747</f>
        <v>2.9100799999999998</v>
      </c>
      <c r="G747" s="2">
        <f>'Moving Avg'!F747</f>
        <v>2.9551000000000003</v>
      </c>
      <c r="H747" s="2">
        <f>'Moving Avg'!G747</f>
        <v>2.9639299999999991</v>
      </c>
      <c r="I747" s="2">
        <f>'Moving Avg'!H747</f>
        <v>3.0152984999999979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2.9167999999999998</v>
      </c>
      <c r="C748" s="2">
        <f>RSI!I748</f>
        <v>44.725877056773982</v>
      </c>
      <c r="D748" s="2">
        <f>MACD!E748</f>
        <v>3.2845052260646934E-2</v>
      </c>
      <c r="E748" s="2">
        <f>MACD!F748</f>
        <v>3.2942719758500522E-2</v>
      </c>
      <c r="F748" s="2">
        <f>'Moving Avg'!D748</f>
        <v>2.9117600000000001</v>
      </c>
      <c r="G748" s="2">
        <f>'Moving Avg'!F748</f>
        <v>2.9488500000000002</v>
      </c>
      <c r="H748" s="2">
        <f>'Moving Avg'!G748</f>
        <v>2.9639299999999995</v>
      </c>
      <c r="I748" s="2">
        <f>'Moving Avg'!H748</f>
        <v>3.0154244999999973</v>
      </c>
      <c r="J748" s="6" t="str">
        <f>OBV!F748</f>
        <v>BULLISH</v>
      </c>
      <c r="K748" s="6" t="str">
        <f>OBV!G748</f>
        <v>WEAK</v>
      </c>
      <c r="L748" s="6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2.9167999999999998</v>
      </c>
      <c r="C749" s="2">
        <f>RSI!I749</f>
        <v>44.725877056773982</v>
      </c>
      <c r="D749" s="2">
        <f>MACD!E749</f>
        <v>2.640055645314332E-2</v>
      </c>
      <c r="E749" s="2">
        <f>MACD!F749</f>
        <v>3.1634287097429083E-2</v>
      </c>
      <c r="F749" s="2">
        <f>'Moving Avg'!D749</f>
        <v>2.91344</v>
      </c>
      <c r="G749" s="2">
        <f>'Moving Avg'!F749</f>
        <v>2.9426000000000001</v>
      </c>
      <c r="H749" s="2">
        <f>'Moving Avg'!G749</f>
        <v>2.9625979999999994</v>
      </c>
      <c r="I749" s="2">
        <f>'Moving Avg'!H749</f>
        <v>3.0155504999999976</v>
      </c>
      <c r="J749" s="6" t="str">
        <f>OBV!F749</f>
        <v>BULLISH</v>
      </c>
      <c r="K749" s="6" t="str">
        <f>OBV!G749</f>
        <v>WEAK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2.9750999999999999</v>
      </c>
      <c r="C750" s="2">
        <f>RSI!I750</f>
        <v>53.64108257812255</v>
      </c>
      <c r="D750" s="2">
        <f>MACD!E750</f>
        <v>1.2980503538966737E-2</v>
      </c>
      <c r="E750" s="2">
        <f>MACD!F750</f>
        <v>2.7903530385736616E-2</v>
      </c>
      <c r="F750" s="2">
        <f>'Moving Avg'!D750</f>
        <v>2.9267799999999999</v>
      </c>
      <c r="G750" s="2">
        <f>'Moving Avg'!F750</f>
        <v>2.9413500000000004</v>
      </c>
      <c r="H750" s="2">
        <f>'Moving Avg'!G750</f>
        <v>2.9624319999999993</v>
      </c>
      <c r="I750" s="2">
        <f>'Moving Avg'!H750</f>
        <v>3.0159679999999973</v>
      </c>
      <c r="J750" s="6" t="str">
        <f>OBV!F750</f>
        <v>BULLISH</v>
      </c>
      <c r="K750" s="6" t="str">
        <f>OBV!G750</f>
        <v>WEAK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3.0750999999999999</v>
      </c>
      <c r="C751" s="2">
        <f>RSI!I751</f>
        <v>64.282635961789396</v>
      </c>
      <c r="D751" s="2">
        <f>MACD!E751</f>
        <v>-4.6668940836958051E-3</v>
      </c>
      <c r="E751" s="2">
        <f>MACD!F751</f>
        <v>2.1389445491850134E-2</v>
      </c>
      <c r="F751" s="2">
        <f>'Moving Avg'!D751</f>
        <v>2.9601199999999999</v>
      </c>
      <c r="G751" s="2">
        <f>'Moving Avg'!F751</f>
        <v>2.949265</v>
      </c>
      <c r="H751" s="2">
        <f>'Moving Avg'!G751</f>
        <v>2.964265999999999</v>
      </c>
      <c r="I751" s="2">
        <f>'Moving Avg'!H751</f>
        <v>3.0168854999999981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3.0668000000000002</v>
      </c>
      <c r="C752" s="2">
        <f>RSI!I752</f>
        <v>62.990204456816585</v>
      </c>
      <c r="D752" s="2">
        <f>MACD!E752</f>
        <v>-9.4633806076198645E-3</v>
      </c>
      <c r="E752" s="2">
        <f>MACD!F752</f>
        <v>1.5218880271956134E-2</v>
      </c>
      <c r="F752" s="2">
        <f>'Moving Avg'!D752</f>
        <v>2.9901200000000001</v>
      </c>
      <c r="G752" s="2">
        <f>'Moving Avg'!F752</f>
        <v>2.9530150000000002</v>
      </c>
      <c r="H752" s="2">
        <f>'Moving Avg'!G752</f>
        <v>2.9672659999999991</v>
      </c>
      <c r="I752" s="2">
        <f>'Moving Avg'!H752</f>
        <v>3.0175659999999978</v>
      </c>
      <c r="J752" s="6" t="str">
        <f>OBV!F752</f>
        <v>BULLISH</v>
      </c>
      <c r="K752" s="6" t="str">
        <f>OBV!G752</f>
        <v>WEAK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3.0750999999999999</v>
      </c>
      <c r="C753" s="2">
        <f>RSI!I753</f>
        <v>63.77455865901922</v>
      </c>
      <c r="D753" s="2">
        <f>MACD!E753</f>
        <v>-2.5034834373000692E-2</v>
      </c>
      <c r="E753" s="2">
        <f>MACD!F753</f>
        <v>7.1681373429647692E-3</v>
      </c>
      <c r="F753" s="2">
        <f>'Moving Avg'!D753</f>
        <v>3.0217799999999997</v>
      </c>
      <c r="G753" s="2">
        <f>'Moving Avg'!F753</f>
        <v>2.9571800000000001</v>
      </c>
      <c r="H753" s="2">
        <f>'Moving Avg'!G753</f>
        <v>2.9704319999999989</v>
      </c>
      <c r="I753" s="2">
        <f>'Moving Avg'!H753</f>
        <v>3.0182879999999979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3.0750999999999999</v>
      </c>
      <c r="C754" s="2">
        <f>RSI!I754</f>
        <v>63.774558659019227</v>
      </c>
      <c r="D754" s="2">
        <f>MACD!E754</f>
        <v>-3.8849109153592742E-2</v>
      </c>
      <c r="E754" s="2">
        <f>MACD!F754</f>
        <v>-2.0353119563467333E-3</v>
      </c>
      <c r="F754" s="2">
        <f>'Moving Avg'!D754</f>
        <v>3.0534399999999997</v>
      </c>
      <c r="G754" s="2">
        <f>'Moving Avg'!F754</f>
        <v>2.9613450000000001</v>
      </c>
      <c r="H754" s="2">
        <f>'Moving Avg'!G754</f>
        <v>2.9735979999999991</v>
      </c>
      <c r="I754" s="2">
        <f>'Moving Avg'!H754</f>
        <v>3.0190099999999984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3.0417999999999998</v>
      </c>
      <c r="C755" s="2">
        <f>RSI!I755</f>
        <v>58.050104816992601</v>
      </c>
      <c r="D755" s="2">
        <f>MACD!E755</f>
        <v>-4.8662582452875469E-2</v>
      </c>
      <c r="E755" s="2">
        <f>MACD!F755</f>
        <v>-1.136076605565248E-2</v>
      </c>
      <c r="F755" s="2">
        <f>'Moving Avg'!D755</f>
        <v>3.0667799999999996</v>
      </c>
      <c r="G755" s="2">
        <f>'Moving Avg'!F755</f>
        <v>2.9642650000000001</v>
      </c>
      <c r="H755" s="2">
        <f>'Moving Avg'!G755</f>
        <v>2.976097999999999</v>
      </c>
      <c r="I755" s="2">
        <f>'Moving Avg'!H755</f>
        <v>3.0191744999999988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3.1168</v>
      </c>
      <c r="C756" s="2">
        <f>RSI!I756</f>
        <v>65.550316849495601</v>
      </c>
      <c r="D756" s="2">
        <f>MACD!E756</f>
        <v>-6.2872425266240928E-2</v>
      </c>
      <c r="E756" s="2">
        <f>MACD!F756</f>
        <v>-2.166309789777017E-2</v>
      </c>
      <c r="F756" s="2">
        <f>'Moving Avg'!D756</f>
        <v>3.0751199999999996</v>
      </c>
      <c r="G756" s="2">
        <f>'Moving Avg'!F756</f>
        <v>2.9709349999999999</v>
      </c>
      <c r="H756" s="2">
        <f>'Moving Avg'!G756</f>
        <v>2.9800979999999995</v>
      </c>
      <c r="I756" s="2">
        <f>'Moving Avg'!H756</f>
        <v>3.0197139999999991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3.1417999999999999</v>
      </c>
      <c r="C757" s="2">
        <f>RSI!I757</f>
        <v>67.627983383423086</v>
      </c>
      <c r="D757" s="2">
        <f>MACD!E757</f>
        <v>-7.622347105715388E-2</v>
      </c>
      <c r="E757" s="2">
        <f>MACD!F757</f>
        <v>-3.2575172529646916E-2</v>
      </c>
      <c r="F757" s="2">
        <f>'Moving Avg'!D757</f>
        <v>3.0901199999999998</v>
      </c>
      <c r="G757" s="2">
        <f>'Moving Avg'!F757</f>
        <v>2.9817699999999996</v>
      </c>
      <c r="H757" s="2">
        <f>'Moving Avg'!G757</f>
        <v>2.9845979999999992</v>
      </c>
      <c r="I757" s="2">
        <f>'Moving Avg'!H757</f>
        <v>3.0201049999999996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3.1833999999999998</v>
      </c>
      <c r="C758" s="2">
        <f>RSI!I758</f>
        <v>70.785378165397759</v>
      </c>
      <c r="D758" s="2">
        <f>MACD!E758</f>
        <v>-9.1460632619183801E-2</v>
      </c>
      <c r="E758" s="2">
        <f>MACD!F758</f>
        <v>-4.4352264547554296E-2</v>
      </c>
      <c r="F758" s="2">
        <f>'Moving Avg'!D758</f>
        <v>3.1117799999999995</v>
      </c>
      <c r="G758" s="2">
        <f>'Moving Avg'!F758</f>
        <v>2.9921849999999997</v>
      </c>
      <c r="H758" s="2">
        <f>'Moving Avg'!G758</f>
        <v>2.9899299999999993</v>
      </c>
      <c r="I758" s="2">
        <f>'Moving Avg'!H758</f>
        <v>3.0204304999999998</v>
      </c>
      <c r="J758" s="6" t="str">
        <f>OBV!F758</f>
        <v>BULLISH</v>
      </c>
      <c r="K758" s="6" t="str">
        <f>OBV!G758</f>
        <v>WEAK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3.2084000000000001</v>
      </c>
      <c r="C759" s="2">
        <f>RSI!I759</f>
        <v>72.520009066620815</v>
      </c>
      <c r="D759" s="2">
        <f>MACD!E759</f>
        <v>-0.10724632179035609</v>
      </c>
      <c r="E759" s="2">
        <f>MACD!F759</f>
        <v>-5.6931075996114661E-2</v>
      </c>
      <c r="F759" s="2">
        <f>'Moving Avg'!D759</f>
        <v>3.1384400000000001</v>
      </c>
      <c r="G759" s="2">
        <f>'Moving Avg'!F759</f>
        <v>3.0063499999999994</v>
      </c>
      <c r="H759" s="2">
        <f>'Moving Avg'!G759</f>
        <v>2.9959299999999995</v>
      </c>
      <c r="I759" s="2">
        <f>'Moving Avg'!H759</f>
        <v>3.020842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3.2084000000000001</v>
      </c>
      <c r="C760" s="2">
        <f>RSI!I760</f>
        <v>72.520009066620815</v>
      </c>
      <c r="D760" s="2">
        <f>MACD!E760</f>
        <v>-0.11274569282998881</v>
      </c>
      <c r="E760" s="2">
        <f>MACD!F760</f>
        <v>-6.8093999362889499E-2</v>
      </c>
      <c r="F760" s="2">
        <f>'Moving Avg'!D760</f>
        <v>3.1717600000000004</v>
      </c>
      <c r="G760" s="2">
        <f>'Moving Avg'!F760</f>
        <v>3.0217649999999994</v>
      </c>
      <c r="H760" s="2">
        <f>'Moving Avg'!G760</f>
        <v>3.0019300000000002</v>
      </c>
      <c r="I760" s="2">
        <f>'Moving Avg'!H760</f>
        <v>3.0212535000000003</v>
      </c>
      <c r="J760" s="6" t="str">
        <f>OBV!F760</f>
        <v>BULLISH</v>
      </c>
      <c r="K760" s="6" t="str">
        <f>OBV!G760</f>
        <v>WEAK</v>
      </c>
      <c r="L760" s="6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3.2168000000000001</v>
      </c>
      <c r="C761" s="2">
        <f>RSI!I761</f>
        <v>73.14144742752714</v>
      </c>
      <c r="D761" s="2">
        <f>MACD!E761</f>
        <v>-0.103665761959844</v>
      </c>
      <c r="E761" s="2">
        <f>MACD!F761</f>
        <v>-7.5208351882280394E-2</v>
      </c>
      <c r="F761" s="2">
        <f>'Moving Avg'!D761</f>
        <v>3.1917599999999999</v>
      </c>
      <c r="G761" s="2">
        <f>'Moving Avg'!F761</f>
        <v>3.0371849999999996</v>
      </c>
      <c r="H761" s="2">
        <f>'Moving Avg'!G761</f>
        <v>3.0080980000000004</v>
      </c>
      <c r="I761" s="2">
        <f>'Moving Avg'!H761</f>
        <v>3.0217070000000006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3.2168000000000001</v>
      </c>
      <c r="C762" s="2">
        <f>RSI!I762</f>
        <v>73.14144742752714</v>
      </c>
      <c r="D762" s="2">
        <f>MACD!E762</f>
        <v>-9.8262217694518039E-2</v>
      </c>
      <c r="E762" s="2">
        <f>MACD!F762</f>
        <v>-7.9819125044727934E-2</v>
      </c>
      <c r="F762" s="2">
        <f>'Moving Avg'!D762</f>
        <v>3.2067600000000001</v>
      </c>
      <c r="G762" s="2">
        <f>'Moving Avg'!F762</f>
        <v>3.0492699999999995</v>
      </c>
      <c r="H762" s="2">
        <f>'Moving Avg'!G762</f>
        <v>3.014266000000001</v>
      </c>
      <c r="I762" s="2">
        <f>'Moving Avg'!H762</f>
        <v>3.0221605000000005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3.2501000000000002</v>
      </c>
      <c r="C763" s="2">
        <f>RSI!I763</f>
        <v>75.670980668868552</v>
      </c>
      <c r="D763" s="2">
        <f>MACD!E763</f>
        <v>-9.5808019564197267E-2</v>
      </c>
      <c r="E763" s="2">
        <f>MACD!F763</f>
        <v>-8.3016903948621809E-2</v>
      </c>
      <c r="F763" s="2">
        <f>'Moving Avg'!D763</f>
        <v>3.2201</v>
      </c>
      <c r="G763" s="2">
        <f>'Moving Avg'!F763</f>
        <v>3.0663549999999997</v>
      </c>
      <c r="H763" s="2">
        <f>'Moving Avg'!G763</f>
        <v>3.0211000000000006</v>
      </c>
      <c r="I763" s="2">
        <f>'Moving Avg'!H763</f>
        <v>3.0227805000000005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3.2501000000000002</v>
      </c>
      <c r="C764" s="2">
        <f>RSI!I764</f>
        <v>75.670980668868552</v>
      </c>
      <c r="D764" s="2">
        <f>MACD!E764</f>
        <v>-9.4787687472758897E-2</v>
      </c>
      <c r="E764" s="2">
        <f>MACD!F764</f>
        <v>-8.5371060653449238E-2</v>
      </c>
      <c r="F764" s="2">
        <f>'Moving Avg'!D764</f>
        <v>3.22844</v>
      </c>
      <c r="G764" s="2">
        <f>'Moving Avg'!F764</f>
        <v>3.08344</v>
      </c>
      <c r="H764" s="2">
        <f>'Moving Avg'!G764</f>
        <v>3.0279340000000006</v>
      </c>
      <c r="I764" s="2">
        <f>'Moving Avg'!H764</f>
        <v>3.0234005000000006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3.2501000000000002</v>
      </c>
      <c r="C765" s="2">
        <f>RSI!I765</f>
        <v>75.670980668868552</v>
      </c>
      <c r="D765" s="2">
        <f>MACD!E765</f>
        <v>-0.10002545933875062</v>
      </c>
      <c r="E765" s="2">
        <f>MACD!F765</f>
        <v>-8.8301940390509523E-2</v>
      </c>
      <c r="F765" s="2">
        <f>'Moving Avg'!D765</f>
        <v>3.2367800000000004</v>
      </c>
      <c r="G765" s="2">
        <f>'Moving Avg'!F765</f>
        <v>3.1005250000000002</v>
      </c>
      <c r="H765" s="2">
        <f>'Moving Avg'!G765</f>
        <v>3.034768000000001</v>
      </c>
      <c r="I765" s="2">
        <f>'Moving Avg'!H765</f>
        <v>3.0240205000000007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3.2418</v>
      </c>
      <c r="C766" s="2">
        <f>RSI!I766</f>
        <v>73.515594126851084</v>
      </c>
      <c r="D766" s="2">
        <f>MACD!E766</f>
        <v>-9.3209748301123607E-2</v>
      </c>
      <c r="E766" s="2">
        <f>MACD!F766</f>
        <v>-8.9283501972632351E-2</v>
      </c>
      <c r="F766" s="2">
        <f>'Moving Avg'!D766</f>
        <v>3.2417799999999999</v>
      </c>
      <c r="G766" s="2">
        <f>'Moving Avg'!F766</f>
        <v>3.1171949999999997</v>
      </c>
      <c r="H766" s="2">
        <f>'Moving Avg'!G766</f>
        <v>3.041268000000001</v>
      </c>
      <c r="I766" s="2">
        <f>'Moving Avg'!H766</f>
        <v>3.0245990000000011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3.2334000000000001</v>
      </c>
      <c r="C767" s="2">
        <f>RSI!I767</f>
        <v>71.302072176190023</v>
      </c>
      <c r="D767" s="2">
        <f>MACD!E767</f>
        <v>-8.3763709758240434E-2</v>
      </c>
      <c r="E767" s="2">
        <f>MACD!F767</f>
        <v>-8.8179543529753962E-2</v>
      </c>
      <c r="F767" s="2">
        <f>'Moving Avg'!D767</f>
        <v>3.2450999999999999</v>
      </c>
      <c r="G767" s="2">
        <f>'Moving Avg'!F767</f>
        <v>3.1330250000000004</v>
      </c>
      <c r="H767" s="2">
        <f>'Moving Avg'!G767</f>
        <v>3.0477680000000005</v>
      </c>
      <c r="I767" s="2">
        <f>'Moving Avg'!H767</f>
        <v>3.0251355000000006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3.2250999999999999</v>
      </c>
      <c r="C768" s="2">
        <f>RSI!I768</f>
        <v>69.088500356500248</v>
      </c>
      <c r="D768" s="2">
        <f>MACD!E768</f>
        <v>-6.9437454948195754E-2</v>
      </c>
      <c r="E768" s="2">
        <f>MACD!F768</f>
        <v>-8.4431125813442323E-2</v>
      </c>
      <c r="F768" s="2">
        <f>'Moving Avg'!D768</f>
        <v>3.2401000000000004</v>
      </c>
      <c r="G768" s="2">
        <f>'Moving Avg'!F768</f>
        <v>3.1484399999999999</v>
      </c>
      <c r="H768" s="2">
        <f>'Moving Avg'!G768</f>
        <v>3.0509340000000003</v>
      </c>
      <c r="I768" s="2">
        <f>'Moving Avg'!H768</f>
        <v>3.025630500000001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3.2250999999999999</v>
      </c>
      <c r="C769" s="2">
        <f>RSI!I769</f>
        <v>69.088500356500248</v>
      </c>
      <c r="D769" s="2">
        <f>MACD!E769</f>
        <v>-5.4050931037781691E-2</v>
      </c>
      <c r="E769" s="2">
        <f>MACD!F769</f>
        <v>-7.8355086858310191E-2</v>
      </c>
      <c r="F769" s="2">
        <f>'Moving Avg'!D769</f>
        <v>3.2351000000000001</v>
      </c>
      <c r="G769" s="2">
        <f>'Moving Avg'!F769</f>
        <v>3.1638550000000003</v>
      </c>
      <c r="H769" s="2">
        <f>'Moving Avg'!G769</f>
        <v>3.0522680000000002</v>
      </c>
      <c r="I769" s="2">
        <f>'Moving Avg'!H769</f>
        <v>3.0265945000000003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3.1334</v>
      </c>
      <c r="C770" s="2">
        <f>RSI!I770</f>
        <v>49.427010627473017</v>
      </c>
      <c r="D770" s="2">
        <f>MACD!E770</f>
        <v>-3.4777717933750285E-2</v>
      </c>
      <c r="E770" s="2">
        <f>MACD!F770</f>
        <v>-6.9639613073398221E-2</v>
      </c>
      <c r="F770" s="2">
        <f>'Moving Avg'!D770</f>
        <v>3.2117599999999995</v>
      </c>
      <c r="G770" s="2">
        <f>'Moving Avg'!F770</f>
        <v>3.1717700000000004</v>
      </c>
      <c r="H770" s="2">
        <f>'Moving Avg'!G770</f>
        <v>3.0532680000000001</v>
      </c>
      <c r="I770" s="2">
        <f>'Moving Avg'!H770</f>
        <v>3.0270220000000005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3.1334</v>
      </c>
      <c r="C771" s="2">
        <f>RSI!I771</f>
        <v>49.427010627473017</v>
      </c>
      <c r="D771" s="2">
        <f>MACD!E771</f>
        <v>-1.7134286380064978E-2</v>
      </c>
      <c r="E771" s="2">
        <f>MACD!F771</f>
        <v>-5.9138547734731574E-2</v>
      </c>
      <c r="F771" s="2">
        <f>'Moving Avg'!D771</f>
        <v>3.19008</v>
      </c>
      <c r="G771" s="2">
        <f>'Moving Avg'!F771</f>
        <v>3.1746850000000006</v>
      </c>
      <c r="H771" s="2">
        <f>'Moving Avg'!G771</f>
        <v>3.0527679999999999</v>
      </c>
      <c r="I771" s="2">
        <f>'Moving Avg'!H771</f>
        <v>3.0270975000000004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3.1334</v>
      </c>
      <c r="C772" s="2">
        <f>RSI!I772</f>
        <v>49.427010627473017</v>
      </c>
      <c r="D772" s="2">
        <f>MACD!E772</f>
        <v>-2.1653951470628208E-3</v>
      </c>
      <c r="E772" s="2">
        <f>MACD!F772</f>
        <v>-4.7743917217197826E-2</v>
      </c>
      <c r="F772" s="2">
        <f>'Moving Avg'!D772</f>
        <v>3.17008</v>
      </c>
      <c r="G772" s="2">
        <f>'Moving Avg'!F772</f>
        <v>3.1780150000000007</v>
      </c>
      <c r="H772" s="2">
        <f>'Moving Avg'!G772</f>
        <v>3.0537679999999998</v>
      </c>
      <c r="I772" s="2">
        <f>'Moving Avg'!H772</f>
        <v>3.0273295000000013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3.2250999999999999</v>
      </c>
      <c r="C773" s="2">
        <f>RSI!I773</f>
        <v>62.688840459419716</v>
      </c>
      <c r="D773" s="2">
        <f>MACD!E773</f>
        <v>8.8679571881615793E-3</v>
      </c>
      <c r="E773" s="2">
        <f>MACD!F773</f>
        <v>-3.6421542336125948E-2</v>
      </c>
      <c r="F773" s="2">
        <f>'Moving Avg'!D773</f>
        <v>3.1700799999999996</v>
      </c>
      <c r="G773" s="2">
        <f>'Moving Avg'!F773</f>
        <v>3.1855150000000001</v>
      </c>
      <c r="H773" s="2">
        <f>'Moving Avg'!G773</f>
        <v>3.0567679999999999</v>
      </c>
      <c r="I773" s="2">
        <f>'Moving Avg'!H773</f>
        <v>3.0280200000000006</v>
      </c>
      <c r="J773" s="6" t="str">
        <f>OBV!F773</f>
        <v>BULLISH</v>
      </c>
      <c r="K773" s="6" t="str">
        <f>OBV!G773</f>
        <v>NEUTRAL</v>
      </c>
      <c r="L773" s="6" t="str">
        <f>OBV!H773</f>
        <v>NEUTRAL</v>
      </c>
    </row>
    <row r="774" spans="1:12" ht="13.5" x14ac:dyDescent="0.25">
      <c r="A774" s="3">
        <f>RSI!A774</f>
        <v>43130</v>
      </c>
      <c r="B774" s="2">
        <f>RSI!B774</f>
        <v>3.2084000000000001</v>
      </c>
      <c r="C774" s="2">
        <f>RSI!I774</f>
        <v>59.622456666081469</v>
      </c>
      <c r="D774" s="2">
        <f>MACD!E774</f>
        <v>1.8933199534127976E-2</v>
      </c>
      <c r="E774" s="2">
        <f>MACD!F774</f>
        <v>-2.5350593962075164E-2</v>
      </c>
      <c r="F774" s="2">
        <f>'Moving Avg'!D774</f>
        <v>3.1667399999999999</v>
      </c>
      <c r="G774" s="2">
        <f>'Moving Avg'!F774</f>
        <v>3.1921799999999996</v>
      </c>
      <c r="H774" s="2">
        <f>'Moving Avg'!G774</f>
        <v>3.0612680000000001</v>
      </c>
      <c r="I774" s="2">
        <f>'Moving Avg'!H774</f>
        <v>3.0288225000000004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3.2084000000000001</v>
      </c>
      <c r="C775" s="2">
        <f>RSI!I775</f>
        <v>59.622456666081476</v>
      </c>
      <c r="D775" s="2">
        <f>MACD!E775</f>
        <v>2.7078523884567218E-2</v>
      </c>
      <c r="E775" s="2">
        <f>MACD!F775</f>
        <v>-1.4864770392746689E-2</v>
      </c>
      <c r="F775" s="2">
        <f>'Moving Avg'!D775</f>
        <v>3.18174</v>
      </c>
      <c r="G775" s="2">
        <f>'Moving Avg'!F775</f>
        <v>3.20051</v>
      </c>
      <c r="H775" s="2">
        <f>'Moving Avg'!G775</f>
        <v>3.0656000000000008</v>
      </c>
      <c r="I775" s="2">
        <f>'Moving Avg'!H775</f>
        <v>3.0296250000000002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3.1667999999999998</v>
      </c>
      <c r="C776" s="2">
        <f>RSI!I776</f>
        <v>52.240226949436817</v>
      </c>
      <c r="D776" s="2">
        <f>MACD!E776</f>
        <v>3.5431373174688474E-2</v>
      </c>
      <c r="E776" s="2">
        <f>MACD!F776</f>
        <v>-4.8055416792596563E-3</v>
      </c>
      <c r="F776" s="2">
        <f>'Moving Avg'!D776</f>
        <v>3.1884200000000003</v>
      </c>
      <c r="G776" s="2">
        <f>'Moving Avg'!F776</f>
        <v>3.2030099999999999</v>
      </c>
      <c r="H776" s="2">
        <f>'Moving Avg'!G776</f>
        <v>3.0692680000000006</v>
      </c>
      <c r="I776" s="2">
        <f>'Moving Avg'!H776</f>
        <v>3.0302585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3.1667999999999998</v>
      </c>
      <c r="C777" s="2">
        <f>RSI!I777</f>
        <v>52.240226949436817</v>
      </c>
      <c r="D777" s="2">
        <f>MACD!E777</f>
        <v>4.1134245146439596E-2</v>
      </c>
      <c r="E777" s="2">
        <f>MACD!F777</f>
        <v>4.3824156858801935E-3</v>
      </c>
      <c r="F777" s="2">
        <f>'Moving Avg'!D777</f>
        <v>3.1951000000000001</v>
      </c>
      <c r="G777" s="2">
        <f>'Moving Avg'!F777</f>
        <v>3.2042600000000001</v>
      </c>
      <c r="H777" s="2">
        <f>'Moving Avg'!G777</f>
        <v>3.0717680000000005</v>
      </c>
      <c r="I777" s="2">
        <f>'Moving Avg'!H777</f>
        <v>3.0308920000000001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3.1667999999999998</v>
      </c>
      <c r="C778" s="2">
        <f>RSI!I778</f>
        <v>52.240226949436817</v>
      </c>
      <c r="D778" s="2">
        <f>MACD!E778</f>
        <v>4.4615592188165465E-2</v>
      </c>
      <c r="E778" s="2">
        <f>MACD!F778</f>
        <v>1.2429050986337249E-2</v>
      </c>
      <c r="F778" s="2">
        <f>'Moving Avg'!D778</f>
        <v>3.18344</v>
      </c>
      <c r="G778" s="2">
        <f>'Moving Avg'!F778</f>
        <v>3.20343</v>
      </c>
      <c r="H778" s="2">
        <f>'Moving Avg'!G778</f>
        <v>3.0742680000000009</v>
      </c>
      <c r="I778" s="2">
        <f>'Moving Avg'!H778</f>
        <v>3.0315255000000003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3.1667999999999998</v>
      </c>
      <c r="C779" s="2">
        <f>RSI!I779</f>
        <v>52.240226949436817</v>
      </c>
      <c r="D779" s="2">
        <f>MACD!E779</f>
        <v>4.7499090956604206E-2</v>
      </c>
      <c r="E779" s="2">
        <f>MACD!F779</f>
        <v>1.9443058980390643E-2</v>
      </c>
      <c r="F779" s="2">
        <f>'Moving Avg'!D779</f>
        <v>3.1751200000000002</v>
      </c>
      <c r="G779" s="2">
        <f>'Moving Avg'!F779</f>
        <v>3.2013500000000001</v>
      </c>
      <c r="H779" s="2">
        <f>'Moving Avg'!G779</f>
        <v>3.0767680000000008</v>
      </c>
      <c r="I779" s="2">
        <f>'Moving Avg'!H779</f>
        <v>3.0315725000000002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3.1918000000000002</v>
      </c>
      <c r="C780" s="2">
        <f>RSI!I780</f>
        <v>56.585325666929585</v>
      </c>
      <c r="D780" s="2">
        <f>MACD!E780</f>
        <v>3.3921785536359383E-2</v>
      </c>
      <c r="E780" s="2">
        <f>MACD!F780</f>
        <v>2.2338804291584392E-2</v>
      </c>
      <c r="F780" s="2">
        <f>'Moving Avg'!D780</f>
        <v>3.1718000000000002</v>
      </c>
      <c r="G780" s="2">
        <f>'Moving Avg'!F780</f>
        <v>3.20052</v>
      </c>
      <c r="H780" s="2">
        <f>'Moving Avg'!G780</f>
        <v>3.0806020000000007</v>
      </c>
      <c r="I780" s="2">
        <f>'Moving Avg'!H780</f>
        <v>3.0317444999999998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3.1583999999999999</v>
      </c>
      <c r="C781" s="2">
        <f>RSI!I781</f>
        <v>50.035806209709023</v>
      </c>
      <c r="D781" s="2">
        <f>MACD!E781</f>
        <v>2.4706269488744326E-2</v>
      </c>
      <c r="E781" s="2">
        <f>MACD!F781</f>
        <v>2.281229733101638E-2</v>
      </c>
      <c r="F781" s="2">
        <f>'Moving Avg'!D781</f>
        <v>3.1701199999999998</v>
      </c>
      <c r="G781" s="2">
        <f>'Moving Avg'!F781</f>
        <v>3.1976000000000004</v>
      </c>
      <c r="H781" s="2">
        <f>'Moving Avg'!G781</f>
        <v>3.0854340000000002</v>
      </c>
      <c r="I781" s="2">
        <f>'Moving Avg'!H781</f>
        <v>3.0319060000000002</v>
      </c>
      <c r="J781" s="6" t="str">
        <f>OBV!F781</f>
        <v>BULLISH</v>
      </c>
      <c r="K781" s="6" t="str">
        <f>OBV!G781</f>
        <v>WEAK</v>
      </c>
      <c r="L781" s="6" t="str">
        <f>OBV!H781</f>
        <v>BULLISH DIVERGENCE</v>
      </c>
    </row>
    <row r="782" spans="1:12" ht="13.5" x14ac:dyDescent="0.25">
      <c r="A782" s="3">
        <f>RSI!A782</f>
        <v>43140</v>
      </c>
      <c r="B782" s="2">
        <f>RSI!B782</f>
        <v>3.1501000000000001</v>
      </c>
      <c r="C782" s="2">
        <f>RSI!I782</f>
        <v>48.532476035115337</v>
      </c>
      <c r="D782" s="2">
        <f>MACD!E782</f>
        <v>1.7534497434473106E-2</v>
      </c>
      <c r="E782" s="2">
        <f>MACD!F782</f>
        <v>2.1756737351707727E-2</v>
      </c>
      <c r="F782" s="2">
        <f>'Moving Avg'!D782</f>
        <v>3.1667800000000002</v>
      </c>
      <c r="G782" s="2">
        <f>'Moving Avg'!F782</f>
        <v>3.1942650000000006</v>
      </c>
      <c r="H782" s="2">
        <f>'Moving Avg'!G782</f>
        <v>3.0886</v>
      </c>
      <c r="I782" s="2">
        <f>'Moving Avg'!H782</f>
        <v>3.0320260000000001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3.1501000000000001</v>
      </c>
      <c r="C783" s="2">
        <f>RSI!I783</f>
        <v>48.532476035115337</v>
      </c>
      <c r="D783" s="2">
        <f>MACD!E783</f>
        <v>2.5633143290136218E-2</v>
      </c>
      <c r="E783" s="2">
        <f>MACD!F783</f>
        <v>2.2532018539393427E-2</v>
      </c>
      <c r="F783" s="2">
        <f>'Moving Avg'!D783</f>
        <v>3.16344</v>
      </c>
      <c r="G783" s="2">
        <f>'Moving Avg'!F783</f>
        <v>3.1892650000000007</v>
      </c>
      <c r="H783" s="2">
        <f>'Moving Avg'!G783</f>
        <v>3.0917660000000002</v>
      </c>
      <c r="I783" s="2">
        <f>'Moving Avg'!H783</f>
        <v>3.0321459999999996</v>
      </c>
      <c r="J783" s="6" t="str">
        <f>OBV!F783</f>
        <v>BULLISH</v>
      </c>
      <c r="K783" s="6" t="str">
        <f>OBV!G783</f>
        <v>WEAK</v>
      </c>
      <c r="L783" s="6" t="str">
        <f>OBV!H783</f>
        <v>BULLISH DIVERGENCE</v>
      </c>
    </row>
    <row r="784" spans="1:12" ht="13.5" x14ac:dyDescent="0.25">
      <c r="A784" s="3">
        <f>RSI!A784</f>
        <v>43144</v>
      </c>
      <c r="B784" s="2">
        <f>RSI!B784</f>
        <v>3.1417999999999999</v>
      </c>
      <c r="C784" s="2">
        <f>RSI!I784</f>
        <v>46.898295990747911</v>
      </c>
      <c r="D784" s="2">
        <f>MACD!E784</f>
        <v>3.0586405504229752E-2</v>
      </c>
      <c r="E784" s="2">
        <f>MACD!F784</f>
        <v>2.4142895932360693E-2</v>
      </c>
      <c r="F784" s="2">
        <f>'Moving Avg'!D784</f>
        <v>3.1584399999999997</v>
      </c>
      <c r="G784" s="2">
        <f>'Moving Avg'!F784</f>
        <v>3.183850000000001</v>
      </c>
      <c r="H784" s="2">
        <f>'Moving Avg'!G784</f>
        <v>3.0947660000000003</v>
      </c>
      <c r="I784" s="2">
        <f>'Moving Avg'!H784</f>
        <v>3.0326934999999997</v>
      </c>
      <c r="J784" s="6" t="str">
        <f>OBV!F784</f>
        <v>BULLISH</v>
      </c>
      <c r="K784" s="6" t="str">
        <f>OBV!G784</f>
        <v>WEAK</v>
      </c>
      <c r="L784" s="6" t="str">
        <f>OBV!H784</f>
        <v>BULLISH DIVERGENCE</v>
      </c>
    </row>
    <row r="785" spans="1:12" ht="13.5" x14ac:dyDescent="0.25">
      <c r="A785" s="3">
        <f>RSI!A785</f>
        <v>43145</v>
      </c>
      <c r="B785" s="2">
        <f>RSI!B785</f>
        <v>3.0668000000000002</v>
      </c>
      <c r="C785" s="2">
        <f>RSI!I785</f>
        <v>35.323787216843527</v>
      </c>
      <c r="D785" s="2">
        <f>MACD!E785</f>
        <v>4.0433133387018039E-2</v>
      </c>
      <c r="E785" s="2">
        <f>MACD!F785</f>
        <v>2.7400943423292166E-2</v>
      </c>
      <c r="F785" s="2">
        <f>'Moving Avg'!D785</f>
        <v>3.1334400000000002</v>
      </c>
      <c r="G785" s="2">
        <f>'Moving Avg'!F785</f>
        <v>3.1746850000000011</v>
      </c>
      <c r="H785" s="2">
        <f>'Moving Avg'!G785</f>
        <v>3.0964339999999999</v>
      </c>
      <c r="I785" s="2">
        <f>'Moving Avg'!H785</f>
        <v>3.0328659999999998</v>
      </c>
      <c r="J785" s="6" t="str">
        <f>OBV!F785</f>
        <v>BEARISH</v>
      </c>
      <c r="K785" s="6" t="str">
        <f>OBV!G785</f>
        <v>STRONG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3.0668000000000002</v>
      </c>
      <c r="C786" s="2">
        <f>RSI!I786</f>
        <v>35.323787216843513</v>
      </c>
      <c r="D786" s="2">
        <f>MACD!E786</f>
        <v>4.2900704994479177E-2</v>
      </c>
      <c r="E786" s="2">
        <f>MACD!F786</f>
        <v>3.0500895737529572E-2</v>
      </c>
      <c r="F786" s="2">
        <f>'Moving Avg'!D786</f>
        <v>3.1151200000000001</v>
      </c>
      <c r="G786" s="2">
        <f>'Moving Avg'!F786</f>
        <v>3.1659350000000002</v>
      </c>
      <c r="H786" s="2">
        <f>'Moving Avg'!G786</f>
        <v>3.0981019999999999</v>
      </c>
      <c r="I786" s="2">
        <f>'Moving Avg'!H786</f>
        <v>3.0325694999999997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3.1417999999999999</v>
      </c>
      <c r="C787" s="2">
        <f>RSI!I787</f>
        <v>49.716441058571952</v>
      </c>
      <c r="D787" s="2">
        <f>MACD!E787</f>
        <v>3.992913625394845E-2</v>
      </c>
      <c r="E787" s="2">
        <f>MACD!F787</f>
        <v>3.2386543840813346E-2</v>
      </c>
      <c r="F787" s="2">
        <f>'Moving Avg'!D787</f>
        <v>3.1134600000000003</v>
      </c>
      <c r="G787" s="2">
        <f>'Moving Avg'!F787</f>
        <v>3.1613550000000004</v>
      </c>
      <c r="H787" s="2">
        <f>'Moving Avg'!G787</f>
        <v>3.1024359999999995</v>
      </c>
      <c r="I787" s="2">
        <f>'Moving Avg'!H787</f>
        <v>3.0322569999999995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3.1334</v>
      </c>
      <c r="C788" s="2">
        <f>RSI!I788</f>
        <v>48.416882576500328</v>
      </c>
      <c r="D788" s="2">
        <f>MACD!E788</f>
        <v>3.8053073722148945E-2</v>
      </c>
      <c r="E788" s="2">
        <f>MACD!F788</f>
        <v>3.351984981708047E-2</v>
      </c>
      <c r="F788" s="2">
        <f>'Moving Avg'!D788</f>
        <v>3.1101200000000002</v>
      </c>
      <c r="G788" s="2">
        <f>'Moving Avg'!F788</f>
        <v>3.1567700000000007</v>
      </c>
      <c r="H788" s="2">
        <f>'Moving Avg'!G788</f>
        <v>3.1056019999999989</v>
      </c>
      <c r="I788" s="2">
        <f>'Moving Avg'!H788</f>
        <v>3.0323715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3.1251000000000002</v>
      </c>
      <c r="C789" s="2">
        <f>RSI!I789</f>
        <v>47.106611509440555</v>
      </c>
      <c r="D789" s="2">
        <f>MACD!E789</f>
        <v>3.7145012493848384E-2</v>
      </c>
      <c r="E789" s="2">
        <f>MACD!F789</f>
        <v>3.4244882352434051E-2</v>
      </c>
      <c r="F789" s="2">
        <f>'Moving Avg'!D789</f>
        <v>3.1067800000000001</v>
      </c>
      <c r="G789" s="2">
        <f>'Moving Avg'!F789</f>
        <v>3.15177</v>
      </c>
      <c r="H789" s="2">
        <f>'Moving Avg'!G789</f>
        <v>3.1096019999999989</v>
      </c>
      <c r="I789" s="2">
        <f>'Moving Avg'!H789</f>
        <v>3.0324444999999995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3.1251000000000002</v>
      </c>
      <c r="C790" s="2">
        <f>RSI!I790</f>
        <v>47.106611509440548</v>
      </c>
      <c r="D790" s="2">
        <f>MACD!E790</f>
        <v>4.0331631047244354E-2</v>
      </c>
      <c r="E790" s="2">
        <f>MACD!F790</f>
        <v>3.5462232091396116E-2</v>
      </c>
      <c r="F790" s="2">
        <f>'Moving Avg'!D790</f>
        <v>3.1184400000000001</v>
      </c>
      <c r="G790" s="2">
        <f>'Moving Avg'!F790</f>
        <v>3.1513550000000006</v>
      </c>
      <c r="H790" s="2">
        <f>'Moving Avg'!G790</f>
        <v>3.114101999999999</v>
      </c>
      <c r="I790" s="2">
        <f>'Moving Avg'!H790</f>
        <v>3.0325174999999991</v>
      </c>
      <c r="J790" s="6" t="str">
        <f>OBV!F790</f>
        <v>BEARISH</v>
      </c>
      <c r="K790" s="6" t="str">
        <f>OBV!G790</f>
        <v>STRONG</v>
      </c>
      <c r="L790" s="6" t="str">
        <f>OBV!H790</f>
        <v>BEARISH DIVERGENCE</v>
      </c>
    </row>
    <row r="791" spans="1:12" ht="13.5" x14ac:dyDescent="0.25">
      <c r="A791" s="3">
        <f>RSI!A791</f>
        <v>43153</v>
      </c>
      <c r="B791" s="2">
        <f>RSI!B791</f>
        <v>3.1251000000000002</v>
      </c>
      <c r="C791" s="2">
        <f>RSI!I791</f>
        <v>47.106611509440548</v>
      </c>
      <c r="D791" s="2">
        <f>MACD!E791</f>
        <v>3.799030220962285E-2</v>
      </c>
      <c r="E791" s="2">
        <f>MACD!F791</f>
        <v>3.596784611504146E-2</v>
      </c>
      <c r="F791" s="2">
        <f>'Moving Avg'!D791</f>
        <v>3.1300999999999997</v>
      </c>
      <c r="G791" s="2">
        <f>'Moving Avg'!F791</f>
        <v>3.1509400000000012</v>
      </c>
      <c r="H791" s="2">
        <f>'Moving Avg'!G791</f>
        <v>3.1184359999999987</v>
      </c>
      <c r="I791" s="2">
        <f>'Moving Avg'!H791</f>
        <v>3.0327079999999982</v>
      </c>
      <c r="J791" s="6" t="str">
        <f>OBV!F791</f>
        <v>BEARISH</v>
      </c>
      <c r="K791" s="6" t="str">
        <f>OBV!G791</f>
        <v>STRONG</v>
      </c>
      <c r="L791" s="6" t="str">
        <f>OBV!H791</f>
        <v>BEARISH DIVERGENCE</v>
      </c>
    </row>
    <row r="792" spans="1:12" ht="13.5" x14ac:dyDescent="0.25">
      <c r="A792" s="3">
        <f>RSI!A792</f>
        <v>43154</v>
      </c>
      <c r="B792" s="2">
        <f>RSI!B792</f>
        <v>3.1251000000000002</v>
      </c>
      <c r="C792" s="2">
        <f>RSI!I792</f>
        <v>47.106611509440555</v>
      </c>
      <c r="D792" s="2">
        <f>MACD!E792</f>
        <v>3.482555394983855E-2</v>
      </c>
      <c r="E792" s="2">
        <f>MACD!F792</f>
        <v>3.5739387682000884E-2</v>
      </c>
      <c r="F792" s="2">
        <f>'Moving Avg'!D792</f>
        <v>3.12676</v>
      </c>
      <c r="G792" s="2">
        <f>'Moving Avg'!F792</f>
        <v>3.1505250000000009</v>
      </c>
      <c r="H792" s="2">
        <f>'Moving Avg'!G792</f>
        <v>3.1214359999999988</v>
      </c>
      <c r="I792" s="2">
        <f>'Moving Avg'!H792</f>
        <v>3.0328984999999982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3.1251000000000002</v>
      </c>
      <c r="C793" s="2">
        <f>RSI!I793</f>
        <v>47.106611509440562</v>
      </c>
      <c r="D793" s="2">
        <f>MACD!E793</f>
        <v>3.2234078202715732E-2</v>
      </c>
      <c r="E793" s="2">
        <f>MACD!F793</f>
        <v>3.5038325786143854E-2</v>
      </c>
      <c r="F793" s="2">
        <f>'Moving Avg'!D793</f>
        <v>3.1251000000000002</v>
      </c>
      <c r="G793" s="2">
        <f>'Moving Avg'!F793</f>
        <v>3.145525000000001</v>
      </c>
      <c r="H793" s="2">
        <f>'Moving Avg'!G793</f>
        <v>3.1257699999999988</v>
      </c>
      <c r="I793" s="2">
        <f>'Moving Avg'!H793</f>
        <v>3.0330889999999981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3.1251000000000002</v>
      </c>
      <c r="C794" s="2">
        <f>RSI!I794</f>
        <v>47.106611509440562</v>
      </c>
      <c r="D794" s="2">
        <f>MACD!E794</f>
        <v>2.8844356996819531E-2</v>
      </c>
      <c r="E794" s="2">
        <f>MACD!F794</f>
        <v>3.379953202827899E-2</v>
      </c>
      <c r="F794" s="2">
        <f>'Moving Avg'!D794</f>
        <v>3.1251000000000002</v>
      </c>
      <c r="G794" s="2">
        <f>'Moving Avg'!F794</f>
        <v>3.1413600000000015</v>
      </c>
      <c r="H794" s="2">
        <f>'Moving Avg'!G794</f>
        <v>3.1301039999999989</v>
      </c>
      <c r="I794" s="2">
        <f>'Moving Avg'!H794</f>
        <v>3.0332794999999986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</row>
    <row r="795" spans="1:12" ht="13.5" x14ac:dyDescent="0.25">
      <c r="A795" s="3">
        <f>RSI!A795</f>
        <v>43159</v>
      </c>
      <c r="B795" s="2">
        <f>RSI!B795</f>
        <v>3.1168</v>
      </c>
      <c r="C795" s="2">
        <f>RSI!I795</f>
        <v>45.198530776395941</v>
      </c>
      <c r="D795" s="2">
        <f>MACD!E795</f>
        <v>1.5126548564885933E-2</v>
      </c>
      <c r="E795" s="2">
        <f>MACD!F795</f>
        <v>3.0064935335600382E-2</v>
      </c>
      <c r="F795" s="2">
        <f>'Moving Avg'!D795</f>
        <v>3.12344</v>
      </c>
      <c r="G795" s="2">
        <f>'Moving Avg'!F795</f>
        <v>3.1367800000000008</v>
      </c>
      <c r="H795" s="2">
        <f>'Moving Avg'!G795</f>
        <v>3.1342719999999993</v>
      </c>
      <c r="I795" s="2">
        <f>'Moving Avg'!H795</f>
        <v>3.0334284999999981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3.0750999999999999</v>
      </c>
      <c r="C796" s="2">
        <f>RSI!I796</f>
        <v>37.073559840689832</v>
      </c>
      <c r="D796" s="2">
        <f>MACD!E796</f>
        <v>6.7256838553659826E-3</v>
      </c>
      <c r="E796" s="2">
        <f>MACD!F796</f>
        <v>2.5397085039553503E-2</v>
      </c>
      <c r="F796" s="2">
        <f>'Moving Avg'!D796</f>
        <v>3.1134399999999998</v>
      </c>
      <c r="G796" s="2">
        <f>'Moving Avg'!F796</f>
        <v>3.1321950000000012</v>
      </c>
      <c r="H796" s="2">
        <f>'Moving Avg'!G796</f>
        <v>3.137605999999999</v>
      </c>
      <c r="I796" s="2">
        <f>'Moving Avg'!H796</f>
        <v>3.0333689999999986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3.0750999999999999</v>
      </c>
      <c r="C797" s="2">
        <f>RSI!I797</f>
        <v>37.073559840689832</v>
      </c>
      <c r="D797" s="2">
        <f>MACD!E797</f>
        <v>1.1511038469213641E-2</v>
      </c>
      <c r="E797" s="2">
        <f>MACD!F797</f>
        <v>2.261987572548553E-2</v>
      </c>
      <c r="F797" s="2">
        <f>'Moving Avg'!D797</f>
        <v>3.10344</v>
      </c>
      <c r="G797" s="2">
        <f>'Moving Avg'!F797</f>
        <v>3.1276100000000011</v>
      </c>
      <c r="H797" s="2">
        <f>'Moving Avg'!G797</f>
        <v>3.1407719999999997</v>
      </c>
      <c r="I797" s="2">
        <f>'Moving Avg'!H797</f>
        <v>3.0333094999999992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3.0333999999999999</v>
      </c>
      <c r="C798" s="2">
        <f>RSI!I798</f>
        <v>30.677813050616635</v>
      </c>
      <c r="D798" s="2">
        <f>MACD!E798</f>
        <v>1.7685763155627754E-2</v>
      </c>
      <c r="E798" s="2">
        <f>MACD!F798</f>
        <v>2.1633053211513979E-2</v>
      </c>
      <c r="F798" s="2">
        <f>'Moving Avg'!D798</f>
        <v>3.0850999999999997</v>
      </c>
      <c r="G798" s="2">
        <f>'Moving Avg'!F798</f>
        <v>3.1209400000000009</v>
      </c>
      <c r="H798" s="2">
        <f>'Moving Avg'!G798</f>
        <v>3.1431039999999992</v>
      </c>
      <c r="I798" s="2">
        <f>'Moving Avg'!H798</f>
        <v>3.0330414999999995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3.0333999999999999</v>
      </c>
      <c r="C799" s="2">
        <f>RSI!I799</f>
        <v>30.677813050616635</v>
      </c>
      <c r="D799" s="2">
        <f>MACD!E799</f>
        <v>2.2184641321272736E-2</v>
      </c>
      <c r="E799" s="2">
        <f>MACD!F799</f>
        <v>2.1743370833465732E-2</v>
      </c>
      <c r="F799" s="2">
        <f>'Moving Avg'!D799</f>
        <v>3.0667599999999999</v>
      </c>
      <c r="G799" s="2">
        <f>'Moving Avg'!F799</f>
        <v>3.1142700000000003</v>
      </c>
      <c r="H799" s="2">
        <f>'Moving Avg'!G799</f>
        <v>3.1454359999999992</v>
      </c>
      <c r="I799" s="2">
        <f>'Moving Avg'!H799</f>
        <v>3.0330079999999997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3.0333999999999999</v>
      </c>
      <c r="C800" s="2">
        <f>RSI!I800</f>
        <v>30.677813050616635</v>
      </c>
      <c r="D800" s="2">
        <f>MACD!E800</f>
        <v>2.6501601236564198E-2</v>
      </c>
      <c r="E800" s="2">
        <f>MACD!F800</f>
        <v>2.2695016914085427E-2</v>
      </c>
      <c r="F800" s="2">
        <f>'Moving Avg'!D800</f>
        <v>3.0500800000000003</v>
      </c>
      <c r="G800" s="2">
        <f>'Moving Avg'!F800</f>
        <v>3.1063500000000004</v>
      </c>
      <c r="H800" s="2">
        <f>'Moving Avg'!G800</f>
        <v>3.1466019999999997</v>
      </c>
      <c r="I800" s="2">
        <f>'Moving Avg'!H800</f>
        <v>3.0329744999999999</v>
      </c>
      <c r="J800" s="6" t="str">
        <f>OBV!F800</f>
        <v>BEARISH</v>
      </c>
      <c r="K800" s="6" t="str">
        <f>OBV!G800</f>
        <v>STRONG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3.0750999999999999</v>
      </c>
      <c r="C801" s="2">
        <f>RSI!I801</f>
        <v>42.966629560135665</v>
      </c>
      <c r="D801" s="2">
        <f>MACD!E801</f>
        <v>2.7537947594851619E-2</v>
      </c>
      <c r="E801" s="2">
        <f>MACD!F801</f>
        <v>2.3663603050238669E-2</v>
      </c>
      <c r="F801" s="2">
        <f>'Moving Avg'!D801</f>
        <v>3.0500799999999999</v>
      </c>
      <c r="G801" s="2">
        <f>'Moving Avg'!F801</f>
        <v>3.102185</v>
      </c>
      <c r="H801" s="2">
        <f>'Moving Avg'!G801</f>
        <v>3.1466019999999997</v>
      </c>
      <c r="I801" s="2">
        <f>'Moving Avg'!H801</f>
        <v>3.0329929999999994</v>
      </c>
      <c r="J801" s="6" t="str">
        <f>OBV!F801</f>
        <v>BEARISH</v>
      </c>
      <c r="K801" s="6" t="str">
        <f>OBV!G801</f>
        <v>STRONG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3.0834000000000001</v>
      </c>
      <c r="C802" s="2">
        <f>RSI!I802</f>
        <v>45.054468086263128</v>
      </c>
      <c r="D802" s="2">
        <f>MACD!E802</f>
        <v>2.7991062860234894E-2</v>
      </c>
      <c r="E802" s="2">
        <f>MACD!F802</f>
        <v>2.4529095012237913E-2</v>
      </c>
      <c r="F802" s="2">
        <f>'Moving Avg'!D802</f>
        <v>3.0517400000000001</v>
      </c>
      <c r="G802" s="2">
        <f>'Moving Avg'!F802</f>
        <v>3.0988499999999997</v>
      </c>
      <c r="H802" s="2">
        <f>'Moving Avg'!G802</f>
        <v>3.1469339999999999</v>
      </c>
      <c r="I802" s="2">
        <f>'Moving Avg'!H802</f>
        <v>3.0332484999999991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3.0834000000000001</v>
      </c>
      <c r="C803" s="2">
        <f>RSI!I803</f>
        <v>45.054468086263128</v>
      </c>
      <c r="D803" s="2">
        <f>MACD!E803</f>
        <v>2.8502294901658232E-2</v>
      </c>
      <c r="E803" s="2">
        <f>MACD!F803</f>
        <v>2.5323734990121978E-2</v>
      </c>
      <c r="F803" s="2">
        <f>'Moving Avg'!D803</f>
        <v>3.0617400000000004</v>
      </c>
      <c r="G803" s="2">
        <f>'Moving Avg'!F803</f>
        <v>3.0955149999999998</v>
      </c>
      <c r="H803" s="2">
        <f>'Moving Avg'!G803</f>
        <v>3.1471</v>
      </c>
      <c r="I803" s="2">
        <f>'Moving Avg'!H803</f>
        <v>3.0335039999999989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3.0834000000000001</v>
      </c>
      <c r="C804" s="2">
        <f>RSI!I804</f>
        <v>45.054468086263128</v>
      </c>
      <c r="D804" s="2">
        <f>MACD!E804</f>
        <v>2.9053234023551866E-2</v>
      </c>
      <c r="E804" s="2">
        <f>MACD!F804</f>
        <v>2.6069634796807958E-2</v>
      </c>
      <c r="F804" s="2">
        <f>'Moving Avg'!D804</f>
        <v>3.0717400000000006</v>
      </c>
      <c r="G804" s="2">
        <f>'Moving Avg'!F804</f>
        <v>3.0925949999999998</v>
      </c>
      <c r="H804" s="2">
        <f>'Moving Avg'!G804</f>
        <v>3.1472660000000001</v>
      </c>
      <c r="I804" s="2">
        <f>'Moving Avg'!H804</f>
        <v>3.0336814999999984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3.0750999999999999</v>
      </c>
      <c r="C805" s="2">
        <f>RSI!I805</f>
        <v>43.084570327323924</v>
      </c>
      <c r="D805" s="2">
        <f>MACD!E805</f>
        <v>2.8966895910806922E-2</v>
      </c>
      <c r="E805" s="2">
        <f>MACD!F805</f>
        <v>2.6649087019607751E-2</v>
      </c>
      <c r="F805" s="2">
        <f>'Moving Avg'!D805</f>
        <v>3.0800800000000002</v>
      </c>
      <c r="G805" s="2">
        <f>'Moving Avg'!F805</f>
        <v>3.0930099999999996</v>
      </c>
      <c r="H805" s="2">
        <f>'Moving Avg'!G805</f>
        <v>3.147932</v>
      </c>
      <c r="I805" s="2">
        <f>'Moving Avg'!H805</f>
        <v>3.0338174999999992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3.0750999999999999</v>
      </c>
      <c r="C806" s="2">
        <f>RSI!I806</f>
        <v>43.084570327323924</v>
      </c>
      <c r="D806" s="2">
        <f>MACD!E806</f>
        <v>2.2628974074203168E-2</v>
      </c>
      <c r="E806" s="2">
        <f>MACD!F806</f>
        <v>2.5845064430526837E-2</v>
      </c>
      <c r="F806" s="2">
        <f>'Moving Avg'!D806</f>
        <v>3.0800799999999997</v>
      </c>
      <c r="G806" s="2">
        <f>'Moving Avg'!F806</f>
        <v>3.0934249999999994</v>
      </c>
      <c r="H806" s="2">
        <f>'Moving Avg'!G806</f>
        <v>3.1470980000000002</v>
      </c>
      <c r="I806" s="2">
        <f>'Moving Avg'!H806</f>
        <v>3.0339534999999991</v>
      </c>
      <c r="J806" s="6" t="str">
        <f>OBV!F806</f>
        <v>BULLISH</v>
      </c>
      <c r="K806" s="6" t="str">
        <f>OBV!G806</f>
        <v>WEAK</v>
      </c>
      <c r="L806" s="6" t="str">
        <f>OBV!H806</f>
        <v>NEUTRAL</v>
      </c>
    </row>
    <row r="807" spans="1:12" ht="13.5" x14ac:dyDescent="0.25">
      <c r="A807" s="3">
        <f>RSI!A807</f>
        <v>43175</v>
      </c>
      <c r="B807" s="2">
        <f>RSI!B807</f>
        <v>3.0750999999999999</v>
      </c>
      <c r="C807" s="2">
        <f>RSI!I807</f>
        <v>43.084570327323924</v>
      </c>
      <c r="D807" s="2">
        <f>MACD!E807</f>
        <v>1.7405485751232241E-2</v>
      </c>
      <c r="E807" s="2">
        <f>MACD!F807</f>
        <v>2.415714869466792E-2</v>
      </c>
      <c r="F807" s="2">
        <f>'Moving Avg'!D807</f>
        <v>3.0784199999999999</v>
      </c>
      <c r="G807" s="2">
        <f>'Moving Avg'!F807</f>
        <v>3.0900899999999991</v>
      </c>
      <c r="H807" s="2">
        <f>'Moving Avg'!G807</f>
        <v>3.1457640000000002</v>
      </c>
      <c r="I807" s="2">
        <f>'Moving Avg'!H807</f>
        <v>3.0340894999999994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3.0750999999999999</v>
      </c>
      <c r="C808" s="2">
        <f>RSI!I808</f>
        <v>43.084570327323924</v>
      </c>
      <c r="D808" s="2">
        <f>MACD!E808</f>
        <v>6.6992714155564848E-3</v>
      </c>
      <c r="E808" s="2">
        <f>MACD!F808</f>
        <v>2.0665573238845634E-2</v>
      </c>
      <c r="F808" s="2">
        <f>'Moving Avg'!D808</f>
        <v>3.0767599999999993</v>
      </c>
      <c r="G808" s="2">
        <f>'Moving Avg'!F808</f>
        <v>3.0871749999999993</v>
      </c>
      <c r="H808" s="2">
        <f>'Moving Avg'!G808</f>
        <v>3.1435979999999999</v>
      </c>
      <c r="I808" s="2">
        <f>'Moving Avg'!H808</f>
        <v>3.0342254999999998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3.0750999999999999</v>
      </c>
      <c r="C809" s="2">
        <f>RSI!I809</f>
        <v>43.084570327323924</v>
      </c>
      <c r="D809" s="2">
        <f>MACD!E809</f>
        <v>-2.240346897756762E-3</v>
      </c>
      <c r="E809" s="2">
        <f>MACD!F809</f>
        <v>1.6084389211525156E-2</v>
      </c>
      <c r="F809" s="2">
        <f>'Moving Avg'!D809</f>
        <v>3.0750999999999999</v>
      </c>
      <c r="G809" s="2">
        <f>'Moving Avg'!F809</f>
        <v>3.0846749999999994</v>
      </c>
      <c r="H809" s="2">
        <f>'Moving Avg'!G809</f>
        <v>3.1409320000000003</v>
      </c>
      <c r="I809" s="2">
        <f>'Moving Avg'!H809</f>
        <v>3.0343615000000002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3.0750999999999999</v>
      </c>
      <c r="C810" s="2">
        <f>RSI!I810</f>
        <v>43.084570327323917</v>
      </c>
      <c r="D810" s="2">
        <f>MACD!E810</f>
        <v>-9.6940040161905827E-3</v>
      </c>
      <c r="E810" s="2">
        <f>MACD!F810</f>
        <v>1.0928710565982009E-2</v>
      </c>
      <c r="F810" s="2">
        <f>'Moving Avg'!D810</f>
        <v>3.0750999999999999</v>
      </c>
      <c r="G810" s="2">
        <f>'Moving Avg'!F810</f>
        <v>3.0821749999999994</v>
      </c>
      <c r="H810" s="2">
        <f>'Moving Avg'!G810</f>
        <v>3.1382660000000002</v>
      </c>
      <c r="I810" s="2">
        <f>'Moving Avg'!H810</f>
        <v>3.0344975000000005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</row>
    <row r="811" spans="1:12" ht="13.5" x14ac:dyDescent="0.25">
      <c r="A811" s="3">
        <f>RSI!A811</f>
        <v>43182</v>
      </c>
      <c r="B811" s="2">
        <f>RSI!B811</f>
        <v>3.0750999999999999</v>
      </c>
      <c r="C811" s="2">
        <f>RSI!I811</f>
        <v>43.08457032732391</v>
      </c>
      <c r="D811" s="2">
        <f>MACD!E811</f>
        <v>-9.4831199464033844E-3</v>
      </c>
      <c r="E811" s="2">
        <f>MACD!F811</f>
        <v>6.8463444635049314E-3</v>
      </c>
      <c r="F811" s="2">
        <f>'Moving Avg'!D811</f>
        <v>3.0750999999999999</v>
      </c>
      <c r="G811" s="2">
        <f>'Moving Avg'!F811</f>
        <v>3.0796749999999991</v>
      </c>
      <c r="H811" s="2">
        <f>'Moving Avg'!G811</f>
        <v>3.1354320000000002</v>
      </c>
      <c r="I811" s="2">
        <f>'Moving Avg'!H811</f>
        <v>3.0351805000000009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3.0417999999999998</v>
      </c>
      <c r="C812" s="2">
        <f>RSI!I812</f>
        <v>33.27791603437224</v>
      </c>
      <c r="D812" s="2">
        <f>MACD!E812</f>
        <v>-5.4662378980352422E-3</v>
      </c>
      <c r="E812" s="2">
        <f>MACD!F812</f>
        <v>4.383827991196897E-3</v>
      </c>
      <c r="F812" s="2">
        <f>'Moving Avg'!D812</f>
        <v>3.0684399999999998</v>
      </c>
      <c r="G812" s="2">
        <f>'Moving Avg'!F812</f>
        <v>3.0755099999999995</v>
      </c>
      <c r="H812" s="2">
        <f>'Moving Avg'!G812</f>
        <v>3.1319319999999999</v>
      </c>
      <c r="I812" s="2">
        <f>'Moving Avg'!H812</f>
        <v>3.0356970000000003</v>
      </c>
      <c r="J812" s="6" t="str">
        <f>OBV!F812</f>
        <v>BEARISH</v>
      </c>
      <c r="K812" s="6" t="str">
        <f>OBV!G812</f>
        <v>STRONG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3.0417999999999998</v>
      </c>
      <c r="C813" s="2">
        <f>RSI!I813</f>
        <v>33.27791603437224</v>
      </c>
      <c r="D813" s="2">
        <f>MACD!E813</f>
        <v>-1.7827407046069332E-3</v>
      </c>
      <c r="E813" s="2">
        <f>MACD!F813</f>
        <v>3.1505142520361308E-3</v>
      </c>
      <c r="F813" s="2">
        <f>'Moving Avg'!D813</f>
        <v>3.0617800000000002</v>
      </c>
      <c r="G813" s="2">
        <f>'Moving Avg'!F813</f>
        <v>3.071345</v>
      </c>
      <c r="H813" s="2">
        <f>'Moving Avg'!G813</f>
        <v>3.1277659999999998</v>
      </c>
      <c r="I813" s="2">
        <f>'Moving Avg'!H813</f>
        <v>3.0357835</v>
      </c>
      <c r="J813" s="6" t="str">
        <f>OBV!F813</f>
        <v>BEARISH</v>
      </c>
      <c r="K813" s="6" t="str">
        <f>OBV!G813</f>
        <v>STRONG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3.0750999999999999</v>
      </c>
      <c r="C814" s="2">
        <f>RSI!I814</f>
        <v>47.212640982991068</v>
      </c>
      <c r="D814" s="2">
        <f>MACD!E814</f>
        <v>-8.6908631426130256E-4</v>
      </c>
      <c r="E814" s="2">
        <f>MACD!F814</f>
        <v>2.3465941387766443E-3</v>
      </c>
      <c r="F814" s="2">
        <f>'Moving Avg'!D814</f>
        <v>3.0617800000000002</v>
      </c>
      <c r="G814" s="2">
        <f>'Moving Avg'!F814</f>
        <v>3.068845</v>
      </c>
      <c r="H814" s="2">
        <f>'Moving Avg'!G814</f>
        <v>3.1242659999999995</v>
      </c>
      <c r="I814" s="2">
        <f>'Moving Avg'!H814</f>
        <v>3.0360365000000002</v>
      </c>
      <c r="J814" s="6" t="str">
        <f>OBV!F814</f>
        <v>BULLISH</v>
      </c>
      <c r="K814" s="6" t="str">
        <f>OBV!G814</f>
        <v>WEAK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3.0583999999999998</v>
      </c>
      <c r="C815" s="2">
        <f>RSI!I815</f>
        <v>42.427119534850604</v>
      </c>
      <c r="D815" s="2">
        <f>MACD!E815</f>
        <v>-8.8655252716840494E-5</v>
      </c>
      <c r="E815" s="2">
        <f>MACD!F815</f>
        <v>1.8595442604779475E-3</v>
      </c>
      <c r="F815" s="2">
        <f>'Moving Avg'!D815</f>
        <v>3.0584399999999996</v>
      </c>
      <c r="G815" s="2">
        <f>'Moving Avg'!F815</f>
        <v>3.065925</v>
      </c>
      <c r="H815" s="2">
        <f>'Moving Avg'!G815</f>
        <v>3.1204320000000001</v>
      </c>
      <c r="I815" s="2">
        <f>'Moving Avg'!H815</f>
        <v>3.0362060000000004</v>
      </c>
      <c r="J815" s="6" t="str">
        <f>OBV!F815</f>
        <v>BULLISH</v>
      </c>
      <c r="K815" s="6" t="str">
        <f>OBV!G815</f>
        <v>WEAK</v>
      </c>
      <c r="L815" s="6" t="str">
        <f>OBV!H815</f>
        <v>BULLISH DIVERGENCE</v>
      </c>
    </row>
    <row r="816" spans="1:12" ht="13.5" x14ac:dyDescent="0.25">
      <c r="A816" s="3">
        <f>RSI!A816</f>
        <v>43189</v>
      </c>
      <c r="B816" s="2">
        <f>RSI!B816</f>
        <v>3.0668000000000002</v>
      </c>
      <c r="C816" s="2">
        <f>RSI!I816</f>
        <v>45.423677865841626</v>
      </c>
      <c r="D816" s="2">
        <f>MACD!E816</f>
        <v>9.1895069037395416E-5</v>
      </c>
      <c r="E816" s="2">
        <f>MACD!F816</f>
        <v>1.5060144221898371E-3</v>
      </c>
      <c r="F816" s="2">
        <f>'Moving Avg'!D816</f>
        <v>3.0567799999999998</v>
      </c>
      <c r="G816" s="2">
        <f>'Moving Avg'!F816</f>
        <v>3.0655100000000002</v>
      </c>
      <c r="H816" s="2">
        <f>'Moving Avg'!G816</f>
        <v>3.1169319999999998</v>
      </c>
      <c r="I816" s="2">
        <f>'Moving Avg'!H816</f>
        <v>3.0364175000000002</v>
      </c>
      <c r="J816" s="6" t="str">
        <f>OBV!F816</f>
        <v>BULLISH</v>
      </c>
      <c r="K816" s="6" t="str">
        <f>OBV!G816</f>
        <v>WEAK</v>
      </c>
      <c r="L816" s="6" t="str">
        <f>OBV!H816</f>
        <v>BULLISH DIVERGENCE</v>
      </c>
    </row>
    <row r="817" spans="1:12" ht="13.5" x14ac:dyDescent="0.25">
      <c r="A817" s="3">
        <f>RSI!A817</f>
        <v>43192</v>
      </c>
      <c r="B817" s="2">
        <f>RSI!B817</f>
        <v>3.0668000000000002</v>
      </c>
      <c r="C817" s="2">
        <f>RSI!I817</f>
        <v>45.423677865841626</v>
      </c>
      <c r="D817" s="2">
        <f>MACD!E817</f>
        <v>3.2689153116249869E-4</v>
      </c>
      <c r="E817" s="2">
        <f>MACD!F817</f>
        <v>1.2701898439843695E-3</v>
      </c>
      <c r="F817" s="2">
        <f>'Moving Avg'!D817</f>
        <v>3.0617800000000002</v>
      </c>
      <c r="G817" s="2">
        <f>'Moving Avg'!F817</f>
        <v>3.0650950000000003</v>
      </c>
      <c r="H817" s="2">
        <f>'Moving Avg'!G817</f>
        <v>3.1135999999999999</v>
      </c>
      <c r="I817" s="2">
        <f>'Moving Avg'!H817</f>
        <v>3.0368245000000003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3.0583999999999998</v>
      </c>
      <c r="C818" s="2">
        <f>RSI!I818</f>
        <v>42.837837652853032</v>
      </c>
      <c r="D818" s="2">
        <f>MACD!E818</f>
        <v>1.2240894256354551E-3</v>
      </c>
      <c r="E818" s="2">
        <f>MACD!F818</f>
        <v>1.2609697603145867E-3</v>
      </c>
      <c r="F818" s="2">
        <f>'Moving Avg'!D818</f>
        <v>3.0651000000000002</v>
      </c>
      <c r="G818" s="2">
        <f>'Moving Avg'!F818</f>
        <v>3.0663450000000001</v>
      </c>
      <c r="H818" s="2">
        <f>'Moving Avg'!G818</f>
        <v>3.1102660000000011</v>
      </c>
      <c r="I818" s="2">
        <f>'Moving Avg'!H818</f>
        <v>3.0369939999999995</v>
      </c>
      <c r="J818" s="6" t="str">
        <f>OBV!F818</f>
        <v>BULLISH</v>
      </c>
      <c r="K818" s="6" t="str">
        <f>OBV!G818</f>
        <v>WEAK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3.0583999999999998</v>
      </c>
      <c r="C819" s="2">
        <f>RSI!I819</f>
        <v>42.837837652853032</v>
      </c>
      <c r="D819" s="2">
        <f>MACD!E819</f>
        <v>2.103385902209709E-3</v>
      </c>
      <c r="E819" s="2">
        <f>MACD!F819</f>
        <v>1.4294529886936112E-3</v>
      </c>
      <c r="F819" s="2">
        <f>'Moving Avg'!D819</f>
        <v>3.0617599999999996</v>
      </c>
      <c r="G819" s="2">
        <f>'Moving Avg'!F819</f>
        <v>3.0675949999999998</v>
      </c>
      <c r="H819" s="2">
        <f>'Moving Avg'!G819</f>
        <v>3.1069320000000009</v>
      </c>
      <c r="I819" s="2">
        <f>'Moving Avg'!H819</f>
        <v>3.0371634999999997</v>
      </c>
      <c r="J819" s="6" t="str">
        <f>OBV!F819</f>
        <v>BEARISH</v>
      </c>
      <c r="K819" s="6" t="str">
        <f>OBV!G819</f>
        <v>STRONG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3.0583999999999998</v>
      </c>
      <c r="C820" s="2">
        <f>RSI!I820</f>
        <v>42.837837652853032</v>
      </c>
      <c r="D820" s="2">
        <f>MACD!E820</f>
        <v>2.9586365787026558E-3</v>
      </c>
      <c r="E820" s="2">
        <f>MACD!F820</f>
        <v>1.7352897066954202E-3</v>
      </c>
      <c r="F820" s="2">
        <f>'Moving Avg'!D820</f>
        <v>3.0617599999999996</v>
      </c>
      <c r="G820" s="2">
        <f>'Moving Avg'!F820</f>
        <v>3.068845</v>
      </c>
      <c r="H820" s="2">
        <f>'Moving Avg'!G820</f>
        <v>3.1054320000000017</v>
      </c>
      <c r="I820" s="2">
        <f>'Moving Avg'!H820</f>
        <v>3.0373329999999994</v>
      </c>
      <c r="J820" s="6" t="str">
        <f>OBV!F820</f>
        <v>BEARISH</v>
      </c>
      <c r="K820" s="6" t="str">
        <f>OBV!G820</f>
        <v>STRONG</v>
      </c>
      <c r="L820" s="6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3.0583999999999998</v>
      </c>
      <c r="C821" s="2">
        <f>RSI!I821</f>
        <v>42.837837652853032</v>
      </c>
      <c r="D821" s="2">
        <f>MACD!E821</f>
        <v>3.7853015066824369E-3</v>
      </c>
      <c r="E821" s="2">
        <f>MACD!F821</f>
        <v>2.1452920666928236E-3</v>
      </c>
      <c r="F821" s="2">
        <f>'Moving Avg'!D821</f>
        <v>3.0600799999999992</v>
      </c>
      <c r="G821" s="2">
        <f>'Moving Avg'!F821</f>
        <v>3.0680099999999997</v>
      </c>
      <c r="H821" s="2">
        <f>'Moving Avg'!G821</f>
        <v>3.1039320000000021</v>
      </c>
      <c r="I821" s="2">
        <f>'Moving Avg'!H821</f>
        <v>3.0376589999999992</v>
      </c>
      <c r="J821" s="6" t="str">
        <f>OBV!F821</f>
        <v>BEARISH</v>
      </c>
      <c r="K821" s="6" t="str">
        <f>OBV!G821</f>
        <v>STRONG</v>
      </c>
      <c r="L821" s="6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3.0167999999999999</v>
      </c>
      <c r="C822" s="2">
        <f>RSI!I822</f>
        <v>31.059841602237086</v>
      </c>
      <c r="D822" s="2">
        <f>MACD!E822</f>
        <v>2.5385540684137453E-3</v>
      </c>
      <c r="E822" s="2">
        <f>MACD!F822</f>
        <v>2.2239444670370079E-3</v>
      </c>
      <c r="F822" s="2">
        <f>'Moving Avg'!D822</f>
        <v>3.0500799999999999</v>
      </c>
      <c r="G822" s="2">
        <f>'Moving Avg'!F822</f>
        <v>3.0646799999999992</v>
      </c>
      <c r="H822" s="2">
        <f>'Moving Avg'!G822</f>
        <v>3.1016000000000012</v>
      </c>
      <c r="I822" s="2">
        <f>'Moving Avg'!H822</f>
        <v>3.0377769999999993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3.0583999999999998</v>
      </c>
      <c r="C823" s="2">
        <f>RSI!I823</f>
        <v>46.809261647637115</v>
      </c>
      <c r="D823" s="2">
        <f>MACD!E823</f>
        <v>-1.2637529452548257E-3</v>
      </c>
      <c r="E823" s="2">
        <f>MACD!F823</f>
        <v>1.5264049845786411E-3</v>
      </c>
      <c r="F823" s="2">
        <f>'Moving Avg'!D823</f>
        <v>3.0500799999999999</v>
      </c>
      <c r="G823" s="2">
        <f>'Moving Avg'!F823</f>
        <v>3.0634299999999994</v>
      </c>
      <c r="H823" s="2">
        <f>'Moving Avg'!G823</f>
        <v>3.0982660000000015</v>
      </c>
      <c r="I823" s="2">
        <f>'Moving Avg'!H823</f>
        <v>3.0381029999999991</v>
      </c>
      <c r="J823" s="6" t="str">
        <f>OBV!F823</f>
        <v>BEARISH</v>
      </c>
      <c r="K823" s="6" t="str">
        <f>OBV!G823</f>
        <v>STRONG</v>
      </c>
      <c r="L823" s="6" t="str">
        <f>OBV!H823</f>
        <v>NEUTRAL</v>
      </c>
    </row>
    <row r="824" spans="1:12" ht="13.5" x14ac:dyDescent="0.25">
      <c r="A824" s="3">
        <f>RSI!A824</f>
        <v>43202</v>
      </c>
      <c r="B824" s="2">
        <f>RSI!B824</f>
        <v>3.0583999999999998</v>
      </c>
      <c r="C824" s="2">
        <f>RSI!I824</f>
        <v>46.809261647637108</v>
      </c>
      <c r="D824" s="2">
        <f>MACD!E824</f>
        <v>7.0553646506432699E-4</v>
      </c>
      <c r="E824" s="2">
        <f>MACD!F824</f>
        <v>1.3622312806757784E-3</v>
      </c>
      <c r="F824" s="2">
        <f>'Moving Avg'!D824</f>
        <v>3.0500799999999999</v>
      </c>
      <c r="G824" s="2">
        <f>'Moving Avg'!F824</f>
        <v>3.0621799999999992</v>
      </c>
      <c r="H824" s="2">
        <f>'Moving Avg'!G824</f>
        <v>3.0952660000000018</v>
      </c>
      <c r="I824" s="2">
        <f>'Moving Avg'!H824</f>
        <v>3.0384289999999994</v>
      </c>
      <c r="J824" s="6" t="str">
        <f>OBV!F824</f>
        <v>BEARISH</v>
      </c>
      <c r="K824" s="6" t="str">
        <f>OBV!G824</f>
        <v>STRONG</v>
      </c>
      <c r="L824" s="6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3.0583999999999998</v>
      </c>
      <c r="C825" s="2">
        <f>RSI!I825</f>
        <v>46.809261647637108</v>
      </c>
      <c r="D825" s="2">
        <f>MACD!E825</f>
        <v>-1.3853065180846613E-4</v>
      </c>
      <c r="E825" s="2">
        <f>MACD!F825</f>
        <v>1.0620788941789296E-3</v>
      </c>
      <c r="F825" s="2">
        <f>'Moving Avg'!D825</f>
        <v>3.0500799999999999</v>
      </c>
      <c r="G825" s="2">
        <f>'Moving Avg'!F825</f>
        <v>3.0613449999999989</v>
      </c>
      <c r="H825" s="2">
        <f>'Moving Avg'!G825</f>
        <v>3.0922660000000017</v>
      </c>
      <c r="I825" s="2">
        <f>'Moving Avg'!H825</f>
        <v>3.0385984999999995</v>
      </c>
      <c r="J825" s="6" t="str">
        <f>OBV!F825</f>
        <v>BEARISH</v>
      </c>
      <c r="K825" s="6" t="str">
        <f>OBV!G825</f>
        <v>STRONG</v>
      </c>
      <c r="L825" s="6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3.0583999999999998</v>
      </c>
      <c r="C826" s="2">
        <f>RSI!I826</f>
        <v>46.809261647637108</v>
      </c>
      <c r="D826" s="2">
        <f>MACD!E826</f>
        <v>4.9404959168786178E-4</v>
      </c>
      <c r="E826" s="2">
        <f>MACD!F826</f>
        <v>9.4847303368071612E-4</v>
      </c>
      <c r="F826" s="2">
        <f>'Moving Avg'!D826</f>
        <v>3.0500799999999999</v>
      </c>
      <c r="G826" s="2">
        <f>'Moving Avg'!F826</f>
        <v>3.0605099999999994</v>
      </c>
      <c r="H826" s="2">
        <f>'Moving Avg'!G826</f>
        <v>3.090098000000002</v>
      </c>
      <c r="I826" s="2">
        <f>'Moving Avg'!H826</f>
        <v>3.0388069999999994</v>
      </c>
      <c r="J826" s="6" t="str">
        <f>OBV!F826</f>
        <v>BEARISH</v>
      </c>
      <c r="K826" s="6" t="str">
        <f>OBV!G826</f>
        <v>STRONG</v>
      </c>
      <c r="L826" s="6" t="str">
        <f>OBV!H826</f>
        <v>NEUTRAL</v>
      </c>
    </row>
    <row r="827" spans="1:12" ht="13.5" x14ac:dyDescent="0.25">
      <c r="A827" s="3">
        <f>RSI!A827</f>
        <v>43207</v>
      </c>
      <c r="B827" s="2">
        <f>RSI!B827</f>
        <v>3.0583999999999998</v>
      </c>
      <c r="C827" s="2">
        <f>RSI!I827</f>
        <v>46.809261647637108</v>
      </c>
      <c r="D827" s="2">
        <f>MACD!E827</f>
        <v>1.0797571945220241E-3</v>
      </c>
      <c r="E827" s="2">
        <f>MACD!F827</f>
        <v>9.7472986584897772E-4</v>
      </c>
      <c r="F827" s="2">
        <f>'Moving Avg'!D827</f>
        <v>3.0583999999999998</v>
      </c>
      <c r="G827" s="2">
        <f>'Moving Avg'!F827</f>
        <v>3.0596749999999995</v>
      </c>
      <c r="H827" s="2">
        <f>'Moving Avg'!G827</f>
        <v>3.0879300000000018</v>
      </c>
      <c r="I827" s="2">
        <f>'Moving Avg'!H827</f>
        <v>3.0389764999999995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3.0001000000000002</v>
      </c>
      <c r="C828" s="2">
        <f>RSI!I828</f>
        <v>31.978836793375294</v>
      </c>
      <c r="D828" s="2">
        <f>MACD!E828</f>
        <v>4.648277314183602E-3</v>
      </c>
      <c r="E828" s="2">
        <f>MACD!F828</f>
        <v>1.7094393555159028E-3</v>
      </c>
      <c r="F828" s="2">
        <f>'Moving Avg'!D828</f>
        <v>3.0467399999999998</v>
      </c>
      <c r="G828" s="2">
        <f>'Moving Avg'!F828</f>
        <v>3.0559249999999993</v>
      </c>
      <c r="H828" s="2">
        <f>'Moving Avg'!G828</f>
        <v>3.0845960000000021</v>
      </c>
      <c r="I828" s="2">
        <f>'Moving Avg'!H828</f>
        <v>3.0391429999999997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3.0001000000000002</v>
      </c>
      <c r="C829" s="2">
        <f>RSI!I829</f>
        <v>31.978836793375294</v>
      </c>
      <c r="D829" s="2">
        <f>MACD!E829</f>
        <v>8.0555420539276668E-3</v>
      </c>
      <c r="E829" s="2">
        <f>MACD!F829</f>
        <v>2.9786598951982556E-3</v>
      </c>
      <c r="F829" s="2">
        <f>'Moving Avg'!D829</f>
        <v>3.0350799999999998</v>
      </c>
      <c r="G829" s="2">
        <f>'Moving Avg'!F829</f>
        <v>3.0521750000000001</v>
      </c>
      <c r="H829" s="2">
        <f>'Moving Avg'!G829</f>
        <v>3.0812620000000019</v>
      </c>
      <c r="I829" s="2">
        <f>'Moving Avg'!H829</f>
        <v>3.0388929999999994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3.0001000000000002</v>
      </c>
      <c r="C830" s="2">
        <f>RSI!I830</f>
        <v>31.978836793375294</v>
      </c>
      <c r="D830" s="2">
        <f>MACD!E830</f>
        <v>1.1297637880748113E-2</v>
      </c>
      <c r="E830" s="2">
        <f>MACD!F830</f>
        <v>4.6424554923082274E-3</v>
      </c>
      <c r="F830" s="2">
        <f>'Moving Avg'!D830</f>
        <v>3.0234199999999998</v>
      </c>
      <c r="G830" s="2">
        <f>'Moving Avg'!F830</f>
        <v>3.0484249999999999</v>
      </c>
      <c r="H830" s="2">
        <f>'Moving Avg'!G830</f>
        <v>3.0774280000000021</v>
      </c>
      <c r="I830" s="2">
        <f>'Moving Avg'!H830</f>
        <v>3.0390594999999991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3.0583999999999998</v>
      </c>
      <c r="C831" s="2">
        <f>RSI!I831</f>
        <v>51.264076837907858</v>
      </c>
      <c r="D831" s="2">
        <f>MACD!E831</f>
        <v>1.0054862384601293E-2</v>
      </c>
      <c r="E831" s="2">
        <f>MACD!F831</f>
        <v>5.7249368707668405E-3</v>
      </c>
      <c r="F831" s="2">
        <f>'Moving Avg'!D831</f>
        <v>3.0234200000000002</v>
      </c>
      <c r="G831" s="2">
        <f>'Moving Avg'!F831</f>
        <v>3.04759</v>
      </c>
      <c r="H831" s="2">
        <f>'Moving Avg'!G831</f>
        <v>3.0754280000000023</v>
      </c>
      <c r="I831" s="2">
        <f>'Moving Avg'!H831</f>
        <v>3.0396424999999989</v>
      </c>
      <c r="J831" s="6" t="str">
        <f>OBV!F831</f>
        <v>BEARISH</v>
      </c>
      <c r="K831" s="6" t="str">
        <f>OBV!G831</f>
        <v>STRONG</v>
      </c>
      <c r="L831" s="6" t="str">
        <f>OBV!H831</f>
        <v>NEUTRAL</v>
      </c>
    </row>
    <row r="832" spans="1:12" ht="13.5" x14ac:dyDescent="0.25">
      <c r="A832" s="3">
        <f>RSI!A832</f>
        <v>43214</v>
      </c>
      <c r="B832" s="2">
        <f>RSI!B832</f>
        <v>3.0501</v>
      </c>
      <c r="C832" s="2">
        <f>RSI!I832</f>
        <v>49.128530546282825</v>
      </c>
      <c r="D832" s="2">
        <f>MACD!E832</f>
        <v>3.1814073675682231E-3</v>
      </c>
      <c r="E832" s="2">
        <f>MACD!F832</f>
        <v>5.2162309701271172E-3</v>
      </c>
      <c r="F832" s="2">
        <f>'Moving Avg'!D832</f>
        <v>3.0217600000000004</v>
      </c>
      <c r="G832" s="2">
        <f>'Moving Avg'!F832</f>
        <v>3.0480050000000003</v>
      </c>
      <c r="H832" s="2">
        <f>'Moving Avg'!G832</f>
        <v>3.0734280000000016</v>
      </c>
      <c r="I832" s="2">
        <f>'Moving Avg'!H832</f>
        <v>3.040058999999999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3.0417999999999998</v>
      </c>
      <c r="C833" s="2">
        <f>RSI!I833</f>
        <v>47.019148281585423</v>
      </c>
      <c r="D833" s="2">
        <f>MACD!E833</f>
        <v>4.395294093624269E-3</v>
      </c>
      <c r="E833" s="2">
        <f>MACD!F833</f>
        <v>5.0520435948265474E-3</v>
      </c>
      <c r="F833" s="2">
        <f>'Moving Avg'!D833</f>
        <v>3.0301</v>
      </c>
      <c r="G833" s="2">
        <f>'Moving Avg'!F833</f>
        <v>3.0480050000000003</v>
      </c>
      <c r="H833" s="2">
        <f>'Moving Avg'!G833</f>
        <v>3.0712620000000017</v>
      </c>
      <c r="I833" s="2">
        <f>'Moving Avg'!H833</f>
        <v>3.0402674999999988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3.0417999999999998</v>
      </c>
      <c r="C834" s="2">
        <f>RSI!I834</f>
        <v>47.019148281585416</v>
      </c>
      <c r="D834" s="2">
        <f>MACD!E834</f>
        <v>5.4854299149655894E-3</v>
      </c>
      <c r="E834" s="2">
        <f>MACD!F834</f>
        <v>5.138720858854356E-3</v>
      </c>
      <c r="F834" s="2">
        <f>'Moving Avg'!D834</f>
        <v>3.0384400000000005</v>
      </c>
      <c r="G834" s="2">
        <f>'Moving Avg'!F834</f>
        <v>3.0463400000000003</v>
      </c>
      <c r="H834" s="2">
        <f>'Moving Avg'!G834</f>
        <v>3.0692620000000015</v>
      </c>
      <c r="I834" s="2">
        <f>'Moving Avg'!H834</f>
        <v>3.0404759999999986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3.0501</v>
      </c>
      <c r="C835" s="2">
        <f>RSI!I835</f>
        <v>49.532221108102398</v>
      </c>
      <c r="D835" s="2">
        <f>MACD!E835</f>
        <v>5.851371884221912E-3</v>
      </c>
      <c r="E835" s="2">
        <f>MACD!F835</f>
        <v>5.281251063927868E-3</v>
      </c>
      <c r="F835" s="2">
        <f>'Moving Avg'!D835</f>
        <v>3.0484400000000003</v>
      </c>
      <c r="G835" s="2">
        <f>'Moving Avg'!F835</f>
        <v>3.0459250000000004</v>
      </c>
      <c r="H835" s="2">
        <f>'Moving Avg'!G835</f>
        <v>3.0689280000000014</v>
      </c>
      <c r="I835" s="2">
        <f>'Moving Avg'!H835</f>
        <v>3.0407259999999989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3.0583999999999998</v>
      </c>
      <c r="C836" s="2">
        <f>RSI!I836</f>
        <v>51.984942802399473</v>
      </c>
      <c r="D836" s="2">
        <f>MACD!E836</f>
        <v>5.5511683343891782E-3</v>
      </c>
      <c r="E836" s="2">
        <f>MACD!F836</f>
        <v>5.3352345180201297E-3</v>
      </c>
      <c r="F836" s="2">
        <f>'Moving Avg'!D836</f>
        <v>3.0484400000000003</v>
      </c>
      <c r="G836" s="2">
        <f>'Moving Avg'!F836</f>
        <v>3.0455050000000004</v>
      </c>
      <c r="H836" s="2">
        <f>'Moving Avg'!G836</f>
        <v>3.068760000000001</v>
      </c>
      <c r="I836" s="2">
        <f>'Moving Avg'!H836</f>
        <v>3.0410174999999993</v>
      </c>
      <c r="J836" s="6" t="str">
        <f>OBV!F836</f>
        <v>BEARISH</v>
      </c>
      <c r="K836" s="6" t="str">
        <f>OBV!G836</f>
        <v>NEUTRAL</v>
      </c>
      <c r="L836" s="6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3.0583999999999998</v>
      </c>
      <c r="C837" s="2">
        <f>RSI!I837</f>
        <v>51.984942802399473</v>
      </c>
      <c r="D837" s="2">
        <f>MACD!E837</f>
        <v>5.2527049453816588E-3</v>
      </c>
      <c r="E837" s="2">
        <f>MACD!F837</f>
        <v>5.3187286034924357E-3</v>
      </c>
      <c r="F837" s="2">
        <f>'Moving Avg'!D837</f>
        <v>3.0500999999999996</v>
      </c>
      <c r="G837" s="2">
        <f>'Moving Avg'!F837</f>
        <v>3.0450850000000003</v>
      </c>
      <c r="H837" s="2">
        <f>'Moving Avg'!G837</f>
        <v>3.067092000000001</v>
      </c>
      <c r="I837" s="2">
        <f>'Moving Avg'!H837</f>
        <v>3.0413089999999996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3.0583999999999998</v>
      </c>
      <c r="C838" s="2">
        <f>RSI!I838</f>
        <v>51.984942802399473</v>
      </c>
      <c r="D838" s="2">
        <f>MACD!E838</f>
        <v>-4.0102245468078834E-3</v>
      </c>
      <c r="E838" s="2">
        <f>MACD!F838</f>
        <v>3.4529379734323726E-3</v>
      </c>
      <c r="F838" s="2">
        <f>'Moving Avg'!D838</f>
        <v>3.05342</v>
      </c>
      <c r="G838" s="2">
        <f>'Moving Avg'!F838</f>
        <v>3.0450849999999998</v>
      </c>
      <c r="H838" s="2">
        <f>'Moving Avg'!G838</f>
        <v>3.065592000000001</v>
      </c>
      <c r="I838" s="2">
        <f>'Moving Avg'!H838</f>
        <v>3.041600499999999</v>
      </c>
      <c r="J838" s="6" t="str">
        <f>OBV!F838</f>
        <v>BULLISH</v>
      </c>
      <c r="K838" s="6" t="str">
        <f>OBV!G838</f>
        <v>WEAK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3.0251000000000001</v>
      </c>
      <c r="C839" s="2">
        <f>RSI!I839</f>
        <v>41.80429947920031</v>
      </c>
      <c r="D839" s="2">
        <f>MACD!E839</f>
        <v>-9.419525721066524E-3</v>
      </c>
      <c r="E839" s="2">
        <f>MACD!F839</f>
        <v>8.7844523453259327E-4</v>
      </c>
      <c r="F839" s="2">
        <f>'Moving Avg'!D839</f>
        <v>3.0500799999999995</v>
      </c>
      <c r="G839" s="2">
        <f>'Moving Avg'!F839</f>
        <v>3.0434200000000002</v>
      </c>
      <c r="H839" s="2">
        <f>'Moving Avg'!G839</f>
        <v>3.0635920000000012</v>
      </c>
      <c r="I839" s="2">
        <f>'Moving Avg'!H839</f>
        <v>3.0417254999999987</v>
      </c>
      <c r="J839" s="6" t="str">
        <f>OBV!F839</f>
        <v>BULLISH</v>
      </c>
      <c r="K839" s="6" t="str">
        <f>OBV!G839</f>
        <v>WEAK</v>
      </c>
      <c r="L839" s="6" t="str">
        <f>OBV!H839</f>
        <v>BULLISH DIVERGENCE</v>
      </c>
    </row>
    <row r="840" spans="1:12" ht="13.5" x14ac:dyDescent="0.25">
      <c r="A840" s="3">
        <f>RSI!A840</f>
        <v>43227</v>
      </c>
      <c r="B840" s="2">
        <f>RSI!B840</f>
        <v>2.9668000000000001</v>
      </c>
      <c r="C840" s="2">
        <f>RSI!I840</f>
        <v>30.531063672419592</v>
      </c>
      <c r="D840" s="2">
        <f>MACD!E840</f>
        <v>-9.5166189405451185E-3</v>
      </c>
      <c r="E840" s="2">
        <f>MACD!F840</f>
        <v>-1.200567600482949E-3</v>
      </c>
      <c r="F840" s="2">
        <f>'Moving Avg'!D840</f>
        <v>3.0334200000000004</v>
      </c>
      <c r="G840" s="2">
        <f>'Moving Avg'!F840</f>
        <v>3.03884</v>
      </c>
      <c r="H840" s="2">
        <f>'Moving Avg'!G840</f>
        <v>3.0604260000000014</v>
      </c>
      <c r="I840" s="2">
        <f>'Moving Avg'!H840</f>
        <v>3.041558999999999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3.0167999999999999</v>
      </c>
      <c r="C841" s="2">
        <f>RSI!I841</f>
        <v>44.383276975764794</v>
      </c>
      <c r="D841" s="2">
        <f>MACD!E841</f>
        <v>-3.8392233838338008E-3</v>
      </c>
      <c r="E841" s="2">
        <f>MACD!F841</f>
        <v>-1.7282987571531194E-3</v>
      </c>
      <c r="F841" s="2">
        <f>'Moving Avg'!D841</f>
        <v>3.0250999999999997</v>
      </c>
      <c r="G841" s="2">
        <f>'Moving Avg'!F841</f>
        <v>3.0367599999999997</v>
      </c>
      <c r="H841" s="2">
        <f>'Moving Avg'!G841</f>
        <v>3.0582600000000015</v>
      </c>
      <c r="I841" s="2">
        <f>'Moving Avg'!H841</f>
        <v>3.0416424999999987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3.0251000000000001</v>
      </c>
      <c r="C842" s="2">
        <f>RSI!I842</f>
        <v>46.297598999296454</v>
      </c>
      <c r="D842" s="2">
        <f>MACD!E842</f>
        <v>-7.6503343616751707E-4</v>
      </c>
      <c r="E842" s="2">
        <f>MACD!F842</f>
        <v>-1.535645692955999E-3</v>
      </c>
      <c r="F842" s="2">
        <f>'Moving Avg'!D842</f>
        <v>3.01844</v>
      </c>
      <c r="G842" s="2">
        <f>'Moving Avg'!F842</f>
        <v>3.0371750000000004</v>
      </c>
      <c r="H842" s="2">
        <f>'Moving Avg'!G842</f>
        <v>3.0562600000000022</v>
      </c>
      <c r="I842" s="2">
        <f>'Moving Avg'!H842</f>
        <v>3.0417674999999984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3.0501</v>
      </c>
      <c r="C843" s="2">
        <f>RSI!I843</f>
        <v>51.69124058746818</v>
      </c>
      <c r="D843" s="2">
        <f>MACD!E843</f>
        <v>-1.191636372483984E-3</v>
      </c>
      <c r="E843" s="2">
        <f>MACD!F843</f>
        <v>-1.4668438288615961E-3</v>
      </c>
      <c r="F843" s="2">
        <f>'Moving Avg'!D843</f>
        <v>3.0167800000000002</v>
      </c>
      <c r="G843" s="2">
        <f>'Moving Avg'!F843</f>
        <v>3.0367600000000001</v>
      </c>
      <c r="H843" s="2">
        <f>'Moving Avg'!G843</f>
        <v>3.0547600000000017</v>
      </c>
      <c r="I843" s="2">
        <f>'Moving Avg'!H843</f>
        <v>3.0420589999999987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</row>
    <row r="844" spans="1:12" ht="13.5" x14ac:dyDescent="0.25">
      <c r="A844" s="3">
        <f>RSI!A844</f>
        <v>43231</v>
      </c>
      <c r="B844" s="2">
        <f>RSI!B844</f>
        <v>3.0583999999999998</v>
      </c>
      <c r="C844" s="2">
        <f>RSI!I844</f>
        <v>53.365856272492394</v>
      </c>
      <c r="D844" s="2">
        <f>MACD!E844</f>
        <v>-2.2216912499684049E-3</v>
      </c>
      <c r="E844" s="2">
        <f>MACD!F844</f>
        <v>-1.6178133130829581E-3</v>
      </c>
      <c r="F844" s="2">
        <f>'Moving Avg'!D844</f>
        <v>3.0234399999999999</v>
      </c>
      <c r="G844" s="2">
        <f>'Moving Avg'!F844</f>
        <v>3.0367599999999997</v>
      </c>
      <c r="H844" s="2">
        <f>'Moving Avg'!G844</f>
        <v>3.0534260000000017</v>
      </c>
      <c r="I844" s="2">
        <f>'Moving Avg'!H844</f>
        <v>3.0423919999999987</v>
      </c>
      <c r="J844" s="6" t="str">
        <f>OBV!F844</f>
        <v>BEARISH</v>
      </c>
      <c r="K844" s="6" t="str">
        <f>OBV!G844</f>
        <v>STRONG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3.0834000000000001</v>
      </c>
      <c r="C845" s="2">
        <f>RSI!I845</f>
        <v>58.079554338921767</v>
      </c>
      <c r="D845" s="2">
        <f>MACD!E845</f>
        <v>-3.7674984474280748E-3</v>
      </c>
      <c r="E845" s="2">
        <f>MACD!F845</f>
        <v>-2.0477503399519816E-3</v>
      </c>
      <c r="F845" s="2">
        <f>'Moving Avg'!D845</f>
        <v>3.0467600000000004</v>
      </c>
      <c r="G845" s="2">
        <f>'Moving Avg'!F845</f>
        <v>3.0380099999999999</v>
      </c>
      <c r="H845" s="2">
        <f>'Moving Avg'!G845</f>
        <v>3.0527580000000016</v>
      </c>
      <c r="I845" s="2">
        <f>'Moving Avg'!H845</f>
        <v>3.0428499999999987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3.0834000000000001</v>
      </c>
      <c r="C846" s="2">
        <f>RSI!I846</f>
        <v>58.079554338921767</v>
      </c>
      <c r="D846" s="2">
        <f>MACD!E846</f>
        <v>-4.0382305998836188E-3</v>
      </c>
      <c r="E846" s="2">
        <f>MACD!F846</f>
        <v>-2.4458463919383093E-3</v>
      </c>
      <c r="F846" s="2">
        <f>'Moving Avg'!D846</f>
        <v>3.0600800000000006</v>
      </c>
      <c r="G846" s="2">
        <f>'Moving Avg'!F846</f>
        <v>3.0392599999999996</v>
      </c>
      <c r="H846" s="2">
        <f>'Moving Avg'!G846</f>
        <v>3.0529240000000022</v>
      </c>
      <c r="I846" s="2">
        <f>'Moving Avg'!H846</f>
        <v>3.0433079999999983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3.0834000000000001</v>
      </c>
      <c r="C847" s="2">
        <f>RSI!I847</f>
        <v>58.07955433892176</v>
      </c>
      <c r="D847" s="2">
        <f>MACD!E847</f>
        <v>-4.4892232481048566E-3</v>
      </c>
      <c r="E847" s="2">
        <f>MACD!F847</f>
        <v>-2.8545217631716188E-3</v>
      </c>
      <c r="F847" s="2">
        <f>'Moving Avg'!D847</f>
        <v>3.0717400000000006</v>
      </c>
      <c r="G847" s="2">
        <f>'Moving Avg'!F847</f>
        <v>3.0405099999999998</v>
      </c>
      <c r="H847" s="2">
        <f>'Moving Avg'!G847</f>
        <v>3.0530900000000027</v>
      </c>
      <c r="I847" s="2">
        <f>'Moving Avg'!H847</f>
        <v>3.0441409999999984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3.0834000000000001</v>
      </c>
      <c r="C848" s="2">
        <f>RSI!I848</f>
        <v>58.07955433892176</v>
      </c>
      <c r="D848" s="2">
        <f>MACD!E848</f>
        <v>-5.0763061121177344E-3</v>
      </c>
      <c r="E848" s="2">
        <f>MACD!F848</f>
        <v>-3.298878632960842E-3</v>
      </c>
      <c r="F848" s="2">
        <f>'Moving Avg'!D848</f>
        <v>3.0784000000000007</v>
      </c>
      <c r="G848" s="2">
        <f>'Moving Avg'!F848</f>
        <v>3.0446749999999994</v>
      </c>
      <c r="H848" s="2">
        <f>'Moving Avg'!G848</f>
        <v>3.0540900000000022</v>
      </c>
      <c r="I848" s="2">
        <f>'Moving Avg'!H848</f>
        <v>3.0445989999999985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3.0834000000000001</v>
      </c>
      <c r="C849" s="2">
        <f>RSI!I849</f>
        <v>58.079554338921753</v>
      </c>
      <c r="D849" s="2">
        <f>MACD!E849</f>
        <v>-1.088639888463927E-2</v>
      </c>
      <c r="E849" s="2">
        <f>MACD!F849</f>
        <v>-4.816382683296528E-3</v>
      </c>
      <c r="F849" s="2">
        <f>'Moving Avg'!D849</f>
        <v>3.0834000000000001</v>
      </c>
      <c r="G849" s="2">
        <f>'Moving Avg'!F849</f>
        <v>3.0488399999999993</v>
      </c>
      <c r="H849" s="2">
        <f>'Moving Avg'!G849</f>
        <v>3.0550900000000025</v>
      </c>
      <c r="I849" s="2">
        <f>'Moving Avg'!H849</f>
        <v>3.0450569999999981</v>
      </c>
      <c r="J849" s="6" t="str">
        <f>OBV!F849</f>
        <v>BULLISH</v>
      </c>
      <c r="K849" s="6" t="str">
        <f>OBV!G849</f>
        <v>NEUTRAL</v>
      </c>
      <c r="L849" s="6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3.0834000000000001</v>
      </c>
      <c r="C850" s="2">
        <f>RSI!I850</f>
        <v>58.079554338921753</v>
      </c>
      <c r="D850" s="2">
        <f>MACD!E850</f>
        <v>-2.4948022579524665E-2</v>
      </c>
      <c r="E850" s="2">
        <f>MACD!F850</f>
        <v>-8.8427106625421567E-3</v>
      </c>
      <c r="F850" s="2">
        <f>'Moving Avg'!D850</f>
        <v>3.0834000000000001</v>
      </c>
      <c r="G850" s="2">
        <f>'Moving Avg'!F850</f>
        <v>3.0530049999999989</v>
      </c>
      <c r="H850" s="2">
        <f>'Moving Avg'!G850</f>
        <v>3.0560900000000029</v>
      </c>
      <c r="I850" s="2">
        <f>'Moving Avg'!H850</f>
        <v>3.0455149999999982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</row>
    <row r="851" spans="1:12" ht="13.5" x14ac:dyDescent="0.25">
      <c r="A851" s="3">
        <f>RSI!A851</f>
        <v>43242</v>
      </c>
      <c r="B851" s="2">
        <f>RSI!B851</f>
        <v>3.0834000000000001</v>
      </c>
      <c r="C851" s="2">
        <f>RSI!I851</f>
        <v>58.079554338921753</v>
      </c>
      <c r="D851" s="2">
        <f>MACD!E851</f>
        <v>-2.9317123507659471E-2</v>
      </c>
      <c r="E851" s="2">
        <f>MACD!F851</f>
        <v>-1.293759323156562E-2</v>
      </c>
      <c r="F851" s="2">
        <f>'Moving Avg'!D851</f>
        <v>3.0834000000000001</v>
      </c>
      <c r="G851" s="2">
        <f>'Moving Avg'!F851</f>
        <v>3.0542549999999986</v>
      </c>
      <c r="H851" s="2">
        <f>'Moving Avg'!G851</f>
        <v>3.0562560000000025</v>
      </c>
      <c r="I851" s="2">
        <f>'Moving Avg'!H851</f>
        <v>3.0459729999999983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</row>
    <row r="852" spans="1:12" ht="13.5" x14ac:dyDescent="0.25">
      <c r="A852" s="3">
        <f>RSI!A852</f>
        <v>43243</v>
      </c>
      <c r="B852" s="2">
        <f>RSI!B852</f>
        <v>2.9918</v>
      </c>
      <c r="C852" s="2">
        <f>RSI!I852</f>
        <v>35.803714469046199</v>
      </c>
      <c r="D852" s="2">
        <f>MACD!E852</f>
        <v>-2.5102976103689834E-2</v>
      </c>
      <c r="E852" s="2">
        <f>MACD!F852</f>
        <v>-1.5370669805990464E-2</v>
      </c>
      <c r="F852" s="2">
        <f>'Moving Avg'!D852</f>
        <v>3.06508</v>
      </c>
      <c r="G852" s="2">
        <f>'Moving Avg'!F852</f>
        <v>3.0513399999999988</v>
      </c>
      <c r="H852" s="2">
        <f>'Moving Avg'!G852</f>
        <v>3.0544240000000027</v>
      </c>
      <c r="I852" s="2">
        <f>'Moving Avg'!H852</f>
        <v>3.0459729999999983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3.0668000000000002</v>
      </c>
      <c r="C853" s="2">
        <f>RSI!I853</f>
        <v>52.02754020191994</v>
      </c>
      <c r="D853" s="2">
        <f>MACD!E853</f>
        <v>-2.2845134392844635E-2</v>
      </c>
      <c r="E853" s="2">
        <f>MACD!F853</f>
        <v>-1.6865562723361299E-2</v>
      </c>
      <c r="F853" s="2">
        <f>'Moving Avg'!D853</f>
        <v>3.06176</v>
      </c>
      <c r="G853" s="2">
        <f>'Moving Avg'!F853</f>
        <v>3.052589999999999</v>
      </c>
      <c r="H853" s="2">
        <f>'Moving Avg'!G853</f>
        <v>3.0540920000000025</v>
      </c>
      <c r="I853" s="2">
        <f>'Moving Avg'!H853</f>
        <v>3.0464314999999984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3.0417999999999998</v>
      </c>
      <c r="C854" s="2">
        <f>RSI!I854</f>
        <v>47.700145535648218</v>
      </c>
      <c r="D854" s="2">
        <f>MACD!E854</f>
        <v>-1.7877365139130408E-2</v>
      </c>
      <c r="E854" s="2">
        <f>MACD!F854</f>
        <v>-1.706792320651512E-2</v>
      </c>
      <c r="F854" s="2">
        <f>'Moving Avg'!D854</f>
        <v>3.0534400000000002</v>
      </c>
      <c r="G854" s="2">
        <f>'Moving Avg'!F854</f>
        <v>3.052589999999999</v>
      </c>
      <c r="H854" s="2">
        <f>'Moving Avg'!G854</f>
        <v>3.0532600000000021</v>
      </c>
      <c r="I854" s="2">
        <f>'Moving Avg'!H854</f>
        <v>3.0466814999999974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3.0417999999999998</v>
      </c>
      <c r="C855" s="2">
        <f>RSI!I855</f>
        <v>47.700145535648211</v>
      </c>
      <c r="D855" s="2">
        <f>MACD!E855</f>
        <v>-9.7461799387663639E-3</v>
      </c>
      <c r="E855" s="2">
        <f>MACD!F855</f>
        <v>-1.560357455296537E-2</v>
      </c>
      <c r="F855" s="2">
        <f>'Moving Avg'!D855</f>
        <v>3.0451200000000003</v>
      </c>
      <c r="G855" s="2">
        <f>'Moving Avg'!F855</f>
        <v>3.0521749999999996</v>
      </c>
      <c r="H855" s="2">
        <f>'Moving Avg'!G855</f>
        <v>3.0525940000000014</v>
      </c>
      <c r="I855" s="2">
        <f>'Moving Avg'!H855</f>
        <v>3.0469734999999973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3.0167999999999999</v>
      </c>
      <c r="C856" s="2">
        <f>RSI!I856</f>
        <v>43.503636697092539</v>
      </c>
      <c r="D856" s="2">
        <f>MACD!E856</f>
        <v>-9.3859973974863564E-4</v>
      </c>
      <c r="E856" s="2">
        <f>MACD!F856</f>
        <v>-1.2670579590322023E-2</v>
      </c>
      <c r="F856" s="2">
        <f>'Moving Avg'!D856</f>
        <v>3.0318000000000001</v>
      </c>
      <c r="G856" s="2">
        <f>'Moving Avg'!F856</f>
        <v>3.0500949999999998</v>
      </c>
      <c r="H856" s="2">
        <f>'Moving Avg'!G856</f>
        <v>3.0514280000000009</v>
      </c>
      <c r="I856" s="2">
        <f>'Moving Avg'!H856</f>
        <v>3.0473904999999979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2.9418000000000002</v>
      </c>
      <c r="C857" s="2">
        <f>RSI!I857</f>
        <v>33.875191978188042</v>
      </c>
      <c r="D857" s="2">
        <f>MACD!E857</f>
        <v>1.2287152265063384E-2</v>
      </c>
      <c r="E857" s="2">
        <f>MACD!F857</f>
        <v>-7.6790332192449426E-3</v>
      </c>
      <c r="F857" s="2">
        <f>'Moving Avg'!D857</f>
        <v>3.0217999999999998</v>
      </c>
      <c r="G857" s="2">
        <f>'Moving Avg'!F857</f>
        <v>3.0442650000000002</v>
      </c>
      <c r="H857" s="2">
        <f>'Moving Avg'!G857</f>
        <v>3.0487620000000004</v>
      </c>
      <c r="I857" s="2">
        <f>'Moving Avg'!H857</f>
        <v>3.0470989999999976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3.0333999999999999</v>
      </c>
      <c r="C858" s="2">
        <f>RSI!I858</f>
        <v>48.784324542283613</v>
      </c>
      <c r="D858" s="2">
        <f>MACD!E858</f>
        <v>1.7337674180342155E-2</v>
      </c>
      <c r="E858" s="2">
        <f>MACD!F858</f>
        <v>-2.6756917393275237E-3</v>
      </c>
      <c r="F858" s="2">
        <f>'Moving Avg'!D858</f>
        <v>3.0151200000000005</v>
      </c>
      <c r="G858" s="2">
        <f>'Moving Avg'!F858</f>
        <v>3.0430150000000005</v>
      </c>
      <c r="H858" s="2">
        <f>'Moving Avg'!G858</f>
        <v>3.0479280000000002</v>
      </c>
      <c r="I858" s="2">
        <f>'Moving Avg'!H858</f>
        <v>3.0472654999999982</v>
      </c>
      <c r="J858" s="6" t="str">
        <f>OBV!F858</f>
        <v>BEARISH</v>
      </c>
      <c r="K858" s="6" t="str">
        <f>OBV!G858</f>
        <v>STRONG</v>
      </c>
      <c r="L858" s="6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3.0834000000000001</v>
      </c>
      <c r="C859" s="2">
        <f>RSI!I859</f>
        <v>54.778045191333042</v>
      </c>
      <c r="D859" s="2">
        <f>MACD!E859</f>
        <v>1.7963152328434262E-2</v>
      </c>
      <c r="E859" s="2">
        <f>MACD!F859</f>
        <v>1.4520770742248337E-3</v>
      </c>
      <c r="F859" s="2">
        <f>'Moving Avg'!D859</f>
        <v>3.0234399999999999</v>
      </c>
      <c r="G859" s="2">
        <f>'Moving Avg'!F859</f>
        <v>3.0459299999999998</v>
      </c>
      <c r="H859" s="2">
        <f>'Moving Avg'!G859</f>
        <v>3.0480940000000003</v>
      </c>
      <c r="I859" s="2">
        <f>'Moving Avg'!H859</f>
        <v>3.0477654999999984</v>
      </c>
      <c r="J859" s="6" t="str">
        <f>OBV!F859</f>
        <v>BULLISH</v>
      </c>
      <c r="K859" s="6" t="str">
        <f>OBV!G859</f>
        <v>WEAK</v>
      </c>
      <c r="L859" s="6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3.0668000000000002</v>
      </c>
      <c r="C860" s="2">
        <f>RSI!I860</f>
        <v>52.578054358432148</v>
      </c>
      <c r="D860" s="2">
        <f>MACD!E860</f>
        <v>1.9478120651544195E-2</v>
      </c>
      <c r="E860" s="2">
        <f>MACD!F860</f>
        <v>5.0572857896887058E-3</v>
      </c>
      <c r="F860" s="2">
        <f>'Moving Avg'!D860</f>
        <v>3.0284400000000007</v>
      </c>
      <c r="G860" s="2">
        <f>'Moving Avg'!F860</f>
        <v>3.0509300000000001</v>
      </c>
      <c r="H860" s="2">
        <f>'Moving Avg'!G860</f>
        <v>3.0479280000000002</v>
      </c>
      <c r="I860" s="2">
        <f>'Moving Avg'!H860</f>
        <v>3.0477654999999984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3.0668000000000002</v>
      </c>
      <c r="C861" s="2">
        <f>RSI!I861</f>
        <v>52.578054358432148</v>
      </c>
      <c r="D861" s="2">
        <f>MACD!E861</f>
        <v>2.0632262549689528E-2</v>
      </c>
      <c r="E861" s="2">
        <f>MACD!F861</f>
        <v>8.1722811416888707E-3</v>
      </c>
      <c r="F861" s="2">
        <f>'Moving Avg'!D861</f>
        <v>3.0384400000000005</v>
      </c>
      <c r="G861" s="2">
        <f>'Moving Avg'!F861</f>
        <v>3.053430000000001</v>
      </c>
      <c r="H861" s="2">
        <f>'Moving Avg'!G861</f>
        <v>3.0477619999999996</v>
      </c>
      <c r="I861" s="2">
        <f>'Moving Avg'!H861</f>
        <v>3.0477654999999984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3.0417999999999998</v>
      </c>
      <c r="C862" s="2">
        <f>RSI!I862</f>
        <v>49.131570304067992</v>
      </c>
      <c r="D862" s="2">
        <f>MACD!E862</f>
        <v>9.2500972271580828E-3</v>
      </c>
      <c r="E862" s="2">
        <f>MACD!F862</f>
        <v>8.3878443587827138E-3</v>
      </c>
      <c r="F862" s="2">
        <f>'Moving Avg'!D862</f>
        <v>3.05844</v>
      </c>
      <c r="G862" s="2">
        <f>'Moving Avg'!F862</f>
        <v>3.0542650000000005</v>
      </c>
      <c r="H862" s="2">
        <f>'Moving Avg'!G862</f>
        <v>3.0477620000000001</v>
      </c>
      <c r="I862" s="2">
        <f>'Moving Avg'!H862</f>
        <v>3.0476404999999973</v>
      </c>
      <c r="J862" s="6" t="str">
        <f>OBV!F862</f>
        <v>BULLISH</v>
      </c>
      <c r="K862" s="6" t="str">
        <f>OBV!G862</f>
        <v>WEAK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3.0417999999999998</v>
      </c>
      <c r="C863" s="2">
        <f>RSI!I863</f>
        <v>49.131570304067992</v>
      </c>
      <c r="D863" s="2">
        <f>MACD!E863</f>
        <v>1.1195693088682734E-2</v>
      </c>
      <c r="E863" s="2">
        <f>MACD!F863</f>
        <v>8.9494141047627186E-3</v>
      </c>
      <c r="F863" s="2">
        <f>'Moving Avg'!D863</f>
        <v>3.0601200000000004</v>
      </c>
      <c r="G863" s="2">
        <f>'Moving Avg'!F863</f>
        <v>3.0538500000000006</v>
      </c>
      <c r="H863" s="2">
        <f>'Moving Avg'!G863</f>
        <v>3.0477620000000001</v>
      </c>
      <c r="I863" s="2">
        <f>'Moving Avg'!H863</f>
        <v>3.0476404999999973</v>
      </c>
      <c r="J863" s="6" t="str">
        <f>OBV!F863</f>
        <v>BEARISH</v>
      </c>
      <c r="K863" s="6" t="str">
        <f>OBV!G863</f>
        <v>NEUTRAL</v>
      </c>
      <c r="L863" s="6" t="str">
        <f>OBV!H863</f>
        <v>BEARISH DIVERGENCE</v>
      </c>
    </row>
    <row r="864" spans="1:12" ht="13.5" x14ac:dyDescent="0.25">
      <c r="A864" s="3">
        <f>RSI!A864</f>
        <v>43259</v>
      </c>
      <c r="B864" s="2">
        <f>RSI!B864</f>
        <v>3.0001000000000002</v>
      </c>
      <c r="C864" s="2">
        <f>RSI!I864</f>
        <v>43.602540063480447</v>
      </c>
      <c r="D864" s="2">
        <f>MACD!E864</f>
        <v>1.2120069412228318E-2</v>
      </c>
      <c r="E864" s="2">
        <f>MACD!F864</f>
        <v>9.5835451662558396E-3</v>
      </c>
      <c r="F864" s="2">
        <f>'Moving Avg'!D864</f>
        <v>3.0434600000000001</v>
      </c>
      <c r="G864" s="2">
        <f>'Moving Avg'!F864</f>
        <v>3.0509350000000004</v>
      </c>
      <c r="H864" s="2">
        <f>'Moving Avg'!G864</f>
        <v>3.046262</v>
      </c>
      <c r="I864" s="2">
        <f>'Moving Avg'!H864</f>
        <v>3.047431999999997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3.0001000000000002</v>
      </c>
      <c r="C865" s="2">
        <f>RSI!I865</f>
        <v>43.602540063480447</v>
      </c>
      <c r="D865" s="2">
        <f>MACD!E865</f>
        <v>1.3181389102616237E-2</v>
      </c>
      <c r="E865" s="2">
        <f>MACD!F865</f>
        <v>1.0303113953527919E-2</v>
      </c>
      <c r="F865" s="2">
        <f>'Moving Avg'!D865</f>
        <v>3.0301199999999997</v>
      </c>
      <c r="G865" s="2">
        <f>'Moving Avg'!F865</f>
        <v>3.0467700000000009</v>
      </c>
      <c r="H865" s="2">
        <f>'Moving Avg'!G865</f>
        <v>3.0450959999999996</v>
      </c>
      <c r="I865" s="2">
        <f>'Moving Avg'!H865</f>
        <v>3.047015499999997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3.0417999999999998</v>
      </c>
      <c r="C866" s="2">
        <f>RSI!I866</f>
        <v>50.113442967408155</v>
      </c>
      <c r="D866" s="2">
        <f>MACD!E866</f>
        <v>7.4028630583033994E-3</v>
      </c>
      <c r="E866" s="2">
        <f>MACD!F866</f>
        <v>9.7230637744830147E-3</v>
      </c>
      <c r="F866" s="2">
        <f>'Moving Avg'!D866</f>
        <v>3.0251200000000003</v>
      </c>
      <c r="G866" s="2">
        <f>'Moving Avg'!F866</f>
        <v>3.0446900000000006</v>
      </c>
      <c r="H866" s="2">
        <f>'Moving Avg'!G866</f>
        <v>3.0445959999999999</v>
      </c>
      <c r="I866" s="2">
        <f>'Moving Avg'!H866</f>
        <v>3.0468074999999963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</row>
    <row r="867" spans="1:12" ht="13.5" x14ac:dyDescent="0.25">
      <c r="A867" s="3">
        <f>RSI!A867</f>
        <v>43264</v>
      </c>
      <c r="B867" s="2">
        <f>RSI!B867</f>
        <v>3.0417999999999998</v>
      </c>
      <c r="C867" s="2">
        <f>RSI!I867</f>
        <v>50.113442967408155</v>
      </c>
      <c r="D867" s="2">
        <f>MACD!E867</f>
        <v>-9.0321970967370824E-3</v>
      </c>
      <c r="E867" s="2">
        <f>MACD!F867</f>
        <v>5.972011600238995E-3</v>
      </c>
      <c r="F867" s="2">
        <f>'Moving Avg'!D867</f>
        <v>3.0251200000000003</v>
      </c>
      <c r="G867" s="2">
        <f>'Moving Avg'!F867</f>
        <v>3.0426100000000007</v>
      </c>
      <c r="H867" s="2">
        <f>'Moving Avg'!G867</f>
        <v>3.0440959999999997</v>
      </c>
      <c r="I867" s="2">
        <f>'Moving Avg'!H867</f>
        <v>3.0466409999999962</v>
      </c>
      <c r="J867" s="6" t="str">
        <f>OBV!F867</f>
        <v>BULLISH</v>
      </c>
      <c r="K867" s="6" t="str">
        <f>OBV!G867</f>
        <v>WEAK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3.0333999999999999</v>
      </c>
      <c r="C868" s="2">
        <f>RSI!I868</f>
        <v>48.797338369119444</v>
      </c>
      <c r="D868" s="2">
        <f>MACD!E868</f>
        <v>-8.2308089322049582E-3</v>
      </c>
      <c r="E868" s="2">
        <f>MACD!F868</f>
        <v>3.1314474937502047E-3</v>
      </c>
      <c r="F868" s="2">
        <f>'Moving Avg'!D868</f>
        <v>3.0234399999999999</v>
      </c>
      <c r="G868" s="2">
        <f>'Moving Avg'!F868</f>
        <v>3.0401100000000008</v>
      </c>
      <c r="H868" s="2">
        <f>'Moving Avg'!G868</f>
        <v>3.0435959999999995</v>
      </c>
      <c r="I868" s="2">
        <f>'Moving Avg'!H868</f>
        <v>3.0464324999999963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3.0001000000000002</v>
      </c>
      <c r="C869" s="2">
        <f>RSI!I869</f>
        <v>43.877735950991017</v>
      </c>
      <c r="D869" s="2">
        <f>MACD!E869</f>
        <v>2.6498320392343011E-3</v>
      </c>
      <c r="E869" s="2">
        <f>MACD!F869</f>
        <v>3.0351244028470241E-3</v>
      </c>
      <c r="F869" s="2">
        <f>'Moving Avg'!D869</f>
        <v>3.0234399999999999</v>
      </c>
      <c r="G869" s="2">
        <f>'Moving Avg'!F869</f>
        <v>3.0359450000000008</v>
      </c>
      <c r="H869" s="2">
        <f>'Moving Avg'!G869</f>
        <v>3.0424299999999995</v>
      </c>
      <c r="I869" s="2">
        <f>'Moving Avg'!H869</f>
        <v>3.0464324999999963</v>
      </c>
      <c r="J869" s="6" t="str">
        <f>OBV!F869</f>
        <v>BEARISH</v>
      </c>
      <c r="K869" s="6" t="str">
        <f>OBV!G869</f>
        <v>STRONG</v>
      </c>
      <c r="L869" s="6" t="str">
        <f>OBV!H869</f>
        <v>NEUTRAL</v>
      </c>
    </row>
    <row r="870" spans="1:12" ht="13.5" x14ac:dyDescent="0.25">
      <c r="A870" s="3">
        <f>RSI!A870</f>
        <v>43270</v>
      </c>
      <c r="B870" s="2">
        <f>RSI!B870</f>
        <v>3.0001000000000002</v>
      </c>
      <c r="C870" s="2">
        <f>RSI!I870</f>
        <v>43.877735950991017</v>
      </c>
      <c r="D870" s="2">
        <f>MACD!E870</f>
        <v>9.5397948283761913E-3</v>
      </c>
      <c r="E870" s="2">
        <f>MACD!F870</f>
        <v>4.3360584879528581E-3</v>
      </c>
      <c r="F870" s="2">
        <f>'Moving Avg'!D870</f>
        <v>3.0234399999999999</v>
      </c>
      <c r="G870" s="2">
        <f>'Moving Avg'!F870</f>
        <v>3.0317800000000013</v>
      </c>
      <c r="H870" s="2">
        <f>'Moving Avg'!G870</f>
        <v>3.0412639999999995</v>
      </c>
      <c r="I870" s="2">
        <f>'Moving Avg'!H870</f>
        <v>3.0464324999999959</v>
      </c>
      <c r="J870" s="6" t="str">
        <f>OBV!F870</f>
        <v>BEARISH</v>
      </c>
      <c r="K870" s="6" t="str">
        <f>OBV!G870</f>
        <v>STRONG</v>
      </c>
      <c r="L870" s="6" t="str">
        <f>OBV!H870</f>
        <v>NEUTRAL</v>
      </c>
    </row>
    <row r="871" spans="1:12" ht="13.5" x14ac:dyDescent="0.25">
      <c r="A871" s="3">
        <f>RSI!A871</f>
        <v>43271</v>
      </c>
      <c r="B871" s="2">
        <f>RSI!B871</f>
        <v>3.0270000000000001</v>
      </c>
      <c r="C871" s="2">
        <f>RSI!I871</f>
        <v>48.721129264560616</v>
      </c>
      <c r="D871" s="2">
        <f>MACD!E871</f>
        <v>1.3596719579660022E-2</v>
      </c>
      <c r="E871" s="2">
        <f>MACD!F871</f>
        <v>6.1881907062942918E-3</v>
      </c>
      <c r="F871" s="2">
        <f>'Moving Avg'!D871</f>
        <v>3.0204800000000001</v>
      </c>
      <c r="G871" s="2">
        <f>'Moving Avg'!F871</f>
        <v>3.028960000000001</v>
      </c>
      <c r="H871" s="2">
        <f>'Moving Avg'!G871</f>
        <v>3.0406359999999988</v>
      </c>
      <c r="I871" s="2">
        <f>'Moving Avg'!H871</f>
        <v>3.0463584999999962</v>
      </c>
      <c r="J871" s="6" t="str">
        <f>OBV!F871</f>
        <v>BEARISH</v>
      </c>
      <c r="K871" s="6" t="str">
        <f>OBV!G871</f>
        <v>STRONG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3.0002</v>
      </c>
      <c r="C872" s="2">
        <f>RSI!I872</f>
        <v>44.592172076676327</v>
      </c>
      <c r="D872" s="2">
        <f>MACD!E872</f>
        <v>1.5212866098988975E-2</v>
      </c>
      <c r="E872" s="2">
        <f>MACD!F872</f>
        <v>7.9931257848332299E-3</v>
      </c>
      <c r="F872" s="2">
        <f>'Moving Avg'!D872</f>
        <v>3.0121600000000002</v>
      </c>
      <c r="G872" s="2">
        <f>'Moving Avg'!F872</f>
        <v>3.0293800000000006</v>
      </c>
      <c r="H872" s="2">
        <f>'Moving Avg'!G872</f>
        <v>3.0403039999999995</v>
      </c>
      <c r="I872" s="2">
        <f>'Moving Avg'!H872</f>
        <v>3.046150499999996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2.9466000000000001</v>
      </c>
      <c r="C873" s="2">
        <f>RSI!I873</f>
        <v>37.709079053243293</v>
      </c>
      <c r="D873" s="2">
        <f>MACD!E873</f>
        <v>2.0750156208446224E-2</v>
      </c>
      <c r="E873" s="2">
        <f>MACD!F873</f>
        <v>1.0544531869555829E-2</v>
      </c>
      <c r="F873" s="2">
        <f>'Moving Avg'!D873</f>
        <v>2.9948000000000001</v>
      </c>
      <c r="G873" s="2">
        <f>'Moving Avg'!F873</f>
        <v>3.0233700000000008</v>
      </c>
      <c r="H873" s="2">
        <f>'Moving Avg'!G873</f>
        <v>3.0380679999999991</v>
      </c>
      <c r="I873" s="2">
        <f>'Moving Avg'!H873</f>
        <v>3.0456744999999961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2.9377</v>
      </c>
      <c r="C874" s="2">
        <f>RSI!I874</f>
        <v>36.696203594345818</v>
      </c>
      <c r="D874" s="2">
        <f>MACD!E874</f>
        <v>2.018079482743973E-2</v>
      </c>
      <c r="E874" s="2">
        <f>MACD!F874</f>
        <v>1.2471784461132611E-2</v>
      </c>
      <c r="F874" s="2">
        <f>'Moving Avg'!D874</f>
        <v>2.9823200000000001</v>
      </c>
      <c r="G874" s="2">
        <f>'Moving Avg'!F874</f>
        <v>3.0181650000000007</v>
      </c>
      <c r="H874" s="2">
        <f>'Moving Avg'!G874</f>
        <v>3.0356539999999992</v>
      </c>
      <c r="I874" s="2">
        <f>'Moving Avg'!H874</f>
        <v>3.0451539999999961</v>
      </c>
      <c r="J874" s="6" t="str">
        <f>OBV!F874</f>
        <v>BEARISH</v>
      </c>
      <c r="K874" s="6" t="str">
        <f>OBV!G874</f>
        <v>STRONG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2.9733999999999998</v>
      </c>
      <c r="C875" s="2">
        <f>RSI!I875</f>
        <v>43.277729867380359</v>
      </c>
      <c r="D875" s="2">
        <f>MACD!E875</f>
        <v>1.7571400072208032E-2</v>
      </c>
      <c r="E875" s="2">
        <f>MACD!F875</f>
        <v>1.3491707583347695E-2</v>
      </c>
      <c r="F875" s="2">
        <f>'Moving Avg'!D875</f>
        <v>2.9769800000000002</v>
      </c>
      <c r="G875" s="2">
        <f>'Moving Avg'!F875</f>
        <v>3.0147450000000005</v>
      </c>
      <c r="H875" s="2">
        <f>'Moving Avg'!G875</f>
        <v>3.0339539999999987</v>
      </c>
      <c r="I875" s="2">
        <f>'Moving Avg'!H875</f>
        <v>3.0448119999999954</v>
      </c>
      <c r="J875" s="6" t="str">
        <f>OBV!F875</f>
        <v>BEARISH</v>
      </c>
      <c r="K875" s="6" t="str">
        <f>OBV!G875</f>
        <v>STRONG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3.0358999999999998</v>
      </c>
      <c r="C876" s="2">
        <f>RSI!I876</f>
        <v>52.574019863865722</v>
      </c>
      <c r="D876" s="2">
        <f>MACD!E876</f>
        <v>1.7416787086517171E-2</v>
      </c>
      <c r="E876" s="2">
        <f>MACD!F876</f>
        <v>1.4276723483981591E-2</v>
      </c>
      <c r="F876" s="2">
        <f>'Moving Avg'!D876</f>
        <v>2.9787599999999999</v>
      </c>
      <c r="G876" s="2">
        <f>'Moving Avg'!F876</f>
        <v>3.0156999999999998</v>
      </c>
      <c r="H876" s="2">
        <f>'Moving Avg'!G876</f>
        <v>3.0335039999999989</v>
      </c>
      <c r="I876" s="2">
        <f>'Moving Avg'!H876</f>
        <v>3.0448244999999958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</row>
    <row r="877" spans="1:12" ht="13.5" x14ac:dyDescent="0.25">
      <c r="A877" s="3">
        <f>RSI!A877</f>
        <v>43279</v>
      </c>
      <c r="B877" s="2">
        <f>RSI!B877</f>
        <v>2.9466000000000001</v>
      </c>
      <c r="C877" s="2">
        <f>RSI!I877</f>
        <v>41.985962264150892</v>
      </c>
      <c r="D877" s="2">
        <f>MACD!E877</f>
        <v>2.377922093434881E-2</v>
      </c>
      <c r="E877" s="2">
        <f>MACD!F877</f>
        <v>1.6177222974055036E-2</v>
      </c>
      <c r="F877" s="2">
        <f>'Moving Avg'!D877</f>
        <v>2.9680399999999998</v>
      </c>
      <c r="G877" s="2">
        <f>'Moving Avg'!F877</f>
        <v>3.0159399999999996</v>
      </c>
      <c r="H877" s="2">
        <f>'Moving Avg'!G877</f>
        <v>3.031267999999999</v>
      </c>
      <c r="I877" s="2">
        <f>'Moving Avg'!H877</f>
        <v>3.044390499999996</v>
      </c>
      <c r="J877" s="6" t="str">
        <f>OBV!F877</f>
        <v>BEARISH</v>
      </c>
      <c r="K877" s="6" t="str">
        <f>OBV!G877</f>
        <v>STRONG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2.8573</v>
      </c>
      <c r="C878" s="2">
        <f>RSI!I878</f>
        <v>34.50281455730628</v>
      </c>
      <c r="D878" s="2">
        <f>MACD!E878</f>
        <v>3.4900452912742796E-2</v>
      </c>
      <c r="E878" s="2">
        <f>MACD!F878</f>
        <v>1.9921868961792589E-2</v>
      </c>
      <c r="F878" s="2">
        <f>'Moving Avg'!D878</f>
        <v>2.95018</v>
      </c>
      <c r="G878" s="2">
        <f>'Moving Avg'!F878</f>
        <v>3.0071349999999999</v>
      </c>
      <c r="H878" s="2">
        <f>'Moving Avg'!G878</f>
        <v>3.028411999999999</v>
      </c>
      <c r="I878" s="2">
        <f>'Moving Avg'!H878</f>
        <v>3.0435099999999959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2.6877</v>
      </c>
      <c r="C879" s="2">
        <f>RSI!I879</f>
        <v>25.285400205979585</v>
      </c>
      <c r="D879" s="2">
        <f>MACD!E879</f>
        <v>5.2662666537834468E-2</v>
      </c>
      <c r="E879" s="2">
        <f>MACD!F879</f>
        <v>2.6470028477000966E-2</v>
      </c>
      <c r="F879" s="2">
        <f>'Moving Avg'!D879</f>
        <v>2.9001799999999998</v>
      </c>
      <c r="G879" s="2">
        <f>'Moving Avg'!F879</f>
        <v>2.9873500000000002</v>
      </c>
      <c r="H879" s="2">
        <f>'Moving Avg'!G879</f>
        <v>3.0221639999999992</v>
      </c>
      <c r="I879" s="2">
        <f>'Moving Avg'!H879</f>
        <v>3.0417814999999964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2.7858999999999998</v>
      </c>
      <c r="C880" s="2">
        <f>RSI!I880</f>
        <v>35.954199988930142</v>
      </c>
      <c r="D880" s="2">
        <f>MACD!E880</f>
        <v>6.2264826312047994E-2</v>
      </c>
      <c r="E880" s="2">
        <f>MACD!F880</f>
        <v>3.362898804401037E-2</v>
      </c>
      <c r="F880" s="2">
        <f>'Moving Avg'!D880</f>
        <v>2.8626800000000001</v>
      </c>
      <c r="G880" s="2">
        <f>'Moving Avg'!F880</f>
        <v>2.973304999999999</v>
      </c>
      <c r="H880" s="2">
        <f>'Moving Avg'!G880</f>
        <v>3.0178799999999995</v>
      </c>
      <c r="I880" s="2">
        <f>'Moving Avg'!H880</f>
        <v>3.0405439999999957</v>
      </c>
      <c r="J880" s="6" t="str">
        <f>OBV!F880</f>
        <v>BEARISH</v>
      </c>
      <c r="K880" s="6" t="str">
        <f>OBV!G880</f>
        <v>STRONG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2.8573</v>
      </c>
      <c r="C881" s="2">
        <f>RSI!I881</f>
        <v>42.395024869444377</v>
      </c>
      <c r="D881" s="2">
        <f>MACD!E881</f>
        <v>7.036891358458508E-2</v>
      </c>
      <c r="E881" s="2">
        <f>MACD!F881</f>
        <v>4.0976973152125312E-2</v>
      </c>
      <c r="F881" s="2">
        <f>'Moving Avg'!D881</f>
        <v>2.8269600000000001</v>
      </c>
      <c r="G881" s="2">
        <f>'Moving Avg'!F881</f>
        <v>2.9628299999999999</v>
      </c>
      <c r="H881" s="2">
        <f>'Moving Avg'!G881</f>
        <v>3.0138579999999995</v>
      </c>
      <c r="I881" s="2">
        <f>'Moving Avg'!H881</f>
        <v>3.0396634999999965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2.8573</v>
      </c>
      <c r="C882" s="2">
        <f>RSI!I882</f>
        <v>42.395024869444377</v>
      </c>
      <c r="D882" s="2">
        <f>MACD!E882</f>
        <v>7.372717097948378E-2</v>
      </c>
      <c r="E882" s="2">
        <f>MACD!F882</f>
        <v>4.752701271759701E-2</v>
      </c>
      <c r="F882" s="2">
        <f>'Moving Avg'!D882</f>
        <v>2.8090999999999999</v>
      </c>
      <c r="G882" s="2">
        <f>'Moving Avg'!F882</f>
        <v>2.9536049999999996</v>
      </c>
      <c r="H882" s="2">
        <f>'Moving Avg'!G882</f>
        <v>3.0100020000000001</v>
      </c>
      <c r="I882" s="2">
        <f>'Moving Avg'!H882</f>
        <v>3.0387829999999965</v>
      </c>
      <c r="J882" s="6" t="str">
        <f>OBV!F882</f>
        <v>BEARISH</v>
      </c>
      <c r="K882" s="6" t="str">
        <f>OBV!G882</f>
        <v>STRONG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2.8662999999999998</v>
      </c>
      <c r="C883" s="2">
        <f>RSI!I883</f>
        <v>43.229639801831105</v>
      </c>
      <c r="D883" s="2">
        <f>MACD!E883</f>
        <v>6.8233758158056546E-2</v>
      </c>
      <c r="E883" s="2">
        <f>MACD!F883</f>
        <v>5.1668361805688921E-2</v>
      </c>
      <c r="F883" s="2">
        <f>'Moving Avg'!D883</f>
        <v>2.8109000000000002</v>
      </c>
      <c r="G883" s="2">
        <f>'Moving Avg'!F883</f>
        <v>2.9448300000000001</v>
      </c>
      <c r="H883" s="2">
        <f>'Moving Avg'!G883</f>
        <v>3.0064920000000002</v>
      </c>
      <c r="I883" s="2">
        <f>'Moving Avg'!H883</f>
        <v>3.0379889999999961</v>
      </c>
      <c r="J883" s="6" t="str">
        <f>OBV!F883</f>
        <v>BEARISH</v>
      </c>
      <c r="K883" s="6" t="str">
        <f>OBV!G883</f>
        <v>STRONG</v>
      </c>
      <c r="L883" s="6" t="str">
        <f>OBV!H883</f>
        <v>BEARISH DIVERGENCE</v>
      </c>
    </row>
    <row r="884" spans="1:12" ht="13.5" x14ac:dyDescent="0.25">
      <c r="A884" s="3">
        <f>RSI!A884</f>
        <v>43290</v>
      </c>
      <c r="B884" s="2">
        <f>RSI!B884</f>
        <v>2.9466000000000001</v>
      </c>
      <c r="C884" s="2">
        <f>RSI!I884</f>
        <v>50.167093455448502</v>
      </c>
      <c r="D884" s="2">
        <f>MACD!E884</f>
        <v>5.6749930355992184E-2</v>
      </c>
      <c r="E884" s="2">
        <f>MACD!F884</f>
        <v>5.2684675515749575E-2</v>
      </c>
      <c r="F884" s="2">
        <f>'Moving Avg'!D884</f>
        <v>2.8626800000000001</v>
      </c>
      <c r="G884" s="2">
        <f>'Moving Avg'!F884</f>
        <v>2.9421550000000005</v>
      </c>
      <c r="H884" s="2">
        <f>'Moving Avg'!G884</f>
        <v>3.004588</v>
      </c>
      <c r="I884" s="2">
        <f>'Moving Avg'!H884</f>
        <v>3.0375964999999963</v>
      </c>
      <c r="J884" s="6" t="str">
        <f>OBV!F884</f>
        <v>BULLISH</v>
      </c>
      <c r="K884" s="6" t="str">
        <f>OBV!G884</f>
        <v>WEAK</v>
      </c>
      <c r="L884" s="6" t="str">
        <f>OBV!H884</f>
        <v>CONFIRMED BULLISH</v>
      </c>
    </row>
    <row r="885" spans="1:12" ht="13.5" x14ac:dyDescent="0.25">
      <c r="A885" s="3">
        <f>RSI!A885</f>
        <v>43291</v>
      </c>
      <c r="B885" s="2">
        <f>RSI!B885</f>
        <v>2.9287999999999998</v>
      </c>
      <c r="C885" s="2">
        <f>RSI!I885</f>
        <v>48.745096966479991</v>
      </c>
      <c r="D885" s="2">
        <f>MACD!E885</f>
        <v>5.3815308227810554E-2</v>
      </c>
      <c r="E885" s="2">
        <f>MACD!F885</f>
        <v>5.2910802058161774E-2</v>
      </c>
      <c r="F885" s="2">
        <f>'Moving Avg'!D885</f>
        <v>2.8912599999999999</v>
      </c>
      <c r="G885" s="2">
        <f>'Moving Avg'!F885</f>
        <v>2.9385900000000005</v>
      </c>
      <c r="H885" s="2">
        <f>'Moving Avg'!G885</f>
        <v>3.0021620000000002</v>
      </c>
      <c r="I885" s="2">
        <f>'Moving Avg'!H885</f>
        <v>3.0371149999999965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</row>
    <row r="886" spans="1:12" ht="13.5" x14ac:dyDescent="0.25">
      <c r="A886" s="3">
        <f>RSI!A886</f>
        <v>43292</v>
      </c>
      <c r="B886" s="2">
        <f>RSI!B886</f>
        <v>2.9287999999999998</v>
      </c>
      <c r="C886" s="2">
        <f>RSI!I886</f>
        <v>48.745096966479984</v>
      </c>
      <c r="D886" s="2">
        <f>MACD!E886</f>
        <v>6.1026469714530851E-2</v>
      </c>
      <c r="E886" s="2">
        <f>MACD!F886</f>
        <v>5.4533935589435589E-2</v>
      </c>
      <c r="F886" s="2">
        <f>'Moving Avg'!D886</f>
        <v>2.9055599999999999</v>
      </c>
      <c r="G886" s="2">
        <f>'Moving Avg'!F886</f>
        <v>2.9329399999999999</v>
      </c>
      <c r="H886" s="2">
        <f>'Moving Avg'!G886</f>
        <v>2.9995699999999998</v>
      </c>
      <c r="I886" s="2">
        <f>'Moving Avg'!H886</f>
        <v>3.0366334999999971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</row>
    <row r="887" spans="1:12" ht="13.5" x14ac:dyDescent="0.25">
      <c r="A887" s="3">
        <f>RSI!A887</f>
        <v>43293</v>
      </c>
      <c r="B887" s="2">
        <f>RSI!B887</f>
        <v>2.9020000000000001</v>
      </c>
      <c r="C887" s="2">
        <f>RSI!I887</f>
        <v>46.446228127030857</v>
      </c>
      <c r="D887" s="2">
        <f>MACD!E887</f>
        <v>5.5448018233020591E-2</v>
      </c>
      <c r="E887" s="2">
        <f>MACD!F887</f>
        <v>5.4716752118152592E-2</v>
      </c>
      <c r="F887" s="2">
        <f>'Moving Avg'!D887</f>
        <v>2.9145000000000003</v>
      </c>
      <c r="G887" s="2">
        <f>'Moving Avg'!F887</f>
        <v>2.9259500000000003</v>
      </c>
      <c r="H887" s="2">
        <f>'Moving Avg'!G887</f>
        <v>2.996442</v>
      </c>
      <c r="I887" s="2">
        <f>'Moving Avg'!H887</f>
        <v>3.0360179999999972</v>
      </c>
      <c r="J887" s="6" t="str">
        <f>OBV!F887</f>
        <v>BEARISH</v>
      </c>
      <c r="K887" s="6" t="str">
        <f>OBV!G887</f>
        <v>STRONG</v>
      </c>
      <c r="L887" s="6" t="str">
        <f>OBV!H887</f>
        <v>BEARISH DIVERGENCE</v>
      </c>
    </row>
    <row r="888" spans="1:12" ht="13.5" x14ac:dyDescent="0.25">
      <c r="A888" s="3">
        <f>RSI!A888</f>
        <v>43294</v>
      </c>
      <c r="B888" s="2">
        <f>RSI!B888</f>
        <v>2.9020000000000001</v>
      </c>
      <c r="C888" s="2">
        <f>RSI!I888</f>
        <v>46.446228127030842</v>
      </c>
      <c r="D888" s="2">
        <f>MACD!E888</f>
        <v>3.7215350910093647E-2</v>
      </c>
      <c r="E888" s="2">
        <f>MACD!F888</f>
        <v>5.1216471876540805E-2</v>
      </c>
      <c r="F888" s="2">
        <f>'Moving Avg'!D888</f>
        <v>2.92164</v>
      </c>
      <c r="G888" s="2">
        <f>'Moving Avg'!F888</f>
        <v>2.9193800000000003</v>
      </c>
      <c r="H888" s="2">
        <f>'Moving Avg'!G888</f>
        <v>2.9933139999999998</v>
      </c>
      <c r="I888" s="2">
        <f>'Moving Avg'!H888</f>
        <v>3.0354024999999978</v>
      </c>
      <c r="J888" s="6" t="str">
        <f>OBV!F888</f>
        <v>BEARISH</v>
      </c>
      <c r="K888" s="6" t="str">
        <f>OBV!G888</f>
        <v>STRONG</v>
      </c>
      <c r="L888" s="6" t="str">
        <f>OBV!H888</f>
        <v>BEARISH DIVERGENCE</v>
      </c>
    </row>
    <row r="889" spans="1:12" ht="13.5" x14ac:dyDescent="0.25">
      <c r="A889" s="3">
        <f>RSI!A889</f>
        <v>43297</v>
      </c>
      <c r="B889" s="2">
        <f>RSI!B889</f>
        <v>2.9020000000000001</v>
      </c>
      <c r="C889" s="2">
        <f>RSI!I889</f>
        <v>46.446228127030842</v>
      </c>
      <c r="D889" s="2">
        <f>MACD!E889</f>
        <v>-4.0953183703766882E-3</v>
      </c>
      <c r="E889" s="2">
        <f>MACD!F889</f>
        <v>4.0154113827157306E-2</v>
      </c>
      <c r="F889" s="2">
        <f>'Moving Avg'!D889</f>
        <v>2.9127200000000002</v>
      </c>
      <c r="G889" s="2">
        <f>'Moving Avg'!F889</f>
        <v>2.9144750000000004</v>
      </c>
      <c r="H889" s="2">
        <f>'Moving Avg'!G889</f>
        <v>2.9908519999999985</v>
      </c>
      <c r="I889" s="2">
        <f>'Moving Avg'!H889</f>
        <v>3.0347869999999979</v>
      </c>
      <c r="J889" s="6" t="str">
        <f>OBV!F889</f>
        <v>BEARISH</v>
      </c>
      <c r="K889" s="6" t="str">
        <f>OBV!G889</f>
        <v>STRONG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2.8395000000000001</v>
      </c>
      <c r="C890" s="2">
        <f>RSI!I890</f>
        <v>40.836622344090841</v>
      </c>
      <c r="D890" s="2">
        <f>MACD!E890</f>
        <v>-1.9119400360827044E-2</v>
      </c>
      <c r="E890" s="2">
        <f>MACD!F890</f>
        <v>2.8299410989560438E-2</v>
      </c>
      <c r="F890" s="2">
        <f>'Moving Avg'!D890</f>
        <v>2.8948600000000004</v>
      </c>
      <c r="G890" s="2">
        <f>'Moving Avg'!F890</f>
        <v>2.9064450000000006</v>
      </c>
      <c r="H890" s="2">
        <f>'Moving Avg'!G890</f>
        <v>2.9883059999999988</v>
      </c>
      <c r="I890" s="2">
        <f>'Moving Avg'!H890</f>
        <v>3.0340254999999985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2.8662999999999998</v>
      </c>
      <c r="C891" s="2">
        <f>RSI!I891</f>
        <v>43.962010055283486</v>
      </c>
      <c r="D891" s="2">
        <f>MACD!E891</f>
        <v>-2.2283915876298632E-2</v>
      </c>
      <c r="E891" s="2">
        <f>MACD!F891</f>
        <v>1.8182745616388624E-2</v>
      </c>
      <c r="F891" s="2">
        <f>'Moving Avg'!D891</f>
        <v>2.8823599999999998</v>
      </c>
      <c r="G891" s="2">
        <f>'Moving Avg'!F891</f>
        <v>2.8984100000000002</v>
      </c>
      <c r="H891" s="2">
        <f>'Moving Avg'!G891</f>
        <v>2.9852959999999991</v>
      </c>
      <c r="I891" s="2">
        <f>'Moving Avg'!H891</f>
        <v>3.0333564999999982</v>
      </c>
      <c r="J891" s="6" t="str">
        <f>OBV!F891</f>
        <v>BULLISH</v>
      </c>
      <c r="K891" s="6" t="str">
        <f>OBV!G891</f>
        <v>WEAK</v>
      </c>
      <c r="L891" s="6" t="str">
        <f>OBV!H891</f>
        <v>BULLISH DIVERGENCE</v>
      </c>
    </row>
    <row r="892" spans="1:12" ht="13.5" x14ac:dyDescent="0.25">
      <c r="A892" s="3">
        <f>RSI!A892</f>
        <v>43300</v>
      </c>
      <c r="B892" s="2">
        <f>RSI!B892</f>
        <v>2.8573</v>
      </c>
      <c r="C892" s="2">
        <f>RSI!I892</f>
        <v>43.137868112205716</v>
      </c>
      <c r="D892" s="2">
        <f>MACD!E892</f>
        <v>-2.394518682572766E-2</v>
      </c>
      <c r="E892" s="2">
        <f>MACD!F892</f>
        <v>9.7571591279653688E-3</v>
      </c>
      <c r="F892" s="2">
        <f>'Moving Avg'!D892</f>
        <v>2.8734199999999999</v>
      </c>
      <c r="G892" s="2">
        <f>'Moving Avg'!F892</f>
        <v>2.8912650000000002</v>
      </c>
      <c r="H892" s="2">
        <f>'Moving Avg'!G892</f>
        <v>2.9819399999999998</v>
      </c>
      <c r="I892" s="2">
        <f>'Moving Avg'!H892</f>
        <v>3.0326424999999984</v>
      </c>
      <c r="J892" s="6" t="str">
        <f>OBV!F892</f>
        <v>BULLISH</v>
      </c>
      <c r="K892" s="6" t="str">
        <f>OBV!G892</f>
        <v>NEUTRAL</v>
      </c>
      <c r="L892" s="6" t="str">
        <f>OBV!H892</f>
        <v>BULLISH DIVERGENCE</v>
      </c>
    </row>
    <row r="893" spans="1:12" ht="13.5" x14ac:dyDescent="0.25">
      <c r="A893" s="3">
        <f>RSI!A893</f>
        <v>43301</v>
      </c>
      <c r="B893" s="2">
        <f>RSI!B893</f>
        <v>2.9198</v>
      </c>
      <c r="C893" s="2">
        <f>RSI!I893</f>
        <v>50.129667108419838</v>
      </c>
      <c r="D893" s="2">
        <f>MACD!E893</f>
        <v>-2.821888700746511E-2</v>
      </c>
      <c r="E893" s="2">
        <f>MACD!F893</f>
        <v>2.1619499008792738E-3</v>
      </c>
      <c r="F893" s="2">
        <f>'Moving Avg'!D893</f>
        <v>2.8769800000000005</v>
      </c>
      <c r="G893" s="2">
        <f>'Moving Avg'!F893</f>
        <v>2.8899250000000007</v>
      </c>
      <c r="H893" s="2">
        <f>'Moving Avg'!G893</f>
        <v>2.9793339999999997</v>
      </c>
      <c r="I893" s="2">
        <f>'Moving Avg'!H893</f>
        <v>3.0322409999999986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2.8931</v>
      </c>
      <c r="C894" s="2">
        <f>RSI!I894</f>
        <v>47.445691853807077</v>
      </c>
      <c r="D894" s="2">
        <f>MACD!E894</f>
        <v>-1.7523707525835874E-2</v>
      </c>
      <c r="E894" s="2">
        <f>MACD!F894</f>
        <v>-1.7751815844637558E-3</v>
      </c>
      <c r="F894" s="2">
        <f>'Moving Avg'!D894</f>
        <v>2.8752000000000004</v>
      </c>
      <c r="G894" s="2">
        <f>'Moving Avg'!F894</f>
        <v>2.8876949999999999</v>
      </c>
      <c r="H894" s="2">
        <f>'Moving Avg'!G894</f>
        <v>2.9760279999999995</v>
      </c>
      <c r="I894" s="2">
        <f>'Moving Avg'!H894</f>
        <v>3.0317059999999985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2.8841000000000001</v>
      </c>
      <c r="C895" s="2">
        <f>RSI!I895</f>
        <v>46.541133529209759</v>
      </c>
      <c r="D895" s="2">
        <f>MACD!E895</f>
        <v>-1.0406701293495413E-2</v>
      </c>
      <c r="E895" s="2">
        <f>MACD!F895</f>
        <v>-3.5014855262700873E-3</v>
      </c>
      <c r="F895" s="2">
        <f>'Moving Avg'!D895</f>
        <v>2.8841200000000002</v>
      </c>
      <c r="G895" s="2">
        <f>'Moving Avg'!F895</f>
        <v>2.8832300000000002</v>
      </c>
      <c r="H895" s="2">
        <f>'Moving Avg'!G895</f>
        <v>2.9720420000000001</v>
      </c>
      <c r="I895" s="2">
        <f>'Moving Avg'!H895</f>
        <v>3.0311674999999991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</row>
    <row r="896" spans="1:12" ht="13.5" x14ac:dyDescent="0.25">
      <c r="A896" s="3">
        <f>RSI!A896</f>
        <v>43307</v>
      </c>
      <c r="B896" s="2">
        <f>RSI!B896</f>
        <v>2.8752</v>
      </c>
      <c r="C896" s="2">
        <f>RSI!I896</f>
        <v>45.614987369215868</v>
      </c>
      <c r="D896" s="2">
        <f>MACD!E896</f>
        <v>-3.5434434044137042E-3</v>
      </c>
      <c r="E896" s="2">
        <f>MACD!F896</f>
        <v>-3.5098771018988112E-3</v>
      </c>
      <c r="F896" s="2">
        <f>'Moving Avg'!D896</f>
        <v>2.8858999999999999</v>
      </c>
      <c r="G896" s="2">
        <f>'Moving Avg'!F896</f>
        <v>2.8751950000000006</v>
      </c>
      <c r="H896" s="2">
        <f>'Moving Avg'!G896</f>
        <v>2.9678780000000002</v>
      </c>
      <c r="I896" s="2">
        <f>'Moving Avg'!H896</f>
        <v>3.0305844999999989</v>
      </c>
      <c r="J896" s="6" t="str">
        <f>OBV!F896</f>
        <v>BEARISH</v>
      </c>
      <c r="K896" s="6" t="str">
        <f>OBV!G896</f>
        <v>STRONG</v>
      </c>
      <c r="L896" s="6" t="str">
        <f>OBV!H896</f>
        <v>BEARISH DIVERGENCE</v>
      </c>
    </row>
    <row r="897" spans="1:12" ht="13.5" x14ac:dyDescent="0.25">
      <c r="A897" s="3">
        <f>RSI!A897</f>
        <v>43308</v>
      </c>
      <c r="B897" s="2">
        <f>RSI!B897</f>
        <v>2.7948</v>
      </c>
      <c r="C897" s="2">
        <f>RSI!I897</f>
        <v>38.216481831237125</v>
      </c>
      <c r="D897" s="2">
        <f>MACD!E897</f>
        <v>4.3174389121536372E-3</v>
      </c>
      <c r="E897" s="2">
        <f>MACD!F897</f>
        <v>-1.9444138990883219E-3</v>
      </c>
      <c r="F897" s="2">
        <f>'Moving Avg'!D897</f>
        <v>2.8733999999999997</v>
      </c>
      <c r="G897" s="2">
        <f>'Moving Avg'!F897</f>
        <v>2.8676050000000002</v>
      </c>
      <c r="H897" s="2">
        <f>'Moving Avg'!G897</f>
        <v>2.9621060000000003</v>
      </c>
      <c r="I897" s="2">
        <f>'Moving Avg'!H897</f>
        <v>3.0299744999999989</v>
      </c>
      <c r="J897" s="6" t="str">
        <f>OBV!F897</f>
        <v>BEARISH</v>
      </c>
      <c r="K897" s="6" t="str">
        <f>OBV!G897</f>
        <v>STRONG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2.7502</v>
      </c>
      <c r="C898" s="2">
        <f>RSI!I898</f>
        <v>34.840611856770707</v>
      </c>
      <c r="D898" s="2">
        <f>MACD!E898</f>
        <v>1.4952404386248563E-2</v>
      </c>
      <c r="E898" s="2">
        <f>MACD!F898</f>
        <v>1.4349497579790552E-3</v>
      </c>
      <c r="F898" s="2">
        <f>'Moving Avg'!D898</f>
        <v>2.83948</v>
      </c>
      <c r="G898" s="2">
        <f>'Moving Avg'!F898</f>
        <v>2.8622500000000004</v>
      </c>
      <c r="H898" s="2">
        <f>'Moving Avg'!G898</f>
        <v>2.955442000000001</v>
      </c>
      <c r="I898" s="2">
        <f>'Moving Avg'!H898</f>
        <v>3.0291414999999988</v>
      </c>
      <c r="J898" s="6" t="str">
        <f>OBV!F898</f>
        <v>BEARISH</v>
      </c>
      <c r="K898" s="6" t="str">
        <f>OBV!G898</f>
        <v>STRONG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2.7948</v>
      </c>
      <c r="C899" s="2">
        <f>RSI!I899</f>
        <v>40.50079940009244</v>
      </c>
      <c r="D899" s="2">
        <f>MACD!E899</f>
        <v>2.1540455348730614E-2</v>
      </c>
      <c r="E899" s="2">
        <f>MACD!F899</f>
        <v>5.4560508761293675E-3</v>
      </c>
      <c r="F899" s="2">
        <f>'Moving Avg'!D899</f>
        <v>2.81982</v>
      </c>
      <c r="G899" s="2">
        <f>'Moving Avg'!F899</f>
        <v>2.8676050000000002</v>
      </c>
      <c r="H899" s="2">
        <f>'Moving Avg'!G899</f>
        <v>2.9496700000000011</v>
      </c>
      <c r="I899" s="2">
        <f>'Moving Avg'!H899</f>
        <v>3.0281984999999993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2.7679999999999998</v>
      </c>
      <c r="C900" s="2">
        <f>RSI!I900</f>
        <v>38.34528742558507</v>
      </c>
      <c r="D900" s="2">
        <f>MACD!E900</f>
        <v>2.0048011454963266E-2</v>
      </c>
      <c r="E900" s="2">
        <f>MACD!F900</f>
        <v>8.3744429918961479E-3</v>
      </c>
      <c r="F900" s="2">
        <f>'Moving Avg'!D900</f>
        <v>2.7966000000000002</v>
      </c>
      <c r="G900" s="2">
        <f>'Moving Avg'!F900</f>
        <v>2.8667100000000003</v>
      </c>
      <c r="H900" s="2">
        <f>'Moving Avg'!G900</f>
        <v>2.9433620000000009</v>
      </c>
      <c r="I900" s="2">
        <f>'Moving Avg'!H900</f>
        <v>3.0271214999999994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2.7145000000000001</v>
      </c>
      <c r="C901" s="2">
        <f>RSI!I901</f>
        <v>34.408383749997427</v>
      </c>
      <c r="D901" s="2">
        <f>MACD!E901</f>
        <v>2.7551105139846488E-2</v>
      </c>
      <c r="E901" s="2">
        <f>MACD!F901</f>
        <v>1.2209775421486217E-2</v>
      </c>
      <c r="F901" s="2">
        <f>'Moving Avg'!D901</f>
        <v>2.7644600000000006</v>
      </c>
      <c r="G901" s="2">
        <f>'Moving Avg'!F901</f>
        <v>2.8595700000000002</v>
      </c>
      <c r="H901" s="2">
        <f>'Moving Avg'!G901</f>
        <v>2.9359840000000004</v>
      </c>
      <c r="I901" s="2">
        <f>'Moving Avg'!H901</f>
        <v>3.0257769999999993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2.6877</v>
      </c>
      <c r="C902" s="2">
        <f>RSI!I902</f>
        <v>32.602619769402892</v>
      </c>
      <c r="D902" s="2">
        <f>MACD!E902</f>
        <v>3.5446108965440537E-2</v>
      </c>
      <c r="E902" s="2">
        <f>MACD!F902</f>
        <v>1.6857042130277083E-2</v>
      </c>
      <c r="F902" s="2">
        <f>'Moving Avg'!D902</f>
        <v>2.7430399999999997</v>
      </c>
      <c r="G902" s="2">
        <f>'Moving Avg'!F902</f>
        <v>2.8510900000000001</v>
      </c>
      <c r="H902" s="2">
        <f>'Moving Avg'!G902</f>
        <v>2.9299020000000002</v>
      </c>
      <c r="I902" s="2">
        <f>'Moving Avg'!H902</f>
        <v>3.0246314999999995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2.6698</v>
      </c>
      <c r="C903" s="2">
        <f>RSI!I903</f>
        <v>31.41668713477145</v>
      </c>
      <c r="D903" s="2">
        <f>MACD!E903</f>
        <v>5.4101783085601429E-2</v>
      </c>
      <c r="E903" s="2">
        <f>MACD!F903</f>
        <v>2.4305990321341953E-2</v>
      </c>
      <c r="F903" s="2">
        <f>'Moving Avg'!D903</f>
        <v>2.7269600000000001</v>
      </c>
      <c r="G903" s="2">
        <f>'Moving Avg'!F903</f>
        <v>2.8412650000000004</v>
      </c>
      <c r="H903" s="2">
        <f>'Moving Avg'!G903</f>
        <v>2.9219620000000002</v>
      </c>
      <c r="I903" s="2">
        <f>'Moving Avg'!H903</f>
        <v>3.0233964999999987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2.6698</v>
      </c>
      <c r="C904" s="2">
        <f>RSI!I904</f>
        <v>31.41668713477145</v>
      </c>
      <c r="D904" s="2">
        <f>MACD!E904</f>
        <v>6.6842817987886161E-2</v>
      </c>
      <c r="E904" s="2">
        <f>MACD!F904</f>
        <v>3.2813355854650797E-2</v>
      </c>
      <c r="F904" s="2">
        <f>'Moving Avg'!D904</f>
        <v>2.7019600000000001</v>
      </c>
      <c r="G904" s="2">
        <f>'Moving Avg'!F904</f>
        <v>2.8274250000000007</v>
      </c>
      <c r="H904" s="2">
        <f>'Moving Avg'!G904</f>
        <v>2.9145220000000007</v>
      </c>
      <c r="I904" s="2">
        <f>'Moving Avg'!H904</f>
        <v>3.0221614999999993</v>
      </c>
      <c r="J904" s="6" t="str">
        <f>OBV!F904</f>
        <v>BEARISH</v>
      </c>
      <c r="K904" s="6" t="str">
        <f>OBV!G904</f>
        <v>STRONG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2.6787999999999998</v>
      </c>
      <c r="C905" s="2">
        <f>RSI!I905</f>
        <v>32.841209372625968</v>
      </c>
      <c r="D905" s="2">
        <f>MACD!E905</f>
        <v>7.6556816068161559E-2</v>
      </c>
      <c r="E905" s="2">
        <f>MACD!F905</f>
        <v>4.1562047897352954E-2</v>
      </c>
      <c r="F905" s="2">
        <f>'Moving Avg'!D905</f>
        <v>2.6841200000000001</v>
      </c>
      <c r="G905" s="2">
        <f>'Moving Avg'!F905</f>
        <v>2.8149250000000006</v>
      </c>
      <c r="H905" s="2">
        <f>'Moving Avg'!G905</f>
        <v>2.9072620000000002</v>
      </c>
      <c r="I905" s="2">
        <f>'Moving Avg'!H905</f>
        <v>3.0209714999999995</v>
      </c>
      <c r="J905" s="6" t="str">
        <f>OBV!F905</f>
        <v>BEARISH</v>
      </c>
      <c r="K905" s="6" t="str">
        <f>OBV!G905</f>
        <v>STRONG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2.6787999999999998</v>
      </c>
      <c r="C906" s="2">
        <f>RSI!I906</f>
        <v>32.841209372625954</v>
      </c>
      <c r="D906" s="2">
        <f>MACD!E906</f>
        <v>8.4265426346803007E-2</v>
      </c>
      <c r="E906" s="2">
        <f>MACD!F906</f>
        <v>5.0102723587242964E-2</v>
      </c>
      <c r="F906" s="2">
        <f>'Moving Avg'!D906</f>
        <v>2.6769799999999995</v>
      </c>
      <c r="G906" s="2">
        <f>'Moving Avg'!F906</f>
        <v>2.8024250000000004</v>
      </c>
      <c r="H906" s="2">
        <f>'Moving Avg'!G906</f>
        <v>2.9005019999999995</v>
      </c>
      <c r="I906" s="2">
        <f>'Moving Avg'!H906</f>
        <v>3.0197814999999997</v>
      </c>
      <c r="J906" s="6" t="str">
        <f>OBV!F906</f>
        <v>BEARISH</v>
      </c>
      <c r="K906" s="6" t="str">
        <f>OBV!G906</f>
        <v>STRONG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2.6787999999999998</v>
      </c>
      <c r="C907" s="2">
        <f>RSI!I907</f>
        <v>32.841209372625968</v>
      </c>
      <c r="D907" s="2">
        <f>MACD!E907</f>
        <v>7.9213591934379046E-2</v>
      </c>
      <c r="E907" s="2">
        <f>MACD!F907</f>
        <v>5.5924897256670186E-2</v>
      </c>
      <c r="F907" s="2">
        <f>'Moving Avg'!D907</f>
        <v>2.6751999999999994</v>
      </c>
      <c r="G907" s="2">
        <f>'Moving Avg'!F907</f>
        <v>2.7912650000000006</v>
      </c>
      <c r="H907" s="2">
        <f>'Moving Avg'!G907</f>
        <v>2.8952419999999996</v>
      </c>
      <c r="I907" s="2">
        <f>'Moving Avg'!H907</f>
        <v>3.0185915000000008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2.6698</v>
      </c>
      <c r="C908" s="2">
        <f>RSI!I908</f>
        <v>32.010783022050717</v>
      </c>
      <c r="D908" s="2">
        <f>MACD!E908</f>
        <v>6.9479948540777769E-2</v>
      </c>
      <c r="E908" s="2">
        <f>MACD!F908</f>
        <v>5.8635907513491702E-2</v>
      </c>
      <c r="F908" s="2">
        <f>'Moving Avg'!D908</f>
        <v>2.6751999999999998</v>
      </c>
      <c r="G908" s="2">
        <f>'Moving Avg'!F908</f>
        <v>2.7796550000000009</v>
      </c>
      <c r="H908" s="2">
        <f>'Moving Avg'!G908</f>
        <v>2.8879699999999997</v>
      </c>
      <c r="I908" s="2">
        <f>'Moving Avg'!H908</f>
        <v>3.0173565000000009</v>
      </c>
      <c r="J908" s="6" t="str">
        <f>OBV!F908</f>
        <v>BULLISH</v>
      </c>
      <c r="K908" s="6" t="str">
        <f>OBV!G908</f>
        <v>WEAK</v>
      </c>
      <c r="L908" s="6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2.6698</v>
      </c>
      <c r="C909" s="2">
        <f>RSI!I909</f>
        <v>32.010783022050717</v>
      </c>
      <c r="D909" s="2">
        <f>MACD!E909</f>
        <v>6.883985814931437E-2</v>
      </c>
      <c r="E909" s="2">
        <f>MACD!F909</f>
        <v>6.0676697640656238E-2</v>
      </c>
      <c r="F909" s="2">
        <f>'Moving Avg'!D909</f>
        <v>2.6752000000000002</v>
      </c>
      <c r="G909" s="2">
        <f>'Moving Avg'!F909</f>
        <v>2.7680450000000008</v>
      </c>
      <c r="H909" s="2">
        <f>'Moving Avg'!G909</f>
        <v>2.8796979999999994</v>
      </c>
      <c r="I909" s="2">
        <f>'Moving Avg'!H909</f>
        <v>3.0161635000000011</v>
      </c>
      <c r="J909" s="6" t="str">
        <f>OBV!F909</f>
        <v>BULLISH</v>
      </c>
      <c r="K909" s="6" t="str">
        <f>OBV!G909</f>
        <v>WEAK</v>
      </c>
      <c r="L909" s="6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2.6698</v>
      </c>
      <c r="C910" s="2">
        <f>RSI!I910</f>
        <v>32.010783022050717</v>
      </c>
      <c r="D910" s="2">
        <f>MACD!E910</f>
        <v>6.4855287521822902E-2</v>
      </c>
      <c r="E910" s="2">
        <f>MACD!F910</f>
        <v>6.1512415616889575E-2</v>
      </c>
      <c r="F910" s="2">
        <f>'Moving Avg'!D910</f>
        <v>2.6734</v>
      </c>
      <c r="G910" s="2">
        <f>'Moving Avg'!F910</f>
        <v>2.7595600000000009</v>
      </c>
      <c r="H910" s="2">
        <f>'Moving Avg'!G910</f>
        <v>2.8717579999999998</v>
      </c>
      <c r="I910" s="2">
        <f>'Moving Avg'!H910</f>
        <v>3.0149705000000018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2.6698</v>
      </c>
      <c r="C911" s="2">
        <f>RSI!I911</f>
        <v>32.010783022050717</v>
      </c>
      <c r="D911" s="2">
        <f>MACD!E911</f>
        <v>5.3882700420262886E-2</v>
      </c>
      <c r="E911" s="2">
        <f>MACD!F911</f>
        <v>5.9986472577564239E-2</v>
      </c>
      <c r="F911" s="2">
        <f>'Moving Avg'!D911</f>
        <v>2.6716000000000002</v>
      </c>
      <c r="G911" s="2">
        <f>'Moving Avg'!F911</f>
        <v>2.7497350000000007</v>
      </c>
      <c r="H911" s="2">
        <f>'Moving Avg'!G911</f>
        <v>2.8638180000000006</v>
      </c>
      <c r="I911" s="2">
        <f>'Moving Avg'!H911</f>
        <v>3.0137775000000016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2.6698</v>
      </c>
      <c r="C912" s="2">
        <f>RSI!I912</f>
        <v>32.010783022050703</v>
      </c>
      <c r="D912" s="2">
        <f>MACD!E912</f>
        <v>4.1058221062399536E-2</v>
      </c>
      <c r="E912" s="2">
        <f>MACD!F912</f>
        <v>5.6200822274531298E-2</v>
      </c>
      <c r="F912" s="2">
        <f>'Moving Avg'!D912</f>
        <v>2.6698</v>
      </c>
      <c r="G912" s="2">
        <f>'Moving Avg'!F912</f>
        <v>2.7403600000000008</v>
      </c>
      <c r="H912" s="2">
        <f>'Moving Avg'!G912</f>
        <v>2.8563780000000003</v>
      </c>
      <c r="I912" s="2">
        <f>'Moving Avg'!H912</f>
        <v>3.0125845000000022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2.6698</v>
      </c>
      <c r="C913" s="2">
        <f>RSI!I913</f>
        <v>32.010783022050717</v>
      </c>
      <c r="D913" s="2">
        <f>MACD!E913</f>
        <v>2.7992794544843935E-2</v>
      </c>
      <c r="E913" s="2">
        <f>MACD!F913</f>
        <v>5.0559216728593828E-2</v>
      </c>
      <c r="F913" s="2">
        <f>'Moving Avg'!D913</f>
        <v>2.6698</v>
      </c>
      <c r="G913" s="2">
        <f>'Moving Avg'!F913</f>
        <v>2.7278600000000006</v>
      </c>
      <c r="H913" s="2">
        <f>'Moving Avg'!G913</f>
        <v>2.8489380000000004</v>
      </c>
      <c r="I913" s="2">
        <f>'Moving Avg'!H913</f>
        <v>3.011391500000002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2.6341000000000001</v>
      </c>
      <c r="C914" s="2">
        <f>RSI!I914</f>
        <v>27.679866800315267</v>
      </c>
      <c r="D914" s="2">
        <f>MACD!E914</f>
        <v>2.0081787506361692E-2</v>
      </c>
      <c r="E914" s="2">
        <f>MACD!F914</f>
        <v>4.4463730884147408E-2</v>
      </c>
      <c r="F914" s="2">
        <f>'Moving Avg'!D914</f>
        <v>2.6626599999999998</v>
      </c>
      <c r="G914" s="2">
        <f>'Moving Avg'!F914</f>
        <v>2.7149100000000006</v>
      </c>
      <c r="H914" s="2">
        <f>'Moving Avg'!G914</f>
        <v>2.8416180000000004</v>
      </c>
      <c r="I914" s="2">
        <f>'Moving Avg'!H914</f>
        <v>3.0100200000000017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2.6608999999999998</v>
      </c>
      <c r="C915" s="2">
        <f>RSI!I915</f>
        <v>34.810267636054462</v>
      </c>
      <c r="D915" s="2">
        <f>MACD!E915</f>
        <v>1.3461120595798182E-2</v>
      </c>
      <c r="E915" s="2">
        <f>MACD!F915</f>
        <v>3.826320882647756E-2</v>
      </c>
      <c r="F915" s="2">
        <f>'Moving Avg'!D915</f>
        <v>2.6608799999999997</v>
      </c>
      <c r="G915" s="2">
        <f>'Moving Avg'!F915</f>
        <v>2.7037500000000003</v>
      </c>
      <c r="H915" s="2">
        <f>'Moving Avg'!G915</f>
        <v>2.8348340000000003</v>
      </c>
      <c r="I915" s="2">
        <f>'Moving Avg'!H915</f>
        <v>3.0087825000000019</v>
      </c>
      <c r="J915" s="6" t="str">
        <f>OBV!F915</f>
        <v>BEARISH</v>
      </c>
      <c r="K915" s="6" t="str">
        <f>OBV!G915</f>
        <v>STRONG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2.6608999999999998</v>
      </c>
      <c r="C916" s="2">
        <f>RSI!I916</f>
        <v>34.810267636054462</v>
      </c>
      <c r="D916" s="2">
        <f>MACD!E916</f>
        <v>8.3245739211879055E-3</v>
      </c>
      <c r="E916" s="2">
        <f>MACD!F916</f>
        <v>3.2275481845419632E-2</v>
      </c>
      <c r="F916" s="2">
        <f>'Moving Avg'!D916</f>
        <v>2.6590999999999996</v>
      </c>
      <c r="G916" s="2">
        <f>'Moving Avg'!F916</f>
        <v>2.6930350000000005</v>
      </c>
      <c r="H916" s="2">
        <f>'Moving Avg'!G916</f>
        <v>2.8272159999999995</v>
      </c>
      <c r="I916" s="2">
        <f>'Moving Avg'!H916</f>
        <v>3.007503000000002</v>
      </c>
      <c r="J916" s="6" t="str">
        <f>OBV!F916</f>
        <v>BEARISH</v>
      </c>
      <c r="K916" s="6" t="str">
        <f>OBV!G916</f>
        <v>STRONG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2.6608999999999998</v>
      </c>
      <c r="C917" s="2">
        <f>RSI!I917</f>
        <v>34.810267636054476</v>
      </c>
      <c r="D917" s="2">
        <f>MACD!E917</f>
        <v>4.4093356556533791E-3</v>
      </c>
      <c r="E917" s="2">
        <f>MACD!F917</f>
        <v>2.6702252607466385E-2</v>
      </c>
      <c r="F917" s="2">
        <f>'Moving Avg'!D917</f>
        <v>2.6573199999999999</v>
      </c>
      <c r="G917" s="2">
        <f>'Moving Avg'!F917</f>
        <v>2.68634</v>
      </c>
      <c r="H917" s="2">
        <f>'Moving Avg'!G917</f>
        <v>2.8195979999999992</v>
      </c>
      <c r="I917" s="2">
        <f>'Moving Avg'!H917</f>
        <v>3.0062655000000018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2.5895000000000001</v>
      </c>
      <c r="C918" s="2">
        <f>RSI!I918</f>
        <v>26.211084689793935</v>
      </c>
      <c r="D918" s="2">
        <f>MACD!E918</f>
        <v>5.3998545569506895E-3</v>
      </c>
      <c r="E918" s="2">
        <f>MACD!F918</f>
        <v>2.2441772997363246E-2</v>
      </c>
      <c r="F918" s="2">
        <f>'Moving Avg'!D918</f>
        <v>2.6412599999999999</v>
      </c>
      <c r="G918" s="2">
        <f>'Moving Avg'!F918</f>
        <v>2.6783049999999995</v>
      </c>
      <c r="H918" s="2">
        <f>'Moving Avg'!G918</f>
        <v>2.810719999999999</v>
      </c>
      <c r="I918" s="2">
        <f>'Moving Avg'!H918</f>
        <v>3.0038790000000017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2.6520000000000001</v>
      </c>
      <c r="C919" s="2">
        <f>RSI!I919</f>
        <v>40.148737215510408</v>
      </c>
      <c r="D919" s="2">
        <f>MACD!E919</f>
        <v>2.3998354105945197E-3</v>
      </c>
      <c r="E919" s="2">
        <f>MACD!F919</f>
        <v>1.8433385480009501E-2</v>
      </c>
      <c r="F919" s="2">
        <f>'Moving Avg'!D919</f>
        <v>2.6448399999999999</v>
      </c>
      <c r="G919" s="2">
        <f>'Moving Avg'!F919</f>
        <v>2.6711649999999998</v>
      </c>
      <c r="H919" s="2">
        <f>'Moving Avg'!G919</f>
        <v>2.8037579999999993</v>
      </c>
      <c r="I919" s="2">
        <f>'Moving Avg'!H919</f>
        <v>3.0013470000000022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</row>
    <row r="920" spans="1:12" ht="13.5" x14ac:dyDescent="0.25">
      <c r="A920" s="3">
        <f>RSI!A920</f>
        <v>43346</v>
      </c>
      <c r="B920" s="2">
        <f>RSI!B920</f>
        <v>2.6520000000000001</v>
      </c>
      <c r="C920" s="2">
        <f>RSI!I920</f>
        <v>40.148737215510408</v>
      </c>
      <c r="D920" s="2">
        <f>MACD!E920</f>
        <v>2.2489351062171536E-4</v>
      </c>
      <c r="E920" s="2">
        <f>MACD!F920</f>
        <v>1.4791687086131943E-2</v>
      </c>
      <c r="F920" s="2">
        <f>'Moving Avg'!D920</f>
        <v>2.6430599999999997</v>
      </c>
      <c r="G920" s="2">
        <f>'Moving Avg'!F920</f>
        <v>2.665365</v>
      </c>
      <c r="H920" s="2">
        <f>'Moving Avg'!G920</f>
        <v>2.7967959999999987</v>
      </c>
      <c r="I920" s="2">
        <f>'Moving Avg'!H920</f>
        <v>2.9991900000000022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2.6520000000000001</v>
      </c>
      <c r="C921" s="2">
        <f>RSI!I921</f>
        <v>40.148737215510408</v>
      </c>
      <c r="D921" s="2">
        <f>MACD!E921</f>
        <v>-1.2788346846344112E-3</v>
      </c>
      <c r="E921" s="2">
        <f>MACD!F921</f>
        <v>1.1577582731978673E-2</v>
      </c>
      <c r="F921" s="2">
        <f>'Moving Avg'!D921</f>
        <v>2.6412800000000005</v>
      </c>
      <c r="G921" s="2">
        <f>'Moving Avg'!F921</f>
        <v>2.6622399999999993</v>
      </c>
      <c r="H921" s="2">
        <f>'Moving Avg'!G921</f>
        <v>2.7892959999999984</v>
      </c>
      <c r="I921" s="2">
        <f>'Moving Avg'!H921</f>
        <v>2.9966580000000023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2.5895000000000001</v>
      </c>
      <c r="C922" s="2">
        <f>RSI!I922</f>
        <v>32.48507391199901</v>
      </c>
      <c r="D922" s="2">
        <f>MACD!E922</f>
        <v>2.3900829365710585E-3</v>
      </c>
      <c r="E922" s="2">
        <f>MACD!F922</f>
        <v>9.7400827728971514E-3</v>
      </c>
      <c r="F922" s="2">
        <f>'Moving Avg'!D922</f>
        <v>2.6270000000000002</v>
      </c>
      <c r="G922" s="2">
        <f>'Moving Avg'!F922</f>
        <v>2.6573299999999995</v>
      </c>
      <c r="H922" s="2">
        <f>'Moving Avg'!G922</f>
        <v>2.7810819999999978</v>
      </c>
      <c r="I922" s="2">
        <f>'Moving Avg'!H922</f>
        <v>2.9941885000000017</v>
      </c>
      <c r="J922" s="6" t="str">
        <f>OBV!F922</f>
        <v>BEARISH</v>
      </c>
      <c r="K922" s="6" t="str">
        <f>OBV!G922</f>
        <v>STRONG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2.4466000000000001</v>
      </c>
      <c r="C923" s="2">
        <f>RSI!I923</f>
        <v>22.098631770865097</v>
      </c>
      <c r="D923" s="2">
        <f>MACD!E923</f>
        <v>1.6737638532255517E-2</v>
      </c>
      <c r="E923" s="2">
        <f>MACD!F923</f>
        <v>1.1139593924768825E-2</v>
      </c>
      <c r="F923" s="2">
        <f>'Moving Avg'!D923</f>
        <v>2.59842</v>
      </c>
      <c r="G923" s="2">
        <f>'Moving Avg'!F923</f>
        <v>2.6461700000000001</v>
      </c>
      <c r="H923" s="2">
        <f>'Moving Avg'!G923</f>
        <v>2.7710819999999985</v>
      </c>
      <c r="I923" s="2">
        <f>'Moving Avg'!H923</f>
        <v>2.9910460000000016</v>
      </c>
      <c r="J923" s="6" t="str">
        <f>OBV!F923</f>
        <v>BEARISH</v>
      </c>
      <c r="K923" s="6" t="str">
        <f>OBV!G923</f>
        <v>STRONG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2.4466000000000001</v>
      </c>
      <c r="C924" s="2">
        <f>RSI!I924</f>
        <v>22.098631770865097</v>
      </c>
      <c r="D924" s="2">
        <f>MACD!E924</f>
        <v>2.4839140625373179E-2</v>
      </c>
      <c r="E924" s="2">
        <f>MACD!F924</f>
        <v>1.3879503264889698E-2</v>
      </c>
      <c r="F924" s="2">
        <f>'Moving Avg'!D924</f>
        <v>2.5573399999999999</v>
      </c>
      <c r="G924" s="2">
        <f>'Moving Avg'!F924</f>
        <v>2.6350099999999999</v>
      </c>
      <c r="H924" s="2">
        <f>'Moving Avg'!G924</f>
        <v>2.7612599999999987</v>
      </c>
      <c r="I924" s="2">
        <f>'Moving Avg'!H924</f>
        <v>2.9883620000000013</v>
      </c>
      <c r="J924" s="6" t="str">
        <f>OBV!F924</f>
        <v>BEARISH</v>
      </c>
      <c r="K924" s="6" t="str">
        <f>OBV!G924</f>
        <v>STRONG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2.4466000000000001</v>
      </c>
      <c r="C925" s="2">
        <f>RSI!I925</f>
        <v>22.098631770865097</v>
      </c>
      <c r="D925" s="2">
        <f>MACD!E925</f>
        <v>3.7163233255304462E-2</v>
      </c>
      <c r="E925" s="2">
        <f>MACD!F925</f>
        <v>1.8536249262972652E-2</v>
      </c>
      <c r="F925" s="2">
        <f>'Moving Avg'!D925</f>
        <v>2.5162599999999999</v>
      </c>
      <c r="G925" s="2">
        <f>'Moving Avg'!F925</f>
        <v>2.6234000000000002</v>
      </c>
      <c r="H925" s="2">
        <f>'Moving Avg'!G925</f>
        <v>2.7507239999999986</v>
      </c>
      <c r="I925" s="2">
        <f>'Moving Avg'!H925</f>
        <v>2.9856360000000013</v>
      </c>
      <c r="J925" s="6" t="str">
        <f>OBV!F925</f>
        <v>BEARISH</v>
      </c>
      <c r="K925" s="6" t="str">
        <f>OBV!G925</f>
        <v>STRONG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2.4466000000000001</v>
      </c>
      <c r="C926" s="2">
        <f>RSI!I926</f>
        <v>22.098631770865097</v>
      </c>
      <c r="D926" s="2">
        <f>MACD!E926</f>
        <v>4.8837513996642823E-2</v>
      </c>
      <c r="E926" s="2">
        <f>MACD!F926</f>
        <v>2.4596502209706689E-2</v>
      </c>
      <c r="F926" s="2">
        <f>'Moving Avg'!D926</f>
        <v>2.4751800000000004</v>
      </c>
      <c r="G926" s="2">
        <f>'Moving Avg'!F926</f>
        <v>2.6117900000000005</v>
      </c>
      <c r="H926" s="2">
        <f>'Moving Avg'!G926</f>
        <v>2.7389379999999988</v>
      </c>
      <c r="I926" s="2">
        <f>'Moving Avg'!H926</f>
        <v>2.9829520000000014</v>
      </c>
      <c r="J926" s="6" t="str">
        <f>OBV!F926</f>
        <v>BEARISH</v>
      </c>
      <c r="K926" s="6" t="str">
        <f>OBV!G926</f>
        <v>STRONG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2.4108999999999998</v>
      </c>
      <c r="C927" s="2">
        <f>RSI!I927</f>
        <v>19.954736059592051</v>
      </c>
      <c r="D927" s="2">
        <f>MACD!E927</f>
        <v>6.2514087067530699E-2</v>
      </c>
      <c r="E927" s="2">
        <f>MACD!F927</f>
        <v>3.2180019181271495E-2</v>
      </c>
      <c r="F927" s="2">
        <f>'Moving Avg'!D927</f>
        <v>2.43946</v>
      </c>
      <c r="G927" s="2">
        <f>'Moving Avg'!F927</f>
        <v>2.5983950000000009</v>
      </c>
      <c r="H927" s="2">
        <f>'Moving Avg'!G927</f>
        <v>2.7282239999999991</v>
      </c>
      <c r="I927" s="2">
        <f>'Moving Avg'!H927</f>
        <v>2.9797975000000014</v>
      </c>
      <c r="J927" s="6" t="str">
        <f>OBV!F927</f>
        <v>BEARISH</v>
      </c>
      <c r="K927" s="6" t="str">
        <f>OBV!G927</f>
        <v>STRONG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2.4108999999999998</v>
      </c>
      <c r="C928" s="2">
        <f>RSI!I928</f>
        <v>19.954736059592051</v>
      </c>
      <c r="D928" s="2">
        <f>MACD!E928</f>
        <v>6.4381327085262896E-2</v>
      </c>
      <c r="E928" s="2">
        <f>MACD!F928</f>
        <v>3.8620280762069775E-2</v>
      </c>
      <c r="F928" s="2">
        <f>'Moving Avg'!D928</f>
        <v>2.4323199999999998</v>
      </c>
      <c r="G928" s="2">
        <f>'Moving Avg'!F928</f>
        <v>2.5854500000000002</v>
      </c>
      <c r="H928" s="2">
        <f>'Moving Avg'!G928</f>
        <v>2.7192959999999995</v>
      </c>
      <c r="I928" s="2">
        <f>'Moving Avg'!H928</f>
        <v>2.976643000000001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2.3393999999999999</v>
      </c>
      <c r="C929" s="2">
        <f>RSI!I929</f>
        <v>16.285011060169182</v>
      </c>
      <c r="D929" s="2">
        <f>MACD!E929</f>
        <v>8.2057582630946868E-2</v>
      </c>
      <c r="E929" s="2">
        <f>MACD!F929</f>
        <v>4.7307741135845197E-2</v>
      </c>
      <c r="F929" s="2">
        <f>'Moving Avg'!D929</f>
        <v>2.4108799999999997</v>
      </c>
      <c r="G929" s="2">
        <f>'Moving Avg'!F929</f>
        <v>2.5689300000000004</v>
      </c>
      <c r="H929" s="2">
        <f>'Moving Avg'!G929</f>
        <v>2.7123299999999997</v>
      </c>
      <c r="I929" s="2">
        <f>'Moving Avg'!H929</f>
        <v>2.9731310000000009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2.2323</v>
      </c>
      <c r="C930" s="2">
        <f>RSI!I930</f>
        <v>12.559221211802154</v>
      </c>
      <c r="D930" s="2">
        <f>MACD!E930</f>
        <v>0.10646709814245492</v>
      </c>
      <c r="E930" s="2">
        <f>MACD!F930</f>
        <v>5.9139612537167152E-2</v>
      </c>
      <c r="F930" s="2">
        <f>'Moving Avg'!D930</f>
        <v>2.36802</v>
      </c>
      <c r="G930" s="2">
        <f>'Moving Avg'!F930</f>
        <v>2.5470550000000007</v>
      </c>
      <c r="H930" s="2">
        <f>'Moving Avg'!G930</f>
        <v>2.7012580000000002</v>
      </c>
      <c r="I930" s="2">
        <f>'Moving Avg'!H930</f>
        <v>2.9692920000000012</v>
      </c>
      <c r="J930" s="6" t="str">
        <f>OBV!F930</f>
        <v>BEARISH</v>
      </c>
      <c r="K930" s="6" t="str">
        <f>OBV!G930</f>
        <v>STRONG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2.2858999999999998</v>
      </c>
      <c r="C931" s="2">
        <f>RSI!I931</f>
        <v>22.157769836763364</v>
      </c>
      <c r="D931" s="2">
        <f>MACD!E931</f>
        <v>0.12519059778090247</v>
      </c>
      <c r="E931" s="2">
        <f>MACD!F931</f>
        <v>7.2349809585914221E-2</v>
      </c>
      <c r="F931" s="2">
        <f>'Moving Avg'!D931</f>
        <v>2.33588</v>
      </c>
      <c r="G931" s="2">
        <f>'Moving Avg'!F931</f>
        <v>2.52786</v>
      </c>
      <c r="H931" s="2">
        <f>'Moving Avg'!G931</f>
        <v>2.6898299999999993</v>
      </c>
      <c r="I931" s="2">
        <f>'Moving Avg'!H931</f>
        <v>2.9661375000000003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2.3037000000000001</v>
      </c>
      <c r="C932" s="2">
        <f>RSI!I932</f>
        <v>25.09828361078408</v>
      </c>
      <c r="D932" s="2">
        <f>MACD!E932</f>
        <v>0.13167150948873507</v>
      </c>
      <c r="E932" s="2">
        <f>MACD!F932</f>
        <v>8.4214149566478394E-2</v>
      </c>
      <c r="F932" s="2">
        <f>'Moving Avg'!D932</f>
        <v>2.3144399999999998</v>
      </c>
      <c r="G932" s="2">
        <f>'Moving Avg'!F932</f>
        <v>2.5095550000000002</v>
      </c>
      <c r="H932" s="2">
        <f>'Moving Avg'!G932</f>
        <v>2.6787579999999998</v>
      </c>
      <c r="I932" s="2">
        <f>'Moving Avg'!H932</f>
        <v>2.9626969999999999</v>
      </c>
      <c r="J932" s="6" t="str">
        <f>OBV!F932</f>
        <v>BEARISH</v>
      </c>
      <c r="K932" s="6" t="str">
        <f>OBV!G932</f>
        <v>STRONG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2.3037000000000001</v>
      </c>
      <c r="C933" s="2">
        <f>RSI!I933</f>
        <v>25.09828361078408</v>
      </c>
      <c r="D933" s="2">
        <f>MACD!E933</f>
        <v>0.11652098151636769</v>
      </c>
      <c r="E933" s="2">
        <f>MACD!F933</f>
        <v>9.067551595645626E-2</v>
      </c>
      <c r="F933" s="2">
        <f>'Moving Avg'!D933</f>
        <v>2.2930000000000001</v>
      </c>
      <c r="G933" s="2">
        <f>'Moving Avg'!F933</f>
        <v>2.49125</v>
      </c>
      <c r="H933" s="2">
        <f>'Moving Avg'!G933</f>
        <v>2.6675059999999995</v>
      </c>
      <c r="I933" s="2">
        <f>'Moving Avg'!H933</f>
        <v>2.9592565000000004</v>
      </c>
      <c r="J933" s="6" t="str">
        <f>OBV!F933</f>
        <v>BEARISH</v>
      </c>
      <c r="K933" s="6" t="str">
        <f>OBV!G933</f>
        <v>STRONG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2.3037000000000001</v>
      </c>
      <c r="C934" s="2">
        <f>RSI!I934</f>
        <v>25.09828361078408</v>
      </c>
      <c r="D934" s="2">
        <f>MACD!E934</f>
        <v>0.10495152533840058</v>
      </c>
      <c r="E934" s="2">
        <f>MACD!F934</f>
        <v>9.3530717832845126E-2</v>
      </c>
      <c r="F934" s="2">
        <f>'Moving Avg'!D934</f>
        <v>2.2858600000000004</v>
      </c>
      <c r="G934" s="2">
        <f>'Moving Avg'!F934</f>
        <v>2.4747300000000001</v>
      </c>
      <c r="H934" s="2">
        <f>'Moving Avg'!G934</f>
        <v>2.6546479999999999</v>
      </c>
      <c r="I934" s="2">
        <f>'Moving Avg'!H934</f>
        <v>2.9558160000000009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2.3037000000000001</v>
      </c>
      <c r="C935" s="2">
        <f>RSI!I935</f>
        <v>25.09828361078408</v>
      </c>
      <c r="D935" s="2">
        <f>MACD!E935</f>
        <v>9.6319597844683802E-2</v>
      </c>
      <c r="E935" s="2">
        <f>MACD!F935</f>
        <v>9.4088493835212866E-2</v>
      </c>
      <c r="F935" s="2">
        <f>'Moving Avg'!D935</f>
        <v>2.3001399999999999</v>
      </c>
      <c r="G935" s="2">
        <f>'Moving Avg'!F935</f>
        <v>2.4568699999999994</v>
      </c>
      <c r="H935" s="2">
        <f>'Moving Avg'!G935</f>
        <v>2.6421460000000003</v>
      </c>
      <c r="I935" s="2">
        <f>'Moving Avg'!H935</f>
        <v>2.952417500000001</v>
      </c>
      <c r="J935" s="6" t="str">
        <f>OBV!F935</f>
        <v>BULLISH</v>
      </c>
      <c r="K935" s="6" t="str">
        <f>OBV!G935</f>
        <v>WEAK</v>
      </c>
      <c r="L935" s="6" t="str">
        <f>OBV!H935</f>
        <v>CONFIRMED BULLISH</v>
      </c>
    </row>
    <row r="936" spans="1:12" ht="13.5" x14ac:dyDescent="0.25">
      <c r="A936" s="3">
        <f>RSI!A936</f>
        <v>43369</v>
      </c>
      <c r="B936" s="2">
        <f>RSI!B936</f>
        <v>2.3573</v>
      </c>
      <c r="C936" s="2">
        <f>RSI!I936</f>
        <v>35.037540751118286</v>
      </c>
      <c r="D936" s="2">
        <f>MACD!E936</f>
        <v>8.6117152112060502E-2</v>
      </c>
      <c r="E936" s="2">
        <f>MACD!F936</f>
        <v>9.2494225490582407E-2</v>
      </c>
      <c r="F936" s="2">
        <f>'Moving Avg'!D936</f>
        <v>2.3144200000000001</v>
      </c>
      <c r="G936" s="2">
        <f>'Moving Avg'!F936</f>
        <v>2.4416899999999999</v>
      </c>
      <c r="H936" s="2">
        <f>'Moving Avg'!G936</f>
        <v>2.6307160000000005</v>
      </c>
      <c r="I936" s="2">
        <f>'Moving Avg'!H936</f>
        <v>2.9492870000000009</v>
      </c>
      <c r="J936" s="6" t="str">
        <f>OBV!F936</f>
        <v>BULLISH</v>
      </c>
      <c r="K936" s="6" t="str">
        <f>OBV!G936</f>
        <v>WEAK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2.3573</v>
      </c>
      <c r="C937" s="2">
        <f>RSI!I937</f>
        <v>35.037540751118286</v>
      </c>
      <c r="D937" s="2">
        <f>MACD!E937</f>
        <v>7.2667747026819551E-2</v>
      </c>
      <c r="E937" s="2">
        <f>MACD!F937</f>
        <v>8.852892979782985E-2</v>
      </c>
      <c r="F937" s="2">
        <f>'Moving Avg'!D937</f>
        <v>2.3251400000000002</v>
      </c>
      <c r="G937" s="2">
        <f>'Moving Avg'!F937</f>
        <v>2.4265099999999999</v>
      </c>
      <c r="H937" s="2">
        <f>'Moving Avg'!G937</f>
        <v>2.619822000000001</v>
      </c>
      <c r="I937" s="2">
        <f>'Moving Avg'!H937</f>
        <v>2.9464480000000011</v>
      </c>
      <c r="J937" s="6" t="str">
        <f>OBV!F937</f>
        <v>BULLISH</v>
      </c>
      <c r="K937" s="6" t="str">
        <f>OBV!G937</f>
        <v>WEAK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2.3929999999999998</v>
      </c>
      <c r="C938" s="2">
        <f>RSI!I938</f>
        <v>41.077274286419225</v>
      </c>
      <c r="D938" s="2">
        <f>MACD!E938</f>
        <v>5.9268723133518719E-2</v>
      </c>
      <c r="E938" s="2">
        <f>MACD!F938</f>
        <v>8.2676888464967624E-2</v>
      </c>
      <c r="F938" s="2">
        <f>'Moving Avg'!D938</f>
        <v>2.343</v>
      </c>
      <c r="G938" s="2">
        <f>'Moving Avg'!F938</f>
        <v>2.4166850000000002</v>
      </c>
      <c r="H938" s="2">
        <f>'Moving Avg'!G938</f>
        <v>2.6096420000000005</v>
      </c>
      <c r="I938" s="2">
        <f>'Moving Avg'!H938</f>
        <v>2.943537500000001</v>
      </c>
      <c r="J938" s="6" t="str">
        <f>OBV!F938</f>
        <v>BULLISH</v>
      </c>
      <c r="K938" s="6" t="str">
        <f>OBV!G938</f>
        <v>WEAK</v>
      </c>
      <c r="L938" s="6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2.3216000000000001</v>
      </c>
      <c r="C939" s="2">
        <f>RSI!I939</f>
        <v>34.223965111190921</v>
      </c>
      <c r="D939" s="2">
        <f>MACD!E939</f>
        <v>4.258836283952494E-2</v>
      </c>
      <c r="E939" s="2">
        <f>MACD!F939</f>
        <v>7.4659183339879087E-2</v>
      </c>
      <c r="F939" s="2">
        <f>'Moving Avg'!D939</f>
        <v>2.3465800000000003</v>
      </c>
      <c r="G939" s="2">
        <f>'Moving Avg'!F939</f>
        <v>2.4001649999999999</v>
      </c>
      <c r="H939" s="2">
        <f>'Moving Avg'!G939</f>
        <v>2.5980340000000006</v>
      </c>
      <c r="I939" s="2">
        <f>'Moving Avg'!H939</f>
        <v>2.9405200000000007</v>
      </c>
      <c r="J939" s="6" t="str">
        <f>OBV!F939</f>
        <v>BULLISH</v>
      </c>
      <c r="K939" s="6" t="str">
        <f>OBV!G939</f>
        <v>WEAK</v>
      </c>
      <c r="L939" s="6" t="str">
        <f>OBV!H939</f>
        <v>CONFIRMED BULLISH</v>
      </c>
    </row>
    <row r="940" spans="1:12" ht="13.5" x14ac:dyDescent="0.25">
      <c r="A940" s="3">
        <f>RSI!A940</f>
        <v>43375</v>
      </c>
      <c r="B940" s="2">
        <f>RSI!B940</f>
        <v>2.3216000000000001</v>
      </c>
      <c r="C940" s="2">
        <f>RSI!I940</f>
        <v>34.223965111190921</v>
      </c>
      <c r="D940" s="2">
        <f>MACD!E940</f>
        <v>1.2760292947199492E-2</v>
      </c>
      <c r="E940" s="2">
        <f>MACD!F940</f>
        <v>6.2279405261343165E-2</v>
      </c>
      <c r="F940" s="2">
        <f>'Moving Avg'!D940</f>
        <v>2.3501599999999998</v>
      </c>
      <c r="G940" s="2">
        <f>'Moving Avg'!F940</f>
        <v>2.383645</v>
      </c>
      <c r="H940" s="2">
        <f>'Moving Avg'!G940</f>
        <v>2.5876760000000005</v>
      </c>
      <c r="I940" s="2">
        <f>'Moving Avg'!H940</f>
        <v>2.9376275000000009</v>
      </c>
      <c r="J940" s="6" t="str">
        <f>OBV!F940</f>
        <v>BULLISH</v>
      </c>
      <c r="K940" s="6" t="str">
        <f>OBV!G940</f>
        <v>WEAK</v>
      </c>
      <c r="L940" s="6" t="str">
        <f>OBV!H940</f>
        <v>CONFIRMED BULLISH</v>
      </c>
    </row>
    <row r="941" spans="1:12" ht="13.5" x14ac:dyDescent="0.25">
      <c r="A941" s="3">
        <f>RSI!A941</f>
        <v>43376</v>
      </c>
      <c r="B941" s="2">
        <f>RSI!B941</f>
        <v>2.3216000000000001</v>
      </c>
      <c r="C941" s="2">
        <f>RSI!I941</f>
        <v>34.223965111190921</v>
      </c>
      <c r="D941" s="2">
        <f>MACD!E941</f>
        <v>-3.5262038966137332E-3</v>
      </c>
      <c r="E941" s="2">
        <f>MACD!F941</f>
        <v>4.9118283429751788E-2</v>
      </c>
      <c r="F941" s="2">
        <f>'Moving Avg'!D941</f>
        <v>2.3430200000000001</v>
      </c>
      <c r="G941" s="2">
        <f>'Moving Avg'!F941</f>
        <v>2.3671250000000006</v>
      </c>
      <c r="H941" s="2">
        <f>'Moving Avg'!G941</f>
        <v>2.5767820000000006</v>
      </c>
      <c r="I941" s="2">
        <f>'Moving Avg'!H941</f>
        <v>2.9346935000000007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2.3037000000000001</v>
      </c>
      <c r="C942" s="2">
        <f>RSI!I942</f>
        <v>32.524849717109902</v>
      </c>
      <c r="D942" s="2">
        <f>MACD!E942</f>
        <v>-1.2588545254055727E-2</v>
      </c>
      <c r="E942" s="2">
        <f>MACD!F942</f>
        <v>3.6776917692990289E-2</v>
      </c>
      <c r="F942" s="2">
        <f>'Moving Avg'!D942</f>
        <v>2.3323</v>
      </c>
      <c r="G942" s="2">
        <f>'Moving Avg'!F942</f>
        <v>2.3528350000000007</v>
      </c>
      <c r="H942" s="2">
        <f>'Moving Avg'!G942</f>
        <v>2.565710000000001</v>
      </c>
      <c r="I942" s="2">
        <f>'Moving Avg'!H942</f>
        <v>2.9313365000000009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2.3037000000000001</v>
      </c>
      <c r="C943" s="2">
        <f>RSI!I943</f>
        <v>32.524849717109902</v>
      </c>
      <c r="D943" s="2">
        <f>MACD!E943</f>
        <v>-1.9545211044028399E-2</v>
      </c>
      <c r="E943" s="2">
        <f>MACD!F943</f>
        <v>2.5512491945586555E-2</v>
      </c>
      <c r="F943" s="2">
        <f>'Moving Avg'!D943</f>
        <v>2.3144399999999998</v>
      </c>
      <c r="G943" s="2">
        <f>'Moving Avg'!F943</f>
        <v>2.3456899999999998</v>
      </c>
      <c r="H943" s="2">
        <f>'Moving Avg'!G943</f>
        <v>2.5533880000000009</v>
      </c>
      <c r="I943" s="2">
        <f>'Moving Avg'!H943</f>
        <v>2.9283130000000011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2.2858999999999998</v>
      </c>
      <c r="C944" s="2">
        <f>RSI!I944</f>
        <v>30.76342696682832</v>
      </c>
      <c r="D944" s="2">
        <f>MACD!E944</f>
        <v>-2.3454334257892562E-2</v>
      </c>
      <c r="E944" s="2">
        <f>MACD!F944</f>
        <v>1.5719126704890736E-2</v>
      </c>
      <c r="F944" s="2">
        <f>'Moving Avg'!D944</f>
        <v>2.3073000000000001</v>
      </c>
      <c r="G944" s="2">
        <f>'Moving Avg'!F944</f>
        <v>2.3376550000000003</v>
      </c>
      <c r="H944" s="2">
        <f>'Moving Avg'!G944</f>
        <v>2.5412440000000007</v>
      </c>
      <c r="I944" s="2">
        <f>'Moving Avg'!H944</f>
        <v>2.9252005000000012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2.3216000000000001</v>
      </c>
      <c r="C945" s="2">
        <f>RSI!I945</f>
        <v>38.014037074449227</v>
      </c>
      <c r="D945" s="2">
        <f>MACD!E945</f>
        <v>-2.8691347211684981E-2</v>
      </c>
      <c r="E945" s="2">
        <f>MACD!F945</f>
        <v>6.8370319215755931E-3</v>
      </c>
      <c r="F945" s="2">
        <f>'Moving Avg'!D945</f>
        <v>2.3073000000000001</v>
      </c>
      <c r="G945" s="2">
        <f>'Moving Avg'!F945</f>
        <v>2.3314050000000002</v>
      </c>
      <c r="H945" s="2">
        <f>'Moving Avg'!G945</f>
        <v>2.5299940000000007</v>
      </c>
      <c r="I945" s="2">
        <f>'Moving Avg'!H945</f>
        <v>2.922266500000001</v>
      </c>
      <c r="J945" s="6" t="str">
        <f>OBV!F945</f>
        <v>BEARISH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2.3127</v>
      </c>
      <c r="C946" s="2">
        <f>RSI!I946</f>
        <v>36.974481864909038</v>
      </c>
      <c r="D946" s="2">
        <f>MACD!E946</f>
        <v>-2.3766028617514312E-2</v>
      </c>
      <c r="E946" s="2">
        <f>MACD!F946</f>
        <v>7.164198137576119E-4</v>
      </c>
      <c r="F946" s="2">
        <f>'Moving Avg'!D946</f>
        <v>2.30552</v>
      </c>
      <c r="G946" s="2">
        <f>'Moving Avg'!F946</f>
        <v>2.3247100000000001</v>
      </c>
      <c r="H946" s="2">
        <f>'Moving Avg'!G946</f>
        <v>2.5187440000000012</v>
      </c>
      <c r="I946" s="2">
        <f>'Moving Avg'!H946</f>
        <v>2.9192880000000021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2.2591000000000001</v>
      </c>
      <c r="C947" s="2">
        <f>RSI!I947</f>
        <v>31.404487650066883</v>
      </c>
      <c r="D947" s="2">
        <f>MACD!E947</f>
        <v>-1.5157690361482956E-2</v>
      </c>
      <c r="E947" s="2">
        <f>MACD!F947</f>
        <v>-2.4584022212905017E-3</v>
      </c>
      <c r="F947" s="2">
        <f>'Moving Avg'!D947</f>
        <v>2.2966000000000002</v>
      </c>
      <c r="G947" s="2">
        <f>'Moving Avg'!F947</f>
        <v>2.3171199999999992</v>
      </c>
      <c r="H947" s="2">
        <f>'Moving Avg'!G947</f>
        <v>2.5080300000000011</v>
      </c>
      <c r="I947" s="2">
        <f>'Moving Avg'!H947</f>
        <v>2.9159995000000021</v>
      </c>
      <c r="J947" s="6" t="str">
        <f>OBV!F947</f>
        <v>BEARISH</v>
      </c>
      <c r="K947" s="6" t="str">
        <f>OBV!G947</f>
        <v>STRONG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2.2233999999999998</v>
      </c>
      <c r="C948" s="2">
        <f>RSI!I948</f>
        <v>28.342019697937829</v>
      </c>
      <c r="D948" s="2">
        <f>MACD!E948</f>
        <v>1.0153118660229943E-3</v>
      </c>
      <c r="E948" s="2">
        <f>MACD!F948</f>
        <v>-1.7636594038278025E-3</v>
      </c>
      <c r="F948" s="2">
        <f>'Moving Avg'!D948</f>
        <v>2.2805399999999998</v>
      </c>
      <c r="G948" s="2">
        <f>'Moving Avg'!F948</f>
        <v>2.3077449999999993</v>
      </c>
      <c r="H948" s="2">
        <f>'Moving Avg'!G948</f>
        <v>2.497494000000001</v>
      </c>
      <c r="I948" s="2">
        <f>'Moving Avg'!H948</f>
        <v>2.9125325000000015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2.1698</v>
      </c>
      <c r="C949" s="2">
        <f>RSI!I949</f>
        <v>24.481858195543907</v>
      </c>
      <c r="D949" s="2">
        <f>MACD!E949</f>
        <v>8.5934154702962395E-3</v>
      </c>
      <c r="E949" s="2">
        <f>MACD!F949</f>
        <v>3.0775557099700581E-4</v>
      </c>
      <c r="F949" s="2">
        <f>'Moving Avg'!D949</f>
        <v>2.25732</v>
      </c>
      <c r="G949" s="2">
        <f>'Moving Avg'!F949</f>
        <v>2.2992649999999992</v>
      </c>
      <c r="H949" s="2">
        <f>'Moving Avg'!G949</f>
        <v>2.4849940000000008</v>
      </c>
      <c r="I949" s="2">
        <f>'Moving Avg'!H949</f>
        <v>2.9087975000000017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2.2143999999999999</v>
      </c>
      <c r="C950" s="2">
        <f>RSI!I950</f>
        <v>32.696136739723229</v>
      </c>
      <c r="D950" s="2">
        <f>MACD!E950</f>
        <v>1.2858956294496071E-2</v>
      </c>
      <c r="E950" s="2">
        <f>MACD!F950</f>
        <v>2.8179957156968193E-3</v>
      </c>
      <c r="F950" s="2">
        <f>'Moving Avg'!D950</f>
        <v>2.2358799999999999</v>
      </c>
      <c r="G950" s="2">
        <f>'Moving Avg'!F950</f>
        <v>2.2983699999999994</v>
      </c>
      <c r="H950" s="2">
        <f>'Moving Avg'!G950</f>
        <v>2.4739220000000008</v>
      </c>
      <c r="I950" s="2">
        <f>'Moving Avg'!H950</f>
        <v>2.9049940000000007</v>
      </c>
      <c r="J950" s="6" t="str">
        <f>OBV!F950</f>
        <v>BEARISH</v>
      </c>
      <c r="K950" s="6" t="str">
        <f>OBV!G950</f>
        <v>STRONG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2.2143999999999999</v>
      </c>
      <c r="C951" s="2">
        <f>RSI!I951</f>
        <v>32.696136739723229</v>
      </c>
      <c r="D951" s="2">
        <f>MACD!E951</f>
        <v>1.7276015842863313E-2</v>
      </c>
      <c r="E951" s="2">
        <f>MACD!F951</f>
        <v>5.7095997411301183E-3</v>
      </c>
      <c r="F951" s="2">
        <f>'Moving Avg'!D951</f>
        <v>2.2162199999999999</v>
      </c>
      <c r="G951" s="2">
        <f>'Moving Avg'!F951</f>
        <v>2.2947949999999997</v>
      </c>
      <c r="H951" s="2">
        <f>'Moving Avg'!G951</f>
        <v>2.4639200000000003</v>
      </c>
      <c r="I951" s="2">
        <f>'Moving Avg'!H951</f>
        <v>2.9006905000000005</v>
      </c>
      <c r="J951" s="6" t="str">
        <f>OBV!F951</f>
        <v>BEARISH</v>
      </c>
      <c r="K951" s="6" t="str">
        <f>OBV!G951</f>
        <v>STRONG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2.2054999999999998</v>
      </c>
      <c r="C952" s="2">
        <f>RSI!I952</f>
        <v>31.893273195826424</v>
      </c>
      <c r="D952" s="2">
        <f>MACD!E952</f>
        <v>1.96668628868224E-2</v>
      </c>
      <c r="E952" s="2">
        <f>MACD!F952</f>
        <v>8.5010523702685747E-3</v>
      </c>
      <c r="F952" s="2">
        <f>'Moving Avg'!D952</f>
        <v>2.2054999999999998</v>
      </c>
      <c r="G952" s="2">
        <f>'Moving Avg'!F952</f>
        <v>2.2898849999999999</v>
      </c>
      <c r="H952" s="2">
        <f>'Moving Avg'!G952</f>
        <v>2.4542760000000006</v>
      </c>
      <c r="I952" s="2">
        <f>'Moving Avg'!H952</f>
        <v>2.8963840000000003</v>
      </c>
      <c r="J952" s="6" t="str">
        <f>OBV!F952</f>
        <v>BEARISH</v>
      </c>
      <c r="K952" s="6" t="str">
        <f>OBV!G952</f>
        <v>STRONG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2.2054999999999998</v>
      </c>
      <c r="C953" s="2">
        <f>RSI!I953</f>
        <v>31.893273195826424</v>
      </c>
      <c r="D953" s="2">
        <f>MACD!E953</f>
        <v>2.2434998173264997E-2</v>
      </c>
      <c r="E953" s="2">
        <f>MACD!F953</f>
        <v>1.128784153086786E-2</v>
      </c>
      <c r="F953" s="2">
        <f>'Moving Avg'!D953</f>
        <v>2.2019199999999999</v>
      </c>
      <c r="G953" s="2">
        <f>'Moving Avg'!F953</f>
        <v>2.2849749999999998</v>
      </c>
      <c r="H953" s="2">
        <f>'Moving Avg'!G953</f>
        <v>2.4449900000000007</v>
      </c>
      <c r="I953" s="2">
        <f>'Moving Avg'!H953</f>
        <v>2.8920360000000005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2.2054999999999998</v>
      </c>
      <c r="C954" s="2">
        <f>RSI!I954</f>
        <v>31.893273195826424</v>
      </c>
      <c r="D954" s="2">
        <f>MACD!E954</f>
        <v>2.2728722421351932E-2</v>
      </c>
      <c r="E954" s="2">
        <f>MACD!F954</f>
        <v>1.3576017708964674E-2</v>
      </c>
      <c r="F954" s="2">
        <f>'Moving Avg'!D954</f>
        <v>2.20906</v>
      </c>
      <c r="G954" s="2">
        <f>'Moving Avg'!F954</f>
        <v>2.2800649999999996</v>
      </c>
      <c r="H954" s="2">
        <f>'Moving Avg'!G954</f>
        <v>2.4357040000000008</v>
      </c>
      <c r="I954" s="2">
        <f>'Moving Avg'!H954</f>
        <v>2.8876880000000007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2.1429999999999998</v>
      </c>
      <c r="C955" s="2">
        <f>RSI!I955</f>
        <v>26.241571860145257</v>
      </c>
      <c r="D955" s="2">
        <f>MACD!E955</f>
        <v>3.373800811519434E-2</v>
      </c>
      <c r="E955" s="2">
        <f>MACD!F955</f>
        <v>1.7608415790210608E-2</v>
      </c>
      <c r="F955" s="2">
        <f>'Moving Avg'!D955</f>
        <v>2.1947800000000002</v>
      </c>
      <c r="G955" s="2">
        <f>'Moving Avg'!F955</f>
        <v>2.27203</v>
      </c>
      <c r="H955" s="2">
        <f>'Moving Avg'!G955</f>
        <v>2.4249880000000008</v>
      </c>
      <c r="I955" s="2">
        <f>'Moving Avg'!H955</f>
        <v>2.8831940000000009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2.1966000000000001</v>
      </c>
      <c r="C956" s="2">
        <f>RSI!I956</f>
        <v>36.615282406404937</v>
      </c>
      <c r="D956" s="2">
        <f>MACD!E956</f>
        <v>3.8674764620452606E-2</v>
      </c>
      <c r="E956" s="2">
        <f>MACD!F956</f>
        <v>2.1821685556259008E-2</v>
      </c>
      <c r="F956" s="2">
        <f>'Moving Avg'!D956</f>
        <v>2.1912199999999999</v>
      </c>
      <c r="G956" s="2">
        <f>'Moving Avg'!F956</f>
        <v>2.263995</v>
      </c>
      <c r="H956" s="2">
        <f>'Moving Avg'!G956</f>
        <v>2.415344000000001</v>
      </c>
      <c r="I956" s="2">
        <f>'Moving Avg'!H956</f>
        <v>2.8785930000000013</v>
      </c>
      <c r="J956" s="6" t="str">
        <f>OBV!F956</f>
        <v>BULLISH</v>
      </c>
      <c r="K956" s="6" t="str">
        <f>OBV!G956</f>
        <v>WEAK</v>
      </c>
      <c r="L956" s="6" t="str">
        <f>OBV!H956</f>
        <v>BULLISH DIVERGENCE</v>
      </c>
    </row>
    <row r="957" spans="1:12" ht="13.5" x14ac:dyDescent="0.25">
      <c r="A957" s="3">
        <f>RSI!A957</f>
        <v>43399</v>
      </c>
      <c r="B957" s="2">
        <f>RSI!B957</f>
        <v>2.1787000000000001</v>
      </c>
      <c r="C957" s="2">
        <f>RSI!I957</f>
        <v>34.852381670827938</v>
      </c>
      <c r="D957" s="2">
        <f>MACD!E957</f>
        <v>3.650470473573586E-2</v>
      </c>
      <c r="E957" s="2">
        <f>MACD!F957</f>
        <v>2.4758289392154378E-2</v>
      </c>
      <c r="F957" s="2">
        <f>'Moving Avg'!D957</f>
        <v>2.1858599999999995</v>
      </c>
      <c r="G957" s="2">
        <f>'Moving Avg'!F957</f>
        <v>2.2550650000000001</v>
      </c>
      <c r="H957" s="2">
        <f>'Moving Avg'!G957</f>
        <v>2.405342000000001</v>
      </c>
      <c r="I957" s="2">
        <f>'Moving Avg'!H957</f>
        <v>2.8737775000000014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</row>
    <row r="958" spans="1:12" ht="13.5" x14ac:dyDescent="0.25">
      <c r="A958" s="3">
        <f>RSI!A958</f>
        <v>43402</v>
      </c>
      <c r="B958" s="2">
        <f>RSI!B958</f>
        <v>2.2591000000000001</v>
      </c>
      <c r="C958" s="2">
        <f>RSI!I958</f>
        <v>47.158666000985512</v>
      </c>
      <c r="D958" s="2">
        <f>MACD!E958</f>
        <v>2.3856883404567597E-2</v>
      </c>
      <c r="E958" s="2">
        <f>MACD!F958</f>
        <v>2.4578008194637024E-2</v>
      </c>
      <c r="F958" s="2">
        <f>'Moving Avg'!D958</f>
        <v>2.19658</v>
      </c>
      <c r="G958" s="2">
        <f>'Moving Avg'!F958</f>
        <v>2.24837</v>
      </c>
      <c r="H958" s="2">
        <f>'Moving Avg'!G958</f>
        <v>2.3971280000000008</v>
      </c>
      <c r="I958" s="2">
        <f>'Moving Avg'!H958</f>
        <v>2.869156000000002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2.1876000000000002</v>
      </c>
      <c r="C959" s="2">
        <f>RSI!I959</f>
        <v>39.934167387657951</v>
      </c>
      <c r="D959" s="2">
        <f>MACD!E959</f>
        <v>1.0319053206021778E-2</v>
      </c>
      <c r="E959" s="2">
        <f>MACD!F959</f>
        <v>2.1726217196913977E-2</v>
      </c>
      <c r="F959" s="2">
        <f>'Moving Avg'!D959</f>
        <v>2.1930000000000001</v>
      </c>
      <c r="G959" s="2">
        <f>'Moving Avg'!F959</f>
        <v>2.2416700000000001</v>
      </c>
      <c r="H959" s="2">
        <f>'Moving Avg'!G959</f>
        <v>2.387484000000001</v>
      </c>
      <c r="I959" s="2">
        <f>'Moving Avg'!H959</f>
        <v>2.8640520000000014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43404</v>
      </c>
      <c r="B960" s="2">
        <f>RSI!B960</f>
        <v>2.1876000000000002</v>
      </c>
      <c r="C960" s="2">
        <f>RSI!I960</f>
        <v>39.934167387657958</v>
      </c>
      <c r="D960" s="2">
        <f>MACD!E960</f>
        <v>6.2535844954112463E-3</v>
      </c>
      <c r="E960" s="2">
        <f>MACD!F960</f>
        <v>1.863169065661343E-2</v>
      </c>
      <c r="F960" s="2">
        <f>'Moving Avg'!D960</f>
        <v>2.2019200000000003</v>
      </c>
      <c r="G960" s="2">
        <f>'Moving Avg'!F960</f>
        <v>2.2349699999999997</v>
      </c>
      <c r="H960" s="2">
        <f>'Moving Avg'!G960</f>
        <v>2.3778400000000008</v>
      </c>
      <c r="I960" s="2">
        <f>'Moving Avg'!H960</f>
        <v>2.8589480000000016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2.2323</v>
      </c>
      <c r="C961" s="2">
        <f>RSI!I961</f>
        <v>45.939002709531529</v>
      </c>
      <c r="D961" s="2">
        <f>MACD!E961</f>
        <v>-8.575713704050969E-6</v>
      </c>
      <c r="E961" s="2">
        <f>MACD!F961</f>
        <v>1.4903637382549935E-2</v>
      </c>
      <c r="F961" s="2">
        <f>'Moving Avg'!D961</f>
        <v>2.20906</v>
      </c>
      <c r="G961" s="2">
        <f>'Moving Avg'!F961</f>
        <v>2.2305050000000004</v>
      </c>
      <c r="H961" s="2">
        <f>'Moving Avg'!G961</f>
        <v>2.3690900000000008</v>
      </c>
      <c r="I961" s="2">
        <f>'Moving Avg'!H961</f>
        <v>2.8540255000000014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</row>
    <row r="962" spans="1:12" ht="13.5" x14ac:dyDescent="0.25">
      <c r="A962" s="3">
        <f>RSI!A962</f>
        <v>43406</v>
      </c>
      <c r="B962" s="2">
        <f>RSI!B962</f>
        <v>2.2858999999999998</v>
      </c>
      <c r="C962" s="2">
        <f>RSI!I962</f>
        <v>52.120140404663708</v>
      </c>
      <c r="D962" s="2">
        <f>MACD!E962</f>
        <v>-1.0458318604450234E-2</v>
      </c>
      <c r="E962" s="2">
        <f>MACD!F962</f>
        <v>9.8312461851499007E-3</v>
      </c>
      <c r="F962" s="2">
        <f>'Moving Avg'!D962</f>
        <v>2.2305000000000001</v>
      </c>
      <c r="G962" s="2">
        <f>'Moving Avg'!F962</f>
        <v>2.2296150000000008</v>
      </c>
      <c r="H962" s="2">
        <f>'Moving Avg'!G962</f>
        <v>2.361412000000001</v>
      </c>
      <c r="I962" s="2">
        <f>'Moving Avg'!H962</f>
        <v>2.849371000000001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2.2858999999999998</v>
      </c>
      <c r="C963" s="2">
        <f>RSI!I963</f>
        <v>52.120140404663708</v>
      </c>
      <c r="D963" s="2">
        <f>MACD!E963</f>
        <v>-1.9442495301138063E-2</v>
      </c>
      <c r="E963" s="2">
        <f>MACD!F963</f>
        <v>3.9764978878923073E-3</v>
      </c>
      <c r="F963" s="2">
        <f>'Moving Avg'!D963</f>
        <v>2.2358599999999997</v>
      </c>
      <c r="G963" s="2">
        <f>'Moving Avg'!F963</f>
        <v>2.2287250000000003</v>
      </c>
      <c r="H963" s="2">
        <f>'Moving Avg'!G963</f>
        <v>2.3537340000000007</v>
      </c>
      <c r="I963" s="2">
        <f>'Moving Avg'!H963</f>
        <v>2.8445500000000008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2.2323</v>
      </c>
      <c r="C964" s="2">
        <f>RSI!I964</f>
        <v>46.018008986543308</v>
      </c>
      <c r="D964" s="2">
        <f>MACD!E964</f>
        <v>-2.3205682225310831E-2</v>
      </c>
      <c r="E964" s="2">
        <f>MACD!F964</f>
        <v>-1.4599381347483206E-3</v>
      </c>
      <c r="F964" s="2">
        <f>'Moving Avg'!D964</f>
        <v>2.2448000000000001</v>
      </c>
      <c r="G964" s="2">
        <f>'Moving Avg'!F964</f>
        <v>2.2260450000000001</v>
      </c>
      <c r="H964" s="2">
        <f>'Moving Avg'!G964</f>
        <v>2.3456980000000005</v>
      </c>
      <c r="I964" s="2">
        <f>'Moving Avg'!H964</f>
        <v>2.8394610000000013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2.2768999999999999</v>
      </c>
      <c r="C965" s="2">
        <f>RSI!I965</f>
        <v>51.143688070828695</v>
      </c>
      <c r="D965" s="2">
        <f>MACD!E965</f>
        <v>-3.9114097254502322E-2</v>
      </c>
      <c r="E965" s="2">
        <f>MACD!F965</f>
        <v>-8.990769958699121E-3</v>
      </c>
      <c r="F965" s="2">
        <f>'Moving Avg'!D965</f>
        <v>2.2626599999999999</v>
      </c>
      <c r="G965" s="2">
        <f>'Moving Avg'!F965</f>
        <v>2.2238099999999998</v>
      </c>
      <c r="H965" s="2">
        <f>'Moving Avg'!G965</f>
        <v>2.3380180000000004</v>
      </c>
      <c r="I965" s="2">
        <f>'Moving Avg'!H965</f>
        <v>2.8345950000000011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2.2858999999999998</v>
      </c>
      <c r="C966" s="2">
        <f>RSI!I966</f>
        <v>52.131434036397756</v>
      </c>
      <c r="D966" s="2">
        <f>MACD!E966</f>
        <v>-4.5078649231737877E-2</v>
      </c>
      <c r="E966" s="2">
        <f>MACD!F966</f>
        <v>-1.6208345813306872E-2</v>
      </c>
      <c r="F966" s="2">
        <f>'Moving Avg'!D966</f>
        <v>2.27338</v>
      </c>
      <c r="G966" s="2">
        <f>'Moving Avg'!F966</f>
        <v>2.2224699999999999</v>
      </c>
      <c r="H966" s="2">
        <f>'Moving Avg'!G966</f>
        <v>2.3305180000000001</v>
      </c>
      <c r="I966" s="2">
        <f>'Moving Avg'!H966</f>
        <v>2.8298155000000009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2.2948</v>
      </c>
      <c r="C967" s="2">
        <f>RSI!I967</f>
        <v>53.140351846647242</v>
      </c>
      <c r="D967" s="2">
        <f>MACD!E967</f>
        <v>-5.3668783695592026E-2</v>
      </c>
      <c r="E967" s="2">
        <f>MACD!F967</f>
        <v>-2.3700433389763905E-2</v>
      </c>
      <c r="F967" s="2">
        <f>'Moving Avg'!D967</f>
        <v>2.2751600000000001</v>
      </c>
      <c r="G967" s="2">
        <f>'Moving Avg'!F967</f>
        <v>2.2242549999999999</v>
      </c>
      <c r="H967" s="2">
        <f>'Moving Avg'!G967</f>
        <v>2.3231960000000003</v>
      </c>
      <c r="I967" s="2">
        <f>'Moving Avg'!H967</f>
        <v>2.8251225000000004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</row>
    <row r="968" spans="1:12" ht="13.5" x14ac:dyDescent="0.25">
      <c r="A968" s="3">
        <f>RSI!A968</f>
        <v>43416</v>
      </c>
      <c r="B968" s="2">
        <f>RSI!B968</f>
        <v>2.2858999999999998</v>
      </c>
      <c r="C968" s="2">
        <f>RSI!I968</f>
        <v>51.960935835880825</v>
      </c>
      <c r="D968" s="2">
        <f>MACD!E968</f>
        <v>-4.808192284880386E-2</v>
      </c>
      <c r="E968" s="2">
        <f>MACD!F968</f>
        <v>-2.8576731281571899E-2</v>
      </c>
      <c r="F968" s="2">
        <f>'Moving Avg'!D968</f>
        <v>2.2751600000000001</v>
      </c>
      <c r="G968" s="2">
        <f>'Moving Avg'!F968</f>
        <v>2.2273799999999997</v>
      </c>
      <c r="H968" s="2">
        <f>'Moving Avg'!G968</f>
        <v>2.3171240000000002</v>
      </c>
      <c r="I968" s="2">
        <f>'Moving Avg'!H968</f>
        <v>2.8204265000000008</v>
      </c>
      <c r="J968" s="6" t="str">
        <f>OBV!F968</f>
        <v>BULLISH</v>
      </c>
      <c r="K968" s="6" t="str">
        <f>OBV!G968</f>
        <v>NEUTRAL</v>
      </c>
      <c r="L968" s="6" t="str">
        <f>OBV!H968</f>
        <v>NEUTRAL</v>
      </c>
    </row>
    <row r="969" spans="1:12" ht="13.5" x14ac:dyDescent="0.25">
      <c r="A969" s="3">
        <f>RSI!A969</f>
        <v>43417</v>
      </c>
      <c r="B969" s="2">
        <f>RSI!B969</f>
        <v>2.2233999999999998</v>
      </c>
      <c r="C969" s="2">
        <f>RSI!I969</f>
        <v>44.492876325611867</v>
      </c>
      <c r="D969" s="2">
        <f>MACD!E969</f>
        <v>-4.9832594004752817E-2</v>
      </c>
      <c r="E969" s="2">
        <f>MACD!F969</f>
        <v>-3.282790382620808E-2</v>
      </c>
      <c r="F969" s="2">
        <f>'Moving Avg'!D969</f>
        <v>2.27338</v>
      </c>
      <c r="G969" s="2">
        <f>'Moving Avg'!F969</f>
        <v>2.2300599999999995</v>
      </c>
      <c r="H969" s="2">
        <f>'Moving Avg'!G969</f>
        <v>2.3085520000000002</v>
      </c>
      <c r="I969" s="2">
        <f>'Moving Avg'!H969</f>
        <v>2.8154180000000015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</row>
    <row r="970" spans="1:12" ht="13.5" x14ac:dyDescent="0.25">
      <c r="A970" s="3">
        <f>RSI!A970</f>
        <v>43418</v>
      </c>
      <c r="B970" s="2">
        <f>RSI!B970</f>
        <v>2.2858999999999998</v>
      </c>
      <c r="C970" s="2">
        <f>RSI!I970</f>
        <v>51.932738188943475</v>
      </c>
      <c r="D970" s="2">
        <f>MACD!E970</f>
        <v>-5.5673916488704567E-2</v>
      </c>
      <c r="E970" s="2">
        <f>MACD!F970</f>
        <v>-3.7397106358707383E-2</v>
      </c>
      <c r="F970" s="2">
        <f>'Moving Avg'!D970</f>
        <v>2.2751799999999998</v>
      </c>
      <c r="G970" s="2">
        <f>'Moving Avg'!F970</f>
        <v>2.2336349999999996</v>
      </c>
      <c r="H970" s="2">
        <f>'Moving Avg'!G970</f>
        <v>2.3012299999999994</v>
      </c>
      <c r="I970" s="2">
        <f>'Moving Avg'!H970</f>
        <v>2.8111805000000007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2.2858999999999998</v>
      </c>
      <c r="C971" s="2">
        <f>RSI!I971</f>
        <v>51.932738188943475</v>
      </c>
      <c r="D971" s="2">
        <f>MACD!E971</f>
        <v>-5.3859295454892209E-2</v>
      </c>
      <c r="E971" s="2">
        <f>MACD!F971</f>
        <v>-4.0689544177944348E-2</v>
      </c>
      <c r="F971" s="2">
        <f>'Moving Avg'!D971</f>
        <v>2.2751799999999998</v>
      </c>
      <c r="G971" s="2">
        <f>'Moving Avg'!F971</f>
        <v>2.2372099999999993</v>
      </c>
      <c r="H971" s="2">
        <f>'Moving Avg'!G971</f>
        <v>2.2939080000000001</v>
      </c>
      <c r="I971" s="2">
        <f>'Moving Avg'!H971</f>
        <v>2.8069430000000013</v>
      </c>
      <c r="J971" s="6" t="str">
        <f>OBV!F971</f>
        <v>BULLISH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2.2858999999999998</v>
      </c>
      <c r="C972" s="2">
        <f>RSI!I972</f>
        <v>51.932738188943475</v>
      </c>
      <c r="D972" s="2">
        <f>MACD!E972</f>
        <v>-4.4188475038601904E-2</v>
      </c>
      <c r="E972" s="2">
        <f>MACD!F972</f>
        <v>-4.1389330350075859E-2</v>
      </c>
      <c r="F972" s="2">
        <f>'Moving Avg'!D972</f>
        <v>2.2733999999999996</v>
      </c>
      <c r="G972" s="2">
        <f>'Moving Avg'!F972</f>
        <v>2.2412299999999989</v>
      </c>
      <c r="H972" s="2">
        <f>'Moving Avg'!G972</f>
        <v>2.287836</v>
      </c>
      <c r="I972" s="2">
        <f>'Moving Avg'!H972</f>
        <v>2.8027055000000014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2.2858999999999998</v>
      </c>
      <c r="C973" s="2">
        <f>RSI!I973</f>
        <v>51.932738188943475</v>
      </c>
      <c r="D973" s="2">
        <f>MACD!E973</f>
        <v>-3.6108049070982862E-2</v>
      </c>
      <c r="E973" s="2">
        <f>MACD!F973</f>
        <v>-4.0333074094257265E-2</v>
      </c>
      <c r="F973" s="2">
        <f>'Moving Avg'!D973</f>
        <v>2.2733999999999996</v>
      </c>
      <c r="G973" s="2">
        <f>'Moving Avg'!F973</f>
        <v>2.2452499999999995</v>
      </c>
      <c r="H973" s="2">
        <f>'Moving Avg'!G973</f>
        <v>2.2846219999999997</v>
      </c>
      <c r="I973" s="2">
        <f>'Moving Avg'!H973</f>
        <v>2.7980095000000009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2.2233999999999998</v>
      </c>
      <c r="C974" s="2">
        <f>RSI!I974</f>
        <v>44.000240834702197</v>
      </c>
      <c r="D974" s="2">
        <f>MACD!E974</f>
        <v>-3.298226748300781E-2</v>
      </c>
      <c r="E974" s="2">
        <f>MACD!F974</f>
        <v>-3.8862912772007374E-2</v>
      </c>
      <c r="F974" s="2">
        <f>'Moving Avg'!D974</f>
        <v>2.2733999999999996</v>
      </c>
      <c r="G974" s="2">
        <f>'Moving Avg'!F974</f>
        <v>2.2461449999999994</v>
      </c>
      <c r="H974" s="2">
        <f>'Moving Avg'!G974</f>
        <v>2.2801579999999997</v>
      </c>
      <c r="I974" s="2">
        <f>'Moving Avg'!H974</f>
        <v>2.7930845000000004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2.2323</v>
      </c>
      <c r="C975" s="2">
        <f>RSI!I975</f>
        <v>45.281963002532471</v>
      </c>
      <c r="D975" s="2">
        <f>MACD!E975</f>
        <v>-2.385372330458857E-2</v>
      </c>
      <c r="E975" s="2">
        <f>MACD!F975</f>
        <v>-3.5861074878523615E-2</v>
      </c>
      <c r="F975" s="2">
        <f>'Moving Avg'!D975</f>
        <v>2.26268</v>
      </c>
      <c r="G975" s="2">
        <f>'Moving Avg'!F975</f>
        <v>2.2506099999999996</v>
      </c>
      <c r="H975" s="2">
        <f>'Moving Avg'!G975</f>
        <v>2.2758719999999992</v>
      </c>
      <c r="I975" s="2">
        <f>'Moving Avg'!H975</f>
        <v>2.7882039999999999</v>
      </c>
      <c r="J975" s="6" t="str">
        <f>OBV!F975</f>
        <v>BULLISH</v>
      </c>
      <c r="K975" s="6" t="str">
        <f>OBV!G975</f>
        <v>WEAK</v>
      </c>
      <c r="L975" s="6" t="str">
        <f>OBV!H975</f>
        <v>BULLISH DIVERGENCE</v>
      </c>
    </row>
    <row r="976" spans="1:12" ht="13.5" x14ac:dyDescent="0.25">
      <c r="A976" s="3">
        <f>RSI!A976</f>
        <v>43427</v>
      </c>
      <c r="B976" s="2">
        <f>RSI!B976</f>
        <v>2.2323</v>
      </c>
      <c r="C976" s="2">
        <f>RSI!I976</f>
        <v>45.281963002532471</v>
      </c>
      <c r="D976" s="2">
        <f>MACD!E976</f>
        <v>-1.4537015206914639E-2</v>
      </c>
      <c r="E976" s="2">
        <f>MACD!F976</f>
        <v>-3.1596262944201821E-2</v>
      </c>
      <c r="F976" s="2">
        <f>'Moving Avg'!D976</f>
        <v>2.25196</v>
      </c>
      <c r="G976" s="2">
        <f>'Moving Avg'!F976</f>
        <v>2.2523949999999995</v>
      </c>
      <c r="H976" s="2">
        <f>'Moving Avg'!G976</f>
        <v>2.2715859999999992</v>
      </c>
      <c r="I976" s="2">
        <f>'Moving Avg'!H976</f>
        <v>2.7835315000000005</v>
      </c>
      <c r="J976" s="6" t="str">
        <f>OBV!F976</f>
        <v>BULLISH</v>
      </c>
      <c r="K976" s="6" t="str">
        <f>OBV!G976</f>
        <v>WEAK</v>
      </c>
      <c r="L976" s="6" t="str">
        <f>OBV!H976</f>
        <v>BULLISH DIVERGENCE</v>
      </c>
    </row>
    <row r="977" spans="1:12" ht="13.5" x14ac:dyDescent="0.25">
      <c r="A977" s="3">
        <f>RSI!A977</f>
        <v>43430</v>
      </c>
      <c r="B977" s="2">
        <f>RSI!B977</f>
        <v>2.2858999999999998</v>
      </c>
      <c r="C977" s="2">
        <f>RSI!I977</f>
        <v>52.823765569930032</v>
      </c>
      <c r="D977" s="2">
        <f>MACD!E977</f>
        <v>-9.0622494300256484E-3</v>
      </c>
      <c r="E977" s="2">
        <f>MACD!F977</f>
        <v>-2.7089460241366589E-2</v>
      </c>
      <c r="F977" s="2">
        <f>'Moving Avg'!D977</f>
        <v>2.25196</v>
      </c>
      <c r="G977" s="2">
        <f>'Moving Avg'!F977</f>
        <v>2.2577549999999995</v>
      </c>
      <c r="H977" s="2">
        <f>'Moving Avg'!G977</f>
        <v>2.2690859999999988</v>
      </c>
      <c r="I977" s="2">
        <f>'Moving Avg'!H977</f>
        <v>2.7791269999999999</v>
      </c>
      <c r="J977" s="6" t="str">
        <f>OBV!F977</f>
        <v>BULLISH</v>
      </c>
      <c r="K977" s="6" t="str">
        <f>OBV!G977</f>
        <v>WEAK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2.3037000000000001</v>
      </c>
      <c r="C978" s="2">
        <f>RSI!I978</f>
        <v>55.039976419524173</v>
      </c>
      <c r="D978" s="2">
        <f>MACD!E978</f>
        <v>-7.2559543121784031E-3</v>
      </c>
      <c r="E978" s="2">
        <f>MACD!F978</f>
        <v>-2.3122759055528953E-2</v>
      </c>
      <c r="F978" s="2">
        <f>'Moving Avg'!D978</f>
        <v>2.2555199999999997</v>
      </c>
      <c r="G978" s="2">
        <f>'Moving Avg'!F978</f>
        <v>2.2599849999999995</v>
      </c>
      <c r="H978" s="2">
        <f>'Moving Avg'!G978</f>
        <v>2.2669419999999989</v>
      </c>
      <c r="I978" s="2">
        <f>'Moving Avg'!H978</f>
        <v>2.7748115000000002</v>
      </c>
      <c r="J978" s="6" t="str">
        <f>OBV!F978</f>
        <v>BULLISH</v>
      </c>
      <c r="K978" s="6" t="str">
        <f>OBV!G978</f>
        <v>WEAK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2.2412000000000001</v>
      </c>
      <c r="C979" s="2">
        <f>RSI!I979</f>
        <v>46.737656983615445</v>
      </c>
      <c r="D979" s="2">
        <f>MACD!E979</f>
        <v>-1.0946680880107529E-2</v>
      </c>
      <c r="E979" s="2">
        <f>MACD!F979</f>
        <v>-2.0687543420444668E-2</v>
      </c>
      <c r="F979" s="2">
        <f>'Moving Avg'!D979</f>
        <v>2.25908</v>
      </c>
      <c r="G979" s="2">
        <f>'Moving Avg'!F979</f>
        <v>2.2626649999999993</v>
      </c>
      <c r="H979" s="2">
        <f>'Moving Avg'!G979</f>
        <v>2.2649779999999988</v>
      </c>
      <c r="I979" s="2">
        <f>'Moving Avg'!H979</f>
        <v>2.7701834999999999</v>
      </c>
      <c r="J979" s="6" t="str">
        <f>OBV!F979</f>
        <v>BULLISH</v>
      </c>
      <c r="K979" s="6" t="str">
        <f>OBV!G979</f>
        <v>WEAK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2.2323</v>
      </c>
      <c r="C980" s="2">
        <f>RSI!I980</f>
        <v>45.680958508851752</v>
      </c>
      <c r="D980" s="2">
        <f>MACD!E980</f>
        <v>-3.6417323976580818E-3</v>
      </c>
      <c r="E980" s="2">
        <f>MACD!F980</f>
        <v>-1.7278381215887352E-2</v>
      </c>
      <c r="F980" s="2">
        <f>'Moving Avg'!D980</f>
        <v>2.25908</v>
      </c>
      <c r="G980" s="2">
        <f>'Moving Avg'!F980</f>
        <v>2.2648999999999999</v>
      </c>
      <c r="H980" s="2">
        <f>'Moving Avg'!G980</f>
        <v>2.2649779999999988</v>
      </c>
      <c r="I980" s="2">
        <f>'Moving Avg'!H980</f>
        <v>2.7653860000000003</v>
      </c>
      <c r="J980" s="6" t="str">
        <f>OBV!F980</f>
        <v>BEARISH</v>
      </c>
      <c r="K980" s="6" t="str">
        <f>OBV!G980</f>
        <v>STRONG</v>
      </c>
      <c r="L980" s="6" t="str">
        <f>OBV!H980</f>
        <v>NEUTRAL</v>
      </c>
    </row>
    <row r="981" spans="1:12" ht="13.5" x14ac:dyDescent="0.25">
      <c r="A981" s="3">
        <f>RSI!A981</f>
        <v>43434</v>
      </c>
      <c r="B981" s="2">
        <f>RSI!B981</f>
        <v>2.2143999999999999</v>
      </c>
      <c r="C981" s="2">
        <f>RSI!I981</f>
        <v>43.548385491041323</v>
      </c>
      <c r="D981" s="2">
        <f>MACD!E981</f>
        <v>4.0597711985368434E-3</v>
      </c>
      <c r="E981" s="2">
        <f>MACD!F981</f>
        <v>-1.3010750733002514E-2</v>
      </c>
      <c r="F981" s="2">
        <f>'Moving Avg'!D981</f>
        <v>2.2555000000000001</v>
      </c>
      <c r="G981" s="2">
        <f>'Moving Avg'!F981</f>
        <v>2.2640049999999992</v>
      </c>
      <c r="H981" s="2">
        <f>'Moving Avg'!G981</f>
        <v>2.2635479999999988</v>
      </c>
      <c r="I981" s="2">
        <f>'Moving Avg'!H981</f>
        <v>2.7606660000000005</v>
      </c>
      <c r="J981" s="6" t="str">
        <f>OBV!F981</f>
        <v>BEARISH</v>
      </c>
      <c r="K981" s="6" t="str">
        <f>OBV!G981</f>
        <v>STRONG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2.2323</v>
      </c>
      <c r="C982" s="2">
        <f>RSI!I982</f>
        <v>46.250642563208395</v>
      </c>
      <c r="D982" s="2">
        <f>MACD!E982</f>
        <v>9.536336452552252E-3</v>
      </c>
      <c r="E982" s="2">
        <f>MACD!F982</f>
        <v>-8.5013332958915611E-3</v>
      </c>
      <c r="F982" s="2">
        <f>'Moving Avg'!D982</f>
        <v>2.24478</v>
      </c>
      <c r="G982" s="2">
        <f>'Moving Avg'!F982</f>
        <v>2.2613249999999994</v>
      </c>
      <c r="H982" s="2">
        <f>'Moving Avg'!G982</f>
        <v>2.262119999999999</v>
      </c>
      <c r="I982" s="2">
        <f>'Moving Avg'!H982</f>
        <v>2.7560770000000008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2.2323</v>
      </c>
      <c r="C983" s="2">
        <f>RSI!I983</f>
        <v>46.250642563208395</v>
      </c>
      <c r="D983" s="2">
        <f>MACD!E983</f>
        <v>1.4329242717634916E-2</v>
      </c>
      <c r="E983" s="2">
        <f>MACD!F983</f>
        <v>-3.9352180931862667E-3</v>
      </c>
      <c r="F983" s="2">
        <f>'Moving Avg'!D983</f>
        <v>2.2305000000000001</v>
      </c>
      <c r="G983" s="2">
        <f>'Moving Avg'!F983</f>
        <v>2.2586449999999996</v>
      </c>
      <c r="H983" s="2">
        <f>'Moving Avg'!G983</f>
        <v>2.2606919999999993</v>
      </c>
      <c r="I983" s="2">
        <f>'Moving Avg'!H983</f>
        <v>2.751488000000001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2.2323</v>
      </c>
      <c r="C984" s="2">
        <f>RSI!I984</f>
        <v>46.250642563208395</v>
      </c>
      <c r="D984" s="2">
        <f>MACD!E984</f>
        <v>8.9165140909313045E-3</v>
      </c>
      <c r="E984" s="2">
        <f>MACD!F984</f>
        <v>-1.3648716563627525E-3</v>
      </c>
      <c r="F984" s="2">
        <f>'Moving Avg'!D984</f>
        <v>2.22872</v>
      </c>
      <c r="G984" s="2">
        <f>'Moving Avg'!F984</f>
        <v>2.258645</v>
      </c>
      <c r="H984" s="2">
        <f>'Moving Avg'!G984</f>
        <v>2.2592639999999991</v>
      </c>
      <c r="I984" s="2">
        <f>'Moving Avg'!H984</f>
        <v>2.7469405000000013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2.2323</v>
      </c>
      <c r="C985" s="2">
        <f>RSI!I985</f>
        <v>46.250642563208395</v>
      </c>
      <c r="D985" s="2">
        <f>MACD!E985</f>
        <v>5.8419658609967229E-3</v>
      </c>
      <c r="E985" s="2">
        <f>MACD!F985</f>
        <v>7.649584710914259E-5</v>
      </c>
      <c r="F985" s="2">
        <f>'Moving Avg'!D985</f>
        <v>2.22872</v>
      </c>
      <c r="G985" s="2">
        <f>'Moving Avg'!F985</f>
        <v>2.2564150000000001</v>
      </c>
      <c r="H985" s="2">
        <f>'Moving Avg'!G985</f>
        <v>2.2578359999999988</v>
      </c>
      <c r="I985" s="2">
        <f>'Moving Avg'!H985</f>
        <v>2.7427680000000016</v>
      </c>
      <c r="J985" s="6" t="str">
        <f>OBV!F985</f>
        <v>BULLISH</v>
      </c>
      <c r="K985" s="6" t="str">
        <f>OBV!G985</f>
        <v>WEAK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2.1876000000000002</v>
      </c>
      <c r="C986" s="2">
        <f>RSI!I986</f>
        <v>39.844305538536844</v>
      </c>
      <c r="D986" s="2">
        <f>MACD!E986</f>
        <v>6.6776677792983463E-3</v>
      </c>
      <c r="E986" s="2">
        <f>MACD!F986</f>
        <v>1.3967302335469835E-3</v>
      </c>
      <c r="F986" s="2">
        <f>'Moving Avg'!D986</f>
        <v>2.22336</v>
      </c>
      <c r="G986" s="2">
        <f>'Moving Avg'!F986</f>
        <v>2.2515000000000005</v>
      </c>
      <c r="H986" s="2">
        <f>'Moving Avg'!G986</f>
        <v>2.2544419999999992</v>
      </c>
      <c r="I986" s="2">
        <f>'Moving Avg'!H986</f>
        <v>2.7383720000000022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</row>
    <row r="987" spans="1:12" ht="13.5" x14ac:dyDescent="0.25">
      <c r="A987" s="3">
        <f>RSI!A987</f>
        <v>43444</v>
      </c>
      <c r="B987" s="2">
        <f>RSI!B987</f>
        <v>2.1698</v>
      </c>
      <c r="C987" s="2">
        <f>RSI!I987</f>
        <v>37.610243062046287</v>
      </c>
      <c r="D987" s="2">
        <f>MACD!E987</f>
        <v>1.7330395290454437E-2</v>
      </c>
      <c r="E987" s="2">
        <f>MACD!F987</f>
        <v>4.5834632449284745E-3</v>
      </c>
      <c r="F987" s="2">
        <f>'Moving Avg'!D987</f>
        <v>2.2108599999999998</v>
      </c>
      <c r="G987" s="2">
        <f>'Moving Avg'!F987</f>
        <v>2.2452500000000004</v>
      </c>
      <c r="H987" s="2">
        <f>'Moving Avg'!G987</f>
        <v>2.250691999999999</v>
      </c>
      <c r="I987" s="2">
        <f>'Moving Avg'!H987</f>
        <v>2.7335120000000028</v>
      </c>
      <c r="J987" s="6" t="str">
        <f>OBV!F987</f>
        <v>BEARISH</v>
      </c>
      <c r="K987" s="6" t="str">
        <f>OBV!G987</f>
        <v>STRONG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2.2233999999999998</v>
      </c>
      <c r="C988" s="2">
        <f>RSI!I988</f>
        <v>47.20906391151923</v>
      </c>
      <c r="D988" s="2">
        <f>MACD!E988</f>
        <v>2.5570220032352431E-2</v>
      </c>
      <c r="E988" s="2">
        <f>MACD!F988</f>
        <v>8.7808146024132665E-3</v>
      </c>
      <c r="F988" s="2">
        <f>'Moving Avg'!D988</f>
        <v>2.2090800000000002</v>
      </c>
      <c r="G988" s="2">
        <f>'Moving Avg'!F988</f>
        <v>2.2421250000000001</v>
      </c>
      <c r="H988" s="2">
        <f>'Moving Avg'!G988</f>
        <v>2.2472999999999992</v>
      </c>
      <c r="I988" s="2">
        <f>'Moving Avg'!H988</f>
        <v>2.7289620000000023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2.2143999999999999</v>
      </c>
      <c r="C989" s="2">
        <f>RSI!I989</f>
        <v>45.931228105370302</v>
      </c>
      <c r="D989" s="2">
        <f>MACD!E989</f>
        <v>2.3700906425208945E-2</v>
      </c>
      <c r="E989" s="2">
        <f>MACD!F989</f>
        <v>1.1764832966972403E-2</v>
      </c>
      <c r="F989" s="2">
        <f>'Moving Avg'!D989</f>
        <v>2.2054999999999998</v>
      </c>
      <c r="G989" s="2">
        <f>'Moving Avg'!F989</f>
        <v>2.2416749999999999</v>
      </c>
      <c r="H989" s="2">
        <f>'Moving Avg'!G989</f>
        <v>2.2451559999999993</v>
      </c>
      <c r="I989" s="2">
        <f>'Moving Avg'!H989</f>
        <v>2.7244085000000031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2.2233999999999998</v>
      </c>
      <c r="C990" s="2">
        <f>RSI!I990</f>
        <v>47.462676241888673</v>
      </c>
      <c r="D990" s="2">
        <f>MACD!E990</f>
        <v>2.0235764352088292E-2</v>
      </c>
      <c r="E990" s="2">
        <f>MACD!F990</f>
        <v>1.3459019243995583E-2</v>
      </c>
      <c r="F990" s="2">
        <f>'Moving Avg'!D990</f>
        <v>2.2037199999999997</v>
      </c>
      <c r="G990" s="2">
        <f>'Moving Avg'!F990</f>
        <v>2.2385499999999996</v>
      </c>
      <c r="H990" s="2">
        <f>'Moving Avg'!G990</f>
        <v>2.2431919999999992</v>
      </c>
      <c r="I990" s="2">
        <f>'Moving Avg'!H990</f>
        <v>2.7199000000000022</v>
      </c>
      <c r="J990" s="6" t="str">
        <f>OBV!F990</f>
        <v>BEARISH</v>
      </c>
      <c r="K990" s="6" t="str">
        <f>OBV!G990</f>
        <v>STRONG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2.2233999999999998</v>
      </c>
      <c r="C991" s="2">
        <f>RSI!I991</f>
        <v>47.462676241888673</v>
      </c>
      <c r="D991" s="2">
        <f>MACD!E991</f>
        <v>1.4637880797910174E-2</v>
      </c>
      <c r="E991" s="2">
        <f>MACD!F991</f>
        <v>1.3694791554778502E-2</v>
      </c>
      <c r="F991" s="2">
        <f>'Moving Avg'!D991</f>
        <v>2.21088</v>
      </c>
      <c r="G991" s="2">
        <f>'Moving Avg'!F991</f>
        <v>2.2354249999999993</v>
      </c>
      <c r="H991" s="2">
        <f>'Moving Avg'!G991</f>
        <v>2.2412279999999991</v>
      </c>
      <c r="I991" s="2">
        <f>'Moving Avg'!H991</f>
        <v>2.7153915000000031</v>
      </c>
      <c r="J991" s="6" t="str">
        <f>OBV!F991</f>
        <v>BEARISH</v>
      </c>
      <c r="K991" s="6" t="str">
        <f>OBV!G991</f>
        <v>NEUTRAL</v>
      </c>
      <c r="L991" s="6" t="str">
        <f>OBV!H991</f>
        <v>BEARISH DIVERGENCE</v>
      </c>
    </row>
    <row r="992" spans="1:12" ht="13.5" x14ac:dyDescent="0.25">
      <c r="A992" s="3">
        <f>RSI!A992</f>
        <v>43451</v>
      </c>
      <c r="B992" s="2">
        <f>RSI!B992</f>
        <v>2.2768999999999999</v>
      </c>
      <c r="C992" s="2">
        <f>RSI!I992</f>
        <v>56.045658352981576</v>
      </c>
      <c r="D992" s="2">
        <f>MACD!E992</f>
        <v>8.7735802264266027E-3</v>
      </c>
      <c r="E992" s="2">
        <f>MACD!F992</f>
        <v>1.2710549289108123E-2</v>
      </c>
      <c r="F992" s="2">
        <f>'Moving Avg'!D992</f>
        <v>2.2322999999999995</v>
      </c>
      <c r="G992" s="2">
        <f>'Moving Avg'!F992</f>
        <v>2.2349749999999995</v>
      </c>
      <c r="H992" s="2">
        <f>'Moving Avg'!G992</f>
        <v>2.2406919999999992</v>
      </c>
      <c r="I992" s="2">
        <f>'Moving Avg'!H992</f>
        <v>2.7111505000000022</v>
      </c>
      <c r="J992" s="6" t="str">
        <f>OBV!F992</f>
        <v>BULLISH</v>
      </c>
      <c r="K992" s="6" t="str">
        <f>OBV!G992</f>
        <v>WEAK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2.2143999999999999</v>
      </c>
      <c r="C993" s="2">
        <f>RSI!I993</f>
        <v>46.490362972041382</v>
      </c>
      <c r="D993" s="2">
        <f>MACD!E993</f>
        <v>8.2004264427695261E-3</v>
      </c>
      <c r="E993" s="2">
        <f>MACD!F993</f>
        <v>1.1808524719840405E-2</v>
      </c>
      <c r="F993" s="2">
        <f>'Moving Avg'!D993</f>
        <v>2.2304999999999997</v>
      </c>
      <c r="G993" s="2">
        <f>'Moving Avg'!F993</f>
        <v>2.2313999999999989</v>
      </c>
      <c r="H993" s="2">
        <f>'Moving Avg'!G993</f>
        <v>2.2389059999999992</v>
      </c>
      <c r="I993" s="2">
        <f>'Moving Avg'!H993</f>
        <v>2.7065970000000017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2.2768999999999999</v>
      </c>
      <c r="C994" s="2">
        <f>RSI!I994</f>
        <v>54.791004885993509</v>
      </c>
      <c r="D994" s="2">
        <f>MACD!E994</f>
        <v>3.2322811542320196E-3</v>
      </c>
      <c r="E994" s="2">
        <f>MACD!F994</f>
        <v>1.009327600671873E-2</v>
      </c>
      <c r="F994" s="2">
        <f>'Moving Avg'!D994</f>
        <v>2.2429999999999994</v>
      </c>
      <c r="G994" s="2">
        <f>'Moving Avg'!F994</f>
        <v>2.2340749999999989</v>
      </c>
      <c r="H994" s="2">
        <f>'Moving Avg'!G994</f>
        <v>2.2387259999999989</v>
      </c>
      <c r="I994" s="2">
        <f>'Moving Avg'!H994</f>
        <v>2.7023560000000013</v>
      </c>
      <c r="J994" s="6" t="str">
        <f>OBV!F994</f>
        <v>BEARISH</v>
      </c>
      <c r="K994" s="6" t="str">
        <f>OBV!G994</f>
        <v>STRONG</v>
      </c>
      <c r="L994" s="6" t="str">
        <f>OBV!H994</f>
        <v>BEARISH DIVERGENCE</v>
      </c>
    </row>
    <row r="995" spans="1:12" ht="13.5" x14ac:dyDescent="0.25">
      <c r="A995" s="3">
        <f>RSI!A995</f>
        <v>43454</v>
      </c>
      <c r="B995" s="2">
        <f>RSI!B995</f>
        <v>2.2858999999999998</v>
      </c>
      <c r="C995" s="2">
        <f>RSI!I995</f>
        <v>55.853013198647503</v>
      </c>
      <c r="D995" s="2">
        <f>MACD!E995</f>
        <v>-1.871904255923873E-3</v>
      </c>
      <c r="E995" s="2">
        <f>MACD!F995</f>
        <v>7.7002399541902106E-3</v>
      </c>
      <c r="F995" s="2">
        <f>'Moving Avg'!D995</f>
        <v>2.2554999999999996</v>
      </c>
      <c r="G995" s="2">
        <f>'Moving Avg'!F995</f>
        <v>2.2367549999999996</v>
      </c>
      <c r="H995" s="2">
        <f>'Moving Avg'!G995</f>
        <v>2.238011999999999</v>
      </c>
      <c r="I995" s="2">
        <f>'Moving Avg'!H995</f>
        <v>2.6982015000000015</v>
      </c>
      <c r="J995" s="6" t="str">
        <f>OBV!F995</f>
        <v>BEARISH</v>
      </c>
      <c r="K995" s="6" t="str">
        <f>OBV!G995</f>
        <v>STRONG</v>
      </c>
      <c r="L995" s="6" t="str">
        <f>OBV!H995</f>
        <v>BEARISH DIVERGENCE</v>
      </c>
    </row>
    <row r="996" spans="1:12" ht="13.5" x14ac:dyDescent="0.25">
      <c r="A996" s="3">
        <f>RSI!A996</f>
        <v>43455</v>
      </c>
      <c r="B996" s="2">
        <f>RSI!B996</f>
        <v>2.2858999999999998</v>
      </c>
      <c r="C996" s="2">
        <f>RSI!I996</f>
        <v>55.853013198647503</v>
      </c>
      <c r="D996" s="2">
        <f>MACD!E996</f>
        <v>-1.3337326964668161E-2</v>
      </c>
      <c r="E996" s="2">
        <f>MACD!F996</f>
        <v>3.492726570418536E-3</v>
      </c>
      <c r="F996" s="2">
        <f>'Moving Avg'!D996</f>
        <v>2.2679999999999998</v>
      </c>
      <c r="G996" s="2">
        <f>'Moving Avg'!F996</f>
        <v>2.2394349999999994</v>
      </c>
      <c r="H996" s="2">
        <f>'Moving Avg'!G996</f>
        <v>2.2374759999999991</v>
      </c>
      <c r="I996" s="2">
        <f>'Moving Avg'!H996</f>
        <v>2.694255500000001</v>
      </c>
      <c r="J996" s="6" t="str">
        <f>OBV!F996</f>
        <v>BEARISH</v>
      </c>
      <c r="K996" s="6" t="str">
        <f>OBV!G996</f>
        <v>STRONG</v>
      </c>
      <c r="L996" s="6" t="str">
        <f>OBV!H996</f>
        <v>BEARISH DIVERGENCE</v>
      </c>
    </row>
    <row r="997" spans="1:12" ht="13.5" x14ac:dyDescent="0.25">
      <c r="A997" s="3">
        <f>RSI!A997</f>
        <v>43458</v>
      </c>
      <c r="B997" s="2">
        <f>RSI!B997</f>
        <v>2.2858999999999998</v>
      </c>
      <c r="C997" s="2">
        <f>RSI!I997</f>
        <v>55.853013198647503</v>
      </c>
      <c r="D997" s="2">
        <f>MACD!E997</f>
        <v>-2.6026905132890743E-2</v>
      </c>
      <c r="E997" s="2">
        <f>MACD!F997</f>
        <v>-2.4111997702433198E-3</v>
      </c>
      <c r="F997" s="2">
        <f>'Moving Avg'!D997</f>
        <v>2.2697999999999996</v>
      </c>
      <c r="G997" s="2">
        <f>'Moving Avg'!F997</f>
        <v>2.2394349999999994</v>
      </c>
      <c r="H997" s="2">
        <f>'Moving Avg'!G997</f>
        <v>2.238011999999999</v>
      </c>
      <c r="I997" s="2">
        <f>'Moving Avg'!H997</f>
        <v>2.6903095000000015</v>
      </c>
      <c r="J997" s="6" t="str">
        <f>OBV!F997</f>
        <v>BEARISH</v>
      </c>
      <c r="K997" s="6" t="str">
        <f>OBV!G997</f>
        <v>STRONG</v>
      </c>
      <c r="L997" s="6" t="str">
        <f>OBV!H997</f>
        <v>BEARISH DIVERGENCE</v>
      </c>
    </row>
    <row r="998" spans="1:12" ht="13.5" x14ac:dyDescent="0.25">
      <c r="A998" s="3">
        <f>RSI!A998</f>
        <v>43459</v>
      </c>
      <c r="B998" s="2">
        <f>RSI!B998</f>
        <v>2.2858999999999998</v>
      </c>
      <c r="C998" s="2">
        <f>RSI!I998</f>
        <v>55.853013198647517</v>
      </c>
      <c r="D998" s="2">
        <f>MACD!E998</f>
        <v>-2.8749202499641857E-2</v>
      </c>
      <c r="E998" s="2">
        <f>MACD!F998</f>
        <v>-7.6788003161230283E-3</v>
      </c>
      <c r="F998" s="2">
        <f>'Moving Avg'!D998</f>
        <v>2.2840999999999996</v>
      </c>
      <c r="G998" s="2">
        <f>'Moving Avg'!F998</f>
        <v>2.2385449999999993</v>
      </c>
      <c r="H998" s="2">
        <f>'Moving Avg'!G998</f>
        <v>2.2392619999999992</v>
      </c>
      <c r="I998" s="2">
        <f>'Moving Avg'!H998</f>
        <v>2.6865720000000004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2.1608999999999998</v>
      </c>
      <c r="C999" s="2">
        <f>RSI!I999</f>
        <v>38.818000527894611</v>
      </c>
      <c r="D999" s="2">
        <f>MACD!E999</f>
        <v>-2.3392037160205881E-2</v>
      </c>
      <c r="E999" s="2">
        <f>MACD!F999</f>
        <v>-1.0821447684939599E-2</v>
      </c>
      <c r="F999" s="2">
        <f>'Moving Avg'!D999</f>
        <v>2.2608999999999999</v>
      </c>
      <c r="G999" s="2">
        <f>'Moving Avg'!F999</f>
        <v>2.2345299999999995</v>
      </c>
      <c r="H999" s="2">
        <f>'Moving Avg'!G999</f>
        <v>2.2390839999999987</v>
      </c>
      <c r="I999" s="2">
        <f>'Moving Avg'!H999</f>
        <v>2.6822095000000012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2.2143999999999999</v>
      </c>
      <c r="C1000" s="2">
        <f>RSI!I1000</f>
        <v>46.3588821820167</v>
      </c>
      <c r="D1000" s="2">
        <f>MACD!E1000</f>
        <v>-2.0896912895289166E-2</v>
      </c>
      <c r="E1000" s="2">
        <f>MACD!F1000</f>
        <v>-1.2836540727009514E-2</v>
      </c>
      <c r="F1000" s="2">
        <f>'Moving Avg'!D1000</f>
        <v>2.2465999999999999</v>
      </c>
      <c r="G1000" s="2">
        <f>'Moving Avg'!F1000</f>
        <v>2.233635</v>
      </c>
      <c r="H1000" s="2">
        <f>'Moving Avg'!G1000</f>
        <v>2.2390839999999987</v>
      </c>
      <c r="I1000" s="2">
        <f>'Moving Avg'!H1000</f>
        <v>2.6781145000000008</v>
      </c>
      <c r="J1000" s="6" t="str">
        <f>OBV!F1000</f>
        <v>BEARISH</v>
      </c>
      <c r="K1000" s="6" t="str">
        <f>OBV!G1000</f>
        <v>STRONG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2.2768999999999999</v>
      </c>
      <c r="C1001" s="2">
        <f>RSI!I1001</f>
        <v>53.560024007514237</v>
      </c>
      <c r="D1001" s="2">
        <f>MACD!E1001</f>
        <v>-2.3230967526533419E-2</v>
      </c>
      <c r="E1001" s="2">
        <f>MACD!F1001</f>
        <v>-1.4915426086914298E-2</v>
      </c>
      <c r="F1001" s="2">
        <f>'Moving Avg'!D1001</f>
        <v>2.2447999999999997</v>
      </c>
      <c r="G1001" s="2">
        <f>'Moving Avg'!F1001</f>
        <v>2.2367599999999994</v>
      </c>
      <c r="H1001" s="2">
        <f>'Moving Avg'!G1001</f>
        <v>2.2403339999999985</v>
      </c>
      <c r="I1001" s="2">
        <f>'Moving Avg'!H1001</f>
        <v>2.6741235000000008</v>
      </c>
      <c r="J1001" s="6" t="str">
        <f>OBV!F1001</f>
        <v>BEARISH</v>
      </c>
      <c r="K1001" s="6" t="str">
        <f>OBV!G1001</f>
        <v>STRONG</v>
      </c>
      <c r="L1001" s="6" t="str">
        <f>OBV!H1001</f>
        <v>CONFIRMED BEARISH</v>
      </c>
    </row>
    <row r="1002" spans="1:12" ht="13.5" x14ac:dyDescent="0.25">
      <c r="A1002" s="3">
        <f>RSI!A1002</f>
        <v>43465</v>
      </c>
      <c r="B1002" s="2">
        <f>RSI!B1002</f>
        <v>2.2768999999999999</v>
      </c>
      <c r="C1002" s="2">
        <f>RSI!I1002</f>
        <v>53.560024007514237</v>
      </c>
      <c r="D1002" s="2">
        <f>MACD!E1002</f>
        <v>-1.7173819815667457E-2</v>
      </c>
      <c r="E1002" s="2">
        <f>MACD!F1002</f>
        <v>-1.5367104832664931E-2</v>
      </c>
      <c r="F1002" s="2">
        <f>'Moving Avg'!D1002</f>
        <v>2.2429999999999994</v>
      </c>
      <c r="G1002" s="2">
        <f>'Moving Avg'!F1002</f>
        <v>2.2389899999999994</v>
      </c>
      <c r="H1002" s="2">
        <f>'Moving Avg'!G1002</f>
        <v>2.2417619999999987</v>
      </c>
      <c r="I1002" s="2">
        <f>'Moving Avg'!H1002</f>
        <v>2.6700910000000011</v>
      </c>
      <c r="J1002" s="6" t="str">
        <f>OBV!F1002</f>
        <v>BEARISH</v>
      </c>
      <c r="K1002" s="6" t="str">
        <f>OBV!G1002</f>
        <v>STRONG</v>
      </c>
      <c r="L1002" s="6" t="str">
        <f>OBV!H1002</f>
        <v>CONFIRMED BEARISH</v>
      </c>
    </row>
    <row r="1003" spans="1:12" ht="13.5" x14ac:dyDescent="0.25">
      <c r="A1003" s="3">
        <f>RSI!A1003</f>
        <v>43467</v>
      </c>
      <c r="B1003" s="2">
        <f>RSI!B1003</f>
        <v>2.2948</v>
      </c>
      <c r="C1003" s="2">
        <f>RSI!I1003</f>
        <v>55.54242582434653</v>
      </c>
      <c r="D1003" s="2">
        <f>MACD!E1003</f>
        <v>-2.3173788762246073E-2</v>
      </c>
      <c r="E1003" s="2">
        <f>MACD!F1003</f>
        <v>-1.6928441618581161E-2</v>
      </c>
      <c r="F1003" s="2">
        <f>'Moving Avg'!D1003</f>
        <v>2.2447799999999996</v>
      </c>
      <c r="G1003" s="2">
        <f>'Moving Avg'!F1003</f>
        <v>2.2421149999999996</v>
      </c>
      <c r="H1003" s="2">
        <f>'Moving Avg'!G1003</f>
        <v>2.2435479999999988</v>
      </c>
      <c r="I1003" s="2">
        <f>'Moving Avg'!H1003</f>
        <v>2.6661480000000011</v>
      </c>
      <c r="J1003" s="6" t="str">
        <f>OBV!F1003</f>
        <v>BEARISH</v>
      </c>
      <c r="K1003" s="6" t="str">
        <f>OBV!G1003</f>
        <v>STRONG</v>
      </c>
      <c r="L1003" s="6" t="str">
        <f>OBV!H1003</f>
        <v>BEARISH DIVERGENCE</v>
      </c>
    </row>
    <row r="1004" spans="1:12" ht="13.5" x14ac:dyDescent="0.25">
      <c r="A1004" s="3">
        <f>RSI!A1004</f>
        <v>43468</v>
      </c>
      <c r="B1004" s="2">
        <f>RSI!B1004</f>
        <v>2.2858999999999998</v>
      </c>
      <c r="C1004" s="2">
        <f>RSI!I1004</f>
        <v>54.301255926763652</v>
      </c>
      <c r="D1004" s="2">
        <f>MACD!E1004</f>
        <v>-1.8252125814269604E-2</v>
      </c>
      <c r="E1004" s="2">
        <f>MACD!F1004</f>
        <v>-1.7193178457718849E-2</v>
      </c>
      <c r="F1004" s="2">
        <f>'Moving Avg'!D1004</f>
        <v>2.2697799999999999</v>
      </c>
      <c r="G1004" s="2">
        <f>'Moving Avg'!F1004</f>
        <v>2.2447949999999994</v>
      </c>
      <c r="H1004" s="2">
        <f>'Moving Avg'!G1004</f>
        <v>2.2451559999999988</v>
      </c>
      <c r="I1004" s="2">
        <f>'Moving Avg'!H1004</f>
        <v>2.6621605000000015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2.4198</v>
      </c>
      <c r="C1005" s="2">
        <f>RSI!I1005</f>
        <v>66.448825021519411</v>
      </c>
      <c r="D1005" s="2">
        <f>MACD!E1005</f>
        <v>-2.2824587882786407E-2</v>
      </c>
      <c r="E1005" s="2">
        <f>MACD!F1005</f>
        <v>-1.8319460342732363E-2</v>
      </c>
      <c r="F1005" s="2">
        <f>'Moving Avg'!D1005</f>
        <v>2.3108599999999999</v>
      </c>
      <c r="G1005" s="2">
        <f>'Moving Avg'!F1005</f>
        <v>2.2541699999999993</v>
      </c>
      <c r="H1005" s="2">
        <f>'Moving Avg'!G1005</f>
        <v>2.250691999999999</v>
      </c>
      <c r="I1005" s="2">
        <f>'Moving Avg'!H1005</f>
        <v>2.6588840000000022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2.5537000000000001</v>
      </c>
      <c r="C1006" s="2">
        <f>RSI!I1006</f>
        <v>73.915835050573349</v>
      </c>
      <c r="D1006" s="2">
        <f>MACD!E1006</f>
        <v>-3.7591336365153438E-2</v>
      </c>
      <c r="E1006" s="2">
        <f>MACD!F1006</f>
        <v>-2.2173835547216577E-2</v>
      </c>
      <c r="F1006" s="2">
        <f>'Moving Avg'!D1006</f>
        <v>2.3662199999999998</v>
      </c>
      <c r="G1006" s="2">
        <f>'Moving Avg'!F1006</f>
        <v>2.2724749999999996</v>
      </c>
      <c r="H1006" s="2">
        <f>'Moving Avg'!G1006</f>
        <v>2.257833999999999</v>
      </c>
      <c r="I1006" s="2">
        <f>'Moving Avg'!H1006</f>
        <v>2.6562770000000024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2.5895000000000001</v>
      </c>
      <c r="C1007" s="2">
        <f>RSI!I1007</f>
        <v>75.486662828194994</v>
      </c>
      <c r="D1007" s="2">
        <f>MACD!E1007</f>
        <v>-5.4436038607861281E-2</v>
      </c>
      <c r="E1007" s="2">
        <f>MACD!F1007</f>
        <v>-2.8626276159345519E-2</v>
      </c>
      <c r="F1007" s="2">
        <f>'Moving Avg'!D1007</f>
        <v>2.4287400000000003</v>
      </c>
      <c r="G1007" s="2">
        <f>'Moving Avg'!F1007</f>
        <v>2.2934599999999996</v>
      </c>
      <c r="H1007" s="2">
        <f>'Moving Avg'!G1007</f>
        <v>2.266049999999999</v>
      </c>
      <c r="I1007" s="2">
        <f>'Moving Avg'!H1007</f>
        <v>2.6538490000000028</v>
      </c>
      <c r="J1007" s="6" t="str">
        <f>OBV!F1007</f>
        <v>BULLISH</v>
      </c>
      <c r="K1007" s="6" t="str">
        <f>OBV!G1007</f>
        <v>WEAK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2.5716000000000001</v>
      </c>
      <c r="C1008" s="2">
        <f>RSI!I1008</f>
        <v>73.115741142893313</v>
      </c>
      <c r="D1008" s="2">
        <f>MACD!E1008</f>
        <v>-6.9147004312457572E-2</v>
      </c>
      <c r="E1008" s="2">
        <f>MACD!F1008</f>
        <v>-3.6730421789967931E-2</v>
      </c>
      <c r="F1008" s="2">
        <f>'Moving Avg'!D1008</f>
        <v>2.4841000000000002</v>
      </c>
      <c r="G1008" s="2">
        <f>'Moving Avg'!F1008</f>
        <v>2.31087</v>
      </c>
      <c r="H1008" s="2">
        <f>'Moving Avg'!G1008</f>
        <v>2.2722999999999995</v>
      </c>
      <c r="I1008" s="2">
        <f>'Moving Avg'!H1008</f>
        <v>2.6513315000000031</v>
      </c>
      <c r="J1008" s="6" t="str">
        <f>OBV!F1008</f>
        <v>BULLISH</v>
      </c>
      <c r="K1008" s="6" t="str">
        <f>OBV!G1008</f>
        <v>WEAK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2.6341000000000001</v>
      </c>
      <c r="C1009" s="2">
        <f>RSI!I1009</f>
        <v>75.955458713438873</v>
      </c>
      <c r="D1009" s="2">
        <f>MACD!E1009</f>
        <v>-0.10700092896064595</v>
      </c>
      <c r="E1009" s="2">
        <f>MACD!F1009</f>
        <v>-5.0784523224103539E-2</v>
      </c>
      <c r="F1009" s="2">
        <f>'Moving Avg'!D1009</f>
        <v>2.5537399999999999</v>
      </c>
      <c r="G1009" s="2">
        <f>'Moving Avg'!F1009</f>
        <v>2.331855</v>
      </c>
      <c r="H1009" s="2">
        <f>'Moving Avg'!G1009</f>
        <v>2.2812299999999994</v>
      </c>
      <c r="I1009" s="2">
        <f>'Moving Avg'!H1009</f>
        <v>2.649126500000003</v>
      </c>
      <c r="J1009" s="6" t="str">
        <f>OBV!F1009</f>
        <v>BULLISH</v>
      </c>
      <c r="K1009" s="6" t="str">
        <f>OBV!G1009</f>
        <v>WEAK</v>
      </c>
      <c r="L1009" s="6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2.6341000000000001</v>
      </c>
      <c r="C1010" s="2">
        <f>RSI!I1010</f>
        <v>75.955458713438873</v>
      </c>
      <c r="D1010" s="2">
        <f>MACD!E1010</f>
        <v>-0.13260100178802237</v>
      </c>
      <c r="E1010" s="2">
        <f>MACD!F1010</f>
        <v>-6.7147818936887316E-2</v>
      </c>
      <c r="F1010" s="2">
        <f>'Moving Avg'!D1010</f>
        <v>2.5966</v>
      </c>
      <c r="G1010" s="2">
        <f>'Moving Avg'!F1010</f>
        <v>2.3523900000000006</v>
      </c>
      <c r="H1010" s="2">
        <f>'Moving Avg'!G1010</f>
        <v>2.2901599999999998</v>
      </c>
      <c r="I1010" s="2">
        <f>'Moving Avg'!H1010</f>
        <v>2.646921500000003</v>
      </c>
      <c r="J1010" s="6" t="str">
        <f>OBV!F1010</f>
        <v>BULLISH</v>
      </c>
      <c r="K1010" s="6" t="str">
        <f>OBV!G1010</f>
        <v>WEAK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2.6162000000000001</v>
      </c>
      <c r="C1011" s="2">
        <f>RSI!I1011</f>
        <v>73.380901751834401</v>
      </c>
      <c r="D1011" s="2">
        <f>MACD!E1011</f>
        <v>-0.14498851181758532</v>
      </c>
      <c r="E1011" s="2">
        <f>MACD!F1011</f>
        <v>-8.2715957513026919E-2</v>
      </c>
      <c r="F1011" s="2">
        <f>'Moving Avg'!D1011</f>
        <v>2.6091000000000002</v>
      </c>
      <c r="G1011" s="2">
        <f>'Moving Avg'!F1011</f>
        <v>2.3720300000000005</v>
      </c>
      <c r="H1011" s="2">
        <f>'Moving Avg'!G1011</f>
        <v>2.2978379999999996</v>
      </c>
      <c r="I1011" s="2">
        <f>'Moving Avg'!H1011</f>
        <v>2.6446270000000034</v>
      </c>
      <c r="J1011" s="6" t="str">
        <f>OBV!F1011</f>
        <v>BULLISH</v>
      </c>
      <c r="K1011" s="6" t="str">
        <f>OBV!G1011</f>
        <v>WEAK</v>
      </c>
      <c r="L1011" s="6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2.6162000000000001</v>
      </c>
      <c r="C1012" s="2">
        <f>RSI!I1012</f>
        <v>73.380901751834401</v>
      </c>
      <c r="D1012" s="2">
        <f>MACD!E1012</f>
        <v>-0.15690820187701382</v>
      </c>
      <c r="E1012" s="2">
        <f>MACD!F1012</f>
        <v>-9.7554406385824299E-2</v>
      </c>
      <c r="F1012" s="2">
        <f>'Moving Avg'!D1012</f>
        <v>2.6144399999999997</v>
      </c>
      <c r="G1012" s="2">
        <f>'Moving Avg'!F1012</f>
        <v>2.3889950000000004</v>
      </c>
      <c r="H1012" s="2">
        <f>'Moving Avg'!G1012</f>
        <v>2.3044439999999997</v>
      </c>
      <c r="I1012" s="2">
        <f>'Moving Avg'!H1012</f>
        <v>2.6424990000000035</v>
      </c>
      <c r="J1012" s="6" t="str">
        <f>OBV!F1012</f>
        <v>BULLISH</v>
      </c>
      <c r="K1012" s="6" t="str">
        <f>OBV!G1012</f>
        <v>NEUTRAL</v>
      </c>
      <c r="L1012" s="6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2.5358999999999998</v>
      </c>
      <c r="C1013" s="2">
        <f>RSI!I1013</f>
        <v>62.380161939041606</v>
      </c>
      <c r="D1013" s="2">
        <f>MACD!E1013</f>
        <v>-0.15962353509306748</v>
      </c>
      <c r="E1013" s="2">
        <f>MACD!F1013</f>
        <v>-0.10996823212727294</v>
      </c>
      <c r="F1013" s="2">
        <f>'Moving Avg'!D1013</f>
        <v>2.6073</v>
      </c>
      <c r="G1013" s="2">
        <f>'Moving Avg'!F1013</f>
        <v>2.4050699999999998</v>
      </c>
      <c r="H1013" s="2">
        <f>'Moving Avg'!G1013</f>
        <v>2.3094439999999996</v>
      </c>
      <c r="I1013" s="2">
        <f>'Moving Avg'!H1013</f>
        <v>2.6399695000000039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</row>
    <row r="1014" spans="1:12" ht="13.5" x14ac:dyDescent="0.25">
      <c r="A1014" s="3">
        <f>RSI!A1014</f>
        <v>43483</v>
      </c>
      <c r="B1014" s="2">
        <f>RSI!B1014</f>
        <v>2.5358999999999998</v>
      </c>
      <c r="C1014" s="2">
        <f>RSI!I1014</f>
        <v>62.380161939041606</v>
      </c>
      <c r="D1014" s="2">
        <f>MACD!E1014</f>
        <v>-0.16404867040372961</v>
      </c>
      <c r="E1014" s="2">
        <f>MACD!F1014</f>
        <v>-0.12078431978256429</v>
      </c>
      <c r="F1014" s="2">
        <f>'Moving Avg'!D1014</f>
        <v>2.5876600000000001</v>
      </c>
      <c r="G1014" s="2">
        <f>'Moving Avg'!F1014</f>
        <v>2.4180199999999998</v>
      </c>
      <c r="H1014" s="2">
        <f>'Moving Avg'!G1014</f>
        <v>2.3155159999999997</v>
      </c>
      <c r="I1014" s="2">
        <f>'Moving Avg'!H1014</f>
        <v>2.6372735000000036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2.4645000000000001</v>
      </c>
      <c r="C1015" s="2">
        <f>RSI!I1015</f>
        <v>54.02781899370698</v>
      </c>
      <c r="D1015" s="2">
        <f>MACD!E1015</f>
        <v>-0.14260627020092986</v>
      </c>
      <c r="E1015" s="2">
        <f>MACD!F1015</f>
        <v>-0.12514870986623741</v>
      </c>
      <c r="F1015" s="2">
        <f>'Moving Avg'!D1015</f>
        <v>2.5537399999999999</v>
      </c>
      <c r="G1015" s="2">
        <f>'Moving Avg'!F1015</f>
        <v>2.4269500000000002</v>
      </c>
      <c r="H1015" s="2">
        <f>'Moving Avg'!G1015</f>
        <v>2.3192679999999997</v>
      </c>
      <c r="I1015" s="2">
        <f>'Moving Avg'!H1015</f>
        <v>2.6343040000000038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2.4554999999999998</v>
      </c>
      <c r="C1016" s="2">
        <f>RSI!I1016</f>
        <v>53.063356117152679</v>
      </c>
      <c r="D1016" s="2">
        <f>MACD!E1016</f>
        <v>-0.10342426126482218</v>
      </c>
      <c r="E1016" s="2">
        <f>MACD!F1016</f>
        <v>-0.12080382014595437</v>
      </c>
      <c r="F1016" s="2">
        <f>'Moving Avg'!D1016</f>
        <v>2.5216000000000003</v>
      </c>
      <c r="G1016" s="2">
        <f>'Moving Avg'!F1016</f>
        <v>2.4354299999999993</v>
      </c>
      <c r="H1016" s="2">
        <f>'Moving Avg'!G1016</f>
        <v>2.3226599999999999</v>
      </c>
      <c r="I1016" s="2">
        <f>'Moving Avg'!H1016</f>
        <v>2.6312475000000033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2.3841000000000001</v>
      </c>
      <c r="C1017" s="2">
        <f>RSI!I1017</f>
        <v>46.041415781178593</v>
      </c>
      <c r="D1017" s="2">
        <f>MACD!E1017</f>
        <v>-5.9631812539783002E-2</v>
      </c>
      <c r="E1017" s="2">
        <f>MACD!F1017</f>
        <v>-0.1085694186247201</v>
      </c>
      <c r="F1017" s="2">
        <f>'Moving Avg'!D1017</f>
        <v>2.4751799999999999</v>
      </c>
      <c r="G1017" s="2">
        <f>'Moving Avg'!F1017</f>
        <v>2.44034</v>
      </c>
      <c r="H1017" s="2">
        <f>'Moving Avg'!G1017</f>
        <v>2.324446</v>
      </c>
      <c r="I1017" s="2">
        <f>'Moving Avg'!H1017</f>
        <v>2.6278340000000031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2.4554999999999998</v>
      </c>
      <c r="C1018" s="2">
        <f>RSI!I1018</f>
        <v>52.771917196467129</v>
      </c>
      <c r="D1018" s="2">
        <f>MACD!E1018</f>
        <v>-3.0343918951335702E-2</v>
      </c>
      <c r="E1018" s="2">
        <f>MACD!F1018</f>
        <v>-9.2924318690043223E-2</v>
      </c>
      <c r="F1018" s="2">
        <f>'Moving Avg'!D1018</f>
        <v>2.4591000000000003</v>
      </c>
      <c r="G1018" s="2">
        <f>'Moving Avg'!F1018</f>
        <v>2.44882</v>
      </c>
      <c r="H1018" s="2">
        <f>'Moving Avg'!G1018</f>
        <v>2.3278379999999999</v>
      </c>
      <c r="I1018" s="2">
        <f>'Moving Avg'!H1018</f>
        <v>2.6248195000000032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2.4377</v>
      </c>
      <c r="C1019" s="2">
        <f>RSI!I1019</f>
        <v>51.061938705002731</v>
      </c>
      <c r="D1019" s="2">
        <f>MACD!E1019</f>
        <v>5.2052161273778985E-3</v>
      </c>
      <c r="E1019" s="2">
        <f>MACD!F1019</f>
        <v>-7.3298411726559001E-2</v>
      </c>
      <c r="F1019" s="2">
        <f>'Moving Avg'!D1019</f>
        <v>2.4394599999999995</v>
      </c>
      <c r="G1019" s="2">
        <f>'Moving Avg'!F1019</f>
        <v>2.4626600000000001</v>
      </c>
      <c r="H1019" s="2">
        <f>'Moving Avg'!G1019</f>
        <v>2.3321239999999999</v>
      </c>
      <c r="I1019" s="2">
        <f>'Moving Avg'!H1019</f>
        <v>2.6217160000000028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2.4377</v>
      </c>
      <c r="C1020" s="2">
        <f>RSI!I1020</f>
        <v>51.061938705002731</v>
      </c>
      <c r="D1020" s="2">
        <f>MACD!E1020</f>
        <v>3.5235960520930032E-2</v>
      </c>
      <c r="E1020" s="2">
        <f>MACD!F1020</f>
        <v>-5.1591537277061193E-2</v>
      </c>
      <c r="F1020" s="2">
        <f>'Moving Avg'!D1020</f>
        <v>2.4340999999999999</v>
      </c>
      <c r="G1020" s="2">
        <f>'Moving Avg'!F1020</f>
        <v>2.4738250000000002</v>
      </c>
      <c r="H1020" s="2">
        <f>'Moving Avg'!G1020</f>
        <v>2.3351600000000001</v>
      </c>
      <c r="I1020" s="2">
        <f>'Moving Avg'!H1020</f>
        <v>2.618612500000002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2.3662000000000001</v>
      </c>
      <c r="C1021" s="2">
        <f>RSI!I1021</f>
        <v>44.364901611747463</v>
      </c>
      <c r="D1021" s="2">
        <f>MACD!E1021</f>
        <v>6.3143398886009727E-2</v>
      </c>
      <c r="E1021" s="2">
        <f>MACD!F1021</f>
        <v>-2.8644550044447013E-2</v>
      </c>
      <c r="F1021" s="2">
        <f>'Moving Avg'!D1021</f>
        <v>2.4162399999999997</v>
      </c>
      <c r="G1021" s="2">
        <f>'Moving Avg'!F1021</f>
        <v>2.4782900000000003</v>
      </c>
      <c r="H1021" s="2">
        <f>'Moving Avg'!G1021</f>
        <v>2.3367659999999999</v>
      </c>
      <c r="I1021" s="2">
        <f>'Moving Avg'!H1021</f>
        <v>2.6151515000000023</v>
      </c>
      <c r="J1021" s="6" t="str">
        <f>OBV!F1021</f>
        <v>BULLISH</v>
      </c>
      <c r="K1021" s="6" t="str">
        <f>OBV!G1021</f>
        <v>NEUTRAL</v>
      </c>
      <c r="L1021" s="6" t="str">
        <f>OBV!H1021</f>
        <v>BULLISH DIVERGENCE</v>
      </c>
    </row>
    <row r="1022" spans="1:12" ht="13.5" x14ac:dyDescent="0.25">
      <c r="A1022" s="3">
        <f>RSI!A1022</f>
        <v>43495</v>
      </c>
      <c r="B1022" s="2">
        <f>RSI!B1022</f>
        <v>2.3662000000000001</v>
      </c>
      <c r="C1022" s="2">
        <f>RSI!I1022</f>
        <v>44.364901611747463</v>
      </c>
      <c r="D1022" s="2">
        <f>MACD!E1022</f>
        <v>8.7137620979607977E-2</v>
      </c>
      <c r="E1022" s="2">
        <f>MACD!F1022</f>
        <v>-5.4881158396360187E-3</v>
      </c>
      <c r="F1022" s="2">
        <f>'Moving Avg'!D1022</f>
        <v>2.4126599999999998</v>
      </c>
      <c r="G1022" s="2">
        <f>'Moving Avg'!F1022</f>
        <v>2.482755</v>
      </c>
      <c r="H1022" s="2">
        <f>'Moving Avg'!G1022</f>
        <v>2.3383720000000001</v>
      </c>
      <c r="I1022" s="2">
        <f>'Moving Avg'!H1022</f>
        <v>2.6118985000000028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</row>
    <row r="1023" spans="1:12" ht="13.5" x14ac:dyDescent="0.25">
      <c r="A1023" s="3">
        <f>RSI!A1023</f>
        <v>43496</v>
      </c>
      <c r="B1023" s="2">
        <f>RSI!B1023</f>
        <v>2.2412000000000001</v>
      </c>
      <c r="C1023" s="2">
        <f>RSI!I1023</f>
        <v>35.045449566826846</v>
      </c>
      <c r="D1023" s="2">
        <f>MACD!E1023</f>
        <v>0.1046979075659924</v>
      </c>
      <c r="E1023" s="2">
        <f>MACD!F1023</f>
        <v>1.6549088841489666E-2</v>
      </c>
      <c r="F1023" s="2">
        <f>'Moving Avg'!D1023</f>
        <v>2.3698000000000001</v>
      </c>
      <c r="G1023" s="2">
        <f>'Moving Avg'!F1023</f>
        <v>2.4800749999999998</v>
      </c>
      <c r="H1023" s="2">
        <f>'Moving Avg'!G1023</f>
        <v>2.3374780000000004</v>
      </c>
      <c r="I1023" s="2">
        <f>'Moving Avg'!H1023</f>
        <v>2.6078125000000028</v>
      </c>
      <c r="J1023" s="6" t="str">
        <f>OBV!F1023</f>
        <v>BEARISH</v>
      </c>
      <c r="K1023" s="6" t="str">
        <f>OBV!G1023</f>
        <v>STRONG</v>
      </c>
      <c r="L1023" s="6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2.3393999999999999</v>
      </c>
      <c r="C1024" s="2">
        <f>RSI!I1024</f>
        <v>44.847217983696858</v>
      </c>
      <c r="D1024" s="2">
        <f>MACD!E1024</f>
        <v>0.11334715879388879</v>
      </c>
      <c r="E1024" s="2">
        <f>MACD!F1024</f>
        <v>3.5908702831969494E-2</v>
      </c>
      <c r="F1024" s="2">
        <f>'Moving Avg'!D1024</f>
        <v>2.3501400000000001</v>
      </c>
      <c r="G1024" s="2">
        <f>'Moving Avg'!F1024</f>
        <v>2.4827499999999998</v>
      </c>
      <c r="H1024" s="2">
        <f>'Moving Avg'!G1024</f>
        <v>2.3397980000000005</v>
      </c>
      <c r="I1024" s="2">
        <f>'Moving Avg'!H1024</f>
        <v>2.6042175000000025</v>
      </c>
      <c r="J1024" s="6" t="str">
        <f>OBV!F1024</f>
        <v>BEARISH</v>
      </c>
      <c r="K1024" s="6" t="str">
        <f>OBV!G1024</f>
        <v>STRONG</v>
      </c>
      <c r="L1024" s="6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2.3929999999999998</v>
      </c>
      <c r="C1025" s="2">
        <f>RSI!I1025</f>
        <v>49.340785704486507</v>
      </c>
      <c r="D1025" s="2">
        <f>MACD!E1025</f>
        <v>0.10611626264715435</v>
      </c>
      <c r="E1025" s="2">
        <f>MACD!F1025</f>
        <v>4.995021479500647E-2</v>
      </c>
      <c r="F1025" s="2">
        <f>'Moving Avg'!D1025</f>
        <v>2.3411999999999997</v>
      </c>
      <c r="G1025" s="2">
        <f>'Moving Avg'!F1025</f>
        <v>2.4814099999999994</v>
      </c>
      <c r="H1025" s="2">
        <f>'Moving Avg'!G1025</f>
        <v>2.3430120000000008</v>
      </c>
      <c r="I1025" s="2">
        <f>'Moving Avg'!H1025</f>
        <v>2.6008905000000029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</row>
    <row r="1026" spans="1:12" ht="13.5" x14ac:dyDescent="0.25">
      <c r="A1026" s="3">
        <f>RSI!A1026</f>
        <v>43501</v>
      </c>
      <c r="B1026" s="2">
        <f>RSI!B1026</f>
        <v>2.4108999999999998</v>
      </c>
      <c r="C1026" s="2">
        <f>RSI!I1026</f>
        <v>50.782942359408935</v>
      </c>
      <c r="D1026" s="2">
        <f>MACD!E1026</f>
        <v>9.7346001989203845E-2</v>
      </c>
      <c r="E1026" s="2">
        <f>MACD!F1026</f>
        <v>5.9429372233845951E-2</v>
      </c>
      <c r="F1026" s="2">
        <f>'Moving Avg'!D1026</f>
        <v>2.3501400000000001</v>
      </c>
      <c r="G1026" s="2">
        <f>'Moving Avg'!F1026</f>
        <v>2.4742699999999997</v>
      </c>
      <c r="H1026" s="2">
        <f>'Moving Avg'!G1026</f>
        <v>2.3465840000000004</v>
      </c>
      <c r="I1026" s="2">
        <f>'Moving Avg'!H1026</f>
        <v>2.597653000000002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2.4108999999999998</v>
      </c>
      <c r="C1027" s="2">
        <f>RSI!I1027</f>
        <v>50.782942359408935</v>
      </c>
      <c r="D1027" s="2">
        <f>MACD!E1027</f>
        <v>7.8889005724550376E-2</v>
      </c>
      <c r="E1027" s="2">
        <f>MACD!F1027</f>
        <v>6.3321298931986833E-2</v>
      </c>
      <c r="F1027" s="2">
        <f>'Moving Avg'!D1027</f>
        <v>2.3590799999999996</v>
      </c>
      <c r="G1027" s="2">
        <f>'Moving Avg'!F1027</f>
        <v>2.4653399999999999</v>
      </c>
      <c r="H1027" s="2">
        <f>'Moving Avg'!G1027</f>
        <v>2.3490840000000004</v>
      </c>
      <c r="I1027" s="2">
        <f>'Moving Avg'!H1027</f>
        <v>2.594415500000002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2.4108999999999998</v>
      </c>
      <c r="C1028" s="2">
        <f>RSI!I1028</f>
        <v>50.782942359408935</v>
      </c>
      <c r="D1028" s="2">
        <f>MACD!E1028</f>
        <v>7.4208578386437019E-2</v>
      </c>
      <c r="E1028" s="2">
        <f>MACD!F1028</f>
        <v>6.549875482287687E-2</v>
      </c>
      <c r="F1028" s="2">
        <f>'Moving Avg'!D1028</f>
        <v>2.3930199999999999</v>
      </c>
      <c r="G1028" s="2">
        <f>'Moving Avg'!F1028</f>
        <v>2.4573049999999994</v>
      </c>
      <c r="H1028" s="2">
        <f>'Moving Avg'!G1028</f>
        <v>2.3512280000000008</v>
      </c>
      <c r="I1028" s="2">
        <f>'Moving Avg'!H1028</f>
        <v>2.5914695000000019</v>
      </c>
      <c r="J1028" s="6" t="str">
        <f>OBV!F1028</f>
        <v>BULLISH</v>
      </c>
      <c r="K1028" s="6" t="str">
        <f>OBV!G1028</f>
        <v>WEAK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2.4018999999999999</v>
      </c>
      <c r="C1029" s="2">
        <f>RSI!I1029</f>
        <v>49.891034428391798</v>
      </c>
      <c r="D1029" s="2">
        <f>MACD!E1029</f>
        <v>6.8132362342200548E-2</v>
      </c>
      <c r="E1029" s="2">
        <f>MACD!F1029</f>
        <v>6.6025476326741606E-2</v>
      </c>
      <c r="F1029" s="2">
        <f>'Moving Avg'!D1029</f>
        <v>2.4055199999999997</v>
      </c>
      <c r="G1029" s="2">
        <f>'Moving Avg'!F1029</f>
        <v>2.4456949999999997</v>
      </c>
      <c r="H1029" s="2">
        <f>'Moving Avg'!G1029</f>
        <v>2.3544420000000006</v>
      </c>
      <c r="I1029" s="2">
        <f>'Moving Avg'!H1029</f>
        <v>2.5884785000000017</v>
      </c>
      <c r="J1029" s="6" t="str">
        <f>OBV!F1029</f>
        <v>BULLISH</v>
      </c>
      <c r="K1029" s="6" t="str">
        <f>OBV!G1029</f>
        <v>WEAK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2.4018999999999999</v>
      </c>
      <c r="C1030" s="2">
        <f>RSI!I1030</f>
        <v>49.891034428391805</v>
      </c>
      <c r="D1030" s="2">
        <f>MACD!E1030</f>
        <v>6.300333424666249E-2</v>
      </c>
      <c r="E1030" s="2">
        <f>MACD!F1030</f>
        <v>6.5421047910725783E-2</v>
      </c>
      <c r="F1030" s="2">
        <f>'Moving Avg'!D1030</f>
        <v>2.4072999999999998</v>
      </c>
      <c r="G1030" s="2">
        <f>'Moving Avg'!F1030</f>
        <v>2.4340849999999992</v>
      </c>
      <c r="H1030" s="2">
        <f>'Moving Avg'!G1030</f>
        <v>2.3578340000000009</v>
      </c>
      <c r="I1030" s="2">
        <f>'Moving Avg'!H1030</f>
        <v>2.5854875000000015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2.3662000000000001</v>
      </c>
      <c r="C1031" s="2">
        <f>RSI!I1031</f>
        <v>46.161320973792321</v>
      </c>
      <c r="D1031" s="2">
        <f>MACD!E1031</f>
        <v>5.0319299878402113E-2</v>
      </c>
      <c r="E1031" s="2">
        <f>MACD!F1031</f>
        <v>6.2400698304261051E-2</v>
      </c>
      <c r="F1031" s="2">
        <f>'Moving Avg'!D1031</f>
        <v>2.3983599999999994</v>
      </c>
      <c r="G1031" s="2">
        <f>'Moving Avg'!F1031</f>
        <v>2.4215849999999994</v>
      </c>
      <c r="H1031" s="2">
        <f>'Moving Avg'!G1031</f>
        <v>2.3608700000000007</v>
      </c>
      <c r="I1031" s="2">
        <f>'Moving Avg'!H1031</f>
        <v>2.5820265000000022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2.3304999999999998</v>
      </c>
      <c r="C1032" s="2">
        <f>RSI!I1032</f>
        <v>42.721878994730375</v>
      </c>
      <c r="D1032" s="2">
        <f>MACD!E1032</f>
        <v>4.2452671243686346E-2</v>
      </c>
      <c r="E1032" s="2">
        <f>MACD!F1032</f>
        <v>5.8411092892146112E-2</v>
      </c>
      <c r="F1032" s="2">
        <f>'Moving Avg'!D1032</f>
        <v>2.3822800000000002</v>
      </c>
      <c r="G1032" s="2">
        <f>'Moving Avg'!F1032</f>
        <v>2.4072999999999993</v>
      </c>
      <c r="H1032" s="2">
        <f>'Moving Avg'!G1032</f>
        <v>2.3628340000000008</v>
      </c>
      <c r="I1032" s="2">
        <f>'Moving Avg'!H1032</f>
        <v>2.5784285000000029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2.3216000000000001</v>
      </c>
      <c r="C1033" s="2">
        <f>RSI!I1033</f>
        <v>41.884032000546306</v>
      </c>
      <c r="D1033" s="2">
        <f>MACD!E1033</f>
        <v>1.7640894720832634E-2</v>
      </c>
      <c r="E1033" s="2">
        <f>MACD!F1033</f>
        <v>5.0257053257883419E-2</v>
      </c>
      <c r="F1033" s="2">
        <f>'Moving Avg'!D1033</f>
        <v>2.36442</v>
      </c>
      <c r="G1033" s="2">
        <f>'Moving Avg'!F1033</f>
        <v>2.3965849999999995</v>
      </c>
      <c r="H1033" s="2">
        <f>'Moving Avg'!G1033</f>
        <v>2.3646200000000008</v>
      </c>
      <c r="I1033" s="2">
        <f>'Moving Avg'!H1033</f>
        <v>2.5748275000000023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2.3216000000000001</v>
      </c>
      <c r="C1034" s="2">
        <f>RSI!I1034</f>
        <v>41.884032000546306</v>
      </c>
      <c r="D1034" s="2">
        <f>MACD!E1034</f>
        <v>1.2191885824341941E-2</v>
      </c>
      <c r="E1034" s="2">
        <f>MACD!F1034</f>
        <v>4.2644019771175129E-2</v>
      </c>
      <c r="F1034" s="2">
        <f>'Moving Avg'!D1034</f>
        <v>2.3483600000000004</v>
      </c>
      <c r="G1034" s="2">
        <f>'Moving Avg'!F1034</f>
        <v>2.3858699999999997</v>
      </c>
      <c r="H1034" s="2">
        <f>'Moving Avg'!G1034</f>
        <v>2.3664060000000005</v>
      </c>
      <c r="I1034" s="2">
        <f>'Moving Avg'!H1034</f>
        <v>2.5712265000000025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2.4018999999999999</v>
      </c>
      <c r="C1035" s="2">
        <f>RSI!I1035</f>
        <v>51.779587841331931</v>
      </c>
      <c r="D1035" s="2">
        <f>MACD!E1035</f>
        <v>1.0284635141059262E-2</v>
      </c>
      <c r="E1035" s="2">
        <f>MACD!F1035</f>
        <v>3.6172142845151953E-2</v>
      </c>
      <c r="F1035" s="2">
        <f>'Moving Avg'!D1035</f>
        <v>2.34836</v>
      </c>
      <c r="G1035" s="2">
        <f>'Moving Avg'!F1035</f>
        <v>2.3827399999999996</v>
      </c>
      <c r="H1035" s="2">
        <f>'Moving Avg'!G1035</f>
        <v>2.3697980000000007</v>
      </c>
      <c r="I1035" s="2">
        <f>'Moving Avg'!H1035</f>
        <v>2.567985500000002</v>
      </c>
      <c r="J1035" s="6" t="str">
        <f>OBV!F1035</f>
        <v>BEARISH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2.4377</v>
      </c>
      <c r="C1036" s="2">
        <f>RSI!I1036</f>
        <v>55.423771091207698</v>
      </c>
      <c r="D1036" s="2">
        <f>MACD!E1036</f>
        <v>8.6737163989880628E-3</v>
      </c>
      <c r="E1036" s="2">
        <f>MACD!F1036</f>
        <v>3.0672457555919175E-2</v>
      </c>
      <c r="F1036" s="2">
        <f>'Moving Avg'!D1036</f>
        <v>2.36266</v>
      </c>
      <c r="G1036" s="2">
        <f>'Moving Avg'!F1036</f>
        <v>2.3818499999999996</v>
      </c>
      <c r="H1036" s="2">
        <f>'Moving Avg'!G1036</f>
        <v>2.3748000000000009</v>
      </c>
      <c r="I1036" s="2">
        <f>'Moving Avg'!H1036</f>
        <v>2.5648820000000025</v>
      </c>
      <c r="J1036" s="6" t="str">
        <f>OBV!F1036</f>
        <v>BEARISH</v>
      </c>
      <c r="K1036" s="6" t="str">
        <f>OBV!G1036</f>
        <v>NEUTRAL</v>
      </c>
      <c r="L1036" s="6" t="str">
        <f>OBV!H1036</f>
        <v>BEARISH DIVERGENCE</v>
      </c>
    </row>
    <row r="1037" spans="1:12" ht="13.5" x14ac:dyDescent="0.25">
      <c r="A1037" s="3">
        <f>RSI!A1037</f>
        <v>43516</v>
      </c>
      <c r="B1037" s="2">
        <f>RSI!B1037</f>
        <v>2.3662000000000001</v>
      </c>
      <c r="C1037" s="2">
        <f>RSI!I1037</f>
        <v>47.674464990784543</v>
      </c>
      <c r="D1037" s="2">
        <f>MACD!E1037</f>
        <v>1.2303637995382477E-2</v>
      </c>
      <c r="E1037" s="2">
        <f>MACD!F1037</f>
        <v>2.6998693643811838E-2</v>
      </c>
      <c r="F1037" s="2">
        <f>'Moving Avg'!D1037</f>
        <v>2.3698000000000001</v>
      </c>
      <c r="G1037" s="2">
        <f>'Moving Avg'!F1037</f>
        <v>2.3809550000000002</v>
      </c>
      <c r="H1037" s="2">
        <f>'Moving Avg'!G1037</f>
        <v>2.3787280000000011</v>
      </c>
      <c r="I1037" s="2">
        <f>'Moving Avg'!H1037</f>
        <v>2.5614210000000024</v>
      </c>
      <c r="J1037" s="6" t="str">
        <f>OBV!F1037</f>
        <v>BEARISH</v>
      </c>
      <c r="K1037" s="6" t="str">
        <f>OBV!G1037</f>
        <v>NEUTRAL</v>
      </c>
      <c r="L1037" s="6" t="str">
        <f>OBV!H1037</f>
        <v>BEARISH DIVERGENCE</v>
      </c>
    </row>
    <row r="1038" spans="1:12" ht="13.5" x14ac:dyDescent="0.25">
      <c r="A1038" s="3">
        <f>RSI!A1038</f>
        <v>43517</v>
      </c>
      <c r="B1038" s="2">
        <f>RSI!B1038</f>
        <v>2.3573</v>
      </c>
      <c r="C1038" s="2">
        <f>RSI!I1038</f>
        <v>46.797349763592777</v>
      </c>
      <c r="D1038" s="2">
        <f>MACD!E1038</f>
        <v>1.6176042231926591E-2</v>
      </c>
      <c r="E1038" s="2">
        <f>MACD!F1038</f>
        <v>2.4834163361434788E-2</v>
      </c>
      <c r="F1038" s="2">
        <f>'Moving Avg'!D1038</f>
        <v>2.3769400000000003</v>
      </c>
      <c r="G1038" s="2">
        <f>'Moving Avg'!F1038</f>
        <v>2.3760450000000004</v>
      </c>
      <c r="H1038" s="2">
        <f>'Moving Avg'!G1038</f>
        <v>2.381406000000001</v>
      </c>
      <c r="I1038" s="2">
        <f>'Moving Avg'!H1038</f>
        <v>2.5579155000000022</v>
      </c>
      <c r="J1038" s="6" t="str">
        <f>OBV!F1038</f>
        <v>BEARISH</v>
      </c>
      <c r="K1038" s="6" t="str">
        <f>OBV!G1038</f>
        <v>NEUTRAL</v>
      </c>
      <c r="L1038" s="6" t="str">
        <f>OBV!H1038</f>
        <v>BEARISH DIVERGENCE</v>
      </c>
    </row>
    <row r="1039" spans="1:12" ht="13.5" x14ac:dyDescent="0.25">
      <c r="A1039" s="3">
        <f>RSI!A1039</f>
        <v>43518</v>
      </c>
      <c r="B1039" s="2">
        <f>RSI!B1039</f>
        <v>2.2948</v>
      </c>
      <c r="C1039" s="2">
        <f>RSI!I1039</f>
        <v>41.081372861559906</v>
      </c>
      <c r="D1039" s="2">
        <f>MACD!E1039</f>
        <v>2.2881475269310947E-2</v>
      </c>
      <c r="E1039" s="2">
        <f>MACD!F1039</f>
        <v>2.4443625743010022E-2</v>
      </c>
      <c r="F1039" s="2">
        <f>'Moving Avg'!D1039</f>
        <v>2.3715800000000002</v>
      </c>
      <c r="G1039" s="2">
        <f>'Moving Avg'!F1039</f>
        <v>2.3689</v>
      </c>
      <c r="H1039" s="2">
        <f>'Moving Avg'!G1039</f>
        <v>2.3830140000000011</v>
      </c>
      <c r="I1039" s="2">
        <f>'Moving Avg'!H1039</f>
        <v>2.5542640000000021</v>
      </c>
      <c r="J1039" s="6" t="str">
        <f>OBV!F1039</f>
        <v>BEARISH</v>
      </c>
      <c r="K1039" s="6" t="str">
        <f>OBV!G1039</f>
        <v>STRONG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2.2323</v>
      </c>
      <c r="C1040" s="2">
        <f>RSI!I1040</f>
        <v>36.305756996528544</v>
      </c>
      <c r="D1040" s="2">
        <f>MACD!E1040</f>
        <v>3.3724404569035471E-2</v>
      </c>
      <c r="E1040" s="2">
        <f>MACD!F1040</f>
        <v>2.6299781508215114E-2</v>
      </c>
      <c r="F1040" s="2">
        <f>'Moving Avg'!D1040</f>
        <v>2.3376600000000005</v>
      </c>
      <c r="G1040" s="2">
        <f>'Moving Avg'!F1040</f>
        <v>2.3586300000000002</v>
      </c>
      <c r="H1040" s="2">
        <f>'Moving Avg'!G1040</f>
        <v>2.3831920000000006</v>
      </c>
      <c r="I1040" s="2">
        <f>'Moving Avg'!H1040</f>
        <v>2.5505915000000021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2.2323</v>
      </c>
      <c r="C1041" s="2">
        <f>RSI!I1041</f>
        <v>36.305756996528544</v>
      </c>
      <c r="D1041" s="2">
        <f>MACD!E1041</f>
        <v>3.8275709238973832E-2</v>
      </c>
      <c r="E1041" s="2">
        <f>MACD!F1041</f>
        <v>2.8694967054366857E-2</v>
      </c>
      <c r="F1041" s="2">
        <f>'Moving Avg'!D1041</f>
        <v>2.2965800000000001</v>
      </c>
      <c r="G1041" s="2">
        <f>'Moving Avg'!F1041</f>
        <v>2.3519350000000001</v>
      </c>
      <c r="H1041" s="2">
        <f>'Moving Avg'!G1041</f>
        <v>2.3833700000000007</v>
      </c>
      <c r="I1041" s="2">
        <f>'Moving Avg'!H1041</f>
        <v>2.5466690000000023</v>
      </c>
      <c r="J1041" s="6" t="str">
        <f>OBV!F1041</f>
        <v>BEARISH</v>
      </c>
      <c r="K1041" s="6" t="str">
        <f>OBV!G1041</f>
        <v>STRONG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2.1966000000000001</v>
      </c>
      <c r="C1042" s="2">
        <f>RSI!I1042</f>
        <v>33.709796196331723</v>
      </c>
      <c r="D1042" s="2">
        <f>MACD!E1042</f>
        <v>4.0083418490475253E-2</v>
      </c>
      <c r="E1042" s="2">
        <f>MACD!F1042</f>
        <v>3.0972657341588536E-2</v>
      </c>
      <c r="F1042" s="2">
        <f>'Moving Avg'!D1042</f>
        <v>2.2626599999999999</v>
      </c>
      <c r="G1042" s="2">
        <f>'Moving Avg'!F1042</f>
        <v>2.343455000000001</v>
      </c>
      <c r="H1042" s="2">
        <f>'Moving Avg'!G1042</f>
        <v>2.3817640000000009</v>
      </c>
      <c r="I1042" s="2">
        <f>'Moving Avg'!H1042</f>
        <v>2.5425265000000024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2.1341000000000001</v>
      </c>
      <c r="C1043" s="2">
        <f>RSI!I1043</f>
        <v>29.705257946338961</v>
      </c>
      <c r="D1043" s="2">
        <f>MACD!E1043</f>
        <v>4.5829248605008033E-2</v>
      </c>
      <c r="E1043" s="2">
        <f>MACD!F1043</f>
        <v>3.3943975594272438E-2</v>
      </c>
      <c r="F1043" s="2">
        <f>'Moving Avg'!D1043</f>
        <v>2.2180200000000001</v>
      </c>
      <c r="G1043" s="2">
        <f>'Moving Avg'!F1043</f>
        <v>2.3381000000000007</v>
      </c>
      <c r="H1043" s="2">
        <f>'Moving Avg'!G1043</f>
        <v>2.3801580000000002</v>
      </c>
      <c r="I1043" s="2">
        <f>'Moving Avg'!H1043</f>
        <v>2.5379465000000021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2.0804999999999998</v>
      </c>
      <c r="C1044" s="2">
        <f>RSI!I1044</f>
        <v>26.76836802014067</v>
      </c>
      <c r="D1044" s="2">
        <f>MACD!E1044</f>
        <v>5.5915819223459451E-2</v>
      </c>
      <c r="E1044" s="2">
        <f>MACD!F1044</f>
        <v>3.8338344320109845E-2</v>
      </c>
      <c r="F1044" s="2">
        <f>'Moving Avg'!D1044</f>
        <v>2.1751600000000004</v>
      </c>
      <c r="G1044" s="2">
        <f>'Moving Avg'!F1044</f>
        <v>2.3251550000000001</v>
      </c>
      <c r="H1044" s="2">
        <f>'Moving Avg'!G1044</f>
        <v>2.3762300000000005</v>
      </c>
      <c r="I1044" s="2">
        <f>'Moving Avg'!H1044</f>
        <v>2.5330570000000017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2.0448</v>
      </c>
      <c r="C1045" s="2">
        <f>RSI!I1045</f>
        <v>24.995774911270999</v>
      </c>
      <c r="D1045" s="2">
        <f>MACD!E1045</f>
        <v>8.0927054674115428E-2</v>
      </c>
      <c r="E1045" s="2">
        <f>MACD!F1045</f>
        <v>4.6856086390910962E-2</v>
      </c>
      <c r="F1045" s="2">
        <f>'Moving Avg'!D1045</f>
        <v>2.1376599999999999</v>
      </c>
      <c r="G1045" s="2">
        <f>'Moving Avg'!F1045</f>
        <v>2.3077450000000002</v>
      </c>
      <c r="H1045" s="2">
        <f>'Moving Avg'!G1045</f>
        <v>2.3714080000000002</v>
      </c>
      <c r="I1045" s="2">
        <f>'Moving Avg'!H1045</f>
        <v>2.5278640000000023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1.9555</v>
      </c>
      <c r="C1046" s="2">
        <f>RSI!I1046</f>
        <v>21.211915612503148</v>
      </c>
      <c r="D1046" s="2">
        <f>MACD!E1046</f>
        <v>0.11579252911922611</v>
      </c>
      <c r="E1046" s="2">
        <f>MACD!F1046</f>
        <v>6.0643374936573999E-2</v>
      </c>
      <c r="F1046" s="2">
        <f>'Moving Avg'!D1046</f>
        <v>2.0823</v>
      </c>
      <c r="G1046" s="2">
        <f>'Moving Avg'!F1046</f>
        <v>2.2849750000000002</v>
      </c>
      <c r="H1046" s="2">
        <f>'Moving Avg'!G1046</f>
        <v>2.3647999999999998</v>
      </c>
      <c r="I1046" s="2">
        <f>'Moving Avg'!H1046</f>
        <v>2.5222245000000019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1.9555</v>
      </c>
      <c r="C1047" s="2">
        <f>RSI!I1047</f>
        <v>21.211915612503148</v>
      </c>
      <c r="D1047" s="2">
        <f>MACD!E1047</f>
        <v>0.13628436774010577</v>
      </c>
      <c r="E1047" s="2">
        <f>MACD!F1047</f>
        <v>7.5771573497280365E-2</v>
      </c>
      <c r="F1047" s="2">
        <f>'Moving Avg'!D1047</f>
        <v>2.0340800000000003</v>
      </c>
      <c r="G1047" s="2">
        <f>'Moving Avg'!F1047</f>
        <v>2.2622050000000007</v>
      </c>
      <c r="H1047" s="2">
        <f>'Moving Avg'!G1047</f>
        <v>2.3581919999999998</v>
      </c>
      <c r="I1047" s="2">
        <f>'Moving Avg'!H1047</f>
        <v>2.5165850000000018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2.0268999999999999</v>
      </c>
      <c r="C1048" s="2">
        <f>RSI!I1048</f>
        <v>30.91026881136294</v>
      </c>
      <c r="D1048" s="2">
        <f>MACD!E1048</f>
        <v>0.14880835107281642</v>
      </c>
      <c r="E1048" s="2">
        <f>MACD!F1048</f>
        <v>9.0378929012387588E-2</v>
      </c>
      <c r="F1048" s="2">
        <f>'Moving Avg'!D1048</f>
        <v>2.0126399999999998</v>
      </c>
      <c r="G1048" s="2">
        <f>'Moving Avg'!F1048</f>
        <v>2.2430049999999997</v>
      </c>
      <c r="H1048" s="2">
        <f>'Moving Avg'!G1048</f>
        <v>2.3530119999999997</v>
      </c>
      <c r="I1048" s="2">
        <f>'Moving Avg'!H1048</f>
        <v>2.511302500000002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1.9733000000000001</v>
      </c>
      <c r="C1049" s="2">
        <f>RSI!I1049</f>
        <v>28.112638502494192</v>
      </c>
      <c r="D1049" s="2">
        <f>MACD!E1049</f>
        <v>0.15504499498222968</v>
      </c>
      <c r="E1049" s="2">
        <f>MACD!F1049</f>
        <v>0.10331214220635601</v>
      </c>
      <c r="F1049" s="2">
        <f>'Moving Avg'!D1049</f>
        <v>1.9911999999999999</v>
      </c>
      <c r="G1049" s="2">
        <f>'Moving Avg'!F1049</f>
        <v>2.2215750000000001</v>
      </c>
      <c r="H1049" s="2">
        <f>'Moving Avg'!G1049</f>
        <v>2.3492599999999997</v>
      </c>
      <c r="I1049" s="2">
        <f>'Moving Avg'!H1049</f>
        <v>2.5057520000000024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1.9198</v>
      </c>
      <c r="C1050" s="2">
        <f>RSI!I1050</f>
        <v>25.620099147107567</v>
      </c>
      <c r="D1050" s="2">
        <f>MACD!E1050</f>
        <v>0.15617575593710109</v>
      </c>
      <c r="E1050" s="2">
        <f>MACD!F1050</f>
        <v>0.11388486495250504</v>
      </c>
      <c r="F1050" s="2">
        <f>'Moving Avg'!D1050</f>
        <v>1.9661999999999999</v>
      </c>
      <c r="G1050" s="2">
        <f>'Moving Avg'!F1050</f>
        <v>2.19747</v>
      </c>
      <c r="H1050" s="2">
        <f>'Moving Avg'!G1050</f>
        <v>2.3433679999999999</v>
      </c>
      <c r="I1050" s="2">
        <f>'Moving Avg'!H1050</f>
        <v>2.4999340000000019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1.9198</v>
      </c>
      <c r="C1051" s="2">
        <f>RSI!I1051</f>
        <v>25.620099147107567</v>
      </c>
      <c r="D1051" s="2">
        <f>MACD!E1051</f>
        <v>0.15884315262895665</v>
      </c>
      <c r="E1051" s="2">
        <f>MACD!F1051</f>
        <v>0.12287652248779536</v>
      </c>
      <c r="F1051" s="2">
        <f>'Moving Avg'!D1051</f>
        <v>1.9590600000000002</v>
      </c>
      <c r="G1051" s="2">
        <f>'Moving Avg'!F1051</f>
        <v>2.1751499999999999</v>
      </c>
      <c r="H1051" s="2">
        <f>'Moving Avg'!G1051</f>
        <v>2.3362259999999999</v>
      </c>
      <c r="I1051" s="2">
        <f>'Moving Avg'!H1051</f>
        <v>2.4941160000000018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</row>
    <row r="1052" spans="1:12" ht="13.5" x14ac:dyDescent="0.25">
      <c r="A1052" s="3">
        <f>RSI!A1052</f>
        <v>43537</v>
      </c>
      <c r="B1052" s="2">
        <f>RSI!B1052</f>
        <v>1.9198</v>
      </c>
      <c r="C1052" s="2">
        <f>RSI!I1052</f>
        <v>25.620099147107567</v>
      </c>
      <c r="D1052" s="2">
        <f>MACD!E1052</f>
        <v>0.15719176083335684</v>
      </c>
      <c r="E1052" s="2">
        <f>MACD!F1052</f>
        <v>0.12973957015690765</v>
      </c>
      <c r="F1052" s="2">
        <f>'Moving Avg'!D1052</f>
        <v>1.9519200000000001</v>
      </c>
      <c r="G1052" s="2">
        <f>'Moving Avg'!F1052</f>
        <v>2.1546150000000002</v>
      </c>
      <c r="H1052" s="2">
        <f>'Moving Avg'!G1052</f>
        <v>2.3290839999999999</v>
      </c>
      <c r="I1052" s="2">
        <f>'Moving Avg'!H1052</f>
        <v>2.4887560000000017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1.8393999999999999</v>
      </c>
      <c r="C1053" s="2">
        <f>RSI!I1053</f>
        <v>21.964792343697809</v>
      </c>
      <c r="D1053" s="2">
        <f>MACD!E1053</f>
        <v>0.15360116314924444</v>
      </c>
      <c r="E1053" s="2">
        <f>MACD!F1053</f>
        <v>0.13451188875537501</v>
      </c>
      <c r="F1053" s="2">
        <f>'Moving Avg'!D1053</f>
        <v>1.9144199999999998</v>
      </c>
      <c r="G1053" s="2">
        <f>'Moving Avg'!F1053</f>
        <v>2.1305050000000003</v>
      </c>
      <c r="H1053" s="2">
        <f>'Moving Avg'!G1053</f>
        <v>2.3199759999999996</v>
      </c>
      <c r="I1053" s="2">
        <f>'Moving Avg'!H1053</f>
        <v>2.4826190000000019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1.8483000000000001</v>
      </c>
      <c r="C1054" s="2">
        <f>RSI!I1054</f>
        <v>23.269844144595979</v>
      </c>
      <c r="D1054" s="2">
        <f>MACD!E1054</f>
        <v>0.14349056766284018</v>
      </c>
      <c r="E1054" s="2">
        <f>MACD!F1054</f>
        <v>0.13630762453686804</v>
      </c>
      <c r="F1054" s="2">
        <f>'Moving Avg'!D1054</f>
        <v>1.8894199999999999</v>
      </c>
      <c r="G1054" s="2">
        <f>'Moving Avg'!F1054</f>
        <v>2.1068400000000005</v>
      </c>
      <c r="H1054" s="2">
        <f>'Moving Avg'!G1054</f>
        <v>2.3112239999999993</v>
      </c>
      <c r="I1054" s="2">
        <f>'Moving Avg'!H1054</f>
        <v>2.4766515000000018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1.8751</v>
      </c>
      <c r="C1055" s="2">
        <f>RSI!I1055</f>
        <v>27.217106111304844</v>
      </c>
      <c r="D1055" s="2">
        <f>MACD!E1055</f>
        <v>0.129102601767078</v>
      </c>
      <c r="E1055" s="2">
        <f>MACD!F1055</f>
        <v>0.13486661998291005</v>
      </c>
      <c r="F1055" s="2">
        <f>'Moving Avg'!D1055</f>
        <v>1.8804799999999999</v>
      </c>
      <c r="G1055" s="2">
        <f>'Moving Avg'!F1055</f>
        <v>2.0805000000000007</v>
      </c>
      <c r="H1055" s="2">
        <f>'Moving Avg'!G1055</f>
        <v>2.3003299999999993</v>
      </c>
      <c r="I1055" s="2">
        <f>'Moving Avg'!H1055</f>
        <v>2.4708180000000017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1.9018999999999999</v>
      </c>
      <c r="C1056" s="2">
        <f>RSI!I1056</f>
        <v>31.03766177259439</v>
      </c>
      <c r="D1056" s="2">
        <f>MACD!E1056</f>
        <v>0.10256898060353681</v>
      </c>
      <c r="E1056" s="2">
        <f>MACD!F1056</f>
        <v>0.12840709210703541</v>
      </c>
      <c r="F1056" s="2">
        <f>'Moving Avg'!D1056</f>
        <v>1.8768999999999998</v>
      </c>
      <c r="G1056" s="2">
        <f>'Moving Avg'!F1056</f>
        <v>2.0537100000000001</v>
      </c>
      <c r="H1056" s="2">
        <f>'Moving Avg'!G1056</f>
        <v>2.2872939999999993</v>
      </c>
      <c r="I1056" s="2">
        <f>'Moving Avg'!H1056</f>
        <v>2.4652435000000015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</row>
    <row r="1057" spans="1:12" ht="13.5" x14ac:dyDescent="0.25">
      <c r="A1057" s="3">
        <f>RSI!A1057</f>
        <v>43545</v>
      </c>
      <c r="B1057" s="2">
        <f>RSI!B1057</f>
        <v>1.9018999999999999</v>
      </c>
      <c r="C1057" s="2">
        <f>RSI!I1057</f>
        <v>31.03766177259439</v>
      </c>
      <c r="D1057" s="2">
        <f>MACD!E1057</f>
        <v>8.1222479912972823E-2</v>
      </c>
      <c r="E1057" s="2">
        <f>MACD!F1057</f>
        <v>0.11897016966822291</v>
      </c>
      <c r="F1057" s="2">
        <f>'Moving Avg'!D1057</f>
        <v>1.8733200000000001</v>
      </c>
      <c r="G1057" s="2">
        <f>'Moving Avg'!F1057</f>
        <v>2.0304949999999997</v>
      </c>
      <c r="H1057" s="2">
        <f>'Moving Avg'!G1057</f>
        <v>2.2735419999999991</v>
      </c>
      <c r="I1057" s="2">
        <f>'Moving Avg'!H1057</f>
        <v>2.4600440000000017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1.9376</v>
      </c>
      <c r="C1058" s="2">
        <f>RSI!I1058</f>
        <v>36.21072368123167</v>
      </c>
      <c r="D1058" s="2">
        <f>MACD!E1058</f>
        <v>7.2523398404263251E-2</v>
      </c>
      <c r="E1058" s="2">
        <f>MACD!F1058</f>
        <v>0.10968081541543098</v>
      </c>
      <c r="F1058" s="2">
        <f>'Moving Avg'!D1058</f>
        <v>1.8929599999999998</v>
      </c>
      <c r="G1058" s="2">
        <f>'Moving Avg'!F1058</f>
        <v>2.0095100000000001</v>
      </c>
      <c r="H1058" s="2">
        <f>'Moving Avg'!G1058</f>
        <v>2.260861999999999</v>
      </c>
      <c r="I1058" s="2">
        <f>'Moving Avg'!H1058</f>
        <v>2.4545650000000019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1.9376</v>
      </c>
      <c r="C1059" s="2">
        <f>RSI!I1059</f>
        <v>36.21072368123167</v>
      </c>
      <c r="D1059" s="2">
        <f>MACD!E1059</f>
        <v>5.7652911200524848E-2</v>
      </c>
      <c r="E1059" s="2">
        <f>MACD!F1059</f>
        <v>9.9275234572449772E-2</v>
      </c>
      <c r="F1059" s="2">
        <f>'Moving Avg'!D1059</f>
        <v>1.91082</v>
      </c>
      <c r="G1059" s="2">
        <f>'Moving Avg'!F1059</f>
        <v>1.9916500000000004</v>
      </c>
      <c r="H1059" s="2">
        <f>'Moving Avg'!G1059</f>
        <v>2.2469319999999993</v>
      </c>
      <c r="I1059" s="2">
        <f>'Moving Avg'!H1059</f>
        <v>2.4488360000000018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1.9376</v>
      </c>
      <c r="C1060" s="2">
        <f>RSI!I1060</f>
        <v>36.21072368123167</v>
      </c>
      <c r="D1060" s="2">
        <f>MACD!E1060</f>
        <v>3.7521299730923552E-2</v>
      </c>
      <c r="E1060" s="2">
        <f>MACD!F1060</f>
        <v>8.6924447604144542E-2</v>
      </c>
      <c r="F1060" s="2">
        <f>'Moving Avg'!D1060</f>
        <v>1.9233199999999999</v>
      </c>
      <c r="G1060" s="2">
        <f>'Moving Avg'!F1060</f>
        <v>1.9769150000000004</v>
      </c>
      <c r="H1060" s="2">
        <f>'Moving Avg'!G1060</f>
        <v>2.233001999999999</v>
      </c>
      <c r="I1060" s="2">
        <f>'Moving Avg'!H1060</f>
        <v>2.4431900000000017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1.9376</v>
      </c>
      <c r="C1061" s="2">
        <f>RSI!I1061</f>
        <v>36.21072368123167</v>
      </c>
      <c r="D1061" s="2">
        <f>MACD!E1061</f>
        <v>2.111822749997172E-2</v>
      </c>
      <c r="E1061" s="2">
        <f>MACD!F1061</f>
        <v>7.3763203583309983E-2</v>
      </c>
      <c r="F1061" s="2">
        <f>'Moving Avg'!D1061</f>
        <v>1.9304600000000001</v>
      </c>
      <c r="G1061" s="2">
        <f>'Moving Avg'!F1061</f>
        <v>1.9621800000000005</v>
      </c>
      <c r="H1061" s="2">
        <f>'Moving Avg'!G1061</f>
        <v>2.2194299999999991</v>
      </c>
      <c r="I1061" s="2">
        <f>'Moving Avg'!H1061</f>
        <v>2.4375440000000017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1.9376</v>
      </c>
      <c r="C1062" s="2">
        <f>RSI!I1062</f>
        <v>36.21072368123167</v>
      </c>
      <c r="D1062" s="2">
        <f>MACD!E1062</f>
        <v>7.8233050683147454E-3</v>
      </c>
      <c r="E1062" s="2">
        <f>MACD!F1062</f>
        <v>6.057522388031094E-2</v>
      </c>
      <c r="F1062" s="2">
        <f>'Moving Avg'!D1062</f>
        <v>1.9376000000000002</v>
      </c>
      <c r="G1062" s="2">
        <f>'Moving Avg'!F1062</f>
        <v>1.9492300000000007</v>
      </c>
      <c r="H1062" s="2">
        <f>'Moving Avg'!G1062</f>
        <v>2.2058579999999997</v>
      </c>
      <c r="I1062" s="2">
        <f>'Moving Avg'!H1062</f>
        <v>2.4320230000000018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1.9376</v>
      </c>
      <c r="C1063" s="2">
        <f>RSI!I1063</f>
        <v>36.21072368123167</v>
      </c>
      <c r="D1063" s="2">
        <f>MACD!E1063</f>
        <v>-1.5254178945870223E-2</v>
      </c>
      <c r="E1063" s="2">
        <f>MACD!F1063</f>
        <v>4.5409343315074707E-2</v>
      </c>
      <c r="F1063" s="2">
        <f>'Moving Avg'!D1063</f>
        <v>1.9376000000000002</v>
      </c>
      <c r="G1063" s="2">
        <f>'Moving Avg'!F1063</f>
        <v>1.9394050000000007</v>
      </c>
      <c r="H1063" s="2">
        <f>'Moving Avg'!G1063</f>
        <v>2.1938919999999995</v>
      </c>
      <c r="I1063" s="2">
        <f>'Moving Avg'!H1063</f>
        <v>2.4265020000000015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1.9376</v>
      </c>
      <c r="C1064" s="2">
        <f>RSI!I1064</f>
        <v>36.21072368123167</v>
      </c>
      <c r="D1064" s="2">
        <f>MACD!E1064</f>
        <v>-3.2910849567287404E-2</v>
      </c>
      <c r="E1064" s="2">
        <f>MACD!F1064</f>
        <v>2.9745304738602284E-2</v>
      </c>
      <c r="F1064" s="2">
        <f>'Moving Avg'!D1064</f>
        <v>1.9376000000000002</v>
      </c>
      <c r="G1064" s="2">
        <f>'Moving Avg'!F1064</f>
        <v>1.9322600000000008</v>
      </c>
      <c r="H1064" s="2">
        <f>'Moving Avg'!G1064</f>
        <v>2.1819259999999998</v>
      </c>
      <c r="I1064" s="2">
        <f>'Moving Avg'!H1064</f>
        <v>2.4211895000000014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43557</v>
      </c>
      <c r="B1065" s="2">
        <f>RSI!B1065</f>
        <v>1.9376</v>
      </c>
      <c r="C1065" s="2">
        <f>RSI!I1065</f>
        <v>36.21072368123167</v>
      </c>
      <c r="D1065" s="2">
        <f>MACD!E1065</f>
        <v>-4.3263957893841631E-2</v>
      </c>
      <c r="E1065" s="2">
        <f>MACD!F1065</f>
        <v>1.51434522121135E-2</v>
      </c>
      <c r="F1065" s="2">
        <f>'Moving Avg'!D1065</f>
        <v>1.9376000000000002</v>
      </c>
      <c r="G1065" s="2">
        <f>'Moving Avg'!F1065</f>
        <v>1.9269000000000005</v>
      </c>
      <c r="H1065" s="2">
        <f>'Moving Avg'!G1065</f>
        <v>2.1713879999999999</v>
      </c>
      <c r="I1065" s="2">
        <f>'Moving Avg'!H1065</f>
        <v>2.4158770000000009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43558</v>
      </c>
      <c r="B1066" s="2">
        <f>RSI!B1066</f>
        <v>1.9376</v>
      </c>
      <c r="C1066" s="2">
        <f>RSI!I1066</f>
        <v>36.21072368123167</v>
      </c>
      <c r="D1066" s="2">
        <f>MACD!E1066</f>
        <v>-4.7471504783377361E-2</v>
      </c>
      <c r="E1066" s="2">
        <f>MACD!F1066</f>
        <v>2.6204608130153285E-3</v>
      </c>
      <c r="F1066" s="2">
        <f>'Moving Avg'!D1066</f>
        <v>1.9376000000000002</v>
      </c>
      <c r="G1066" s="2">
        <f>'Moving Avg'!F1066</f>
        <v>1.9260050000000006</v>
      </c>
      <c r="H1066" s="2">
        <f>'Moving Avg'!G1066</f>
        <v>2.1610300000000002</v>
      </c>
      <c r="I1066" s="2">
        <f>'Moving Avg'!H1066</f>
        <v>2.4103560000000006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1.9376</v>
      </c>
      <c r="C1067" s="2">
        <f>RSI!I1067</f>
        <v>36.21072368123167</v>
      </c>
      <c r="D1067" s="2">
        <f>MACD!E1067</f>
        <v>-5.0633867676507904E-2</v>
      </c>
      <c r="E1067" s="2">
        <f>MACD!F1067</f>
        <v>-8.0304048848893177E-3</v>
      </c>
      <c r="F1067" s="2">
        <f>'Moving Avg'!D1067</f>
        <v>1.9376000000000002</v>
      </c>
      <c r="G1067" s="2">
        <f>'Moving Avg'!F1067</f>
        <v>1.9251100000000005</v>
      </c>
      <c r="H1067" s="2">
        <f>'Moving Avg'!G1067</f>
        <v>2.1521000000000003</v>
      </c>
      <c r="I1067" s="2">
        <f>'Moving Avg'!H1067</f>
        <v>2.4048350000000003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1.9376</v>
      </c>
      <c r="C1068" s="2">
        <f>RSI!I1068</f>
        <v>36.21072368123167</v>
      </c>
      <c r="D1068" s="2">
        <f>MACD!E1068</f>
        <v>-4.7449008203302334E-2</v>
      </c>
      <c r="E1068" s="2">
        <f>MACD!F1068</f>
        <v>-1.5914125548571922E-2</v>
      </c>
      <c r="F1068" s="2">
        <f>'Moving Avg'!D1068</f>
        <v>1.9376000000000002</v>
      </c>
      <c r="G1068" s="2">
        <f>'Moving Avg'!F1068</f>
        <v>1.9206450000000004</v>
      </c>
      <c r="H1068" s="2">
        <f>'Moving Avg'!G1068</f>
        <v>2.1417420000000003</v>
      </c>
      <c r="I1068" s="2">
        <f>'Moving Avg'!H1068</f>
        <v>2.399356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1.9376</v>
      </c>
      <c r="C1069" s="2">
        <f>RSI!I1069</f>
        <v>36.21072368123167</v>
      </c>
      <c r="D1069" s="2">
        <f>MACD!E1069</f>
        <v>-4.4413018494058099E-2</v>
      </c>
      <c r="E1069" s="2">
        <f>MACD!F1069</f>
        <v>-2.1613904137669157E-2</v>
      </c>
      <c r="F1069" s="2">
        <f>'Moving Avg'!D1069</f>
        <v>1.9376000000000002</v>
      </c>
      <c r="G1069" s="2">
        <f>'Moving Avg'!F1069</f>
        <v>1.9188600000000005</v>
      </c>
      <c r="H1069" s="2">
        <f>'Moving Avg'!G1069</f>
        <v>2.1317400000000002</v>
      </c>
      <c r="I1069" s="2">
        <f>'Moving Avg'!H1069</f>
        <v>2.3940435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1.9376</v>
      </c>
      <c r="C1070" s="2">
        <f>RSI!I1070</f>
        <v>36.210723681231677</v>
      </c>
      <c r="D1070" s="2">
        <f>MACD!E1070</f>
        <v>-4.1528262813094186E-2</v>
      </c>
      <c r="E1070" s="2">
        <f>MACD!F1070</f>
        <v>-2.5596775872754163E-2</v>
      </c>
      <c r="F1070" s="2">
        <f>'Moving Avg'!D1070</f>
        <v>1.9376000000000002</v>
      </c>
      <c r="G1070" s="2">
        <f>'Moving Avg'!F1070</f>
        <v>1.9197500000000005</v>
      </c>
      <c r="H1070" s="2">
        <f>'Moving Avg'!G1070</f>
        <v>2.1217380000000006</v>
      </c>
      <c r="I1070" s="2">
        <f>'Moving Avg'!H1070</f>
        <v>2.3887309999999995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1.9376</v>
      </c>
      <c r="C1071" s="2">
        <f>RSI!I1071</f>
        <v>36.21072368123167</v>
      </c>
      <c r="D1071" s="2">
        <f>MACD!E1071</f>
        <v>-3.8794870039539964E-2</v>
      </c>
      <c r="E1071" s="2">
        <f>MACD!F1071</f>
        <v>-2.8236394706111324E-2</v>
      </c>
      <c r="F1071" s="2">
        <f>'Moving Avg'!D1071</f>
        <v>1.9376000000000002</v>
      </c>
      <c r="G1071" s="2">
        <f>'Moving Avg'!F1071</f>
        <v>1.9206400000000006</v>
      </c>
      <c r="H1071" s="2">
        <f>'Moving Avg'!G1071</f>
        <v>2.113166000000001</v>
      </c>
      <c r="I1071" s="2">
        <f>'Moving Avg'!H1071</f>
        <v>2.3832839999999993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1.9376</v>
      </c>
      <c r="C1072" s="2">
        <f>RSI!I1072</f>
        <v>36.21072368123167</v>
      </c>
      <c r="D1072" s="2">
        <f>MACD!E1072</f>
        <v>-3.6211216213655417E-2</v>
      </c>
      <c r="E1072" s="2">
        <f>MACD!F1072</f>
        <v>-2.9831359007620146E-2</v>
      </c>
      <c r="F1072" s="2">
        <f>'Moving Avg'!D1072</f>
        <v>1.9376000000000002</v>
      </c>
      <c r="G1072" s="2">
        <f>'Moving Avg'!F1072</f>
        <v>1.9215300000000006</v>
      </c>
      <c r="H1072" s="2">
        <f>'Moving Avg'!G1072</f>
        <v>2.1045940000000014</v>
      </c>
      <c r="I1072" s="2">
        <f>'Moving Avg'!H1072</f>
        <v>2.3779709999999987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1.9376</v>
      </c>
      <c r="C1073" s="2">
        <f>RSI!I1073</f>
        <v>36.21072368123167</v>
      </c>
      <c r="D1073" s="2">
        <f>MACD!E1073</f>
        <v>-3.3774322575556015E-2</v>
      </c>
      <c r="E1073" s="2">
        <f>MACD!F1073</f>
        <v>-3.0619951721207322E-2</v>
      </c>
      <c r="F1073" s="2">
        <f>'Moving Avg'!D1073</f>
        <v>1.9376000000000002</v>
      </c>
      <c r="G1073" s="2">
        <f>'Moving Avg'!F1073</f>
        <v>1.9264400000000006</v>
      </c>
      <c r="H1073" s="2">
        <f>'Moving Avg'!G1073</f>
        <v>2.0985220000000013</v>
      </c>
      <c r="I1073" s="2">
        <f>'Moving Avg'!H1073</f>
        <v>2.3729259999999988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1.9287000000000001</v>
      </c>
      <c r="C1074" s="2">
        <f>RSI!I1074</f>
        <v>34.122154491373593</v>
      </c>
      <c r="D1074" s="2">
        <f>MACD!E1074</f>
        <v>-3.0820923598976036E-2</v>
      </c>
      <c r="E1074" s="2">
        <f>MACD!F1074</f>
        <v>-3.0660146096761064E-2</v>
      </c>
      <c r="F1074" s="2">
        <f>'Moving Avg'!D1074</f>
        <v>1.9358200000000001</v>
      </c>
      <c r="G1074" s="2">
        <f>'Moving Avg'!F1074</f>
        <v>1.9304600000000005</v>
      </c>
      <c r="H1074" s="2">
        <f>'Moving Avg'!G1074</f>
        <v>2.0903080000000016</v>
      </c>
      <c r="I1074" s="2">
        <f>'Moving Avg'!H1074</f>
        <v>2.3678809999999988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1.9198</v>
      </c>
      <c r="C1075" s="2">
        <f>RSI!I1075</f>
        <v>32.126610725492526</v>
      </c>
      <c r="D1075" s="2">
        <f>MACD!E1075</f>
        <v>-2.7395087664630058E-2</v>
      </c>
      <c r="E1075" s="2">
        <f>MACD!F1075</f>
        <v>-3.0007134410334865E-2</v>
      </c>
      <c r="F1075" s="2">
        <f>'Moving Avg'!D1075</f>
        <v>1.9322600000000001</v>
      </c>
      <c r="G1075" s="2">
        <f>'Moving Avg'!F1075</f>
        <v>1.9326950000000003</v>
      </c>
      <c r="H1075" s="2">
        <f>'Moving Avg'!G1075</f>
        <v>2.0808440000000012</v>
      </c>
      <c r="I1075" s="2">
        <f>'Moving Avg'!H1075</f>
        <v>2.3626129999999987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1.9287000000000001</v>
      </c>
      <c r="C1076" s="2">
        <f>RSI!I1076</f>
        <v>36.148068688346989</v>
      </c>
      <c r="D1076" s="2">
        <f>MACD!E1076</f>
        <v>-2.4855243697098572E-2</v>
      </c>
      <c r="E1076" s="2">
        <f>MACD!F1076</f>
        <v>-2.8976756267687608E-2</v>
      </c>
      <c r="F1076" s="2">
        <f>'Moving Avg'!D1076</f>
        <v>1.93048</v>
      </c>
      <c r="G1076" s="2">
        <f>'Moving Avg'!F1076</f>
        <v>1.9340350000000002</v>
      </c>
      <c r="H1076" s="2">
        <f>'Moving Avg'!G1076</f>
        <v>2.0712000000000015</v>
      </c>
      <c r="I1076" s="2">
        <f>'Moving Avg'!H1076</f>
        <v>2.357076999999999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1.8751</v>
      </c>
      <c r="C1077" s="2">
        <f>RSI!I1077</f>
        <v>26.113335795458951</v>
      </c>
      <c r="D1077" s="2">
        <f>MACD!E1077</f>
        <v>-1.8510291942512858E-2</v>
      </c>
      <c r="E1077" s="2">
        <f>MACD!F1077</f>
        <v>-2.6883463402652658E-2</v>
      </c>
      <c r="F1077" s="2">
        <f>'Moving Avg'!D1077</f>
        <v>1.91798</v>
      </c>
      <c r="G1077" s="2">
        <f>'Moving Avg'!F1077</f>
        <v>1.9326950000000003</v>
      </c>
      <c r="H1077" s="2">
        <f>'Moving Avg'!G1077</f>
        <v>2.0604840000000015</v>
      </c>
      <c r="I1077" s="2">
        <f>'Moving Avg'!H1077</f>
        <v>2.3517194999999989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1.8751</v>
      </c>
      <c r="C1078" s="2">
        <f>RSI!I1078</f>
        <v>26.113335795458937</v>
      </c>
      <c r="D1078" s="2">
        <f>MACD!E1078</f>
        <v>-1.2615981685301536E-2</v>
      </c>
      <c r="E1078" s="2">
        <f>MACD!F1078</f>
        <v>-2.4029967059182436E-2</v>
      </c>
      <c r="F1078" s="2">
        <f>'Moving Avg'!D1078</f>
        <v>1.9054800000000001</v>
      </c>
      <c r="G1078" s="2">
        <f>'Moving Avg'!F1078</f>
        <v>1.9295700000000005</v>
      </c>
      <c r="H1078" s="2">
        <f>'Moving Avg'!G1078</f>
        <v>2.0497680000000016</v>
      </c>
      <c r="I1078" s="2">
        <f>'Moving Avg'!H1078</f>
        <v>2.346808499999999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1.8751</v>
      </c>
      <c r="C1079" s="2">
        <f>RSI!I1079</f>
        <v>26.113335795458937</v>
      </c>
      <c r="D1079" s="2">
        <f>MACD!E1079</f>
        <v>-7.1419097551752575E-3</v>
      </c>
      <c r="E1079" s="2">
        <f>MACD!F1079</f>
        <v>-2.0652355598381002E-2</v>
      </c>
      <c r="F1079" s="2">
        <f>'Moving Avg'!D1079</f>
        <v>1.8947600000000002</v>
      </c>
      <c r="G1079" s="2">
        <f>'Moving Avg'!F1079</f>
        <v>1.9264450000000004</v>
      </c>
      <c r="H1079" s="2">
        <f>'Moving Avg'!G1079</f>
        <v>2.0392320000000015</v>
      </c>
      <c r="I1079" s="2">
        <f>'Moving Avg'!H1079</f>
        <v>2.3427454999999986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1.8751</v>
      </c>
      <c r="C1080" s="2">
        <f>RSI!I1080</f>
        <v>26.113335795458937</v>
      </c>
      <c r="D1080" s="2">
        <f>MACD!E1080</f>
        <v>-2.0594669637068463E-3</v>
      </c>
      <c r="E1080" s="2">
        <f>MACD!F1080</f>
        <v>-1.6933777871446173E-2</v>
      </c>
      <c r="F1080" s="2">
        <f>'Moving Avg'!D1080</f>
        <v>1.8858200000000001</v>
      </c>
      <c r="G1080" s="2">
        <f>'Moving Avg'!F1080</f>
        <v>1.9233200000000004</v>
      </c>
      <c r="H1080" s="2">
        <f>'Moving Avg'!G1080</f>
        <v>2.0286960000000014</v>
      </c>
      <c r="I1080" s="2">
        <f>'Moving Avg'!H1080</f>
        <v>2.3381914999999989</v>
      </c>
      <c r="J1080" s="6" t="str">
        <f>OBV!F1080</f>
        <v>BULLISH</v>
      </c>
      <c r="K1080" s="6" t="str">
        <f>OBV!G1080</f>
        <v>NEUTRAL</v>
      </c>
      <c r="L1080" s="6" t="str">
        <f>OBV!H1080</f>
        <v>BULLISH DIVERGENCE</v>
      </c>
    </row>
    <row r="1081" spans="1:12" ht="13.5" x14ac:dyDescent="0.25">
      <c r="A1081" s="3">
        <f>RSI!A1081</f>
        <v>43580</v>
      </c>
      <c r="B1081" s="2">
        <f>RSI!B1081</f>
        <v>1.9018999999999999</v>
      </c>
      <c r="C1081" s="2">
        <f>RSI!I1081</f>
        <v>37.737370858579489</v>
      </c>
      <c r="D1081" s="2">
        <f>MACD!E1081</f>
        <v>6.7303912036331681E-4</v>
      </c>
      <c r="E1081" s="2">
        <f>MACD!F1081</f>
        <v>-1.3412414473084276E-2</v>
      </c>
      <c r="F1081" s="2">
        <f>'Moving Avg'!D1081</f>
        <v>1.88046</v>
      </c>
      <c r="G1081" s="2">
        <f>'Moving Avg'!F1081</f>
        <v>1.921535</v>
      </c>
      <c r="H1081" s="2">
        <f>'Moving Avg'!G1081</f>
        <v>2.0194100000000015</v>
      </c>
      <c r="I1081" s="2">
        <f>'Moving Avg'!H1081</f>
        <v>2.3334144999999986</v>
      </c>
      <c r="J1081" s="6" t="str">
        <f>OBV!F1081</f>
        <v>BULLISH</v>
      </c>
      <c r="K1081" s="6" t="str">
        <f>OBV!G1081</f>
        <v>NEUTRAL</v>
      </c>
      <c r="L1081" s="6" t="str">
        <f>OBV!H1081</f>
        <v>BULLISH DIVERGENCE</v>
      </c>
    </row>
    <row r="1082" spans="1:12" ht="13.5" x14ac:dyDescent="0.25">
      <c r="A1082" s="3">
        <f>RSI!A1082</f>
        <v>43581</v>
      </c>
      <c r="B1082" s="2">
        <f>RSI!B1082</f>
        <v>1.8483000000000001</v>
      </c>
      <c r="C1082" s="2">
        <f>RSI!I1082</f>
        <v>28.186439069397281</v>
      </c>
      <c r="D1082" s="2">
        <f>MACD!E1082</f>
        <v>7.1834294811550237E-3</v>
      </c>
      <c r="E1082" s="2">
        <f>MACD!F1082</f>
        <v>-9.293245682236417E-3</v>
      </c>
      <c r="F1082" s="2">
        <f>'Moving Avg'!D1082</f>
        <v>1.8751000000000002</v>
      </c>
      <c r="G1082" s="2">
        <f>'Moving Avg'!F1082</f>
        <v>1.9170700000000001</v>
      </c>
      <c r="H1082" s="2">
        <f>'Moving Avg'!G1082</f>
        <v>2.0097660000000013</v>
      </c>
      <c r="I1082" s="2">
        <f>'Moving Avg'!H1082</f>
        <v>2.3283694999999991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1.8751</v>
      </c>
      <c r="C1083" s="2">
        <f>RSI!I1083</f>
        <v>36.79935663529244</v>
      </c>
      <c r="D1083" s="2">
        <f>MACD!E1083</f>
        <v>1.1234778858058236E-2</v>
      </c>
      <c r="E1083" s="2">
        <f>MACD!F1083</f>
        <v>-5.1876407741774863E-3</v>
      </c>
      <c r="F1083" s="2">
        <f>'Moving Avg'!D1083</f>
        <v>1.8751000000000002</v>
      </c>
      <c r="G1083" s="2">
        <f>'Moving Avg'!F1083</f>
        <v>1.913945</v>
      </c>
      <c r="H1083" s="2">
        <f>'Moving Avg'!G1083</f>
        <v>2.0008360000000014</v>
      </c>
      <c r="I1083" s="2">
        <f>'Moving Avg'!H1083</f>
        <v>2.3234134999999987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43585</v>
      </c>
      <c r="B1084" s="2">
        <f>RSI!B1084</f>
        <v>1.8751</v>
      </c>
      <c r="C1084" s="2">
        <f>RSI!I1084</f>
        <v>36.79935663529244</v>
      </c>
      <c r="D1084" s="2">
        <f>MACD!E1084</f>
        <v>1.3623901260383597E-2</v>
      </c>
      <c r="E1084" s="2">
        <f>MACD!F1084</f>
        <v>-1.4253323672652695E-3</v>
      </c>
      <c r="F1084" s="2">
        <f>'Moving Avg'!D1084</f>
        <v>1.8751000000000002</v>
      </c>
      <c r="G1084" s="2">
        <f>'Moving Avg'!F1084</f>
        <v>1.9108200000000004</v>
      </c>
      <c r="H1084" s="2">
        <f>'Moving Avg'!G1084</f>
        <v>1.9919060000000015</v>
      </c>
      <c r="I1084" s="2">
        <f>'Moving Avg'!H1084</f>
        <v>2.3180559999999986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43587</v>
      </c>
      <c r="B1085" s="2">
        <f>RSI!B1085</f>
        <v>1.8751</v>
      </c>
      <c r="C1085" s="2">
        <f>RSI!I1085</f>
        <v>36.79935663529244</v>
      </c>
      <c r="D1085" s="2">
        <f>MACD!E1085</f>
        <v>1.4582058113939089E-2</v>
      </c>
      <c r="E1085" s="2">
        <f>MACD!F1085</f>
        <v>1.7761457289756026E-3</v>
      </c>
      <c r="F1085" s="2">
        <f>'Moving Avg'!D1085</f>
        <v>1.8751000000000002</v>
      </c>
      <c r="G1085" s="2">
        <f>'Moving Avg'!F1085</f>
        <v>1.9076950000000004</v>
      </c>
      <c r="H1085" s="2">
        <f>'Moving Avg'!G1085</f>
        <v>1.9813700000000016</v>
      </c>
      <c r="I1085" s="2">
        <f>'Moving Avg'!H1085</f>
        <v>2.3127874999999984</v>
      </c>
      <c r="J1085" s="6" t="str">
        <f>OBV!F1085</f>
        <v>BEARISH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43588</v>
      </c>
      <c r="B1086" s="2">
        <f>RSI!B1086</f>
        <v>1.8305</v>
      </c>
      <c r="C1086" s="2">
        <f>RSI!I1086</f>
        <v>29.456310018282792</v>
      </c>
      <c r="D1086" s="2">
        <f>MACD!E1086</f>
        <v>2.034890968736347E-2</v>
      </c>
      <c r="E1086" s="2">
        <f>MACD!F1086</f>
        <v>5.4906985206531755E-3</v>
      </c>
      <c r="F1086" s="2">
        <f>'Moving Avg'!D1086</f>
        <v>1.8608199999999999</v>
      </c>
      <c r="G1086" s="2">
        <f>'Moving Avg'!F1086</f>
        <v>1.9023400000000006</v>
      </c>
      <c r="H1086" s="2">
        <f>'Moving Avg'!G1086</f>
        <v>1.9692260000000017</v>
      </c>
      <c r="I1086" s="2">
        <f>'Moving Avg'!H1086</f>
        <v>2.3072959999999982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1.8305</v>
      </c>
      <c r="C1087" s="2">
        <f>RSI!I1087</f>
        <v>29.456310018282807</v>
      </c>
      <c r="D1087" s="2">
        <f>MACD!E1087</f>
        <v>1.7508136308281852E-2</v>
      </c>
      <c r="E1087" s="2">
        <f>MACD!F1087</f>
        <v>7.8941860781789122E-3</v>
      </c>
      <c r="F1087" s="2">
        <f>'Moving Avg'!D1087</f>
        <v>1.8572600000000001</v>
      </c>
      <c r="G1087" s="2">
        <f>'Moving Avg'!F1087</f>
        <v>1.8969850000000004</v>
      </c>
      <c r="H1087" s="2">
        <f>'Moving Avg'!G1087</f>
        <v>1.9585120000000016</v>
      </c>
      <c r="I1087" s="2">
        <f>'Moving Avg'!H1087</f>
        <v>2.3019384999999981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1.7768999999999999</v>
      </c>
      <c r="C1088" s="2">
        <f>RSI!I1088</f>
        <v>23.046555666665995</v>
      </c>
      <c r="D1088" s="2">
        <f>MACD!E1088</f>
        <v>1.9561568717168853E-2</v>
      </c>
      <c r="E1088" s="2">
        <f>MACD!F1088</f>
        <v>1.0227662605976901E-2</v>
      </c>
      <c r="F1088" s="2">
        <f>'Moving Avg'!D1088</f>
        <v>1.83762</v>
      </c>
      <c r="G1088" s="2">
        <f>'Moving Avg'!F1088</f>
        <v>1.8889500000000001</v>
      </c>
      <c r="H1088" s="2">
        <f>'Moving Avg'!G1088</f>
        <v>1.9469040000000015</v>
      </c>
      <c r="I1088" s="2">
        <f>'Moving Avg'!H1088</f>
        <v>2.2963129999999983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1.8216000000000001</v>
      </c>
      <c r="C1089" s="2">
        <f>RSI!I1089</f>
        <v>35.626957097386736</v>
      </c>
      <c r="D1089" s="2">
        <f>MACD!E1089</f>
        <v>1.8755436630488509E-2</v>
      </c>
      <c r="E1089" s="2">
        <f>MACD!F1089</f>
        <v>1.1933217410879222E-2</v>
      </c>
      <c r="F1089" s="2">
        <f>'Moving Avg'!D1089</f>
        <v>1.8269200000000001</v>
      </c>
      <c r="G1089" s="2">
        <f>'Moving Avg'!F1089</f>
        <v>1.8831499999999999</v>
      </c>
      <c r="H1089" s="2">
        <f>'Moving Avg'!G1089</f>
        <v>1.9374400000000014</v>
      </c>
      <c r="I1089" s="2">
        <f>'Moving Avg'!H1089</f>
        <v>2.2909109999999977</v>
      </c>
      <c r="J1089" s="6" t="str">
        <f>OBV!F1089</f>
        <v>BEARISH</v>
      </c>
      <c r="K1089" s="6" t="str">
        <f>OBV!G1089</f>
        <v>STRONG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1.8126</v>
      </c>
      <c r="C1090" s="2">
        <f>RSI!I1090</f>
        <v>34.407302840437964</v>
      </c>
      <c r="D1090" s="2">
        <f>MACD!E1090</f>
        <v>1.9186467769066962E-2</v>
      </c>
      <c r="E1090" s="2">
        <f>MACD!F1090</f>
        <v>1.3383867482516772E-2</v>
      </c>
      <c r="F1090" s="2">
        <f>'Moving Avg'!D1090</f>
        <v>1.8144200000000001</v>
      </c>
      <c r="G1090" s="2">
        <f>'Moving Avg'!F1090</f>
        <v>1.8768999999999998</v>
      </c>
      <c r="H1090" s="2">
        <f>'Moving Avg'!G1090</f>
        <v>1.9290460000000016</v>
      </c>
      <c r="I1090" s="2">
        <f>'Moving Avg'!H1090</f>
        <v>2.2857764999999977</v>
      </c>
      <c r="J1090" s="6" t="str">
        <f>OBV!F1090</f>
        <v>BEARISH</v>
      </c>
      <c r="K1090" s="6" t="str">
        <f>OBV!G1090</f>
        <v>STRONG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1.8126</v>
      </c>
      <c r="C1091" s="2">
        <f>RSI!I1091</f>
        <v>34.407302840437964</v>
      </c>
      <c r="D1091" s="2">
        <f>MACD!E1091</f>
        <v>2.4140848658049219E-2</v>
      </c>
      <c r="E1091" s="2">
        <f>MACD!F1091</f>
        <v>1.5535263717623262E-2</v>
      </c>
      <c r="F1091" s="2">
        <f>'Moving Avg'!D1091</f>
        <v>1.81084</v>
      </c>
      <c r="G1091" s="2">
        <f>'Moving Avg'!F1091</f>
        <v>1.8706500000000006</v>
      </c>
      <c r="H1091" s="2">
        <f>'Moving Avg'!G1091</f>
        <v>1.9206520000000014</v>
      </c>
      <c r="I1091" s="2">
        <f>'Moving Avg'!H1091</f>
        <v>2.2805079999999975</v>
      </c>
      <c r="J1091" s="6" t="str">
        <f>OBV!F1091</f>
        <v>BEARISH</v>
      </c>
      <c r="K1091" s="6" t="str">
        <f>OBV!G1091</f>
        <v>STRONG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1.7589999999999999</v>
      </c>
      <c r="C1092" s="2">
        <f>RSI!I1092</f>
        <v>27.827365664961576</v>
      </c>
      <c r="D1092" s="2">
        <f>MACD!E1092</f>
        <v>2.4489257062145775E-2</v>
      </c>
      <c r="E1092" s="2">
        <f>MACD!F1092</f>
        <v>1.7326062386527764E-2</v>
      </c>
      <c r="F1092" s="2">
        <f>'Moving Avg'!D1092</f>
        <v>1.7965399999999998</v>
      </c>
      <c r="G1092" s="2">
        <f>'Moving Avg'!F1092</f>
        <v>1.8617200000000005</v>
      </c>
      <c r="H1092" s="2">
        <f>'Moving Avg'!G1092</f>
        <v>1.9119000000000017</v>
      </c>
      <c r="I1092" s="2">
        <f>'Moving Avg'!H1092</f>
        <v>2.2750164999999978</v>
      </c>
      <c r="J1092" s="6" t="str">
        <f>OBV!F1092</f>
        <v>BEARISH</v>
      </c>
      <c r="K1092" s="6" t="str">
        <f>OBV!G1092</f>
        <v>STRONG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1.8126</v>
      </c>
      <c r="C1093" s="2">
        <f>RSI!I1093</f>
        <v>40.152738919503591</v>
      </c>
      <c r="D1093" s="2">
        <f>MACD!E1093</f>
        <v>2.5653517127325332E-2</v>
      </c>
      <c r="E1093" s="2">
        <f>MACD!F1093</f>
        <v>1.8991553334687279E-2</v>
      </c>
      <c r="F1093" s="2">
        <f>'Moving Avg'!D1093</f>
        <v>1.8036799999999999</v>
      </c>
      <c r="G1093" s="2">
        <f>'Moving Avg'!F1093</f>
        <v>1.8554700000000004</v>
      </c>
      <c r="H1093" s="2">
        <f>'Moving Avg'!G1093</f>
        <v>1.9054700000000013</v>
      </c>
      <c r="I1093" s="2">
        <f>'Moving Avg'!H1093</f>
        <v>2.2694804999999976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</row>
    <row r="1094" spans="1:12" ht="13.5" x14ac:dyDescent="0.25">
      <c r="A1094" s="3">
        <f>RSI!A1094</f>
        <v>43600</v>
      </c>
      <c r="B1094" s="2">
        <f>RSI!B1094</f>
        <v>1.7589999999999999</v>
      </c>
      <c r="C1094" s="2">
        <f>RSI!I1094</f>
        <v>33.915281037676735</v>
      </c>
      <c r="D1094" s="2">
        <f>MACD!E1094</f>
        <v>3.0955960003151706E-2</v>
      </c>
      <c r="E1094" s="2">
        <f>MACD!F1094</f>
        <v>2.1384434668380164E-2</v>
      </c>
      <c r="F1094" s="2">
        <f>'Moving Avg'!D1094</f>
        <v>1.7911600000000001</v>
      </c>
      <c r="G1094" s="2">
        <f>'Moving Avg'!F1094</f>
        <v>1.8469850000000001</v>
      </c>
      <c r="H1094" s="2">
        <f>'Moving Avg'!G1094</f>
        <v>1.8990400000000014</v>
      </c>
      <c r="I1094" s="2">
        <f>'Moving Avg'!H1094</f>
        <v>2.2638099999999977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1.7233000000000001</v>
      </c>
      <c r="C1095" s="2">
        <f>RSI!I1095</f>
        <v>30.515147073843607</v>
      </c>
      <c r="D1095" s="2">
        <f>MACD!E1095</f>
        <v>3.8725042484176297E-2</v>
      </c>
      <c r="E1095" s="2">
        <f>MACD!F1095</f>
        <v>2.485255623153939E-2</v>
      </c>
      <c r="F1095" s="2">
        <f>'Moving Avg'!D1095</f>
        <v>1.7733000000000001</v>
      </c>
      <c r="G1095" s="2">
        <f>'Moving Avg'!F1095</f>
        <v>1.8371600000000003</v>
      </c>
      <c r="H1095" s="2">
        <f>'Moving Avg'!G1095</f>
        <v>1.892610000000001</v>
      </c>
      <c r="I1095" s="2">
        <f>'Moving Avg'!H1095</f>
        <v>2.2580059999999973</v>
      </c>
      <c r="J1095" s="6" t="str">
        <f>OBV!F1095</f>
        <v>BULLISH</v>
      </c>
      <c r="K1095" s="6" t="str">
        <f>OBV!G1095</f>
        <v>NEUTRAL</v>
      </c>
      <c r="L1095" s="6" t="str">
        <f>OBV!H1095</f>
        <v>BULLISH DIVERGENCE</v>
      </c>
    </row>
    <row r="1096" spans="1:12" ht="13.5" x14ac:dyDescent="0.25">
      <c r="A1096" s="3">
        <f>RSI!A1096</f>
        <v>43602</v>
      </c>
      <c r="B1096" s="2">
        <f>RSI!B1096</f>
        <v>1.7858000000000001</v>
      </c>
      <c r="C1096" s="2">
        <f>RSI!I1096</f>
        <v>41.561013095427498</v>
      </c>
      <c r="D1096" s="2">
        <f>MACD!E1096</f>
        <v>3.4609365881170806E-2</v>
      </c>
      <c r="E1096" s="2">
        <f>MACD!F1096</f>
        <v>2.6803918161465674E-2</v>
      </c>
      <c r="F1096" s="2">
        <f>'Moving Avg'!D1096</f>
        <v>1.7679400000000001</v>
      </c>
      <c r="G1096" s="2">
        <f>'Moving Avg'!F1096</f>
        <v>1.8300150000000002</v>
      </c>
      <c r="H1096" s="2">
        <f>'Moving Avg'!G1096</f>
        <v>1.8892160000000009</v>
      </c>
      <c r="I1096" s="2">
        <f>'Moving Avg'!H1096</f>
        <v>2.2525589999999975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</row>
    <row r="1097" spans="1:12" ht="13.5" x14ac:dyDescent="0.25">
      <c r="A1097" s="3">
        <f>RSI!A1097</f>
        <v>43605</v>
      </c>
      <c r="B1097" s="2">
        <f>RSI!B1097</f>
        <v>1.7323</v>
      </c>
      <c r="C1097" s="2">
        <f>RSI!I1097</f>
        <v>36.24894698091898</v>
      </c>
      <c r="D1097" s="2">
        <f>MACD!E1097</f>
        <v>3.5462788874472295E-2</v>
      </c>
      <c r="E1097" s="2">
        <f>MACD!F1097</f>
        <v>2.8535692304067002E-2</v>
      </c>
      <c r="F1097" s="2">
        <f>'Moving Avg'!D1097</f>
        <v>1.7626000000000002</v>
      </c>
      <c r="G1097" s="2">
        <f>'Moving Avg'!F1097</f>
        <v>1.8228750000000002</v>
      </c>
      <c r="H1097" s="2">
        <f>'Moving Avg'!G1097</f>
        <v>1.8847520000000009</v>
      </c>
      <c r="I1097" s="2">
        <f>'Moving Avg'!H1097</f>
        <v>2.2472464999999975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1.7768999999999999</v>
      </c>
      <c r="C1098" s="2">
        <f>RSI!I1098</f>
        <v>42.811215164302205</v>
      </c>
      <c r="D1098" s="2">
        <f>MACD!E1098</f>
        <v>2.5296521545868256E-2</v>
      </c>
      <c r="E1098" s="2">
        <f>MACD!F1098</f>
        <v>2.7887858152427256E-2</v>
      </c>
      <c r="F1098" s="2">
        <f>'Moving Avg'!D1098</f>
        <v>1.75546</v>
      </c>
      <c r="G1098" s="2">
        <f>'Moving Avg'!F1098</f>
        <v>1.8179650000000003</v>
      </c>
      <c r="H1098" s="2">
        <f>'Moving Avg'!G1098</f>
        <v>1.8797520000000008</v>
      </c>
      <c r="I1098" s="2">
        <f>'Moving Avg'!H1098</f>
        <v>2.2423799999999976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1.7143999999999999</v>
      </c>
      <c r="C1099" s="2">
        <f>RSI!I1099</f>
        <v>37.054928269629805</v>
      </c>
      <c r="D1099" s="2">
        <f>MACD!E1099</f>
        <v>2.8549770544302744E-2</v>
      </c>
      <c r="E1099" s="2">
        <f>MACD!F1099</f>
        <v>2.8020240630802357E-2</v>
      </c>
      <c r="F1099" s="2">
        <f>'Moving Avg'!D1099</f>
        <v>1.74654</v>
      </c>
      <c r="G1099" s="2">
        <f>'Moving Avg'!F1099</f>
        <v>1.80993</v>
      </c>
      <c r="H1099" s="2">
        <f>'Moving Avg'!G1099</f>
        <v>1.8745740000000006</v>
      </c>
      <c r="I1099" s="2">
        <f>'Moving Avg'!H1099</f>
        <v>2.2369779999999975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1.7768999999999999</v>
      </c>
      <c r="C1100" s="2">
        <f>RSI!I1100</f>
        <v>45.016550101706486</v>
      </c>
      <c r="D1100" s="2">
        <f>MACD!E1100</f>
        <v>2.5980666249123763E-2</v>
      </c>
      <c r="E1100" s="2">
        <f>MACD!F1100</f>
        <v>2.7612325754466639E-2</v>
      </c>
      <c r="F1100" s="2">
        <f>'Moving Avg'!D1100</f>
        <v>1.7572599999999998</v>
      </c>
      <c r="G1100" s="2">
        <f>'Moving Avg'!F1100</f>
        <v>1.8050200000000001</v>
      </c>
      <c r="H1100" s="2">
        <f>'Moving Avg'!G1100</f>
        <v>1.8717160000000006</v>
      </c>
      <c r="I1100" s="2">
        <f>'Moving Avg'!H1100</f>
        <v>2.2320224999999976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1.7768999999999999</v>
      </c>
      <c r="C1101" s="2">
        <f>RSI!I1101</f>
        <v>45.016550101706486</v>
      </c>
      <c r="D1101" s="2">
        <f>MACD!E1101</f>
        <v>2.4078596886814241E-2</v>
      </c>
      <c r="E1101" s="2">
        <f>MACD!F1101</f>
        <v>2.6905579980936161E-2</v>
      </c>
      <c r="F1101" s="2">
        <f>'Moving Avg'!D1101</f>
        <v>1.7554799999999997</v>
      </c>
      <c r="G1101" s="2">
        <f>'Moving Avg'!F1101</f>
        <v>1.7987699999999998</v>
      </c>
      <c r="H1101" s="2">
        <f>'Moving Avg'!G1101</f>
        <v>1.8688580000000004</v>
      </c>
      <c r="I1101" s="2">
        <f>'Moving Avg'!H1101</f>
        <v>2.2273344999999973</v>
      </c>
      <c r="J1101" s="6" t="str">
        <f>OBV!F1101</f>
        <v>BULLISH</v>
      </c>
      <c r="K1101" s="6" t="str">
        <f>OBV!G1101</f>
        <v>WEAK</v>
      </c>
      <c r="L1101" s="6" t="str">
        <f>OBV!H1101</f>
        <v>BULLISH DIVERGENCE</v>
      </c>
    </row>
    <row r="1102" spans="1:12" ht="13.5" x14ac:dyDescent="0.25">
      <c r="A1102" s="3">
        <f>RSI!A1102</f>
        <v>43612</v>
      </c>
      <c r="B1102" s="2">
        <f>RSI!B1102</f>
        <v>1.7768999999999999</v>
      </c>
      <c r="C1102" s="2">
        <f>RSI!I1102</f>
        <v>45.016550101706486</v>
      </c>
      <c r="D1102" s="2">
        <f>MACD!E1102</f>
        <v>1.4474655399115299E-2</v>
      </c>
      <c r="E1102" s="2">
        <f>MACD!F1102</f>
        <v>2.441939506457199E-2</v>
      </c>
      <c r="F1102" s="2">
        <f>'Moving Avg'!D1102</f>
        <v>1.7643999999999997</v>
      </c>
      <c r="G1102" s="2">
        <f>'Moving Avg'!F1102</f>
        <v>1.7952000000000001</v>
      </c>
      <c r="H1102" s="2">
        <f>'Moving Avg'!G1102</f>
        <v>1.8660000000000005</v>
      </c>
      <c r="I1102" s="2">
        <f>'Moving Avg'!H1102</f>
        <v>2.2227804999999976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1.7768999999999999</v>
      </c>
      <c r="C1103" s="2">
        <f>RSI!I1103</f>
        <v>45.016550101706486</v>
      </c>
      <c r="D1103" s="2">
        <f>MACD!E1103</f>
        <v>1.48274117218683E-2</v>
      </c>
      <c r="E1103" s="2">
        <f>MACD!F1103</f>
        <v>2.2500998396031254E-2</v>
      </c>
      <c r="F1103" s="2">
        <f>'Moving Avg'!D1103</f>
        <v>1.7643999999999997</v>
      </c>
      <c r="G1103" s="2">
        <f>'Moving Avg'!F1103</f>
        <v>1.7902899999999999</v>
      </c>
      <c r="H1103" s="2">
        <f>'Moving Avg'!G1103</f>
        <v>1.8647500000000001</v>
      </c>
      <c r="I1103" s="2">
        <f>'Moving Avg'!H1103</f>
        <v>2.2183159999999975</v>
      </c>
      <c r="J1103" s="6" t="str">
        <f>OBV!F1103</f>
        <v>BULLISH</v>
      </c>
      <c r="K1103" s="6" t="str">
        <f>OBV!G1103</f>
        <v>WEAK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1.7323</v>
      </c>
      <c r="C1104" s="2">
        <f>RSI!I1104</f>
        <v>40.143022239086655</v>
      </c>
      <c r="D1104" s="2">
        <f>MACD!E1104</f>
        <v>1.0399201869644825E-2</v>
      </c>
      <c r="E1104" s="2">
        <f>MACD!F1104</f>
        <v>2.0080639090753968E-2</v>
      </c>
      <c r="F1104" s="2">
        <f>'Moving Avg'!D1104</f>
        <v>1.7679800000000001</v>
      </c>
      <c r="G1104" s="2">
        <f>'Moving Avg'!F1104</f>
        <v>1.7831500000000005</v>
      </c>
      <c r="H1104" s="2">
        <f>'Moving Avg'!G1104</f>
        <v>1.8624300000000003</v>
      </c>
      <c r="I1104" s="2">
        <f>'Moving Avg'!H1104</f>
        <v>2.2136284999999973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1.6876</v>
      </c>
      <c r="C1105" s="2">
        <f>RSI!I1105</f>
        <v>35.943075118933251</v>
      </c>
      <c r="D1105" s="2">
        <f>MACD!E1105</f>
        <v>4.9343741863399071E-3</v>
      </c>
      <c r="E1105" s="2">
        <f>MACD!F1105</f>
        <v>1.7051386109871159E-2</v>
      </c>
      <c r="F1105" s="2">
        <f>'Moving Avg'!D1105</f>
        <v>1.7501200000000001</v>
      </c>
      <c r="G1105" s="2">
        <f>'Moving Avg'!F1105</f>
        <v>1.7737750000000005</v>
      </c>
      <c r="H1105" s="2">
        <f>'Moving Avg'!G1105</f>
        <v>1.8586800000000003</v>
      </c>
      <c r="I1105" s="2">
        <f>'Moving Avg'!H1105</f>
        <v>2.2086724999999974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1.6964999999999999</v>
      </c>
      <c r="C1106" s="2">
        <f>RSI!I1106</f>
        <v>37.348578366281345</v>
      </c>
      <c r="D1106" s="2">
        <f>MACD!E1106</f>
        <v>9.9595448141058807E-3</v>
      </c>
      <c r="E1106" s="2">
        <f>MACD!F1106</f>
        <v>1.5633017850718106E-2</v>
      </c>
      <c r="F1106" s="2">
        <f>'Moving Avg'!D1106</f>
        <v>1.7340399999999998</v>
      </c>
      <c r="G1106" s="2">
        <f>'Moving Avg'!F1106</f>
        <v>1.7670750000000006</v>
      </c>
      <c r="H1106" s="2">
        <f>'Moving Avg'!G1106</f>
        <v>1.8545720000000001</v>
      </c>
      <c r="I1106" s="2">
        <f>'Moving Avg'!H1106</f>
        <v>2.2037609999999974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1.7323</v>
      </c>
      <c r="C1107" s="2">
        <f>RSI!I1107</f>
        <v>42.786603394643954</v>
      </c>
      <c r="D1107" s="2">
        <f>MACD!E1107</f>
        <v>3.918187957636432E-3</v>
      </c>
      <c r="E1107" s="2">
        <f>MACD!F1107</f>
        <v>1.3290051872101772E-2</v>
      </c>
      <c r="F1107" s="2">
        <f>'Moving Avg'!D1107</f>
        <v>1.72512</v>
      </c>
      <c r="G1107" s="2">
        <f>'Moving Avg'!F1107</f>
        <v>1.7621650000000002</v>
      </c>
      <c r="H1107" s="2">
        <f>'Moving Avg'!G1107</f>
        <v>1.85118</v>
      </c>
      <c r="I1107" s="2">
        <f>'Moving Avg'!H1107</f>
        <v>2.1990284999999976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1.6876</v>
      </c>
      <c r="C1108" s="2">
        <f>RSI!I1108</f>
        <v>38.314769447810626</v>
      </c>
      <c r="D1108" s="2">
        <f>MACD!E1108</f>
        <v>9.3129290192897063E-3</v>
      </c>
      <c r="E1108" s="2">
        <f>MACD!F1108</f>
        <v>1.2494627301539361E-2</v>
      </c>
      <c r="F1108" s="2">
        <f>'Moving Avg'!D1108</f>
        <v>1.7072600000000002</v>
      </c>
      <c r="G1108" s="2">
        <f>'Moving Avg'!F1108</f>
        <v>1.7577000000000005</v>
      </c>
      <c r="H1108" s="2">
        <f>'Moving Avg'!G1108</f>
        <v>1.8461799999999999</v>
      </c>
      <c r="I1108" s="2">
        <f>'Moving Avg'!H1108</f>
        <v>2.1941174999999977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1.7323</v>
      </c>
      <c r="C1109" s="2">
        <f>RSI!I1109</f>
        <v>44.55531374951773</v>
      </c>
      <c r="D1109" s="2">
        <f>MACD!E1109</f>
        <v>1.5246158451516223E-3</v>
      </c>
      <c r="E1109" s="2">
        <f>MACD!F1109</f>
        <v>1.0300625010261815E-2</v>
      </c>
      <c r="F1109" s="2">
        <f>'Moving Avg'!D1109</f>
        <v>1.7072600000000002</v>
      </c>
      <c r="G1109" s="2">
        <f>'Moving Avg'!F1109</f>
        <v>1.7532350000000005</v>
      </c>
      <c r="H1109" s="2">
        <f>'Moving Avg'!G1109</f>
        <v>1.8420739999999998</v>
      </c>
      <c r="I1109" s="2">
        <f>'Moving Avg'!H1109</f>
        <v>2.1894299999999975</v>
      </c>
      <c r="J1109" s="6" t="str">
        <f>OBV!F1109</f>
        <v>BEARISH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1.7323</v>
      </c>
      <c r="C1110" s="2">
        <f>RSI!I1110</f>
        <v>44.55531374951773</v>
      </c>
      <c r="D1110" s="2">
        <f>MACD!E1110</f>
        <v>4.8166825509390332E-3</v>
      </c>
      <c r="E1110" s="2">
        <f>MACD!F1110</f>
        <v>9.2038365183972591E-3</v>
      </c>
      <c r="F1110" s="2">
        <f>'Moving Avg'!D1110</f>
        <v>1.7161999999999999</v>
      </c>
      <c r="G1110" s="2">
        <f>'Moving Avg'!F1110</f>
        <v>1.74922</v>
      </c>
      <c r="H1110" s="2">
        <f>'Moving Avg'!G1110</f>
        <v>1.8379679999999996</v>
      </c>
      <c r="I1110" s="2">
        <f>'Moving Avg'!H1110</f>
        <v>2.1847424999999974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</row>
    <row r="1111" spans="1:12" ht="13.5" x14ac:dyDescent="0.25">
      <c r="A1111" s="3">
        <f>RSI!A1111</f>
        <v>43628</v>
      </c>
      <c r="B1111" s="2">
        <f>RSI!B1111</f>
        <v>1.643</v>
      </c>
      <c r="C1111" s="2">
        <f>RSI!I1111</f>
        <v>36.094760782432942</v>
      </c>
      <c r="D1111" s="2">
        <f>MACD!E1111</f>
        <v>1.4464123046346034E-2</v>
      </c>
      <c r="E1111" s="2">
        <f>MACD!F1111</f>
        <v>1.0255893823987014E-2</v>
      </c>
      <c r="F1111" s="2">
        <f>'Moving Avg'!D1111</f>
        <v>1.7055000000000002</v>
      </c>
      <c r="G1111" s="2">
        <f>'Moving Avg'!F1111</f>
        <v>1.74074</v>
      </c>
      <c r="H1111" s="2">
        <f>'Moving Avg'!G1111</f>
        <v>1.8320759999999998</v>
      </c>
      <c r="I1111" s="2">
        <f>'Moving Avg'!H1111</f>
        <v>2.1796084999999974</v>
      </c>
      <c r="J1111" s="6" t="str">
        <f>OBV!F1111</f>
        <v>BEARISH</v>
      </c>
      <c r="K1111" s="6" t="str">
        <f>OBV!G1111</f>
        <v>STRONG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1.6339999999999999</v>
      </c>
      <c r="C1112" s="2">
        <f>RSI!I1112</f>
        <v>35.365875156262945</v>
      </c>
      <c r="D1112" s="2">
        <f>MACD!E1112</f>
        <v>2.4050418328543932E-2</v>
      </c>
      <c r="E1112" s="2">
        <f>MACD!F1112</f>
        <v>1.3014798724898398E-2</v>
      </c>
      <c r="F1112" s="2">
        <f>'Moving Avg'!D1112</f>
        <v>1.68584</v>
      </c>
      <c r="G1112" s="2">
        <f>'Moving Avg'!F1112</f>
        <v>1.7344899999999996</v>
      </c>
      <c r="H1112" s="2">
        <f>'Moving Avg'!G1112</f>
        <v>1.8260039999999997</v>
      </c>
      <c r="I1112" s="2">
        <f>'Moving Avg'!H1112</f>
        <v>2.1744294999999974</v>
      </c>
      <c r="J1112" s="6" t="str">
        <f>OBV!F1112</f>
        <v>BEARISH</v>
      </c>
      <c r="K1112" s="6" t="str">
        <f>OBV!G1112</f>
        <v>STRONG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1.6787000000000001</v>
      </c>
      <c r="C1113" s="2">
        <f>RSI!I1113</f>
        <v>41.6664912087777</v>
      </c>
      <c r="D1113" s="2">
        <f>MACD!E1113</f>
        <v>2.960434861142236E-2</v>
      </c>
      <c r="E1113" s="2">
        <f>MACD!F1113</f>
        <v>1.6332708702203193E-2</v>
      </c>
      <c r="F1113" s="2">
        <f>'Moving Avg'!D1113</f>
        <v>1.6840600000000001</v>
      </c>
      <c r="G1113" s="2">
        <f>'Moving Avg'!F1113</f>
        <v>1.7277949999999997</v>
      </c>
      <c r="H1113" s="2">
        <f>'Moving Avg'!G1113</f>
        <v>1.8208260000000001</v>
      </c>
      <c r="I1113" s="2">
        <f>'Moving Avg'!H1113</f>
        <v>2.1694739999999975</v>
      </c>
      <c r="J1113" s="6" t="str">
        <f>OBV!F1113</f>
        <v>BEARISH</v>
      </c>
      <c r="K1113" s="6" t="str">
        <f>OBV!G1113</f>
        <v>STRONG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1.6787000000000001</v>
      </c>
      <c r="C1114" s="2">
        <f>RSI!I1114</f>
        <v>41.6664912087777</v>
      </c>
      <c r="D1114" s="2">
        <f>MACD!E1114</f>
        <v>2.7875896854572924E-2</v>
      </c>
      <c r="E1114" s="2">
        <f>MACD!F1114</f>
        <v>1.8641346332677139E-2</v>
      </c>
      <c r="F1114" s="2">
        <f>'Moving Avg'!D1114</f>
        <v>1.67334</v>
      </c>
      <c r="G1114" s="2">
        <f>'Moving Avg'!F1114</f>
        <v>1.7237799999999996</v>
      </c>
      <c r="H1114" s="2">
        <f>'Moving Avg'!G1114</f>
        <v>1.8156480000000004</v>
      </c>
      <c r="I1114" s="2">
        <f>'Moving Avg'!H1114</f>
        <v>2.1646969999999972</v>
      </c>
      <c r="J1114" s="6" t="str">
        <f>OBV!F1114</f>
        <v>BEARISH</v>
      </c>
      <c r="K1114" s="6" t="str">
        <f>OBV!G1114</f>
        <v>STRONG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1.7323</v>
      </c>
      <c r="C1115" s="2">
        <f>RSI!I1115</f>
        <v>48.630412504222001</v>
      </c>
      <c r="D1115" s="2">
        <f>MACD!E1115</f>
        <v>1.5967555485479012E-2</v>
      </c>
      <c r="E1115" s="2">
        <f>MACD!F1115</f>
        <v>1.8106588163237514E-2</v>
      </c>
      <c r="F1115" s="2">
        <f>'Moving Avg'!D1115</f>
        <v>1.67334</v>
      </c>
      <c r="G1115" s="2">
        <f>'Moving Avg'!F1115</f>
        <v>1.7242299999999999</v>
      </c>
      <c r="H1115" s="2">
        <f>'Moving Avg'!G1115</f>
        <v>1.8115420000000002</v>
      </c>
      <c r="I1115" s="2">
        <f>'Moving Avg'!H1115</f>
        <v>2.160053999999997</v>
      </c>
      <c r="J1115" s="6" t="str">
        <f>OBV!F1115</f>
        <v>BEARISH</v>
      </c>
      <c r="K1115" s="6" t="str">
        <f>OBV!G1115</f>
        <v>STRONG</v>
      </c>
      <c r="L1115" s="6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1.6698</v>
      </c>
      <c r="C1116" s="2">
        <f>RSI!I1116</f>
        <v>42.290560676111497</v>
      </c>
      <c r="D1116" s="2">
        <f>MACD!E1116</f>
        <v>1.1945150646611058E-2</v>
      </c>
      <c r="E1116" s="2">
        <f>MACD!F1116</f>
        <v>1.6874300659912224E-2</v>
      </c>
      <c r="F1116" s="2">
        <f>'Moving Avg'!D1116</f>
        <v>1.6787000000000003</v>
      </c>
      <c r="G1116" s="2">
        <f>'Moving Avg'!F1116</f>
        <v>1.7184299999999997</v>
      </c>
      <c r="H1116" s="2">
        <f>'Moving Avg'!G1116</f>
        <v>1.8061860000000001</v>
      </c>
      <c r="I1116" s="2">
        <f>'Moving Avg'!H1116</f>
        <v>2.1550984999999976</v>
      </c>
      <c r="J1116" s="6" t="str">
        <f>OBV!F1116</f>
        <v>BEARISH</v>
      </c>
      <c r="K1116" s="6" t="str">
        <f>OBV!G1116</f>
        <v>NEUTRAL</v>
      </c>
      <c r="L1116" s="6" t="str">
        <f>OBV!H1116</f>
        <v>BEARISH DIVERGENCE</v>
      </c>
    </row>
    <row r="1117" spans="1:12" ht="13.5" x14ac:dyDescent="0.25">
      <c r="A1117" s="3">
        <f>RSI!A1117</f>
        <v>43636</v>
      </c>
      <c r="B1117" s="2">
        <f>RSI!B1117</f>
        <v>1.7138</v>
      </c>
      <c r="C1117" s="2">
        <f>RSI!I1117</f>
        <v>47.481444068271749</v>
      </c>
      <c r="D1117" s="2">
        <f>MACD!E1117</f>
        <v>1.1210273343832844E-2</v>
      </c>
      <c r="E1117" s="2">
        <f>MACD!F1117</f>
        <v>1.5741495196696348E-2</v>
      </c>
      <c r="F1117" s="2">
        <f>'Moving Avg'!D1117</f>
        <v>1.6946600000000003</v>
      </c>
      <c r="G1117" s="2">
        <f>'Moving Avg'!F1117</f>
        <v>1.7175049999999996</v>
      </c>
      <c r="H1117" s="2">
        <f>'Moving Avg'!G1117</f>
        <v>1.8017100000000001</v>
      </c>
      <c r="I1117" s="2">
        <f>'Moving Avg'!H1117</f>
        <v>2.1503629999999974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1.7416</v>
      </c>
      <c r="C1118" s="2">
        <f>RSI!I1118</f>
        <v>50.51034880098797</v>
      </c>
      <c r="D1118" s="2">
        <f>MACD!E1118</f>
        <v>1.7814062451451118E-3</v>
      </c>
      <c r="E1118" s="2">
        <f>MACD!F1118</f>
        <v>1.2949477406386103E-2</v>
      </c>
      <c r="F1118" s="2">
        <f>'Moving Avg'!D1118</f>
        <v>1.7072400000000001</v>
      </c>
      <c r="G1118" s="2">
        <f>'Moving Avg'!F1118</f>
        <v>1.7157399999999996</v>
      </c>
      <c r="H1118" s="2">
        <f>'Moving Avg'!G1118</f>
        <v>1.7977900000000002</v>
      </c>
      <c r="I1118" s="2">
        <f>'Moving Avg'!H1118</f>
        <v>2.1461234999999972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1.7970999999999999</v>
      </c>
      <c r="C1119" s="2">
        <f>RSI!I1119</f>
        <v>55.969882519254384</v>
      </c>
      <c r="D1119" s="2">
        <f>MACD!E1119</f>
        <v>-3.4757563677312309E-3</v>
      </c>
      <c r="E1119" s="2">
        <f>MACD!F1119</f>
        <v>9.6644306515626371E-3</v>
      </c>
      <c r="F1119" s="2">
        <f>'Moving Avg'!D1119</f>
        <v>1.73092</v>
      </c>
      <c r="G1119" s="2">
        <f>'Moving Avg'!F1119</f>
        <v>1.7198749999999996</v>
      </c>
      <c r="H1119" s="2">
        <f>'Moving Avg'!G1119</f>
        <v>1.7949800000000002</v>
      </c>
      <c r="I1119" s="2">
        <f>'Moving Avg'!H1119</f>
        <v>2.141848999999997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1.8249</v>
      </c>
      <c r="C1120" s="2">
        <f>RSI!I1120</f>
        <v>58.44287690542081</v>
      </c>
      <c r="D1120" s="2">
        <f>MACD!E1120</f>
        <v>-1.0352727003258622E-2</v>
      </c>
      <c r="E1120" s="2">
        <f>MACD!F1120</f>
        <v>5.6609991205983853E-3</v>
      </c>
      <c r="F1120" s="2">
        <f>'Moving Avg'!D1120</f>
        <v>1.7494399999999999</v>
      </c>
      <c r="G1120" s="2">
        <f>'Moving Avg'!F1120</f>
        <v>1.7222749999999998</v>
      </c>
      <c r="H1120" s="2">
        <f>'Moving Avg'!G1120</f>
        <v>1.792726</v>
      </c>
      <c r="I1120" s="2">
        <f>'Moving Avg'!H1120</f>
        <v>2.1377134999999972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1.8712</v>
      </c>
      <c r="C1121" s="2">
        <f>RSI!I1121</f>
        <v>62.246133289486338</v>
      </c>
      <c r="D1121" s="2">
        <f>MACD!E1121</f>
        <v>-3.3846048988321442E-2</v>
      </c>
      <c r="E1121" s="2">
        <f>MACD!F1121</f>
        <v>-2.24041050118558E-3</v>
      </c>
      <c r="F1121" s="2">
        <f>'Moving Avg'!D1121</f>
        <v>1.7897199999999998</v>
      </c>
      <c r="G1121" s="2">
        <f>'Moving Avg'!F1121</f>
        <v>1.72699</v>
      </c>
      <c r="H1121" s="2">
        <f>'Moving Avg'!G1121</f>
        <v>1.7913980000000003</v>
      </c>
      <c r="I1121" s="2">
        <f>'Moving Avg'!H1121</f>
        <v>2.1338094999999968</v>
      </c>
      <c r="J1121" s="6" t="str">
        <f>OBV!F1121</f>
        <v>BULLISH</v>
      </c>
      <c r="K1121" s="6" t="str">
        <f>OBV!G1121</f>
        <v>WEAK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1.9545999999999999</v>
      </c>
      <c r="C1122" s="2">
        <f>RSI!I1122</f>
        <v>67.938175408131443</v>
      </c>
      <c r="D1122" s="2">
        <f>MACD!E1122</f>
        <v>-6.2029750839999398E-2</v>
      </c>
      <c r="E1122" s="2">
        <f>MACD!F1122</f>
        <v>-1.4198278568948345E-2</v>
      </c>
      <c r="F1122" s="2">
        <f>'Moving Avg'!D1122</f>
        <v>1.8378799999999997</v>
      </c>
      <c r="G1122" s="2">
        <f>'Moving Avg'!F1122</f>
        <v>1.7358749999999996</v>
      </c>
      <c r="H1122" s="2">
        <f>'Moving Avg'!G1122</f>
        <v>1.7917380000000003</v>
      </c>
      <c r="I1122" s="2">
        <f>'Moving Avg'!H1122</f>
        <v>2.1306349999999972</v>
      </c>
      <c r="J1122" s="6" t="str">
        <f>OBV!F1122</f>
        <v>BULLISH</v>
      </c>
      <c r="K1122" s="6" t="str">
        <f>OBV!G1122</f>
        <v>WEAK</v>
      </c>
      <c r="L1122" s="6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2.0287000000000002</v>
      </c>
      <c r="C1123" s="2">
        <f>RSI!I1123</f>
        <v>71.980277979862976</v>
      </c>
      <c r="D1123" s="2">
        <f>MACD!E1123</f>
        <v>-8.5669634047553123E-2</v>
      </c>
      <c r="E1123" s="2">
        <f>MACD!F1123</f>
        <v>-2.8492549664669305E-2</v>
      </c>
      <c r="F1123" s="2">
        <f>'Moving Avg'!D1123</f>
        <v>1.8953</v>
      </c>
      <c r="G1123" s="2">
        <f>'Moving Avg'!F1123</f>
        <v>1.7484649999999999</v>
      </c>
      <c r="H1123" s="2">
        <f>'Moving Avg'!G1123</f>
        <v>1.7935600000000005</v>
      </c>
      <c r="I1123" s="2">
        <f>'Moving Avg'!H1123</f>
        <v>2.1285454999999973</v>
      </c>
      <c r="J1123" s="6" t="str">
        <f>OBV!F1123</f>
        <v>BULLISH</v>
      </c>
      <c r="K1123" s="6" t="str">
        <f>OBV!G1123</f>
        <v>WEAK</v>
      </c>
      <c r="L1123" s="6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2.0287000000000002</v>
      </c>
      <c r="C1124" s="2">
        <f>RSI!I1124</f>
        <v>71.980277979862976</v>
      </c>
      <c r="D1124" s="2">
        <f>MACD!E1124</f>
        <v>-0.10720322192757337</v>
      </c>
      <c r="E1124" s="2">
        <f>MACD!F1124</f>
        <v>-4.4234684117250123E-2</v>
      </c>
      <c r="F1124" s="2">
        <f>'Moving Avg'!D1124</f>
        <v>1.9416199999999999</v>
      </c>
      <c r="G1124" s="2">
        <f>'Moving Avg'!F1124</f>
        <v>1.7632850000000002</v>
      </c>
      <c r="H1124" s="2">
        <f>'Moving Avg'!G1124</f>
        <v>1.7955600000000005</v>
      </c>
      <c r="I1124" s="2">
        <f>'Moving Avg'!H1124</f>
        <v>2.126455999999997</v>
      </c>
      <c r="J1124" s="6" t="str">
        <f>OBV!F1124</f>
        <v>BULLISH</v>
      </c>
      <c r="K1124" s="6" t="str">
        <f>OBV!G1124</f>
        <v>WEAK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2.0842999999999998</v>
      </c>
      <c r="C1125" s="2">
        <f>RSI!I1125</f>
        <v>74.750403732519572</v>
      </c>
      <c r="D1125" s="2">
        <f>MACD!E1125</f>
        <v>-0.12271354608510987</v>
      </c>
      <c r="E1125" s="2">
        <f>MACD!F1125</f>
        <v>-5.9930456510822072E-2</v>
      </c>
      <c r="F1125" s="2">
        <f>'Moving Avg'!D1125</f>
        <v>1.9935000000000003</v>
      </c>
      <c r="G1125" s="2">
        <f>'Moving Avg'!F1125</f>
        <v>1.7831199999999998</v>
      </c>
      <c r="H1125" s="2">
        <f>'Moving Avg'!G1125</f>
        <v>1.7988500000000005</v>
      </c>
      <c r="I1125" s="2">
        <f>'Moving Avg'!H1125</f>
        <v>2.1246444999999969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2.0842999999999998</v>
      </c>
      <c r="C1126" s="2">
        <f>RSI!I1126</f>
        <v>74.750403732519572</v>
      </c>
      <c r="D1126" s="2">
        <f>MACD!E1126</f>
        <v>-0.14709384511354884</v>
      </c>
      <c r="E1126" s="2">
        <f>MACD!F1126</f>
        <v>-7.7363134231367425E-2</v>
      </c>
      <c r="F1126" s="2">
        <f>'Moving Avg'!D1126</f>
        <v>2.0361199999999995</v>
      </c>
      <c r="G1126" s="2">
        <f>'Moving Avg'!F1126</f>
        <v>1.8025100000000003</v>
      </c>
      <c r="H1126" s="2">
        <f>'Moving Avg'!G1126</f>
        <v>1.8019620000000003</v>
      </c>
      <c r="I1126" s="2">
        <f>'Moving Avg'!H1126</f>
        <v>2.1228329999999969</v>
      </c>
      <c r="J1126" s="6" t="str">
        <f>OBV!F1126</f>
        <v>BULLISH</v>
      </c>
      <c r="K1126" s="6" t="str">
        <f>OBV!G1126</f>
        <v>WEAK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2.1120999999999999</v>
      </c>
      <c r="C1127" s="2">
        <f>RSI!I1127</f>
        <v>76.119453675586556</v>
      </c>
      <c r="D1127" s="2">
        <f>MACD!E1127</f>
        <v>-0.16453261107470718</v>
      </c>
      <c r="E1127" s="2">
        <f>MACD!F1127</f>
        <v>-9.4797029600035387E-2</v>
      </c>
      <c r="F1127" s="2">
        <f>'Moving Avg'!D1127</f>
        <v>2.0676199999999998</v>
      </c>
      <c r="G1127" s="2">
        <f>'Moving Avg'!F1127</f>
        <v>1.8214999999999999</v>
      </c>
      <c r="H1127" s="2">
        <f>'Moving Avg'!G1127</f>
        <v>1.8067020000000003</v>
      </c>
      <c r="I1127" s="2">
        <f>'Moving Avg'!H1127</f>
        <v>2.1213389999999968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2.1492</v>
      </c>
      <c r="C1128" s="2">
        <f>RSI!I1128</f>
        <v>77.845825068747402</v>
      </c>
      <c r="D1128" s="2">
        <f>MACD!E1128</f>
        <v>-0.1793307027984099</v>
      </c>
      <c r="E1128" s="2">
        <f>MACD!F1128</f>
        <v>-0.11170376423971029</v>
      </c>
      <c r="F1128" s="2">
        <f>'Moving Avg'!D1128</f>
        <v>2.09172</v>
      </c>
      <c r="G1128" s="2">
        <f>'Moving Avg'!F1128</f>
        <v>1.8445799999999999</v>
      </c>
      <c r="H1128" s="2">
        <f>'Moving Avg'!G1128</f>
        <v>1.812184</v>
      </c>
      <c r="I1128" s="2">
        <f>'Moving Avg'!H1128</f>
        <v>2.1200304999999968</v>
      </c>
      <c r="J1128" s="6" t="str">
        <f>OBV!F1128</f>
        <v>BULLISH</v>
      </c>
      <c r="K1128" s="6" t="str">
        <f>OBV!G1128</f>
        <v>WEAK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2.2511000000000001</v>
      </c>
      <c r="C1129" s="2">
        <f>RSI!I1129</f>
        <v>81.7485822847175</v>
      </c>
      <c r="D1129" s="2">
        <f>MACD!E1129</f>
        <v>-0.1925356954275399</v>
      </c>
      <c r="E1129" s="2">
        <f>MACD!F1129</f>
        <v>-0.12787015047727623</v>
      </c>
      <c r="F1129" s="2">
        <f>'Moving Avg'!D1129</f>
        <v>2.1362000000000001</v>
      </c>
      <c r="G1129" s="2">
        <f>'Moving Avg'!F1129</f>
        <v>1.8705199999999997</v>
      </c>
      <c r="H1129" s="2">
        <f>'Moving Avg'!G1129</f>
        <v>1.8197040000000002</v>
      </c>
      <c r="I1129" s="2">
        <f>'Moving Avg'!H1129</f>
        <v>2.1195889999999964</v>
      </c>
      <c r="J1129" s="6" t="str">
        <f>OBV!F1129</f>
        <v>BULLISH</v>
      </c>
      <c r="K1129" s="6" t="str">
        <f>OBV!G1129</f>
        <v>WEAK</v>
      </c>
      <c r="L1129" s="6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2.2511000000000001</v>
      </c>
      <c r="C1130" s="2">
        <f>RSI!I1130</f>
        <v>81.7485822847175</v>
      </c>
      <c r="D1130" s="2">
        <f>MACD!E1130</f>
        <v>-0.20158421449107422</v>
      </c>
      <c r="E1130" s="2">
        <f>MACD!F1130</f>
        <v>-0.14261296328003584</v>
      </c>
      <c r="F1130" s="2">
        <f>'Moving Avg'!D1130</f>
        <v>2.1695599999999997</v>
      </c>
      <c r="G1130" s="2">
        <f>'Moving Avg'!F1130</f>
        <v>1.89646</v>
      </c>
      <c r="H1130" s="2">
        <f>'Moving Avg'!G1130</f>
        <v>1.827224</v>
      </c>
      <c r="I1130" s="2">
        <f>'Moving Avg'!H1130</f>
        <v>2.1196829999999967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2.2511000000000001</v>
      </c>
      <c r="C1131" s="2">
        <f>RSI!I1131</f>
        <v>81.7485822847175</v>
      </c>
      <c r="D1131" s="2">
        <f>MACD!E1131</f>
        <v>-0.20411015718197922</v>
      </c>
      <c r="E1131" s="2">
        <f>MACD!F1131</f>
        <v>-0.1549124020604245</v>
      </c>
      <c r="F1131" s="2">
        <f>'Moving Avg'!D1131</f>
        <v>2.2029200000000002</v>
      </c>
      <c r="G1131" s="2">
        <f>'Moving Avg'!F1131</f>
        <v>1.926865</v>
      </c>
      <c r="H1131" s="2">
        <f>'Moving Avg'!G1131</f>
        <v>1.8342079999999996</v>
      </c>
      <c r="I1131" s="2">
        <f>'Moving Avg'!H1131</f>
        <v>2.1195089999999968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2.1861999999999999</v>
      </c>
      <c r="C1132" s="2">
        <f>RSI!I1132</f>
        <v>71.700915608341703</v>
      </c>
      <c r="D1132" s="2">
        <f>MACD!E1132</f>
        <v>-0.19045429852463158</v>
      </c>
      <c r="E1132" s="2">
        <f>MACD!F1132</f>
        <v>-0.16202078135326592</v>
      </c>
      <c r="F1132" s="2">
        <f>'Moving Avg'!D1132</f>
        <v>2.21774</v>
      </c>
      <c r="G1132" s="2">
        <f>'Moving Avg'!F1132</f>
        <v>1.954475</v>
      </c>
      <c r="H1132" s="2">
        <f>'Moving Avg'!G1132</f>
        <v>1.8409659999999997</v>
      </c>
      <c r="I1132" s="2">
        <f>'Moving Avg'!H1132</f>
        <v>2.1189214999999968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2.1305999999999998</v>
      </c>
      <c r="C1133" s="2">
        <f>RSI!I1133</f>
        <v>64.39836449328142</v>
      </c>
      <c r="D1133" s="2">
        <f>MACD!E1133</f>
        <v>-0.164705642328423</v>
      </c>
      <c r="E1133" s="2">
        <f>MACD!F1133</f>
        <v>-0.16255775354829732</v>
      </c>
      <c r="F1133" s="2">
        <f>'Moving Avg'!D1133</f>
        <v>2.2140200000000001</v>
      </c>
      <c r="G1133" s="2">
        <f>'Moving Avg'!F1133</f>
        <v>1.9770700000000001</v>
      </c>
      <c r="H1133" s="2">
        <f>'Moving Avg'!G1133</f>
        <v>1.8460759999999998</v>
      </c>
      <c r="I1133" s="2">
        <f>'Moving Avg'!H1133</f>
        <v>2.1180559999999971</v>
      </c>
      <c r="J1133" s="6" t="str">
        <f>OBV!F1133</f>
        <v>BULLISH</v>
      </c>
      <c r="K1133" s="6" t="str">
        <f>OBV!G1133</f>
        <v>NEUTRAL</v>
      </c>
      <c r="L1133" s="6" t="str">
        <f>OBV!H1133</f>
        <v>BULLISH DIVERGENCE</v>
      </c>
    </row>
    <row r="1134" spans="1:12" ht="13.5" x14ac:dyDescent="0.25">
      <c r="A1134" s="3">
        <f>RSI!A1134</f>
        <v>43661</v>
      </c>
      <c r="B1134" s="2">
        <f>RSI!B1134</f>
        <v>2.1861999999999999</v>
      </c>
      <c r="C1134" s="2">
        <f>RSI!I1134</f>
        <v>67.91725757891183</v>
      </c>
      <c r="D1134" s="2">
        <f>MACD!E1134</f>
        <v>-0.14793497844446013</v>
      </c>
      <c r="E1134" s="2">
        <f>MACD!F1134</f>
        <v>-0.15963319852752988</v>
      </c>
      <c r="F1134" s="2">
        <f>'Moving Avg'!D1134</f>
        <v>2.2010399999999999</v>
      </c>
      <c r="G1134" s="2">
        <f>'Moving Avg'!F1134</f>
        <v>2.0024450000000003</v>
      </c>
      <c r="H1134" s="2">
        <f>'Moving Avg'!G1134</f>
        <v>1.8522979999999998</v>
      </c>
      <c r="I1134" s="2">
        <f>'Moving Avg'!H1134</f>
        <v>2.1174684999999966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2.1861999999999999</v>
      </c>
      <c r="C1135" s="2">
        <f>RSI!I1135</f>
        <v>67.917257578911844</v>
      </c>
      <c r="D1135" s="2">
        <f>MACD!E1135</f>
        <v>-0.12635072635936728</v>
      </c>
      <c r="E1135" s="2">
        <f>MACD!F1135</f>
        <v>-0.15297670409389738</v>
      </c>
      <c r="F1135" s="2">
        <f>'Moving Avg'!D1135</f>
        <v>2.1880599999999997</v>
      </c>
      <c r="G1135" s="2">
        <f>'Moving Avg'!F1135</f>
        <v>2.0251399999999999</v>
      </c>
      <c r="H1135" s="2">
        <f>'Moving Avg'!G1135</f>
        <v>1.8585199999999999</v>
      </c>
      <c r="I1135" s="2">
        <f>'Moving Avg'!H1135</f>
        <v>2.1168809999999967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2.1214</v>
      </c>
      <c r="C1136" s="2">
        <f>RSI!I1136</f>
        <v>59.912907100764428</v>
      </c>
      <c r="D1136" s="2">
        <f>MACD!E1136</f>
        <v>-0.10436134679002818</v>
      </c>
      <c r="E1136" s="2">
        <f>MACD!F1136</f>
        <v>-0.14325363263312355</v>
      </c>
      <c r="F1136" s="2">
        <f>'Moving Avg'!D1136</f>
        <v>2.1621199999999998</v>
      </c>
      <c r="G1136" s="2">
        <f>'Moving Avg'!F1136</f>
        <v>2.04772</v>
      </c>
      <c r="H1136" s="2">
        <f>'Moving Avg'!G1136</f>
        <v>1.8643379999999996</v>
      </c>
      <c r="I1136" s="2">
        <f>'Moving Avg'!H1136</f>
        <v>2.1157014999999966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2.1583999999999999</v>
      </c>
      <c r="C1137" s="2">
        <f>RSI!I1137</f>
        <v>62.62170639576</v>
      </c>
      <c r="D1137" s="2">
        <f>MACD!E1137</f>
        <v>-8.4830506993081034E-2</v>
      </c>
      <c r="E1137" s="2">
        <f>MACD!F1137</f>
        <v>-0.13156900750511505</v>
      </c>
      <c r="F1137" s="2">
        <f>'Moving Avg'!D1137</f>
        <v>2.1565599999999998</v>
      </c>
      <c r="G1137" s="2">
        <f>'Moving Avg'!F1137</f>
        <v>2.06995</v>
      </c>
      <c r="H1137" s="2">
        <f>'Moving Avg'!G1137</f>
        <v>1.8708959999999997</v>
      </c>
      <c r="I1137" s="2">
        <f>'Moving Avg'!H1137</f>
        <v>2.114706999999997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</row>
    <row r="1138" spans="1:12" ht="13.5" x14ac:dyDescent="0.25">
      <c r="A1138" s="3">
        <f>RSI!A1138</f>
        <v>43665</v>
      </c>
      <c r="B1138" s="2">
        <f>RSI!B1138</f>
        <v>2.1861999999999999</v>
      </c>
      <c r="C1138" s="2">
        <f>RSI!I1138</f>
        <v>64.559467604817698</v>
      </c>
      <c r="D1138" s="2">
        <f>MACD!E1138</f>
        <v>-6.5441039836007686E-2</v>
      </c>
      <c r="E1138" s="2">
        <f>MACD!F1138</f>
        <v>-0.11834341397129358</v>
      </c>
      <c r="F1138" s="2">
        <f>'Moving Avg'!D1138</f>
        <v>2.1676799999999998</v>
      </c>
      <c r="G1138" s="2">
        <f>'Moving Avg'!F1138</f>
        <v>2.0921799999999999</v>
      </c>
      <c r="H1138" s="2">
        <f>'Moving Avg'!G1138</f>
        <v>1.8790819999999997</v>
      </c>
      <c r="I1138" s="2">
        <f>'Moving Avg'!H1138</f>
        <v>2.1136729999999968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2.1861999999999999</v>
      </c>
      <c r="C1139" s="2">
        <f>RSI!I1139</f>
        <v>64.559467604817698</v>
      </c>
      <c r="D1139" s="2">
        <f>MACD!E1139</f>
        <v>-3.4248824372932418E-2</v>
      </c>
      <c r="E1139" s="2">
        <f>MACD!F1139</f>
        <v>-0.10152449605162135</v>
      </c>
      <c r="F1139" s="2">
        <f>'Moving Avg'!D1139</f>
        <v>2.1676799999999998</v>
      </c>
      <c r="G1139" s="2">
        <f>'Moving Avg'!F1139</f>
        <v>2.1116350000000002</v>
      </c>
      <c r="H1139" s="2">
        <f>'Moving Avg'!G1139</f>
        <v>1.8863739999999996</v>
      </c>
      <c r="I1139" s="2">
        <f>'Moving Avg'!H1139</f>
        <v>2.1129959999999968</v>
      </c>
      <c r="J1139" s="6" t="str">
        <f>OBV!F1139</f>
        <v>BULLISH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2.1861999999999999</v>
      </c>
      <c r="C1140" s="2">
        <f>RSI!I1140</f>
        <v>64.559467604817698</v>
      </c>
      <c r="D1140" s="2">
        <f>MACD!E1140</f>
        <v>-8.6805777921994398E-3</v>
      </c>
      <c r="E1140" s="2">
        <f>MACD!F1140</f>
        <v>-8.2955712399736981E-2</v>
      </c>
      <c r="F1140" s="2">
        <f>'Moving Avg'!D1140</f>
        <v>2.1676799999999998</v>
      </c>
      <c r="G1140" s="2">
        <f>'Moving Avg'!F1140</f>
        <v>2.1297000000000001</v>
      </c>
      <c r="H1140" s="2">
        <f>'Moving Avg'!G1140</f>
        <v>1.8938459999999995</v>
      </c>
      <c r="I1140" s="2">
        <f>'Moving Avg'!H1140</f>
        <v>2.1123189999999967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2.1492</v>
      </c>
      <c r="C1141" s="2">
        <f>RSI!I1141</f>
        <v>59.437332002222071</v>
      </c>
      <c r="D1141" s="2">
        <f>MACD!E1141</f>
        <v>1.4930790073528044E-2</v>
      </c>
      <c r="E1141" s="2">
        <f>MACD!F1141</f>
        <v>-6.3378411905083976E-2</v>
      </c>
      <c r="F1141" s="2">
        <f>'Moving Avg'!D1141</f>
        <v>2.1732399999999998</v>
      </c>
      <c r="G1141" s="2">
        <f>'Moving Avg'!F1141</f>
        <v>2.1436000000000002</v>
      </c>
      <c r="H1141" s="2">
        <f>'Moving Avg'!G1141</f>
        <v>1.9005779999999992</v>
      </c>
      <c r="I1141" s="2">
        <f>'Moving Avg'!H1141</f>
        <v>2.1114569999999966</v>
      </c>
      <c r="J1141" s="6" t="str">
        <f>OBV!F1141</f>
        <v>BEARISH</v>
      </c>
      <c r="K1141" s="6" t="str">
        <f>OBV!G1141</f>
        <v>NEUTRAL</v>
      </c>
      <c r="L1141" s="6" t="str">
        <f>OBV!H1141</f>
        <v>BEARISH DIVERGENCE</v>
      </c>
    </row>
    <row r="1142" spans="1:12" ht="13.5" x14ac:dyDescent="0.25">
      <c r="A1142" s="3">
        <f>RSI!A1142</f>
        <v>43672</v>
      </c>
      <c r="B1142" s="2">
        <f>RSI!B1142</f>
        <v>2.1861999999999999</v>
      </c>
      <c r="C1142" s="2">
        <f>RSI!I1142</f>
        <v>62.630305828200584</v>
      </c>
      <c r="D1142" s="2">
        <f>MACD!E1142</f>
        <v>2.1695470993131849E-2</v>
      </c>
      <c r="E1142" s="2">
        <f>MACD!F1142</f>
        <v>-4.6363635325440813E-2</v>
      </c>
      <c r="F1142" s="2">
        <f>'Moving Avg'!D1142</f>
        <v>2.1787999999999998</v>
      </c>
      <c r="G1142" s="2">
        <f>'Moving Avg'!F1142</f>
        <v>2.1551800000000001</v>
      </c>
      <c r="H1142" s="2">
        <f>'Moving Avg'!G1142</f>
        <v>1.9091219999999991</v>
      </c>
      <c r="I1142" s="2">
        <f>'Moving Avg'!H1142</f>
        <v>2.1108694999999966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</row>
    <row r="1143" spans="1:12" ht="13.5" x14ac:dyDescent="0.25">
      <c r="A1143" s="3">
        <f>RSI!A1143</f>
        <v>43675</v>
      </c>
      <c r="B1143" s="2">
        <f>RSI!B1143</f>
        <v>2.1861999999999999</v>
      </c>
      <c r="C1143" s="2">
        <f>RSI!I1143</f>
        <v>62.630305828200584</v>
      </c>
      <c r="D1143" s="2">
        <f>MACD!E1143</f>
        <v>1.8194346688056307E-2</v>
      </c>
      <c r="E1143" s="2">
        <f>MACD!F1143</f>
        <v>-3.3452038922741394E-2</v>
      </c>
      <c r="F1143" s="2">
        <f>'Moving Avg'!D1143</f>
        <v>2.1787999999999998</v>
      </c>
      <c r="G1143" s="2">
        <f>'Moving Avg'!F1143</f>
        <v>2.1630550000000004</v>
      </c>
      <c r="H1143" s="2">
        <f>'Moving Avg'!G1143</f>
        <v>1.9165939999999992</v>
      </c>
      <c r="I1143" s="2">
        <f>'Moving Avg'!H1143</f>
        <v>2.1102819999999962</v>
      </c>
      <c r="J1143" s="6" t="str">
        <f>OBV!F1143</f>
        <v>BEARISH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2.1861999999999999</v>
      </c>
      <c r="C1144" s="2">
        <f>RSI!I1144</f>
        <v>62.630305828200591</v>
      </c>
      <c r="D1144" s="2">
        <f>MACD!E1144</f>
        <v>2.3164185518119051E-2</v>
      </c>
      <c r="E1144" s="2">
        <f>MACD!F1144</f>
        <v>-2.2128794034569306E-2</v>
      </c>
      <c r="F1144" s="2">
        <f>'Moving Avg'!D1144</f>
        <v>2.1787999999999998</v>
      </c>
      <c r="G1144" s="2">
        <f>'Moving Avg'!F1144</f>
        <v>2.1709300000000002</v>
      </c>
      <c r="H1144" s="2">
        <f>'Moving Avg'!G1144</f>
        <v>1.9251379999999996</v>
      </c>
      <c r="I1144" s="2">
        <f>'Moving Avg'!H1144</f>
        <v>2.1097834999999963</v>
      </c>
      <c r="J1144" s="6" t="str">
        <f>OBV!F1144</f>
        <v>BEARISH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2.1861999999999999</v>
      </c>
      <c r="C1145" s="2">
        <f>RSI!I1145</f>
        <v>62.630305828200598</v>
      </c>
      <c r="D1145" s="2">
        <f>MACD!E1145</f>
        <v>2.6793954567107203E-2</v>
      </c>
      <c r="E1145" s="2">
        <f>MACD!F1145</f>
        <v>-1.2344244314234004E-2</v>
      </c>
      <c r="F1145" s="2">
        <f>'Moving Avg'!D1145</f>
        <v>2.1787999999999998</v>
      </c>
      <c r="G1145" s="2">
        <f>'Moving Avg'!F1145</f>
        <v>2.1760250000000001</v>
      </c>
      <c r="H1145" s="2">
        <f>'Moving Avg'!G1145</f>
        <v>1.9343959999999996</v>
      </c>
      <c r="I1145" s="2">
        <f>'Moving Avg'!H1145</f>
        <v>2.1091064999999962</v>
      </c>
      <c r="J1145" s="6" t="str">
        <f>OBV!F1145</f>
        <v>BEARISH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2.1861999999999999</v>
      </c>
      <c r="C1146" s="2">
        <f>RSI!I1146</f>
        <v>62.630305828200598</v>
      </c>
      <c r="D1146" s="2">
        <f>MACD!E1146</f>
        <v>1.9363215735777484E-2</v>
      </c>
      <c r="E1146" s="2">
        <f>MACD!F1146</f>
        <v>-6.0027523042317076E-3</v>
      </c>
      <c r="F1146" s="2">
        <f>'Moving Avg'!D1146</f>
        <v>2.1861999999999999</v>
      </c>
      <c r="G1146" s="2">
        <f>'Moving Avg'!F1146</f>
        <v>2.1811199999999999</v>
      </c>
      <c r="H1146" s="2">
        <f>'Moving Avg'!G1146</f>
        <v>1.9424039999999994</v>
      </c>
      <c r="I1146" s="2">
        <f>'Moving Avg'!H1146</f>
        <v>2.1084739999999966</v>
      </c>
      <c r="J1146" s="6" t="str">
        <f>OBV!F1146</f>
        <v>BULLISH</v>
      </c>
      <c r="K1146" s="6" t="str">
        <f>OBV!G1146</f>
        <v>NEUTRAL</v>
      </c>
      <c r="L1146" s="6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2.1861999999999999</v>
      </c>
      <c r="C1147" s="2">
        <f>RSI!I1147</f>
        <v>62.630305828200598</v>
      </c>
      <c r="D1147" s="2">
        <f>MACD!E1147</f>
        <v>1.8274594534755551E-2</v>
      </c>
      <c r="E1147" s="2">
        <f>MACD!F1147</f>
        <v>-1.1472829364342564E-3</v>
      </c>
      <c r="F1147" s="2">
        <f>'Moving Avg'!D1147</f>
        <v>2.1861999999999999</v>
      </c>
      <c r="G1147" s="2">
        <f>'Moving Avg'!F1147</f>
        <v>2.184825</v>
      </c>
      <c r="H1147" s="2">
        <f>'Moving Avg'!G1147</f>
        <v>1.9514819999999995</v>
      </c>
      <c r="I1147" s="2">
        <f>'Moving Avg'!H1147</f>
        <v>2.1081094999999963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2.1861999999999999</v>
      </c>
      <c r="C1148" s="2">
        <f>RSI!I1148</f>
        <v>62.630305828200598</v>
      </c>
      <c r="D1148" s="2">
        <f>MACD!E1148</f>
        <v>2.1173542658914801E-2</v>
      </c>
      <c r="E1148" s="2">
        <f>MACD!F1148</f>
        <v>3.3168821826355557E-3</v>
      </c>
      <c r="F1148" s="2">
        <f>'Moving Avg'!D1148</f>
        <v>2.1861999999999999</v>
      </c>
      <c r="G1148" s="2">
        <f>'Moving Avg'!F1148</f>
        <v>2.1866750000000001</v>
      </c>
      <c r="H1148" s="2">
        <f>'Moving Avg'!G1148</f>
        <v>1.9596679999999995</v>
      </c>
      <c r="I1148" s="2">
        <f>'Moving Avg'!H1148</f>
        <v>2.1079234999999965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2.1861999999999999</v>
      </c>
      <c r="C1149" s="2">
        <f>RSI!I1149</f>
        <v>62.630305828200598</v>
      </c>
      <c r="D1149" s="2">
        <f>MACD!E1149</f>
        <v>2.3203504378310758E-2</v>
      </c>
      <c r="E1149" s="2">
        <f>MACD!F1149</f>
        <v>7.2942066217705961E-3</v>
      </c>
      <c r="F1149" s="2">
        <f>'Moving Avg'!D1149</f>
        <v>2.1861999999999999</v>
      </c>
      <c r="G1149" s="2">
        <f>'Moving Avg'!F1149</f>
        <v>2.1834299999999995</v>
      </c>
      <c r="H1149" s="2">
        <f>'Moving Avg'!G1149</f>
        <v>1.9691039999999995</v>
      </c>
      <c r="I1149" s="2">
        <f>'Moving Avg'!H1149</f>
        <v>2.1080054999999964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2.1214</v>
      </c>
      <c r="C1150" s="2">
        <f>RSI!I1150</f>
        <v>50.12777296071441</v>
      </c>
      <c r="D1150" s="2">
        <f>MACD!E1150</f>
        <v>2.9329502826517917E-2</v>
      </c>
      <c r="E1150" s="2">
        <f>MACD!F1150</f>
        <v>1.1701265862720061E-2</v>
      </c>
      <c r="F1150" s="2">
        <f>'Moving Avg'!D1150</f>
        <v>2.1732399999999998</v>
      </c>
      <c r="G1150" s="2">
        <f>'Moving Avg'!F1150</f>
        <v>2.1769449999999999</v>
      </c>
      <c r="H1150" s="2">
        <f>'Moving Avg'!G1150</f>
        <v>1.9759939999999994</v>
      </c>
      <c r="I1150" s="2">
        <f>'Moving Avg'!H1150</f>
        <v>2.1075404999999972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2.1492</v>
      </c>
      <c r="C1151" s="2">
        <f>RSI!I1151</f>
        <v>54.339041800731174</v>
      </c>
      <c r="D1151" s="2">
        <f>MACD!E1151</f>
        <v>2.6781729498742912E-2</v>
      </c>
      <c r="E1151" s="2">
        <f>MACD!F1151</f>
        <v>1.4717358589924632E-2</v>
      </c>
      <c r="F1151" s="2">
        <f>'Moving Avg'!D1151</f>
        <v>2.1658400000000002</v>
      </c>
      <c r="G1151" s="2">
        <f>'Moving Avg'!F1151</f>
        <v>2.1718500000000001</v>
      </c>
      <c r="H1151" s="2">
        <f>'Moving Avg'!G1151</f>
        <v>1.9834399999999994</v>
      </c>
      <c r="I1151" s="2">
        <f>'Moving Avg'!H1151</f>
        <v>2.1072144999999973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2.1492</v>
      </c>
      <c r="C1152" s="2">
        <f>RSI!I1152</f>
        <v>54.339041800731174</v>
      </c>
      <c r="D1152" s="2">
        <f>MACD!E1152</f>
        <v>3.0172713592381051E-2</v>
      </c>
      <c r="E1152" s="2">
        <f>MACD!F1152</f>
        <v>1.7808429590415915E-2</v>
      </c>
      <c r="F1152" s="2">
        <f>'Moving Avg'!D1152</f>
        <v>2.1584400000000001</v>
      </c>
      <c r="G1152" s="2">
        <f>'Moving Avg'!F1152</f>
        <v>2.17</v>
      </c>
      <c r="H1152" s="2">
        <f>'Moving Avg'!G1152</f>
        <v>1.9908859999999993</v>
      </c>
      <c r="I1152" s="2">
        <f>'Moving Avg'!H1152</f>
        <v>2.1069329999999975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2.1492</v>
      </c>
      <c r="C1153" s="2">
        <f>RSI!I1153</f>
        <v>54.339041800731167</v>
      </c>
      <c r="D1153" s="2">
        <f>MACD!E1153</f>
        <v>3.2907271345602673E-2</v>
      </c>
      <c r="E1153" s="2">
        <f>MACD!F1153</f>
        <v>2.0828197941453269E-2</v>
      </c>
      <c r="F1153" s="2">
        <f>'Moving Avg'!D1153</f>
        <v>2.1510400000000001</v>
      </c>
      <c r="G1153" s="2">
        <f>'Moving Avg'!F1153</f>
        <v>2.1709299999999998</v>
      </c>
      <c r="H1153" s="2">
        <f>'Moving Avg'!G1153</f>
        <v>1.9983319999999991</v>
      </c>
      <c r="I1153" s="2">
        <f>'Moving Avg'!H1153</f>
        <v>2.1066514999999977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2.0565000000000002</v>
      </c>
      <c r="C1154" s="2">
        <f>RSI!I1154</f>
        <v>40.201221857849205</v>
      </c>
      <c r="D1154" s="2">
        <f>MACD!E1154</f>
        <v>4.196303857282091E-2</v>
      </c>
      <c r="E1154" s="2">
        <f>MACD!F1154</f>
        <v>2.5055166067726797E-2</v>
      </c>
      <c r="F1154" s="2">
        <f>'Moving Avg'!D1154</f>
        <v>2.1251000000000002</v>
      </c>
      <c r="G1154" s="2">
        <f>'Moving Avg'!F1154</f>
        <v>2.1644449999999997</v>
      </c>
      <c r="H1154" s="2">
        <f>'Moving Avg'!G1154</f>
        <v>2.0048159999999995</v>
      </c>
      <c r="I1154" s="2">
        <f>'Moving Avg'!H1154</f>
        <v>2.1059064999999979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1.9731000000000001</v>
      </c>
      <c r="C1155" s="2">
        <f>RSI!I1155</f>
        <v>32.107504677981225</v>
      </c>
      <c r="D1155" s="2">
        <f>MACD!E1155</f>
        <v>5.6235642086193138E-2</v>
      </c>
      <c r="E1155" s="2">
        <f>MACD!F1155</f>
        <v>3.1291261271420068E-2</v>
      </c>
      <c r="F1155" s="2">
        <f>'Moving Avg'!D1155</f>
        <v>2.09544</v>
      </c>
      <c r="G1155" s="2">
        <f>'Moving Avg'!F1155</f>
        <v>2.1537899999999999</v>
      </c>
      <c r="H1155" s="2">
        <f>'Moving Avg'!G1155</f>
        <v>2.0105259999999991</v>
      </c>
      <c r="I1155" s="2">
        <f>'Moving Avg'!H1155</f>
        <v>2.1050569999999982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1.9083000000000001</v>
      </c>
      <c r="C1156" s="2">
        <f>RSI!I1156</f>
        <v>27.478428735787844</v>
      </c>
      <c r="D1156" s="2">
        <f>MACD!E1156</f>
        <v>7.4005509316485529E-2</v>
      </c>
      <c r="E1156" s="2">
        <f>MACD!F1156</f>
        <v>3.9834110880433163E-2</v>
      </c>
      <c r="F1156" s="2">
        <f>'Moving Avg'!D1156</f>
        <v>2.0472600000000005</v>
      </c>
      <c r="G1156" s="2">
        <f>'Moving Avg'!F1156</f>
        <v>2.143135</v>
      </c>
      <c r="H1156" s="2">
        <f>'Moving Avg'!G1156</f>
        <v>2.0147619999999993</v>
      </c>
      <c r="I1156" s="2">
        <f>'Moving Avg'!H1156</f>
        <v>2.1036154999999983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1.8897999999999999</v>
      </c>
      <c r="C1157" s="2">
        <f>RSI!I1157</f>
        <v>26.312090505026319</v>
      </c>
      <c r="D1157" s="2">
        <f>MACD!E1157</f>
        <v>9.1621724276783389E-2</v>
      </c>
      <c r="E1157" s="2">
        <f>MACD!F1157</f>
        <v>5.0191633559703214E-2</v>
      </c>
      <c r="F1157" s="2">
        <f>'Moving Avg'!D1157</f>
        <v>1.9953800000000002</v>
      </c>
      <c r="G1157" s="2">
        <f>'Moving Avg'!F1157</f>
        <v>2.129705</v>
      </c>
      <c r="H1157" s="2">
        <f>'Moving Avg'!G1157</f>
        <v>2.017911999999999</v>
      </c>
      <c r="I1157" s="2">
        <f>'Moving Avg'!H1157</f>
        <v>2.1021709999999985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1.8342000000000001</v>
      </c>
      <c r="C1158" s="2">
        <f>RSI!I1158</f>
        <v>23.133968904796774</v>
      </c>
      <c r="D1158" s="2">
        <f>MACD!E1158</f>
        <v>0.11187577617699596</v>
      </c>
      <c r="E1158" s="2">
        <f>MACD!F1158</f>
        <v>6.2528462083161762E-2</v>
      </c>
      <c r="F1158" s="2">
        <f>'Moving Avg'!D1158</f>
        <v>1.9323800000000002</v>
      </c>
      <c r="G1158" s="2">
        <f>'Moving Avg'!F1158</f>
        <v>2.1121050000000001</v>
      </c>
      <c r="H1158" s="2">
        <f>'Moving Avg'!G1158</f>
        <v>2.020843999999999</v>
      </c>
      <c r="I1158" s="2">
        <f>'Moving Avg'!H1158</f>
        <v>2.100046499999999</v>
      </c>
      <c r="J1158" s="6" t="str">
        <f>OBV!F1158</f>
        <v>BEARISH</v>
      </c>
      <c r="K1158" s="6" t="str">
        <f>OBV!G1158</f>
        <v>STRONG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1.8342000000000001</v>
      </c>
      <c r="C1159" s="2">
        <f>RSI!I1159</f>
        <v>23.133968904796774</v>
      </c>
      <c r="D1159" s="2">
        <f>MACD!E1159</f>
        <v>0.13048079374922006</v>
      </c>
      <c r="E1159" s="2">
        <f>MACD!F1159</f>
        <v>7.6118928416373424E-2</v>
      </c>
      <c r="F1159" s="2">
        <f>'Moving Avg'!D1159</f>
        <v>1.88792</v>
      </c>
      <c r="G1159" s="2">
        <f>'Moving Avg'!F1159</f>
        <v>2.0945050000000003</v>
      </c>
      <c r="H1159" s="2">
        <f>'Moving Avg'!G1159</f>
        <v>2.0228819999999992</v>
      </c>
      <c r="I1159" s="2">
        <f>'Moving Avg'!H1159</f>
        <v>2.0982794999999985</v>
      </c>
      <c r="J1159" s="6" t="str">
        <f>OBV!F1159</f>
        <v>BEARISH</v>
      </c>
      <c r="K1159" s="6" t="str">
        <f>OBV!G1159</f>
        <v>STRONG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1.8342000000000001</v>
      </c>
      <c r="C1160" s="2">
        <f>RSI!I1160</f>
        <v>23.133968904796774</v>
      </c>
      <c r="D1160" s="2">
        <f>MACD!E1160</f>
        <v>0.13761257909783753</v>
      </c>
      <c r="E1160" s="2">
        <f>MACD!F1160</f>
        <v>8.8417658552666256E-2</v>
      </c>
      <c r="F1160" s="2">
        <f>'Moving Avg'!D1160</f>
        <v>1.8601399999999999</v>
      </c>
      <c r="G1160" s="2">
        <f>'Moving Avg'!F1160</f>
        <v>2.0769050000000004</v>
      </c>
      <c r="H1160" s="2">
        <f>'Moving Avg'!G1160</f>
        <v>2.0249199999999989</v>
      </c>
      <c r="I1160" s="2">
        <f>'Moving Avg'!H1160</f>
        <v>2.0965124999999989</v>
      </c>
      <c r="J1160" s="6" t="str">
        <f>OBV!F1160</f>
        <v>BEARISH</v>
      </c>
      <c r="K1160" s="6" t="str">
        <f>OBV!G1160</f>
        <v>STRONG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1.8342000000000001</v>
      </c>
      <c r="C1161" s="2">
        <f>RSI!I1161</f>
        <v>23.133968904796774</v>
      </c>
      <c r="D1161" s="2">
        <f>MACD!E1161</f>
        <v>0.14918178324165066</v>
      </c>
      <c r="E1161" s="2">
        <f>MACD!F1161</f>
        <v>0.10057048349046314</v>
      </c>
      <c r="F1161" s="2">
        <f>'Moving Avg'!D1161</f>
        <v>1.8453200000000003</v>
      </c>
      <c r="G1161" s="2">
        <f>'Moving Avg'!F1161</f>
        <v>2.0611550000000003</v>
      </c>
      <c r="H1161" s="2">
        <f>'Moving Avg'!G1161</f>
        <v>2.0287439999999988</v>
      </c>
      <c r="I1161" s="2">
        <f>'Moving Avg'!H1161</f>
        <v>2.0945219999999991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1.8342000000000001</v>
      </c>
      <c r="C1162" s="2">
        <f>RSI!I1162</f>
        <v>23.133968904796774</v>
      </c>
      <c r="D1162" s="2">
        <f>MACD!E1162</f>
        <v>0.16013564081026033</v>
      </c>
      <c r="E1162" s="2">
        <f>MACD!F1162</f>
        <v>0.11248351495442259</v>
      </c>
      <c r="F1162" s="2">
        <f>'Moving Avg'!D1162</f>
        <v>1.8341999999999998</v>
      </c>
      <c r="G1162" s="2">
        <f>'Moving Avg'!F1162</f>
        <v>2.0435550000000005</v>
      </c>
      <c r="H1162" s="2">
        <f>'Moving Avg'!G1162</f>
        <v>2.0327479999999989</v>
      </c>
      <c r="I1162" s="2">
        <f>'Moving Avg'!H1162</f>
        <v>2.0922634999999996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1.8342000000000001</v>
      </c>
      <c r="C1163" s="2">
        <f>RSI!I1163</f>
        <v>23.133968904796774</v>
      </c>
      <c r="D1163" s="2">
        <f>MACD!E1163</f>
        <v>0.17048255895307141</v>
      </c>
      <c r="E1163" s="2">
        <f>MACD!F1163</f>
        <v>0.12408332375415237</v>
      </c>
      <c r="F1163" s="2">
        <f>'Moving Avg'!D1163</f>
        <v>1.8341999999999998</v>
      </c>
      <c r="G1163" s="2">
        <f>'Moving Avg'!F1163</f>
        <v>2.0259550000000006</v>
      </c>
      <c r="H1163" s="2">
        <f>'Moving Avg'!G1163</f>
        <v>2.0358579999999988</v>
      </c>
      <c r="I1163" s="2">
        <f>'Moving Avg'!H1163</f>
        <v>2.0900049999999997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1.8342000000000001</v>
      </c>
      <c r="C1164" s="2">
        <f>RSI!I1164</f>
        <v>23.133968904796774</v>
      </c>
      <c r="D1164" s="2">
        <f>MACD!E1164</f>
        <v>0.1659745026951247</v>
      </c>
      <c r="E1164" s="2">
        <f>MACD!F1164</f>
        <v>0.13246155954234684</v>
      </c>
      <c r="F1164" s="2">
        <f>'Moving Avg'!D1164</f>
        <v>1.8341999999999998</v>
      </c>
      <c r="G1164" s="2">
        <f>'Moving Avg'!F1164</f>
        <v>2.0083550000000008</v>
      </c>
      <c r="H1164" s="2">
        <f>'Moving Avg'!G1164</f>
        <v>2.0389679999999988</v>
      </c>
      <c r="I1164" s="2">
        <f>'Moving Avg'!H1164</f>
        <v>2.0880144999999994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1.8342000000000001</v>
      </c>
      <c r="C1165" s="2">
        <f>RSI!I1165</f>
        <v>23.133968904796774</v>
      </c>
      <c r="D1165" s="2">
        <f>MACD!E1165</f>
        <v>0.15025366656488015</v>
      </c>
      <c r="E1165" s="2">
        <f>MACD!F1165</f>
        <v>0.13601998094685352</v>
      </c>
      <c r="F1165" s="2">
        <f>'Moving Avg'!D1165</f>
        <v>1.8341999999999998</v>
      </c>
      <c r="G1165" s="2">
        <f>'Moving Avg'!F1165</f>
        <v>1.9907550000000005</v>
      </c>
      <c r="H1165" s="2">
        <f>'Moving Avg'!G1165</f>
        <v>2.0410059999999985</v>
      </c>
      <c r="I1165" s="2">
        <f>'Moving Avg'!H1165</f>
        <v>2.085801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1.899</v>
      </c>
      <c r="C1166" s="2">
        <f>RSI!I1166</f>
        <v>38.736488109107299</v>
      </c>
      <c r="D1166" s="2">
        <f>MACD!E1166</f>
        <v>0.1230381548780517</v>
      </c>
      <c r="E1166" s="2">
        <f>MACD!F1166</f>
        <v>0.13342361573309316</v>
      </c>
      <c r="F1166" s="2">
        <f>'Moving Avg'!D1166</f>
        <v>1.8471600000000001</v>
      </c>
      <c r="G1166" s="2">
        <f>'Moving Avg'!F1166</f>
        <v>1.9763950000000006</v>
      </c>
      <c r="H1166" s="2">
        <f>'Moving Avg'!G1166</f>
        <v>2.0455899999999985</v>
      </c>
      <c r="I1166" s="2">
        <f>'Moving Avg'!H1166</f>
        <v>2.0838665000000001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1.8434999999999999</v>
      </c>
      <c r="C1167" s="2">
        <f>RSI!I1167</f>
        <v>32.627767196937839</v>
      </c>
      <c r="D1167" s="2">
        <f>MACD!E1167</f>
        <v>0.10168425649232526</v>
      </c>
      <c r="E1167" s="2">
        <f>MACD!F1167</f>
        <v>0.12707574388493958</v>
      </c>
      <c r="F1167" s="2">
        <f>'Moving Avg'!D1167</f>
        <v>1.8490200000000001</v>
      </c>
      <c r="G1167" s="2">
        <f>'Moving Avg'!F1167</f>
        <v>1.95926</v>
      </c>
      <c r="H1167" s="2">
        <f>'Moving Avg'!G1167</f>
        <v>2.0481839999999987</v>
      </c>
      <c r="I1167" s="2">
        <f>'Moving Avg'!H1167</f>
        <v>2.0816100000000004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1.8805000000000001</v>
      </c>
      <c r="C1168" s="2">
        <f>RSI!I1168</f>
        <v>39.479862147126823</v>
      </c>
      <c r="D1168" s="2">
        <f>MACD!E1168</f>
        <v>7.3028247711572902E-2</v>
      </c>
      <c r="E1168" s="2">
        <f>MACD!F1168</f>
        <v>0.11626624465026625</v>
      </c>
      <c r="F1168" s="2">
        <f>'Moving Avg'!D1168</f>
        <v>1.8582799999999999</v>
      </c>
      <c r="G1168" s="2">
        <f>'Moving Avg'!F1168</f>
        <v>1.9439749999999996</v>
      </c>
      <c r="H1168" s="2">
        <f>'Moving Avg'!G1168</f>
        <v>2.0509619999999988</v>
      </c>
      <c r="I1168" s="2">
        <f>'Moving Avg'!H1168</f>
        <v>2.0795830000000004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1.8805000000000001</v>
      </c>
      <c r="C1169" s="2">
        <f>RSI!I1169</f>
        <v>39.479862147126823</v>
      </c>
      <c r="D1169" s="2">
        <f>MACD!E1169</f>
        <v>4.9217092709996857E-2</v>
      </c>
      <c r="E1169" s="2">
        <f>MACD!F1169</f>
        <v>0.10285641426221237</v>
      </c>
      <c r="F1169" s="2">
        <f>'Moving Avg'!D1169</f>
        <v>1.86754</v>
      </c>
      <c r="G1169" s="2">
        <f>'Moving Avg'!F1169</f>
        <v>1.9286899999999996</v>
      </c>
      <c r="H1169" s="2">
        <f>'Moving Avg'!G1169</f>
        <v>2.0526299999999988</v>
      </c>
      <c r="I1169" s="2">
        <f>'Moving Avg'!H1169</f>
        <v>2.0778685000000006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1.8527</v>
      </c>
      <c r="C1170" s="2">
        <f>RSI!I1170</f>
        <v>36.265814531397503</v>
      </c>
      <c r="D1170" s="2">
        <f>MACD!E1170</f>
        <v>3.1532374771896077E-2</v>
      </c>
      <c r="E1170" s="2">
        <f>MACD!F1170</f>
        <v>8.8591606364149117E-2</v>
      </c>
      <c r="F1170" s="2">
        <f>'Moving Avg'!D1170</f>
        <v>1.8712399999999998</v>
      </c>
      <c r="G1170" s="2">
        <f>'Moving Avg'!F1170</f>
        <v>1.9152549999999995</v>
      </c>
      <c r="H1170" s="2">
        <f>'Moving Avg'!G1170</f>
        <v>2.0531859999999984</v>
      </c>
      <c r="I1170" s="2">
        <f>'Moving Avg'!H1170</f>
        <v>2.0757025000000007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1.8527</v>
      </c>
      <c r="C1171" s="2">
        <f>RSI!I1171</f>
        <v>36.265814531397503</v>
      </c>
      <c r="D1171" s="2">
        <f>MACD!E1171</f>
        <v>1.7106657016724203E-2</v>
      </c>
      <c r="E1171" s="2">
        <f>MACD!F1171</f>
        <v>7.4294616494664137E-2</v>
      </c>
      <c r="F1171" s="2">
        <f>'Moving Avg'!D1171</f>
        <v>1.8619800000000002</v>
      </c>
      <c r="G1171" s="2">
        <f>'Moving Avg'!F1171</f>
        <v>1.9004299999999994</v>
      </c>
      <c r="H1171" s="2">
        <f>'Moving Avg'!G1171</f>
        <v>2.0528159999999986</v>
      </c>
      <c r="I1171" s="2">
        <f>'Moving Avg'!H1171</f>
        <v>2.0735365000000012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1.8527</v>
      </c>
      <c r="C1172" s="2">
        <f>RSI!I1172</f>
        <v>36.265814531397503</v>
      </c>
      <c r="D1172" s="2">
        <f>MACD!E1172</f>
        <v>5.3986826271539279E-3</v>
      </c>
      <c r="E1172" s="2">
        <f>MACD!F1172</f>
        <v>6.0515429721162098E-2</v>
      </c>
      <c r="F1172" s="2">
        <f>'Moving Avg'!D1172</f>
        <v>1.86382</v>
      </c>
      <c r="G1172" s="2">
        <f>'Moving Avg'!F1172</f>
        <v>1.8856049999999995</v>
      </c>
      <c r="H1172" s="2">
        <f>'Moving Avg'!G1172</f>
        <v>2.0507779999999989</v>
      </c>
      <c r="I1172" s="2">
        <f>'Moving Avg'!H1172</f>
        <v>2.0713705000000013</v>
      </c>
      <c r="J1172" s="6" t="str">
        <f>OBV!F1172</f>
        <v>BEARISH</v>
      </c>
      <c r="K1172" s="6" t="str">
        <f>OBV!G1172</f>
        <v>NEUTRAL</v>
      </c>
      <c r="L1172" s="6" t="str">
        <f>OBV!H1172</f>
        <v>BEARISH DIVERGENCE</v>
      </c>
    </row>
    <row r="1173" spans="1:12" ht="13.5" x14ac:dyDescent="0.25">
      <c r="A1173" s="3">
        <f>RSI!A1173</f>
        <v>43719</v>
      </c>
      <c r="B1173" s="2">
        <f>RSI!B1173</f>
        <v>1.8527</v>
      </c>
      <c r="C1173" s="2">
        <f>RSI!I1173</f>
        <v>36.265814531397503</v>
      </c>
      <c r="D1173" s="2">
        <f>MACD!E1173</f>
        <v>-4.0465814401977607E-3</v>
      </c>
      <c r="E1173" s="2">
        <f>MACD!F1173</f>
        <v>4.7603027488890129E-2</v>
      </c>
      <c r="F1173" s="2">
        <f>'Moving Avg'!D1173</f>
        <v>1.8582600000000002</v>
      </c>
      <c r="G1173" s="2">
        <f>'Moving Avg'!F1173</f>
        <v>1.8707799999999999</v>
      </c>
      <c r="H1173" s="2">
        <f>'Moving Avg'!G1173</f>
        <v>2.0472579999999989</v>
      </c>
      <c r="I1173" s="2">
        <f>'Moving Avg'!H1173</f>
        <v>2.0692045000000014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1.8527</v>
      </c>
      <c r="C1174" s="2">
        <f>RSI!I1174</f>
        <v>36.265814531397503</v>
      </c>
      <c r="D1174" s="2">
        <f>MACD!E1174</f>
        <v>-1.1611428428120574E-2</v>
      </c>
      <c r="E1174" s="2">
        <f>MACD!F1174</f>
        <v>3.5760136305487994E-2</v>
      </c>
      <c r="F1174" s="2">
        <f>'Moving Avg'!D1174</f>
        <v>1.8527</v>
      </c>
      <c r="G1174" s="2">
        <f>'Moving Avg'!F1174</f>
        <v>1.8605899999999997</v>
      </c>
      <c r="H1174" s="2">
        <f>'Moving Avg'!G1174</f>
        <v>2.0437379999999994</v>
      </c>
      <c r="I1174" s="2">
        <f>'Moving Avg'!H1174</f>
        <v>2.0673510000000013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1.8527</v>
      </c>
      <c r="C1175" s="2">
        <f>RSI!I1175</f>
        <v>36.265814531397503</v>
      </c>
      <c r="D1175" s="2">
        <f>MACD!E1175</f>
        <v>-1.7616805088993104E-2</v>
      </c>
      <c r="E1175" s="2">
        <f>MACD!F1175</f>
        <v>2.5084748026591774E-2</v>
      </c>
      <c r="F1175" s="2">
        <f>'Moving Avg'!D1175</f>
        <v>1.8527</v>
      </c>
      <c r="G1175" s="2">
        <f>'Moving Avg'!F1175</f>
        <v>1.8545699999999996</v>
      </c>
      <c r="H1175" s="2">
        <f>'Moving Avg'!G1175</f>
        <v>2.039105999999999</v>
      </c>
      <c r="I1175" s="2">
        <f>'Moving Avg'!H1175</f>
        <v>2.0654530000000015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1.8527</v>
      </c>
      <c r="C1176" s="2">
        <f>RSI!I1176</f>
        <v>36.265814531397503</v>
      </c>
      <c r="D1176" s="2">
        <f>MACD!E1176</f>
        <v>-1.2362706403477475E-2</v>
      </c>
      <c r="E1176" s="2">
        <f>MACD!F1176</f>
        <v>1.7595257140577924E-2</v>
      </c>
      <c r="F1176" s="2">
        <f>'Moving Avg'!D1176</f>
        <v>1.8527</v>
      </c>
      <c r="G1176" s="2">
        <f>'Moving Avg'!F1176</f>
        <v>1.8517899999999998</v>
      </c>
      <c r="H1176" s="2">
        <f>'Moving Avg'!G1176</f>
        <v>2.034473999999999</v>
      </c>
      <c r="I1176" s="2">
        <f>'Moving Avg'!H1176</f>
        <v>2.0635550000000018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1.8527</v>
      </c>
      <c r="C1177" s="2">
        <f>RSI!I1177</f>
        <v>36.265814531397503</v>
      </c>
      <c r="D1177" s="2">
        <f>MACD!E1177</f>
        <v>-1.6116187987150754E-2</v>
      </c>
      <c r="E1177" s="2">
        <f>MACD!F1177</f>
        <v>1.085296811503219E-2</v>
      </c>
      <c r="F1177" s="2">
        <f>'Moving Avg'!D1177</f>
        <v>1.8527</v>
      </c>
      <c r="G1177" s="2">
        <f>'Moving Avg'!F1177</f>
        <v>1.8499349999999997</v>
      </c>
      <c r="H1177" s="2">
        <f>'Moving Avg'!G1177</f>
        <v>2.029285999999999</v>
      </c>
      <c r="I1177" s="2">
        <f>'Moving Avg'!H1177</f>
        <v>2.0613890000000019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1.8527</v>
      </c>
      <c r="C1178" s="2">
        <f>RSI!I1178</f>
        <v>36.265814531397496</v>
      </c>
      <c r="D1178" s="2">
        <f>MACD!E1178</f>
        <v>-1.3285825262254747E-2</v>
      </c>
      <c r="E1178" s="2">
        <f>MACD!F1178</f>
        <v>6.025209439574802E-3</v>
      </c>
      <c r="F1178" s="2">
        <f>'Moving Avg'!D1178</f>
        <v>1.8527</v>
      </c>
      <c r="G1178" s="2">
        <f>'Moving Avg'!F1178</f>
        <v>1.8508599999999995</v>
      </c>
      <c r="H1178" s="2">
        <f>'Moving Avg'!G1178</f>
        <v>2.0233559999999993</v>
      </c>
      <c r="I1178" s="2">
        <f>'Moving Avg'!H1178</f>
        <v>2.059134000000002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1.7970999999999999</v>
      </c>
      <c r="C1179" s="2">
        <f>RSI!I1179</f>
        <v>27.531959989406857</v>
      </c>
      <c r="D1179" s="2">
        <f>MACD!E1179</f>
        <v>-6.4815715574246813E-3</v>
      </c>
      <c r="E1179" s="2">
        <f>MACD!F1179</f>
        <v>3.5238532401749055E-3</v>
      </c>
      <c r="F1179" s="2">
        <f>'Moving Avg'!D1179</f>
        <v>1.84158</v>
      </c>
      <c r="G1179" s="2">
        <f>'Moving Avg'!F1179</f>
        <v>1.8490049999999996</v>
      </c>
      <c r="H1179" s="2">
        <f>'Moving Avg'!G1179</f>
        <v>2.0142759999999993</v>
      </c>
      <c r="I1179" s="2">
        <f>'Moving Avg'!H1179</f>
        <v>2.0569135000000021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1.8434999999999999</v>
      </c>
      <c r="C1180" s="2">
        <f>RSI!I1180</f>
        <v>40.42610100705987</v>
      </c>
      <c r="D1180" s="2">
        <f>MACD!E1180</f>
        <v>-7.8402722552652904E-3</v>
      </c>
      <c r="E1180" s="2">
        <f>MACD!F1180</f>
        <v>1.2510281410868663E-3</v>
      </c>
      <c r="F1180" s="2">
        <f>'Moving Avg'!D1180</f>
        <v>1.8397400000000002</v>
      </c>
      <c r="G1180" s="2">
        <f>'Moving Avg'!F1180</f>
        <v>1.8494699999999995</v>
      </c>
      <c r="H1180" s="2">
        <f>'Moving Avg'!G1180</f>
        <v>2.0061239999999998</v>
      </c>
      <c r="I1180" s="2">
        <f>'Moving Avg'!H1180</f>
        <v>2.0549695000000021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</row>
    <row r="1181" spans="1:12" ht="13.5" x14ac:dyDescent="0.25">
      <c r="A1181" s="3">
        <f>RSI!A1181</f>
        <v>43731</v>
      </c>
      <c r="B1181" s="2">
        <f>RSI!B1181</f>
        <v>1.8434999999999999</v>
      </c>
      <c r="C1181" s="2">
        <f>RSI!I1181</f>
        <v>40.42610100705987</v>
      </c>
      <c r="D1181" s="2">
        <f>MACD!E1181</f>
        <v>-8.7105902122028844E-3</v>
      </c>
      <c r="E1181" s="2">
        <f>MACD!F1181</f>
        <v>-7.4129552957108392E-4</v>
      </c>
      <c r="F1181" s="2">
        <f>'Moving Avg'!D1181</f>
        <v>1.8378999999999999</v>
      </c>
      <c r="G1181" s="2">
        <f>'Moving Avg'!F1181</f>
        <v>1.8499349999999992</v>
      </c>
      <c r="H1181" s="2">
        <f>'Moving Avg'!G1181</f>
        <v>1.9979720000000001</v>
      </c>
      <c r="I1181" s="2">
        <f>'Moving Avg'!H1181</f>
        <v>2.0531150000000018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</row>
    <row r="1182" spans="1:12" ht="13.5" x14ac:dyDescent="0.25">
      <c r="A1182" s="3">
        <f>RSI!A1182</f>
        <v>43732</v>
      </c>
      <c r="B1182" s="2">
        <f>RSI!B1182</f>
        <v>1.8897999999999999</v>
      </c>
      <c r="C1182" s="2">
        <f>RSI!I1182</f>
        <v>50.598403407381831</v>
      </c>
      <c r="D1182" s="2">
        <f>MACD!E1182</f>
        <v>-1.2617983594849669E-2</v>
      </c>
      <c r="E1182" s="2">
        <f>MACD!F1182</f>
        <v>-3.1166331426268012E-3</v>
      </c>
      <c r="F1182" s="2">
        <f>'Moving Avg'!D1182</f>
        <v>1.8453199999999998</v>
      </c>
      <c r="G1182" s="2">
        <f>'Moving Avg'!F1182</f>
        <v>1.8527149999999994</v>
      </c>
      <c r="H1182" s="2">
        <f>'Moving Avg'!G1182</f>
        <v>1.9920439999999999</v>
      </c>
      <c r="I1182" s="2">
        <f>'Moving Avg'!H1182</f>
        <v>2.0514025000000022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</row>
    <row r="1183" spans="1:12" ht="13.5" x14ac:dyDescent="0.25">
      <c r="A1183" s="3">
        <f>RSI!A1183</f>
        <v>43733</v>
      </c>
      <c r="B1183" s="2">
        <f>RSI!B1183</f>
        <v>1.8897999999999999</v>
      </c>
      <c r="C1183" s="2">
        <f>RSI!I1183</f>
        <v>50.598403407381831</v>
      </c>
      <c r="D1183" s="2">
        <f>MACD!E1183</f>
        <v>-1.5958329024617468E-2</v>
      </c>
      <c r="E1183" s="2">
        <f>MACD!F1183</f>
        <v>-5.6849723190249349E-3</v>
      </c>
      <c r="F1183" s="2">
        <f>'Moving Avg'!D1183</f>
        <v>1.8527400000000001</v>
      </c>
      <c r="G1183" s="2">
        <f>'Moving Avg'!F1183</f>
        <v>1.8554949999999999</v>
      </c>
      <c r="H1183" s="2">
        <f>'Moving Avg'!G1183</f>
        <v>1.987228</v>
      </c>
      <c r="I1183" s="2">
        <f>'Moving Avg'!H1183</f>
        <v>2.0496900000000018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1.8897999999999999</v>
      </c>
      <c r="C1184" s="2">
        <f>RSI!I1184</f>
        <v>50.598403407381831</v>
      </c>
      <c r="D1184" s="2">
        <f>MACD!E1184</f>
        <v>-1.8816339500650647E-2</v>
      </c>
      <c r="E1184" s="2">
        <f>MACD!F1184</f>
        <v>-8.3112457553500777E-3</v>
      </c>
      <c r="F1184" s="2">
        <f>'Moving Avg'!D1184</f>
        <v>1.8712799999999998</v>
      </c>
      <c r="G1184" s="2">
        <f>'Moving Avg'!F1184</f>
        <v>1.8582749999999997</v>
      </c>
      <c r="H1184" s="2">
        <f>'Moving Avg'!G1184</f>
        <v>1.9813000000000001</v>
      </c>
      <c r="I1184" s="2">
        <f>'Moving Avg'!H1184</f>
        <v>2.0479775000000018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1.8897999999999999</v>
      </c>
      <c r="C1185" s="2">
        <f>RSI!I1185</f>
        <v>50.598403407381831</v>
      </c>
      <c r="D1185" s="2">
        <f>MACD!E1185</f>
        <v>-2.1263882300954107E-2</v>
      </c>
      <c r="E1185" s="2">
        <f>MACD!F1185</f>
        <v>-1.0901773064470884E-2</v>
      </c>
      <c r="F1185" s="2">
        <f>'Moving Avg'!D1185</f>
        <v>1.8805399999999999</v>
      </c>
      <c r="G1185" s="2">
        <f>'Moving Avg'!F1185</f>
        <v>1.8610549999999997</v>
      </c>
      <c r="H1185" s="2">
        <f>'Moving Avg'!G1185</f>
        <v>1.9753719999999999</v>
      </c>
      <c r="I1185" s="2">
        <f>'Moving Avg'!H1185</f>
        <v>2.0462650000000013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1.8897999999999999</v>
      </c>
      <c r="C1186" s="2">
        <f>RSI!I1186</f>
        <v>50.598403407381831</v>
      </c>
      <c r="D1186" s="2">
        <f>MACD!E1186</f>
        <v>-2.3361941391779384E-2</v>
      </c>
      <c r="E1186" s="2">
        <f>MACD!F1186</f>
        <v>-1.3393806729932584E-2</v>
      </c>
      <c r="F1186" s="2">
        <f>'Moving Avg'!D1186</f>
        <v>1.8897999999999999</v>
      </c>
      <c r="G1186" s="2">
        <f>'Moving Avg'!F1186</f>
        <v>1.860595</v>
      </c>
      <c r="H1186" s="2">
        <f>'Moving Avg'!G1186</f>
        <v>1.9707399999999999</v>
      </c>
      <c r="I1186" s="2">
        <f>'Moving Avg'!H1186</f>
        <v>2.0447760000000015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1.8064</v>
      </c>
      <c r="C1187" s="2">
        <f>RSI!I1187</f>
        <v>35.003487665206933</v>
      </c>
      <c r="D1187" s="2">
        <f>MACD!E1187</f>
        <v>-1.8984501176422697E-2</v>
      </c>
      <c r="E1187" s="2">
        <f>MACD!F1187</f>
        <v>-1.4511945619230608E-2</v>
      </c>
      <c r="F1187" s="2">
        <f>'Moving Avg'!D1187</f>
        <v>1.8731200000000001</v>
      </c>
      <c r="G1187" s="2">
        <f>'Moving Avg'!F1187</f>
        <v>1.8587400000000003</v>
      </c>
      <c r="H1187" s="2">
        <f>'Moving Avg'!G1187</f>
        <v>1.9636999999999998</v>
      </c>
      <c r="I1187" s="2">
        <f>'Moving Avg'!H1187</f>
        <v>2.0429590000000015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1.8434999999999999</v>
      </c>
      <c r="C1188" s="2">
        <f>RSI!I1188</f>
        <v>43.365651475024364</v>
      </c>
      <c r="D1188" s="2">
        <f>MACD!E1188</f>
        <v>-1.7559048002836475E-2</v>
      </c>
      <c r="E1188" s="2">
        <f>MACD!F1188</f>
        <v>-1.5121366095951782E-2</v>
      </c>
      <c r="F1188" s="2">
        <f>'Moving Avg'!D1188</f>
        <v>1.8638600000000001</v>
      </c>
      <c r="G1188" s="2">
        <f>'Moving Avg'!F1188</f>
        <v>1.8568900000000004</v>
      </c>
      <c r="H1188" s="2">
        <f>'Moving Avg'!G1188</f>
        <v>1.9568459999999999</v>
      </c>
      <c r="I1188" s="2">
        <f>'Moving Avg'!H1188</f>
        <v>2.0410595000000016</v>
      </c>
      <c r="J1188" s="6" t="str">
        <f>OBV!F1188</f>
        <v>BULLISH</v>
      </c>
      <c r="K1188" s="6" t="str">
        <f>OBV!G1188</f>
        <v>WEAK</v>
      </c>
      <c r="L1188" s="6" t="str">
        <f>OBV!H1188</f>
        <v>BULLISH DIVERGENCE</v>
      </c>
    </row>
    <row r="1189" spans="1:12" ht="13.5" x14ac:dyDescent="0.25">
      <c r="A1189" s="3">
        <f>RSI!A1189</f>
        <v>43741</v>
      </c>
      <c r="B1189" s="2">
        <f>RSI!B1189</f>
        <v>1.8527</v>
      </c>
      <c r="C1189" s="2">
        <f>RSI!I1189</f>
        <v>45.24685711362217</v>
      </c>
      <c r="D1189" s="2">
        <f>MACD!E1189</f>
        <v>-2.5372621180193899E-2</v>
      </c>
      <c r="E1189" s="2">
        <f>MACD!F1189</f>
        <v>-1.7171617112800207E-2</v>
      </c>
      <c r="F1189" s="2">
        <f>'Moving Avg'!D1189</f>
        <v>1.8564399999999999</v>
      </c>
      <c r="G1189" s="2">
        <f>'Moving Avg'!F1189</f>
        <v>1.8555000000000004</v>
      </c>
      <c r="H1189" s="2">
        <f>'Moving Avg'!G1189</f>
        <v>1.9501759999999999</v>
      </c>
      <c r="I1189" s="2">
        <f>'Moving Avg'!H1189</f>
        <v>2.0392510000000019</v>
      </c>
      <c r="J1189" s="6" t="str">
        <f>OBV!F1189</f>
        <v>BULLISH</v>
      </c>
      <c r="K1189" s="6" t="str">
        <f>OBV!G1189</f>
        <v>WEAK</v>
      </c>
      <c r="L1189" s="6" t="str">
        <f>OBV!H1189</f>
        <v>BULLISH DIVERGENCE</v>
      </c>
    </row>
    <row r="1190" spans="1:12" ht="13.5" x14ac:dyDescent="0.25">
      <c r="A1190" s="3">
        <f>RSI!A1190</f>
        <v>43742</v>
      </c>
      <c r="B1190" s="2">
        <f>RSI!B1190</f>
        <v>1.8897999999999999</v>
      </c>
      <c r="C1190" s="2">
        <f>RSI!I1190</f>
        <v>52.14947504073092</v>
      </c>
      <c r="D1190" s="2">
        <f>MACD!E1190</f>
        <v>-2.7448524710258049E-2</v>
      </c>
      <c r="E1190" s="2">
        <f>MACD!F1190</f>
        <v>-1.9226998632291777E-2</v>
      </c>
      <c r="F1190" s="2">
        <f>'Moving Avg'!D1190</f>
        <v>1.8564399999999999</v>
      </c>
      <c r="G1190" s="2">
        <f>'Moving Avg'!F1190</f>
        <v>1.8573550000000001</v>
      </c>
      <c r="H1190" s="2">
        <f>'Moving Avg'!G1190</f>
        <v>1.9442479999999998</v>
      </c>
      <c r="I1190" s="2">
        <f>'Moving Avg'!H1190</f>
        <v>2.0375830000000015</v>
      </c>
      <c r="J1190" s="6" t="str">
        <f>OBV!F1190</f>
        <v>BULLISH</v>
      </c>
      <c r="K1190" s="6" t="str">
        <f>OBV!G1190</f>
        <v>WEAK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1.8342000000000001</v>
      </c>
      <c r="C1191" s="2">
        <f>RSI!I1191</f>
        <v>43.332761784272407</v>
      </c>
      <c r="D1191" s="2">
        <f>MACD!E1191</f>
        <v>-2.5171257963610083E-2</v>
      </c>
      <c r="E1191" s="2">
        <f>MACD!F1191</f>
        <v>-2.0415850498555439E-2</v>
      </c>
      <c r="F1191" s="2">
        <f>'Moving Avg'!D1191</f>
        <v>1.8453199999999998</v>
      </c>
      <c r="G1191" s="2">
        <f>'Moving Avg'!F1191</f>
        <v>1.8564300000000002</v>
      </c>
      <c r="H1191" s="2">
        <f>'Moving Avg'!G1191</f>
        <v>1.9379479999999996</v>
      </c>
      <c r="I1191" s="2">
        <f>'Moving Avg'!H1191</f>
        <v>2.0356370000000017</v>
      </c>
      <c r="J1191" s="6" t="str">
        <f>OBV!F1191</f>
        <v>BULLISH</v>
      </c>
      <c r="K1191" s="6" t="str">
        <f>OBV!G1191</f>
        <v>WEAK</v>
      </c>
      <c r="L1191" s="6" t="str">
        <f>OBV!H1191</f>
        <v>BULLISH DIVERGENCE</v>
      </c>
    </row>
    <row r="1192" spans="1:12" ht="13.5" x14ac:dyDescent="0.25">
      <c r="A1192" s="3">
        <f>RSI!A1192</f>
        <v>43746</v>
      </c>
      <c r="B1192" s="2">
        <f>RSI!B1192</f>
        <v>1.8342000000000001</v>
      </c>
      <c r="C1192" s="2">
        <f>RSI!I1192</f>
        <v>43.332761784272407</v>
      </c>
      <c r="D1192" s="2">
        <f>MACD!E1192</f>
        <v>-1.5871162843431375E-2</v>
      </c>
      <c r="E1192" s="2">
        <f>MACD!F1192</f>
        <v>-1.9506912967530626E-2</v>
      </c>
      <c r="F1192" s="2">
        <f>'Moving Avg'!D1192</f>
        <v>1.8508800000000001</v>
      </c>
      <c r="G1192" s="2">
        <f>'Moving Avg'!F1192</f>
        <v>1.8555050000000004</v>
      </c>
      <c r="H1192" s="2">
        <f>'Moving Avg'!G1192</f>
        <v>1.9309079999999994</v>
      </c>
      <c r="I1192" s="2">
        <f>'Moving Avg'!H1192</f>
        <v>2.0334235000000014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1.8805000000000001</v>
      </c>
      <c r="C1193" s="2">
        <f>RSI!I1193</f>
        <v>51.286663469676206</v>
      </c>
      <c r="D1193" s="2">
        <f>MACD!E1193</f>
        <v>-1.1199906976129936E-2</v>
      </c>
      <c r="E1193" s="2">
        <f>MACD!F1193</f>
        <v>-1.7845511769250488E-2</v>
      </c>
      <c r="F1193" s="2">
        <f>'Moving Avg'!D1193</f>
        <v>1.8582799999999999</v>
      </c>
      <c r="G1193" s="2">
        <f>'Moving Avg'!F1193</f>
        <v>1.8568950000000004</v>
      </c>
      <c r="H1193" s="2">
        <f>'Moving Avg'!G1193</f>
        <v>1.9247939999999994</v>
      </c>
      <c r="I1193" s="2">
        <f>'Moving Avg'!H1193</f>
        <v>2.0317540000000012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1.8805000000000001</v>
      </c>
      <c r="C1194" s="2">
        <f>RSI!I1194</f>
        <v>51.286663469676206</v>
      </c>
      <c r="D1194" s="2">
        <f>MACD!E1194</f>
        <v>-7.3064739521628841E-3</v>
      </c>
      <c r="E1194" s="2">
        <f>MACD!F1194</f>
        <v>-1.5737704205832967E-2</v>
      </c>
      <c r="F1194" s="2">
        <f>'Moving Avg'!D1194</f>
        <v>1.8638400000000002</v>
      </c>
      <c r="G1194" s="2">
        <f>'Moving Avg'!F1194</f>
        <v>1.858285</v>
      </c>
      <c r="H1194" s="2">
        <f>'Moving Avg'!G1194</f>
        <v>1.9186799999999993</v>
      </c>
      <c r="I1194" s="2">
        <f>'Moving Avg'!H1194</f>
        <v>2.0297720000000012</v>
      </c>
      <c r="J1194" s="6" t="str">
        <f>OBV!F1194</f>
        <v>BULLISH</v>
      </c>
      <c r="K1194" s="6" t="str">
        <f>OBV!G1194</f>
        <v>WEAK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1.8805000000000001</v>
      </c>
      <c r="C1195" s="2">
        <f>RSI!I1195</f>
        <v>51.286663469676206</v>
      </c>
      <c r="D1195" s="2">
        <f>MACD!E1195</f>
        <v>-4.0668158968935053E-3</v>
      </c>
      <c r="E1195" s="2">
        <f>MACD!F1195</f>
        <v>-1.3403526544045075E-2</v>
      </c>
      <c r="F1195" s="2">
        <f>'Moving Avg'!D1195</f>
        <v>1.8619799999999997</v>
      </c>
      <c r="G1195" s="2">
        <f>'Moving Avg'!F1195</f>
        <v>1.8596749999999997</v>
      </c>
      <c r="H1195" s="2">
        <f>'Moving Avg'!G1195</f>
        <v>1.9125659999999991</v>
      </c>
      <c r="I1195" s="2">
        <f>'Moving Avg'!H1195</f>
        <v>2.0277450000000012</v>
      </c>
      <c r="J1195" s="6" t="str">
        <f>OBV!F1195</f>
        <v>BULLISH</v>
      </c>
      <c r="K1195" s="6" t="str">
        <f>OBV!G1195</f>
        <v>WEAK</v>
      </c>
      <c r="L1195" s="6" t="str">
        <f>OBV!H1195</f>
        <v>BULLISH DIVERGENCE</v>
      </c>
    </row>
    <row r="1196" spans="1:12" ht="13.5" x14ac:dyDescent="0.25">
      <c r="A1196" s="3">
        <f>RSI!A1196</f>
        <v>43752</v>
      </c>
      <c r="B1196" s="2">
        <f>RSI!B1196</f>
        <v>1.8897999999999999</v>
      </c>
      <c r="C1196" s="2">
        <f>RSI!I1196</f>
        <v>52.943662673182672</v>
      </c>
      <c r="D1196" s="2">
        <f>MACD!E1196</f>
        <v>-2.0651827664472933E-3</v>
      </c>
      <c r="E1196" s="2">
        <f>MACD!F1196</f>
        <v>-1.1135857788525518E-2</v>
      </c>
      <c r="F1196" s="2">
        <f>'Moving Avg'!D1196</f>
        <v>1.8730999999999998</v>
      </c>
      <c r="G1196" s="2">
        <f>'Moving Avg'!F1196</f>
        <v>1.8615299999999997</v>
      </c>
      <c r="H1196" s="2">
        <f>'Moving Avg'!G1196</f>
        <v>1.9066379999999989</v>
      </c>
      <c r="I1196" s="2">
        <f>'Moving Avg'!H1196</f>
        <v>2.0257645000000011</v>
      </c>
      <c r="J1196" s="6" t="str">
        <f>OBV!F1196</f>
        <v>BULLISH</v>
      </c>
      <c r="K1196" s="6" t="str">
        <f>OBV!G1196</f>
        <v>WEAK</v>
      </c>
      <c r="L1196" s="6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1.8897999999999999</v>
      </c>
      <c r="C1197" s="2">
        <f>RSI!I1197</f>
        <v>52.943662673182672</v>
      </c>
      <c r="D1197" s="2">
        <f>MACD!E1197</f>
        <v>-1.3304186065767665E-2</v>
      </c>
      <c r="E1197" s="2">
        <f>MACD!F1197</f>
        <v>-1.156952344397395E-2</v>
      </c>
      <c r="F1197" s="2">
        <f>'Moving Avg'!D1197</f>
        <v>1.8842200000000002</v>
      </c>
      <c r="G1197" s="2">
        <f>'Moving Avg'!F1197</f>
        <v>1.8633849999999998</v>
      </c>
      <c r="H1197" s="2">
        <f>'Moving Avg'!G1197</f>
        <v>1.9007099999999986</v>
      </c>
      <c r="I1197" s="2">
        <f>'Moving Avg'!H1197</f>
        <v>2.0237840000000005</v>
      </c>
      <c r="J1197" s="6" t="str">
        <f>OBV!F1197</f>
        <v>BULLISH</v>
      </c>
      <c r="K1197" s="6" t="str">
        <f>OBV!G1197</f>
        <v>WEAK</v>
      </c>
      <c r="L1197" s="6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1.8897999999999999</v>
      </c>
      <c r="C1198" s="2">
        <f>RSI!I1198</f>
        <v>52.943662673182672</v>
      </c>
      <c r="D1198" s="2">
        <f>MACD!E1198</f>
        <v>-1.7200793367904588E-2</v>
      </c>
      <c r="E1198" s="2">
        <f>MACD!F1198</f>
        <v>-1.2695777428760078E-2</v>
      </c>
      <c r="F1198" s="2">
        <f>'Moving Avg'!D1198</f>
        <v>1.8860800000000002</v>
      </c>
      <c r="G1198" s="2">
        <f>'Moving Avg'!F1198</f>
        <v>1.86524</v>
      </c>
      <c r="H1198" s="2">
        <f>'Moving Avg'!G1198</f>
        <v>1.8947819999999982</v>
      </c>
      <c r="I1198" s="2">
        <f>'Moving Avg'!H1198</f>
        <v>2.0218035000000003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1.8897999999999999</v>
      </c>
      <c r="C1199" s="2">
        <f>RSI!I1199</f>
        <v>52.943662673182672</v>
      </c>
      <c r="D1199" s="2">
        <f>MACD!E1199</f>
        <v>-1.9169921101853449E-2</v>
      </c>
      <c r="E1199" s="2">
        <f>MACD!F1199</f>
        <v>-1.3990606163378754E-2</v>
      </c>
      <c r="F1199" s="2">
        <f>'Moving Avg'!D1199</f>
        <v>1.88794</v>
      </c>
      <c r="G1199" s="2">
        <f>'Moving Avg'!F1199</f>
        <v>1.869875</v>
      </c>
      <c r="H1199" s="2">
        <f>'Moving Avg'!G1199</f>
        <v>1.8888539999999983</v>
      </c>
      <c r="I1199" s="2">
        <f>'Moving Avg'!H1199</f>
        <v>2.020448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1.8897999999999999</v>
      </c>
      <c r="C1200" s="2">
        <f>RSI!I1200</f>
        <v>52.943662673182672</v>
      </c>
      <c r="D1200" s="2">
        <f>MACD!E1200</f>
        <v>-1.5209324071735253E-2</v>
      </c>
      <c r="E1200" s="2">
        <f>MACD!F1200</f>
        <v>-1.4234349745050053E-2</v>
      </c>
      <c r="F1200" s="2">
        <f>'Moving Avg'!D1200</f>
        <v>1.8897999999999999</v>
      </c>
      <c r="G1200" s="2">
        <f>'Moving Avg'!F1200</f>
        <v>1.8721900000000002</v>
      </c>
      <c r="H1200" s="2">
        <f>'Moving Avg'!G1200</f>
        <v>1.8842219999999983</v>
      </c>
      <c r="I1200" s="2">
        <f>'Moving Avg'!H1200</f>
        <v>2.0188250000000001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2.0009000000000001</v>
      </c>
      <c r="C1201" s="2">
        <f>RSI!I1201</f>
        <v>70.378957342894935</v>
      </c>
      <c r="D1201" s="2">
        <f>MACD!E1201</f>
        <v>-2.8716442363560191E-2</v>
      </c>
      <c r="E1201" s="2">
        <f>MACD!F1201</f>
        <v>-1.7130768268752081E-2</v>
      </c>
      <c r="F1201" s="2">
        <f>'Moving Avg'!D1201</f>
        <v>1.9120200000000001</v>
      </c>
      <c r="G1201" s="2">
        <f>'Moving Avg'!F1201</f>
        <v>1.8800600000000003</v>
      </c>
      <c r="H1201" s="2">
        <f>'Moving Avg'!G1201</f>
        <v>1.8812559999999985</v>
      </c>
      <c r="I1201" s="2">
        <f>'Moving Avg'!H1201</f>
        <v>2.0174450000000004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2.0842999999999998</v>
      </c>
      <c r="C1202" s="2">
        <f>RSI!I1202</f>
        <v>77.206432756100838</v>
      </c>
      <c r="D1202" s="2">
        <f>MACD!E1202</f>
        <v>-4.704918242281253E-2</v>
      </c>
      <c r="E1202" s="2">
        <f>MACD!F1202</f>
        <v>-2.3114451099564171E-2</v>
      </c>
      <c r="F1202" s="2">
        <f>'Moving Avg'!D1202</f>
        <v>1.95092</v>
      </c>
      <c r="G1202" s="2">
        <f>'Moving Avg'!F1202</f>
        <v>1.8897850000000005</v>
      </c>
      <c r="H1202" s="2">
        <f>'Moving Avg'!G1202</f>
        <v>1.8799579999999989</v>
      </c>
      <c r="I1202" s="2">
        <f>'Moving Avg'!H1202</f>
        <v>2.0164819999999999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2.1677</v>
      </c>
      <c r="C1203" s="2">
        <f>RSI!I1203</f>
        <v>81.739207256372737</v>
      </c>
      <c r="D1203" s="2">
        <f>MACD!E1203</f>
        <v>-6.2781110589773315E-2</v>
      </c>
      <c r="E1203" s="2">
        <f>MACD!F1203</f>
        <v>-3.1047782997606001E-2</v>
      </c>
      <c r="F1203" s="2">
        <f>'Moving Avg'!D1203</f>
        <v>2.0065</v>
      </c>
      <c r="G1203" s="2">
        <f>'Moving Avg'!F1203</f>
        <v>1.9036800000000007</v>
      </c>
      <c r="H1203" s="2">
        <f>'Moving Avg'!G1203</f>
        <v>1.8803279999999989</v>
      </c>
      <c r="I1203" s="2">
        <f>'Moving Avg'!H1203</f>
        <v>2.0158465000000003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2.1955</v>
      </c>
      <c r="C1204" s="2">
        <f>RSI!I1204</f>
        <v>82.955921964565277</v>
      </c>
      <c r="D1204" s="2">
        <f>MACD!E1204</f>
        <v>-7.9723434816425964E-2</v>
      </c>
      <c r="E1204" s="2">
        <f>MACD!F1204</f>
        <v>-4.0782913361369993E-2</v>
      </c>
      <c r="F1204" s="2">
        <f>'Moving Avg'!D1204</f>
        <v>2.0676399999999999</v>
      </c>
      <c r="G1204" s="2">
        <f>'Moving Avg'!F1204</f>
        <v>1.9189650000000005</v>
      </c>
      <c r="H1204" s="2">
        <f>'Moving Avg'!G1204</f>
        <v>1.8831079999999989</v>
      </c>
      <c r="I1204" s="2">
        <f>'Moving Avg'!H1204</f>
        <v>2.0153944999999998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2.2233000000000001</v>
      </c>
      <c r="C1205" s="2">
        <f>RSI!I1205</f>
        <v>84.09704296931929</v>
      </c>
      <c r="D1205" s="2">
        <f>MACD!E1205</f>
        <v>-9.7737809241108975E-2</v>
      </c>
      <c r="E1205" s="2">
        <f>MACD!F1205</f>
        <v>-5.2173892537317794E-2</v>
      </c>
      <c r="F1205" s="2">
        <f>'Moving Avg'!D1205</f>
        <v>2.1343399999999999</v>
      </c>
      <c r="G1205" s="2">
        <f>'Moving Avg'!F1205</f>
        <v>1.9356400000000007</v>
      </c>
      <c r="H1205" s="2">
        <f>'Moving Avg'!G1205</f>
        <v>1.8881119999999987</v>
      </c>
      <c r="I1205" s="2">
        <f>'Moving Avg'!H1205</f>
        <v>2.0144119999999996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2.1861999999999999</v>
      </c>
      <c r="C1206" s="2">
        <f>RSI!I1206</f>
        <v>76.715376729536104</v>
      </c>
      <c r="D1206" s="2">
        <f>MACD!E1206</f>
        <v>-0.11046544949701609</v>
      </c>
      <c r="E1206" s="2">
        <f>MACD!F1206</f>
        <v>-6.3832203929257453E-2</v>
      </c>
      <c r="F1206" s="2">
        <f>'Moving Avg'!D1206</f>
        <v>2.1713999999999998</v>
      </c>
      <c r="G1206" s="2">
        <f>'Moving Avg'!F1206</f>
        <v>1.9504600000000003</v>
      </c>
      <c r="H1206" s="2">
        <f>'Moving Avg'!G1206</f>
        <v>1.8936699999999989</v>
      </c>
      <c r="I1206" s="2">
        <f>'Moving Avg'!H1206</f>
        <v>2.0125744999999999</v>
      </c>
      <c r="J1206" s="6" t="str">
        <f>OBV!F1206</f>
        <v>BULLISH</v>
      </c>
      <c r="K1206" s="6" t="str">
        <f>OBV!G1206</f>
        <v>WEAK</v>
      </c>
      <c r="L1206" s="6" t="str">
        <f>OBV!H1206</f>
        <v>CONFIRMED BULLISH</v>
      </c>
    </row>
    <row r="1207" spans="1:12" ht="13.5" x14ac:dyDescent="0.25">
      <c r="A1207" s="3">
        <f>RSI!A1207</f>
        <v>43768</v>
      </c>
      <c r="B1207" s="2">
        <f>RSI!B1207</f>
        <v>2.2046999999999999</v>
      </c>
      <c r="C1207" s="2">
        <f>RSI!I1207</f>
        <v>77.763523621976177</v>
      </c>
      <c r="D1207" s="2">
        <f>MACD!E1207</f>
        <v>-0.12392653004512555</v>
      </c>
      <c r="E1207" s="2">
        <f>MACD!F1207</f>
        <v>-7.5851069152431075E-2</v>
      </c>
      <c r="F1207" s="2">
        <f>'Moving Avg'!D1207</f>
        <v>2.1954799999999999</v>
      </c>
      <c r="G1207" s="2">
        <f>'Moving Avg'!F1207</f>
        <v>1.9703750000000002</v>
      </c>
      <c r="H1207" s="2">
        <f>'Moving Avg'!G1207</f>
        <v>1.899967999999999</v>
      </c>
      <c r="I1207" s="2">
        <f>'Moving Avg'!H1207</f>
        <v>2.0106504999999997</v>
      </c>
      <c r="J1207" s="6" t="str">
        <f>OBV!F1207</f>
        <v>BULLISH</v>
      </c>
      <c r="K1207" s="6" t="str">
        <f>OBV!G1207</f>
        <v>WEAK</v>
      </c>
      <c r="L1207" s="6" t="str">
        <f>OBV!H1207</f>
        <v>CONFIRMED BULLISH</v>
      </c>
    </row>
    <row r="1208" spans="1:12" ht="13.5" x14ac:dyDescent="0.25">
      <c r="A1208" s="3">
        <f>RSI!A1208</f>
        <v>43769</v>
      </c>
      <c r="B1208" s="2">
        <f>RSI!B1208</f>
        <v>2.1768999999999998</v>
      </c>
      <c r="C1208" s="2">
        <f>RSI!I1208</f>
        <v>72.483341611869363</v>
      </c>
      <c r="D1208" s="2">
        <f>MACD!E1208</f>
        <v>-0.13459003725466845</v>
      </c>
      <c r="E1208" s="2">
        <f>MACD!F1208</f>
        <v>-8.7598862772878552E-2</v>
      </c>
      <c r="F1208" s="2">
        <f>'Moving Avg'!D1208</f>
        <v>2.1973199999999999</v>
      </c>
      <c r="G1208" s="2">
        <f>'Moving Avg'!F1208</f>
        <v>1.9870449999999997</v>
      </c>
      <c r="H1208" s="2">
        <f>'Moving Avg'!G1208</f>
        <v>1.9068219999999991</v>
      </c>
      <c r="I1208" s="2">
        <f>'Moving Avg'!H1208</f>
        <v>2.008677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2.2418</v>
      </c>
      <c r="C1209" s="2">
        <f>RSI!I1209</f>
        <v>76.495740643378099</v>
      </c>
      <c r="D1209" s="2">
        <f>MACD!E1209</f>
        <v>-0.14949004960112333</v>
      </c>
      <c r="E1209" s="2">
        <f>MACD!F1209</f>
        <v>-9.9977100138527508E-2</v>
      </c>
      <c r="F1209" s="2">
        <f>'Moving Avg'!D1209</f>
        <v>2.2065799999999998</v>
      </c>
      <c r="G1209" s="2">
        <f>'Moving Avg'!F1209</f>
        <v>2.0065</v>
      </c>
      <c r="H1209" s="2">
        <f>'Moving Avg'!G1209</f>
        <v>1.9149739999999991</v>
      </c>
      <c r="I1209" s="2">
        <f>'Moving Avg'!H1209</f>
        <v>2.0067155000000003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</row>
    <row r="1210" spans="1:12" ht="13.5" x14ac:dyDescent="0.25">
      <c r="A1210" s="3">
        <f>RSI!A1210</f>
        <v>43773</v>
      </c>
      <c r="B1210" s="2">
        <f>RSI!B1210</f>
        <v>2.2696000000000001</v>
      </c>
      <c r="C1210" s="2">
        <f>RSI!I1210</f>
        <v>77.97712329574523</v>
      </c>
      <c r="D1210" s="2">
        <f>MACD!E1210</f>
        <v>-0.16553091340987147</v>
      </c>
      <c r="E1210" s="2">
        <f>MACD!F1210</f>
        <v>-0.11308786279279631</v>
      </c>
      <c r="F1210" s="2">
        <f>'Moving Avg'!D1210</f>
        <v>2.21584</v>
      </c>
      <c r="G1210" s="2">
        <f>'Moving Avg'!F1210</f>
        <v>2.02549</v>
      </c>
      <c r="H1210" s="2">
        <f>'Moving Avg'!G1210</f>
        <v>1.9236819999999988</v>
      </c>
      <c r="I1210" s="2">
        <f>'Moving Avg'!H1210</f>
        <v>2.0048930000000005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2.2696000000000001</v>
      </c>
      <c r="C1211" s="2">
        <f>RSI!I1211</f>
        <v>77.97712329574523</v>
      </c>
      <c r="D1211" s="2">
        <f>MACD!E1211</f>
        <v>-0.16344804701034477</v>
      </c>
      <c r="E1211" s="2">
        <f>MACD!F1211</f>
        <v>-0.12315989963630601</v>
      </c>
      <c r="F1211" s="2">
        <f>'Moving Avg'!D1211</f>
        <v>2.2325200000000001</v>
      </c>
      <c r="G1211" s="2">
        <f>'Moving Avg'!F1211</f>
        <v>2.0472599999999992</v>
      </c>
      <c r="H1211" s="2">
        <f>'Moving Avg'!G1211</f>
        <v>1.9323899999999989</v>
      </c>
      <c r="I1211" s="2">
        <f>'Moving Avg'!H1211</f>
        <v>2.0031600000000007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</row>
    <row r="1212" spans="1:12" ht="13.5" x14ac:dyDescent="0.25">
      <c r="A1212" s="3">
        <f>RSI!A1212</f>
        <v>43775</v>
      </c>
      <c r="B1212" s="2">
        <f>RSI!B1212</f>
        <v>2.2696000000000001</v>
      </c>
      <c r="C1212" s="2">
        <f>RSI!I1212</f>
        <v>77.97712329574523</v>
      </c>
      <c r="D1212" s="2">
        <f>MACD!E1212</f>
        <v>-0.15018485485105382</v>
      </c>
      <c r="E1212" s="2">
        <f>MACD!F1212</f>
        <v>-0.12856489067925558</v>
      </c>
      <c r="F1212" s="2">
        <f>'Moving Avg'!D1212</f>
        <v>2.2455000000000003</v>
      </c>
      <c r="G1212" s="2">
        <f>'Moving Avg'!F1212</f>
        <v>2.0690299999999993</v>
      </c>
      <c r="H1212" s="2">
        <f>'Moving Avg'!G1212</f>
        <v>1.9410979999999993</v>
      </c>
      <c r="I1212" s="2">
        <f>'Moving Avg'!H1212</f>
        <v>2.001427000000001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</row>
    <row r="1213" spans="1:12" ht="13.5" x14ac:dyDescent="0.25">
      <c r="A1213" s="3">
        <f>RSI!A1213</f>
        <v>43776</v>
      </c>
      <c r="B1213" s="2">
        <f>RSI!B1213</f>
        <v>2.2696000000000001</v>
      </c>
      <c r="C1213" s="2">
        <f>RSI!I1213</f>
        <v>77.97712329574523</v>
      </c>
      <c r="D1213" s="2">
        <f>MACD!E1213</f>
        <v>-0.12736286834618404</v>
      </c>
      <c r="E1213" s="2">
        <f>MACD!F1213</f>
        <v>-0.12832448621264128</v>
      </c>
      <c r="F1213" s="2">
        <f>'Moving Avg'!D1213</f>
        <v>2.2640400000000005</v>
      </c>
      <c r="G1213" s="2">
        <f>'Moving Avg'!F1213</f>
        <v>2.088484999999999</v>
      </c>
      <c r="H1213" s="2">
        <f>'Moving Avg'!G1213</f>
        <v>1.9498059999999993</v>
      </c>
      <c r="I1213" s="2">
        <f>'Moving Avg'!H1213</f>
        <v>2.0000955000000014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2.2696000000000001</v>
      </c>
      <c r="C1214" s="2">
        <f>RSI!I1214</f>
        <v>77.97712329574523</v>
      </c>
      <c r="D1214" s="2">
        <f>MACD!E1214</f>
        <v>-0.10491529637403607</v>
      </c>
      <c r="E1214" s="2">
        <f>MACD!F1214</f>
        <v>-0.12364264824492024</v>
      </c>
      <c r="F1214" s="2">
        <f>'Moving Avg'!D1214</f>
        <v>2.2696000000000001</v>
      </c>
      <c r="G1214" s="2">
        <f>'Moving Avg'!F1214</f>
        <v>2.1079399999999993</v>
      </c>
      <c r="H1214" s="2">
        <f>'Moving Avg'!G1214</f>
        <v>1.9585139999999992</v>
      </c>
      <c r="I1214" s="2">
        <f>'Moving Avg'!H1214</f>
        <v>1.9987640000000015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2.2046999999999999</v>
      </c>
      <c r="C1215" s="2">
        <f>RSI!I1215</f>
        <v>64.277646827474229</v>
      </c>
      <c r="D1215" s="2">
        <f>MACD!E1215</f>
        <v>-7.7892665383048065E-2</v>
      </c>
      <c r="E1215" s="2">
        <f>MACD!F1215</f>
        <v>-0.11449265167254581</v>
      </c>
      <c r="F1215" s="2">
        <f>'Moving Avg'!D1215</f>
        <v>2.2566200000000003</v>
      </c>
      <c r="G1215" s="2">
        <f>'Moving Avg'!F1215</f>
        <v>2.1241499999999993</v>
      </c>
      <c r="H1215" s="2">
        <f>'Moving Avg'!G1215</f>
        <v>1.9659239999999993</v>
      </c>
      <c r="I1215" s="2">
        <f>'Moving Avg'!H1215</f>
        <v>1.9974650000000016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2.2046999999999999</v>
      </c>
      <c r="C1216" s="2">
        <f>RSI!I1216</f>
        <v>64.277646827474229</v>
      </c>
      <c r="D1216" s="2">
        <f>MACD!E1216</f>
        <v>-6.1329149189162546E-2</v>
      </c>
      <c r="E1216" s="2">
        <f>MACD!F1216</f>
        <v>-0.10385995117586916</v>
      </c>
      <c r="F1216" s="2">
        <f>'Moving Avg'!D1216</f>
        <v>2.2436400000000001</v>
      </c>
      <c r="G1216" s="2">
        <f>'Moving Avg'!F1216</f>
        <v>2.1398950000000001</v>
      </c>
      <c r="H1216" s="2">
        <f>'Moving Avg'!G1216</f>
        <v>1.9720379999999995</v>
      </c>
      <c r="I1216" s="2">
        <f>'Moving Avg'!H1216</f>
        <v>1.9962110000000017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2.1398999999999999</v>
      </c>
      <c r="C1217" s="2">
        <f>RSI!I1217</f>
        <v>53.411590585726358</v>
      </c>
      <c r="D1217" s="2">
        <f>MACD!E1217</f>
        <v>-4.0217800043649277E-2</v>
      </c>
      <c r="E1217" s="2">
        <f>MACD!F1217</f>
        <v>-9.1131520949425185E-2</v>
      </c>
      <c r="F1217" s="2">
        <f>'Moving Avg'!D1217</f>
        <v>2.2176999999999998</v>
      </c>
      <c r="G1217" s="2">
        <f>'Moving Avg'!F1217</f>
        <v>2.1523999999999996</v>
      </c>
      <c r="H1217" s="2">
        <f>'Moving Avg'!G1217</f>
        <v>1.9779659999999999</v>
      </c>
      <c r="I1217" s="2">
        <f>'Moving Avg'!H1217</f>
        <v>1.9949900000000023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2.1768999999999998</v>
      </c>
      <c r="C1218" s="2">
        <f>RSI!I1218</f>
        <v>57.798432308716215</v>
      </c>
      <c r="D1218" s="2">
        <f>MACD!E1218</f>
        <v>-2.949844900321974E-2</v>
      </c>
      <c r="E1218" s="2">
        <f>MACD!F1218</f>
        <v>-7.8804906560184101E-2</v>
      </c>
      <c r="F1218" s="2">
        <f>'Moving Avg'!D1218</f>
        <v>2.19916</v>
      </c>
      <c r="G1218" s="2">
        <f>'Moving Avg'!F1218</f>
        <v>2.1667549999999998</v>
      </c>
      <c r="H1218" s="2">
        <f>'Moving Avg'!G1218</f>
        <v>1.983894</v>
      </c>
      <c r="I1218" s="2">
        <f>'Moving Avg'!H1218</f>
        <v>1.9935970000000023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</row>
    <row r="1219" spans="1:12" ht="13.5" x14ac:dyDescent="0.25">
      <c r="A1219" s="3">
        <f>RSI!A1219</f>
        <v>43784</v>
      </c>
      <c r="B1219" s="2">
        <f>RSI!B1219</f>
        <v>2.1955</v>
      </c>
      <c r="C1219" s="2">
        <f>RSI!I1219</f>
        <v>59.845374444680971</v>
      </c>
      <c r="D1219" s="2">
        <f>MACD!E1219</f>
        <v>-1.2157094780623989E-2</v>
      </c>
      <c r="E1219" s="2">
        <f>MACD!F1219</f>
        <v>-6.5475344204272076E-2</v>
      </c>
      <c r="F1219" s="2">
        <f>'Moving Avg'!D1219</f>
        <v>2.1843399999999997</v>
      </c>
      <c r="G1219" s="2">
        <f>'Moving Avg'!F1219</f>
        <v>2.1820400000000002</v>
      </c>
      <c r="H1219" s="2">
        <f>'Moving Avg'!G1219</f>
        <v>1.9901939999999998</v>
      </c>
      <c r="I1219" s="2">
        <f>'Moving Avg'!H1219</f>
        <v>1.9923860000000022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</row>
    <row r="1220" spans="1:12" ht="13.5" x14ac:dyDescent="0.25">
      <c r="A1220" s="3">
        <f>RSI!A1220</f>
        <v>43787</v>
      </c>
      <c r="B1220" s="2">
        <f>RSI!B1220</f>
        <v>2.1955</v>
      </c>
      <c r="C1220" s="2">
        <f>RSI!I1220</f>
        <v>59.845374444680971</v>
      </c>
      <c r="D1220" s="2">
        <f>MACD!E1220</f>
        <v>6.372537100675757E-3</v>
      </c>
      <c r="E1220" s="2">
        <f>MACD!F1220</f>
        <v>-5.1105767943282511E-2</v>
      </c>
      <c r="F1220" s="2">
        <f>'Moving Avg'!D1220</f>
        <v>2.1824999999999997</v>
      </c>
      <c r="G1220" s="2">
        <f>'Moving Avg'!F1220</f>
        <v>2.1973250000000006</v>
      </c>
      <c r="H1220" s="2">
        <f>'Moving Avg'!G1220</f>
        <v>1.9970499999999995</v>
      </c>
      <c r="I1220" s="2">
        <f>'Moving Avg'!H1220</f>
        <v>1.9911750000000026</v>
      </c>
      <c r="J1220" s="6" t="str">
        <f>OBV!F1220</f>
        <v>BULLISH</v>
      </c>
      <c r="K1220" s="6" t="str">
        <f>OBV!G1220</f>
        <v>NEUTRAL</v>
      </c>
      <c r="L1220" s="6" t="str">
        <f>OBV!H1220</f>
        <v>BULLISH DIVERGENCE</v>
      </c>
    </row>
    <row r="1221" spans="1:12" ht="13.5" x14ac:dyDescent="0.25">
      <c r="A1221" s="3">
        <f>RSI!A1221</f>
        <v>43788</v>
      </c>
      <c r="B1221" s="2">
        <f>RSI!B1221</f>
        <v>2.1027999999999998</v>
      </c>
      <c r="C1221" s="2">
        <f>RSI!I1221</f>
        <v>46.741121512746361</v>
      </c>
      <c r="D1221" s="2">
        <f>MACD!E1221</f>
        <v>2.8528544562085312E-2</v>
      </c>
      <c r="E1221" s="2">
        <f>MACD!F1221</f>
        <v>-3.5178905442208946E-2</v>
      </c>
      <c r="F1221" s="2">
        <f>'Moving Avg'!D1221</f>
        <v>2.1621199999999998</v>
      </c>
      <c r="G1221" s="2">
        <f>'Moving Avg'!F1221</f>
        <v>2.20242</v>
      </c>
      <c r="H1221" s="2">
        <f>'Moving Avg'!G1221</f>
        <v>2.0020519999999999</v>
      </c>
      <c r="I1221" s="2">
        <f>'Moving Avg'!H1221</f>
        <v>1.9898580000000026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2.1027999999999998</v>
      </c>
      <c r="C1222" s="2">
        <f>RSI!I1222</f>
        <v>46.741121512746361</v>
      </c>
      <c r="D1222" s="2">
        <f>MACD!E1222</f>
        <v>4.7462982948522026E-2</v>
      </c>
      <c r="E1222" s="2">
        <f>MACD!F1222</f>
        <v>-1.8650527764062754E-2</v>
      </c>
      <c r="F1222" s="2">
        <f>'Moving Avg'!D1222</f>
        <v>2.1547000000000001</v>
      </c>
      <c r="G1222" s="2">
        <f>'Moving Avg'!F1222</f>
        <v>2.2033450000000001</v>
      </c>
      <c r="H1222" s="2">
        <f>'Moving Avg'!G1222</f>
        <v>2.0070540000000001</v>
      </c>
      <c r="I1222" s="2">
        <f>'Moving Avg'!H1222</f>
        <v>1.9885410000000028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</row>
    <row r="1223" spans="1:12" ht="13.5" x14ac:dyDescent="0.25">
      <c r="A1223" s="3">
        <f>RSI!A1223</f>
        <v>43790</v>
      </c>
      <c r="B1223" s="2">
        <f>RSI!B1223</f>
        <v>2.1027999999999998</v>
      </c>
      <c r="C1223" s="2">
        <f>RSI!I1223</f>
        <v>46.741121512746361</v>
      </c>
      <c r="D1223" s="2">
        <f>MACD!E1223</f>
        <v>6.3657622904294442E-2</v>
      </c>
      <c r="E1223" s="2">
        <f>MACD!F1223</f>
        <v>-2.1888976303913142E-3</v>
      </c>
      <c r="F1223" s="2">
        <f>'Moving Avg'!D1223</f>
        <v>2.1398800000000002</v>
      </c>
      <c r="G1223" s="2">
        <f>'Moving Avg'!F1223</f>
        <v>2.2001000000000004</v>
      </c>
      <c r="H1223" s="2">
        <f>'Moving Avg'!G1223</f>
        <v>2.0120559999999998</v>
      </c>
      <c r="I1223" s="2">
        <f>'Moving Avg'!H1223</f>
        <v>1.9878490000000024</v>
      </c>
      <c r="J1223" s="6" t="str">
        <f>OBV!F1223</f>
        <v>BULLISH</v>
      </c>
      <c r="K1223" s="6" t="str">
        <f>OBV!G1223</f>
        <v>NEUTRAL</v>
      </c>
      <c r="L1223" s="6" t="str">
        <f>OBV!H1223</f>
        <v>BULLISH DIVERGENCE</v>
      </c>
    </row>
    <row r="1224" spans="1:12" ht="13.5" x14ac:dyDescent="0.25">
      <c r="A1224" s="3">
        <f>RSI!A1224</f>
        <v>43791</v>
      </c>
      <c r="B1224" s="2">
        <f>RSI!B1224</f>
        <v>2.0842999999999998</v>
      </c>
      <c r="C1224" s="2">
        <f>RSI!I1224</f>
        <v>44.322056048191541</v>
      </c>
      <c r="D1224" s="2">
        <f>MACD!E1224</f>
        <v>7.8891513206915675E-2</v>
      </c>
      <c r="E1224" s="2">
        <f>MACD!F1224</f>
        <v>1.4027184537070084E-2</v>
      </c>
      <c r="F1224" s="2">
        <f>'Moving Avg'!D1224</f>
        <v>2.1176400000000002</v>
      </c>
      <c r="G1224" s="2">
        <f>'Moving Avg'!F1224</f>
        <v>2.1945400000000004</v>
      </c>
      <c r="H1224" s="2">
        <f>'Moving Avg'!G1224</f>
        <v>2.0166880000000003</v>
      </c>
      <c r="I1224" s="2">
        <f>'Moving Avg'!H1224</f>
        <v>1.9865735000000027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2.0287000000000002</v>
      </c>
      <c r="C1225" s="2">
        <f>RSI!I1225</f>
        <v>37.962948437881813</v>
      </c>
      <c r="D1225" s="2">
        <f>MACD!E1225</f>
        <v>8.6173432809175221E-2</v>
      </c>
      <c r="E1225" s="2">
        <f>MACD!F1225</f>
        <v>2.8456434191491114E-2</v>
      </c>
      <c r="F1225" s="2">
        <f>'Moving Avg'!D1225</f>
        <v>2.0842799999999997</v>
      </c>
      <c r="G1225" s="2">
        <f>'Moving Avg'!F1225</f>
        <v>2.1848100000000001</v>
      </c>
      <c r="H1225" s="2">
        <f>'Moving Avg'!G1225</f>
        <v>2.0202079999999998</v>
      </c>
      <c r="I1225" s="2">
        <f>'Moving Avg'!H1225</f>
        <v>1.9847520000000025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2.0287000000000002</v>
      </c>
      <c r="C1226" s="2">
        <f>RSI!I1226</f>
        <v>37.96294843788182</v>
      </c>
      <c r="D1226" s="2">
        <f>MACD!E1226</f>
        <v>9.2902305058134793E-2</v>
      </c>
      <c r="E1226" s="2">
        <f>MACD!F1226</f>
        <v>4.1345608364819847E-2</v>
      </c>
      <c r="F1226" s="2">
        <f>'Moving Avg'!D1226</f>
        <v>2.0694600000000003</v>
      </c>
      <c r="G1226" s="2">
        <f>'Moving Avg'!F1226</f>
        <v>2.1769350000000003</v>
      </c>
      <c r="H1226" s="2">
        <f>'Moving Avg'!G1226</f>
        <v>2.0237279999999997</v>
      </c>
      <c r="I1226" s="2">
        <f>'Moving Avg'!H1226</f>
        <v>1.9828410000000027</v>
      </c>
      <c r="J1226" s="6" t="str">
        <f>OBV!F1226</f>
        <v>BEARISH</v>
      </c>
      <c r="K1226" s="6" t="str">
        <f>OBV!G1226</f>
        <v>STRONG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1.9268000000000001</v>
      </c>
      <c r="C1227" s="2">
        <f>RSI!I1227</f>
        <v>29.091239883057213</v>
      </c>
      <c r="D1227" s="2">
        <f>MACD!E1227</f>
        <v>9.6700113172754065E-2</v>
      </c>
      <c r="E1227" s="2">
        <f>MACD!F1227</f>
        <v>5.2416509326406693E-2</v>
      </c>
      <c r="F1227" s="2">
        <f>'Moving Avg'!D1227</f>
        <v>2.0342600000000002</v>
      </c>
      <c r="G1227" s="2">
        <f>'Moving Avg'!F1227</f>
        <v>2.1630400000000001</v>
      </c>
      <c r="H1227" s="2">
        <f>'Moving Avg'!G1227</f>
        <v>2.02521</v>
      </c>
      <c r="I1227" s="2">
        <f>'Moving Avg'!H1227</f>
        <v>1.9804205000000028</v>
      </c>
      <c r="J1227" s="6" t="str">
        <f>OBV!F1227</f>
        <v>BEARISH</v>
      </c>
      <c r="K1227" s="6" t="str">
        <f>OBV!G1227</f>
        <v>STRONG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1.9360999999999999</v>
      </c>
      <c r="C1228" s="2">
        <f>RSI!I1228</f>
        <v>30.683368788133734</v>
      </c>
      <c r="D1228" s="2">
        <f>MACD!E1228</f>
        <v>0.10600551710104256</v>
      </c>
      <c r="E1228" s="2">
        <f>MACD!F1228</f>
        <v>6.3134310881333866E-2</v>
      </c>
      <c r="F1228" s="2">
        <f>'Moving Avg'!D1228</f>
        <v>2.0009199999999998</v>
      </c>
      <c r="G1228" s="2">
        <f>'Moving Avg'!F1228</f>
        <v>2.1510000000000002</v>
      </c>
      <c r="H1228" s="2">
        <f>'Moving Avg'!G1228</f>
        <v>2.026878</v>
      </c>
      <c r="I1228" s="2">
        <f>'Moving Avg'!H1228</f>
        <v>1.9780465000000029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1.9360999999999999</v>
      </c>
      <c r="C1229" s="2">
        <f>RSI!I1229</f>
        <v>30.683368788133734</v>
      </c>
      <c r="D1229" s="2">
        <f>MACD!E1229</f>
        <v>0.11769373365909175</v>
      </c>
      <c r="E1229" s="2">
        <f>MACD!F1229</f>
        <v>7.4046195436885454E-2</v>
      </c>
      <c r="F1229" s="2">
        <f>'Moving Avg'!D1229</f>
        <v>1.9712800000000001</v>
      </c>
      <c r="G1229" s="2">
        <f>'Moving Avg'!F1229</f>
        <v>2.1357150000000003</v>
      </c>
      <c r="H1229" s="2">
        <f>'Moving Avg'!G1229</f>
        <v>2.0296579999999995</v>
      </c>
      <c r="I1229" s="2">
        <f>'Moving Avg'!H1229</f>
        <v>1.9757175000000029</v>
      </c>
      <c r="J1229" s="6" t="str">
        <f>OBV!F1229</f>
        <v>BEARISH</v>
      </c>
      <c r="K1229" s="6" t="str">
        <f>OBV!G1229</f>
        <v>STRONG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1.9268000000000001</v>
      </c>
      <c r="C1230" s="2">
        <f>RSI!I1230</f>
        <v>29.904639911180922</v>
      </c>
      <c r="D1230" s="2">
        <f>MACD!E1230</f>
        <v>0.12915494339934019</v>
      </c>
      <c r="E1230" s="2">
        <f>MACD!F1230</f>
        <v>8.506794502937641E-2</v>
      </c>
      <c r="F1230" s="2">
        <f>'Moving Avg'!D1230</f>
        <v>1.9509000000000001</v>
      </c>
      <c r="G1230" s="2">
        <f>'Moving Avg'!F1230</f>
        <v>2.1185749999999999</v>
      </c>
      <c r="H1230" s="2">
        <f>'Moving Avg'!G1230</f>
        <v>2.0313239999999997</v>
      </c>
      <c r="I1230" s="2">
        <f>'Moving Avg'!H1230</f>
        <v>1.973342000000003</v>
      </c>
      <c r="J1230" s="6" t="str">
        <f>OBV!F1230</f>
        <v>BEARISH</v>
      </c>
      <c r="K1230" s="6" t="str">
        <f>OBV!G1230</f>
        <v>STRONG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1.9268000000000001</v>
      </c>
      <c r="C1231" s="2">
        <f>RSI!I1231</f>
        <v>29.904639911180922</v>
      </c>
      <c r="D1231" s="2">
        <f>MACD!E1231</f>
        <v>0.12546324227390127</v>
      </c>
      <c r="E1231" s="2">
        <f>MACD!F1231</f>
        <v>9.3147004478281378E-2</v>
      </c>
      <c r="F1231" s="2">
        <f>'Moving Avg'!D1231</f>
        <v>1.93052</v>
      </c>
      <c r="G1231" s="2">
        <f>'Moving Avg'!F1231</f>
        <v>2.1014349999999999</v>
      </c>
      <c r="H1231" s="2">
        <f>'Moving Avg'!G1231</f>
        <v>2.0329899999999999</v>
      </c>
      <c r="I1231" s="2">
        <f>'Moving Avg'!H1231</f>
        <v>1.971145000000003</v>
      </c>
      <c r="J1231" s="6" t="str">
        <f>OBV!F1231</f>
        <v>BEARISH</v>
      </c>
      <c r="K1231" s="6" t="str">
        <f>OBV!G1231</f>
        <v>STRONG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1.8712</v>
      </c>
      <c r="C1232" s="2">
        <f>RSI!I1232</f>
        <v>25.429713335124077</v>
      </c>
      <c r="D1232" s="2">
        <f>MACD!E1232</f>
        <v>0.12726531982777223</v>
      </c>
      <c r="E1232" s="2">
        <f>MACD!F1232</f>
        <v>9.9970667548179543E-2</v>
      </c>
      <c r="F1232" s="2">
        <f>'Moving Avg'!D1232</f>
        <v>1.9194</v>
      </c>
      <c r="G1232" s="2">
        <f>'Moving Avg'!F1232</f>
        <v>2.0815150000000004</v>
      </c>
      <c r="H1232" s="2">
        <f>'Moving Avg'!G1232</f>
        <v>2.0326179999999998</v>
      </c>
      <c r="I1232" s="2">
        <f>'Moving Avg'!H1232</f>
        <v>1.9688485000000029</v>
      </c>
      <c r="J1232" s="6" t="str">
        <f>OBV!F1232</f>
        <v>BULLISH</v>
      </c>
      <c r="K1232" s="6" t="str">
        <f>OBV!G1232</f>
        <v>WEAK</v>
      </c>
      <c r="L1232" s="6" t="str">
        <f>OBV!H1232</f>
        <v>BULLISH DIVERGENCE</v>
      </c>
    </row>
    <row r="1233" spans="1:12" ht="13.5" x14ac:dyDescent="0.25">
      <c r="A1233" s="3">
        <f>RSI!A1233</f>
        <v>43804</v>
      </c>
      <c r="B1233" s="2">
        <f>RSI!B1233</f>
        <v>1.9268000000000001</v>
      </c>
      <c r="C1233" s="2">
        <f>RSI!I1233</f>
        <v>35.778972644147757</v>
      </c>
      <c r="D1233" s="2">
        <f>MACD!E1233</f>
        <v>0.12574768463689834</v>
      </c>
      <c r="E1233" s="2">
        <f>MACD!F1233</f>
        <v>0.10512607096592332</v>
      </c>
      <c r="F1233" s="2">
        <f>'Moving Avg'!D1233</f>
        <v>1.91754</v>
      </c>
      <c r="G1233" s="2">
        <f>'Moving Avg'!F1233</f>
        <v>2.0643749999999996</v>
      </c>
      <c r="H1233" s="2">
        <f>'Moving Avg'!G1233</f>
        <v>2.0333580000000002</v>
      </c>
      <c r="I1233" s="2">
        <f>'Moving Avg'!H1233</f>
        <v>1.966874500000003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</row>
    <row r="1234" spans="1:12" ht="13.5" x14ac:dyDescent="0.25">
      <c r="A1234" s="3">
        <f>RSI!A1234</f>
        <v>43805</v>
      </c>
      <c r="B1234" s="2">
        <f>RSI!B1234</f>
        <v>1.8620000000000001</v>
      </c>
      <c r="C1234" s="2">
        <f>RSI!I1234</f>
        <v>30.471141715799476</v>
      </c>
      <c r="D1234" s="2">
        <f>MACD!E1234</f>
        <v>0.1270851763290981</v>
      </c>
      <c r="E1234" s="2">
        <f>MACD!F1234</f>
        <v>0.10951789203855827</v>
      </c>
      <c r="F1234" s="2">
        <f>'Moving Avg'!D1234</f>
        <v>1.90272</v>
      </c>
      <c r="G1234" s="2">
        <f>'Moving Avg'!F1234</f>
        <v>2.0439949999999998</v>
      </c>
      <c r="H1234" s="2">
        <f>'Moving Avg'!G1234</f>
        <v>2.0328019999999998</v>
      </c>
      <c r="I1234" s="2">
        <f>'Moving Avg'!H1234</f>
        <v>1.9645765000000031</v>
      </c>
      <c r="J1234" s="6" t="str">
        <f>OBV!F1234</f>
        <v>BEARISH</v>
      </c>
      <c r="K1234" s="6" t="str">
        <f>OBV!G1234</f>
        <v>STRONG</v>
      </c>
      <c r="L1234" s="6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1.8712</v>
      </c>
      <c r="C1235" s="2">
        <f>RSI!I1235</f>
        <v>32.013236563716347</v>
      </c>
      <c r="D1235" s="2">
        <f>MACD!E1235</f>
        <v>0.11998281026083202</v>
      </c>
      <c r="E1235" s="2">
        <f>MACD!F1235</f>
        <v>0.11161087568301303</v>
      </c>
      <c r="F1235" s="2">
        <f>'Moving Avg'!D1235</f>
        <v>1.8915999999999999</v>
      </c>
      <c r="G1235" s="2">
        <f>'Moving Avg'!F1235</f>
        <v>2.02732</v>
      </c>
      <c r="H1235" s="2">
        <f>'Moving Avg'!G1235</f>
        <v>2.0324299999999997</v>
      </c>
      <c r="I1235" s="2">
        <f>'Moving Avg'!H1235</f>
        <v>1.9619230000000027</v>
      </c>
      <c r="J1235" s="6" t="str">
        <f>OBV!F1235</f>
        <v>BEARISH</v>
      </c>
      <c r="K1235" s="6" t="str">
        <f>OBV!G1235</f>
        <v>STRONG</v>
      </c>
      <c r="L1235" s="6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1.9545999999999999</v>
      </c>
      <c r="C1236" s="2">
        <f>RSI!I1236</f>
        <v>44.11398054306111</v>
      </c>
      <c r="D1236" s="2">
        <f>MACD!E1236</f>
        <v>0.10866804698500099</v>
      </c>
      <c r="E1236" s="2">
        <f>MACD!F1236</f>
        <v>0.11102230994341063</v>
      </c>
      <c r="F1236" s="2">
        <f>'Moving Avg'!D1236</f>
        <v>1.89716</v>
      </c>
      <c r="G1236" s="2">
        <f>'Moving Avg'!F1236</f>
        <v>2.014815</v>
      </c>
      <c r="H1236" s="2">
        <f>'Moving Avg'!G1236</f>
        <v>2.0337259999999997</v>
      </c>
      <c r="I1236" s="2">
        <f>'Moving Avg'!H1236</f>
        <v>1.9595075000000031</v>
      </c>
      <c r="J1236" s="6" t="str">
        <f>OBV!F1236</f>
        <v>BEARISH</v>
      </c>
      <c r="K1236" s="6" t="str">
        <f>OBV!G1236</f>
        <v>STRONG</v>
      </c>
      <c r="L1236" s="6" t="str">
        <f>OBV!H1236</f>
        <v>BEARISH DIVERGENCE</v>
      </c>
    </row>
    <row r="1237" spans="1:12" ht="13.5" x14ac:dyDescent="0.25">
      <c r="A1237" s="3">
        <f>RSI!A1237</f>
        <v>43810</v>
      </c>
      <c r="B1237" s="2">
        <f>RSI!B1237</f>
        <v>1.899</v>
      </c>
      <c r="C1237" s="2">
        <f>RSI!I1237</f>
        <v>39.115581537908355</v>
      </c>
      <c r="D1237" s="2">
        <f>MACD!E1237</f>
        <v>8.7850861546843184E-2</v>
      </c>
      <c r="E1237" s="2">
        <f>MACD!F1237</f>
        <v>0.10638802026409715</v>
      </c>
      <c r="F1237" s="2">
        <f>'Moving Avg'!D1237</f>
        <v>1.90272</v>
      </c>
      <c r="G1237" s="2">
        <f>'Moving Avg'!F1237</f>
        <v>2.0027700000000004</v>
      </c>
      <c r="H1237" s="2">
        <f>'Moving Avg'!G1237</f>
        <v>2.0355779999999997</v>
      </c>
      <c r="I1237" s="2">
        <f>'Moving Avg'!H1237</f>
        <v>1.9571715000000032</v>
      </c>
      <c r="J1237" s="6" t="str">
        <f>OBV!F1237</f>
        <v>BEARISH</v>
      </c>
      <c r="K1237" s="6" t="str">
        <f>OBV!G1237</f>
        <v>STRONG</v>
      </c>
      <c r="L1237" s="6" t="str">
        <f>OBV!H1237</f>
        <v>BEARISH DIVERGENCE</v>
      </c>
    </row>
    <row r="1238" spans="1:12" ht="13.5" x14ac:dyDescent="0.25">
      <c r="A1238" s="3">
        <f>RSI!A1238</f>
        <v>43811</v>
      </c>
      <c r="B1238" s="2">
        <f>RSI!B1238</f>
        <v>1.8620000000000001</v>
      </c>
      <c r="C1238" s="2">
        <f>RSI!I1238</f>
        <v>36.177869156216111</v>
      </c>
      <c r="D1238" s="2">
        <f>MACD!E1238</f>
        <v>7.5028270544903908E-2</v>
      </c>
      <c r="E1238" s="2">
        <f>MACD!F1238</f>
        <v>0.10011607032025852</v>
      </c>
      <c r="F1238" s="2">
        <f>'Moving Avg'!D1238</f>
        <v>1.8897600000000001</v>
      </c>
      <c r="G1238" s="2">
        <f>'Moving Avg'!F1238</f>
        <v>1.9870250000000003</v>
      </c>
      <c r="H1238" s="2">
        <f>'Moving Avg'!G1238</f>
        <v>2.0359479999999994</v>
      </c>
      <c r="I1238" s="2">
        <f>'Moving Avg'!H1238</f>
        <v>1.954695000000003</v>
      </c>
      <c r="J1238" s="6" t="str">
        <f>OBV!F1238</f>
        <v>BEARISH</v>
      </c>
      <c r="K1238" s="6" t="str">
        <f>OBV!G1238</f>
        <v>STRONG</v>
      </c>
      <c r="L1238" s="6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1.9176</v>
      </c>
      <c r="C1239" s="2">
        <f>RSI!I1239</f>
        <v>43.094171696756803</v>
      </c>
      <c r="D1239" s="2">
        <f>MACD!E1239</f>
        <v>6.0852983913242786E-2</v>
      </c>
      <c r="E1239" s="2">
        <f>MACD!F1239</f>
        <v>9.2263453038855386E-2</v>
      </c>
      <c r="F1239" s="2">
        <f>'Moving Avg'!D1239</f>
        <v>1.9008800000000001</v>
      </c>
      <c r="G1239" s="2">
        <f>'Moving Avg'!F1239</f>
        <v>1.9731300000000005</v>
      </c>
      <c r="H1239" s="2">
        <f>'Moving Avg'!G1239</f>
        <v>2.0372459999999997</v>
      </c>
      <c r="I1239" s="2">
        <f>'Moving Avg'!H1239</f>
        <v>1.9528090000000029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1.9176</v>
      </c>
      <c r="C1240" s="2">
        <f>RSI!I1240</f>
        <v>43.094171696756803</v>
      </c>
      <c r="D1240" s="2">
        <f>MACD!E1240</f>
        <v>4.7833565795408761E-2</v>
      </c>
      <c r="E1240" s="2">
        <f>MACD!F1240</f>
        <v>8.3377475590166061E-2</v>
      </c>
      <c r="F1240" s="2">
        <f>'Moving Avg'!D1240</f>
        <v>1.9101600000000001</v>
      </c>
      <c r="G1240" s="2">
        <f>'Moving Avg'!F1240</f>
        <v>1.9592350000000003</v>
      </c>
      <c r="H1240" s="2">
        <f>'Moving Avg'!G1240</f>
        <v>2.0378019999999997</v>
      </c>
      <c r="I1240" s="2">
        <f>'Moving Avg'!H1240</f>
        <v>1.9512355000000026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</row>
    <row r="1241" spans="1:12" ht="13.5" x14ac:dyDescent="0.25">
      <c r="A1241" s="3">
        <f>RSI!A1241</f>
        <v>43816</v>
      </c>
      <c r="B1241" s="2">
        <f>RSI!B1241</f>
        <v>1.8897999999999999</v>
      </c>
      <c r="C1241" s="2">
        <f>RSI!I1241</f>
        <v>40.546213180258633</v>
      </c>
      <c r="D1241" s="2">
        <f>MACD!E1241</f>
        <v>3.9252157688326239E-2</v>
      </c>
      <c r="E1241" s="2">
        <f>MACD!F1241</f>
        <v>7.4552412009798105E-2</v>
      </c>
      <c r="F1241" s="2">
        <f>'Moving Avg'!D1241</f>
        <v>1.8972000000000002</v>
      </c>
      <c r="G1241" s="2">
        <f>'Moving Avg'!F1241</f>
        <v>1.9485850000000002</v>
      </c>
      <c r="H1241" s="2">
        <f>'Moving Avg'!G1241</f>
        <v>2.0389139999999992</v>
      </c>
      <c r="I1241" s="2">
        <f>'Moving Avg'!H1241</f>
        <v>1.9495230000000023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1.8805000000000001</v>
      </c>
      <c r="C1242" s="2">
        <f>RSI!I1242</f>
        <v>39.700558097961377</v>
      </c>
      <c r="D1242" s="2">
        <f>MACD!E1242</f>
        <v>2.4638209368665231E-2</v>
      </c>
      <c r="E1242" s="2">
        <f>MACD!F1242</f>
        <v>6.4569571481571525E-2</v>
      </c>
      <c r="F1242" s="2">
        <f>'Moving Avg'!D1242</f>
        <v>1.8935000000000002</v>
      </c>
      <c r="G1242" s="2">
        <f>'Moving Avg'!F1242</f>
        <v>1.9374700000000005</v>
      </c>
      <c r="H1242" s="2">
        <f>'Moving Avg'!G1242</f>
        <v>2.0398399999999994</v>
      </c>
      <c r="I1242" s="2">
        <f>'Moving Avg'!H1242</f>
        <v>1.9479425000000021</v>
      </c>
      <c r="J1242" s="6" t="str">
        <f>OBV!F1242</f>
        <v>BEARISH</v>
      </c>
      <c r="K1242" s="6" t="str">
        <f>OBV!G1242</f>
        <v>STRONG</v>
      </c>
      <c r="L1242" s="6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1.8620000000000001</v>
      </c>
      <c r="C1243" s="2">
        <f>RSI!I1243</f>
        <v>38.002589637137156</v>
      </c>
      <c r="D1243" s="2">
        <f>MACD!E1243</f>
        <v>2.2725991062735318E-2</v>
      </c>
      <c r="E1243" s="2">
        <f>MACD!F1243</f>
        <v>5.6200855397804284E-2</v>
      </c>
      <c r="F1243" s="2">
        <f>'Moving Avg'!D1243</f>
        <v>1.8935</v>
      </c>
      <c r="G1243" s="2">
        <f>'Moving Avg'!F1243</f>
        <v>1.9254300000000004</v>
      </c>
      <c r="H1243" s="2">
        <f>'Moving Avg'!G1243</f>
        <v>2.0394699999999988</v>
      </c>
      <c r="I1243" s="2">
        <f>'Moving Avg'!H1243</f>
        <v>1.946582000000002</v>
      </c>
      <c r="J1243" s="6" t="str">
        <f>OBV!F1243</f>
        <v>BEARISH</v>
      </c>
      <c r="K1243" s="6" t="str">
        <f>OBV!G1243</f>
        <v>STRONG</v>
      </c>
      <c r="L1243" s="6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1.9176</v>
      </c>
      <c r="C1244" s="2">
        <f>RSI!I1244</f>
        <v>45.541162246445786</v>
      </c>
      <c r="D1244" s="2">
        <f>MACD!E1244</f>
        <v>7.6195409248958068E-3</v>
      </c>
      <c r="E1244" s="2">
        <f>MACD!F1244</f>
        <v>4.6484592503222594E-2</v>
      </c>
      <c r="F1244" s="2">
        <f>'Moving Avg'!D1244</f>
        <v>1.8935</v>
      </c>
      <c r="G1244" s="2">
        <f>'Moving Avg'!F1244</f>
        <v>1.9170950000000004</v>
      </c>
      <c r="H1244" s="2">
        <f>'Moving Avg'!G1244</f>
        <v>2.040211999999999</v>
      </c>
      <c r="I1244" s="2">
        <f>'Moving Avg'!H1244</f>
        <v>1.9457675000000016</v>
      </c>
      <c r="J1244" s="6" t="str">
        <f>OBV!F1244</f>
        <v>BEARISH</v>
      </c>
      <c r="K1244" s="6" t="str">
        <f>OBV!G1244</f>
        <v>STRONG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1.9176</v>
      </c>
      <c r="C1245" s="2">
        <f>RSI!I1245</f>
        <v>45.541162246445786</v>
      </c>
      <c r="D1245" s="2">
        <f>MACD!E1245</f>
        <v>-3.5210629258319859E-3</v>
      </c>
      <c r="E1245" s="2">
        <f>MACD!F1245</f>
        <v>3.6483461417411676E-2</v>
      </c>
      <c r="F1245" s="2">
        <f>'Moving Avg'!D1245</f>
        <v>1.8935</v>
      </c>
      <c r="G1245" s="2">
        <f>'Moving Avg'!F1245</f>
        <v>1.91154</v>
      </c>
      <c r="H1245" s="2">
        <f>'Moving Avg'!G1245</f>
        <v>2.0409539999999988</v>
      </c>
      <c r="I1245" s="2">
        <f>'Moving Avg'!H1245</f>
        <v>1.9451315000000016</v>
      </c>
      <c r="J1245" s="6" t="str">
        <f>OBV!F1245</f>
        <v>BEARISH</v>
      </c>
      <c r="K1245" s="6" t="str">
        <f>OBV!G1245</f>
        <v>STRONG</v>
      </c>
      <c r="L1245" s="6" t="str">
        <f>OBV!H1245</f>
        <v>NEUTRAL</v>
      </c>
    </row>
    <row r="1246" spans="1:12" ht="13.5" x14ac:dyDescent="0.25">
      <c r="A1246" s="3">
        <f>RSI!A1246</f>
        <v>43823</v>
      </c>
      <c r="B1246" s="2">
        <f>RSI!B1246</f>
        <v>1.9454</v>
      </c>
      <c r="C1246" s="2">
        <f>RSI!I1246</f>
        <v>49.128169916313858</v>
      </c>
      <c r="D1246" s="2">
        <f>MACD!E1246</f>
        <v>-1.9665951402103587E-3</v>
      </c>
      <c r="E1246" s="2">
        <f>MACD!F1246</f>
        <v>2.8793450105887269E-2</v>
      </c>
      <c r="F1246" s="2">
        <f>'Moving Avg'!D1246</f>
        <v>1.90462</v>
      </c>
      <c r="G1246" s="2">
        <f>'Moving Avg'!F1246</f>
        <v>1.907375</v>
      </c>
      <c r="H1246" s="2">
        <f>'Moving Avg'!G1246</f>
        <v>2.0420659999999993</v>
      </c>
      <c r="I1246" s="2">
        <f>'Moving Avg'!H1246</f>
        <v>1.9450810000000016</v>
      </c>
      <c r="J1246" s="6" t="str">
        <f>OBV!F1246</f>
        <v>BEARISH</v>
      </c>
      <c r="K1246" s="6" t="str">
        <f>OBV!G1246</f>
        <v>STRONG</v>
      </c>
      <c r="L1246" s="6" t="str">
        <f>OBV!H1246</f>
        <v>BEARISH DIVERGENCE</v>
      </c>
    </row>
    <row r="1247" spans="1:12" ht="13.5" x14ac:dyDescent="0.25">
      <c r="A1247" s="3">
        <f>RSI!A1247</f>
        <v>43824</v>
      </c>
      <c r="B1247" s="2">
        <f>RSI!B1247</f>
        <v>1.9360999999999999</v>
      </c>
      <c r="C1247" s="2">
        <f>RSI!I1247</f>
        <v>47.989409970393211</v>
      </c>
      <c r="D1247" s="2">
        <f>MACD!E1247</f>
        <v>-8.4864098934673837E-3</v>
      </c>
      <c r="E1247" s="2">
        <f>MACD!F1247</f>
        <v>2.1337478106016342E-2</v>
      </c>
      <c r="F1247" s="2">
        <f>'Moving Avg'!D1247</f>
        <v>1.9157400000000002</v>
      </c>
      <c r="G1247" s="2">
        <f>'Moving Avg'!F1247</f>
        <v>1.9078400000000002</v>
      </c>
      <c r="H1247" s="2">
        <f>'Moving Avg'!G1247</f>
        <v>2.042991999999999</v>
      </c>
      <c r="I1247" s="2">
        <f>'Moving Avg'!H1247</f>
        <v>1.9449840000000014</v>
      </c>
      <c r="J1247" s="6" t="str">
        <f>OBV!F1247</f>
        <v>BEARISH</v>
      </c>
      <c r="K1247" s="6" t="str">
        <f>OBV!G1247</f>
        <v>STRONG</v>
      </c>
      <c r="L1247" s="6" t="str">
        <f>OBV!H1247</f>
        <v>BEARISH DIVERGENCE</v>
      </c>
    </row>
    <row r="1248" spans="1:12" ht="13.5" x14ac:dyDescent="0.25">
      <c r="A1248" s="3">
        <f>RSI!A1248</f>
        <v>43825</v>
      </c>
      <c r="B1248" s="2">
        <f>RSI!B1248</f>
        <v>1.9823999999999999</v>
      </c>
      <c r="C1248" s="2">
        <f>RSI!I1248</f>
        <v>53.738557968969999</v>
      </c>
      <c r="D1248" s="2">
        <f>MACD!E1248</f>
        <v>-2.3042544986264346E-2</v>
      </c>
      <c r="E1248" s="2">
        <f>MACD!F1248</f>
        <v>1.2461473487560203E-2</v>
      </c>
      <c r="F1248" s="2">
        <f>'Moving Avg'!D1248</f>
        <v>1.9398199999999999</v>
      </c>
      <c r="G1248" s="2">
        <f>'Moving Avg'!F1248</f>
        <v>1.910155</v>
      </c>
      <c r="H1248" s="2">
        <f>'Moving Avg'!G1248</f>
        <v>2.044843999999999</v>
      </c>
      <c r="I1248" s="2">
        <f>'Moving Avg'!H1248</f>
        <v>1.9447615000000016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1.9731000000000001</v>
      </c>
      <c r="C1249" s="2">
        <f>RSI!I1249</f>
        <v>52.48362036119714</v>
      </c>
      <c r="D1249" s="2">
        <f>MACD!E1249</f>
        <v>-2.63136759565612E-2</v>
      </c>
      <c r="E1249" s="2">
        <f>MACD!F1249</f>
        <v>4.7064435987359222E-3</v>
      </c>
      <c r="F1249" s="2">
        <f>'Moving Avg'!D1249</f>
        <v>1.95092</v>
      </c>
      <c r="G1249" s="2">
        <f>'Moving Avg'!F1249</f>
        <v>1.9120050000000002</v>
      </c>
      <c r="H1249" s="2">
        <f>'Moving Avg'!G1249</f>
        <v>2.0465099999999996</v>
      </c>
      <c r="I1249" s="2">
        <f>'Moving Avg'!H1249</f>
        <v>1.9447605000000017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2.0194999999999999</v>
      </c>
      <c r="C1250" s="2">
        <f>RSI!I1250</f>
        <v>57.781029109079277</v>
      </c>
      <c r="D1250" s="2">
        <f>MACD!E1250</f>
        <v>-3.2646172574809951E-2</v>
      </c>
      <c r="E1250" s="2">
        <f>MACD!F1250</f>
        <v>-2.7640796359732528E-3</v>
      </c>
      <c r="F1250" s="2">
        <f>'Moving Avg'!D1250</f>
        <v>1.9713000000000001</v>
      </c>
      <c r="G1250" s="2">
        <f>'Moving Avg'!F1250</f>
        <v>1.9166400000000003</v>
      </c>
      <c r="H1250" s="2">
        <f>'Moving Avg'!G1250</f>
        <v>2.0491039999999994</v>
      </c>
      <c r="I1250" s="2">
        <f>'Moving Avg'!H1250</f>
        <v>1.9452590000000018</v>
      </c>
      <c r="J1250" s="6" t="str">
        <f>OBV!F1250</f>
        <v>BULLISH</v>
      </c>
      <c r="K1250" s="6" t="str">
        <f>OBV!G1250</f>
        <v>WEAK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2.0009000000000001</v>
      </c>
      <c r="C1251" s="2">
        <f>RSI!I1251</f>
        <v>55.127825087908818</v>
      </c>
      <c r="D1251" s="2">
        <f>MACD!E1251</f>
        <v>-4.1295893029850594E-2</v>
      </c>
      <c r="E1251" s="2">
        <f>MACD!F1251</f>
        <v>-1.047044231474872E-2</v>
      </c>
      <c r="F1251" s="2">
        <f>'Moving Avg'!D1251</f>
        <v>1.9824000000000002</v>
      </c>
      <c r="G1251" s="2">
        <f>'Moving Avg'!F1251</f>
        <v>1.9203450000000004</v>
      </c>
      <c r="H1251" s="2">
        <f>'Moving Avg'!G1251</f>
        <v>2.0491039999999994</v>
      </c>
      <c r="I1251" s="2">
        <f>'Moving Avg'!H1251</f>
        <v>1.9456645000000021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2.0009000000000001</v>
      </c>
      <c r="C1252" s="2">
        <f>RSI!I1252</f>
        <v>55.127825087908818</v>
      </c>
      <c r="D1252" s="2">
        <f>MACD!E1252</f>
        <v>-5.0298997169499371E-2</v>
      </c>
      <c r="E1252" s="2">
        <f>MACD!F1252</f>
        <v>-1.843615328569885E-2</v>
      </c>
      <c r="F1252" s="2">
        <f>'Moving Avg'!D1252</f>
        <v>1.9953599999999998</v>
      </c>
      <c r="G1252" s="2">
        <f>'Moving Avg'!F1252</f>
        <v>1.92683</v>
      </c>
      <c r="H1252" s="2">
        <f>'Moving Avg'!G1252</f>
        <v>2.0474359999999994</v>
      </c>
      <c r="I1252" s="2">
        <f>'Moving Avg'!H1252</f>
        <v>1.9460700000000022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1.9454</v>
      </c>
      <c r="C1253" s="2">
        <f>RSI!I1253</f>
        <v>47.568932329755</v>
      </c>
      <c r="D1253" s="2">
        <f>MACD!E1253</f>
        <v>-5.6886625801195523E-2</v>
      </c>
      <c r="E1253" s="2">
        <f>MACD!F1253</f>
        <v>-2.6126247788798185E-2</v>
      </c>
      <c r="F1253" s="2">
        <f>'Moving Avg'!D1253</f>
        <v>1.9879599999999999</v>
      </c>
      <c r="G1253" s="2">
        <f>'Moving Avg'!F1253</f>
        <v>1.9277599999999999</v>
      </c>
      <c r="H1253" s="2">
        <f>'Moving Avg'!G1253</f>
        <v>2.0429899999999996</v>
      </c>
      <c r="I1253" s="2">
        <f>'Moving Avg'!H1253</f>
        <v>1.9466000000000023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1.899</v>
      </c>
      <c r="C1254" s="2">
        <f>RSI!I1254</f>
        <v>42.341769709949858</v>
      </c>
      <c r="D1254" s="2">
        <f>MACD!E1254</f>
        <v>-5.0359136828294515E-2</v>
      </c>
      <c r="E1254" s="2">
        <f>MACD!F1254</f>
        <v>-3.0972825596697454E-2</v>
      </c>
      <c r="F1254" s="2">
        <f>'Moving Avg'!D1254</f>
        <v>1.9731400000000001</v>
      </c>
      <c r="G1254" s="2">
        <f>'Moving Avg'!F1254</f>
        <v>1.9296099999999998</v>
      </c>
      <c r="H1254" s="2">
        <f>'Moving Avg'!G1254</f>
        <v>2.0370599999999994</v>
      </c>
      <c r="I1254" s="2">
        <f>'Moving Avg'!H1254</f>
        <v>1.9468535000000022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1.9545999999999999</v>
      </c>
      <c r="C1255" s="2">
        <f>RSI!I1255</f>
        <v>49.502451819586398</v>
      </c>
      <c r="D1255" s="2">
        <f>MACD!E1255</f>
        <v>-4.8577666700485578E-2</v>
      </c>
      <c r="E1255" s="2">
        <f>MACD!F1255</f>
        <v>-3.4493793817455085E-2</v>
      </c>
      <c r="F1255" s="2">
        <f>'Moving Avg'!D1255</f>
        <v>1.9601600000000001</v>
      </c>
      <c r="G1255" s="2">
        <f>'Moving Avg'!F1255</f>
        <v>1.9337799999999998</v>
      </c>
      <c r="H1255" s="2">
        <f>'Moving Avg'!G1255</f>
        <v>2.0316859999999997</v>
      </c>
      <c r="I1255" s="2">
        <f>'Moving Avg'!H1255</f>
        <v>1.9472510000000023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2.0009000000000001</v>
      </c>
      <c r="C1256" s="2">
        <f>RSI!I1256</f>
        <v>54.562958624114323</v>
      </c>
      <c r="D1256" s="2">
        <f>MACD!E1256</f>
        <v>-4.6202695327410392E-2</v>
      </c>
      <c r="E1256" s="2">
        <f>MACD!F1256</f>
        <v>-3.683557411944615E-2</v>
      </c>
      <c r="F1256" s="2">
        <f>'Moving Avg'!D1256</f>
        <v>1.9601600000000001</v>
      </c>
      <c r="G1256" s="2">
        <f>'Moving Avg'!F1256</f>
        <v>1.9360950000000003</v>
      </c>
      <c r="H1256" s="2">
        <f>'Moving Avg'!G1256</f>
        <v>2.0279799999999994</v>
      </c>
      <c r="I1256" s="2">
        <f>'Moving Avg'!H1256</f>
        <v>1.9477460000000022</v>
      </c>
      <c r="J1256" s="6" t="str">
        <f>OBV!F1256</f>
        <v>BULLISH</v>
      </c>
      <c r="K1256" s="6" t="str">
        <f>OBV!G1256</f>
        <v>WEAK</v>
      </c>
      <c r="L1256" s="6" t="str">
        <f>OBV!H1256</f>
        <v>NEUTRAL</v>
      </c>
    </row>
    <row r="1257" spans="1:12" ht="13.5" x14ac:dyDescent="0.25">
      <c r="A1257" s="3">
        <f>RSI!A1257</f>
        <v>43839</v>
      </c>
      <c r="B1257" s="2">
        <f>RSI!B1257</f>
        <v>2.1120999999999999</v>
      </c>
      <c r="C1257" s="2">
        <f>RSI!I1257</f>
        <v>63.91589770897567</v>
      </c>
      <c r="D1257" s="2">
        <f>MACD!E1257</f>
        <v>-5.4115721227965041E-2</v>
      </c>
      <c r="E1257" s="2">
        <f>MACD!F1257</f>
        <v>-4.0291603541149933E-2</v>
      </c>
      <c r="F1257" s="2">
        <f>'Moving Avg'!D1257</f>
        <v>1.9824000000000002</v>
      </c>
      <c r="G1257" s="2">
        <f>'Moving Avg'!F1257</f>
        <v>1.9467500000000002</v>
      </c>
      <c r="H1257" s="2">
        <f>'Moving Avg'!G1257</f>
        <v>2.0261279999999995</v>
      </c>
      <c r="I1257" s="2">
        <f>'Moving Avg'!H1257</f>
        <v>1.9487970000000021</v>
      </c>
      <c r="J1257" s="6" t="str">
        <f>OBV!F1257</f>
        <v>BULLISH</v>
      </c>
      <c r="K1257" s="6" t="str">
        <f>OBV!G1257</f>
        <v>WEAK</v>
      </c>
      <c r="L1257" s="6" t="str">
        <f>OBV!H1257</f>
        <v>CONFIRMED BULLISH</v>
      </c>
    </row>
    <row r="1258" spans="1:12" ht="13.5" x14ac:dyDescent="0.25">
      <c r="A1258" s="3">
        <f>RSI!A1258</f>
        <v>43840</v>
      </c>
      <c r="B1258" s="2">
        <f>RSI!B1258</f>
        <v>2.1583999999999999</v>
      </c>
      <c r="C1258" s="2">
        <f>RSI!I1258</f>
        <v>66.965008132164527</v>
      </c>
      <c r="D1258" s="2">
        <f>MACD!E1258</f>
        <v>-5.8010932731499709E-2</v>
      </c>
      <c r="E1258" s="2">
        <f>MACD!F1258</f>
        <v>-4.3835469379219894E-2</v>
      </c>
      <c r="F1258" s="2">
        <f>'Moving Avg'!D1258</f>
        <v>2.0249999999999999</v>
      </c>
      <c r="G1258" s="2">
        <f>'Moving Avg'!F1258</f>
        <v>1.96157</v>
      </c>
      <c r="H1258" s="2">
        <f>'Moving Avg'!G1258</f>
        <v>2.0257579999999997</v>
      </c>
      <c r="I1258" s="2">
        <f>'Moving Avg'!H1258</f>
        <v>1.9499010000000021</v>
      </c>
      <c r="J1258" s="6" t="str">
        <f>OBV!F1258</f>
        <v>BULLISH</v>
      </c>
      <c r="K1258" s="6" t="str">
        <f>OBV!G1258</f>
        <v>WEAK</v>
      </c>
      <c r="L1258" s="6" t="str">
        <f>OBV!H1258</f>
        <v>CONFIRMED BULLISH</v>
      </c>
    </row>
    <row r="1259" spans="1:12" ht="13.5" x14ac:dyDescent="0.25">
      <c r="A1259" s="3">
        <f>RSI!A1259</f>
        <v>43843</v>
      </c>
      <c r="B1259" s="2">
        <f>RSI!B1259</f>
        <v>2.1583999999999999</v>
      </c>
      <c r="C1259" s="2">
        <f>RSI!I1259</f>
        <v>66.965008132164527</v>
      </c>
      <c r="D1259" s="2">
        <f>MACD!E1259</f>
        <v>-6.3838110602001397E-2</v>
      </c>
      <c r="E1259" s="2">
        <f>MACD!F1259</f>
        <v>-4.7835997623776196E-2</v>
      </c>
      <c r="F1259" s="2">
        <f>'Moving Avg'!D1259</f>
        <v>2.0768800000000001</v>
      </c>
      <c r="G1259" s="2">
        <f>'Moving Avg'!F1259</f>
        <v>1.9736100000000001</v>
      </c>
      <c r="H1259" s="2">
        <f>'Moving Avg'!G1259</f>
        <v>2.0240899999999997</v>
      </c>
      <c r="I1259" s="2">
        <f>'Moving Avg'!H1259</f>
        <v>1.9510050000000019</v>
      </c>
      <c r="J1259" s="6" t="str">
        <f>OBV!F1259</f>
        <v>BULLISH</v>
      </c>
      <c r="K1259" s="6" t="str">
        <f>OBV!G1259</f>
        <v>WEAK</v>
      </c>
      <c r="L1259" s="6" t="str">
        <f>OBV!H1259</f>
        <v>CONFIRMED BULLISH</v>
      </c>
    </row>
    <row r="1260" spans="1:12" ht="13.5" x14ac:dyDescent="0.25">
      <c r="A1260" s="3">
        <f>RSI!A1260</f>
        <v>43845</v>
      </c>
      <c r="B1260" s="2">
        <f>RSI!B1260</f>
        <v>2.2418</v>
      </c>
      <c r="C1260" s="2">
        <f>RSI!I1260</f>
        <v>71.921608442128232</v>
      </c>
      <c r="D1260" s="2">
        <f>MACD!E1260</f>
        <v>-6.8827060664622408E-2</v>
      </c>
      <c r="E1260" s="2">
        <f>MACD!F1260</f>
        <v>-5.2034210231945439E-2</v>
      </c>
      <c r="F1260" s="2">
        <f>'Moving Avg'!D1260</f>
        <v>2.1343199999999998</v>
      </c>
      <c r="G1260" s="2">
        <f>'Moving Avg'!F1260</f>
        <v>1.9898199999999999</v>
      </c>
      <c r="H1260" s="2">
        <f>'Moving Avg'!G1260</f>
        <v>2.0235339999999997</v>
      </c>
      <c r="I1260" s="2">
        <f>'Moving Avg'!H1260</f>
        <v>1.952526000000002</v>
      </c>
      <c r="J1260" s="6" t="str">
        <f>OBV!F1260</f>
        <v>BULLISH</v>
      </c>
      <c r="K1260" s="6" t="str">
        <f>OBV!G1260</f>
        <v>WEAK</v>
      </c>
      <c r="L1260" s="6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2.2696000000000001</v>
      </c>
      <c r="C1261" s="2">
        <f>RSI!I1261</f>
        <v>73.35664208590461</v>
      </c>
      <c r="D1261" s="2">
        <f>MACD!E1261</f>
        <v>-7.9405559310098628E-2</v>
      </c>
      <c r="E1261" s="2">
        <f>MACD!F1261</f>
        <v>-5.7508480047576083E-2</v>
      </c>
      <c r="F1261" s="2">
        <f>'Moving Avg'!D1261</f>
        <v>2.1880600000000001</v>
      </c>
      <c r="G1261" s="2">
        <f>'Moving Avg'!F1261</f>
        <v>2.00881</v>
      </c>
      <c r="H1261" s="2">
        <f>'Moving Avg'!G1261</f>
        <v>2.0235339999999997</v>
      </c>
      <c r="I1261" s="2">
        <f>'Moving Avg'!H1261</f>
        <v>1.9541860000000022</v>
      </c>
      <c r="J1261" s="6" t="str">
        <f>OBV!F1261</f>
        <v>BULLISH</v>
      </c>
      <c r="K1261" s="6" t="str">
        <f>OBV!G1261</f>
        <v>WEAK</v>
      </c>
      <c r="L1261" s="6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2.2881</v>
      </c>
      <c r="C1262" s="2">
        <f>RSI!I1262</f>
        <v>74.298028466890372</v>
      </c>
      <c r="D1262" s="2">
        <f>MACD!E1262</f>
        <v>-9.1221128798034901E-2</v>
      </c>
      <c r="E1262" s="2">
        <f>MACD!F1262</f>
        <v>-6.4251009797667846E-2</v>
      </c>
      <c r="F1262" s="2">
        <f>'Moving Avg'!D1262</f>
        <v>2.2232600000000002</v>
      </c>
      <c r="G1262" s="2">
        <f>'Moving Avg'!F1262</f>
        <v>2.0291900000000003</v>
      </c>
      <c r="H1262" s="2">
        <f>'Moving Avg'!G1262</f>
        <v>2.0239039999999999</v>
      </c>
      <c r="I1262" s="2">
        <f>'Moving Avg'!H1262</f>
        <v>1.9559385000000022</v>
      </c>
      <c r="J1262" s="6" t="str">
        <f>OBV!F1262</f>
        <v>BULLISH</v>
      </c>
      <c r="K1262" s="6" t="str">
        <f>OBV!G1262</f>
        <v>WEAK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2.3807</v>
      </c>
      <c r="C1263" s="2">
        <f>RSI!I1263</f>
        <v>78.410043240679641</v>
      </c>
      <c r="D1263" s="2">
        <f>MACD!E1263</f>
        <v>-0.11810943960712406</v>
      </c>
      <c r="E1263" s="2">
        <f>MACD!F1263</f>
        <v>-7.5022695759559083E-2</v>
      </c>
      <c r="F1263" s="2">
        <f>'Moving Avg'!D1263</f>
        <v>2.2677199999999997</v>
      </c>
      <c r="G1263" s="2">
        <f>'Moving Avg'!F1263</f>
        <v>2.0551249999999994</v>
      </c>
      <c r="H1263" s="2">
        <f>'Moving Avg'!G1263</f>
        <v>2.0261260000000001</v>
      </c>
      <c r="I1263" s="2">
        <f>'Moving Avg'!H1263</f>
        <v>1.9581540000000024</v>
      </c>
      <c r="J1263" s="6" t="str">
        <f>OBV!F1263</f>
        <v>BULLISH</v>
      </c>
      <c r="K1263" s="6" t="str">
        <f>OBV!G1263</f>
        <v>WEAK</v>
      </c>
      <c r="L1263" s="6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2.4641000000000002</v>
      </c>
      <c r="C1264" s="2">
        <f>RSI!I1264</f>
        <v>81.310264493888894</v>
      </c>
      <c r="D1264" s="2">
        <f>MACD!E1264</f>
        <v>-0.15610672654179925</v>
      </c>
      <c r="E1264" s="2">
        <f>MACD!F1264</f>
        <v>-9.1239501916007118E-2</v>
      </c>
      <c r="F1264" s="2">
        <f>'Moving Avg'!D1264</f>
        <v>2.3288599999999997</v>
      </c>
      <c r="G1264" s="2">
        <f>'Moving Avg'!F1264</f>
        <v>2.0824499999999997</v>
      </c>
      <c r="H1264" s="2">
        <f>'Moving Avg'!G1264</f>
        <v>2.0300160000000003</v>
      </c>
      <c r="I1264" s="2">
        <f>'Moving Avg'!H1264</f>
        <v>1.9607865000000024</v>
      </c>
      <c r="J1264" s="6" t="str">
        <f>OBV!F1264</f>
        <v>BULLISH</v>
      </c>
      <c r="K1264" s="6" t="str">
        <f>OBV!G1264</f>
        <v>WEAK</v>
      </c>
      <c r="L1264" s="6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2.5196999999999998</v>
      </c>
      <c r="C1265" s="2">
        <f>RSI!I1265</f>
        <v>82.9542186273857</v>
      </c>
      <c r="D1265" s="2">
        <f>MACD!E1265</f>
        <v>-0.18610224506279249</v>
      </c>
      <c r="E1265" s="2">
        <f>MACD!F1265</f>
        <v>-0.11021205054536419</v>
      </c>
      <c r="F1265" s="2">
        <f>'Moving Avg'!D1265</f>
        <v>2.3844400000000001</v>
      </c>
      <c r="G1265" s="2">
        <f>'Moving Avg'!F1265</f>
        <v>2.112555</v>
      </c>
      <c r="H1265" s="2">
        <f>'Moving Avg'!G1265</f>
        <v>2.0363160000000002</v>
      </c>
      <c r="I1265" s="2">
        <f>'Moving Avg'!H1265</f>
        <v>1.9636970000000027</v>
      </c>
      <c r="J1265" s="6" t="str">
        <f>OBV!F1265</f>
        <v>BULLISH</v>
      </c>
      <c r="K1265" s="6" t="str">
        <f>OBV!G1265</f>
        <v>WEAK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2.4733999999999998</v>
      </c>
      <c r="C1266" s="2">
        <f>RSI!I1266</f>
        <v>76.889062438348418</v>
      </c>
      <c r="D1266" s="2">
        <f>MACD!E1266</f>
        <v>-0.2033693636184104</v>
      </c>
      <c r="E1266" s="2">
        <f>MACD!F1266</f>
        <v>-0.12884351315997344</v>
      </c>
      <c r="F1266" s="2">
        <f>'Moving Avg'!D1266</f>
        <v>2.4251999999999998</v>
      </c>
      <c r="G1266" s="2">
        <f>'Moving Avg'!F1266</f>
        <v>2.1389550000000002</v>
      </c>
      <c r="H1266" s="2">
        <f>'Moving Avg'!G1266</f>
        <v>2.04169</v>
      </c>
      <c r="I1266" s="2">
        <f>'Moving Avg'!H1266</f>
        <v>1.9663760000000028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2.3993000000000002</v>
      </c>
      <c r="C1267" s="2">
        <f>RSI!I1267</f>
        <v>68.284169972749112</v>
      </c>
      <c r="D1267" s="2">
        <f>MACD!E1267</f>
        <v>-0.19736816745978158</v>
      </c>
      <c r="E1267" s="2">
        <f>MACD!F1267</f>
        <v>-0.14254844401993508</v>
      </c>
      <c r="F1267" s="2">
        <f>'Moving Avg'!D1267</f>
        <v>2.4474399999999998</v>
      </c>
      <c r="G1267" s="2">
        <f>'Moving Avg'!F1267</f>
        <v>2.162115</v>
      </c>
      <c r="H1267" s="2">
        <f>'Moving Avg'!G1267</f>
        <v>2.0468780000000004</v>
      </c>
      <c r="I1267" s="2">
        <f>'Moving Avg'!H1267</f>
        <v>1.9686845000000028</v>
      </c>
      <c r="J1267" s="6" t="str">
        <f>OBV!F1267</f>
        <v>BULLISH</v>
      </c>
      <c r="K1267" s="6" t="str">
        <f>OBV!G1267</f>
        <v>WEAK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2.4918999999999998</v>
      </c>
      <c r="C1268" s="2">
        <f>RSI!I1268</f>
        <v>72.435676145312485</v>
      </c>
      <c r="D1268" s="2">
        <f>MACD!E1268</f>
        <v>-0.19342628252114347</v>
      </c>
      <c r="E1268" s="2">
        <f>MACD!F1268</f>
        <v>-0.15272401172017677</v>
      </c>
      <c r="F1268" s="2">
        <f>'Moving Avg'!D1268</f>
        <v>2.4696799999999999</v>
      </c>
      <c r="G1268" s="2">
        <f>'Moving Avg'!F1268</f>
        <v>2.1875900000000001</v>
      </c>
      <c r="H1268" s="2">
        <f>'Moving Avg'!G1268</f>
        <v>2.0531780000000004</v>
      </c>
      <c r="I1268" s="2">
        <f>'Moving Avg'!H1268</f>
        <v>1.9714560000000025</v>
      </c>
      <c r="J1268" s="6" t="str">
        <f>OBV!F1268</f>
        <v>BULLISH</v>
      </c>
      <c r="K1268" s="6" t="str">
        <f>OBV!G1268</f>
        <v>WEAK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2.4270999999999998</v>
      </c>
      <c r="C1269" s="2">
        <f>RSI!I1269</f>
        <v>65.931786653906386</v>
      </c>
      <c r="D1269" s="2">
        <f>MACD!E1269</f>
        <v>-0.18713419281114341</v>
      </c>
      <c r="E1269" s="2">
        <f>MACD!F1269</f>
        <v>-0.1596060479383701</v>
      </c>
      <c r="F1269" s="2">
        <f>'Moving Avg'!D1269</f>
        <v>2.4622799999999998</v>
      </c>
      <c r="G1269" s="2">
        <f>'Moving Avg'!F1269</f>
        <v>2.2102900000000001</v>
      </c>
      <c r="H1269" s="2">
        <f>'Moving Avg'!G1269</f>
        <v>2.0578100000000004</v>
      </c>
      <c r="I1269" s="2">
        <f>'Moving Avg'!H1269</f>
        <v>1.9739035000000027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2.3252000000000002</v>
      </c>
      <c r="C1270" s="2">
        <f>RSI!I1270</f>
        <v>57.229655433914765</v>
      </c>
      <c r="D1270" s="2">
        <f>MACD!E1270</f>
        <v>-0.16275510038523278</v>
      </c>
      <c r="E1270" s="2">
        <f>MACD!F1270</f>
        <v>-0.16023585842774263</v>
      </c>
      <c r="F1270" s="2">
        <f>'Moving Avg'!D1270</f>
        <v>2.4233799999999999</v>
      </c>
      <c r="G1270" s="2">
        <f>'Moving Avg'!F1270</f>
        <v>2.2255750000000005</v>
      </c>
      <c r="H1270" s="2">
        <f>'Moving Avg'!G1270</f>
        <v>2.0604040000000001</v>
      </c>
      <c r="I1270" s="2">
        <f>'Moving Avg'!H1270</f>
        <v>1.9758415000000025</v>
      </c>
      <c r="J1270" s="6" t="str">
        <f>OBV!F1270</f>
        <v>BEARISH</v>
      </c>
      <c r="K1270" s="6" t="str">
        <f>OBV!G1270</f>
        <v>STRONG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2.3252000000000002</v>
      </c>
      <c r="C1271" s="2">
        <f>RSI!I1271</f>
        <v>57.229655433914765</v>
      </c>
      <c r="D1271" s="2">
        <f>MACD!E1271</f>
        <v>-0.13847341714116901</v>
      </c>
      <c r="E1271" s="2">
        <f>MACD!F1271</f>
        <v>-0.15588337017042792</v>
      </c>
      <c r="F1271" s="2">
        <f>'Moving Avg'!D1271</f>
        <v>2.3937400000000002</v>
      </c>
      <c r="G1271" s="2">
        <f>'Moving Avg'!F1271</f>
        <v>2.2417900000000008</v>
      </c>
      <c r="H1271" s="2">
        <f>'Moving Avg'!G1271</f>
        <v>2.0648520000000001</v>
      </c>
      <c r="I1271" s="2">
        <f>'Moving Avg'!H1271</f>
        <v>1.9777795000000027</v>
      </c>
      <c r="J1271" s="6" t="str">
        <f>OBV!F1271</f>
        <v>BEARISH</v>
      </c>
      <c r="K1271" s="6" t="str">
        <f>OBV!G1271</f>
        <v>STRONG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2.3159000000000001</v>
      </c>
      <c r="C1272" s="2">
        <f>RSI!I1272</f>
        <v>56.441149860613713</v>
      </c>
      <c r="D1272" s="2">
        <f>MACD!E1272</f>
        <v>-0.11496983719620513</v>
      </c>
      <c r="E1272" s="2">
        <f>MACD!F1272</f>
        <v>-0.14770066357558337</v>
      </c>
      <c r="F1272" s="2">
        <f>'Moving Avg'!D1272</f>
        <v>2.3770600000000002</v>
      </c>
      <c r="G1272" s="2">
        <f>'Moving Avg'!F1272</f>
        <v>2.2575400000000005</v>
      </c>
      <c r="H1272" s="2">
        <f>'Moving Avg'!G1272</f>
        <v>2.0691140000000003</v>
      </c>
      <c r="I1272" s="2">
        <f>'Moving Avg'!H1272</f>
        <v>1.9796710000000026</v>
      </c>
      <c r="J1272" s="6" t="str">
        <f>OBV!F1272</f>
        <v>BEARISH</v>
      </c>
      <c r="K1272" s="6" t="str">
        <f>OBV!G1272</f>
        <v>STRONG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2.3066</v>
      </c>
      <c r="C1273" s="2">
        <f>RSI!I1273</f>
        <v>55.615934022215193</v>
      </c>
      <c r="D1273" s="2">
        <f>MACD!E1273</f>
        <v>-8.0626920291219761E-2</v>
      </c>
      <c r="E1273" s="2">
        <f>MACD!F1273</f>
        <v>-0.13428591491871064</v>
      </c>
      <c r="F1273" s="2">
        <f>'Moving Avg'!D1273</f>
        <v>2.34</v>
      </c>
      <c r="G1273" s="2">
        <f>'Moving Avg'!F1273</f>
        <v>2.2756000000000003</v>
      </c>
      <c r="H1273" s="2">
        <f>'Moving Avg'!G1273</f>
        <v>2.0731899999999999</v>
      </c>
      <c r="I1273" s="2">
        <f>'Moving Avg'!H1273</f>
        <v>1.9815160000000025</v>
      </c>
      <c r="J1273" s="6" t="str">
        <f>OBV!F1273</f>
        <v>BEARISH</v>
      </c>
      <c r="K1273" s="6" t="str">
        <f>OBV!G1273</f>
        <v>STRONG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2.3066</v>
      </c>
      <c r="C1274" s="2">
        <f>RSI!I1274</f>
        <v>55.615934022215193</v>
      </c>
      <c r="D1274" s="2">
        <f>MACD!E1274</f>
        <v>-3.9126037584564788E-2</v>
      </c>
      <c r="E1274" s="2">
        <f>MACD!F1274</f>
        <v>-0.11525393945188148</v>
      </c>
      <c r="F1274" s="2">
        <f>'Moving Avg'!D1274</f>
        <v>2.3159000000000001</v>
      </c>
      <c r="G1274" s="2">
        <f>'Moving Avg'!F1274</f>
        <v>2.2959800000000006</v>
      </c>
      <c r="H1274" s="2">
        <f>'Moving Avg'!G1274</f>
        <v>2.077636</v>
      </c>
      <c r="I1274" s="2">
        <f>'Moving Avg'!H1274</f>
        <v>1.9834055000000026</v>
      </c>
      <c r="J1274" s="6" t="str">
        <f>OBV!F1274</f>
        <v>BEARISH</v>
      </c>
      <c r="K1274" s="6" t="str">
        <f>OBV!G1274</f>
        <v>STRONG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2.2418</v>
      </c>
      <c r="C1275" s="2">
        <f>RSI!I1275</f>
        <v>49.739249780132354</v>
      </c>
      <c r="D1275" s="2">
        <f>MACD!E1275</f>
        <v>8.9834977278808736E-3</v>
      </c>
      <c r="E1275" s="2">
        <f>MACD!F1275</f>
        <v>-9.0406452015929006E-2</v>
      </c>
      <c r="F1275" s="2">
        <f>'Moving Avg'!D1275</f>
        <v>2.2992199999999996</v>
      </c>
      <c r="G1275" s="2">
        <f>'Moving Avg'!F1275</f>
        <v>2.3103400000000005</v>
      </c>
      <c r="H1275" s="2">
        <f>'Moving Avg'!G1275</f>
        <v>2.0818979999999998</v>
      </c>
      <c r="I1275" s="2">
        <f>'Moving Avg'!H1275</f>
        <v>1.9850155000000027</v>
      </c>
      <c r="J1275" s="6" t="str">
        <f>OBV!F1275</f>
        <v>BEARISH</v>
      </c>
      <c r="K1275" s="6" t="str">
        <f>OBV!G1275</f>
        <v>STRONG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2.2046999999999999</v>
      </c>
      <c r="C1276" s="2">
        <f>RSI!I1276</f>
        <v>46.696928836670153</v>
      </c>
      <c r="D1276" s="2">
        <f>MACD!E1276</f>
        <v>4.5365800348994512E-2</v>
      </c>
      <c r="E1276" s="2">
        <f>MACD!F1276</f>
        <v>-6.3252001542944303E-2</v>
      </c>
      <c r="F1276" s="2">
        <f>'Moving Avg'!D1276</f>
        <v>2.2751199999999998</v>
      </c>
      <c r="G1276" s="2">
        <f>'Moving Avg'!F1276</f>
        <v>2.3205300000000006</v>
      </c>
      <c r="H1276" s="2">
        <f>'Moving Avg'!G1276</f>
        <v>2.0854179999999998</v>
      </c>
      <c r="I1276" s="2">
        <f>'Moving Avg'!H1276</f>
        <v>1.9863955000000024</v>
      </c>
      <c r="J1276" s="6" t="str">
        <f>OBV!F1276</f>
        <v>BEARISH</v>
      </c>
      <c r="K1276" s="6" t="str">
        <f>OBV!G1276</f>
        <v>STRONG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2.1677</v>
      </c>
      <c r="C1277" s="2">
        <f>RSI!I1277</f>
        <v>43.818373719436565</v>
      </c>
      <c r="D1277" s="2">
        <f>MACD!E1277</f>
        <v>6.775631322480713E-2</v>
      </c>
      <c r="E1277" s="2">
        <f>MACD!F1277</f>
        <v>-3.7050338589394022E-2</v>
      </c>
      <c r="F1277" s="2">
        <f>'Moving Avg'!D1277</f>
        <v>2.2454799999999997</v>
      </c>
      <c r="G1277" s="2">
        <f>'Moving Avg'!F1277</f>
        <v>2.3233100000000002</v>
      </c>
      <c r="H1277" s="2">
        <f>'Moving Avg'!G1277</f>
        <v>2.090236</v>
      </c>
      <c r="I1277" s="2">
        <f>'Moving Avg'!H1277</f>
        <v>1.9878585000000024</v>
      </c>
      <c r="J1277" s="6" t="str">
        <f>OBV!F1277</f>
        <v>BEARISH</v>
      </c>
      <c r="K1277" s="6" t="str">
        <f>OBV!G1277</f>
        <v>STRONG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2.214</v>
      </c>
      <c r="C1278" s="2">
        <f>RSI!I1278</f>
        <v>48.127482950821623</v>
      </c>
      <c r="D1278" s="2">
        <f>MACD!E1278</f>
        <v>9.798242658078804E-2</v>
      </c>
      <c r="E1278" s="2">
        <f>MACD!F1278</f>
        <v>-1.0043785555357607E-2</v>
      </c>
      <c r="F1278" s="2">
        <f>'Moving Avg'!D1278</f>
        <v>2.2269600000000001</v>
      </c>
      <c r="G1278" s="2">
        <f>'Moving Avg'!F1278</f>
        <v>2.3260899999999998</v>
      </c>
      <c r="H1278" s="2">
        <f>'Moving Avg'!G1278</f>
        <v>2.0957939999999997</v>
      </c>
      <c r="I1278" s="2">
        <f>'Moving Avg'!H1278</f>
        <v>1.9895530000000021</v>
      </c>
      <c r="J1278" s="6" t="str">
        <f>OBV!F1278</f>
        <v>BEARISH</v>
      </c>
      <c r="K1278" s="6" t="str">
        <f>OBV!G1278</f>
        <v>STRONG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2.1492</v>
      </c>
      <c r="C1279" s="2">
        <f>RSI!I1279</f>
        <v>43.140302516877007</v>
      </c>
      <c r="D1279" s="2">
        <f>MACD!E1279</f>
        <v>0.11854496637159073</v>
      </c>
      <c r="E1279" s="2">
        <f>MACD!F1279</f>
        <v>1.5673964830032062E-2</v>
      </c>
      <c r="F1279" s="2">
        <f>'Moving Avg'!D1279</f>
        <v>2.1954800000000003</v>
      </c>
      <c r="G1279" s="2">
        <f>'Moving Avg'!F1279</f>
        <v>2.3256299999999999</v>
      </c>
      <c r="H1279" s="2">
        <f>'Moving Avg'!G1279</f>
        <v>2.1000559999999999</v>
      </c>
      <c r="I1279" s="2">
        <f>'Moving Avg'!H1279</f>
        <v>1.9909235000000021</v>
      </c>
      <c r="J1279" s="6" t="str">
        <f>OBV!F1279</f>
        <v>BEARISH</v>
      </c>
      <c r="K1279" s="6" t="str">
        <f>OBV!G1279</f>
        <v>STRONG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2.2233000000000001</v>
      </c>
      <c r="C1280" s="2">
        <f>RSI!I1280</f>
        <v>49.575099738080546</v>
      </c>
      <c r="D1280" s="2">
        <f>MACD!E1280</f>
        <v>0.11530541815787121</v>
      </c>
      <c r="E1280" s="2">
        <f>MACD!F1280</f>
        <v>3.5600255495599892E-2</v>
      </c>
      <c r="F1280" s="2">
        <f>'Moving Avg'!D1280</f>
        <v>2.1917800000000001</v>
      </c>
      <c r="G1280" s="2">
        <f>'Moving Avg'!F1280</f>
        <v>2.3247050000000002</v>
      </c>
      <c r="H1280" s="2">
        <f>'Moving Avg'!G1280</f>
        <v>2.1059859999999997</v>
      </c>
      <c r="I1280" s="2">
        <f>'Moving Avg'!H1280</f>
        <v>1.9926645000000018</v>
      </c>
      <c r="J1280" s="6" t="str">
        <f>OBV!F1280</f>
        <v>BEARISH</v>
      </c>
      <c r="K1280" s="6" t="str">
        <f>OBV!G1280</f>
        <v>STRONG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2.1398999999999999</v>
      </c>
      <c r="C1281" s="2">
        <f>RSI!I1281</f>
        <v>43.595107747903484</v>
      </c>
      <c r="D1281" s="2">
        <f>MACD!E1281</f>
        <v>0.11879232006270168</v>
      </c>
      <c r="E1281" s="2">
        <f>MACD!F1281</f>
        <v>5.223866840902025E-2</v>
      </c>
      <c r="F1281" s="2">
        <f>'Moving Avg'!D1281</f>
        <v>2.1788200000000004</v>
      </c>
      <c r="G1281" s="2">
        <f>'Moving Avg'!F1281</f>
        <v>2.3182199999999993</v>
      </c>
      <c r="H1281" s="2">
        <f>'Moving Avg'!G1281</f>
        <v>2.1102479999999995</v>
      </c>
      <c r="I1281" s="2">
        <f>'Moving Avg'!H1281</f>
        <v>1.9938545000000016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2.1120999999999999</v>
      </c>
      <c r="C1282" s="2">
        <f>RSI!I1282</f>
        <v>41.785733262267641</v>
      </c>
      <c r="D1282" s="2">
        <f>MACD!E1282</f>
        <v>0.12291063557146975</v>
      </c>
      <c r="E1282" s="2">
        <f>MACD!F1282</f>
        <v>6.637306184151015E-2</v>
      </c>
      <c r="F1282" s="2">
        <f>'Moving Avg'!D1282</f>
        <v>2.1677</v>
      </c>
      <c r="G1282" s="2">
        <f>'Moving Avg'!F1282</f>
        <v>2.3094199999999994</v>
      </c>
      <c r="H1282" s="2">
        <f>'Moving Avg'!G1282</f>
        <v>2.1150659999999992</v>
      </c>
      <c r="I1282" s="2">
        <f>'Moving Avg'!H1282</f>
        <v>1.9951735000000017</v>
      </c>
      <c r="J1282" s="6" t="str">
        <f>OBV!F1282</f>
        <v>BEARISH</v>
      </c>
      <c r="K1282" s="6" t="str">
        <f>OBV!G1282</f>
        <v>STRONG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2.1120999999999999</v>
      </c>
      <c r="C1283" s="2">
        <f>RSI!I1283</f>
        <v>41.785733262267641</v>
      </c>
      <c r="D1283" s="2">
        <f>MACD!E1283</f>
        <v>0.12562828292937667</v>
      </c>
      <c r="E1283" s="2">
        <f>MACD!F1283</f>
        <v>7.8224106059083462E-2</v>
      </c>
      <c r="F1283" s="2">
        <f>'Moving Avg'!D1283</f>
        <v>2.1473200000000001</v>
      </c>
      <c r="G1283" s="2">
        <f>'Moving Avg'!F1283</f>
        <v>2.2959899999999998</v>
      </c>
      <c r="H1283" s="2">
        <f>'Moving Avg'!G1283</f>
        <v>2.118771999999999</v>
      </c>
      <c r="I1283" s="2">
        <f>'Moving Avg'!H1283</f>
        <v>1.9963585000000015</v>
      </c>
      <c r="J1283" s="6" t="str">
        <f>OBV!F1283</f>
        <v>BEARISH</v>
      </c>
      <c r="K1283" s="6" t="str">
        <f>OBV!G1283</f>
        <v>STRONG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2.1583999999999999</v>
      </c>
      <c r="C1284" s="2">
        <f>RSI!I1284</f>
        <v>46.106240604991413</v>
      </c>
      <c r="D1284" s="2">
        <f>MACD!E1284</f>
        <v>0.12511272706529386</v>
      </c>
      <c r="E1284" s="2">
        <f>MACD!F1284</f>
        <v>8.7601830260325544E-2</v>
      </c>
      <c r="F1284" s="2">
        <f>'Moving Avg'!D1284</f>
        <v>2.1491599999999997</v>
      </c>
      <c r="G1284" s="2">
        <f>'Moving Avg'!F1284</f>
        <v>2.2807049999999998</v>
      </c>
      <c r="H1284" s="2">
        <f>'Moving Avg'!G1284</f>
        <v>2.1246999999999989</v>
      </c>
      <c r="I1284" s="2">
        <f>'Moving Avg'!H1284</f>
        <v>1.9977750000000014</v>
      </c>
      <c r="J1284" s="6" t="str">
        <f>OBV!F1284</f>
        <v>BEARISH</v>
      </c>
      <c r="K1284" s="6" t="str">
        <f>OBV!G1284</f>
        <v>STRONG</v>
      </c>
      <c r="L1284" s="6" t="str">
        <f>OBV!H1284</f>
        <v>BEARISH DIVERGENCE</v>
      </c>
    </row>
    <row r="1285" spans="1:12" ht="13.5" x14ac:dyDescent="0.25">
      <c r="A1285" s="3">
        <f>RSI!A1285</f>
        <v>43880</v>
      </c>
      <c r="B1285" s="2">
        <f>RSI!B1285</f>
        <v>2.1768999999999998</v>
      </c>
      <c r="C1285" s="2">
        <f>RSI!I1285</f>
        <v>47.774126921820439</v>
      </c>
      <c r="D1285" s="2">
        <f>MACD!E1285</f>
        <v>0.11363230321662154</v>
      </c>
      <c r="E1285" s="2">
        <f>MACD!F1285</f>
        <v>9.2807924851584747E-2</v>
      </c>
      <c r="F1285" s="2">
        <f>'Moving Avg'!D1285</f>
        <v>2.1398799999999998</v>
      </c>
      <c r="G1285" s="2">
        <f>'Moving Avg'!F1285</f>
        <v>2.2635649999999998</v>
      </c>
      <c r="H1285" s="2">
        <f>'Moving Avg'!G1285</f>
        <v>2.1308139999999991</v>
      </c>
      <c r="I1285" s="2">
        <f>'Moving Avg'!H1285</f>
        <v>1.9992840000000012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2.2324999999999999</v>
      </c>
      <c r="C1286" s="2">
        <f>RSI!I1286</f>
        <v>52.529051399006505</v>
      </c>
      <c r="D1286" s="2">
        <f>MACD!E1286</f>
        <v>9.4256104438127597E-2</v>
      </c>
      <c r="E1286" s="2">
        <f>MACD!F1286</f>
        <v>9.309756076889332E-2</v>
      </c>
      <c r="F1286" s="2">
        <f>'Moving Avg'!D1286</f>
        <v>2.1583999999999999</v>
      </c>
      <c r="G1286" s="2">
        <f>'Moving Avg'!F1286</f>
        <v>2.2515200000000002</v>
      </c>
      <c r="H1286" s="2">
        <f>'Moving Avg'!G1286</f>
        <v>2.1363719999999997</v>
      </c>
      <c r="I1286" s="2">
        <f>'Moving Avg'!H1286</f>
        <v>2.0012940000000015</v>
      </c>
      <c r="J1286" s="6" t="str">
        <f>OBV!F1286</f>
        <v>BEARISH</v>
      </c>
      <c r="K1286" s="6" t="str">
        <f>OBV!G1286</f>
        <v>STRONG</v>
      </c>
      <c r="L1286" s="6" t="str">
        <f>OBV!H1286</f>
        <v>BEARISH DIVERGENCE</v>
      </c>
    </row>
    <row r="1287" spans="1:12" ht="13.5" x14ac:dyDescent="0.25">
      <c r="A1287" s="3">
        <f>RSI!A1287</f>
        <v>43882</v>
      </c>
      <c r="B1287" s="2">
        <f>RSI!B1287</f>
        <v>2.2324999999999999</v>
      </c>
      <c r="C1287" s="2">
        <f>RSI!I1287</f>
        <v>52.529051399006505</v>
      </c>
      <c r="D1287" s="2">
        <f>MACD!E1287</f>
        <v>7.1992061469927204E-2</v>
      </c>
      <c r="E1287" s="2">
        <f>MACD!F1287</f>
        <v>8.8876460909100105E-2</v>
      </c>
      <c r="F1287" s="2">
        <f>'Moving Avg'!D1287</f>
        <v>2.18248</v>
      </c>
      <c r="G1287" s="2">
        <f>'Moving Avg'!F1287</f>
        <v>2.2431800000000002</v>
      </c>
      <c r="H1287" s="2">
        <f>'Moving Avg'!G1287</f>
        <v>2.1430419999999994</v>
      </c>
      <c r="I1287" s="2">
        <f>'Moving Avg'!H1287</f>
        <v>2.0033040000000013</v>
      </c>
      <c r="J1287" s="6" t="str">
        <f>OBV!F1287</f>
        <v>BULLISH</v>
      </c>
      <c r="K1287" s="6" t="str">
        <f>OBV!G1287</f>
        <v>WEAK</v>
      </c>
      <c r="L1287" s="6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2.2974000000000001</v>
      </c>
      <c r="C1288" s="2">
        <f>RSI!I1288</f>
        <v>57.737969674686525</v>
      </c>
      <c r="D1288" s="2">
        <f>MACD!E1288</f>
        <v>5.5305508586351859E-2</v>
      </c>
      <c r="E1288" s="2">
        <f>MACD!F1288</f>
        <v>8.2162270444550461E-2</v>
      </c>
      <c r="F1288" s="2">
        <f>'Moving Avg'!D1288</f>
        <v>2.2195399999999998</v>
      </c>
      <c r="G1288" s="2">
        <f>'Moving Avg'!F1288</f>
        <v>2.2334550000000002</v>
      </c>
      <c r="H1288" s="2">
        <f>'Moving Avg'!G1288</f>
        <v>2.1517499999999994</v>
      </c>
      <c r="I1288" s="2">
        <f>'Moving Avg'!H1288</f>
        <v>2.0059065000000014</v>
      </c>
      <c r="J1288" s="6" t="str">
        <f>OBV!F1288</f>
        <v>BULLISH</v>
      </c>
      <c r="K1288" s="6" t="str">
        <f>OBV!G1288</f>
        <v>WEAK</v>
      </c>
      <c r="L1288" s="6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2.2974000000000001</v>
      </c>
      <c r="C1289" s="2">
        <f>RSI!I1289</f>
        <v>57.737969674686518</v>
      </c>
      <c r="D1289" s="2">
        <f>MACD!E1289</f>
        <v>3.0682078166612392E-2</v>
      </c>
      <c r="E1289" s="2">
        <f>MACD!F1289</f>
        <v>7.1866231988962859E-2</v>
      </c>
      <c r="F1289" s="2">
        <f>'Moving Avg'!D1289</f>
        <v>2.2473399999999999</v>
      </c>
      <c r="G1289" s="2">
        <f>'Moving Avg'!F1289</f>
        <v>2.2269700000000006</v>
      </c>
      <c r="H1289" s="2">
        <f>'Moving Avg'!G1289</f>
        <v>2.1593459999999998</v>
      </c>
      <c r="I1289" s="2">
        <f>'Moving Avg'!H1289</f>
        <v>2.0082855000000013</v>
      </c>
      <c r="J1289" s="6" t="str">
        <f>OBV!F1289</f>
        <v>BULLISH</v>
      </c>
      <c r="K1289" s="6" t="str">
        <f>OBV!G1289</f>
        <v>WEAK</v>
      </c>
      <c r="L1289" s="6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2.2974000000000001</v>
      </c>
      <c r="C1290" s="2">
        <f>RSI!I1290</f>
        <v>57.737969674686504</v>
      </c>
      <c r="D1290" s="2">
        <f>MACD!E1290</f>
        <v>2.0751674525316677E-2</v>
      </c>
      <c r="E1290" s="2">
        <f>MACD!F1290</f>
        <v>6.1643320496233625E-2</v>
      </c>
      <c r="F1290" s="2">
        <f>'Moving Avg'!D1290</f>
        <v>2.2714399999999997</v>
      </c>
      <c r="G1290" s="2">
        <f>'Moving Avg'!F1290</f>
        <v>2.2255800000000003</v>
      </c>
      <c r="H1290" s="2">
        <f>'Moving Avg'!G1290</f>
        <v>2.1669419999999993</v>
      </c>
      <c r="I1290" s="2">
        <f>'Moving Avg'!H1290</f>
        <v>2.0107095000000013</v>
      </c>
      <c r="J1290" s="6" t="str">
        <f>OBV!F1290</f>
        <v>BULLISH</v>
      </c>
      <c r="K1290" s="6" t="str">
        <f>OBV!G1290</f>
        <v>WEAK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2.3715000000000002</v>
      </c>
      <c r="C1291" s="2">
        <f>RSI!I1291</f>
        <v>63.4561915271968</v>
      </c>
      <c r="D1291" s="2">
        <f>MACD!E1291</f>
        <v>-6.4291451312579184E-3</v>
      </c>
      <c r="E1291" s="2">
        <f>MACD!F1291</f>
        <v>4.8028827370735314E-2</v>
      </c>
      <c r="F1291" s="2">
        <f>'Moving Avg'!D1291</f>
        <v>2.2992399999999997</v>
      </c>
      <c r="G1291" s="2">
        <f>'Moving Avg'!F1291</f>
        <v>2.2278950000000002</v>
      </c>
      <c r="H1291" s="2">
        <f>'Moving Avg'!G1291</f>
        <v>2.1765759999999994</v>
      </c>
      <c r="I1291" s="2">
        <f>'Moving Avg'!H1291</f>
        <v>2.0135040000000015</v>
      </c>
      <c r="J1291" s="6" t="str">
        <f>OBV!F1291</f>
        <v>BULLISH</v>
      </c>
      <c r="K1291" s="6" t="str">
        <f>OBV!G1291</f>
        <v>WEAK</v>
      </c>
      <c r="L1291" s="6" t="str">
        <f>OBV!H1291</f>
        <v>CONFIRMED BULLISH</v>
      </c>
    </row>
    <row r="1292" spans="1:12" ht="13.5" x14ac:dyDescent="0.25">
      <c r="A1292" s="3">
        <f>RSI!A1292</f>
        <v>43889</v>
      </c>
      <c r="B1292" s="2">
        <f>RSI!B1292</f>
        <v>2.3622000000000001</v>
      </c>
      <c r="C1292" s="2">
        <f>RSI!I1292</f>
        <v>62.316562361330718</v>
      </c>
      <c r="D1292" s="2">
        <f>MACD!E1292</f>
        <v>-3.3878742923374894E-2</v>
      </c>
      <c r="E1292" s="2">
        <f>MACD!F1292</f>
        <v>3.1647313311913276E-2</v>
      </c>
      <c r="F1292" s="2">
        <f>'Moving Avg'!D1292</f>
        <v>2.32518</v>
      </c>
      <c r="G1292" s="2">
        <f>'Moving Avg'!F1292</f>
        <v>2.2302100000000005</v>
      </c>
      <c r="H1292" s="2">
        <f>'Moving Avg'!G1292</f>
        <v>2.18621</v>
      </c>
      <c r="I1292" s="2">
        <f>'Moving Avg'!H1292</f>
        <v>2.0165200000000012</v>
      </c>
      <c r="J1292" s="6" t="str">
        <f>OBV!F1292</f>
        <v>BULLISH</v>
      </c>
      <c r="K1292" s="6" t="str">
        <f>OBV!G1292</f>
        <v>WEAK</v>
      </c>
      <c r="L1292" s="6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2.4363000000000001</v>
      </c>
      <c r="C1293" s="2">
        <f>RSI!I1293</f>
        <v>67.348272935626483</v>
      </c>
      <c r="D1293" s="2">
        <f>MACD!E1293</f>
        <v>-6.3337786858242762E-2</v>
      </c>
      <c r="E1293" s="2">
        <f>MACD!F1293</f>
        <v>1.265029327788207E-2</v>
      </c>
      <c r="F1293" s="2">
        <f>'Moving Avg'!D1293</f>
        <v>2.3529600000000004</v>
      </c>
      <c r="G1293" s="2">
        <f>'Moving Avg'!F1293</f>
        <v>2.2366950000000005</v>
      </c>
      <c r="H1293" s="2">
        <f>'Moving Avg'!G1293</f>
        <v>2.1976959999999992</v>
      </c>
      <c r="I1293" s="2">
        <f>'Moving Avg'!H1293</f>
        <v>2.019638500000001</v>
      </c>
      <c r="J1293" s="6" t="str">
        <f>OBV!F1293</f>
        <v>BULLISH</v>
      </c>
      <c r="K1293" s="6" t="str">
        <f>OBV!G1293</f>
        <v>WEAK</v>
      </c>
      <c r="L1293" s="6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2.4363000000000001</v>
      </c>
      <c r="C1294" s="2">
        <f>RSI!I1294</f>
        <v>67.348272935626483</v>
      </c>
      <c r="D1294" s="2">
        <f>MACD!E1294</f>
        <v>-8.2267946216236343E-2</v>
      </c>
      <c r="E1294" s="2">
        <f>MACD!F1294</f>
        <v>-6.3333546209416135E-3</v>
      </c>
      <c r="F1294" s="2">
        <f>'Moving Avg'!D1294</f>
        <v>2.3807400000000003</v>
      </c>
      <c r="G1294" s="2">
        <f>'Moving Avg'!F1294</f>
        <v>2.2431800000000002</v>
      </c>
      <c r="H1294" s="2">
        <f>'Moving Avg'!G1294</f>
        <v>2.2080699999999998</v>
      </c>
      <c r="I1294" s="2">
        <f>'Moving Avg'!H1294</f>
        <v>2.0230250000000014</v>
      </c>
      <c r="J1294" s="6" t="str">
        <f>OBV!F1294</f>
        <v>BULLISH</v>
      </c>
      <c r="K1294" s="6" t="str">
        <f>OBV!G1294</f>
        <v>WEAK</v>
      </c>
      <c r="L1294" s="6" t="str">
        <f>OBV!H1294</f>
        <v>CONFIRMED BULLISH</v>
      </c>
    </row>
    <row r="1295" spans="1:12" ht="13.5" x14ac:dyDescent="0.25">
      <c r="A1295" s="3">
        <f>RSI!A1295</f>
        <v>43894</v>
      </c>
      <c r="B1295" s="2">
        <f>RSI!B1295</f>
        <v>2.4363000000000001</v>
      </c>
      <c r="C1295" s="2">
        <f>RSI!I1295</f>
        <v>67.348272935626483</v>
      </c>
      <c r="D1295" s="2">
        <f>MACD!E1295</f>
        <v>-9.6482538918752692E-2</v>
      </c>
      <c r="E1295" s="2">
        <f>MACD!F1295</f>
        <v>-2.436319148050383E-2</v>
      </c>
      <c r="F1295" s="2">
        <f>'Moving Avg'!D1295</f>
        <v>2.4085200000000002</v>
      </c>
      <c r="G1295" s="2">
        <f>'Moving Avg'!F1295</f>
        <v>2.2529050000000006</v>
      </c>
      <c r="H1295" s="2">
        <f>'Moving Avg'!G1295</f>
        <v>2.2184439999999999</v>
      </c>
      <c r="I1295" s="2">
        <f>'Moving Avg'!H1295</f>
        <v>2.0265900000000014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2.4363000000000001</v>
      </c>
      <c r="C1296" s="2">
        <f>RSI!I1296</f>
        <v>67.348272935626483</v>
      </c>
      <c r="D1296" s="2">
        <f>MACD!E1296</f>
        <v>-0.1009220911623907</v>
      </c>
      <c r="E1296" s="2">
        <f>MACD!F1296</f>
        <v>-3.9674971416881213E-2</v>
      </c>
      <c r="F1296" s="2">
        <f>'Moving Avg'!D1296</f>
        <v>2.4214800000000003</v>
      </c>
      <c r="G1296" s="2">
        <f>'Moving Avg'!F1296</f>
        <v>2.264485000000001</v>
      </c>
      <c r="H1296" s="2">
        <f>'Moving Avg'!G1296</f>
        <v>2.2282619999999995</v>
      </c>
      <c r="I1296" s="2">
        <f>'Moving Avg'!H1296</f>
        <v>2.0298425000000013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</row>
    <row r="1297" spans="1:12" ht="13.5" x14ac:dyDescent="0.25">
      <c r="A1297" s="3">
        <f>RSI!A1297</f>
        <v>43896</v>
      </c>
      <c r="B1297" s="2">
        <f>RSI!B1297</f>
        <v>2.4085000000000001</v>
      </c>
      <c r="C1297" s="2">
        <f>RSI!I1297</f>
        <v>63.096814901313742</v>
      </c>
      <c r="D1297" s="2">
        <f>MACD!E1297</f>
        <v>-0.10351351139700871</v>
      </c>
      <c r="E1297" s="2">
        <f>MACD!F1297</f>
        <v>-5.2442679412906715E-2</v>
      </c>
      <c r="F1297" s="2">
        <f>'Moving Avg'!D1297</f>
        <v>2.4307400000000001</v>
      </c>
      <c r="G1297" s="2">
        <f>'Moving Avg'!F1297</f>
        <v>2.2765250000000008</v>
      </c>
      <c r="H1297" s="2">
        <f>'Moving Avg'!G1297</f>
        <v>2.2377099999999999</v>
      </c>
      <c r="I1297" s="2">
        <f>'Moving Avg'!H1297</f>
        <v>2.033223500000001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</row>
    <row r="1298" spans="1:12" ht="13.5" x14ac:dyDescent="0.25">
      <c r="A1298" s="3">
        <f>RSI!A1298</f>
        <v>43899</v>
      </c>
      <c r="B1298" s="2">
        <f>RSI!B1298</f>
        <v>2.3252000000000002</v>
      </c>
      <c r="C1298" s="2">
        <f>RSI!I1298</f>
        <v>52.418945551636419</v>
      </c>
      <c r="D1298" s="2">
        <f>MACD!E1298</f>
        <v>-9.0214897490831891E-2</v>
      </c>
      <c r="E1298" s="2">
        <f>MACD!F1298</f>
        <v>-5.999712302849175E-2</v>
      </c>
      <c r="F1298" s="2">
        <f>'Moving Avg'!D1298</f>
        <v>2.4085200000000002</v>
      </c>
      <c r="G1298" s="2">
        <f>'Moving Avg'!F1298</f>
        <v>2.2820850000000013</v>
      </c>
      <c r="H1298" s="2">
        <f>'Moving Avg'!G1298</f>
        <v>2.2445660000000003</v>
      </c>
      <c r="I1298" s="2">
        <f>'Moving Avg'!H1298</f>
        <v>2.0359650000000009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2.2233000000000001</v>
      </c>
      <c r="C1299" s="2">
        <f>RSI!I1299</f>
        <v>42.863001267621613</v>
      </c>
      <c r="D1299" s="2">
        <f>MACD!E1299</f>
        <v>-7.1536326510313053E-2</v>
      </c>
      <c r="E1299" s="2">
        <f>MACD!F1299</f>
        <v>-6.2304963724856013E-2</v>
      </c>
      <c r="F1299" s="2">
        <f>'Moving Avg'!D1299</f>
        <v>2.36592</v>
      </c>
      <c r="G1299" s="2">
        <f>'Moving Avg'!F1299</f>
        <v>2.2857900000000009</v>
      </c>
      <c r="H1299" s="2">
        <f>'Moving Avg'!G1299</f>
        <v>2.2495699999999998</v>
      </c>
      <c r="I1299" s="2">
        <f>'Moving Avg'!H1299</f>
        <v>2.0385095000000009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2.2881</v>
      </c>
      <c r="C1300" s="2">
        <f>RSI!I1300</f>
        <v>49.204554044603782</v>
      </c>
      <c r="D1300" s="2">
        <f>MACD!E1300</f>
        <v>-6.0042445240558795E-2</v>
      </c>
      <c r="E1300" s="2">
        <f>MACD!F1300</f>
        <v>-6.1852460027996575E-2</v>
      </c>
      <c r="F1300" s="2">
        <f>'Moving Avg'!D1300</f>
        <v>2.3362799999999999</v>
      </c>
      <c r="G1300" s="2">
        <f>'Moving Avg'!F1300</f>
        <v>2.2890300000000003</v>
      </c>
      <c r="H1300" s="2">
        <f>'Moving Avg'!G1300</f>
        <v>2.2549420000000002</v>
      </c>
      <c r="I1300" s="2">
        <f>'Moving Avg'!H1300</f>
        <v>2.0410655000000006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2.3159000000000001</v>
      </c>
      <c r="C1301" s="2">
        <f>RSI!I1301</f>
        <v>51.682203063309672</v>
      </c>
      <c r="D1301" s="2">
        <f>MACD!E1301</f>
        <v>-4.0906299570630633E-2</v>
      </c>
      <c r="E1301" s="2">
        <f>MACD!F1301</f>
        <v>-5.7663227936523391E-2</v>
      </c>
      <c r="F1301" s="2">
        <f>'Moving Avg'!D1301</f>
        <v>2.3121999999999998</v>
      </c>
      <c r="G1301" s="2">
        <f>'Moving Avg'!F1301</f>
        <v>2.2978300000000003</v>
      </c>
      <c r="H1301" s="2">
        <f>'Moving Avg'!G1301</f>
        <v>2.2612420000000002</v>
      </c>
      <c r="I1301" s="2">
        <f>'Moving Avg'!H1301</f>
        <v>2.0437605000000008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2.2233000000000001</v>
      </c>
      <c r="C1302" s="2">
        <f>RSI!I1302</f>
        <v>43.985942186961559</v>
      </c>
      <c r="D1302" s="2">
        <f>MACD!E1302</f>
        <v>-1.938531593099313E-2</v>
      </c>
      <c r="E1302" s="2">
        <f>MACD!F1302</f>
        <v>-5.0007645535417339E-2</v>
      </c>
      <c r="F1302" s="2">
        <f>'Moving Avg'!D1302</f>
        <v>2.2751600000000001</v>
      </c>
      <c r="G1302" s="2">
        <f>'Moving Avg'!F1302</f>
        <v>2.3033900000000007</v>
      </c>
      <c r="H1302" s="2">
        <f>'Moving Avg'!G1302</f>
        <v>2.2656900000000002</v>
      </c>
      <c r="I1302" s="2">
        <f>'Moving Avg'!H1302</f>
        <v>2.0459925000000005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2.1305999999999998</v>
      </c>
      <c r="C1303" s="2">
        <f>RSI!I1303</f>
        <v>37.901164122215576</v>
      </c>
      <c r="D1303" s="2">
        <f>MACD!E1303</f>
        <v>1.7546341518078545E-2</v>
      </c>
      <c r="E1303" s="2">
        <f>MACD!F1303</f>
        <v>-3.6496848124718165E-2</v>
      </c>
      <c r="F1303" s="2">
        <f>'Moving Avg'!D1303</f>
        <v>2.2362399999999996</v>
      </c>
      <c r="G1303" s="2">
        <f>'Moving Avg'!F1303</f>
        <v>2.3043149999999999</v>
      </c>
      <c r="H1303" s="2">
        <f>'Moving Avg'!G1303</f>
        <v>2.2693940000000001</v>
      </c>
      <c r="I1303" s="2">
        <f>'Moving Avg'!H1303</f>
        <v>2.0477610000000008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2.0750000000000002</v>
      </c>
      <c r="C1304" s="2">
        <f>RSI!I1304</f>
        <v>34.792352683385772</v>
      </c>
      <c r="D1304" s="2">
        <f>MACD!E1304</f>
        <v>5.3883721667430162E-2</v>
      </c>
      <c r="E1304" s="2">
        <f>MACD!F1304</f>
        <v>-1.8420734166288498E-2</v>
      </c>
      <c r="F1304" s="2">
        <f>'Moving Avg'!D1304</f>
        <v>2.2065800000000002</v>
      </c>
      <c r="G1304" s="2">
        <f>'Moving Avg'!F1304</f>
        <v>2.3001450000000001</v>
      </c>
      <c r="H1304" s="2">
        <f>'Moving Avg'!G1304</f>
        <v>2.2729140000000001</v>
      </c>
      <c r="I1304" s="2">
        <f>'Moving Avg'!H1304</f>
        <v>2.049474500000001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</row>
    <row r="1305" spans="1:12" ht="13.5" x14ac:dyDescent="0.25">
      <c r="A1305" s="3">
        <f>RSI!A1305</f>
        <v>43908</v>
      </c>
      <c r="B1305" s="2">
        <f>RSI!B1305</f>
        <v>2.0194999999999999</v>
      </c>
      <c r="C1305" s="2">
        <f>RSI!I1305</f>
        <v>31.973127141479708</v>
      </c>
      <c r="D1305" s="2">
        <f>MACD!E1305</f>
        <v>8.9967609571709684E-2</v>
      </c>
      <c r="E1305" s="2">
        <f>MACD!F1305</f>
        <v>3.2569345813111376E-3</v>
      </c>
      <c r="F1305" s="2">
        <f>'Moving Avg'!D1305</f>
        <v>2.1528600000000004</v>
      </c>
      <c r="G1305" s="2">
        <f>'Moving Avg'!F1305</f>
        <v>2.2922750000000001</v>
      </c>
      <c r="H1305" s="2">
        <f>'Moving Avg'!G1305</f>
        <v>2.2742119999999999</v>
      </c>
      <c r="I1305" s="2">
        <f>'Moving Avg'!H1305</f>
        <v>2.0511340000000007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1.9639</v>
      </c>
      <c r="C1306" s="2">
        <f>RSI!I1306</f>
        <v>29.40273031283094</v>
      </c>
      <c r="D1306" s="2">
        <f>MACD!E1306</f>
        <v>0.12608156608279231</v>
      </c>
      <c r="E1306" s="2">
        <f>MACD!F1306</f>
        <v>2.7821860881607374E-2</v>
      </c>
      <c r="F1306" s="2">
        <f>'Moving Avg'!D1306</f>
        <v>2.0824600000000002</v>
      </c>
      <c r="G1306" s="2">
        <f>'Moving Avg'!F1306</f>
        <v>2.278845</v>
      </c>
      <c r="H1306" s="2">
        <f>'Moving Avg'!G1306</f>
        <v>2.2734719999999999</v>
      </c>
      <c r="I1306" s="2">
        <f>'Moving Avg'!H1306</f>
        <v>2.052471000000001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1.9083000000000001</v>
      </c>
      <c r="C1307" s="2">
        <f>RSI!I1307</f>
        <v>27.059973982132888</v>
      </c>
      <c r="D1307" s="2">
        <f>MACD!E1307</f>
        <v>0.15816422071588798</v>
      </c>
      <c r="E1307" s="2">
        <f>MACD!F1307</f>
        <v>5.3890332848463493E-2</v>
      </c>
      <c r="F1307" s="2">
        <f>'Moving Avg'!D1307</f>
        <v>2.01946</v>
      </c>
      <c r="G1307" s="2">
        <f>'Moving Avg'!F1307</f>
        <v>2.2626350000000004</v>
      </c>
      <c r="H1307" s="2">
        <f>'Moving Avg'!G1307</f>
        <v>2.2693959999999995</v>
      </c>
      <c r="I1307" s="2">
        <f>'Moving Avg'!H1307</f>
        <v>2.0533510000000006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1.9454</v>
      </c>
      <c r="C1308" s="2">
        <f>RSI!I1308</f>
        <v>31.010081294264523</v>
      </c>
      <c r="D1308" s="2">
        <f>MACD!E1308</f>
        <v>0.17163451456556844</v>
      </c>
      <c r="E1308" s="2">
        <f>MACD!F1308</f>
        <v>7.7439169191884483E-2</v>
      </c>
      <c r="F1308" s="2">
        <f>'Moving Avg'!D1308</f>
        <v>1.9824199999999998</v>
      </c>
      <c r="G1308" s="2">
        <f>'Moving Avg'!F1308</f>
        <v>2.2450350000000001</v>
      </c>
      <c r="H1308" s="2">
        <f>'Moving Avg'!G1308</f>
        <v>2.2651359999999996</v>
      </c>
      <c r="I1308" s="2">
        <f>'Moving Avg'!H1308</f>
        <v>2.0546400000000005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</row>
    <row r="1309" spans="1:12" ht="13.5" x14ac:dyDescent="0.25">
      <c r="A1309" s="3">
        <f>RSI!A1309</f>
        <v>43915</v>
      </c>
      <c r="B1309" s="2">
        <f>RSI!B1309</f>
        <v>1.9454</v>
      </c>
      <c r="C1309" s="2">
        <f>RSI!I1309</f>
        <v>31.010081294264523</v>
      </c>
      <c r="D1309" s="2">
        <f>MACD!E1309</f>
        <v>0.16888349676043957</v>
      </c>
      <c r="E1309" s="2">
        <f>MACD!F1309</f>
        <v>9.5728034705595502E-2</v>
      </c>
      <c r="F1309" s="2">
        <f>'Moving Avg'!D1309</f>
        <v>1.9565000000000001</v>
      </c>
      <c r="G1309" s="2">
        <f>'Moving Avg'!F1309</f>
        <v>2.2274350000000003</v>
      </c>
      <c r="H1309" s="2">
        <f>'Moving Avg'!G1309</f>
        <v>2.2608759999999997</v>
      </c>
      <c r="I1309" s="2">
        <f>'Moving Avg'!H1309</f>
        <v>2.0557055000000006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</row>
    <row r="1310" spans="1:12" ht="13.5" x14ac:dyDescent="0.25">
      <c r="A1310" s="3">
        <f>RSI!A1310</f>
        <v>43916</v>
      </c>
      <c r="B1310" s="2">
        <f>RSI!B1310</f>
        <v>1.8897999999999999</v>
      </c>
      <c r="C1310" s="2">
        <f>RSI!I1310</f>
        <v>28.342310686067847</v>
      </c>
      <c r="D1310" s="2">
        <f>MACD!E1310</f>
        <v>0.18205824353123079</v>
      </c>
      <c r="E1310" s="2">
        <f>MACD!F1310</f>
        <v>0.11299407647072257</v>
      </c>
      <c r="F1310" s="2">
        <f>'Moving Avg'!D1310</f>
        <v>1.9305600000000003</v>
      </c>
      <c r="G1310" s="2">
        <f>'Moving Avg'!F1310</f>
        <v>2.207055</v>
      </c>
      <c r="H1310" s="2">
        <f>'Moving Avg'!G1310</f>
        <v>2.2538360000000002</v>
      </c>
      <c r="I1310" s="2">
        <f>'Moving Avg'!H1310</f>
        <v>2.0564930000000006</v>
      </c>
      <c r="J1310" s="6" t="str">
        <f>OBV!F1310</f>
        <v>BULLISH</v>
      </c>
      <c r="K1310" s="6" t="str">
        <f>OBV!G1310</f>
        <v>NEUTRAL</v>
      </c>
      <c r="L1310" s="6" t="str">
        <f>OBV!H1310</f>
        <v>BULLISH DIVERGENCE</v>
      </c>
    </row>
    <row r="1311" spans="1:12" ht="13.5" x14ac:dyDescent="0.25">
      <c r="A1311" s="3">
        <f>RSI!A1311</f>
        <v>43917</v>
      </c>
      <c r="B1311" s="2">
        <f>RSI!B1311</f>
        <v>1.9454</v>
      </c>
      <c r="C1311" s="2">
        <f>RSI!I1311</f>
        <v>34.418247898529785</v>
      </c>
      <c r="D1311" s="2">
        <f>MACD!E1311</f>
        <v>0.19500303665898766</v>
      </c>
      <c r="E1311" s="2">
        <f>MACD!F1311</f>
        <v>0.12939586850837559</v>
      </c>
      <c r="F1311" s="2">
        <f>'Moving Avg'!D1311</f>
        <v>1.92686</v>
      </c>
      <c r="G1311" s="2">
        <f>'Moving Avg'!F1311</f>
        <v>2.1857499999999996</v>
      </c>
      <c r="H1311" s="2">
        <f>'Moving Avg'!G1311</f>
        <v>2.2473519999999998</v>
      </c>
      <c r="I1311" s="2">
        <f>'Moving Avg'!H1311</f>
        <v>2.0580050000000005</v>
      </c>
      <c r="J1311" s="6" t="str">
        <f>OBV!F1311</f>
        <v>BULLISH</v>
      </c>
      <c r="K1311" s="6" t="str">
        <f>OBV!G1311</f>
        <v>NEUTRAL</v>
      </c>
      <c r="L1311" s="6" t="str">
        <f>OBV!H1311</f>
        <v>BULLISH DIVERGENCE</v>
      </c>
    </row>
    <row r="1312" spans="1:12" ht="13.5" x14ac:dyDescent="0.25">
      <c r="A1312" s="3">
        <f>RSI!A1312</f>
        <v>43920</v>
      </c>
      <c r="B1312" s="2">
        <f>RSI!B1312</f>
        <v>1.9454</v>
      </c>
      <c r="C1312" s="2">
        <f>RSI!I1312</f>
        <v>34.418247898529785</v>
      </c>
      <c r="D1312" s="2">
        <f>MACD!E1312</f>
        <v>0.19289878014473461</v>
      </c>
      <c r="E1312" s="2">
        <f>MACD!F1312</f>
        <v>0.1420964508356474</v>
      </c>
      <c r="F1312" s="2">
        <f>'Moving Avg'!D1312</f>
        <v>1.93428</v>
      </c>
      <c r="G1312" s="2">
        <f>'Moving Avg'!F1312</f>
        <v>2.1649099999999999</v>
      </c>
      <c r="H1312" s="2">
        <f>'Moving Avg'!G1312</f>
        <v>2.2404980000000005</v>
      </c>
      <c r="I1312" s="2">
        <f>'Moving Avg'!H1312</f>
        <v>2.0595620000000006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1.9454</v>
      </c>
      <c r="C1313" s="2">
        <f>RSI!I1313</f>
        <v>34.418247898529785</v>
      </c>
      <c r="D1313" s="2">
        <f>MACD!E1313</f>
        <v>0.17795728253220311</v>
      </c>
      <c r="E1313" s="2">
        <f>MACD!F1313</f>
        <v>0.14926861717495854</v>
      </c>
      <c r="F1313" s="2">
        <f>'Moving Avg'!D1313</f>
        <v>1.93428</v>
      </c>
      <c r="G1313" s="2">
        <f>'Moving Avg'!F1313</f>
        <v>2.1403650000000001</v>
      </c>
      <c r="H1313" s="2">
        <f>'Moving Avg'!G1313</f>
        <v>2.2317920000000004</v>
      </c>
      <c r="I1313" s="2">
        <f>'Moving Avg'!H1313</f>
        <v>2.0608955000000004</v>
      </c>
      <c r="J1313" s="6" t="str">
        <f>OBV!F1313</f>
        <v>BULLISH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2.0009000000000001</v>
      </c>
      <c r="C1314" s="2">
        <f>RSI!I1314</f>
        <v>40.688194782120121</v>
      </c>
      <c r="D1314" s="2">
        <f>MACD!E1314</f>
        <v>0.15366856180976729</v>
      </c>
      <c r="E1314" s="2">
        <f>MACD!F1314</f>
        <v>0.1501486061019203</v>
      </c>
      <c r="F1314" s="2">
        <f>'Moving Avg'!D1314</f>
        <v>1.9453800000000001</v>
      </c>
      <c r="G1314" s="2">
        <f>'Moving Avg'!F1314</f>
        <v>2.118595</v>
      </c>
      <c r="H1314" s="2">
        <f>'Moving Avg'!G1314</f>
        <v>2.2225280000000005</v>
      </c>
      <c r="I1314" s="2">
        <f>'Moving Avg'!H1314</f>
        <v>2.0625065000000005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2.0565000000000002</v>
      </c>
      <c r="C1315" s="2">
        <f>RSI!I1315</f>
        <v>46.233889498957815</v>
      </c>
      <c r="D1315" s="2">
        <f>MACD!E1315</f>
        <v>0.12107519301800407</v>
      </c>
      <c r="E1315" s="2">
        <f>MACD!F1315</f>
        <v>0.14433392348513707</v>
      </c>
      <c r="F1315" s="2">
        <f>'Moving Avg'!D1315</f>
        <v>1.9787199999999998</v>
      </c>
      <c r="G1315" s="2">
        <f>'Moving Avg'!F1315</f>
        <v>2.0996049999999995</v>
      </c>
      <c r="H1315" s="2">
        <f>'Moving Avg'!G1315</f>
        <v>2.2132640000000006</v>
      </c>
      <c r="I1315" s="2">
        <f>'Moving Avg'!H1315</f>
        <v>2.0641275000000006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2.0565000000000002</v>
      </c>
      <c r="C1316" s="2">
        <f>RSI!I1316</f>
        <v>46.233889498957808</v>
      </c>
      <c r="D1316" s="2">
        <f>MACD!E1316</f>
        <v>8.5183805012856162E-2</v>
      </c>
      <c r="E1316" s="2">
        <f>MACD!F1316</f>
        <v>0.13250389979068089</v>
      </c>
      <c r="F1316" s="2">
        <f>'Moving Avg'!D1316</f>
        <v>2.0009399999999999</v>
      </c>
      <c r="G1316" s="2">
        <f>'Moving Avg'!F1316</f>
        <v>2.0806149999999999</v>
      </c>
      <c r="H1316" s="2">
        <f>'Moving Avg'!G1316</f>
        <v>2.2049260000000004</v>
      </c>
      <c r="I1316" s="2">
        <f>'Moving Avg'!H1316</f>
        <v>2.0660610000000008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43927</v>
      </c>
      <c r="B1317" s="2">
        <f>RSI!B1317</f>
        <v>2.0565000000000002</v>
      </c>
      <c r="C1317" s="2">
        <f>RSI!I1317</f>
        <v>46.233889498957808</v>
      </c>
      <c r="D1317" s="2">
        <f>MACD!E1317</f>
        <v>4.6483899253690453E-2</v>
      </c>
      <c r="E1317" s="2">
        <f>MACD!F1317</f>
        <v>0.11529989968328282</v>
      </c>
      <c r="F1317" s="2">
        <f>'Moving Avg'!D1317</f>
        <v>2.0231599999999998</v>
      </c>
      <c r="G1317" s="2">
        <f>'Moving Avg'!F1317</f>
        <v>2.063015</v>
      </c>
      <c r="H1317" s="2">
        <f>'Moving Avg'!G1317</f>
        <v>2.1980700000000004</v>
      </c>
      <c r="I1317" s="2">
        <f>'Moving Avg'!H1317</f>
        <v>2.067774500000001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2.0565000000000002</v>
      </c>
      <c r="C1318" s="2">
        <f>RSI!I1318</f>
        <v>46.233889498957815</v>
      </c>
      <c r="D1318" s="2">
        <f>MACD!E1318</f>
        <v>1.9652532641766474E-2</v>
      </c>
      <c r="E1318" s="2">
        <f>MACD!F1318</f>
        <v>9.6170426274979556E-2</v>
      </c>
      <c r="F1318" s="2">
        <f>'Moving Avg'!D1318</f>
        <v>2.0453800000000002</v>
      </c>
      <c r="G1318" s="2">
        <f>'Moving Avg'!F1318</f>
        <v>2.0495799999999997</v>
      </c>
      <c r="H1318" s="2">
        <f>'Moving Avg'!G1318</f>
        <v>2.1893620000000005</v>
      </c>
      <c r="I1318" s="2">
        <f>'Moving Avg'!H1318</f>
        <v>2.0693490000000012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2.0565000000000002</v>
      </c>
      <c r="C1319" s="2">
        <f>RSI!I1319</f>
        <v>46.233889498957815</v>
      </c>
      <c r="D1319" s="2">
        <f>MACD!E1319</f>
        <v>-2.8592506882794133E-3</v>
      </c>
      <c r="E1319" s="2">
        <f>MACD!F1319</f>
        <v>7.636449088232776E-2</v>
      </c>
      <c r="F1319" s="2">
        <f>'Moving Avg'!D1319</f>
        <v>2.0565000000000002</v>
      </c>
      <c r="G1319" s="2">
        <f>'Moving Avg'!F1319</f>
        <v>2.0412400000000002</v>
      </c>
      <c r="H1319" s="2">
        <f>'Moving Avg'!G1319</f>
        <v>2.1819500000000005</v>
      </c>
      <c r="I1319" s="2">
        <f>'Moving Avg'!H1319</f>
        <v>2.0706460000000013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</row>
    <row r="1320" spans="1:12" ht="13.5" x14ac:dyDescent="0.25">
      <c r="A1320" s="3">
        <f>RSI!A1320</f>
        <v>43934</v>
      </c>
      <c r="B1320" s="2">
        <f>RSI!B1320</f>
        <v>2.1120999999999999</v>
      </c>
      <c r="C1320" s="2">
        <f>RSI!I1320</f>
        <v>52.647221203704625</v>
      </c>
      <c r="D1320" s="2">
        <f>MACD!E1320</f>
        <v>-3.44025652552582E-2</v>
      </c>
      <c r="E1320" s="2">
        <f>MACD!F1320</f>
        <v>5.4211079654810569E-2</v>
      </c>
      <c r="F1320" s="2">
        <f>'Moving Avg'!D1320</f>
        <v>2.0676200000000002</v>
      </c>
      <c r="G1320" s="2">
        <f>'Moving Avg'!F1320</f>
        <v>2.0324400000000002</v>
      </c>
      <c r="H1320" s="2">
        <f>'Moving Avg'!G1320</f>
        <v>2.1776880000000007</v>
      </c>
      <c r="I1320" s="2">
        <f>'Moving Avg'!H1320</f>
        <v>2.0720820000000013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2.1398999999999999</v>
      </c>
      <c r="C1321" s="2">
        <f>RSI!I1321</f>
        <v>55.505076496698251</v>
      </c>
      <c r="D1321" s="2">
        <f>MACD!E1321</f>
        <v>-5.476268276209062E-2</v>
      </c>
      <c r="E1321" s="2">
        <f>MACD!F1321</f>
        <v>3.2416327171430337E-2</v>
      </c>
      <c r="F1321" s="2">
        <f>'Moving Avg'!D1321</f>
        <v>2.0843000000000003</v>
      </c>
      <c r="G1321" s="2">
        <f>'Moving Avg'!F1321</f>
        <v>2.0236399999999999</v>
      </c>
      <c r="H1321" s="2">
        <f>'Moving Avg'!G1321</f>
        <v>2.1739820000000005</v>
      </c>
      <c r="I1321" s="2">
        <f>'Moving Avg'!H1321</f>
        <v>2.0734255000000017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2.1861999999999999</v>
      </c>
      <c r="C1322" s="2">
        <f>RSI!I1322</f>
        <v>59.85107493056104</v>
      </c>
      <c r="D1322" s="2">
        <f>MACD!E1322</f>
        <v>-7.5736419466735594E-2</v>
      </c>
      <c r="E1322" s="2">
        <f>MACD!F1322</f>
        <v>1.078577784379715E-2</v>
      </c>
      <c r="F1322" s="2">
        <f>'Moving Avg'!D1322</f>
        <v>2.1102400000000001</v>
      </c>
      <c r="G1322" s="2">
        <f>'Moving Avg'!F1322</f>
        <v>2.0217849999999999</v>
      </c>
      <c r="H1322" s="2">
        <f>'Moving Avg'!G1322</f>
        <v>2.1713880000000008</v>
      </c>
      <c r="I1322" s="2">
        <f>'Moving Avg'!H1322</f>
        <v>2.0745835000000015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2.2233000000000001</v>
      </c>
      <c r="C1323" s="2">
        <f>RSI!I1323</f>
        <v>62.972023967237192</v>
      </c>
      <c r="D1323" s="2">
        <f>MACD!E1323</f>
        <v>-9.6798048856794328E-2</v>
      </c>
      <c r="E1323" s="2">
        <f>MACD!F1323</f>
        <v>-1.0730987496321145E-2</v>
      </c>
      <c r="F1323" s="2">
        <f>'Moving Avg'!D1323</f>
        <v>2.1436000000000002</v>
      </c>
      <c r="G1323" s="2">
        <f>'Moving Avg'!F1323</f>
        <v>2.0264199999999999</v>
      </c>
      <c r="H1323" s="2">
        <f>'Moving Avg'!G1323</f>
        <v>2.1697220000000006</v>
      </c>
      <c r="I1323" s="2">
        <f>'Moving Avg'!H1323</f>
        <v>2.0755565000000011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2.214</v>
      </c>
      <c r="C1324" s="2">
        <f>RSI!I1324</f>
        <v>61.677724361531105</v>
      </c>
      <c r="D1324" s="2">
        <f>MACD!E1324</f>
        <v>-0.10613581491616442</v>
      </c>
      <c r="E1324" s="2">
        <f>MACD!F1324</f>
        <v>-2.9811952980289803E-2</v>
      </c>
      <c r="F1324" s="2">
        <f>'Moving Avg'!D1324</f>
        <v>2.1751</v>
      </c>
      <c r="G1324" s="2">
        <f>'Moving Avg'!F1324</f>
        <v>2.0333699999999997</v>
      </c>
      <c r="H1324" s="2">
        <f>'Moving Avg'!G1324</f>
        <v>2.1678700000000002</v>
      </c>
      <c r="I1324" s="2">
        <f>'Moving Avg'!H1324</f>
        <v>2.0764830000000014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2.1492</v>
      </c>
      <c r="C1325" s="2">
        <f>RSI!I1325</f>
        <v>53.436332721057468</v>
      </c>
      <c r="D1325" s="2">
        <f>MACD!E1325</f>
        <v>-0.10131684741377711</v>
      </c>
      <c r="E1325" s="2">
        <f>MACD!F1325</f>
        <v>-4.4112931866987268E-2</v>
      </c>
      <c r="F1325" s="2">
        <f>'Moving Avg'!D1325</f>
        <v>2.1825200000000002</v>
      </c>
      <c r="G1325" s="2">
        <f>'Moving Avg'!F1325</f>
        <v>2.0398549999999998</v>
      </c>
      <c r="H1325" s="2">
        <f>'Moving Avg'!G1325</f>
        <v>2.1660180000000002</v>
      </c>
      <c r="I1325" s="2">
        <f>'Moving Avg'!H1325</f>
        <v>2.076807500000001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2.2046999999999999</v>
      </c>
      <c r="C1326" s="2">
        <f>RSI!I1326</f>
        <v>58.54546261866988</v>
      </c>
      <c r="D1326" s="2">
        <f>MACD!E1326</f>
        <v>-0.10155421649408591</v>
      </c>
      <c r="E1326" s="2">
        <f>MACD!F1326</f>
        <v>-5.5601188792406997E-2</v>
      </c>
      <c r="F1326" s="2">
        <f>'Moving Avg'!D1326</f>
        <v>2.1954799999999999</v>
      </c>
      <c r="G1326" s="2">
        <f>'Moving Avg'!F1326</f>
        <v>2.0518950000000005</v>
      </c>
      <c r="H1326" s="2">
        <f>'Moving Avg'!G1326</f>
        <v>2.1660180000000007</v>
      </c>
      <c r="I1326" s="2">
        <f>'Moving Avg'!H1326</f>
        <v>2.0774095000000012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2.2233000000000001</v>
      </c>
      <c r="C1327" s="2">
        <f>RSI!I1327</f>
        <v>60.124563450840547</v>
      </c>
      <c r="D1327" s="2">
        <f>MACD!E1327</f>
        <v>-0.10364954307844076</v>
      </c>
      <c r="E1327" s="2">
        <f>MACD!F1327</f>
        <v>-6.5210859649613762E-2</v>
      </c>
      <c r="F1327" s="2">
        <f>'Moving Avg'!D1327</f>
        <v>2.2029000000000001</v>
      </c>
      <c r="G1327" s="2">
        <f>'Moving Avg'!F1327</f>
        <v>2.0676449999999997</v>
      </c>
      <c r="H1327" s="2">
        <f>'Moving Avg'!G1327</f>
        <v>2.1671300000000007</v>
      </c>
      <c r="I1327" s="2">
        <f>'Moving Avg'!H1327</f>
        <v>2.0779655000000008</v>
      </c>
      <c r="J1327" s="6" t="str">
        <f>OBV!F1327</f>
        <v>BEARISH</v>
      </c>
      <c r="K1327" s="6" t="str">
        <f>OBV!G1327</f>
        <v>NEUTRAL</v>
      </c>
      <c r="L1327" s="6" t="str">
        <f>OBV!H1327</f>
        <v>BEARISH DIVERGENCE</v>
      </c>
    </row>
    <row r="1328" spans="1:12" ht="13.5" x14ac:dyDescent="0.25">
      <c r="A1328" s="3">
        <f>RSI!A1328</f>
        <v>43944</v>
      </c>
      <c r="B1328" s="2">
        <f>RSI!B1328</f>
        <v>2.2233000000000001</v>
      </c>
      <c r="C1328" s="2">
        <f>RSI!I1328</f>
        <v>60.124563450840547</v>
      </c>
      <c r="D1328" s="2">
        <f>MACD!E1328</f>
        <v>-0.10601084404249717</v>
      </c>
      <c r="E1328" s="2">
        <f>MACD!F1328</f>
        <v>-7.3370856528190448E-2</v>
      </c>
      <c r="F1328" s="2">
        <f>'Moving Avg'!D1328</f>
        <v>2.2029000000000001</v>
      </c>
      <c r="G1328" s="2">
        <f>'Moving Avg'!F1328</f>
        <v>2.0815399999999999</v>
      </c>
      <c r="H1328" s="2">
        <f>'Moving Avg'!G1328</f>
        <v>2.1673160000000009</v>
      </c>
      <c r="I1328" s="2">
        <f>'Moving Avg'!H1328</f>
        <v>2.0783360000000006</v>
      </c>
      <c r="J1328" s="6" t="str">
        <f>OBV!F1328</f>
        <v>BEARISH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2.2233000000000001</v>
      </c>
      <c r="C1329" s="2">
        <f>RSI!I1329</f>
        <v>60.124563450840547</v>
      </c>
      <c r="D1329" s="2">
        <f>MACD!E1329</f>
        <v>-0.10855362007937952</v>
      </c>
      <c r="E1329" s="2">
        <f>MACD!F1329</f>
        <v>-8.0407409238428262E-2</v>
      </c>
      <c r="F1329" s="2">
        <f>'Moving Avg'!D1329</f>
        <v>2.2047599999999998</v>
      </c>
      <c r="G1329" s="2">
        <f>'Moving Avg'!F1329</f>
        <v>2.0954350000000002</v>
      </c>
      <c r="H1329" s="2">
        <f>'Moving Avg'!G1329</f>
        <v>2.1687980000000002</v>
      </c>
      <c r="I1329" s="2">
        <f>'Moving Avg'!H1329</f>
        <v>2.0781970000000007</v>
      </c>
      <c r="J1329" s="6" t="str">
        <f>OBV!F1329</f>
        <v>BEARISH</v>
      </c>
      <c r="K1329" s="6" t="str">
        <f>OBV!G1329</f>
        <v>NEUTRAL</v>
      </c>
      <c r="L1329" s="6" t="str">
        <f>OBV!H1329</f>
        <v>BEARISH DIVERGENCE</v>
      </c>
    </row>
    <row r="1330" spans="1:12" ht="13.5" x14ac:dyDescent="0.25">
      <c r="A1330" s="3">
        <f>RSI!A1330</f>
        <v>43948</v>
      </c>
      <c r="B1330" s="2">
        <f>RSI!B1330</f>
        <v>2.1583999999999999</v>
      </c>
      <c r="C1330" s="2">
        <f>RSI!I1330</f>
        <v>51.564543625289822</v>
      </c>
      <c r="D1330" s="2">
        <f>MACD!E1330</f>
        <v>-9.7848346375177364E-2</v>
      </c>
      <c r="E1330" s="2">
        <f>MACD!F1330</f>
        <v>-8.3895596665778088E-2</v>
      </c>
      <c r="F1330" s="2">
        <f>'Moving Avg'!D1330</f>
        <v>2.2066000000000003</v>
      </c>
      <c r="G1330" s="2">
        <f>'Moving Avg'!F1330</f>
        <v>2.1088650000000002</v>
      </c>
      <c r="H1330" s="2">
        <f>'Moving Avg'!G1330</f>
        <v>2.1675</v>
      </c>
      <c r="I1330" s="2">
        <f>'Moving Avg'!H1330</f>
        <v>2.0777335000000008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2.214</v>
      </c>
      <c r="C1331" s="2">
        <f>RSI!I1331</f>
        <v>57.187997699523052</v>
      </c>
      <c r="D1331" s="2">
        <f>MACD!E1331</f>
        <v>-8.8715173571313422E-2</v>
      </c>
      <c r="E1331" s="2">
        <f>MACD!F1331</f>
        <v>-8.485951204688516E-2</v>
      </c>
      <c r="F1331" s="2">
        <f>'Moving Avg'!D1331</f>
        <v>2.2084600000000001</v>
      </c>
      <c r="G1331" s="2">
        <f>'Moving Avg'!F1331</f>
        <v>2.1222949999999998</v>
      </c>
      <c r="H1331" s="2">
        <f>'Moving Avg'!G1331</f>
        <v>2.1689820000000002</v>
      </c>
      <c r="I1331" s="2">
        <f>'Moving Avg'!H1331</f>
        <v>2.0775480000000006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</row>
    <row r="1332" spans="1:12" ht="13.5" x14ac:dyDescent="0.25">
      <c r="A1332" s="3">
        <f>RSI!A1332</f>
        <v>43950</v>
      </c>
      <c r="B1332" s="2">
        <f>RSI!B1332</f>
        <v>2.1492</v>
      </c>
      <c r="C1332" s="2">
        <f>RSI!I1332</f>
        <v>49.914381983237043</v>
      </c>
      <c r="D1332" s="2">
        <f>MACD!E1332</f>
        <v>-6.946992224553572E-2</v>
      </c>
      <c r="E1332" s="2">
        <f>MACD!F1332</f>
        <v>-8.1781594086615284E-2</v>
      </c>
      <c r="F1332" s="2">
        <f>'Moving Avg'!D1332</f>
        <v>2.1936400000000003</v>
      </c>
      <c r="G1332" s="2">
        <f>'Moving Avg'!F1332</f>
        <v>2.132485</v>
      </c>
      <c r="H1332" s="2">
        <f>'Moving Avg'!G1332</f>
        <v>2.1697239999999995</v>
      </c>
      <c r="I1332" s="2">
        <f>'Moving Avg'!H1332</f>
        <v>2.077363000000001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2.1955</v>
      </c>
      <c r="C1333" s="2">
        <f>RSI!I1333</f>
        <v>54.379155657550889</v>
      </c>
      <c r="D1333" s="2">
        <f>MACD!E1333</f>
        <v>-5.0900338759578556E-2</v>
      </c>
      <c r="E1333" s="2">
        <f>MACD!F1333</f>
        <v>-7.5605343021207944E-2</v>
      </c>
      <c r="F1333" s="2">
        <f>'Moving Avg'!D1333</f>
        <v>2.1880800000000002</v>
      </c>
      <c r="G1333" s="2">
        <f>'Moving Avg'!F1333</f>
        <v>2.14499</v>
      </c>
      <c r="H1333" s="2">
        <f>'Moving Avg'!G1333</f>
        <v>2.1713919999999991</v>
      </c>
      <c r="I1333" s="2">
        <f>'Moving Avg'!H1333</f>
        <v>2.0776875000000006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2.1305999999999998</v>
      </c>
      <c r="C1334" s="2">
        <f>RSI!I1334</f>
        <v>47.92948467458325</v>
      </c>
      <c r="D1334" s="2">
        <f>MACD!E1334</f>
        <v>-3.2078011655086947E-2</v>
      </c>
      <c r="E1334" s="2">
        <f>MACD!F1334</f>
        <v>-6.6899876747983741E-2</v>
      </c>
      <c r="F1334" s="2">
        <f>'Moving Avg'!D1334</f>
        <v>2.1695399999999996</v>
      </c>
      <c r="G1334" s="2">
        <f>'Moving Avg'!F1334</f>
        <v>2.1514750000000005</v>
      </c>
      <c r="H1334" s="2">
        <f>'Moving Avg'!G1334</f>
        <v>2.1708359999999991</v>
      </c>
      <c r="I1334" s="2">
        <f>'Moving Avg'!H1334</f>
        <v>2.0774095000000008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2.1861999999999999</v>
      </c>
      <c r="C1335" s="2">
        <f>RSI!I1335</f>
        <v>53.06534824420941</v>
      </c>
      <c r="D1335" s="2">
        <f>MACD!E1335</f>
        <v>-3.0102934730997344E-2</v>
      </c>
      <c r="E1335" s="2">
        <f>MACD!F1335</f>
        <v>-5.9540488344586466E-2</v>
      </c>
      <c r="F1335" s="2">
        <f>'Moving Avg'!D1335</f>
        <v>2.1750999999999996</v>
      </c>
      <c r="G1335" s="2">
        <f>'Moving Avg'!F1335</f>
        <v>2.1579600000000001</v>
      </c>
      <c r="H1335" s="2">
        <f>'Moving Avg'!G1335</f>
        <v>2.1710219999999993</v>
      </c>
      <c r="I1335" s="2">
        <f>'Moving Avg'!H1335</f>
        <v>2.0774095000000004</v>
      </c>
      <c r="J1335" s="6" t="str">
        <f>OBV!F1335</f>
        <v>BEARISH</v>
      </c>
      <c r="K1335" s="6" t="str">
        <f>OBV!G1335</f>
        <v>NEUTRAL</v>
      </c>
      <c r="L1335" s="6" t="str">
        <f>OBV!H1335</f>
        <v>BEARISH DIVERGENCE</v>
      </c>
    </row>
    <row r="1336" spans="1:12" ht="13.5" x14ac:dyDescent="0.25">
      <c r="A1336" s="3">
        <f>RSI!A1336</f>
        <v>43957</v>
      </c>
      <c r="B1336" s="2">
        <f>RSI!B1336</f>
        <v>2.1214</v>
      </c>
      <c r="C1336" s="2">
        <f>RSI!I1336</f>
        <v>47.219735388639819</v>
      </c>
      <c r="D1336" s="2">
        <f>MACD!E1336</f>
        <v>-1.5295647286414304E-2</v>
      </c>
      <c r="E1336" s="2">
        <f>MACD!F1336</f>
        <v>-5.0691520132952035E-2</v>
      </c>
      <c r="F1336" s="2">
        <f>'Moving Avg'!D1336</f>
        <v>2.1565799999999995</v>
      </c>
      <c r="G1336" s="2">
        <f>'Moving Avg'!F1336</f>
        <v>2.1612050000000003</v>
      </c>
      <c r="H1336" s="2">
        <f>'Moving Avg'!G1336</f>
        <v>2.1687999999999992</v>
      </c>
      <c r="I1336" s="2">
        <f>'Moving Avg'!H1336</f>
        <v>2.0774095000000004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2.1768999999999998</v>
      </c>
      <c r="C1337" s="2">
        <f>RSI!I1337</f>
        <v>52.087916717751064</v>
      </c>
      <c r="D1337" s="2">
        <f>MACD!E1337</f>
        <v>-3.820471684118143E-3</v>
      </c>
      <c r="E1337" s="2">
        <f>MACD!F1337</f>
        <v>-4.1317310443185262E-2</v>
      </c>
      <c r="F1337" s="2">
        <f>'Moving Avg'!D1337</f>
        <v>2.1621199999999998</v>
      </c>
      <c r="G1337" s="2">
        <f>'Moving Avg'!F1337</f>
        <v>2.1672250000000006</v>
      </c>
      <c r="H1337" s="2">
        <f>'Moving Avg'!G1337</f>
        <v>2.1676879999999992</v>
      </c>
      <c r="I1337" s="2">
        <f>'Moving Avg'!H1337</f>
        <v>2.0775020000000008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</row>
    <row r="1338" spans="1:12" ht="13.5" x14ac:dyDescent="0.25">
      <c r="A1338" s="3">
        <f>RSI!A1338</f>
        <v>43959</v>
      </c>
      <c r="B1338" s="2">
        <f>RSI!B1338</f>
        <v>2.2418</v>
      </c>
      <c r="C1338" s="2">
        <f>RSI!I1338</f>
        <v>57.073922579499161</v>
      </c>
      <c r="D1338" s="2">
        <f>MACD!E1338</f>
        <v>9.3495617163119604E-4</v>
      </c>
      <c r="E1338" s="2">
        <f>MACD!F1338</f>
        <v>-3.2866857120221978E-2</v>
      </c>
      <c r="F1338" s="2">
        <f>'Moving Avg'!D1338</f>
        <v>2.1713800000000001</v>
      </c>
      <c r="G1338" s="2">
        <f>'Moving Avg'!F1338</f>
        <v>2.1764900000000003</v>
      </c>
      <c r="H1338" s="2">
        <f>'Moving Avg'!G1338</f>
        <v>2.1665759999999992</v>
      </c>
      <c r="I1338" s="2">
        <f>'Moving Avg'!H1338</f>
        <v>2.0777800000000006</v>
      </c>
      <c r="J1338" s="6" t="str">
        <f>OBV!F1338</f>
        <v>BEARISH</v>
      </c>
      <c r="K1338" s="6" t="str">
        <f>OBV!G1338</f>
        <v>STRONG</v>
      </c>
      <c r="L1338" s="6" t="str">
        <f>OBV!H1338</f>
        <v>BEARISH DIVERGENCE</v>
      </c>
    </row>
    <row r="1339" spans="1:12" ht="13.5" x14ac:dyDescent="0.25">
      <c r="A1339" s="3">
        <f>RSI!A1339</f>
        <v>43962</v>
      </c>
      <c r="B1339" s="2">
        <f>RSI!B1339</f>
        <v>2.1768999999999998</v>
      </c>
      <c r="C1339" s="2">
        <f>RSI!I1339</f>
        <v>51.322203011083083</v>
      </c>
      <c r="D1339" s="2">
        <f>MACD!E1339</f>
        <v>9.2466451620714096E-3</v>
      </c>
      <c r="E1339" s="2">
        <f>MACD!F1339</f>
        <v>-2.4444156663763299E-2</v>
      </c>
      <c r="F1339" s="2">
        <f>'Moving Avg'!D1339</f>
        <v>2.1806399999999999</v>
      </c>
      <c r="G1339" s="2">
        <f>'Moving Avg'!F1339</f>
        <v>2.1825099999999997</v>
      </c>
      <c r="H1339" s="2">
        <f>'Moving Avg'!G1339</f>
        <v>2.1641659999999994</v>
      </c>
      <c r="I1339" s="2">
        <f>'Moving Avg'!H1339</f>
        <v>2.0777335000000003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2.1120999999999999</v>
      </c>
      <c r="C1340" s="2">
        <f>RSI!I1340</f>
        <v>46.304570670586536</v>
      </c>
      <c r="D1340" s="2">
        <f>MACD!E1340</f>
        <v>1.0997436876380995E-2</v>
      </c>
      <c r="E1340" s="2">
        <f>MACD!F1340</f>
        <v>-1.7355837955734442E-2</v>
      </c>
      <c r="F1340" s="2">
        <f>'Moving Avg'!D1340</f>
        <v>2.1658199999999996</v>
      </c>
      <c r="G1340" s="2">
        <f>'Moving Avg'!F1340</f>
        <v>2.1825099999999997</v>
      </c>
      <c r="H1340" s="2">
        <f>'Moving Avg'!G1340</f>
        <v>2.1604599999999992</v>
      </c>
      <c r="I1340" s="2">
        <f>'Moving Avg'!H1340</f>
        <v>2.0773630000000005</v>
      </c>
      <c r="J1340" s="6" t="str">
        <f>OBV!F1340</f>
        <v>BEARISH</v>
      </c>
      <c r="K1340" s="6" t="str">
        <f>OBV!G1340</f>
        <v>STRONG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2.1677</v>
      </c>
      <c r="C1341" s="2">
        <f>RSI!I1341</f>
        <v>50.753480061203156</v>
      </c>
      <c r="D1341" s="2">
        <f>MACD!E1341</f>
        <v>1.7206775833445764E-2</v>
      </c>
      <c r="E1341" s="2">
        <f>MACD!F1341</f>
        <v>-1.0443315197898401E-2</v>
      </c>
      <c r="F1341" s="2">
        <f>'Moving Avg'!D1341</f>
        <v>2.1750799999999999</v>
      </c>
      <c r="G1341" s="2">
        <f>'Moving Avg'!F1341</f>
        <v>2.1839</v>
      </c>
      <c r="H1341" s="2">
        <f>'Moving Avg'!G1341</f>
        <v>2.1563839999999992</v>
      </c>
      <c r="I1341" s="2">
        <f>'Moving Avg'!H1341</f>
        <v>2.0774555000000006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2.1027999999999998</v>
      </c>
      <c r="C1342" s="2">
        <f>RSI!I1342</f>
        <v>45.965994363213191</v>
      </c>
      <c r="D1342" s="2">
        <f>MACD!E1342</f>
        <v>1.7241365890023896E-2</v>
      </c>
      <c r="E1342" s="2">
        <f>MACD!F1342</f>
        <v>-4.9063789803139423E-3</v>
      </c>
      <c r="F1342" s="2">
        <f>'Moving Avg'!D1342</f>
        <v>2.1602600000000001</v>
      </c>
      <c r="G1342" s="2">
        <f>'Moving Avg'!F1342</f>
        <v>2.1797300000000002</v>
      </c>
      <c r="H1342" s="2">
        <f>'Moving Avg'!G1342</f>
        <v>2.1511959999999992</v>
      </c>
      <c r="I1342" s="2">
        <f>'Moving Avg'!H1342</f>
        <v>2.0770385000000009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</row>
    <row r="1343" spans="1:12" ht="13.5" x14ac:dyDescent="0.25">
      <c r="A1343" s="3">
        <f>RSI!A1343</f>
        <v>43966</v>
      </c>
      <c r="B1343" s="2">
        <f>RSI!B1343</f>
        <v>2.1492</v>
      </c>
      <c r="C1343" s="2">
        <f>RSI!I1343</f>
        <v>49.624619940148889</v>
      </c>
      <c r="D1343" s="2">
        <f>MACD!E1343</f>
        <v>2.1286798374351434E-2</v>
      </c>
      <c r="E1343" s="2">
        <f>MACD!F1343</f>
        <v>3.3225649061913252E-4</v>
      </c>
      <c r="F1343" s="2">
        <f>'Moving Avg'!D1343</f>
        <v>2.14174</v>
      </c>
      <c r="G1343" s="2">
        <f>'Moving Avg'!F1343</f>
        <v>2.1760249999999997</v>
      </c>
      <c r="H1343" s="2">
        <f>'Moving Avg'!G1343</f>
        <v>2.1454539999999991</v>
      </c>
      <c r="I1343" s="2">
        <f>'Moving Avg'!H1343</f>
        <v>2.0768535000000008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</row>
    <row r="1344" spans="1:12" ht="13.5" x14ac:dyDescent="0.25">
      <c r="A1344" s="3">
        <f>RSI!A1344</f>
        <v>43969</v>
      </c>
      <c r="B1344" s="2">
        <f>RSI!B1344</f>
        <v>2.2046999999999999</v>
      </c>
      <c r="C1344" s="2">
        <f>RSI!I1344</f>
        <v>53.665833857206309</v>
      </c>
      <c r="D1344" s="2">
        <f>MACD!E1344</f>
        <v>1.0645620994558236E-2</v>
      </c>
      <c r="E1344" s="2">
        <f>MACD!F1344</f>
        <v>2.3949293914069534E-3</v>
      </c>
      <c r="F1344" s="2">
        <f>'Moving Avg'!D1344</f>
        <v>2.1473</v>
      </c>
      <c r="G1344" s="2">
        <f>'Moving Avg'!F1344</f>
        <v>2.1755600000000004</v>
      </c>
      <c r="H1344" s="2">
        <f>'Moving Avg'!G1344</f>
        <v>2.1408219999999991</v>
      </c>
      <c r="I1344" s="2">
        <f>'Moving Avg'!H1344</f>
        <v>2.0769460000000008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2.2511000000000001</v>
      </c>
      <c r="C1345" s="2">
        <f>RSI!I1345</f>
        <v>56.787004795284581</v>
      </c>
      <c r="D1345" s="2">
        <f>MACD!E1345</f>
        <v>6.4595632640132017E-3</v>
      </c>
      <c r="E1345" s="2">
        <f>MACD!F1345</f>
        <v>3.2078561659282029E-3</v>
      </c>
      <c r="F1345" s="2">
        <f>'Moving Avg'!D1345</f>
        <v>2.1751000000000005</v>
      </c>
      <c r="G1345" s="2">
        <f>'Moving Avg'!F1345</f>
        <v>2.1806550000000007</v>
      </c>
      <c r="H1345" s="2">
        <f>'Moving Avg'!G1345</f>
        <v>2.1371179999999992</v>
      </c>
      <c r="I1345" s="2">
        <f>'Moving Avg'!H1345</f>
        <v>2.0772705000000009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2.2511000000000001</v>
      </c>
      <c r="C1346" s="2">
        <f>RSI!I1346</f>
        <v>56.787004795284581</v>
      </c>
      <c r="D1346" s="2">
        <f>MACD!E1346</f>
        <v>-7.6025567615021217E-3</v>
      </c>
      <c r="E1346" s="2">
        <f>MACD!F1346</f>
        <v>1.0457735804421378E-3</v>
      </c>
      <c r="F1346" s="2">
        <f>'Moving Avg'!D1346</f>
        <v>2.1917800000000001</v>
      </c>
      <c r="G1346" s="2">
        <f>'Moving Avg'!F1346</f>
        <v>2.1829750000000008</v>
      </c>
      <c r="H1346" s="2">
        <f>'Moving Avg'!G1346</f>
        <v>2.1334139999999993</v>
      </c>
      <c r="I1346" s="2">
        <f>'Moving Avg'!H1346</f>
        <v>2.0775950000000005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2.2511000000000001</v>
      </c>
      <c r="C1347" s="2">
        <f>RSI!I1347</f>
        <v>56.787004795284581</v>
      </c>
      <c r="D1347" s="2">
        <f>MACD!E1347</f>
        <v>-1.1472849581931843E-2</v>
      </c>
      <c r="E1347" s="2">
        <f>MACD!F1347</f>
        <v>-1.4579510520326586E-3</v>
      </c>
      <c r="F1347" s="2">
        <f>'Moving Avg'!D1347</f>
        <v>2.2214399999999999</v>
      </c>
      <c r="G1347" s="2">
        <f>'Moving Avg'!F1347</f>
        <v>2.1843650000000006</v>
      </c>
      <c r="H1347" s="2">
        <f>'Moving Avg'!G1347</f>
        <v>2.1302659999999993</v>
      </c>
      <c r="I1347" s="2">
        <f>'Moving Avg'!H1347</f>
        <v>2.0779195000000006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2.2511000000000001</v>
      </c>
      <c r="C1348" s="2">
        <f>RSI!I1348</f>
        <v>56.787004795284581</v>
      </c>
      <c r="D1348" s="2">
        <f>MACD!E1348</f>
        <v>-5.2353542180867407E-3</v>
      </c>
      <c r="E1348" s="2">
        <f>MACD!F1348</f>
        <v>-2.2134316852434753E-3</v>
      </c>
      <c r="F1348" s="2">
        <f>'Moving Avg'!D1348</f>
        <v>2.2418199999999997</v>
      </c>
      <c r="G1348" s="2">
        <f>'Moving Avg'!F1348</f>
        <v>2.1857550000000003</v>
      </c>
      <c r="H1348" s="2">
        <f>'Moving Avg'!G1348</f>
        <v>2.1287839999999991</v>
      </c>
      <c r="I1348" s="2">
        <f>'Moving Avg'!H1348</f>
        <v>2.0782440000000006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2.2511000000000001</v>
      </c>
      <c r="C1349" s="2">
        <f>RSI!I1349</f>
        <v>56.787004795284581</v>
      </c>
      <c r="D1349" s="2">
        <f>MACD!E1349</f>
        <v>-1.0379363785238738E-2</v>
      </c>
      <c r="E1349" s="2">
        <f>MACD!F1349</f>
        <v>-3.8466181052425278E-3</v>
      </c>
      <c r="F1349" s="2">
        <f>'Moving Avg'!D1349</f>
        <v>2.2511000000000001</v>
      </c>
      <c r="G1349" s="2">
        <f>'Moving Avg'!F1349</f>
        <v>2.1871450000000001</v>
      </c>
      <c r="H1349" s="2">
        <f>'Moving Avg'!G1349</f>
        <v>2.1293399999999991</v>
      </c>
      <c r="I1349" s="2">
        <f>'Moving Avg'!H1349</f>
        <v>2.0785685000000007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2.2511000000000001</v>
      </c>
      <c r="C1350" s="2">
        <f>RSI!I1350</f>
        <v>56.787004795284581</v>
      </c>
      <c r="D1350" s="2">
        <f>MACD!E1350</f>
        <v>-2.5106102177904877E-2</v>
      </c>
      <c r="E1350" s="2">
        <f>MACD!F1350</f>
        <v>-8.0985149197749986E-3</v>
      </c>
      <c r="F1350" s="2">
        <f>'Moving Avg'!D1350</f>
        <v>2.2511000000000001</v>
      </c>
      <c r="G1350" s="2">
        <f>'Moving Avg'!F1350</f>
        <v>2.1917800000000001</v>
      </c>
      <c r="H1350" s="2">
        <f>'Moving Avg'!G1350</f>
        <v>2.1285999999999992</v>
      </c>
      <c r="I1350" s="2">
        <f>'Moving Avg'!H1350</f>
        <v>2.0792170000000008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2.2511000000000001</v>
      </c>
      <c r="C1351" s="2">
        <f>RSI!I1351</f>
        <v>56.787004795284574</v>
      </c>
      <c r="D1351" s="2">
        <f>MACD!E1351</f>
        <v>-2.9388235081812208E-2</v>
      </c>
      <c r="E1351" s="2">
        <f>MACD!F1351</f>
        <v>-1.2356458952182441E-2</v>
      </c>
      <c r="F1351" s="2">
        <f>'Moving Avg'!D1351</f>
        <v>2.2511000000000001</v>
      </c>
      <c r="G1351" s="2">
        <f>'Moving Avg'!F1351</f>
        <v>2.1936349999999996</v>
      </c>
      <c r="H1351" s="2">
        <f>'Moving Avg'!G1351</f>
        <v>2.1273039999999988</v>
      </c>
      <c r="I1351" s="2">
        <f>'Moving Avg'!H1351</f>
        <v>2.0797265000000009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43980</v>
      </c>
      <c r="B1352" s="2">
        <f>RSI!B1352</f>
        <v>2.2511000000000001</v>
      </c>
      <c r="C1352" s="2">
        <f>RSI!I1352</f>
        <v>56.787004795284567</v>
      </c>
      <c r="D1352" s="2">
        <f>MACD!E1352</f>
        <v>-4.3343316586790248E-2</v>
      </c>
      <c r="E1352" s="2">
        <f>MACD!F1352</f>
        <v>-1.8553830479104003E-2</v>
      </c>
      <c r="F1352" s="2">
        <f>'Moving Avg'!D1352</f>
        <v>2.2511000000000001</v>
      </c>
      <c r="G1352" s="2">
        <f>'Moving Avg'!F1352</f>
        <v>2.1987300000000003</v>
      </c>
      <c r="H1352" s="2">
        <f>'Moving Avg'!G1352</f>
        <v>2.1278599999999988</v>
      </c>
      <c r="I1352" s="2">
        <f>'Moving Avg'!H1352</f>
        <v>2.0802360000000006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2.2603</v>
      </c>
      <c r="C1353" s="2">
        <f>RSI!I1353</f>
        <v>57.806554739659106</v>
      </c>
      <c r="D1353" s="2">
        <f>MACD!E1353</f>
        <v>-4.9015892505655412E-2</v>
      </c>
      <c r="E1353" s="2">
        <f>MACD!F1353</f>
        <v>-2.4646242884414287E-2</v>
      </c>
      <c r="F1353" s="2">
        <f>'Moving Avg'!D1353</f>
        <v>2.2529400000000002</v>
      </c>
      <c r="G1353" s="2">
        <f>'Moving Avg'!F1353</f>
        <v>2.2019700000000002</v>
      </c>
      <c r="H1353" s="2">
        <f>'Moving Avg'!G1353</f>
        <v>2.130453999999999</v>
      </c>
      <c r="I1353" s="2">
        <f>'Moving Avg'!H1353</f>
        <v>2.080791500000001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2.2603</v>
      </c>
      <c r="C1354" s="2">
        <f>RSI!I1354</f>
        <v>57.806554739659106</v>
      </c>
      <c r="D1354" s="2">
        <f>MACD!E1354</f>
        <v>-4.5629268026069703E-2</v>
      </c>
      <c r="E1354" s="2">
        <f>MACD!F1354</f>
        <v>-2.8842847912745374E-2</v>
      </c>
      <c r="F1354" s="2">
        <f>'Moving Avg'!D1354</f>
        <v>2.2547800000000002</v>
      </c>
      <c r="G1354" s="2">
        <f>'Moving Avg'!F1354</f>
        <v>2.2084550000000003</v>
      </c>
      <c r="H1354" s="2">
        <f>'Moving Avg'!G1354</f>
        <v>2.1341599999999992</v>
      </c>
      <c r="I1354" s="2">
        <f>'Moving Avg'!H1354</f>
        <v>2.0818105000000005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2.3159000000000001</v>
      </c>
      <c r="C1355" s="2">
        <f>RSI!I1355</f>
        <v>63.793875286519878</v>
      </c>
      <c r="D1355" s="2">
        <f>MACD!E1355</f>
        <v>-4.006961331384673E-2</v>
      </c>
      <c r="E1355" s="2">
        <f>MACD!F1355</f>
        <v>-3.1088200992965647E-2</v>
      </c>
      <c r="F1355" s="2">
        <f>'Moving Avg'!D1355</f>
        <v>2.2677399999999999</v>
      </c>
      <c r="G1355" s="2">
        <f>'Moving Avg'!F1355</f>
        <v>2.2149400000000004</v>
      </c>
      <c r="H1355" s="2">
        <f>'Moving Avg'!G1355</f>
        <v>2.1400879999999991</v>
      </c>
      <c r="I1355" s="2">
        <f>'Moving Avg'!H1355</f>
        <v>2.0835245000000002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2.2974000000000001</v>
      </c>
      <c r="C1356" s="2">
        <f>RSI!I1356</f>
        <v>60.707075557328849</v>
      </c>
      <c r="D1356" s="2">
        <f>MACD!E1356</f>
        <v>-3.4625215880465632E-2</v>
      </c>
      <c r="E1356" s="2">
        <f>MACD!F1356</f>
        <v>-3.1795603970465644E-2</v>
      </c>
      <c r="F1356" s="2">
        <f>'Moving Avg'!D1356</f>
        <v>2.2770000000000001</v>
      </c>
      <c r="G1356" s="2">
        <f>'Moving Avg'!F1356</f>
        <v>2.2237400000000003</v>
      </c>
      <c r="H1356" s="2">
        <f>'Moving Avg'!G1356</f>
        <v>2.1467579999999993</v>
      </c>
      <c r="I1356" s="2">
        <f>'Moving Avg'!H1356</f>
        <v>2.0854700000000004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2.2324999999999999</v>
      </c>
      <c r="C1357" s="2">
        <f>RSI!I1357</f>
        <v>51.32468672392185</v>
      </c>
      <c r="D1357" s="2">
        <f>MACD!E1357</f>
        <v>-2.5685300901258312E-2</v>
      </c>
      <c r="E1357" s="2">
        <f>MACD!F1357</f>
        <v>-3.057354335662418E-2</v>
      </c>
      <c r="F1357" s="2">
        <f>'Moving Avg'!D1357</f>
        <v>2.2732800000000002</v>
      </c>
      <c r="G1357" s="2">
        <f>'Moving Avg'!F1357</f>
        <v>2.2265200000000007</v>
      </c>
      <c r="H1357" s="2">
        <f>'Moving Avg'!G1357</f>
        <v>2.1532419999999992</v>
      </c>
      <c r="I1357" s="2">
        <f>'Moving Avg'!H1357</f>
        <v>2.0871835000000005</v>
      </c>
      <c r="J1357" s="6" t="str">
        <f>OBV!F1357</f>
        <v>BULLISH</v>
      </c>
      <c r="K1357" s="6" t="str">
        <f>OBV!G1357</f>
        <v>NEUTRAL</v>
      </c>
      <c r="L1357" s="6" t="str">
        <f>OBV!H1357</f>
        <v>BULLISH DIVERGENCE</v>
      </c>
    </row>
    <row r="1358" spans="1:12" ht="13.5" x14ac:dyDescent="0.25">
      <c r="A1358" s="3">
        <f>RSI!A1358</f>
        <v>43990</v>
      </c>
      <c r="B1358" s="2">
        <f>RSI!B1358</f>
        <v>2.2881</v>
      </c>
      <c r="C1358" s="2">
        <f>RSI!I1358</f>
        <v>57.39914078401091</v>
      </c>
      <c r="D1358" s="2">
        <f>MACD!E1358</f>
        <v>-2.2294936733489479E-2</v>
      </c>
      <c r="E1358" s="2">
        <f>MACD!F1358</f>
        <v>-2.8917822031997241E-2</v>
      </c>
      <c r="F1358" s="2">
        <f>'Moving Avg'!D1358</f>
        <v>2.2788399999999998</v>
      </c>
      <c r="G1358" s="2">
        <f>'Moving Avg'!F1358</f>
        <v>2.2288350000000006</v>
      </c>
      <c r="H1358" s="2">
        <f>'Moving Avg'!G1358</f>
        <v>2.1600959999999989</v>
      </c>
      <c r="I1358" s="2">
        <f>'Moving Avg'!H1358</f>
        <v>2.0894530000000002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2.2881</v>
      </c>
      <c r="C1359" s="2">
        <f>RSI!I1359</f>
        <v>57.39914078401091</v>
      </c>
      <c r="D1359" s="2">
        <f>MACD!E1359</f>
        <v>-1.9806247579442715E-2</v>
      </c>
      <c r="E1359" s="2">
        <f>MACD!F1359</f>
        <v>-2.7095507141486338E-2</v>
      </c>
      <c r="F1359" s="2">
        <f>'Moving Avg'!D1359</f>
        <v>2.2844000000000002</v>
      </c>
      <c r="G1359" s="2">
        <f>'Moving Avg'!F1359</f>
        <v>2.2343950000000006</v>
      </c>
      <c r="H1359" s="2">
        <f>'Moving Avg'!G1359</f>
        <v>2.166949999999999</v>
      </c>
      <c r="I1359" s="2">
        <f>'Moving Avg'!H1359</f>
        <v>2.0917225000000008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2.2233000000000001</v>
      </c>
      <c r="C1360" s="2">
        <f>RSI!I1360</f>
        <v>49.114432712282841</v>
      </c>
      <c r="D1360" s="2">
        <f>MACD!E1360</f>
        <v>-1.3252360093172655E-2</v>
      </c>
      <c r="E1360" s="2">
        <f>MACD!F1360</f>
        <v>-2.4326877731823605E-2</v>
      </c>
      <c r="F1360" s="2">
        <f>'Moving Avg'!D1360</f>
        <v>2.2658800000000001</v>
      </c>
      <c r="G1360" s="2">
        <f>'Moving Avg'!F1360</f>
        <v>2.239955000000001</v>
      </c>
      <c r="H1360" s="2">
        <f>'Moving Avg'!G1360</f>
        <v>2.1736199999999988</v>
      </c>
      <c r="I1360" s="2">
        <f>'Moving Avg'!H1360</f>
        <v>2.0936680000000005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2.1583999999999999</v>
      </c>
      <c r="C1361" s="2">
        <f>RSI!I1361</f>
        <v>42.498385122674833</v>
      </c>
      <c r="D1361" s="2">
        <f>MACD!E1361</f>
        <v>-2.8423073891925554E-3</v>
      </c>
      <c r="E1361" s="2">
        <f>MACD!F1361</f>
        <v>-2.0029963663297397E-2</v>
      </c>
      <c r="F1361" s="2">
        <f>'Moving Avg'!D1361</f>
        <v>2.2380800000000001</v>
      </c>
      <c r="G1361" s="2">
        <f>'Moving Avg'!F1361</f>
        <v>2.2394900000000009</v>
      </c>
      <c r="H1361" s="2">
        <f>'Moving Avg'!G1361</f>
        <v>2.1778799999999987</v>
      </c>
      <c r="I1361" s="2">
        <f>'Moving Avg'!H1361</f>
        <v>2.0952890000000002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2.2324999999999999</v>
      </c>
      <c r="C1362" s="2">
        <f>RSI!I1362</f>
        <v>50.669207591746826</v>
      </c>
      <c r="D1362" s="2">
        <f>MACD!E1362</f>
        <v>9.1362914400194839E-4</v>
      </c>
      <c r="E1362" s="2">
        <f>MACD!F1362</f>
        <v>-1.5841245101837528E-2</v>
      </c>
      <c r="F1362" s="2">
        <f>'Moving Avg'!D1362</f>
        <v>2.2380800000000001</v>
      </c>
      <c r="G1362" s="2">
        <f>'Moving Avg'!F1362</f>
        <v>2.2459750000000005</v>
      </c>
      <c r="H1362" s="2">
        <f>'Moving Avg'!G1362</f>
        <v>2.1836219999999988</v>
      </c>
      <c r="I1362" s="2">
        <f>'Moving Avg'!H1362</f>
        <v>2.0972805000000005</v>
      </c>
      <c r="J1362" s="6" t="str">
        <f>OBV!F1362</f>
        <v>BULLISH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43997</v>
      </c>
      <c r="B1363" s="2">
        <f>RSI!B1363</f>
        <v>2.2324999999999999</v>
      </c>
      <c r="C1363" s="2">
        <f>RSI!I1363</f>
        <v>50.669207591746826</v>
      </c>
      <c r="D1363" s="2">
        <f>MACD!E1363</f>
        <v>5.4732531612455837E-3</v>
      </c>
      <c r="E1363" s="2">
        <f>MACD!F1363</f>
        <v>-1.1578345449220907E-2</v>
      </c>
      <c r="F1363" s="2">
        <f>'Moving Avg'!D1363</f>
        <v>2.2269600000000001</v>
      </c>
      <c r="G1363" s="2">
        <f>'Moving Avg'!F1363</f>
        <v>2.2501400000000005</v>
      </c>
      <c r="H1363" s="2">
        <f>'Moving Avg'!G1363</f>
        <v>2.189363999999999</v>
      </c>
      <c r="I1363" s="2">
        <f>'Moving Avg'!H1363</f>
        <v>2.0992720000000005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2.2603</v>
      </c>
      <c r="C1364" s="2">
        <f>RSI!I1364</f>
        <v>53.541613493149868</v>
      </c>
      <c r="D1364" s="2">
        <f>MACD!E1364</f>
        <v>7.2407847626614341E-3</v>
      </c>
      <c r="E1364" s="2">
        <f>MACD!F1364</f>
        <v>-7.814519406844439E-3</v>
      </c>
      <c r="F1364" s="2">
        <f>'Moving Avg'!D1364</f>
        <v>2.2214</v>
      </c>
      <c r="G1364" s="2">
        <f>'Moving Avg'!F1364</f>
        <v>2.2529200000000005</v>
      </c>
      <c r="H1364" s="2">
        <f>'Moving Avg'!G1364</f>
        <v>2.1945519999999989</v>
      </c>
      <c r="I1364" s="2">
        <f>'Moving Avg'!H1364</f>
        <v>2.1014025000000003</v>
      </c>
      <c r="J1364" s="6" t="str">
        <f>OBV!F1364</f>
        <v>BULLISH</v>
      </c>
      <c r="K1364" s="6" t="str">
        <f>OBV!G1364</f>
        <v>WEAK</v>
      </c>
      <c r="L1364" s="6" t="str">
        <f>OBV!H1364</f>
        <v>BULLISH DIVERGENCE</v>
      </c>
    </row>
    <row r="1365" spans="1:12" ht="13.5" x14ac:dyDescent="0.25">
      <c r="A1365" s="3">
        <f>RSI!A1365</f>
        <v>43999</v>
      </c>
      <c r="B1365" s="2">
        <f>RSI!B1365</f>
        <v>2.2787999999999999</v>
      </c>
      <c r="C1365" s="2">
        <f>RSI!I1365</f>
        <v>55.40262324351054</v>
      </c>
      <c r="D1365" s="2">
        <f>MACD!E1365</f>
        <v>1.572656268670336E-2</v>
      </c>
      <c r="E1365" s="2">
        <f>MACD!F1365</f>
        <v>-3.1063029881348791E-3</v>
      </c>
      <c r="F1365" s="2">
        <f>'Moving Avg'!D1365</f>
        <v>2.2325000000000004</v>
      </c>
      <c r="G1365" s="2">
        <f>'Moving Avg'!F1365</f>
        <v>2.2543050000000004</v>
      </c>
      <c r="H1365" s="2">
        <f>'Moving Avg'!G1365</f>
        <v>2.1989979999999996</v>
      </c>
      <c r="I1365" s="2">
        <f>'Moving Avg'!H1365</f>
        <v>2.1036255000000006</v>
      </c>
      <c r="J1365" s="6" t="str">
        <f>OBV!F1365</f>
        <v>BULLISH</v>
      </c>
      <c r="K1365" s="6" t="str">
        <f>OBV!G1365</f>
        <v>WEAK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2.3344</v>
      </c>
      <c r="C1366" s="2">
        <f>RSI!I1366</f>
        <v>60.521064322258745</v>
      </c>
      <c r="D1366" s="2">
        <f>MACD!E1366</f>
        <v>1.5653863764665044E-2</v>
      </c>
      <c r="E1366" s="2">
        <f>MACD!F1366</f>
        <v>6.4573036242510529E-4</v>
      </c>
      <c r="F1366" s="2">
        <f>'Moving Avg'!D1366</f>
        <v>2.2677</v>
      </c>
      <c r="G1366" s="2">
        <f>'Moving Avg'!F1366</f>
        <v>2.2584700000000004</v>
      </c>
      <c r="H1366" s="2">
        <f>'Moving Avg'!G1366</f>
        <v>2.2045559999999993</v>
      </c>
      <c r="I1366" s="2">
        <f>'Moving Avg'!H1366</f>
        <v>2.1058025000000002</v>
      </c>
      <c r="J1366" s="6" t="str">
        <f>OBV!F1366</f>
        <v>BULLISH</v>
      </c>
      <c r="K1366" s="6" t="str">
        <f>OBV!G1366</f>
        <v>WEAK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2.3159000000000001</v>
      </c>
      <c r="C1367" s="2">
        <f>RSI!I1367</f>
        <v>58.130427887370899</v>
      </c>
      <c r="D1367" s="2">
        <f>MACD!E1367</f>
        <v>6.3826168740126477E-3</v>
      </c>
      <c r="E1367" s="2">
        <f>MACD!F1367</f>
        <v>1.7931076647426138E-3</v>
      </c>
      <c r="F1367" s="2">
        <f>'Moving Avg'!D1367</f>
        <v>2.2843800000000001</v>
      </c>
      <c r="G1367" s="2">
        <f>'Moving Avg'!F1367</f>
        <v>2.2617100000000003</v>
      </c>
      <c r="H1367" s="2">
        <f>'Moving Avg'!G1367</f>
        <v>2.2097439999999997</v>
      </c>
      <c r="I1367" s="2">
        <f>'Moving Avg'!H1367</f>
        <v>2.1081645000000004</v>
      </c>
      <c r="J1367" s="6" t="str">
        <f>OBV!F1367</f>
        <v>BULLISH</v>
      </c>
      <c r="K1367" s="6" t="str">
        <f>OBV!G1367</f>
        <v>WEAK</v>
      </c>
      <c r="L1367" s="6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2.3066</v>
      </c>
      <c r="C1368" s="2">
        <f>RSI!I1368</f>
        <v>56.913353681153559</v>
      </c>
      <c r="D1368" s="2">
        <f>MACD!E1368</f>
        <v>7.3383907702364581E-3</v>
      </c>
      <c r="E1368" s="2">
        <f>MACD!F1368</f>
        <v>2.9021642858413827E-3</v>
      </c>
      <c r="F1368" s="2">
        <f>'Moving Avg'!D1368</f>
        <v>2.2991999999999999</v>
      </c>
      <c r="G1368" s="2">
        <f>'Moving Avg'!F1368</f>
        <v>2.2644850000000005</v>
      </c>
      <c r="H1368" s="2">
        <f>'Moving Avg'!G1368</f>
        <v>2.2147459999999999</v>
      </c>
      <c r="I1368" s="2">
        <f>'Moving Avg'!H1368</f>
        <v>2.1102950000000007</v>
      </c>
      <c r="J1368" s="6" t="str">
        <f>OBV!F1368</f>
        <v>BULLISH</v>
      </c>
      <c r="K1368" s="6" t="str">
        <f>OBV!G1368</f>
        <v>WEAK</v>
      </c>
      <c r="L1368" s="6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2.3622000000000001</v>
      </c>
      <c r="C1369" s="2">
        <f>RSI!I1369</f>
        <v>62.031508387770636</v>
      </c>
      <c r="D1369" s="2">
        <f>MACD!E1369</f>
        <v>3.6742433582146461E-3</v>
      </c>
      <c r="E1369" s="2">
        <f>MACD!F1369</f>
        <v>3.0565801003160356E-3</v>
      </c>
      <c r="F1369" s="2">
        <f>'Moving Avg'!D1369</f>
        <v>2.3195799999999998</v>
      </c>
      <c r="G1369" s="2">
        <f>'Moving Avg'!F1369</f>
        <v>2.2700400000000007</v>
      </c>
      <c r="H1369" s="2">
        <f>'Moving Avg'!G1369</f>
        <v>2.2208600000000001</v>
      </c>
      <c r="I1369" s="2">
        <f>'Moving Avg'!H1369</f>
        <v>2.1127035000000003</v>
      </c>
      <c r="J1369" s="6" t="str">
        <f>OBV!F1369</f>
        <v>BULLISH</v>
      </c>
      <c r="K1369" s="6" t="str">
        <f>OBV!G1369</f>
        <v>WEAK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2.3993000000000002</v>
      </c>
      <c r="C1370" s="2">
        <f>RSI!I1370</f>
        <v>65.017606287871772</v>
      </c>
      <c r="D1370" s="2">
        <f>MACD!E1370</f>
        <v>-1.2800222487194812E-2</v>
      </c>
      <c r="E1370" s="2">
        <f>MACD!F1370</f>
        <v>-1.1478041718613382E-4</v>
      </c>
      <c r="F1370" s="2">
        <f>'Moving Avg'!D1370</f>
        <v>2.34368</v>
      </c>
      <c r="G1370" s="2">
        <f>'Moving Avg'!F1370</f>
        <v>2.2774500000000004</v>
      </c>
      <c r="H1370" s="2">
        <f>'Moving Avg'!G1370</f>
        <v>2.226604</v>
      </c>
      <c r="I1370" s="2">
        <f>'Moving Avg'!H1370</f>
        <v>2.1154364999999999</v>
      </c>
      <c r="J1370" s="6" t="str">
        <f>OBV!F1370</f>
        <v>BULLISH</v>
      </c>
      <c r="K1370" s="6" t="str">
        <f>OBV!G1370</f>
        <v>WEAK</v>
      </c>
      <c r="L1370" s="6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2.3993000000000002</v>
      </c>
      <c r="C1371" s="2">
        <f>RSI!I1371</f>
        <v>65.017606287871772</v>
      </c>
      <c r="D1371" s="2">
        <f>MACD!E1371</f>
        <v>-3.7552009431749855E-2</v>
      </c>
      <c r="E1371" s="2">
        <f>MACD!F1371</f>
        <v>-7.6022262200988785E-3</v>
      </c>
      <c r="F1371" s="2">
        <f>'Moving Avg'!D1371</f>
        <v>2.3566600000000002</v>
      </c>
      <c r="G1371" s="2">
        <f>'Moving Avg'!F1371</f>
        <v>2.2848600000000006</v>
      </c>
      <c r="H1371" s="2">
        <f>'Moving Avg'!G1371</f>
        <v>2.231792</v>
      </c>
      <c r="I1371" s="2">
        <f>'Moving Avg'!H1371</f>
        <v>2.1181695</v>
      </c>
      <c r="J1371" s="6" t="str">
        <f>OBV!F1371</f>
        <v>BULLISH</v>
      </c>
      <c r="K1371" s="6" t="str">
        <f>OBV!G1371</f>
        <v>WEAK</v>
      </c>
      <c r="L1371" s="6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2.3993000000000002</v>
      </c>
      <c r="C1372" s="2">
        <f>RSI!I1372</f>
        <v>65.017606287871772</v>
      </c>
      <c r="D1372" s="2">
        <f>MACD!E1372</f>
        <v>-4.7861791118432251E-2</v>
      </c>
      <c r="E1372" s="2">
        <f>MACD!F1372</f>
        <v>-1.5654139199765556E-2</v>
      </c>
      <c r="F1372" s="2">
        <f>'Moving Avg'!D1372</f>
        <v>2.3733400000000002</v>
      </c>
      <c r="G1372" s="2">
        <f>'Moving Avg'!F1372</f>
        <v>2.2922699999999998</v>
      </c>
      <c r="H1372" s="2">
        <f>'Moving Avg'!G1372</f>
        <v>2.2360540000000002</v>
      </c>
      <c r="I1372" s="2">
        <f>'Moving Avg'!H1372</f>
        <v>2.1209024999999997</v>
      </c>
      <c r="J1372" s="6" t="str">
        <f>OBV!F1372</f>
        <v>BULLISH</v>
      </c>
      <c r="K1372" s="6" t="str">
        <f>OBV!G1372</f>
        <v>WEAK</v>
      </c>
      <c r="L1372" s="6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2.4826000000000001</v>
      </c>
      <c r="C1373" s="2">
        <f>RSI!I1373</f>
        <v>71.338813238480455</v>
      </c>
      <c r="D1373" s="2">
        <f>MACD!E1373</f>
        <v>-6.3465046957075888E-2</v>
      </c>
      <c r="E1373" s="2">
        <f>MACD!F1373</f>
        <v>-2.5216320751227622E-2</v>
      </c>
      <c r="F1373" s="2">
        <f>'Moving Avg'!D1373</f>
        <v>2.4085399999999999</v>
      </c>
      <c r="G1373" s="2">
        <f>'Moving Avg'!F1373</f>
        <v>2.3033849999999996</v>
      </c>
      <c r="H1373" s="2">
        <f>'Moving Avg'!G1373</f>
        <v>2.2412399999999999</v>
      </c>
      <c r="I1373" s="2">
        <f>'Moving Avg'!H1373</f>
        <v>2.1240519999999998</v>
      </c>
      <c r="J1373" s="6" t="str">
        <f>OBV!F1373</f>
        <v>BULLISH</v>
      </c>
      <c r="K1373" s="6" t="str">
        <f>OBV!G1373</f>
        <v>WEAK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2.4826000000000001</v>
      </c>
      <c r="C1374" s="2">
        <f>RSI!I1374</f>
        <v>71.338813238480455</v>
      </c>
      <c r="D1374" s="2">
        <f>MACD!E1374</f>
        <v>-7.3539791024878731E-2</v>
      </c>
      <c r="E1374" s="2">
        <f>MACD!F1374</f>
        <v>-3.4881014805957844E-2</v>
      </c>
      <c r="F1374" s="2">
        <f>'Moving Avg'!D1374</f>
        <v>2.43262</v>
      </c>
      <c r="G1374" s="2">
        <f>'Moving Avg'!F1374</f>
        <v>2.3144999999999998</v>
      </c>
      <c r="H1374" s="2">
        <f>'Moving Avg'!G1374</f>
        <v>2.2466120000000003</v>
      </c>
      <c r="I1374" s="2">
        <f>'Moving Avg'!H1374</f>
        <v>2.1272014999999995</v>
      </c>
      <c r="J1374" s="6" t="str">
        <f>OBV!F1374</f>
        <v>BULLISH</v>
      </c>
      <c r="K1374" s="6" t="str">
        <f>OBV!G1374</f>
        <v>WEAK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2.5474999999999999</v>
      </c>
      <c r="C1375" s="2">
        <f>RSI!I1375</f>
        <v>75.361640110046821</v>
      </c>
      <c r="D1375" s="2">
        <f>MACD!E1375</f>
        <v>-8.5089635624725712E-2</v>
      </c>
      <c r="E1375" s="2">
        <f>MACD!F1375</f>
        <v>-4.4922738969711419E-2</v>
      </c>
      <c r="F1375" s="2">
        <f>'Moving Avg'!D1375</f>
        <v>2.4622599999999997</v>
      </c>
      <c r="G1375" s="2">
        <f>'Moving Avg'!F1375</f>
        <v>2.3260799999999997</v>
      </c>
      <c r="H1375" s="2">
        <f>'Moving Avg'!G1375</f>
        <v>2.2545780000000009</v>
      </c>
      <c r="I1375" s="2">
        <f>'Moving Avg'!H1375</f>
        <v>2.1306754999999997</v>
      </c>
      <c r="J1375" s="6" t="str">
        <f>OBV!F1375</f>
        <v>BULLISH</v>
      </c>
      <c r="K1375" s="6" t="str">
        <f>OBV!G1375</f>
        <v>WEAK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2.4363000000000001</v>
      </c>
      <c r="C1376" s="2">
        <f>RSI!I1376</f>
        <v>59.85883727093389</v>
      </c>
      <c r="D1376" s="2">
        <f>MACD!E1376</f>
        <v>-7.9440201785577536E-2</v>
      </c>
      <c r="E1376" s="2">
        <f>MACD!F1376</f>
        <v>-5.182623153288464E-2</v>
      </c>
      <c r="F1376" s="2">
        <f>'Moving Avg'!D1376</f>
        <v>2.4696599999999997</v>
      </c>
      <c r="G1376" s="2">
        <f>'Moving Avg'!F1376</f>
        <v>2.3330250000000001</v>
      </c>
      <c r="H1376" s="2">
        <f>'Moving Avg'!G1376</f>
        <v>2.2592100000000008</v>
      </c>
      <c r="I1376" s="2">
        <f>'Moving Avg'!H1376</f>
        <v>2.1335934999999999</v>
      </c>
      <c r="J1376" s="6" t="str">
        <f>OBV!F1376</f>
        <v>BULLISH</v>
      </c>
      <c r="K1376" s="6" t="str">
        <f>OBV!G1376</f>
        <v>WEAK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2.4363000000000001</v>
      </c>
      <c r="C1377" s="2">
        <f>RSI!I1377</f>
        <v>59.85883727093389</v>
      </c>
      <c r="D1377" s="2">
        <f>MACD!E1377</f>
        <v>-7.8116113144813593E-2</v>
      </c>
      <c r="E1377" s="2">
        <f>MACD!F1377</f>
        <v>-5.7084207855270436E-2</v>
      </c>
      <c r="F1377" s="2">
        <f>'Moving Avg'!D1377</f>
        <v>2.4770600000000003</v>
      </c>
      <c r="G1377" s="2">
        <f>'Moving Avg'!F1377</f>
        <v>2.3432149999999998</v>
      </c>
      <c r="H1377" s="2">
        <f>'Moving Avg'!G1377</f>
        <v>2.2634700000000008</v>
      </c>
      <c r="I1377" s="2">
        <f>'Moving Avg'!H1377</f>
        <v>2.1365114999999997</v>
      </c>
      <c r="J1377" s="6" t="str">
        <f>OBV!F1377</f>
        <v>BULLISH</v>
      </c>
      <c r="K1377" s="6" t="str">
        <f>OBV!G1377</f>
        <v>WEAK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2.3344</v>
      </c>
      <c r="C1378" s="2">
        <f>RSI!I1378</f>
        <v>49.120005224803769</v>
      </c>
      <c r="D1378" s="2">
        <f>MACD!E1378</f>
        <v>-7.1443210498690402E-2</v>
      </c>
      <c r="E1378" s="2">
        <f>MACD!F1378</f>
        <v>-5.9956008383954436E-2</v>
      </c>
      <c r="F1378" s="2">
        <f>'Moving Avg'!D1378</f>
        <v>2.4474200000000002</v>
      </c>
      <c r="G1378" s="2">
        <f>'Moving Avg'!F1378</f>
        <v>2.3455300000000001</v>
      </c>
      <c r="H1378" s="2">
        <f>'Moving Avg'!G1378</f>
        <v>2.2656920000000005</v>
      </c>
      <c r="I1378" s="2">
        <f>'Moving Avg'!H1378</f>
        <v>2.1389199999999997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2.39</v>
      </c>
      <c r="C1379" s="2">
        <f>RSI!I1379</f>
        <v>53.972160136954663</v>
      </c>
      <c r="D1379" s="2">
        <f>MACD!E1379</f>
        <v>-6.1282466710431915E-2</v>
      </c>
      <c r="E1379" s="2">
        <f>MACD!F1379</f>
        <v>-6.0221300049249929E-2</v>
      </c>
      <c r="F1379" s="2">
        <f>'Moving Avg'!D1379</f>
        <v>2.4289000000000001</v>
      </c>
      <c r="G1379" s="2">
        <f>'Moving Avg'!F1379</f>
        <v>2.3506250000000004</v>
      </c>
      <c r="H1379" s="2">
        <f>'Moving Avg'!G1379</f>
        <v>2.2690260000000007</v>
      </c>
      <c r="I1379" s="2">
        <f>'Moving Avg'!H1379</f>
        <v>2.1418844999999997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2.4733999999999998</v>
      </c>
      <c r="C1380" s="2">
        <f>RSI!I1380</f>
        <v>60.116274132696503</v>
      </c>
      <c r="D1380" s="2">
        <f>MACD!E1380</f>
        <v>-5.3410288908116499E-2</v>
      </c>
      <c r="E1380" s="2">
        <f>MACD!F1380</f>
        <v>-5.8859097821023248E-2</v>
      </c>
      <c r="F1380" s="2">
        <f>'Moving Avg'!D1380</f>
        <v>2.4140800000000002</v>
      </c>
      <c r="G1380" s="2">
        <f>'Moving Avg'!F1380</f>
        <v>2.3631300000000008</v>
      </c>
      <c r="H1380" s="2">
        <f>'Moving Avg'!G1380</f>
        <v>2.2753260000000006</v>
      </c>
      <c r="I1380" s="2">
        <f>'Moving Avg'!H1380</f>
        <v>2.1450339999999999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2.5474999999999999</v>
      </c>
      <c r="C1381" s="2">
        <f>RSI!I1381</f>
        <v>64.633461154090043</v>
      </c>
      <c r="D1381" s="2">
        <f>MACD!E1381</f>
        <v>-5.2967297309058914E-2</v>
      </c>
      <c r="E1381" s="2">
        <f>MACD!F1381</f>
        <v>-5.7680737718630387E-2</v>
      </c>
      <c r="F1381" s="2">
        <f>'Moving Avg'!D1381</f>
        <v>2.4363199999999998</v>
      </c>
      <c r="G1381" s="2">
        <f>'Moving Avg'!F1381</f>
        <v>2.3825850000000006</v>
      </c>
      <c r="H1381" s="2">
        <f>'Moving Avg'!G1381</f>
        <v>2.2819960000000004</v>
      </c>
      <c r="I1381" s="2">
        <f>'Moving Avg'!H1381</f>
        <v>2.1485539999999999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2.6215999999999999</v>
      </c>
      <c r="C1382" s="2">
        <f>RSI!I1382</f>
        <v>68.478209437060158</v>
      </c>
      <c r="D1382" s="2">
        <f>MACD!E1382</f>
        <v>-5.9194385972941355E-2</v>
      </c>
      <c r="E1382" s="2">
        <f>MACD!F1382</f>
        <v>-5.7983467369492586E-2</v>
      </c>
      <c r="F1382" s="2">
        <f>'Moving Avg'!D1382</f>
        <v>2.4733800000000001</v>
      </c>
      <c r="G1382" s="2">
        <f>'Moving Avg'!F1382</f>
        <v>2.4020400000000004</v>
      </c>
      <c r="H1382" s="2">
        <f>'Moving Avg'!G1382</f>
        <v>2.2914440000000003</v>
      </c>
      <c r="I1382" s="2">
        <f>'Moving Avg'!H1382</f>
        <v>2.1522129999999997</v>
      </c>
      <c r="J1382" s="6" t="str">
        <f>OBV!F1382</f>
        <v>BULLISH</v>
      </c>
      <c r="K1382" s="6" t="str">
        <f>OBV!G1382</f>
        <v>WEAK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2.7328000000000001</v>
      </c>
      <c r="C1383" s="2">
        <f>RSI!I1383</f>
        <v>73.188684766929853</v>
      </c>
      <c r="D1383" s="2">
        <f>MACD!E1383</f>
        <v>-6.1353565000508592E-2</v>
      </c>
      <c r="E1383" s="2">
        <f>MACD!F1383</f>
        <v>-5.865748689569579E-2</v>
      </c>
      <c r="F1383" s="2">
        <f>'Moving Avg'!D1383</f>
        <v>2.5530599999999999</v>
      </c>
      <c r="G1383" s="2">
        <f>'Moving Avg'!F1383</f>
        <v>2.4270550000000002</v>
      </c>
      <c r="H1383" s="2">
        <f>'Moving Avg'!G1383</f>
        <v>2.3021900000000004</v>
      </c>
      <c r="I1383" s="2">
        <f>'Moving Avg'!H1383</f>
        <v>2.156428</v>
      </c>
      <c r="J1383" s="6" t="str">
        <f>OBV!F1383</f>
        <v>BULLISH</v>
      </c>
      <c r="K1383" s="6" t="str">
        <f>OBV!G1383</f>
        <v>WEAK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2.6585999999999999</v>
      </c>
      <c r="C1384" s="2">
        <f>RSI!I1384</f>
        <v>66.091542017077046</v>
      </c>
      <c r="D1384" s="2">
        <f>MACD!E1384</f>
        <v>-5.9701029309850551E-2</v>
      </c>
      <c r="E1384" s="2">
        <f>MACD!F1384</f>
        <v>-5.8866195378526741E-2</v>
      </c>
      <c r="F1384" s="2">
        <f>'Moving Avg'!D1384</f>
        <v>2.6067799999999997</v>
      </c>
      <c r="G1384" s="2">
        <f>'Moving Avg'!F1384</f>
        <v>2.4469699999999999</v>
      </c>
      <c r="H1384" s="2">
        <f>'Moving Avg'!G1384</f>
        <v>2.3127500000000003</v>
      </c>
      <c r="I1384" s="2">
        <f>'Moving Avg'!H1384</f>
        <v>2.1602719999999995</v>
      </c>
      <c r="J1384" s="6" t="str">
        <f>OBV!F1384</f>
        <v>BULLISH</v>
      </c>
      <c r="K1384" s="6" t="str">
        <f>OBV!G1384</f>
        <v>WEAK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2.6585999999999999</v>
      </c>
      <c r="C1385" s="2">
        <f>RSI!I1385</f>
        <v>66.091542017077046</v>
      </c>
      <c r="D1385" s="2">
        <f>MACD!E1385</f>
        <v>-4.9747036625604313E-2</v>
      </c>
      <c r="E1385" s="2">
        <f>MACD!F1385</f>
        <v>-5.7042363627942259E-2</v>
      </c>
      <c r="F1385" s="2">
        <f>'Moving Avg'!D1385</f>
        <v>2.6438200000000003</v>
      </c>
      <c r="G1385" s="2">
        <f>'Moving Avg'!F1385</f>
        <v>2.4659599999999999</v>
      </c>
      <c r="H1385" s="2">
        <f>'Moving Avg'!G1385</f>
        <v>2.3221980000000007</v>
      </c>
      <c r="I1385" s="2">
        <f>'Moving Avg'!H1385</f>
        <v>2.1641159999999995</v>
      </c>
      <c r="J1385" s="6" t="str">
        <f>OBV!F1385</f>
        <v>BULLISH</v>
      </c>
      <c r="K1385" s="6" t="str">
        <f>OBV!G1385</f>
        <v>WEAK</v>
      </c>
      <c r="L1385" s="6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2.6585999999999999</v>
      </c>
      <c r="C1386" s="2">
        <f>RSI!I1386</f>
        <v>66.091542017077046</v>
      </c>
      <c r="D1386" s="2">
        <f>MACD!E1386</f>
        <v>-5.9755195786088233E-2</v>
      </c>
      <c r="E1386" s="2">
        <f>MACD!F1386</f>
        <v>-5.7584930059571458E-2</v>
      </c>
      <c r="F1386" s="2">
        <f>'Moving Avg'!D1386</f>
        <v>2.6660399999999997</v>
      </c>
      <c r="G1386" s="2">
        <f>'Moving Avg'!F1386</f>
        <v>2.48217</v>
      </c>
      <c r="H1386" s="2">
        <f>'Moving Avg'!G1386</f>
        <v>2.332942000000001</v>
      </c>
      <c r="I1386" s="2">
        <f>'Moving Avg'!H1386</f>
        <v>2.1679599999999994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44029</v>
      </c>
      <c r="B1387" s="2">
        <f>RSI!B1387</f>
        <v>2.6585999999999999</v>
      </c>
      <c r="C1387" s="2">
        <f>RSI!I1387</f>
        <v>66.09154201707706</v>
      </c>
      <c r="D1387" s="2">
        <f>MACD!E1387</f>
        <v>-6.9448708566682615E-2</v>
      </c>
      <c r="E1387" s="2">
        <f>MACD!F1387</f>
        <v>-5.9957685760993695E-2</v>
      </c>
      <c r="F1387" s="2">
        <f>'Moving Avg'!D1387</f>
        <v>2.6734400000000003</v>
      </c>
      <c r="G1387" s="2">
        <f>'Moving Avg'!F1387</f>
        <v>2.4993049999999997</v>
      </c>
      <c r="H1387" s="2">
        <f>'Moving Avg'!G1387</f>
        <v>2.3425760000000007</v>
      </c>
      <c r="I1387" s="2">
        <f>'Moving Avg'!H1387</f>
        <v>2.1722209999999991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2.6585999999999999</v>
      </c>
      <c r="C1388" s="2">
        <f>RSI!I1388</f>
        <v>66.09154201707706</v>
      </c>
      <c r="D1388" s="2">
        <f>MACD!E1388</f>
        <v>-9.4462159223084097E-2</v>
      </c>
      <c r="E1388" s="2">
        <f>MACD!F1388</f>
        <v>-6.6858580453411781E-2</v>
      </c>
      <c r="F1388" s="2">
        <f>'Moving Avg'!D1388</f>
        <v>2.6585999999999999</v>
      </c>
      <c r="G1388" s="2">
        <f>'Moving Avg'!F1388</f>
        <v>2.5169049999999999</v>
      </c>
      <c r="H1388" s="2">
        <f>'Moving Avg'!G1388</f>
        <v>2.3509120000000014</v>
      </c>
      <c r="I1388" s="2">
        <f>'Moving Avg'!H1388</f>
        <v>2.176296499999999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2.6585999999999999</v>
      </c>
      <c r="C1389" s="2">
        <f>RSI!I1389</f>
        <v>66.09154201707706</v>
      </c>
      <c r="D1389" s="2">
        <f>MACD!E1389</f>
        <v>-0.10812384097128369</v>
      </c>
      <c r="E1389" s="2">
        <f>MACD!F1389</f>
        <v>-7.5111632556986163E-2</v>
      </c>
      <c r="F1389" s="2">
        <f>'Moving Avg'!D1389</f>
        <v>2.6585999999999999</v>
      </c>
      <c r="G1389" s="2">
        <f>'Moving Avg'!F1389</f>
        <v>2.5317249999999998</v>
      </c>
      <c r="H1389" s="2">
        <f>'Moving Avg'!G1389</f>
        <v>2.3605460000000011</v>
      </c>
      <c r="I1389" s="2">
        <f>'Moving Avg'!H1389</f>
        <v>2.1803259999999991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2.6585999999999999</v>
      </c>
      <c r="C1390" s="2">
        <f>RSI!I1390</f>
        <v>66.09154201707706</v>
      </c>
      <c r="D1390" s="2">
        <f>MACD!E1390</f>
        <v>-0.10782545668886101</v>
      </c>
      <c r="E1390" s="2">
        <f>MACD!F1390</f>
        <v>-8.1654397383361138E-2</v>
      </c>
      <c r="F1390" s="2">
        <f>'Moving Avg'!D1390</f>
        <v>2.6585999999999999</v>
      </c>
      <c r="G1390" s="2">
        <f>'Moving Avg'!F1390</f>
        <v>2.5446899999999997</v>
      </c>
      <c r="H1390" s="2">
        <f>'Moving Avg'!G1390</f>
        <v>2.3714760000000012</v>
      </c>
      <c r="I1390" s="2">
        <f>'Moving Avg'!H1390</f>
        <v>2.1841699999999991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2.6585999999999999</v>
      </c>
      <c r="C1391" s="2">
        <f>RSI!I1391</f>
        <v>66.09154201707706</v>
      </c>
      <c r="D1391" s="2">
        <f>MACD!E1391</f>
        <v>-9.7073441006747974E-2</v>
      </c>
      <c r="E1391" s="2">
        <f>MACD!F1391</f>
        <v>-8.4738206108038505E-2</v>
      </c>
      <c r="F1391" s="2">
        <f>'Moving Avg'!D1391</f>
        <v>2.6585999999999999</v>
      </c>
      <c r="G1391" s="2">
        <f>'Moving Avg'!F1391</f>
        <v>2.557655</v>
      </c>
      <c r="H1391" s="2">
        <f>'Moving Avg'!G1391</f>
        <v>2.3812940000000014</v>
      </c>
      <c r="I1391" s="2">
        <f>'Moving Avg'!H1391</f>
        <v>2.1882919999999988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2.6585999999999999</v>
      </c>
      <c r="C1392" s="2">
        <f>RSI!I1392</f>
        <v>66.091542017077046</v>
      </c>
      <c r="D1392" s="2">
        <f>MACD!E1392</f>
        <v>-7.7409343922394402E-2</v>
      </c>
      <c r="E1392" s="2">
        <f>MACD!F1392</f>
        <v>-8.3272433670909682E-2</v>
      </c>
      <c r="F1392" s="2">
        <f>'Moving Avg'!D1392</f>
        <v>2.6585999999999999</v>
      </c>
      <c r="G1392" s="2">
        <f>'Moving Avg'!F1392</f>
        <v>2.5706199999999999</v>
      </c>
      <c r="H1392" s="2">
        <f>'Moving Avg'!G1392</f>
        <v>2.3924100000000017</v>
      </c>
      <c r="I1392" s="2">
        <f>'Moving Avg'!H1392</f>
        <v>2.1924139999999985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2.6585999999999999</v>
      </c>
      <c r="C1393" s="2">
        <f>RSI!I1393</f>
        <v>66.09154201707706</v>
      </c>
      <c r="D1393" s="2">
        <f>MACD!E1393</f>
        <v>-4.4434802401349671E-2</v>
      </c>
      <c r="E1393" s="2">
        <f>MACD!F1393</f>
        <v>-7.5504907416997682E-2</v>
      </c>
      <c r="F1393" s="2">
        <f>'Moving Avg'!D1393</f>
        <v>2.6585999999999999</v>
      </c>
      <c r="G1393" s="2">
        <f>'Moving Avg'!F1393</f>
        <v>2.5794199999999998</v>
      </c>
      <c r="H1393" s="2">
        <f>'Moving Avg'!G1393</f>
        <v>2.4025980000000016</v>
      </c>
      <c r="I1393" s="2">
        <f>'Moving Avg'!H1393</f>
        <v>2.1963044999999983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2.6585999999999999</v>
      </c>
      <c r="C1394" s="2">
        <f>RSI!I1394</f>
        <v>66.09154201707706</v>
      </c>
      <c r="D1394" s="2">
        <f>MACD!E1394</f>
        <v>-2.8663468703649553E-2</v>
      </c>
      <c r="E1394" s="2">
        <f>MACD!F1394</f>
        <v>-6.6136619674328059E-2</v>
      </c>
      <c r="F1394" s="2">
        <f>'Moving Avg'!D1394</f>
        <v>2.6585999999999999</v>
      </c>
      <c r="G1394" s="2">
        <f>'Moving Avg'!F1394</f>
        <v>2.5882200000000002</v>
      </c>
      <c r="H1394" s="2">
        <f>'Moving Avg'!G1394</f>
        <v>2.4116760000000017</v>
      </c>
      <c r="I1394" s="2">
        <f>'Moving Avg'!H1394</f>
        <v>2.2001949999999981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2.7946</v>
      </c>
      <c r="C1395" s="2">
        <f>RSI!I1395</f>
        <v>75.807519787679993</v>
      </c>
      <c r="D1395" s="2">
        <f>MACD!E1395</f>
        <v>-2.6054435536464027E-2</v>
      </c>
      <c r="E1395" s="2">
        <f>MACD!F1395</f>
        <v>-5.8120182846755256E-2</v>
      </c>
      <c r="F1395" s="2">
        <f>'Moving Avg'!D1395</f>
        <v>2.6857999999999995</v>
      </c>
      <c r="G1395" s="2">
        <f>'Moving Avg'!F1395</f>
        <v>2.6005750000000001</v>
      </c>
      <c r="H1395" s="2">
        <f>'Moving Avg'!G1395</f>
        <v>2.4225460000000023</v>
      </c>
      <c r="I1395" s="2">
        <f>'Moving Avg'!H1395</f>
        <v>2.2047654999999984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2.8039999999999998</v>
      </c>
      <c r="C1396" s="2">
        <f>RSI!I1396</f>
        <v>76.312724294108904</v>
      </c>
      <c r="D1396" s="2">
        <f>MACD!E1396</f>
        <v>-2.5959558433553021E-2</v>
      </c>
      <c r="E1396" s="2">
        <f>MACD!F1396</f>
        <v>-5.1688057964114811E-2</v>
      </c>
      <c r="F1396" s="2">
        <f>'Moving Avg'!D1396</f>
        <v>2.71488</v>
      </c>
      <c r="G1396" s="2">
        <f>'Moving Avg'!F1396</f>
        <v>2.6189600000000004</v>
      </c>
      <c r="H1396" s="2">
        <f>'Moving Avg'!G1396</f>
        <v>2.4336040000000012</v>
      </c>
      <c r="I1396" s="2">
        <f>'Moving Avg'!H1396</f>
        <v>2.2093364999999978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2.8039999999999998</v>
      </c>
      <c r="C1397" s="2">
        <f>RSI!I1397</f>
        <v>76.312724294108904</v>
      </c>
      <c r="D1397" s="2">
        <f>MACD!E1397</f>
        <v>-2.7246369154251493E-2</v>
      </c>
      <c r="E1397" s="2">
        <f>MACD!F1397</f>
        <v>-4.6799720202142153E-2</v>
      </c>
      <c r="F1397" s="2">
        <f>'Moving Avg'!D1397</f>
        <v>2.74396</v>
      </c>
      <c r="G1397" s="2">
        <f>'Moving Avg'!F1397</f>
        <v>2.6373450000000007</v>
      </c>
      <c r="H1397" s="2">
        <f>'Moving Avg'!G1397</f>
        <v>2.4446620000000019</v>
      </c>
      <c r="I1397" s="2">
        <f>'Moving Avg'!H1397</f>
        <v>2.2139074999999977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2.8039999999999998</v>
      </c>
      <c r="C1398" s="2">
        <f>RSI!I1398</f>
        <v>76.312724294108904</v>
      </c>
      <c r="D1398" s="2">
        <f>MACD!E1398</f>
        <v>-2.9601034315434038E-2</v>
      </c>
      <c r="E1398" s="2">
        <f>MACD!F1398</f>
        <v>-4.3359983024800534E-2</v>
      </c>
      <c r="F1398" s="2">
        <f>'Moving Avg'!D1398</f>
        <v>2.7730399999999999</v>
      </c>
      <c r="G1398" s="2">
        <f>'Moving Avg'!F1398</f>
        <v>2.660825</v>
      </c>
      <c r="H1398" s="2">
        <f>'Moving Avg'!G1398</f>
        <v>2.4557200000000017</v>
      </c>
      <c r="I1398" s="2">
        <f>'Moving Avg'!H1398</f>
        <v>2.2184784999999976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2.8039999999999998</v>
      </c>
      <c r="C1399" s="2">
        <f>RSI!I1399</f>
        <v>76.312724294108904</v>
      </c>
      <c r="D1399" s="2">
        <f>MACD!E1399</f>
        <v>-3.2765503780002536E-2</v>
      </c>
      <c r="E1399" s="2">
        <f>MACD!F1399</f>
        <v>-4.1241087175840935E-2</v>
      </c>
      <c r="F1399" s="2">
        <f>'Moving Avg'!D1399</f>
        <v>2.8021199999999999</v>
      </c>
      <c r="G1399" s="2">
        <f>'Moving Avg'!F1399</f>
        <v>2.6815250000000006</v>
      </c>
      <c r="H1399" s="2">
        <f>'Moving Avg'!G1399</f>
        <v>2.4667780000000015</v>
      </c>
      <c r="I1399" s="2">
        <f>'Moving Avg'!H1399</f>
        <v>2.2230494999999975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2.8039999999999998</v>
      </c>
      <c r="C1400" s="2">
        <f>RSI!I1400</f>
        <v>76.312724294108904</v>
      </c>
      <c r="D1400" s="2">
        <f>MACD!E1400</f>
        <v>-3.6528372975547452E-2</v>
      </c>
      <c r="E1400" s="2">
        <f>MACD!F1400</f>
        <v>-4.0298544335782241E-2</v>
      </c>
      <c r="F1400" s="2">
        <f>'Moving Avg'!D1400</f>
        <v>2.8039999999999998</v>
      </c>
      <c r="G1400" s="2">
        <f>'Moving Avg'!F1400</f>
        <v>2.6980550000000005</v>
      </c>
      <c r="H1400" s="2">
        <f>'Moving Avg'!G1400</f>
        <v>2.4778360000000017</v>
      </c>
      <c r="I1400" s="2">
        <f>'Moving Avg'!H1400</f>
        <v>2.2276204999999973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2.8039999999999998</v>
      </c>
      <c r="C1401" s="2">
        <f>RSI!I1401</f>
        <v>76.312724294108904</v>
      </c>
      <c r="D1401" s="2">
        <f>MACD!E1401</f>
        <v>-4.0717192168916672E-2</v>
      </c>
      <c r="E1401" s="2">
        <f>MACD!F1401</f>
        <v>-4.038227390240913E-2</v>
      </c>
      <c r="F1401" s="2">
        <f>'Moving Avg'!D1401</f>
        <v>2.8039999999999998</v>
      </c>
      <c r="G1401" s="2">
        <f>'Moving Avg'!F1401</f>
        <v>2.7108800000000004</v>
      </c>
      <c r="H1401" s="2">
        <f>'Moving Avg'!G1401</f>
        <v>2.4888940000000019</v>
      </c>
      <c r="I1401" s="2">
        <f>'Moving Avg'!H1401</f>
        <v>2.2316359999999973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44053</v>
      </c>
      <c r="B1402" s="2">
        <f>RSI!B1402</f>
        <v>2.8039999999999998</v>
      </c>
      <c r="C1402" s="2">
        <f>RSI!I1402</f>
        <v>76.312724294108904</v>
      </c>
      <c r="D1402" s="2">
        <f>MACD!E1402</f>
        <v>-4.5191997039289777E-2</v>
      </c>
      <c r="E1402" s="2">
        <f>MACD!F1402</f>
        <v>-4.1344218529785266E-2</v>
      </c>
      <c r="F1402" s="2">
        <f>'Moving Avg'!D1402</f>
        <v>2.8039999999999998</v>
      </c>
      <c r="G1402" s="2">
        <f>'Moving Avg'!F1402</f>
        <v>2.7200000000000006</v>
      </c>
      <c r="H1402" s="2">
        <f>'Moving Avg'!G1402</f>
        <v>2.4999520000000017</v>
      </c>
      <c r="I1402" s="2">
        <f>'Moving Avg'!H1402</f>
        <v>2.2352344999999971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44054</v>
      </c>
      <c r="B1403" s="2">
        <f>RSI!B1403</f>
        <v>2.7852999999999999</v>
      </c>
      <c r="C1403" s="2">
        <f>RSI!I1403</f>
        <v>71.334301559634653</v>
      </c>
      <c r="D1403" s="2">
        <f>MACD!E1403</f>
        <v>-4.8454684649533064E-2</v>
      </c>
      <c r="E1403" s="2">
        <f>MACD!F1403</f>
        <v>-4.2766311753734826E-2</v>
      </c>
      <c r="F1403" s="2">
        <f>'Moving Avg'!D1403</f>
        <v>2.8002599999999997</v>
      </c>
      <c r="G1403" s="2">
        <f>'Moving Avg'!F1403</f>
        <v>2.7226250000000007</v>
      </c>
      <c r="H1403" s="2">
        <f>'Moving Avg'!G1403</f>
        <v>2.5104520000000021</v>
      </c>
      <c r="I1403" s="2">
        <f>'Moving Avg'!H1403</f>
        <v>2.2383224999999971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2.7946</v>
      </c>
      <c r="C1404" s="2">
        <f>RSI!I1404</f>
        <v>72.302062887962578</v>
      </c>
      <c r="D1404" s="2">
        <f>MACD!E1404</f>
        <v>-5.2591494775512171E-2</v>
      </c>
      <c r="E1404" s="2">
        <f>MACD!F1404</f>
        <v>-4.4731348358090298E-2</v>
      </c>
      <c r="F1404" s="2">
        <f>'Moving Avg'!D1404</f>
        <v>2.7983799999999994</v>
      </c>
      <c r="G1404" s="2">
        <f>'Moving Avg'!F1404</f>
        <v>2.7294250000000004</v>
      </c>
      <c r="H1404" s="2">
        <f>'Moving Avg'!G1404</f>
        <v>2.5211380000000019</v>
      </c>
      <c r="I1404" s="2">
        <f>'Moving Avg'!H1404</f>
        <v>2.2413179999999975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</row>
    <row r="1405" spans="1:12" ht="13.5" x14ac:dyDescent="0.25">
      <c r="A1405" s="3">
        <f>RSI!A1405</f>
        <v>44057</v>
      </c>
      <c r="B1405" s="2">
        <f>RSI!B1405</f>
        <v>2.7946</v>
      </c>
      <c r="C1405" s="2">
        <f>RSI!I1405</f>
        <v>72.302062887962578</v>
      </c>
      <c r="D1405" s="2">
        <f>MACD!E1405</f>
        <v>-3.5860032683039833E-2</v>
      </c>
      <c r="E1405" s="2">
        <f>MACD!F1405</f>
        <v>-4.2957085223080206E-2</v>
      </c>
      <c r="F1405" s="2">
        <f>'Moving Avg'!D1405</f>
        <v>2.7964999999999995</v>
      </c>
      <c r="G1405" s="2">
        <f>'Moving Avg'!F1405</f>
        <v>2.7362250000000006</v>
      </c>
      <c r="H1405" s="2">
        <f>'Moving Avg'!G1405</f>
        <v>2.5307120000000021</v>
      </c>
      <c r="I1405" s="2">
        <f>'Moving Avg'!H1405</f>
        <v>2.2441744999999971</v>
      </c>
      <c r="J1405" s="6" t="str">
        <f>OBV!F1405</f>
        <v>BULLISH</v>
      </c>
      <c r="K1405" s="6" t="str">
        <f>OBV!G1405</f>
        <v>NEUTRAL</v>
      </c>
      <c r="L1405" s="6" t="str">
        <f>OBV!H1405</f>
        <v>BULLISH DIVERGENCE</v>
      </c>
    </row>
    <row r="1406" spans="1:12" ht="13.5" x14ac:dyDescent="0.25">
      <c r="A1406" s="3">
        <f>RSI!A1406</f>
        <v>44060</v>
      </c>
      <c r="B1406" s="2">
        <f>RSI!B1406</f>
        <v>2.7195999999999998</v>
      </c>
      <c r="C1406" s="2">
        <f>RSI!I1406</f>
        <v>54.950910917605505</v>
      </c>
      <c r="D1406" s="2">
        <f>MACD!E1406</f>
        <v>-1.5340966568618164E-2</v>
      </c>
      <c r="E1406" s="2">
        <f>MACD!F1406</f>
        <v>-3.7433861492187803E-2</v>
      </c>
      <c r="F1406" s="2">
        <f>'Moving Avg'!D1406</f>
        <v>2.77962</v>
      </c>
      <c r="G1406" s="2">
        <f>'Moving Avg'!F1406</f>
        <v>2.7392750000000001</v>
      </c>
      <c r="H1406" s="2">
        <f>'Moving Avg'!G1406</f>
        <v>2.539156000000002</v>
      </c>
      <c r="I1406" s="2">
        <f>'Moving Avg'!H1406</f>
        <v>2.2468414999999968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</row>
    <row r="1407" spans="1:12" ht="13.5" x14ac:dyDescent="0.25">
      <c r="A1407" s="3">
        <f>RSI!A1407</f>
        <v>44061</v>
      </c>
      <c r="B1407" s="2">
        <f>RSI!B1407</f>
        <v>2.7946</v>
      </c>
      <c r="C1407" s="2">
        <f>RSI!I1407</f>
        <v>64.20247750655615</v>
      </c>
      <c r="D1407" s="2">
        <f>MACD!E1407</f>
        <v>-3.6836815323204597E-3</v>
      </c>
      <c r="E1407" s="2">
        <f>MACD!F1407</f>
        <v>-3.0683825500214337E-2</v>
      </c>
      <c r="F1407" s="2">
        <f>'Moving Avg'!D1407</f>
        <v>2.7777400000000001</v>
      </c>
      <c r="G1407" s="2">
        <f>'Moving Avg'!F1407</f>
        <v>2.7460750000000003</v>
      </c>
      <c r="H1407" s="2">
        <f>'Moving Avg'!G1407</f>
        <v>2.5503980000000022</v>
      </c>
      <c r="I1407" s="2">
        <f>'Moving Avg'!H1407</f>
        <v>2.2497909999999974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</row>
    <row r="1408" spans="1:12" ht="13.5" x14ac:dyDescent="0.25">
      <c r="A1408" s="3">
        <f>RSI!A1408</f>
        <v>44062</v>
      </c>
      <c r="B1408" s="2">
        <f>RSI!B1408</f>
        <v>2.7946</v>
      </c>
      <c r="C1408" s="2">
        <f>RSI!I1408</f>
        <v>64.20247750655615</v>
      </c>
      <c r="D1408" s="2">
        <f>MACD!E1408</f>
        <v>5.5986207785374553E-3</v>
      </c>
      <c r="E1408" s="2">
        <f>MACD!F1408</f>
        <v>-2.342733624446398E-2</v>
      </c>
      <c r="F1408" s="2">
        <f>'Moving Avg'!D1408</f>
        <v>2.7795999999999998</v>
      </c>
      <c r="G1408" s="2">
        <f>'Moving Avg'!F1408</f>
        <v>2.7528750000000004</v>
      </c>
      <c r="H1408" s="2">
        <f>'Moving Avg'!G1408</f>
        <v>2.5605280000000015</v>
      </c>
      <c r="I1408" s="2">
        <f>'Moving Avg'!H1408</f>
        <v>2.2528794999999975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</row>
    <row r="1409" spans="1:12" ht="13.5" x14ac:dyDescent="0.25">
      <c r="A1409" s="3">
        <f>RSI!A1409</f>
        <v>44064</v>
      </c>
      <c r="B1409" s="2">
        <f>RSI!B1409</f>
        <v>2.7946</v>
      </c>
      <c r="C1409" s="2">
        <f>RSI!I1409</f>
        <v>64.20247750655615</v>
      </c>
      <c r="D1409" s="2">
        <f>MACD!E1409</f>
        <v>1.2914400414923755E-2</v>
      </c>
      <c r="E1409" s="2">
        <f>MACD!F1409</f>
        <v>-1.6158988912586436E-2</v>
      </c>
      <c r="F1409" s="2">
        <f>'Moving Avg'!D1409</f>
        <v>2.7795999999999998</v>
      </c>
      <c r="G1409" s="2">
        <f>'Moving Avg'!F1409</f>
        <v>2.7596750000000005</v>
      </c>
      <c r="H1409" s="2">
        <f>'Moving Avg'!G1409</f>
        <v>2.5706580000000012</v>
      </c>
      <c r="I1409" s="2">
        <f>'Moving Avg'!H1409</f>
        <v>2.2556434999999975</v>
      </c>
      <c r="J1409" s="6" t="str">
        <f>OBV!F1409</f>
        <v>BULLISH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2.7946</v>
      </c>
      <c r="C1410" s="2">
        <f>RSI!I1410</f>
        <v>64.20247750655615</v>
      </c>
      <c r="D1410" s="2">
        <f>MACD!E1410</f>
        <v>1.8606086450099202E-2</v>
      </c>
      <c r="E1410" s="2">
        <f>MACD!F1410</f>
        <v>-9.2059738400493089E-3</v>
      </c>
      <c r="F1410" s="2">
        <f>'Moving Avg'!D1410</f>
        <v>2.7795999999999998</v>
      </c>
      <c r="G1410" s="2">
        <f>'Moving Avg'!F1410</f>
        <v>2.7664750000000002</v>
      </c>
      <c r="H1410" s="2">
        <f>'Moving Avg'!G1410</f>
        <v>2.5820840000000014</v>
      </c>
      <c r="I1410" s="2">
        <f>'Moving Avg'!H1410</f>
        <v>2.258268499999998</v>
      </c>
      <c r="J1410" s="6" t="str">
        <f>OBV!F1410</f>
        <v>BULLISH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2.7195999999999998</v>
      </c>
      <c r="C1411" s="2">
        <f>RSI!I1411</f>
        <v>50.306424802469806</v>
      </c>
      <c r="D1411" s="2">
        <f>MACD!E1411</f>
        <v>2.8516027515264053E-2</v>
      </c>
      <c r="E1411" s="2">
        <f>MACD!F1411</f>
        <v>-1.6615735689866368E-3</v>
      </c>
      <c r="F1411" s="2">
        <f>'Moving Avg'!D1411</f>
        <v>2.7795999999999998</v>
      </c>
      <c r="G1411" s="2">
        <f>'Moving Avg'!F1411</f>
        <v>2.7695250000000007</v>
      </c>
      <c r="H1411" s="2">
        <f>'Moving Avg'!G1411</f>
        <v>2.5933080000000017</v>
      </c>
      <c r="I1411" s="2">
        <f>'Moving Avg'!H1411</f>
        <v>2.2605184999999977</v>
      </c>
      <c r="J1411" s="6" t="str">
        <f>OBV!F1411</f>
        <v>BULLISH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2.7946</v>
      </c>
      <c r="C1412" s="2">
        <f>RSI!I1412</f>
        <v>59.699973310141566</v>
      </c>
      <c r="D1412" s="2">
        <f>MACD!E1412</f>
        <v>3.1361525187227901E-2</v>
      </c>
      <c r="E1412" s="2">
        <f>MACD!F1412</f>
        <v>4.9430461822562704E-3</v>
      </c>
      <c r="F1412" s="2">
        <f>'Moving Avg'!D1412</f>
        <v>2.7795999999999998</v>
      </c>
      <c r="G1412" s="2">
        <f>'Moving Avg'!F1412</f>
        <v>2.7763250000000004</v>
      </c>
      <c r="H1412" s="2">
        <f>'Moving Avg'!G1412</f>
        <v>2.6045500000000015</v>
      </c>
      <c r="I1412" s="2">
        <f>'Moving Avg'!H1412</f>
        <v>2.2631434999999978</v>
      </c>
      <c r="J1412" s="6" t="str">
        <f>OBV!F1412</f>
        <v>BULLISH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2.7946</v>
      </c>
      <c r="C1413" s="2">
        <f>RSI!I1413</f>
        <v>59.699973310141573</v>
      </c>
      <c r="D1413" s="2">
        <f>MACD!E1413</f>
        <v>3.0463706836918014E-2</v>
      </c>
      <c r="E1413" s="2">
        <f>MACD!F1413</f>
        <v>1.0047178313188619E-2</v>
      </c>
      <c r="F1413" s="2">
        <f>'Moving Avg'!D1413</f>
        <v>2.7795999999999998</v>
      </c>
      <c r="G1413" s="2">
        <f>'Moving Avg'!F1413</f>
        <v>2.7831250000000005</v>
      </c>
      <c r="H1413" s="2">
        <f>'Moving Avg'!G1413</f>
        <v>2.6157920000000012</v>
      </c>
      <c r="I1413" s="2">
        <f>'Moving Avg'!H1413</f>
        <v>2.2657684999999979</v>
      </c>
      <c r="J1413" s="6" t="str">
        <f>OBV!F1413</f>
        <v>BULLISH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2.7946</v>
      </c>
      <c r="C1414" s="2">
        <f>RSI!I1414</f>
        <v>59.699973310141566</v>
      </c>
      <c r="D1414" s="2">
        <f>MACD!E1414</f>
        <v>3.073790947599786E-2</v>
      </c>
      <c r="E1414" s="2">
        <f>MACD!F1414</f>
        <v>1.4185324545750468E-2</v>
      </c>
      <c r="F1414" s="2">
        <f>'Moving Avg'!D1414</f>
        <v>2.7795999999999998</v>
      </c>
      <c r="G1414" s="2">
        <f>'Moving Avg'!F1414</f>
        <v>2.7899250000000007</v>
      </c>
      <c r="H1414" s="2">
        <f>'Moving Avg'!G1414</f>
        <v>2.6264780000000014</v>
      </c>
      <c r="I1414" s="2">
        <f>'Moving Avg'!H1414</f>
        <v>2.2683934999999975</v>
      </c>
      <c r="J1414" s="6" t="str">
        <f>OBV!F1414</f>
        <v>BULLISH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2.7946</v>
      </c>
      <c r="C1415" s="2">
        <f>RSI!I1415</f>
        <v>59.699973310141573</v>
      </c>
      <c r="D1415" s="2">
        <f>MACD!E1415</f>
        <v>3.0602451036804368E-2</v>
      </c>
      <c r="E1415" s="2">
        <f>MACD!F1415</f>
        <v>1.746874984396125E-2</v>
      </c>
      <c r="F1415" s="2">
        <f>'Moving Avg'!D1415</f>
        <v>2.7795999999999998</v>
      </c>
      <c r="G1415" s="2">
        <f>'Moving Avg'!F1415</f>
        <v>2.7899250000000007</v>
      </c>
      <c r="H1415" s="2">
        <f>'Moving Avg'!G1415</f>
        <v>2.636794000000001</v>
      </c>
      <c r="I1415" s="2">
        <f>'Moving Avg'!H1415</f>
        <v>2.2713429999999981</v>
      </c>
      <c r="J1415" s="6" t="str">
        <f>OBV!F1415</f>
        <v>BULLISH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2.7946</v>
      </c>
      <c r="C1416" s="2">
        <f>RSI!I1416</f>
        <v>59.69997331014158</v>
      </c>
      <c r="D1416" s="2">
        <f>MACD!E1416</f>
        <v>1.8609115210805882E-2</v>
      </c>
      <c r="E1416" s="2">
        <f>MACD!F1416</f>
        <v>1.7696822917330178E-2</v>
      </c>
      <c r="F1416" s="2">
        <f>'Moving Avg'!D1416</f>
        <v>2.7946</v>
      </c>
      <c r="G1416" s="2">
        <f>'Moving Avg'!F1416</f>
        <v>2.7894550000000007</v>
      </c>
      <c r="H1416" s="2">
        <f>'Moving Avg'!G1416</f>
        <v>2.6459980000000014</v>
      </c>
      <c r="I1416" s="2">
        <f>'Moving Avg'!H1416</f>
        <v>2.2742924999999978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2.7946</v>
      </c>
      <c r="C1417" s="2">
        <f>RSI!I1417</f>
        <v>59.69997331014158</v>
      </c>
      <c r="D1417" s="2">
        <f>MACD!E1417</f>
        <v>1.9684318022792358E-2</v>
      </c>
      <c r="E1417" s="2">
        <f>MACD!F1417</f>
        <v>1.8094321938422614E-2</v>
      </c>
      <c r="F1417" s="2">
        <f>'Moving Avg'!D1417</f>
        <v>2.7946</v>
      </c>
      <c r="G1417" s="2">
        <f>'Moving Avg'!F1417</f>
        <v>2.7889850000000007</v>
      </c>
      <c r="H1417" s="2">
        <f>'Moving Avg'!G1417</f>
        <v>2.6555720000000007</v>
      </c>
      <c r="I1417" s="2">
        <f>'Moving Avg'!H1417</f>
        <v>2.277565999999998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2.7946</v>
      </c>
      <c r="C1418" s="2">
        <f>RSI!I1418</f>
        <v>59.69997331014158</v>
      </c>
      <c r="D1418" s="2">
        <f>MACD!E1418</f>
        <v>2.0302390675797977E-2</v>
      </c>
      <c r="E1418" s="2">
        <f>MACD!F1418</f>
        <v>1.8535935685897686E-2</v>
      </c>
      <c r="F1418" s="2">
        <f>'Moving Avg'!D1418</f>
        <v>2.7946</v>
      </c>
      <c r="G1418" s="2">
        <f>'Moving Avg'!F1418</f>
        <v>2.7885150000000007</v>
      </c>
      <c r="H1418" s="2">
        <f>'Moving Avg'!G1418</f>
        <v>2.6653320000000007</v>
      </c>
      <c r="I1418" s="2">
        <f>'Moving Avg'!H1418</f>
        <v>2.280654499999998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2.7946</v>
      </c>
      <c r="C1419" s="2">
        <f>RSI!I1419</f>
        <v>59.69997331014158</v>
      </c>
      <c r="D1419" s="2">
        <f>MACD!E1419</f>
        <v>2.0555269356349104E-2</v>
      </c>
      <c r="E1419" s="2">
        <f>MACD!F1419</f>
        <v>1.893980241998797E-2</v>
      </c>
      <c r="F1419" s="2">
        <f>'Moving Avg'!D1419</f>
        <v>2.7946</v>
      </c>
      <c r="G1419" s="2">
        <f>'Moving Avg'!F1419</f>
        <v>2.7880450000000008</v>
      </c>
      <c r="H1419" s="2">
        <f>'Moving Avg'!G1419</f>
        <v>2.6739800000000007</v>
      </c>
      <c r="I1419" s="2">
        <f>'Moving Avg'!H1419</f>
        <v>2.283649999999998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44081</v>
      </c>
      <c r="B1420" s="2">
        <f>RSI!B1420</f>
        <v>2.7946</v>
      </c>
      <c r="C1420" s="2">
        <f>RSI!I1420</f>
        <v>59.69997331014158</v>
      </c>
      <c r="D1420" s="2">
        <f>MACD!E1420</f>
        <v>2.0519145594885213E-2</v>
      </c>
      <c r="E1420" s="2">
        <f>MACD!F1420</f>
        <v>1.9255671054967418E-2</v>
      </c>
      <c r="F1420" s="2">
        <f>'Moving Avg'!D1420</f>
        <v>2.7946</v>
      </c>
      <c r="G1420" s="2">
        <f>'Moving Avg'!F1420</f>
        <v>2.7875750000000008</v>
      </c>
      <c r="H1420" s="2">
        <f>'Moving Avg'!G1420</f>
        <v>2.6818860000000004</v>
      </c>
      <c r="I1420" s="2">
        <f>'Moving Avg'!H1420</f>
        <v>2.2866454999999974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2.7195999999999998</v>
      </c>
      <c r="C1421" s="2">
        <f>RSI!I1421</f>
        <v>43.631037124903777</v>
      </c>
      <c r="D1421" s="2">
        <f>MACD!E1421</f>
        <v>1.4274101102628389E-2</v>
      </c>
      <c r="E1421" s="2">
        <f>MACD!F1421</f>
        <v>1.8259357064499614E-2</v>
      </c>
      <c r="F1421" s="2">
        <f>'Moving Avg'!D1421</f>
        <v>2.7795999999999998</v>
      </c>
      <c r="G1421" s="2">
        <f>'Moving Avg'!F1421</f>
        <v>2.7833550000000007</v>
      </c>
      <c r="H1421" s="2">
        <f>'Moving Avg'!G1421</f>
        <v>2.6882920000000015</v>
      </c>
      <c r="I1421" s="2">
        <f>'Moving Avg'!H1421</f>
        <v>2.2897294999999978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2.7195999999999998</v>
      </c>
      <c r="C1422" s="2">
        <f>RSI!I1422</f>
        <v>43.63103712490377</v>
      </c>
      <c r="D1422" s="2">
        <f>MACD!E1422</f>
        <v>2.0757053695844796E-2</v>
      </c>
      <c r="E1422" s="2">
        <f>MACD!F1422</f>
        <v>1.8758896390768651E-2</v>
      </c>
      <c r="F1422" s="2">
        <f>'Moving Avg'!D1422</f>
        <v>2.7646000000000002</v>
      </c>
      <c r="G1422" s="2">
        <f>'Moving Avg'!F1422</f>
        <v>2.7791350000000006</v>
      </c>
      <c r="H1422" s="2">
        <f>'Moving Avg'!G1422</f>
        <v>2.6946980000000007</v>
      </c>
      <c r="I1422" s="2">
        <f>'Moving Avg'!H1422</f>
        <v>2.2928134999999976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2.7195999999999998</v>
      </c>
      <c r="C1423" s="2">
        <f>RSI!I1423</f>
        <v>43.63103712490377</v>
      </c>
      <c r="D1423" s="2">
        <f>MACD!E1423</f>
        <v>2.6454443292286189E-2</v>
      </c>
      <c r="E1423" s="2">
        <f>MACD!F1423</f>
        <v>2.0298005771072158E-2</v>
      </c>
      <c r="F1423" s="2">
        <f>'Moving Avg'!D1423</f>
        <v>2.7496</v>
      </c>
      <c r="G1423" s="2">
        <f>'Moving Avg'!F1423</f>
        <v>2.7758500000000006</v>
      </c>
      <c r="H1423" s="2">
        <f>'Moving Avg'!G1423</f>
        <v>2.6994380000000011</v>
      </c>
      <c r="I1423" s="2">
        <f>'Moving Avg'!H1423</f>
        <v>2.2958974999999979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2.7195999999999998</v>
      </c>
      <c r="C1424" s="2">
        <f>RSI!I1424</f>
        <v>43.631037124903763</v>
      </c>
      <c r="D1424" s="2">
        <f>MACD!E1424</f>
        <v>3.1471435787592039E-2</v>
      </c>
      <c r="E1424" s="2">
        <f>MACD!F1424</f>
        <v>2.2532691774376133E-2</v>
      </c>
      <c r="F1424" s="2">
        <f>'Moving Avg'!D1424</f>
        <v>2.7345999999999995</v>
      </c>
      <c r="G1424" s="2">
        <f>'Moving Avg'!F1424</f>
        <v>2.7721000000000005</v>
      </c>
      <c r="H1424" s="2">
        <f>'Moving Avg'!G1424</f>
        <v>2.7041780000000015</v>
      </c>
      <c r="I1424" s="2">
        <f>'Moving Avg'!H1424</f>
        <v>2.2990739999999983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2.7195999999999998</v>
      </c>
      <c r="C1425" s="2">
        <f>RSI!I1425</f>
        <v>43.631037124903763</v>
      </c>
      <c r="D1425" s="2">
        <f>MACD!E1425</f>
        <v>3.5898179927360552E-2</v>
      </c>
      <c r="E1425" s="2">
        <f>MACD!F1425</f>
        <v>2.5205789404973016E-2</v>
      </c>
      <c r="F1425" s="2">
        <f>'Moving Avg'!D1425</f>
        <v>2.7195999999999998</v>
      </c>
      <c r="G1425" s="2">
        <f>'Moving Avg'!F1425</f>
        <v>2.7683500000000003</v>
      </c>
      <c r="H1425" s="2">
        <f>'Moving Avg'!G1425</f>
        <v>2.7076200000000017</v>
      </c>
      <c r="I1425" s="2">
        <f>'Moving Avg'!H1425</f>
        <v>2.3025284999999984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2.7195999999999998</v>
      </c>
      <c r="C1426" s="2">
        <f>RSI!I1426</f>
        <v>43.631037124903763</v>
      </c>
      <c r="D1426" s="2">
        <f>MACD!E1426</f>
        <v>3.9812031547665327E-2</v>
      </c>
      <c r="E1426" s="2">
        <f>MACD!F1426</f>
        <v>2.8127037833511483E-2</v>
      </c>
      <c r="F1426" s="2">
        <f>'Moving Avg'!D1426</f>
        <v>2.7195999999999998</v>
      </c>
      <c r="G1426" s="2">
        <f>'Moving Avg'!F1426</f>
        <v>2.7683499999999999</v>
      </c>
      <c r="H1426" s="2">
        <f>'Moving Avg'!G1426</f>
        <v>2.7132860000000019</v>
      </c>
      <c r="I1426" s="2">
        <f>'Moving Avg'!H1426</f>
        <v>2.3059829999999981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44090</v>
      </c>
      <c r="B1427" s="2">
        <f>RSI!B1427</f>
        <v>2.7101999999999999</v>
      </c>
      <c r="C1427" s="2">
        <f>RSI!I1427</f>
        <v>41.449765464116588</v>
      </c>
      <c r="D1427" s="2">
        <f>MACD!E1427</f>
        <v>4.3975738298072997E-2</v>
      </c>
      <c r="E1427" s="2">
        <f>MACD!F1427</f>
        <v>3.129677792642379E-2</v>
      </c>
      <c r="F1427" s="2">
        <f>'Moving Avg'!D1427</f>
        <v>2.7177199999999999</v>
      </c>
      <c r="G1427" s="2">
        <f>'Moving Avg'!F1427</f>
        <v>2.7641299999999998</v>
      </c>
      <c r="H1427" s="2">
        <f>'Moving Avg'!G1427</f>
        <v>2.7187640000000011</v>
      </c>
      <c r="I1427" s="2">
        <f>'Moving Avg'!H1427</f>
        <v>2.3098999999999981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2.6352000000000002</v>
      </c>
      <c r="C1428" s="2">
        <f>RSI!I1428</f>
        <v>28.994601322692418</v>
      </c>
      <c r="D1428" s="2">
        <f>MACD!E1428</f>
        <v>5.3254132609098281E-2</v>
      </c>
      <c r="E1428" s="2">
        <f>MACD!F1428</f>
        <v>3.5688248862958689E-2</v>
      </c>
      <c r="F1428" s="2">
        <f>'Moving Avg'!D1428</f>
        <v>2.7008400000000004</v>
      </c>
      <c r="G1428" s="2">
        <f>'Moving Avg'!F1428</f>
        <v>2.7561599999999995</v>
      </c>
      <c r="H1428" s="2">
        <f>'Moving Avg'!G1428</f>
        <v>2.7247800000000009</v>
      </c>
      <c r="I1428" s="2">
        <f>'Moving Avg'!H1428</f>
        <v>2.3133954999999982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2.7008999999999999</v>
      </c>
      <c r="C1429" s="2">
        <f>RSI!I1429</f>
        <v>44.677264456700627</v>
      </c>
      <c r="D1429" s="2">
        <f>MACD!E1429</f>
        <v>5.6866502709085331E-2</v>
      </c>
      <c r="E1429" s="2">
        <f>MACD!F1429</f>
        <v>3.9923899632184019E-2</v>
      </c>
      <c r="F1429" s="2">
        <f>'Moving Avg'!D1429</f>
        <v>2.6971000000000003</v>
      </c>
      <c r="G1429" s="2">
        <f>'Moving Avg'!F1429</f>
        <v>2.7514749999999997</v>
      </c>
      <c r="H1429" s="2">
        <f>'Moving Avg'!G1429</f>
        <v>2.7309980000000009</v>
      </c>
      <c r="I1429" s="2">
        <f>'Moving Avg'!H1429</f>
        <v>2.317219499999998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2.7008999999999999</v>
      </c>
      <c r="C1430" s="2">
        <f>RSI!I1430</f>
        <v>44.677264456700634</v>
      </c>
      <c r="D1430" s="2">
        <f>MACD!E1430</f>
        <v>6.0116462158259498E-2</v>
      </c>
      <c r="E1430" s="2">
        <f>MACD!F1430</f>
        <v>4.3962412137399119E-2</v>
      </c>
      <c r="F1430" s="2">
        <f>'Moving Avg'!D1430</f>
        <v>2.6933600000000006</v>
      </c>
      <c r="G1430" s="2">
        <f>'Moving Avg'!F1430</f>
        <v>2.7467899999999994</v>
      </c>
      <c r="H1430" s="2">
        <f>'Moving Avg'!G1430</f>
        <v>2.7355480000000005</v>
      </c>
      <c r="I1430" s="2">
        <f>'Moving Avg'!H1430</f>
        <v>2.3210899999999977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2.7195999999999998</v>
      </c>
      <c r="C1431" s="2">
        <f>RSI!I1431</f>
        <v>48.436636328227955</v>
      </c>
      <c r="D1431" s="2">
        <f>MACD!E1431</f>
        <v>5.0121798340282187E-2</v>
      </c>
      <c r="E1431" s="2">
        <f>MACD!F1431</f>
        <v>4.519428937797574E-2</v>
      </c>
      <c r="F1431" s="2">
        <f>'Moving Avg'!D1431</f>
        <v>2.6933599999999998</v>
      </c>
      <c r="G1431" s="2">
        <f>'Moving Avg'!F1431</f>
        <v>2.7467899999999994</v>
      </c>
      <c r="H1431" s="2">
        <f>'Moving Avg'!G1431</f>
        <v>2.7389900000000011</v>
      </c>
      <c r="I1431" s="2">
        <f>'Moving Avg'!H1431</f>
        <v>2.325053999999998</v>
      </c>
      <c r="J1431" s="6" t="str">
        <f>OBV!F1431</f>
        <v>BEARISH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44097</v>
      </c>
      <c r="B1432" s="2">
        <f>RSI!B1432</f>
        <v>2.7195999999999998</v>
      </c>
      <c r="C1432" s="2">
        <f>RSI!I1432</f>
        <v>48.436636328227955</v>
      </c>
      <c r="D1432" s="2">
        <f>MACD!E1432</f>
        <v>4.1720032689840369E-2</v>
      </c>
      <c r="E1432" s="2">
        <f>MACD!F1432</f>
        <v>4.4499438040348664E-2</v>
      </c>
      <c r="F1432" s="2">
        <f>'Moving Avg'!D1432</f>
        <v>2.6952399999999996</v>
      </c>
      <c r="G1432" s="2">
        <f>'Moving Avg'!F1432</f>
        <v>2.7430399999999993</v>
      </c>
      <c r="H1432" s="2">
        <f>'Moving Avg'!G1432</f>
        <v>2.7409500000000016</v>
      </c>
      <c r="I1432" s="2">
        <f>'Moving Avg'!H1432</f>
        <v>2.329295999999998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2.6446000000000001</v>
      </c>
      <c r="C1433" s="2">
        <f>RSI!I1433</f>
        <v>36.80364310171138</v>
      </c>
      <c r="D1433" s="2">
        <f>MACD!E1433</f>
        <v>4.0217566351861134E-2</v>
      </c>
      <c r="E1433" s="2">
        <f>MACD!F1433</f>
        <v>4.3643063702651162E-2</v>
      </c>
      <c r="F1433" s="2">
        <f>'Moving Avg'!D1433</f>
        <v>2.69712</v>
      </c>
      <c r="G1433" s="2">
        <f>'Moving Avg'!F1433</f>
        <v>2.7355399999999994</v>
      </c>
      <c r="H1433" s="2">
        <f>'Moving Avg'!G1433</f>
        <v>2.7391860000000015</v>
      </c>
      <c r="I1433" s="2">
        <f>'Moving Avg'!H1433</f>
        <v>2.3328849999999979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2.7008999999999999</v>
      </c>
      <c r="C1434" s="2">
        <f>RSI!I1434</f>
        <v>47.07861247966099</v>
      </c>
      <c r="D1434" s="2">
        <f>MACD!E1434</f>
        <v>3.5266431000431364E-2</v>
      </c>
      <c r="E1434" s="2">
        <f>MACD!F1434</f>
        <v>4.1967737162207204E-2</v>
      </c>
      <c r="F1434" s="2">
        <f>'Moving Avg'!D1434</f>
        <v>2.6971200000000004</v>
      </c>
      <c r="G1434" s="2">
        <f>'Moving Avg'!F1434</f>
        <v>2.7308549999999991</v>
      </c>
      <c r="H1434" s="2">
        <f>'Moving Avg'!G1434</f>
        <v>2.7400320000000007</v>
      </c>
      <c r="I1434" s="2">
        <f>'Moving Avg'!H1434</f>
        <v>2.337079499999998</v>
      </c>
      <c r="J1434" s="6" t="str">
        <f>OBV!F1434</f>
        <v>BULLISH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2.7008999999999999</v>
      </c>
      <c r="C1435" s="2">
        <f>RSI!I1435</f>
        <v>47.07861247966099</v>
      </c>
      <c r="D1435" s="2">
        <f>MACD!E1435</f>
        <v>3.119854511540332E-2</v>
      </c>
      <c r="E1435" s="2">
        <f>MACD!F1435</f>
        <v>3.9813898752846431E-2</v>
      </c>
      <c r="F1435" s="2">
        <f>'Moving Avg'!D1435</f>
        <v>2.6971200000000004</v>
      </c>
      <c r="G1435" s="2">
        <f>'Moving Avg'!F1435</f>
        <v>2.7261699999999989</v>
      </c>
      <c r="H1435" s="2">
        <f>'Moving Avg'!G1435</f>
        <v>2.7408780000000008</v>
      </c>
      <c r="I1435" s="2">
        <f>'Moving Avg'!H1435</f>
        <v>2.3412279999999983</v>
      </c>
      <c r="J1435" s="6" t="str">
        <f>OBV!F1435</f>
        <v>BULLISH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2.7008999999999999</v>
      </c>
      <c r="C1436" s="2">
        <f>RSI!I1436</f>
        <v>47.07861247966099</v>
      </c>
      <c r="D1436" s="2">
        <f>MACD!E1436</f>
        <v>2.7869021471972122E-2</v>
      </c>
      <c r="E1436" s="2">
        <f>MACD!F1436</f>
        <v>3.7424923296671575E-2</v>
      </c>
      <c r="F1436" s="2">
        <f>'Moving Avg'!D1436</f>
        <v>2.6933800000000003</v>
      </c>
      <c r="G1436" s="2">
        <f>'Moving Avg'!F1436</f>
        <v>2.721484999999999</v>
      </c>
      <c r="H1436" s="2">
        <f>'Moving Avg'!G1436</f>
        <v>2.7417240000000005</v>
      </c>
      <c r="I1436" s="2">
        <f>'Moving Avg'!H1436</f>
        <v>2.3449594999999985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</row>
    <row r="1437" spans="1:12" ht="13.5" x14ac:dyDescent="0.25">
      <c r="A1437" s="3">
        <f>RSI!A1437</f>
        <v>44104</v>
      </c>
      <c r="B1437" s="2">
        <f>RSI!B1437</f>
        <v>2.7008999999999999</v>
      </c>
      <c r="C1437" s="2">
        <f>RSI!I1437</f>
        <v>47.07861247966099</v>
      </c>
      <c r="D1437" s="2">
        <f>MACD!E1437</f>
        <v>2.3709776207494482E-2</v>
      </c>
      <c r="E1437" s="2">
        <f>MACD!F1437</f>
        <v>3.4681893878836162E-2</v>
      </c>
      <c r="F1437" s="2">
        <f>'Moving Avg'!D1437</f>
        <v>2.6896399999999998</v>
      </c>
      <c r="G1437" s="2">
        <f>'Moving Avg'!F1437</f>
        <v>2.7167999999999992</v>
      </c>
      <c r="H1437" s="2">
        <f>'Moving Avg'!G1437</f>
        <v>2.7425700000000002</v>
      </c>
      <c r="I1437" s="2">
        <f>'Moving Avg'!H1437</f>
        <v>2.3489689999999985</v>
      </c>
      <c r="J1437" s="6" t="str">
        <f>OBV!F1437</f>
        <v>BULLISH</v>
      </c>
      <c r="K1437" s="6" t="str">
        <f>OBV!G1437</f>
        <v>NEUTRAL</v>
      </c>
      <c r="L1437" s="6" t="str">
        <f>OBV!H1437</f>
        <v>BULLISH DIVERGENCE</v>
      </c>
    </row>
    <row r="1438" spans="1:12" ht="13.5" x14ac:dyDescent="0.25">
      <c r="A1438" s="3">
        <f>RSI!A1438</f>
        <v>44105</v>
      </c>
      <c r="B1438" s="2">
        <f>RSI!B1438</f>
        <v>2.7008999999999999</v>
      </c>
      <c r="C1438" s="2">
        <f>RSI!I1438</f>
        <v>47.07861247966099</v>
      </c>
      <c r="D1438" s="2">
        <f>MACD!E1438</f>
        <v>8.7484327529039341E-3</v>
      </c>
      <c r="E1438" s="2">
        <f>MACD!F1438</f>
        <v>2.9495201653649716E-2</v>
      </c>
      <c r="F1438" s="2">
        <f>'Moving Avg'!D1438</f>
        <v>2.7008999999999999</v>
      </c>
      <c r="G1438" s="2">
        <f>'Moving Avg'!F1438</f>
        <v>2.7121149999999989</v>
      </c>
      <c r="H1438" s="2">
        <f>'Moving Avg'!G1438</f>
        <v>2.7434160000000003</v>
      </c>
      <c r="I1438" s="2">
        <f>'Moving Avg'!H1438</f>
        <v>2.3531634999999982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2.7008999999999999</v>
      </c>
      <c r="C1439" s="2">
        <f>RSI!I1439</f>
        <v>47.07861247966099</v>
      </c>
      <c r="D1439" s="2">
        <f>MACD!E1439</f>
        <v>6.2858595875932011E-3</v>
      </c>
      <c r="E1439" s="2">
        <f>MACD!F1439</f>
        <v>2.4853333240438414E-2</v>
      </c>
      <c r="F1439" s="2">
        <f>'Moving Avg'!D1439</f>
        <v>2.7008999999999999</v>
      </c>
      <c r="G1439" s="2">
        <f>'Moving Avg'!F1439</f>
        <v>2.7074299999999991</v>
      </c>
      <c r="H1439" s="2">
        <f>'Moving Avg'!G1439</f>
        <v>2.744262</v>
      </c>
      <c r="I1439" s="2">
        <f>'Moving Avg'!H1439</f>
        <v>2.3570799999999985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2.7195999999999998</v>
      </c>
      <c r="C1440" s="2">
        <f>RSI!I1440</f>
        <v>51.190438330500733</v>
      </c>
      <c r="D1440" s="2">
        <f>MACD!E1440</f>
        <v>2.8996742348565974E-3</v>
      </c>
      <c r="E1440" s="2">
        <f>MACD!F1440</f>
        <v>2.0462601439322051E-2</v>
      </c>
      <c r="F1440" s="2">
        <f>'Moving Avg'!D1440</f>
        <v>2.7046399999999999</v>
      </c>
      <c r="G1440" s="2">
        <f>'Moving Avg'!F1440</f>
        <v>2.7036799999999994</v>
      </c>
      <c r="H1440" s="2">
        <f>'Moving Avg'!G1440</f>
        <v>2.7454820000000009</v>
      </c>
      <c r="I1440" s="2">
        <f>'Moving Avg'!H1440</f>
        <v>2.3610899999999986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2.7195999999999998</v>
      </c>
      <c r="C1441" s="2">
        <f>RSI!I1441</f>
        <v>51.190438330500733</v>
      </c>
      <c r="D1441" s="2">
        <f>MACD!E1441</f>
        <v>2.8774529558197592E-3</v>
      </c>
      <c r="E1441" s="2">
        <f>MACD!F1441</f>
        <v>1.6945571742621596E-2</v>
      </c>
      <c r="F1441" s="2">
        <f>'Moving Avg'!D1441</f>
        <v>2.7083799999999996</v>
      </c>
      <c r="G1441" s="2">
        <f>'Moving Avg'!F1441</f>
        <v>2.7036799999999994</v>
      </c>
      <c r="H1441" s="2">
        <f>'Moving Avg'!G1441</f>
        <v>2.7467020000000013</v>
      </c>
      <c r="I1441" s="2">
        <f>'Moving Avg'!H1441</f>
        <v>2.3652389999999985</v>
      </c>
      <c r="J1441" s="6" t="str">
        <f>OBV!F1441</f>
        <v>BULLISH</v>
      </c>
      <c r="K1441" s="6" t="str">
        <f>OBV!G1441</f>
        <v>WEAK</v>
      </c>
      <c r="L1441" s="6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2.5977000000000001</v>
      </c>
      <c r="C1442" s="2">
        <f>RSI!I1442</f>
        <v>32.247948911855872</v>
      </c>
      <c r="D1442" s="2">
        <f>MACD!E1442</f>
        <v>1.1856881264769914E-2</v>
      </c>
      <c r="E1442" s="2">
        <f>MACD!F1442</f>
        <v>1.5927833647051259E-2</v>
      </c>
      <c r="F1442" s="2">
        <f>'Moving Avg'!D1442</f>
        <v>2.6877399999999998</v>
      </c>
      <c r="G1442" s="2">
        <f>'Moving Avg'!F1442</f>
        <v>2.6975849999999992</v>
      </c>
      <c r="H1442" s="2">
        <f>'Moving Avg'!G1442</f>
        <v>2.7454840000000007</v>
      </c>
      <c r="I1442" s="2">
        <f>'Moving Avg'!H1442</f>
        <v>2.3688249999999984</v>
      </c>
      <c r="J1442" s="6" t="str">
        <f>OBV!F1442</f>
        <v>BULLISH</v>
      </c>
      <c r="K1442" s="6" t="str">
        <f>OBV!G1442</f>
        <v>WEAK</v>
      </c>
      <c r="L1442" s="6" t="str">
        <f>OBV!H1442</f>
        <v>BULLISH DIVERGENCE</v>
      </c>
    </row>
    <row r="1443" spans="1:12" ht="13.5" x14ac:dyDescent="0.25">
      <c r="A1443" s="3">
        <f>RSI!A1443</f>
        <v>44112</v>
      </c>
      <c r="B1443" s="2">
        <f>RSI!B1443</f>
        <v>2.4477000000000002</v>
      </c>
      <c r="C1443" s="2">
        <f>RSI!I1443</f>
        <v>21.637602224367683</v>
      </c>
      <c r="D1443" s="2">
        <f>MACD!E1443</f>
        <v>1.9718748102098171E-2</v>
      </c>
      <c r="E1443" s="2">
        <f>MACD!F1443</f>
        <v>1.6686016538060643E-2</v>
      </c>
      <c r="F1443" s="2">
        <f>'Moving Avg'!D1443</f>
        <v>2.6371000000000002</v>
      </c>
      <c r="G1443" s="2">
        <f>'Moving Avg'!F1443</f>
        <v>2.6839899999999997</v>
      </c>
      <c r="H1443" s="2">
        <f>'Moving Avg'!G1443</f>
        <v>2.7412660000000013</v>
      </c>
      <c r="I1443" s="2">
        <f>'Moving Avg'!H1443</f>
        <v>2.3717534999999987</v>
      </c>
      <c r="J1443" s="6" t="str">
        <f>OBV!F1443</f>
        <v>BULLISH</v>
      </c>
      <c r="K1443" s="6" t="str">
        <f>OBV!G1443</f>
        <v>WEAK</v>
      </c>
      <c r="L1443" s="6" t="str">
        <f>OBV!H1443</f>
        <v>BULLISH DIVERGENCE</v>
      </c>
    </row>
    <row r="1444" spans="1:12" ht="13.5" x14ac:dyDescent="0.25">
      <c r="A1444" s="3">
        <f>RSI!A1444</f>
        <v>44113</v>
      </c>
      <c r="B1444" s="2">
        <f>RSI!B1444</f>
        <v>2.3633000000000002</v>
      </c>
      <c r="C1444" s="2">
        <f>RSI!I1444</f>
        <v>18.040782169810043</v>
      </c>
      <c r="D1444" s="2">
        <f>MACD!E1444</f>
        <v>4.2810880261234363E-2</v>
      </c>
      <c r="E1444" s="2">
        <f>MACD!F1444</f>
        <v>2.1910989282695387E-2</v>
      </c>
      <c r="F1444" s="2">
        <f>'Moving Avg'!D1444</f>
        <v>2.5695800000000002</v>
      </c>
      <c r="G1444" s="2">
        <f>'Moving Avg'!F1444</f>
        <v>2.666175</v>
      </c>
      <c r="H1444" s="2">
        <f>'Moving Avg'!G1444</f>
        <v>2.7353600000000013</v>
      </c>
      <c r="I1444" s="2">
        <f>'Moving Avg'!H1444</f>
        <v>2.3739819999999985</v>
      </c>
      <c r="J1444" s="6" t="str">
        <f>OBV!F1444</f>
        <v>BULLISH</v>
      </c>
      <c r="K1444" s="6" t="str">
        <f>OBV!G1444</f>
        <v>WEAK</v>
      </c>
      <c r="L1444" s="6" t="str">
        <f>OBV!H1444</f>
        <v>BULLISH DIVERGENCE</v>
      </c>
    </row>
    <row r="1445" spans="1:12" ht="13.5" x14ac:dyDescent="0.25">
      <c r="A1445" s="3">
        <f>RSI!A1445</f>
        <v>44116</v>
      </c>
      <c r="B1445" s="2">
        <f>RSI!B1445</f>
        <v>2.3256999999999999</v>
      </c>
      <c r="C1445" s="2">
        <f>RSI!I1445</f>
        <v>16.708270111903545</v>
      </c>
      <c r="D1445" s="2">
        <f>MACD!E1445</f>
        <v>6.7047611949888175E-2</v>
      </c>
      <c r="E1445" s="2">
        <f>MACD!F1445</f>
        <v>3.0938313816133947E-2</v>
      </c>
      <c r="F1445" s="2">
        <f>'Moving Avg'!D1445</f>
        <v>2.4907999999999997</v>
      </c>
      <c r="G1445" s="2">
        <f>'Moving Avg'!F1445</f>
        <v>2.6464799999999999</v>
      </c>
      <c r="H1445" s="2">
        <f>'Moving Avg'!G1445</f>
        <v>2.7259820000000015</v>
      </c>
      <c r="I1445" s="2">
        <f>'Moving Avg'!H1445</f>
        <v>2.3760224999999986</v>
      </c>
      <c r="J1445" s="6" t="str">
        <f>OBV!F1445</f>
        <v>BEARISH</v>
      </c>
      <c r="K1445" s="6" t="str">
        <f>OBV!G1445</f>
        <v>STRONG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2.3914</v>
      </c>
      <c r="C1446" s="2">
        <f>RSI!I1446</f>
        <v>26.872176175438369</v>
      </c>
      <c r="D1446" s="2">
        <f>MACD!E1446</f>
        <v>8.4681545757809396E-2</v>
      </c>
      <c r="E1446" s="2">
        <f>MACD!F1446</f>
        <v>4.1686960204469041E-2</v>
      </c>
      <c r="F1446" s="2">
        <f>'Moving Avg'!D1446</f>
        <v>2.4251600000000004</v>
      </c>
      <c r="G1446" s="2">
        <f>'Moving Avg'!F1446</f>
        <v>2.6300699999999999</v>
      </c>
      <c r="H1446" s="2">
        <f>'Moving Avg'!G1446</f>
        <v>2.7177300000000013</v>
      </c>
      <c r="I1446" s="2">
        <f>'Moving Avg'!H1446</f>
        <v>2.3782524999999985</v>
      </c>
      <c r="J1446" s="6" t="str">
        <f>OBV!F1446</f>
        <v>BEARISH</v>
      </c>
      <c r="K1446" s="6" t="str">
        <f>OBV!G1446</f>
        <v>STRONG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2.3914</v>
      </c>
      <c r="C1447" s="2">
        <f>RSI!I1447</f>
        <v>26.872176175438369</v>
      </c>
      <c r="D1447" s="2">
        <f>MACD!E1447</f>
        <v>0.1010593395303081</v>
      </c>
      <c r="E1447" s="2">
        <f>MACD!F1447</f>
        <v>5.3561436069636856E-2</v>
      </c>
      <c r="F1447" s="2">
        <f>'Moving Avg'!D1447</f>
        <v>2.3838999999999997</v>
      </c>
      <c r="G1447" s="2">
        <f>'Moving Avg'!F1447</f>
        <v>2.6141299999999998</v>
      </c>
      <c r="H1447" s="2">
        <f>'Moving Avg'!G1447</f>
        <v>2.7094780000000016</v>
      </c>
      <c r="I1447" s="2">
        <f>'Moving Avg'!H1447</f>
        <v>2.3805289999999983</v>
      </c>
      <c r="J1447" s="6" t="str">
        <f>OBV!F1447</f>
        <v>BEARISH</v>
      </c>
      <c r="K1447" s="6" t="str">
        <f>OBV!G1447</f>
        <v>STRONG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2.4569999999999999</v>
      </c>
      <c r="C1448" s="2">
        <f>RSI!I1448</f>
        <v>35.926299469191335</v>
      </c>
      <c r="D1448" s="2">
        <f>MACD!E1448</f>
        <v>0.11140707722066701</v>
      </c>
      <c r="E1448" s="2">
        <f>MACD!F1448</f>
        <v>6.5130564299842889E-2</v>
      </c>
      <c r="F1448" s="2">
        <f>'Moving Avg'!D1448</f>
        <v>2.3857599999999999</v>
      </c>
      <c r="G1448" s="2">
        <f>'Moving Avg'!F1448</f>
        <v>2.6052200000000001</v>
      </c>
      <c r="H1448" s="2">
        <f>'Moving Avg'!G1448</f>
        <v>2.7025380000000006</v>
      </c>
      <c r="I1448" s="2">
        <f>'Moving Avg'!H1448</f>
        <v>2.3829019999999983</v>
      </c>
      <c r="J1448" s="6" t="str">
        <f>OBV!F1448</f>
        <v>BEARISH</v>
      </c>
      <c r="K1448" s="6" t="str">
        <f>OBV!G1448</f>
        <v>STRONG</v>
      </c>
      <c r="L1448" s="6" t="str">
        <f>OBV!H1448</f>
        <v>BEARISH DIVERGENCE</v>
      </c>
    </row>
    <row r="1449" spans="1:12" ht="13.5" x14ac:dyDescent="0.25">
      <c r="A1449" s="3">
        <f>RSI!A1449</f>
        <v>44123</v>
      </c>
      <c r="B1449" s="2">
        <f>RSI!B1449</f>
        <v>2.5226999999999999</v>
      </c>
      <c r="C1449" s="2">
        <f>RSI!I1449</f>
        <v>43.474667915983069</v>
      </c>
      <c r="D1449" s="2">
        <f>MACD!E1449</f>
        <v>0.11615750330604024</v>
      </c>
      <c r="E1449" s="2">
        <f>MACD!F1449</f>
        <v>7.5335952101082362E-2</v>
      </c>
      <c r="F1449" s="2">
        <f>'Moving Avg'!D1449</f>
        <v>2.41764</v>
      </c>
      <c r="G1449" s="2">
        <f>'Moving Avg'!F1449</f>
        <v>2.5963099999999999</v>
      </c>
      <c r="H1449" s="2">
        <f>'Moving Avg'!G1449</f>
        <v>2.6969120000000002</v>
      </c>
      <c r="I1449" s="2">
        <f>'Moving Avg'!H1449</f>
        <v>2.3856499999999983</v>
      </c>
      <c r="J1449" s="6" t="str">
        <f>OBV!F1449</f>
        <v>BEARISH</v>
      </c>
      <c r="K1449" s="6" t="str">
        <f>OBV!G1449</f>
        <v>NEUTRAL</v>
      </c>
      <c r="L1449" s="6" t="str">
        <f>OBV!H1449</f>
        <v>BEARISH DIVERGENCE</v>
      </c>
    </row>
    <row r="1450" spans="1:12" ht="13.5" x14ac:dyDescent="0.25">
      <c r="A1450" s="3">
        <f>RSI!A1450</f>
        <v>44124</v>
      </c>
      <c r="B1450" s="2">
        <f>RSI!B1450</f>
        <v>2.5226999999999999</v>
      </c>
      <c r="C1450" s="2">
        <f>RSI!I1450</f>
        <v>43.474667915983069</v>
      </c>
      <c r="D1450" s="2">
        <f>MACD!E1450</f>
        <v>0.12346330718140619</v>
      </c>
      <c r="E1450" s="2">
        <f>MACD!F1450</f>
        <v>8.4961423117147133E-2</v>
      </c>
      <c r="F1450" s="2">
        <f>'Moving Avg'!D1450</f>
        <v>2.4570400000000001</v>
      </c>
      <c r="G1450" s="2">
        <f>'Moving Avg'!F1450</f>
        <v>2.5873999999999997</v>
      </c>
      <c r="H1450" s="2">
        <f>'Moving Avg'!G1450</f>
        <v>2.6912860000000007</v>
      </c>
      <c r="I1450" s="2">
        <f>'Moving Avg'!H1450</f>
        <v>2.3881659999999982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2.6164999999999998</v>
      </c>
      <c r="C1451" s="2">
        <f>RSI!I1451</f>
        <v>52.701053256306636</v>
      </c>
      <c r="D1451" s="2">
        <f>MACD!E1451</f>
        <v>0.12307596483667682</v>
      </c>
      <c r="E1451" s="2">
        <f>MACD!F1451</f>
        <v>9.2584331461053077E-2</v>
      </c>
      <c r="F1451" s="2">
        <f>'Moving Avg'!D1451</f>
        <v>2.5020600000000002</v>
      </c>
      <c r="G1451" s="2">
        <f>'Moving Avg'!F1451</f>
        <v>2.5822449999999999</v>
      </c>
      <c r="H1451" s="2">
        <f>'Moving Avg'!G1451</f>
        <v>2.6875360000000001</v>
      </c>
      <c r="I1451" s="2">
        <f>'Moving Avg'!H1451</f>
        <v>2.3912439999999977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2.6164999999999998</v>
      </c>
      <c r="C1452" s="2">
        <f>RSI!I1452</f>
        <v>52.701053256306636</v>
      </c>
      <c r="D1452" s="2">
        <f>MACD!E1452</f>
        <v>0.10379099901289512</v>
      </c>
      <c r="E1452" s="2">
        <f>MACD!F1452</f>
        <v>9.4825664971421489E-2</v>
      </c>
      <c r="F1452" s="2">
        <f>'Moving Avg'!D1452</f>
        <v>2.5470800000000002</v>
      </c>
      <c r="G1452" s="2">
        <f>'Moving Avg'!F1452</f>
        <v>2.5770900000000001</v>
      </c>
      <c r="H1452" s="2">
        <f>'Moving Avg'!G1452</f>
        <v>2.6837860000000004</v>
      </c>
      <c r="I1452" s="2">
        <f>'Moving Avg'!H1452</f>
        <v>2.3943219999999981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2.6164999999999998</v>
      </c>
      <c r="C1453" s="2">
        <f>RSI!I1453</f>
        <v>52.701053256306636</v>
      </c>
      <c r="D1453" s="2">
        <f>MACD!E1453</f>
        <v>6.4207723806081862E-2</v>
      </c>
      <c r="E1453" s="2">
        <f>MACD!F1453</f>
        <v>8.8702076738353577E-2</v>
      </c>
      <c r="F1453" s="2">
        <f>'Moving Avg'!D1453</f>
        <v>2.5789800000000001</v>
      </c>
      <c r="G1453" s="2">
        <f>'Moving Avg'!F1453</f>
        <v>2.5756850000000004</v>
      </c>
      <c r="H1453" s="2">
        <f>'Moving Avg'!G1453</f>
        <v>2.6804100000000006</v>
      </c>
      <c r="I1453" s="2">
        <f>'Moving Avg'!H1453</f>
        <v>2.3976774999999977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2.6164999999999998</v>
      </c>
      <c r="C1454" s="2">
        <f>RSI!I1454</f>
        <v>52.701053256306643</v>
      </c>
      <c r="D1454" s="2">
        <f>MACD!E1454</f>
        <v>1.7555212190418334E-2</v>
      </c>
      <c r="E1454" s="2">
        <f>MACD!F1454</f>
        <v>7.4472703828766543E-2</v>
      </c>
      <c r="F1454" s="2">
        <f>'Moving Avg'!D1454</f>
        <v>2.5977399999999999</v>
      </c>
      <c r="G1454" s="2">
        <f>'Moving Avg'!F1454</f>
        <v>2.5714650000000008</v>
      </c>
      <c r="H1454" s="2">
        <f>'Moving Avg'!G1454</f>
        <v>2.6768480000000006</v>
      </c>
      <c r="I1454" s="2">
        <f>'Moving Avg'!H1454</f>
        <v>2.4012649999999978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</row>
    <row r="1455" spans="1:12" ht="13.5" x14ac:dyDescent="0.25">
      <c r="A1455" s="3">
        <f>RSI!A1455</f>
        <v>44131</v>
      </c>
      <c r="B1455" s="2">
        <f>RSI!B1455</f>
        <v>2.6071</v>
      </c>
      <c r="C1455" s="2">
        <f>RSI!I1455</f>
        <v>51.566512821963236</v>
      </c>
      <c r="D1455" s="2">
        <f>MACD!E1455</f>
        <v>-2.7169749470747462E-2</v>
      </c>
      <c r="E1455" s="2">
        <f>MACD!F1455</f>
        <v>5.4144213168863746E-2</v>
      </c>
      <c r="F1455" s="2">
        <f>'Moving Avg'!D1455</f>
        <v>2.6146199999999999</v>
      </c>
      <c r="G1455" s="2">
        <f>'Moving Avg'!F1455</f>
        <v>2.5667750000000007</v>
      </c>
      <c r="H1455" s="2">
        <f>'Moving Avg'!G1455</f>
        <v>2.6730980000000004</v>
      </c>
      <c r="I1455" s="2">
        <f>'Moving Avg'!H1455</f>
        <v>2.4045274999999977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</row>
    <row r="1456" spans="1:12" ht="13.5" x14ac:dyDescent="0.25">
      <c r="A1456" s="3">
        <f>RSI!A1456</f>
        <v>44132</v>
      </c>
      <c r="B1456" s="2">
        <f>RSI!B1456</f>
        <v>2.5508000000000002</v>
      </c>
      <c r="C1456" s="2">
        <f>RSI!I1456</f>
        <v>45.279205284206313</v>
      </c>
      <c r="D1456" s="2">
        <f>MACD!E1456</f>
        <v>-5.0829822003333636E-2</v>
      </c>
      <c r="E1456" s="2">
        <f>MACD!F1456</f>
        <v>3.314940613442427E-2</v>
      </c>
      <c r="F1456" s="2">
        <f>'Moving Avg'!D1456</f>
        <v>2.6014799999999996</v>
      </c>
      <c r="G1456" s="2">
        <f>'Moving Avg'!F1456</f>
        <v>2.5592700000000006</v>
      </c>
      <c r="H1456" s="2">
        <f>'Moving Avg'!G1456</f>
        <v>2.6697220000000006</v>
      </c>
      <c r="I1456" s="2">
        <f>'Moving Avg'!H1456</f>
        <v>2.4072769999999979</v>
      </c>
      <c r="J1456" s="6" t="str">
        <f>OBV!F1456</f>
        <v>BEARISH</v>
      </c>
      <c r="K1456" s="6" t="str">
        <f>OBV!G1456</f>
        <v>STRONG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2.5320999999999998</v>
      </c>
      <c r="C1457" s="2">
        <f>RSI!I1457</f>
        <v>43.38697408803479</v>
      </c>
      <c r="D1457" s="2">
        <f>MACD!E1457</f>
        <v>-6.9218997668426763E-2</v>
      </c>
      <c r="E1457" s="2">
        <f>MACD!F1457</f>
        <v>1.2675725373854065E-2</v>
      </c>
      <c r="F1457" s="2">
        <f>'Moving Avg'!D1457</f>
        <v>2.5846</v>
      </c>
      <c r="G1457" s="2">
        <f>'Moving Avg'!F1457</f>
        <v>2.5508300000000004</v>
      </c>
      <c r="H1457" s="2">
        <f>'Moving Avg'!G1457</f>
        <v>2.6644720000000008</v>
      </c>
      <c r="I1457" s="2">
        <f>'Moving Avg'!H1457</f>
        <v>2.4093769999999979</v>
      </c>
      <c r="J1457" s="6" t="str">
        <f>OBV!F1457</f>
        <v>BEARISH</v>
      </c>
      <c r="K1457" s="6" t="str">
        <f>OBV!G1457</f>
        <v>STRONG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2.5320999999999998</v>
      </c>
      <c r="C1458" s="2">
        <f>RSI!I1458</f>
        <v>43.386974088034783</v>
      </c>
      <c r="D1458" s="2">
        <f>MACD!E1458</f>
        <v>-7.4348762104970323E-2</v>
      </c>
      <c r="E1458" s="2">
        <f>MACD!F1458</f>
        <v>-4.7291721219108133E-3</v>
      </c>
      <c r="F1458" s="2">
        <f>'Moving Avg'!D1458</f>
        <v>2.56772</v>
      </c>
      <c r="G1458" s="2">
        <f>'Moving Avg'!F1458</f>
        <v>2.5423900000000006</v>
      </c>
      <c r="H1458" s="2">
        <f>'Moving Avg'!G1458</f>
        <v>2.6592219999999998</v>
      </c>
      <c r="I1458" s="2">
        <f>'Moving Avg'!H1458</f>
        <v>2.4112454999999984</v>
      </c>
      <c r="J1458" s="6" t="str">
        <f>OBV!F1458</f>
        <v>BEARISH</v>
      </c>
      <c r="K1458" s="6" t="str">
        <f>OBV!G1458</f>
        <v>STRONG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2.4758</v>
      </c>
      <c r="C1459" s="2">
        <f>RSI!I1459</f>
        <v>37.86216804333111</v>
      </c>
      <c r="D1459" s="2">
        <f>MACD!E1459</f>
        <v>-6.4098306753488377E-2</v>
      </c>
      <c r="E1459" s="2">
        <f>MACD!F1459</f>
        <v>-1.6602999048226326E-2</v>
      </c>
      <c r="F1459" s="2">
        <f>'Moving Avg'!D1459</f>
        <v>2.5395799999999999</v>
      </c>
      <c r="G1459" s="2">
        <f>'Moving Avg'!F1459</f>
        <v>2.5311350000000004</v>
      </c>
      <c r="H1459" s="2">
        <f>'Moving Avg'!G1459</f>
        <v>2.6528460000000003</v>
      </c>
      <c r="I1459" s="2">
        <f>'Moving Avg'!H1459</f>
        <v>2.4128324999999982</v>
      </c>
      <c r="J1459" s="6" t="str">
        <f>OBV!F1459</f>
        <v>BEARISH</v>
      </c>
      <c r="K1459" s="6" t="str">
        <f>OBV!G1459</f>
        <v>STRONG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2.4195000000000002</v>
      </c>
      <c r="C1460" s="2">
        <f>RSI!I1460</f>
        <v>33.296161528170813</v>
      </c>
      <c r="D1460" s="2">
        <f>MACD!E1460</f>
        <v>-5.0632014876931031E-2</v>
      </c>
      <c r="E1460" s="2">
        <f>MACD!F1460</f>
        <v>-2.3408802213967267E-2</v>
      </c>
      <c r="F1460" s="2">
        <f>'Moving Avg'!D1460</f>
        <v>2.5020600000000002</v>
      </c>
      <c r="G1460" s="2">
        <f>'Moving Avg'!F1460</f>
        <v>2.51613</v>
      </c>
      <c r="H1460" s="2">
        <f>'Moving Avg'!G1460</f>
        <v>2.6453440000000001</v>
      </c>
      <c r="I1460" s="2">
        <f>'Moving Avg'!H1460</f>
        <v>2.413720999999998</v>
      </c>
      <c r="J1460" s="6" t="str">
        <f>OBV!F1460</f>
        <v>BEARISH</v>
      </c>
      <c r="K1460" s="6" t="str">
        <f>OBV!G1460</f>
        <v>STRONG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2.4195000000000002</v>
      </c>
      <c r="C1461" s="2">
        <f>RSI!I1461</f>
        <v>33.296161528170813</v>
      </c>
      <c r="D1461" s="2">
        <f>MACD!E1461</f>
        <v>-2.3897660673053434E-2</v>
      </c>
      <c r="E1461" s="2">
        <f>MACD!F1461</f>
        <v>-2.3506573905784502E-2</v>
      </c>
      <c r="F1461" s="2">
        <f>'Moving Avg'!D1461</f>
        <v>2.4757999999999996</v>
      </c>
      <c r="G1461" s="2">
        <f>'Moving Avg'!F1461</f>
        <v>2.501125</v>
      </c>
      <c r="H1461" s="2">
        <f>'Moving Avg'!G1461</f>
        <v>2.6393420000000005</v>
      </c>
      <c r="I1461" s="2">
        <f>'Moving Avg'!H1461</f>
        <v>2.4144704999999984</v>
      </c>
      <c r="J1461" s="6" t="str">
        <f>OBV!F1461</f>
        <v>BEARISH</v>
      </c>
      <c r="K1461" s="6" t="str">
        <f>OBV!G1461</f>
        <v>STRONG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2.4195000000000002</v>
      </c>
      <c r="C1462" s="2">
        <f>RSI!I1462</f>
        <v>33.296161528170813</v>
      </c>
      <c r="D1462" s="2">
        <f>MACD!E1462</f>
        <v>-4.3458930906936644E-4</v>
      </c>
      <c r="E1462" s="2">
        <f>MACD!F1462</f>
        <v>-1.8892176986441477E-2</v>
      </c>
      <c r="F1462" s="2">
        <f>'Moving Avg'!D1462</f>
        <v>2.4532800000000003</v>
      </c>
      <c r="G1462" s="2">
        <f>'Moving Avg'!F1462</f>
        <v>2.4922149999999998</v>
      </c>
      <c r="H1462" s="2">
        <f>'Moving Avg'!G1462</f>
        <v>2.6318400000000004</v>
      </c>
      <c r="I1462" s="2">
        <f>'Moving Avg'!H1462</f>
        <v>2.4151274999999983</v>
      </c>
      <c r="J1462" s="6" t="str">
        <f>OBV!F1462</f>
        <v>BEARISH</v>
      </c>
      <c r="K1462" s="6" t="str">
        <f>OBV!G1462</f>
        <v>STRONG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2.4851999999999999</v>
      </c>
      <c r="C1463" s="2">
        <f>RSI!I1463</f>
        <v>43.267901034238307</v>
      </c>
      <c r="D1463" s="2">
        <f>MACD!E1463</f>
        <v>1.5331459073642417E-2</v>
      </c>
      <c r="E1463" s="2">
        <f>MACD!F1463</f>
        <v>-1.20474497744247E-2</v>
      </c>
      <c r="F1463" s="2">
        <f>'Moving Avg'!D1463</f>
        <v>2.4439000000000002</v>
      </c>
      <c r="G1463" s="2">
        <f>'Moving Avg'!F1463</f>
        <v>2.4940899999999995</v>
      </c>
      <c r="H1463" s="2">
        <f>'Moving Avg'!G1463</f>
        <v>2.6256520000000001</v>
      </c>
      <c r="I1463" s="2">
        <f>'Moving Avg'!H1463</f>
        <v>2.4156499999999981</v>
      </c>
      <c r="J1463" s="6" t="str">
        <f>OBV!F1463</f>
        <v>BEARISH</v>
      </c>
      <c r="K1463" s="6" t="str">
        <f>OBV!G1463</f>
        <v>STRONG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2.4851999999999999</v>
      </c>
      <c r="C1464" s="2">
        <f>RSI!I1464</f>
        <v>43.267901034238307</v>
      </c>
      <c r="D1464" s="2">
        <f>MACD!E1464</f>
        <v>2.9005354996580301E-2</v>
      </c>
      <c r="E1464" s="2">
        <f>MACD!F1464</f>
        <v>-3.8368888202236998E-3</v>
      </c>
      <c r="F1464" s="2">
        <f>'Moving Avg'!D1464</f>
        <v>2.4457800000000001</v>
      </c>
      <c r="G1464" s="2">
        <f>'Moving Avg'!F1464</f>
        <v>2.5001849999999992</v>
      </c>
      <c r="H1464" s="2">
        <f>'Moving Avg'!G1464</f>
        <v>2.6194639999999998</v>
      </c>
      <c r="I1464" s="2">
        <f>'Moving Avg'!H1464</f>
        <v>2.4157554999999982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</row>
    <row r="1465" spans="1:12" ht="13.5" x14ac:dyDescent="0.25">
      <c r="A1465" s="3">
        <f>RSI!A1465</f>
        <v>44146</v>
      </c>
      <c r="B1465" s="2">
        <f>RSI!B1465</f>
        <v>2.4851999999999999</v>
      </c>
      <c r="C1465" s="2">
        <f>RSI!I1465</f>
        <v>43.267901034238307</v>
      </c>
      <c r="D1465" s="2">
        <f>MACD!E1465</f>
        <v>3.9438118412026935E-2</v>
      </c>
      <c r="E1465" s="2">
        <f>MACD!F1465</f>
        <v>4.8181126262264277E-3</v>
      </c>
      <c r="F1465" s="2">
        <f>'Moving Avg'!D1465</f>
        <v>2.45892</v>
      </c>
      <c r="G1465" s="2">
        <f>'Moving Avg'!F1465</f>
        <v>2.5081599999999993</v>
      </c>
      <c r="H1465" s="2">
        <f>'Moving Avg'!G1465</f>
        <v>2.6132759999999995</v>
      </c>
      <c r="I1465" s="2">
        <f>'Moving Avg'!H1465</f>
        <v>2.4155829999999985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44147</v>
      </c>
      <c r="B1466" s="2">
        <f>RSI!B1466</f>
        <v>2.5320999999999998</v>
      </c>
      <c r="C1466" s="2">
        <f>RSI!I1466</f>
        <v>49.940135398121235</v>
      </c>
      <c r="D1466" s="2">
        <f>MACD!E1466</f>
        <v>3.641605990946184E-2</v>
      </c>
      <c r="E1466" s="2">
        <f>MACD!F1466</f>
        <v>1.1137702082873509E-2</v>
      </c>
      <c r="F1466" s="2">
        <f>'Moving Avg'!D1466</f>
        <v>2.4814400000000001</v>
      </c>
      <c r="G1466" s="2">
        <f>'Moving Avg'!F1466</f>
        <v>2.5151949999999994</v>
      </c>
      <c r="H1466" s="2">
        <f>'Moving Avg'!G1466</f>
        <v>2.6080259999999997</v>
      </c>
      <c r="I1466" s="2">
        <f>'Moving Avg'!H1466</f>
        <v>2.4158764999999978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2.5320999999999998</v>
      </c>
      <c r="C1467" s="2">
        <f>RSI!I1467</f>
        <v>49.940135398121235</v>
      </c>
      <c r="D1467" s="2">
        <f>MACD!E1467</f>
        <v>3.0969534758910733E-2</v>
      </c>
      <c r="E1467" s="2">
        <f>MACD!F1467</f>
        <v>1.5104068618080954E-2</v>
      </c>
      <c r="F1467" s="2">
        <f>'Moving Avg'!D1467</f>
        <v>2.5039600000000002</v>
      </c>
      <c r="G1467" s="2">
        <f>'Moving Avg'!F1467</f>
        <v>2.5222299999999995</v>
      </c>
      <c r="H1467" s="2">
        <f>'Moving Avg'!G1467</f>
        <v>2.602776</v>
      </c>
      <c r="I1467" s="2">
        <f>'Moving Avg'!H1467</f>
        <v>2.4165404999999982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2.6821000000000002</v>
      </c>
      <c r="C1468" s="2">
        <f>RSI!I1468</f>
        <v>65.145310896229574</v>
      </c>
      <c r="D1468" s="2">
        <f>MACD!E1468</f>
        <v>1.5238273917209444E-2</v>
      </c>
      <c r="E1468" s="2">
        <f>MACD!F1468</f>
        <v>1.5130909677906652E-2</v>
      </c>
      <c r="F1468" s="2">
        <f>'Moving Avg'!D1468</f>
        <v>2.5433399999999997</v>
      </c>
      <c r="G1468" s="2">
        <f>'Moving Avg'!F1468</f>
        <v>2.5334849999999998</v>
      </c>
      <c r="H1468" s="2">
        <f>'Moving Avg'!G1468</f>
        <v>2.6005259999999999</v>
      </c>
      <c r="I1468" s="2">
        <f>'Moving Avg'!H1468</f>
        <v>2.4174914999999984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2.7101999999999999</v>
      </c>
      <c r="C1469" s="2">
        <f>RSI!I1469</f>
        <v>67.157800936960371</v>
      </c>
      <c r="D1469" s="2">
        <f>MACD!E1469</f>
        <v>-9.7128651914415443E-3</v>
      </c>
      <c r="E1469" s="2">
        <f>MACD!F1469</f>
        <v>1.0162154704037012E-2</v>
      </c>
      <c r="F1469" s="2">
        <f>'Moving Avg'!D1469</f>
        <v>2.5883400000000001</v>
      </c>
      <c r="G1469" s="2">
        <f>'Moving Avg'!F1469</f>
        <v>2.5428599999999997</v>
      </c>
      <c r="H1469" s="2">
        <f>'Moving Avg'!G1469</f>
        <v>2.5988380000000002</v>
      </c>
      <c r="I1469" s="2">
        <f>'Moving Avg'!H1469</f>
        <v>2.4189069999999986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2.7195999999999998</v>
      </c>
      <c r="C1470" s="2">
        <f>RSI!I1470</f>
        <v>67.827022610075204</v>
      </c>
      <c r="D1470" s="2">
        <f>MACD!E1470</f>
        <v>-4.1179850359855497E-2</v>
      </c>
      <c r="E1470" s="2">
        <f>MACD!F1470</f>
        <v>-1.0624630874148978E-4</v>
      </c>
      <c r="F1470" s="2">
        <f>'Moving Avg'!D1470</f>
        <v>2.6352199999999999</v>
      </c>
      <c r="G1470" s="2">
        <f>'Moving Avg'!F1470</f>
        <v>2.5527049999999996</v>
      </c>
      <c r="H1470" s="2">
        <f>'Moving Avg'!G1470</f>
        <v>2.5973380000000001</v>
      </c>
      <c r="I1470" s="2">
        <f>'Moving Avg'!H1470</f>
        <v>2.4208789999999984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2.6446000000000001</v>
      </c>
      <c r="C1471" s="2">
        <f>RSI!I1471</f>
        <v>57.720813012230572</v>
      </c>
      <c r="D1471" s="2">
        <f>MACD!E1471</f>
        <v>-6.3228572638700076E-2</v>
      </c>
      <c r="E1471" s="2">
        <f>MACD!F1471</f>
        <v>-1.2730711574733208E-2</v>
      </c>
      <c r="F1471" s="2">
        <f>'Moving Avg'!D1471</f>
        <v>2.6577200000000003</v>
      </c>
      <c r="G1471" s="2">
        <f>'Moving Avg'!F1471</f>
        <v>2.5541099999999992</v>
      </c>
      <c r="H1471" s="2">
        <f>'Moving Avg'!G1471</f>
        <v>2.5958380000000005</v>
      </c>
      <c r="I1471" s="2">
        <f>'Moving Avg'!H1471</f>
        <v>2.4224759999999987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2.5695999999999999</v>
      </c>
      <c r="C1472" s="2">
        <f>RSI!I1472</f>
        <v>49.739542711182303</v>
      </c>
      <c r="D1472" s="2">
        <f>MACD!E1472</f>
        <v>-7.6792345676100382E-2</v>
      </c>
      <c r="E1472" s="2">
        <f>MACD!F1472</f>
        <v>-2.5543038395006643E-2</v>
      </c>
      <c r="F1472" s="2">
        <f>'Moving Avg'!D1472</f>
        <v>2.6652200000000001</v>
      </c>
      <c r="G1472" s="2">
        <f>'Moving Avg'!F1472</f>
        <v>2.5517649999999996</v>
      </c>
      <c r="H1472" s="2">
        <f>'Moving Avg'!G1472</f>
        <v>2.5928380000000004</v>
      </c>
      <c r="I1472" s="2">
        <f>'Moving Avg'!H1472</f>
        <v>2.4237444999999989</v>
      </c>
      <c r="J1472" s="6" t="str">
        <f>OBV!F1472</f>
        <v>BEARISH</v>
      </c>
      <c r="K1472" s="6" t="str">
        <f>OBV!G1472</f>
        <v>NEUTRAL</v>
      </c>
      <c r="L1472" s="6" t="str">
        <f>OBV!H1472</f>
        <v>BEARISH DIVERGENCE</v>
      </c>
    </row>
    <row r="1473" spans="1:12" ht="13.5" x14ac:dyDescent="0.25">
      <c r="A1473" s="3">
        <f>RSI!A1473</f>
        <v>44158</v>
      </c>
      <c r="B1473" s="2">
        <f>RSI!B1473</f>
        <v>2.5038999999999998</v>
      </c>
      <c r="C1473" s="2">
        <f>RSI!I1473</f>
        <v>43.999956117014619</v>
      </c>
      <c r="D1473" s="2">
        <f>MACD!E1473</f>
        <v>-7.3280289273196519E-2</v>
      </c>
      <c r="E1473" s="2">
        <f>MACD!F1473</f>
        <v>-3.5090488570644618E-2</v>
      </c>
      <c r="F1473" s="2">
        <f>'Moving Avg'!D1473</f>
        <v>2.6295799999999998</v>
      </c>
      <c r="G1473" s="2">
        <f>'Moving Avg'!F1473</f>
        <v>2.5461349999999996</v>
      </c>
      <c r="H1473" s="2">
        <f>'Moving Avg'!G1473</f>
        <v>2.588524</v>
      </c>
      <c r="I1473" s="2">
        <f>'Moving Avg'!H1473</f>
        <v>2.4247309999999986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2.4851999999999999</v>
      </c>
      <c r="C1474" s="2">
        <f>RSI!I1474</f>
        <v>42.496827126840891</v>
      </c>
      <c r="D1474" s="2">
        <f>MACD!E1474</f>
        <v>-6.8521495347579453E-2</v>
      </c>
      <c r="E1474" s="2">
        <f>MACD!F1474</f>
        <v>-4.1776689926031584E-2</v>
      </c>
      <c r="F1474" s="2">
        <f>'Moving Avg'!D1474</f>
        <v>2.5845799999999999</v>
      </c>
      <c r="G1474" s="2">
        <f>'Moving Avg'!F1474</f>
        <v>2.5395699999999994</v>
      </c>
      <c r="H1474" s="2">
        <f>'Moving Avg'!G1474</f>
        <v>2.5838359999999998</v>
      </c>
      <c r="I1474" s="2">
        <f>'Moving Avg'!H1474</f>
        <v>2.4256239999999987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2.4851999999999999</v>
      </c>
      <c r="C1475" s="2">
        <f>RSI!I1475</f>
        <v>42.496827126840891</v>
      </c>
      <c r="D1475" s="2">
        <f>MACD!E1475</f>
        <v>-6.401222380645466E-2</v>
      </c>
      <c r="E1475" s="2">
        <f>MACD!F1475</f>
        <v>-4.6223796702116196E-2</v>
      </c>
      <c r="F1475" s="2">
        <f>'Moving Avg'!D1475</f>
        <v>2.5376999999999996</v>
      </c>
      <c r="G1475" s="2">
        <f>'Moving Avg'!F1475</f>
        <v>2.5334749999999997</v>
      </c>
      <c r="H1475" s="2">
        <f>'Moving Avg'!G1475</f>
        <v>2.5791480000000009</v>
      </c>
      <c r="I1475" s="2">
        <f>'Moving Avg'!H1475</f>
        <v>2.4268409999999987</v>
      </c>
      <c r="J1475" s="6" t="str">
        <f>OBV!F1475</f>
        <v>BEARISH</v>
      </c>
      <c r="K1475" s="6" t="str">
        <f>OBV!G1475</f>
        <v>STRONG</v>
      </c>
      <c r="L1475" s="6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2.5413999999999999</v>
      </c>
      <c r="C1476" s="2">
        <f>RSI!I1476</f>
        <v>48.61528577144307</v>
      </c>
      <c r="D1476" s="2">
        <f>MACD!E1476</f>
        <v>-5.6697413068462765E-2</v>
      </c>
      <c r="E1476" s="2">
        <f>MACD!F1476</f>
        <v>-4.8318519975385513E-2</v>
      </c>
      <c r="F1476" s="2">
        <f>'Moving Avg'!D1476</f>
        <v>2.5170599999999999</v>
      </c>
      <c r="G1476" s="2">
        <f>'Moving Avg'!F1476</f>
        <v>2.5330049999999997</v>
      </c>
      <c r="H1476" s="2">
        <f>'Moving Avg'!G1476</f>
        <v>2.5755840000000005</v>
      </c>
      <c r="I1476" s="2">
        <f>'Moving Avg'!H1476</f>
        <v>2.4285244999999995</v>
      </c>
      <c r="J1476" s="6" t="str">
        <f>OBV!F1476</f>
        <v>BEARISH</v>
      </c>
      <c r="K1476" s="6" t="str">
        <f>OBV!G1476</f>
        <v>STRONG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2.5413999999999999</v>
      </c>
      <c r="C1477" s="2">
        <f>RSI!I1477</f>
        <v>48.615285771443062</v>
      </c>
      <c r="D1477" s="2">
        <f>MACD!E1477</f>
        <v>-5.0426294535067306E-2</v>
      </c>
      <c r="E1477" s="2">
        <f>MACD!F1477</f>
        <v>-4.8740074887321877E-2</v>
      </c>
      <c r="F1477" s="2">
        <f>'Moving Avg'!D1477</f>
        <v>2.5114199999999998</v>
      </c>
      <c r="G1477" s="2">
        <f>'Moving Avg'!F1477</f>
        <v>2.5334700000000003</v>
      </c>
      <c r="H1477" s="2">
        <f>'Moving Avg'!G1477</f>
        <v>2.5722080000000007</v>
      </c>
      <c r="I1477" s="2">
        <f>'Moving Avg'!H1477</f>
        <v>2.4303929999999996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2.5413999999999999</v>
      </c>
      <c r="C1478" s="2">
        <f>RSI!I1478</f>
        <v>48.615285771443062</v>
      </c>
      <c r="D1478" s="2">
        <f>MACD!E1478</f>
        <v>-2.1967426230725895E-2</v>
      </c>
      <c r="E1478" s="2">
        <f>MACD!F1478</f>
        <v>-4.3385545156002681E-2</v>
      </c>
      <c r="F1478" s="2">
        <f>'Moving Avg'!D1478</f>
        <v>2.5189199999999996</v>
      </c>
      <c r="G1478" s="2">
        <f>'Moving Avg'!F1478</f>
        <v>2.5339350000000005</v>
      </c>
      <c r="H1478" s="2">
        <f>'Moving Avg'!G1478</f>
        <v>2.5703320000000009</v>
      </c>
      <c r="I1478" s="2">
        <f>'Moving Avg'!H1478</f>
        <v>2.4320299999999997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</row>
    <row r="1479" spans="1:12" ht="13.5" x14ac:dyDescent="0.25">
      <c r="A1479" s="3">
        <f>RSI!A1479</f>
        <v>44166</v>
      </c>
      <c r="B1479" s="2">
        <f>RSI!B1479</f>
        <v>2.4944999999999999</v>
      </c>
      <c r="C1479" s="2">
        <f>RSI!I1479</f>
        <v>43.761978923337715</v>
      </c>
      <c r="D1479" s="2">
        <f>MACD!E1479</f>
        <v>9.9803187510882907E-3</v>
      </c>
      <c r="E1479" s="2">
        <f>MACD!F1479</f>
        <v>-3.2712372374584485E-2</v>
      </c>
      <c r="F1479" s="2">
        <f>'Moving Avg'!D1479</f>
        <v>2.5207799999999998</v>
      </c>
      <c r="G1479" s="2">
        <f>'Moving Avg'!F1479</f>
        <v>2.5348700000000006</v>
      </c>
      <c r="H1479" s="2">
        <f>'Moving Avg'!G1479</f>
        <v>2.5662040000000004</v>
      </c>
      <c r="I1479" s="2">
        <f>'Moving Avg'!H1479</f>
        <v>2.4337564999999999</v>
      </c>
      <c r="J1479" s="6" t="str">
        <f>OBV!F1479</f>
        <v>BEARISH</v>
      </c>
      <c r="K1479" s="6" t="str">
        <f>OBV!G1479</f>
        <v>NEUTRAL</v>
      </c>
      <c r="L1479" s="6" t="str">
        <f>OBV!H1479</f>
        <v>BEARISH DIVERGENCE</v>
      </c>
    </row>
    <row r="1480" spans="1:12" ht="13.5" x14ac:dyDescent="0.25">
      <c r="A1480" s="3">
        <f>RSI!A1480</f>
        <v>44167</v>
      </c>
      <c r="B1480" s="2">
        <f>RSI!B1480</f>
        <v>2.5320999999999998</v>
      </c>
      <c r="C1480" s="2">
        <f>RSI!I1480</f>
        <v>48.224581490357316</v>
      </c>
      <c r="D1480" s="2">
        <f>MACD!E1480</f>
        <v>3.6015955773864849E-2</v>
      </c>
      <c r="E1480" s="2">
        <f>MACD!F1480</f>
        <v>-1.8966706744894618E-2</v>
      </c>
      <c r="F1480" s="2">
        <f>'Moving Avg'!D1480</f>
        <v>2.53016</v>
      </c>
      <c r="G1480" s="2">
        <f>'Moving Avg'!F1480</f>
        <v>2.5405000000000006</v>
      </c>
      <c r="H1480" s="2">
        <f>'Moving Avg'!G1480</f>
        <v>2.5628280000000006</v>
      </c>
      <c r="I1480" s="2">
        <f>'Moving Avg'!H1480</f>
        <v>2.4353004999999999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2.5320999999999998</v>
      </c>
      <c r="C1481" s="2">
        <f>RSI!I1481</f>
        <v>48.224581490357316</v>
      </c>
      <c r="D1481" s="2">
        <f>MACD!E1481</f>
        <v>4.6602099244429596E-2</v>
      </c>
      <c r="E1481" s="2">
        <f>MACD!F1481</f>
        <v>-5.8529455470297757E-3</v>
      </c>
      <c r="F1481" s="2">
        <f>'Moving Avg'!D1481</f>
        <v>2.5282999999999998</v>
      </c>
      <c r="G1481" s="2">
        <f>'Moving Avg'!F1481</f>
        <v>2.5461300000000007</v>
      </c>
      <c r="H1481" s="2">
        <f>'Moving Avg'!G1481</f>
        <v>2.5590780000000009</v>
      </c>
      <c r="I1481" s="2">
        <f>'Moving Avg'!H1481</f>
        <v>2.4372615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2.5695999999999999</v>
      </c>
      <c r="C1482" s="2">
        <f>RSI!I1482</f>
        <v>52.577269383691792</v>
      </c>
      <c r="D1482" s="2">
        <f>MACD!E1482</f>
        <v>4.1330820205761842E-2</v>
      </c>
      <c r="E1482" s="2">
        <f>MACD!F1482</f>
        <v>3.5838076035285488E-3</v>
      </c>
      <c r="F1482" s="2">
        <f>'Moving Avg'!D1482</f>
        <v>2.5339399999999999</v>
      </c>
      <c r="G1482" s="2">
        <f>'Moving Avg'!F1482</f>
        <v>2.5536350000000008</v>
      </c>
      <c r="H1482" s="2">
        <f>'Moving Avg'!G1482</f>
        <v>2.5560780000000007</v>
      </c>
      <c r="I1482" s="2">
        <f>'Moving Avg'!H1482</f>
        <v>2.439549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2.5226999999999999</v>
      </c>
      <c r="C1483" s="2">
        <f>RSI!I1483</f>
        <v>47.229490651952105</v>
      </c>
      <c r="D1483" s="2">
        <f>MACD!E1483</f>
        <v>3.0096275999332178E-2</v>
      </c>
      <c r="E1483" s="2">
        <f>MACD!F1483</f>
        <v>8.8863012826892757E-3</v>
      </c>
      <c r="F1483" s="2">
        <f>'Moving Avg'!D1483</f>
        <v>2.5301999999999998</v>
      </c>
      <c r="G1483" s="2">
        <f>'Moving Avg'!F1483</f>
        <v>2.5555100000000008</v>
      </c>
      <c r="H1483" s="2">
        <f>'Moving Avg'!G1483</f>
        <v>2.5536400000000006</v>
      </c>
      <c r="I1483" s="2">
        <f>'Moving Avg'!H1483</f>
        <v>2.4416020000000001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</row>
    <row r="1484" spans="1:12" ht="13.5" x14ac:dyDescent="0.25">
      <c r="A1484" s="3">
        <f>RSI!A1484</f>
        <v>44173</v>
      </c>
      <c r="B1484" s="2">
        <f>RSI!B1484</f>
        <v>2.4477000000000002</v>
      </c>
      <c r="C1484" s="2">
        <f>RSI!I1484</f>
        <v>40.189651355093723</v>
      </c>
      <c r="D1484" s="2">
        <f>MACD!E1484</f>
        <v>2.3415692635327723E-2</v>
      </c>
      <c r="E1484" s="2">
        <f>MACD!F1484</f>
        <v>1.1792179553216965E-2</v>
      </c>
      <c r="F1484" s="2">
        <f>'Moving Avg'!D1484</f>
        <v>2.5208399999999997</v>
      </c>
      <c r="G1484" s="2">
        <f>'Moving Avg'!F1484</f>
        <v>2.5536350000000003</v>
      </c>
      <c r="H1484" s="2">
        <f>'Moving Avg'!G1484</f>
        <v>2.5485760000000006</v>
      </c>
      <c r="I1484" s="2">
        <f>'Moving Avg'!H1484</f>
        <v>2.4430484999999997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2.3820000000000001</v>
      </c>
      <c r="C1485" s="2">
        <f>RSI!I1485</f>
        <v>35.23500551167696</v>
      </c>
      <c r="D1485" s="2">
        <f>MACD!E1485</f>
        <v>2.3208788944038883E-2</v>
      </c>
      <c r="E1485" s="2">
        <f>MACD!F1485</f>
        <v>1.4075501431381348E-2</v>
      </c>
      <c r="F1485" s="2">
        <f>'Moving Avg'!D1485</f>
        <v>2.4908199999999998</v>
      </c>
      <c r="G1485" s="2">
        <f>'Moving Avg'!F1485</f>
        <v>2.5484749999999998</v>
      </c>
      <c r="H1485" s="2">
        <f>'Moving Avg'!G1485</f>
        <v>2.5421980000000004</v>
      </c>
      <c r="I1485" s="2">
        <f>'Moving Avg'!H1485</f>
        <v>2.4440740000000001</v>
      </c>
      <c r="J1485" s="6" t="str">
        <f>OBV!F1485</f>
        <v>BEARISH</v>
      </c>
      <c r="K1485" s="6" t="str">
        <f>OBV!G1485</f>
        <v>STRONG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2.3538999999999999</v>
      </c>
      <c r="C1486" s="2">
        <f>RSI!I1486</f>
        <v>33.341736912227447</v>
      </c>
      <c r="D1486" s="2">
        <f>MACD!E1486</f>
        <v>3.4685900992811991E-2</v>
      </c>
      <c r="E1486" s="2">
        <f>MACD!F1486</f>
        <v>1.8197581343667477E-2</v>
      </c>
      <c r="F1486" s="2">
        <f>'Moving Avg'!D1486</f>
        <v>2.4551799999999999</v>
      </c>
      <c r="G1486" s="2">
        <f>'Moving Avg'!F1486</f>
        <v>2.5395649999999996</v>
      </c>
      <c r="H1486" s="2">
        <f>'Moving Avg'!G1486</f>
        <v>2.5352580000000007</v>
      </c>
      <c r="I1486" s="2">
        <f>'Moving Avg'!H1486</f>
        <v>2.4446810000000001</v>
      </c>
      <c r="J1486" s="6" t="str">
        <f>OBV!F1486</f>
        <v>BEARISH</v>
      </c>
      <c r="K1486" s="6" t="str">
        <f>OBV!G1486</f>
        <v>STRONG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2.4569999999999999</v>
      </c>
      <c r="C1487" s="2">
        <f>RSI!I1487</f>
        <v>45.015595826284226</v>
      </c>
      <c r="D1487" s="2">
        <f>MACD!E1487</f>
        <v>3.7782374523983808E-2</v>
      </c>
      <c r="E1487" s="2">
        <f>MACD!F1487</f>
        <v>2.2114539979730743E-2</v>
      </c>
      <c r="F1487" s="2">
        <f>'Moving Avg'!D1487</f>
        <v>2.4326599999999998</v>
      </c>
      <c r="G1487" s="2">
        <f>'Moving Avg'!F1487</f>
        <v>2.5358100000000001</v>
      </c>
      <c r="H1487" s="2">
        <f>'Moving Avg'!G1487</f>
        <v>2.5303800000000001</v>
      </c>
      <c r="I1487" s="2">
        <f>'Moving Avg'!H1487</f>
        <v>2.4458035000000002</v>
      </c>
      <c r="J1487" s="6" t="str">
        <f>OBV!F1487</f>
        <v>BEARISH</v>
      </c>
      <c r="K1487" s="6" t="str">
        <f>OBV!G1487</f>
        <v>STRONG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2.4569999999999999</v>
      </c>
      <c r="C1488" s="2">
        <f>RSI!I1488</f>
        <v>45.015595826284226</v>
      </c>
      <c r="D1488" s="2">
        <f>MACD!E1488</f>
        <v>4.0739641541010396E-2</v>
      </c>
      <c r="E1488" s="2">
        <f>MACD!F1488</f>
        <v>2.5839560291986675E-2</v>
      </c>
      <c r="F1488" s="2">
        <f>'Moving Avg'!D1488</f>
        <v>2.4195199999999999</v>
      </c>
      <c r="G1488" s="2">
        <f>'Moving Avg'!F1488</f>
        <v>2.5245549999999999</v>
      </c>
      <c r="H1488" s="2">
        <f>'Moving Avg'!G1488</f>
        <v>2.5255019999999999</v>
      </c>
      <c r="I1488" s="2">
        <f>'Moving Avg'!H1488</f>
        <v>2.4466015000000003</v>
      </c>
      <c r="J1488" s="6" t="str">
        <f>OBV!F1488</f>
        <v>BEARISH</v>
      </c>
      <c r="K1488" s="6" t="str">
        <f>OBV!G1488</f>
        <v>STRONG</v>
      </c>
      <c r="L1488" s="6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2.4944999999999999</v>
      </c>
      <c r="C1489" s="2">
        <f>RSI!I1489</f>
        <v>48.79817362321635</v>
      </c>
      <c r="D1489" s="2">
        <f>MACD!E1489</f>
        <v>3.3560980183513056E-2</v>
      </c>
      <c r="E1489" s="2">
        <f>MACD!F1489</f>
        <v>2.7383844270291953E-2</v>
      </c>
      <c r="F1489" s="2">
        <f>'Moving Avg'!D1489</f>
        <v>2.4288799999999999</v>
      </c>
      <c r="G1489" s="2">
        <f>'Moving Avg'!F1489</f>
        <v>2.5137700000000001</v>
      </c>
      <c r="H1489" s="2">
        <f>'Moving Avg'!G1489</f>
        <v>2.5213739999999998</v>
      </c>
      <c r="I1489" s="2">
        <f>'Moving Avg'!H1489</f>
        <v>2.4475870000000004</v>
      </c>
      <c r="J1489" s="6" t="str">
        <f>OBV!F1489</f>
        <v>BEARISH</v>
      </c>
      <c r="K1489" s="6" t="str">
        <f>OBV!G1489</f>
        <v>NEUTRAL</v>
      </c>
      <c r="L1489" s="6" t="str">
        <f>OBV!H1489</f>
        <v>BEARISH DIVERGENCE</v>
      </c>
    </row>
    <row r="1490" spans="1:12" ht="13.5" x14ac:dyDescent="0.25">
      <c r="A1490" s="3">
        <f>RSI!A1490</f>
        <v>44181</v>
      </c>
      <c r="B1490" s="2">
        <f>RSI!B1490</f>
        <v>2.5602</v>
      </c>
      <c r="C1490" s="2">
        <f>RSI!I1490</f>
        <v>54.680537443713646</v>
      </c>
      <c r="D1490" s="2">
        <f>MACD!E1490</f>
        <v>2.8472160257456469E-2</v>
      </c>
      <c r="E1490" s="2">
        <f>MACD!F1490</f>
        <v>2.7601507467724856E-2</v>
      </c>
      <c r="F1490" s="2">
        <f>'Moving Avg'!D1490</f>
        <v>2.4645199999999998</v>
      </c>
      <c r="G1490" s="2">
        <f>'Moving Avg'!F1490</f>
        <v>2.5057999999999998</v>
      </c>
      <c r="H1490" s="2">
        <f>'Moving Avg'!G1490</f>
        <v>2.5181859999999996</v>
      </c>
      <c r="I1490" s="2">
        <f>'Moving Avg'!H1490</f>
        <v>2.4489010000000007</v>
      </c>
      <c r="J1490" s="6" t="str">
        <f>OBV!F1490</f>
        <v>BULLISH</v>
      </c>
      <c r="K1490" s="6" t="str">
        <f>OBV!G1490</f>
        <v>WEAK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2.5508000000000002</v>
      </c>
      <c r="C1491" s="2">
        <f>RSI!I1491</f>
        <v>53.729438071134311</v>
      </c>
      <c r="D1491" s="2">
        <f>MACD!E1491</f>
        <v>2.4536792392226836E-2</v>
      </c>
      <c r="E1491" s="2">
        <f>MACD!F1491</f>
        <v>2.6988564452625253E-2</v>
      </c>
      <c r="F1491" s="2">
        <f>'Moving Avg'!D1491</f>
        <v>2.5039000000000002</v>
      </c>
      <c r="G1491" s="2">
        <f>'Moving Avg'!F1491</f>
        <v>2.5011100000000002</v>
      </c>
      <c r="H1491" s="2">
        <f>'Moving Avg'!G1491</f>
        <v>2.5148099999999993</v>
      </c>
      <c r="I1491" s="2">
        <f>'Moving Avg'!H1491</f>
        <v>2.4497975000000003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2.5508000000000002</v>
      </c>
      <c r="C1492" s="2">
        <f>RSI!I1492</f>
        <v>53.729438071134311</v>
      </c>
      <c r="D1492" s="2">
        <f>MACD!E1492</f>
        <v>2.6730030761152879E-2</v>
      </c>
      <c r="E1492" s="2">
        <f>MACD!F1492</f>
        <v>2.693685771433078E-2</v>
      </c>
      <c r="F1492" s="2">
        <f>'Moving Avg'!D1492</f>
        <v>2.5226600000000001</v>
      </c>
      <c r="G1492" s="2">
        <f>'Moving Avg'!F1492</f>
        <v>2.5001700000000007</v>
      </c>
      <c r="H1492" s="2">
        <f>'Moving Avg'!G1492</f>
        <v>2.5138719999999992</v>
      </c>
      <c r="I1492" s="2">
        <f>'Moving Avg'!H1492</f>
        <v>2.4507405000000002</v>
      </c>
      <c r="J1492" s="6" t="str">
        <f>OBV!F1492</f>
        <v>BEARISH</v>
      </c>
      <c r="K1492" s="6" t="str">
        <f>OBV!G1492</f>
        <v>NEUTRAL</v>
      </c>
      <c r="L1492" s="6" t="str">
        <f>OBV!H1492</f>
        <v>BEARISH DIVERGENCE</v>
      </c>
    </row>
    <row r="1493" spans="1:12" ht="13.5" x14ac:dyDescent="0.25">
      <c r="A1493" s="3">
        <f>RSI!A1493</f>
        <v>44186</v>
      </c>
      <c r="B1493" s="2">
        <f>RSI!B1493</f>
        <v>2.5508000000000002</v>
      </c>
      <c r="C1493" s="2">
        <f>RSI!I1493</f>
        <v>53.729438071134311</v>
      </c>
      <c r="D1493" s="2">
        <f>MACD!E1493</f>
        <v>2.1142624574286728E-2</v>
      </c>
      <c r="E1493" s="2">
        <f>MACD!F1493</f>
        <v>2.5778011086321974E-2</v>
      </c>
      <c r="F1493" s="2">
        <f>'Moving Avg'!D1493</f>
        <v>2.5414200000000005</v>
      </c>
      <c r="G1493" s="2">
        <f>'Moving Avg'!F1493</f>
        <v>2.5025150000000007</v>
      </c>
      <c r="H1493" s="2">
        <f>'Moving Avg'!G1493</f>
        <v>2.5159339999999988</v>
      </c>
      <c r="I1493" s="2">
        <f>'Moving Avg'!H1493</f>
        <v>2.4513130000000003</v>
      </c>
      <c r="J1493" s="6" t="str">
        <f>OBV!F1493</f>
        <v>BEARISH</v>
      </c>
      <c r="K1493" s="6" t="str">
        <f>OBV!G1493</f>
        <v>NEUTRAL</v>
      </c>
      <c r="L1493" s="6" t="str">
        <f>OBV!H1493</f>
        <v>BEARISH DIVERGENCE</v>
      </c>
    </row>
    <row r="1494" spans="1:12" ht="13.5" x14ac:dyDescent="0.25">
      <c r="A1494" s="3">
        <f>RSI!A1494</f>
        <v>44187</v>
      </c>
      <c r="B1494" s="2">
        <f>RSI!B1494</f>
        <v>2.5790000000000002</v>
      </c>
      <c r="C1494" s="2">
        <f>RSI!I1494</f>
        <v>56.560523706826956</v>
      </c>
      <c r="D1494" s="2">
        <f>MACD!E1494</f>
        <v>2.5765071962662311E-3</v>
      </c>
      <c r="E1494" s="2">
        <f>MACD!F1494</f>
        <v>2.1137710308310829E-2</v>
      </c>
      <c r="F1494" s="2">
        <f>'Moving Avg'!D1494</f>
        <v>2.5583200000000006</v>
      </c>
      <c r="G1494" s="2">
        <f>'Moving Avg'!F1494</f>
        <v>2.5072050000000008</v>
      </c>
      <c r="H1494" s="2">
        <f>'Moving Avg'!G1494</f>
        <v>2.5202479999999987</v>
      </c>
      <c r="I1494" s="2">
        <f>'Moving Avg'!H1494</f>
        <v>2.4520265000000001</v>
      </c>
      <c r="J1494" s="6" t="str">
        <f>OBV!F1494</f>
        <v>BULLISH</v>
      </c>
      <c r="K1494" s="6" t="str">
        <f>OBV!G1494</f>
        <v>WEAK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2.5790000000000002</v>
      </c>
      <c r="C1495" s="2">
        <f>RSI!I1495</f>
        <v>56.560523706826956</v>
      </c>
      <c r="D1495" s="2">
        <f>MACD!E1495</f>
        <v>-2.3602946671940739E-2</v>
      </c>
      <c r="E1495" s="2">
        <f>MACD!F1495</f>
        <v>1.2189578912260515E-2</v>
      </c>
      <c r="F1495" s="2">
        <f>'Moving Avg'!D1495</f>
        <v>2.5620800000000004</v>
      </c>
      <c r="G1495" s="2">
        <f>'Moving Avg'!F1495</f>
        <v>2.5118950000000009</v>
      </c>
      <c r="H1495" s="2">
        <f>'Moving Avg'!G1495</f>
        <v>2.5253139999999989</v>
      </c>
      <c r="I1495" s="2">
        <f>'Moving Avg'!H1495</f>
        <v>2.4527399999999999</v>
      </c>
      <c r="J1495" s="6" t="str">
        <f>OBV!F1495</f>
        <v>BULLISH</v>
      </c>
      <c r="K1495" s="6" t="str">
        <f>OBV!G1495</f>
        <v>WEAK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2.5790000000000002</v>
      </c>
      <c r="C1496" s="2">
        <f>RSI!I1496</f>
        <v>56.560523706826942</v>
      </c>
      <c r="D1496" s="2">
        <f>MACD!E1496</f>
        <v>-5.0413026521141102E-2</v>
      </c>
      <c r="E1496" s="2">
        <f>MACD!F1496</f>
        <v>-3.3094217441980746E-4</v>
      </c>
      <c r="F1496" s="2">
        <f>'Moving Avg'!D1496</f>
        <v>2.5677200000000004</v>
      </c>
      <c r="G1496" s="2">
        <f>'Moving Avg'!F1496</f>
        <v>2.5137750000000008</v>
      </c>
      <c r="H1496" s="2">
        <f>'Moving Avg'!G1496</f>
        <v>2.5290659999999985</v>
      </c>
      <c r="I1496" s="2">
        <f>'Moving Avg'!H1496</f>
        <v>2.4534535000000002</v>
      </c>
      <c r="J1496" s="6" t="str">
        <f>OBV!F1496</f>
        <v>BULLISH</v>
      </c>
      <c r="K1496" s="6" t="str">
        <f>OBV!G1496</f>
        <v>WEAK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2.6257999999999999</v>
      </c>
      <c r="C1497" s="2">
        <f>RSI!I1497</f>
        <v>61.449611005536291</v>
      </c>
      <c r="D1497" s="2">
        <f>MACD!E1497</f>
        <v>-6.1013937781669636E-2</v>
      </c>
      <c r="E1497" s="2">
        <f>MACD!F1497</f>
        <v>-1.2467541295869774E-2</v>
      </c>
      <c r="F1497" s="2">
        <f>'Moving Avg'!D1497</f>
        <v>2.5827200000000001</v>
      </c>
      <c r="G1497" s="2">
        <f>'Moving Avg'!F1497</f>
        <v>2.5179950000000004</v>
      </c>
      <c r="H1497" s="2">
        <f>'Moving Avg'!G1497</f>
        <v>2.5337539999999987</v>
      </c>
      <c r="I1497" s="2">
        <f>'Moving Avg'!H1497</f>
        <v>2.4545400000000002</v>
      </c>
      <c r="J1497" s="6" t="str">
        <f>OBV!F1497</f>
        <v>BULLISH</v>
      </c>
      <c r="K1497" s="6" t="str">
        <f>OBV!G1497</f>
        <v>WEAK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2.7008999999999999</v>
      </c>
      <c r="C1498" s="2">
        <f>RSI!I1498</f>
        <v>67.726785519304968</v>
      </c>
      <c r="D1498" s="2">
        <f>MACD!E1498</f>
        <v>-7.6110789193403416E-2</v>
      </c>
      <c r="E1498" s="2">
        <f>MACD!F1498</f>
        <v>-2.5196190875376504E-2</v>
      </c>
      <c r="F1498" s="2">
        <f>'Moving Avg'!D1498</f>
        <v>2.6127400000000001</v>
      </c>
      <c r="G1498" s="2">
        <f>'Moving Avg'!F1498</f>
        <v>2.52597</v>
      </c>
      <c r="H1498" s="2">
        <f>'Moving Avg'!G1498</f>
        <v>2.5386319999999984</v>
      </c>
      <c r="I1498" s="2">
        <f>'Moving Avg'!H1498</f>
        <v>2.4564185000000003</v>
      </c>
      <c r="J1498" s="6" t="str">
        <f>OBV!F1498</f>
        <v>BULLISH</v>
      </c>
      <c r="K1498" s="6" t="str">
        <f>OBV!G1498</f>
        <v>WEAK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2.7008999999999999</v>
      </c>
      <c r="C1499" s="2">
        <f>RSI!I1499</f>
        <v>67.726785519304968</v>
      </c>
      <c r="D1499" s="2">
        <f>MACD!E1499</f>
        <v>-8.4081703670478181E-2</v>
      </c>
      <c r="E1499" s="2">
        <f>MACD!F1499</f>
        <v>-3.6973293434396842E-2</v>
      </c>
      <c r="F1499" s="2">
        <f>'Moving Avg'!D1499</f>
        <v>2.6371200000000004</v>
      </c>
      <c r="G1499" s="2">
        <f>'Moving Avg'!F1499</f>
        <v>2.5362899999999997</v>
      </c>
      <c r="H1499" s="2">
        <f>'Moving Avg'!G1499</f>
        <v>2.5421959999999988</v>
      </c>
      <c r="I1499" s="2">
        <f>'Moving Avg'!H1499</f>
        <v>2.4588065000000001</v>
      </c>
      <c r="J1499" s="6" t="str">
        <f>OBV!F1499</f>
        <v>BULLISH</v>
      </c>
      <c r="K1499" s="6" t="str">
        <f>OBV!G1499</f>
        <v>WEAK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2.7008999999999999</v>
      </c>
      <c r="C1500" s="2">
        <f>RSI!I1500</f>
        <v>67.726785519304968</v>
      </c>
      <c r="D1500" s="2">
        <f>MACD!E1500</f>
        <v>-8.1612970526642847E-2</v>
      </c>
      <c r="E1500" s="2">
        <f>MACD!F1500</f>
        <v>-4.5901228852846046E-2</v>
      </c>
      <c r="F1500" s="2">
        <f>'Moving Avg'!D1500</f>
        <v>2.6615000000000002</v>
      </c>
      <c r="G1500" s="2">
        <f>'Moving Avg'!F1500</f>
        <v>2.5447299999999995</v>
      </c>
      <c r="H1500" s="2">
        <f>'Moving Avg'!G1500</f>
        <v>2.5457599999999987</v>
      </c>
      <c r="I1500" s="2">
        <f>'Moving Avg'!H1500</f>
        <v>2.4608705000000004</v>
      </c>
      <c r="J1500" s="6" t="str">
        <f>OBV!F1500</f>
        <v>BULLISH</v>
      </c>
      <c r="K1500" s="6" t="str">
        <f>OBV!G1500</f>
        <v>WEAK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2.6821000000000002</v>
      </c>
      <c r="C1501" s="2">
        <f>RSI!I1501</f>
        <v>64.445816490685957</v>
      </c>
      <c r="D1501" s="2">
        <f>MACD!E1501</f>
        <v>-8.0405695607379535E-2</v>
      </c>
      <c r="E1501" s="2">
        <f>MACD!F1501</f>
        <v>-5.2802122203752744E-2</v>
      </c>
      <c r="F1501" s="2">
        <f>'Moving Avg'!D1501</f>
        <v>2.6821200000000003</v>
      </c>
      <c r="G1501" s="2">
        <f>'Moving Avg'!F1501</f>
        <v>2.5522299999999989</v>
      </c>
      <c r="H1501" s="2">
        <f>'Moving Avg'!G1501</f>
        <v>2.5470719999999987</v>
      </c>
      <c r="I1501" s="2">
        <f>'Moving Avg'!H1501</f>
        <v>2.4627015000000001</v>
      </c>
      <c r="J1501" s="6" t="str">
        <f>OBV!F1501</f>
        <v>BULLISH</v>
      </c>
      <c r="K1501" s="6" t="str">
        <f>OBV!G1501</f>
        <v>WEAK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2.6821000000000002</v>
      </c>
      <c r="C1502" s="2">
        <f>RSI!I1502</f>
        <v>64.445816490685957</v>
      </c>
      <c r="D1502" s="2">
        <f>MACD!E1502</f>
        <v>-8.0039817016989367E-2</v>
      </c>
      <c r="E1502" s="2">
        <f>MACD!F1502</f>
        <v>-5.8249661166400069E-2</v>
      </c>
      <c r="F1502" s="2">
        <f>'Moving Avg'!D1502</f>
        <v>2.6933799999999999</v>
      </c>
      <c r="G1502" s="2">
        <f>'Moving Avg'!F1502</f>
        <v>2.5578549999999991</v>
      </c>
      <c r="H1502" s="2">
        <f>'Moving Avg'!G1502</f>
        <v>2.5483839999999991</v>
      </c>
      <c r="I1502" s="2">
        <f>'Moving Avg'!H1502</f>
        <v>2.4649955000000001</v>
      </c>
      <c r="J1502" s="6" t="str">
        <f>OBV!F1502</f>
        <v>BULLISH</v>
      </c>
      <c r="K1502" s="6" t="str">
        <f>OBV!G1502</f>
        <v>WEAK</v>
      </c>
      <c r="L1502" s="6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2.6726999999999999</v>
      </c>
      <c r="C1503" s="2">
        <f>RSI!I1503</f>
        <v>62.684879431514332</v>
      </c>
      <c r="D1503" s="2">
        <f>MACD!E1503</f>
        <v>-7.9641025334865834E-2</v>
      </c>
      <c r="E1503" s="2">
        <f>MACD!F1503</f>
        <v>-6.2527934000093224E-2</v>
      </c>
      <c r="F1503" s="2">
        <f>'Moving Avg'!D1503</f>
        <v>2.6877400000000002</v>
      </c>
      <c r="G1503" s="2">
        <f>'Moving Avg'!F1503</f>
        <v>2.5653549999999994</v>
      </c>
      <c r="H1503" s="2">
        <f>'Moving Avg'!G1503</f>
        <v>2.5495079999999994</v>
      </c>
      <c r="I1503" s="2">
        <f>'Moving Avg'!H1503</f>
        <v>2.4677060000000006</v>
      </c>
      <c r="J1503" s="6" t="str">
        <f>OBV!F1503</f>
        <v>BEARISH</v>
      </c>
      <c r="K1503" s="6" t="str">
        <f>OBV!G1503</f>
        <v>STRONG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2.5977000000000001</v>
      </c>
      <c r="C1504" s="2">
        <f>RSI!I1504</f>
        <v>50.765895203110652</v>
      </c>
      <c r="D1504" s="2">
        <f>MACD!E1504</f>
        <v>-6.9916148372121345E-2</v>
      </c>
      <c r="E1504" s="2">
        <f>MACD!F1504</f>
        <v>-6.4005576874498857E-2</v>
      </c>
      <c r="F1504" s="2">
        <f>'Moving Avg'!D1504</f>
        <v>2.6671</v>
      </c>
      <c r="G1504" s="2">
        <f>'Moving Avg'!F1504</f>
        <v>2.5728549999999997</v>
      </c>
      <c r="H1504" s="2">
        <f>'Moving Avg'!G1504</f>
        <v>2.5491319999999997</v>
      </c>
      <c r="I1504" s="2">
        <f>'Moving Avg'!H1504</f>
        <v>2.4703195000000004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2.5508000000000002</v>
      </c>
      <c r="C1505" s="2">
        <f>RSI!I1505</f>
        <v>45.003312228348179</v>
      </c>
      <c r="D1505" s="2">
        <f>MACD!E1505</f>
        <v>-5.8239208889947491E-2</v>
      </c>
      <c r="E1505" s="2">
        <f>MACD!F1505</f>
        <v>-6.2852303277588589E-2</v>
      </c>
      <c r="F1505" s="2">
        <f>'Moving Avg'!D1505</f>
        <v>2.6370800000000001</v>
      </c>
      <c r="G1505" s="2">
        <f>'Moving Avg'!F1505</f>
        <v>2.5812949999999999</v>
      </c>
      <c r="H1505" s="2">
        <f>'Moving Avg'!G1505</f>
        <v>2.5480059999999995</v>
      </c>
      <c r="I1505" s="2">
        <f>'Moving Avg'!H1505</f>
        <v>2.4729760000000005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2.5508000000000002</v>
      </c>
      <c r="C1506" s="2">
        <f>RSI!I1506</f>
        <v>45.003312228348179</v>
      </c>
      <c r="D1506" s="2">
        <f>MACD!E1506</f>
        <v>-4.8105547370979274E-2</v>
      </c>
      <c r="E1506" s="2">
        <f>MACD!F1506</f>
        <v>-5.9902952096266726E-2</v>
      </c>
      <c r="F1506" s="2">
        <f>'Moving Avg'!D1506</f>
        <v>2.6108200000000004</v>
      </c>
      <c r="G1506" s="2">
        <f>'Moving Avg'!F1506</f>
        <v>2.5911400000000002</v>
      </c>
      <c r="H1506" s="2">
        <f>'Moving Avg'!G1506</f>
        <v>2.5480059999999995</v>
      </c>
      <c r="I1506" s="2">
        <f>'Moving Avg'!H1506</f>
        <v>2.4759105000000003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2.5508000000000002</v>
      </c>
      <c r="C1507" s="2">
        <f>RSI!I1507</f>
        <v>45.003312228348179</v>
      </c>
      <c r="D1507" s="2">
        <f>MACD!E1507</f>
        <v>-3.2096490085508744E-2</v>
      </c>
      <c r="E1507" s="2">
        <f>MACD!F1507</f>
        <v>-5.4341659694115134E-2</v>
      </c>
      <c r="F1507" s="2">
        <f>'Moving Avg'!D1507</f>
        <v>2.5845600000000006</v>
      </c>
      <c r="G1507" s="2">
        <f>'Moving Avg'!F1507</f>
        <v>2.5958300000000003</v>
      </c>
      <c r="H1507" s="2">
        <f>'Moving Avg'!G1507</f>
        <v>2.5483799999999994</v>
      </c>
      <c r="I1507" s="2">
        <f>'Moving Avg'!H1507</f>
        <v>2.4791230000000004</v>
      </c>
      <c r="J1507" s="6" t="str">
        <f>OBV!F1507</f>
        <v>BEARISH</v>
      </c>
      <c r="K1507" s="6" t="str">
        <f>OBV!G1507</f>
        <v>STRONG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2.4758</v>
      </c>
      <c r="C1508" s="2">
        <f>RSI!I1508</f>
        <v>36.685922402822733</v>
      </c>
      <c r="D1508" s="2">
        <f>MACD!E1508</f>
        <v>-1.2239068551771481E-3</v>
      </c>
      <c r="E1508" s="2">
        <f>MACD!F1508</f>
        <v>-4.3718109126327544E-2</v>
      </c>
      <c r="F1508" s="2">
        <f>'Moving Avg'!D1508</f>
        <v>2.5451800000000002</v>
      </c>
      <c r="G1508" s="2">
        <f>'Moving Avg'!F1508</f>
        <v>2.5967700000000007</v>
      </c>
      <c r="H1508" s="2">
        <f>'Moving Avg'!G1508</f>
        <v>2.5472539999999997</v>
      </c>
      <c r="I1508" s="2">
        <f>'Moving Avg'!H1508</f>
        <v>2.4817750000000003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2.4758</v>
      </c>
      <c r="C1509" s="2">
        <f>RSI!I1509</f>
        <v>36.685922402822733</v>
      </c>
      <c r="D1509" s="2">
        <f>MACD!E1509</f>
        <v>2.5543204300839673E-2</v>
      </c>
      <c r="E1509" s="2">
        <f>MACD!F1509</f>
        <v>-2.98658464408941E-2</v>
      </c>
      <c r="F1509" s="2">
        <f>'Moving Avg'!D1509</f>
        <v>2.5207999999999999</v>
      </c>
      <c r="G1509" s="2">
        <f>'Moving Avg'!F1509</f>
        <v>2.5958350000000006</v>
      </c>
      <c r="H1509" s="2">
        <f>'Moving Avg'!G1509</f>
        <v>2.5472539999999997</v>
      </c>
      <c r="I1509" s="2">
        <f>'Moving Avg'!H1509</f>
        <v>2.4844270000000002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2.4382999999999999</v>
      </c>
      <c r="C1510" s="2">
        <f>RSI!I1510</f>
        <v>33.134795122813046</v>
      </c>
      <c r="D1510" s="2">
        <f>MACD!E1510</f>
        <v>5.156651698090009E-2</v>
      </c>
      <c r="E1510" s="2">
        <f>MACD!F1510</f>
        <v>-1.3579373756535264E-2</v>
      </c>
      <c r="F1510" s="2">
        <f>'Moving Avg'!D1510</f>
        <v>2.4983</v>
      </c>
      <c r="G1510" s="2">
        <f>'Moving Avg'!F1510</f>
        <v>2.5897400000000004</v>
      </c>
      <c r="H1510" s="2">
        <f>'Moving Avg'!G1510</f>
        <v>2.5476299999999998</v>
      </c>
      <c r="I1510" s="2">
        <f>'Moving Avg'!H1510</f>
        <v>2.4871695000000003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2.4100999999999999</v>
      </c>
      <c r="C1511" s="2">
        <f>RSI!I1511</f>
        <v>30.726126096398076</v>
      </c>
      <c r="D1511" s="2">
        <f>MACD!E1511</f>
        <v>7.3556673445553056E-2</v>
      </c>
      <c r="E1511" s="2">
        <f>MACD!F1511</f>
        <v>3.8478356838823995E-3</v>
      </c>
      <c r="F1511" s="2">
        <f>'Moving Avg'!D1511</f>
        <v>2.4701599999999999</v>
      </c>
      <c r="G1511" s="2">
        <f>'Moving Avg'!F1511</f>
        <v>2.5827050000000003</v>
      </c>
      <c r="H1511" s="2">
        <f>'Moving Avg'!G1511</f>
        <v>2.5474419999999998</v>
      </c>
      <c r="I1511" s="2">
        <f>'Moving Avg'!H1511</f>
        <v>2.4894930000000004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2.4100999999999999</v>
      </c>
      <c r="C1512" s="2">
        <f>RSI!I1512</f>
        <v>30.726126096398076</v>
      </c>
      <c r="D1512" s="2">
        <f>MACD!E1512</f>
        <v>9.3046890921328895E-2</v>
      </c>
      <c r="E1512" s="2">
        <f>MACD!F1512</f>
        <v>2.1687646731371697E-2</v>
      </c>
      <c r="F1512" s="2">
        <f>'Moving Avg'!D1512</f>
        <v>2.4420200000000003</v>
      </c>
      <c r="G1512" s="2">
        <f>'Moving Avg'!F1512</f>
        <v>2.5756699999999997</v>
      </c>
      <c r="H1512" s="2">
        <f>'Moving Avg'!G1512</f>
        <v>2.5472540000000001</v>
      </c>
      <c r="I1512" s="2">
        <f>'Moving Avg'!H1512</f>
        <v>2.4918165000000001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2.4100999999999999</v>
      </c>
      <c r="C1513" s="2">
        <f>RSI!I1513</f>
        <v>30.726126096398076</v>
      </c>
      <c r="D1513" s="2">
        <f>MACD!E1513</f>
        <v>0.10891020215253411</v>
      </c>
      <c r="E1513" s="2">
        <f>MACD!F1513</f>
        <v>3.9132157815604182E-2</v>
      </c>
      <c r="F1513" s="2">
        <f>'Moving Avg'!D1513</f>
        <v>2.4288799999999999</v>
      </c>
      <c r="G1513" s="2">
        <f>'Moving Avg'!F1513</f>
        <v>2.568635</v>
      </c>
      <c r="H1513" s="2">
        <f>'Moving Avg'!G1513</f>
        <v>2.5457519999999998</v>
      </c>
      <c r="I1513" s="2">
        <f>'Moving Avg'!H1513</f>
        <v>2.4941400000000002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2.4100999999999999</v>
      </c>
      <c r="C1514" s="2">
        <f>RSI!I1514</f>
        <v>30.726126096398076</v>
      </c>
      <c r="D1514" s="2">
        <f>MACD!E1514</f>
        <v>0.11155171149718157</v>
      </c>
      <c r="E1514" s="2">
        <f>MACD!F1514</f>
        <v>5.3616068551919666E-2</v>
      </c>
      <c r="F1514" s="2">
        <f>'Moving Avg'!D1514</f>
        <v>2.41574</v>
      </c>
      <c r="G1514" s="2">
        <f>'Moving Avg'!F1514</f>
        <v>2.5601899999999995</v>
      </c>
      <c r="H1514" s="2">
        <f>'Moving Avg'!G1514</f>
        <v>2.5442499999999999</v>
      </c>
      <c r="I1514" s="2">
        <f>'Moving Avg'!H1514</f>
        <v>2.4961860000000002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2.4758</v>
      </c>
      <c r="C1515" s="2">
        <f>RSI!I1515</f>
        <v>43.578719566908937</v>
      </c>
      <c r="D1515" s="2">
        <f>MACD!E1515</f>
        <v>0.1024058659809115</v>
      </c>
      <c r="E1515" s="2">
        <f>MACD!F1515</f>
        <v>6.3374028037718036E-2</v>
      </c>
      <c r="F1515" s="2">
        <f>'Moving Avg'!D1515</f>
        <v>2.4232399999999998</v>
      </c>
      <c r="G1515" s="2">
        <f>'Moving Avg'!F1515</f>
        <v>2.5550299999999995</v>
      </c>
      <c r="H1515" s="2">
        <f>'Moving Avg'!G1515</f>
        <v>2.5440620000000003</v>
      </c>
      <c r="I1515" s="2">
        <f>'Moving Avg'!H1515</f>
        <v>2.4982825000000002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</row>
    <row r="1516" spans="1:12" ht="13.5" x14ac:dyDescent="0.25">
      <c r="A1516" s="3">
        <f>RSI!A1516</f>
        <v>44221</v>
      </c>
      <c r="B1516" s="2">
        <f>RSI!B1516</f>
        <v>2.4758</v>
      </c>
      <c r="C1516" s="2">
        <f>RSI!I1516</f>
        <v>43.578719566908937</v>
      </c>
      <c r="D1516" s="2">
        <f>MACD!E1516</f>
        <v>9.4927999938467345E-2</v>
      </c>
      <c r="E1516" s="2">
        <f>MACD!F1516</f>
        <v>6.96848224178679E-2</v>
      </c>
      <c r="F1516" s="2">
        <f>'Moving Avg'!D1516</f>
        <v>2.4363799999999998</v>
      </c>
      <c r="G1516" s="2">
        <f>'Moving Avg'!F1516</f>
        <v>2.5498699999999994</v>
      </c>
      <c r="H1516" s="2">
        <f>'Moving Avg'!G1516</f>
        <v>2.5429360000000001</v>
      </c>
      <c r="I1516" s="2">
        <f>'Moving Avg'!H1516</f>
        <v>2.5003790000000006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2.5320999999999998</v>
      </c>
      <c r="C1517" s="2">
        <f>RSI!I1517</f>
        <v>52.36252012972767</v>
      </c>
      <c r="D1517" s="2">
        <f>MACD!E1517</f>
        <v>8.4671802897367865E-2</v>
      </c>
      <c r="E1517" s="2">
        <f>MACD!F1517</f>
        <v>7.2682218513767896E-2</v>
      </c>
      <c r="F1517" s="2">
        <f>'Moving Avg'!D1517</f>
        <v>2.4607799999999997</v>
      </c>
      <c r="G1517" s="2">
        <f>'Moving Avg'!F1517</f>
        <v>2.5451849999999996</v>
      </c>
      <c r="H1517" s="2">
        <f>'Moving Avg'!G1517</f>
        <v>2.5429360000000005</v>
      </c>
      <c r="I1517" s="2">
        <f>'Moving Avg'!H1517</f>
        <v>2.5027570000000008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2.5882999999999998</v>
      </c>
      <c r="C1518" s="2">
        <f>RSI!I1518</f>
        <v>59.192132204869189</v>
      </c>
      <c r="D1518" s="2">
        <f>MACD!E1518</f>
        <v>6.0183080966051961E-2</v>
      </c>
      <c r="E1518" s="2">
        <f>MACD!F1518</f>
        <v>7.0182391004224715E-2</v>
      </c>
      <c r="F1518" s="2">
        <f>'Moving Avg'!D1518</f>
        <v>2.4964199999999996</v>
      </c>
      <c r="G1518" s="2">
        <f>'Moving Avg'!F1518</f>
        <v>2.5395549999999996</v>
      </c>
      <c r="H1518" s="2">
        <f>'Moving Avg'!G1518</f>
        <v>2.5410600000000008</v>
      </c>
      <c r="I1518" s="2">
        <f>'Moving Avg'!H1518</f>
        <v>2.5054160000000003</v>
      </c>
      <c r="J1518" s="6" t="str">
        <f>OBV!F1518</f>
        <v>BULLISH</v>
      </c>
      <c r="K1518" s="6" t="str">
        <f>OBV!G1518</f>
        <v>WEAK</v>
      </c>
      <c r="L1518" s="6" t="str">
        <f>OBV!H1518</f>
        <v>CONFIRMED BULLISH</v>
      </c>
    </row>
    <row r="1519" spans="1:12" ht="13.5" x14ac:dyDescent="0.25">
      <c r="A1519" s="3">
        <f>RSI!A1519</f>
        <v>44224</v>
      </c>
      <c r="B1519" s="2">
        <f>RSI!B1519</f>
        <v>2.5882999999999998</v>
      </c>
      <c r="C1519" s="2">
        <f>RSI!I1519</f>
        <v>59.192132204869189</v>
      </c>
      <c r="D1519" s="2">
        <f>MACD!E1519</f>
        <v>3.9028862006006193E-2</v>
      </c>
      <c r="E1519" s="2">
        <f>MACD!F1519</f>
        <v>6.3951685204581013E-2</v>
      </c>
      <c r="F1519" s="2">
        <f>'Moving Avg'!D1519</f>
        <v>2.53206</v>
      </c>
      <c r="G1519" s="2">
        <f>'Moving Avg'!F1519</f>
        <v>2.5339249999999995</v>
      </c>
      <c r="H1519" s="2">
        <f>'Moving Avg'!G1519</f>
        <v>2.538622000000001</v>
      </c>
      <c r="I1519" s="2">
        <f>'Moving Avg'!H1519</f>
        <v>2.5080750000000007</v>
      </c>
      <c r="J1519" s="6" t="str">
        <f>OBV!F1519</f>
        <v>BULLISH</v>
      </c>
      <c r="K1519" s="6" t="str">
        <f>OBV!G1519</f>
        <v>WEAK</v>
      </c>
      <c r="L1519" s="6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2.5977000000000001</v>
      </c>
      <c r="C1520" s="2">
        <f>RSI!I1520</f>
        <v>60.296310061333237</v>
      </c>
      <c r="D1520" s="2">
        <f>MACD!E1520</f>
        <v>1.4262692028694346E-2</v>
      </c>
      <c r="E1520" s="2">
        <f>MACD!F1520</f>
        <v>5.4013886569403681E-2</v>
      </c>
      <c r="F1520" s="2">
        <f>'Moving Avg'!D1520</f>
        <v>2.5564399999999998</v>
      </c>
      <c r="G1520" s="2">
        <f>'Moving Avg'!F1520</f>
        <v>2.5287649999999995</v>
      </c>
      <c r="H1520" s="2">
        <f>'Moving Avg'!G1520</f>
        <v>2.5361840000000013</v>
      </c>
      <c r="I1520" s="2">
        <f>'Moving Avg'!H1520</f>
        <v>2.5105030000000004</v>
      </c>
      <c r="J1520" s="6" t="str">
        <f>OBV!F1520</f>
        <v>BULLISH</v>
      </c>
      <c r="K1520" s="6" t="str">
        <f>OBV!G1520</f>
        <v>WEAK</v>
      </c>
      <c r="L1520" s="6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2.7383999999999999</v>
      </c>
      <c r="C1521" s="2">
        <f>RSI!I1521</f>
        <v>72.35427546409511</v>
      </c>
      <c r="D1521" s="2">
        <f>MACD!E1521</f>
        <v>-2.18807481760801E-2</v>
      </c>
      <c r="E1521" s="2">
        <f>MACD!F1521</f>
        <v>3.8834959620306926E-2</v>
      </c>
      <c r="F1521" s="2">
        <f>'Moving Avg'!D1521</f>
        <v>2.6089600000000002</v>
      </c>
      <c r="G1521" s="2">
        <f>'Moving Avg'!F1521</f>
        <v>2.5315799999999999</v>
      </c>
      <c r="H1521" s="2">
        <f>'Moving Avg'!G1521</f>
        <v>2.5380600000000011</v>
      </c>
      <c r="I1521" s="2">
        <f>'Moving Avg'!H1521</f>
        <v>2.5134955000000008</v>
      </c>
      <c r="J1521" s="6" t="str">
        <f>OBV!F1521</f>
        <v>BULLISH</v>
      </c>
      <c r="K1521" s="6" t="str">
        <f>OBV!G1521</f>
        <v>WEAK</v>
      </c>
      <c r="L1521" s="6" t="str">
        <f>OBV!H1521</f>
        <v>CONFIRMED BULLISH</v>
      </c>
    </row>
    <row r="1522" spans="1:12" ht="13.5" x14ac:dyDescent="0.25">
      <c r="A1522" s="3">
        <f>RSI!A1522</f>
        <v>44229</v>
      </c>
      <c r="B1522" s="2">
        <f>RSI!B1522</f>
        <v>2.7008999999999999</v>
      </c>
      <c r="C1522" s="2">
        <f>RSI!I1522</f>
        <v>66.552887381765686</v>
      </c>
      <c r="D1522" s="2">
        <f>MACD!E1522</f>
        <v>-5.0912437815990863E-2</v>
      </c>
      <c r="E1522" s="2">
        <f>MACD!F1522</f>
        <v>2.088548013304737E-2</v>
      </c>
      <c r="F1522" s="2">
        <f>'Moving Avg'!D1522</f>
        <v>2.6427199999999997</v>
      </c>
      <c r="G1522" s="2">
        <f>'Moving Avg'!F1522</f>
        <v>2.5325199999999994</v>
      </c>
      <c r="H1522" s="2">
        <f>'Moving Avg'!G1522</f>
        <v>2.5406860000000013</v>
      </c>
      <c r="I1522" s="2">
        <f>'Moving Avg'!H1522</f>
        <v>2.5160690000000008</v>
      </c>
      <c r="J1522" s="6" t="str">
        <f>OBV!F1522</f>
        <v>BULLISH</v>
      </c>
      <c r="K1522" s="6" t="str">
        <f>OBV!G1522</f>
        <v>WEAK</v>
      </c>
      <c r="L1522" s="6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2.7008999999999999</v>
      </c>
      <c r="C1523" s="2">
        <f>RSI!I1523</f>
        <v>66.552887381765686</v>
      </c>
      <c r="D1523" s="2">
        <f>MACD!E1523</f>
        <v>-7.6391824994656243E-2</v>
      </c>
      <c r="E1523" s="2">
        <f>MACD!F1523</f>
        <v>1.4300191075066471E-3</v>
      </c>
      <c r="F1523" s="2">
        <f>'Moving Avg'!D1523</f>
        <v>2.6652399999999998</v>
      </c>
      <c r="G1523" s="2">
        <f>'Moving Avg'!F1523</f>
        <v>2.5339299999999993</v>
      </c>
      <c r="H1523" s="2">
        <f>'Moving Avg'!G1523</f>
        <v>2.5446260000000014</v>
      </c>
      <c r="I1523" s="2">
        <f>'Moving Avg'!H1523</f>
        <v>2.5184570000000006</v>
      </c>
      <c r="J1523" s="6" t="str">
        <f>OBV!F1523</f>
        <v>BULLISH</v>
      </c>
      <c r="K1523" s="6" t="str">
        <f>OBV!G1523</f>
        <v>WEAK</v>
      </c>
      <c r="L1523" s="6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2.7008999999999999</v>
      </c>
      <c r="C1524" s="2">
        <f>RSI!I1524</f>
        <v>66.552887381765686</v>
      </c>
      <c r="D1524" s="2">
        <f>MACD!E1524</f>
        <v>-9.8797705832702309E-2</v>
      </c>
      <c r="E1524" s="2">
        <f>MACD!F1524</f>
        <v>-1.8615525880535146E-2</v>
      </c>
      <c r="F1524" s="2">
        <f>'Moving Avg'!D1524</f>
        <v>2.6877599999999999</v>
      </c>
      <c r="G1524" s="2">
        <f>'Moving Avg'!F1524</f>
        <v>2.539089999999999</v>
      </c>
      <c r="H1524" s="2">
        <f>'Moving Avg'!G1524</f>
        <v>2.5489400000000013</v>
      </c>
      <c r="I1524" s="2">
        <f>'Moving Avg'!H1524</f>
        <v>2.5208915000000007</v>
      </c>
      <c r="J1524" s="6" t="str">
        <f>OBV!F1524</f>
        <v>BULLISH</v>
      </c>
      <c r="K1524" s="6" t="str">
        <f>OBV!G1524</f>
        <v>WEAK</v>
      </c>
      <c r="L1524" s="6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2.7008999999999999</v>
      </c>
      <c r="C1525" s="2">
        <f>RSI!I1525</f>
        <v>66.552887381765686</v>
      </c>
      <c r="D1525" s="2">
        <f>MACD!E1525</f>
        <v>-0.10843253890145421</v>
      </c>
      <c r="E1525" s="2">
        <f>MACD!F1525</f>
        <v>-3.6578928484718956E-2</v>
      </c>
      <c r="F1525" s="2">
        <f>'Moving Avg'!D1525</f>
        <v>2.7084000000000001</v>
      </c>
      <c r="G1525" s="2">
        <f>'Moving Avg'!F1525</f>
        <v>2.5465949999999991</v>
      </c>
      <c r="H1525" s="2">
        <f>'Moving Avg'!G1525</f>
        <v>2.5532540000000012</v>
      </c>
      <c r="I1525" s="2">
        <f>'Moving Avg'!H1525</f>
        <v>2.5236500000000008</v>
      </c>
      <c r="J1525" s="6" t="str">
        <f>OBV!F1525</f>
        <v>BEARISH</v>
      </c>
      <c r="K1525" s="6" t="str">
        <f>OBV!G1525</f>
        <v>NEUTRAL</v>
      </c>
      <c r="L1525" s="6" t="str">
        <f>OBV!H1525</f>
        <v>BEARISH DIVERGENCE</v>
      </c>
    </row>
    <row r="1526" spans="1:12" ht="13.5" x14ac:dyDescent="0.25">
      <c r="A1526" s="3">
        <f>RSI!A1526</f>
        <v>44235</v>
      </c>
      <c r="B1526" s="2">
        <f>RSI!B1526</f>
        <v>2.7477999999999998</v>
      </c>
      <c r="C1526" s="2">
        <f>RSI!I1526</f>
        <v>70.528066130267831</v>
      </c>
      <c r="D1526" s="2">
        <f>MACD!E1526</f>
        <v>-0.12078481507894967</v>
      </c>
      <c r="E1526" s="2">
        <f>MACD!F1526</f>
        <v>-5.3420105803565099E-2</v>
      </c>
      <c r="F1526" s="2">
        <f>'Moving Avg'!D1526</f>
        <v>2.71028</v>
      </c>
      <c r="G1526" s="2">
        <f>'Moving Avg'!F1526</f>
        <v>2.5564449999999992</v>
      </c>
      <c r="H1526" s="2">
        <f>'Moving Avg'!G1526</f>
        <v>2.5573820000000009</v>
      </c>
      <c r="I1526" s="2">
        <f>'Moving Avg'!H1526</f>
        <v>2.5263655000000007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2.8134000000000001</v>
      </c>
      <c r="C1527" s="2">
        <f>RSI!I1527</f>
        <v>75.003130900495336</v>
      </c>
      <c r="D1527" s="2">
        <f>MACD!E1527</f>
        <v>-0.12838349510315394</v>
      </c>
      <c r="E1527" s="2">
        <f>MACD!F1527</f>
        <v>-6.8412783663482871E-2</v>
      </c>
      <c r="F1527" s="2">
        <f>'Moving Avg'!D1527</f>
        <v>2.7327799999999995</v>
      </c>
      <c r="G1527" s="2">
        <f>'Moving Avg'!F1527</f>
        <v>2.5695749999999995</v>
      </c>
      <c r="H1527" s="2">
        <f>'Moving Avg'!G1527</f>
        <v>2.5628220000000006</v>
      </c>
      <c r="I1527" s="2">
        <f>'Moving Avg'!H1527</f>
        <v>2.5293160000000006</v>
      </c>
      <c r="J1527" s="6" t="str">
        <f>OBV!F1527</f>
        <v>BULLISH</v>
      </c>
      <c r="K1527" s="6" t="str">
        <f>OBV!G1527</f>
        <v>WEAK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2.8039999999999998</v>
      </c>
      <c r="C1528" s="2">
        <f>RSI!I1528</f>
        <v>73.285934308008905</v>
      </c>
      <c r="D1528" s="2">
        <f>MACD!E1528</f>
        <v>-0.12673706497849091</v>
      </c>
      <c r="E1528" s="2">
        <f>MACD!F1528</f>
        <v>-8.0077639926484478E-2</v>
      </c>
      <c r="F1528" s="2">
        <f>'Moving Avg'!D1528</f>
        <v>2.7534000000000001</v>
      </c>
      <c r="G1528" s="2">
        <f>'Moving Avg'!F1528</f>
        <v>2.5859849999999995</v>
      </c>
      <c r="H1528" s="2">
        <f>'Moving Avg'!G1528</f>
        <v>2.5680740000000002</v>
      </c>
      <c r="I1528" s="2">
        <f>'Moving Avg'!H1528</f>
        <v>2.5322195000000001</v>
      </c>
      <c r="J1528" s="6" t="str">
        <f>OBV!F1528</f>
        <v>BULLISH</v>
      </c>
      <c r="K1528" s="6" t="str">
        <f>OBV!G1528</f>
        <v>WEAK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2.879</v>
      </c>
      <c r="C1529" s="2">
        <f>RSI!I1529</f>
        <v>77.677349314913897</v>
      </c>
      <c r="D1529" s="2">
        <f>MACD!E1529</f>
        <v>-0.13201650502351558</v>
      </c>
      <c r="E1529" s="2">
        <f>MACD!F1529</f>
        <v>-9.0465412945890708E-2</v>
      </c>
      <c r="F1529" s="2">
        <f>'Moving Avg'!D1529</f>
        <v>2.7890199999999998</v>
      </c>
      <c r="G1529" s="2">
        <f>'Moving Avg'!F1529</f>
        <v>2.6061449999999993</v>
      </c>
      <c r="H1529" s="2">
        <f>'Moving Avg'!G1529</f>
        <v>2.5757640000000004</v>
      </c>
      <c r="I1529" s="2">
        <f>'Moving Avg'!H1529</f>
        <v>2.5354980000000005</v>
      </c>
      <c r="J1529" s="6" t="str">
        <f>OBV!F1529</f>
        <v>BULLISH</v>
      </c>
      <c r="K1529" s="6" t="str">
        <f>OBV!G1529</f>
        <v>WEAK</v>
      </c>
      <c r="L1529" s="6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2.8883999999999999</v>
      </c>
      <c r="C1530" s="2">
        <f>RSI!I1530</f>
        <v>78.161890617626426</v>
      </c>
      <c r="D1530" s="2">
        <f>MACD!E1530</f>
        <v>-0.13721131981635848</v>
      </c>
      <c r="E1530" s="2">
        <f>MACD!F1530</f>
        <v>-9.9814594319984268E-2</v>
      </c>
      <c r="F1530" s="2">
        <f>'Moving Avg'!D1530</f>
        <v>2.8265199999999999</v>
      </c>
      <c r="G1530" s="2">
        <f>'Moving Avg'!F1530</f>
        <v>2.6286499999999995</v>
      </c>
      <c r="H1530" s="2">
        <f>'Moving Avg'!G1530</f>
        <v>2.5828900000000004</v>
      </c>
      <c r="I1530" s="2">
        <f>'Moving Avg'!H1530</f>
        <v>2.5391480000000004</v>
      </c>
      <c r="J1530" s="6" t="str">
        <f>OBV!F1530</f>
        <v>BULLISH</v>
      </c>
      <c r="K1530" s="6" t="str">
        <f>OBV!G1530</f>
        <v>WEAK</v>
      </c>
      <c r="L1530" s="6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2.9072</v>
      </c>
      <c r="C1531" s="2">
        <f>RSI!I1531</f>
        <v>79.13726417414685</v>
      </c>
      <c r="D1531" s="2">
        <f>MACD!E1531</f>
        <v>-0.12277692890116265</v>
      </c>
      <c r="E1531" s="2">
        <f>MACD!F1531</f>
        <v>-0.10440706123621996</v>
      </c>
      <c r="F1531" s="2">
        <f>'Moving Avg'!D1531</f>
        <v>2.8583999999999996</v>
      </c>
      <c r="G1531" s="2">
        <f>'Moving Avg'!F1531</f>
        <v>2.653505</v>
      </c>
      <c r="H1531" s="2">
        <f>'Moving Avg'!G1531</f>
        <v>2.5903920000000005</v>
      </c>
      <c r="I1531" s="2">
        <f>'Moving Avg'!H1531</f>
        <v>2.5426140000000004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2.9072</v>
      </c>
      <c r="C1532" s="2">
        <f>RSI!I1532</f>
        <v>79.13726417414685</v>
      </c>
      <c r="D1532" s="2">
        <f>MACD!E1532</f>
        <v>-0.11776164338183648</v>
      </c>
      <c r="E1532" s="2">
        <f>MACD!F1532</f>
        <v>-0.10707797766534326</v>
      </c>
      <c r="F1532" s="2">
        <f>'Moving Avg'!D1532</f>
        <v>2.8771599999999999</v>
      </c>
      <c r="G1532" s="2">
        <f>'Moving Avg'!F1532</f>
        <v>2.6783600000000001</v>
      </c>
      <c r="H1532" s="2">
        <f>'Moving Avg'!G1532</f>
        <v>2.5971440000000006</v>
      </c>
      <c r="I1532" s="2">
        <f>'Moving Avg'!H1532</f>
        <v>2.5464040000000003</v>
      </c>
      <c r="J1532" s="6" t="str">
        <f>OBV!F1532</f>
        <v>BULLISH</v>
      </c>
      <c r="K1532" s="6" t="str">
        <f>OBV!G1532</f>
        <v>WEAK</v>
      </c>
      <c r="L1532" s="6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2.9072</v>
      </c>
      <c r="C1533" s="2">
        <f>RSI!I1533</f>
        <v>79.13726417414685</v>
      </c>
      <c r="D1533" s="2">
        <f>MACD!E1533</f>
        <v>-0.11484127275123246</v>
      </c>
      <c r="E1533" s="2">
        <f>MACD!F1533</f>
        <v>-0.10863063668252111</v>
      </c>
      <c r="F1533" s="2">
        <f>'Moving Avg'!D1533</f>
        <v>2.8977999999999997</v>
      </c>
      <c r="G1533" s="2">
        <f>'Moving Avg'!F1533</f>
        <v>2.7032150000000006</v>
      </c>
      <c r="H1533" s="2">
        <f>'Moving Avg'!G1533</f>
        <v>2.6048340000000012</v>
      </c>
      <c r="I1533" s="2">
        <f>'Moving Avg'!H1533</f>
        <v>2.5499625000000004</v>
      </c>
      <c r="J1533" s="6" t="str">
        <f>OBV!F1533</f>
        <v>BULLISH</v>
      </c>
      <c r="K1533" s="6" t="str">
        <f>OBV!G1533</f>
        <v>WEAK</v>
      </c>
      <c r="L1533" s="6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2.8509000000000002</v>
      </c>
      <c r="C1534" s="2">
        <f>RSI!I1534</f>
        <v>67.809346258484851</v>
      </c>
      <c r="D1534" s="2">
        <f>MACD!E1534</f>
        <v>-0.10942512741100163</v>
      </c>
      <c r="E1534" s="2">
        <f>MACD!F1534</f>
        <v>-0.10878953482821722</v>
      </c>
      <c r="F1534" s="2">
        <f>'Moving Avg'!D1534</f>
        <v>2.8921799999999998</v>
      </c>
      <c r="G1534" s="2">
        <f>'Moving Avg'!F1534</f>
        <v>2.7252550000000006</v>
      </c>
      <c r="H1534" s="2">
        <f>'Moving Avg'!G1534</f>
        <v>2.6128980000000013</v>
      </c>
      <c r="I1534" s="2">
        <f>'Moving Avg'!H1534</f>
        <v>2.5535640000000002</v>
      </c>
      <c r="J1534" s="6" t="str">
        <f>OBV!F1534</f>
        <v>BULLISH</v>
      </c>
      <c r="K1534" s="6" t="str">
        <f>OBV!G1534</f>
        <v>WEAK</v>
      </c>
      <c r="L1534" s="6" t="str">
        <f>OBV!H1534</f>
        <v>BULLISH DIVERGENCE</v>
      </c>
    </row>
    <row r="1535" spans="1:12" ht="13.5" x14ac:dyDescent="0.25">
      <c r="A1535" s="3">
        <f>RSI!A1535</f>
        <v>44246</v>
      </c>
      <c r="B1535" s="2">
        <f>RSI!B1535</f>
        <v>2.8509000000000002</v>
      </c>
      <c r="C1535" s="2">
        <f>RSI!I1535</f>
        <v>67.809346258484851</v>
      </c>
      <c r="D1535" s="2">
        <f>MACD!E1535</f>
        <v>-0.10564410040756167</v>
      </c>
      <c r="E1535" s="2">
        <f>MACD!F1535</f>
        <v>-0.10816044794408612</v>
      </c>
      <c r="F1535" s="2">
        <f>'Moving Avg'!D1535</f>
        <v>2.8846800000000004</v>
      </c>
      <c r="G1535" s="2">
        <f>'Moving Avg'!F1535</f>
        <v>2.7440100000000007</v>
      </c>
      <c r="H1535" s="2">
        <f>'Moving Avg'!G1535</f>
        <v>2.6222760000000012</v>
      </c>
      <c r="I1535" s="2">
        <f>'Moving Avg'!H1535</f>
        <v>2.5568875000000006</v>
      </c>
      <c r="J1535" s="6" t="str">
        <f>OBV!F1535</f>
        <v>BULLISH</v>
      </c>
      <c r="K1535" s="6" t="str">
        <f>OBV!G1535</f>
        <v>NEUTRAL</v>
      </c>
      <c r="L1535" s="6" t="str">
        <f>OBV!H1535</f>
        <v>BULLISH DIVERGENCE</v>
      </c>
    </row>
    <row r="1536" spans="1:12" ht="13.5" x14ac:dyDescent="0.25">
      <c r="A1536" s="3">
        <f>RSI!A1536</f>
        <v>44249</v>
      </c>
      <c r="B1536" s="2">
        <f>RSI!B1536</f>
        <v>2.9072</v>
      </c>
      <c r="C1536" s="2">
        <f>RSI!I1536</f>
        <v>72.392509799466481</v>
      </c>
      <c r="D1536" s="2">
        <f>MACD!E1536</f>
        <v>-0.10014222340591994</v>
      </c>
      <c r="E1536" s="2">
        <f>MACD!F1536</f>
        <v>-0.10655680303645289</v>
      </c>
      <c r="F1536" s="2">
        <f>'Moving Avg'!D1536</f>
        <v>2.8846800000000004</v>
      </c>
      <c r="G1536" s="2">
        <f>'Moving Avg'!F1536</f>
        <v>2.7655800000000008</v>
      </c>
      <c r="H1536" s="2">
        <f>'Moving Avg'!G1536</f>
        <v>2.6333420000000012</v>
      </c>
      <c r="I1536" s="2">
        <f>'Moving Avg'!H1536</f>
        <v>2.5608165000000009</v>
      </c>
      <c r="J1536" s="6" t="str">
        <f>OBV!F1536</f>
        <v>BEARISH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2.9072</v>
      </c>
      <c r="C1537" s="2">
        <f>RSI!I1537</f>
        <v>72.392509799466481</v>
      </c>
      <c r="D1537" s="2">
        <f>MACD!E1537</f>
        <v>-8.6414630616531873E-2</v>
      </c>
      <c r="E1537" s="2">
        <f>MACD!F1537</f>
        <v>-0.10252836855246869</v>
      </c>
      <c r="F1537" s="2">
        <f>'Moving Avg'!D1537</f>
        <v>2.8846800000000004</v>
      </c>
      <c r="G1537" s="2">
        <f>'Moving Avg'!F1537</f>
        <v>2.7843350000000013</v>
      </c>
      <c r="H1537" s="2">
        <f>'Moving Avg'!G1537</f>
        <v>2.6423460000000007</v>
      </c>
      <c r="I1537" s="2">
        <f>'Moving Avg'!H1537</f>
        <v>2.5644680000000006</v>
      </c>
      <c r="J1537" s="6" t="str">
        <f>OBV!F1537</f>
        <v>BEARISH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2.9072</v>
      </c>
      <c r="C1538" s="2">
        <f>RSI!I1538</f>
        <v>72.392509799466481</v>
      </c>
      <c r="D1538" s="2">
        <f>MACD!E1538</f>
        <v>-7.7189711700441421E-2</v>
      </c>
      <c r="E1538" s="2">
        <f>MACD!F1538</f>
        <v>-9.7460637182063242E-2</v>
      </c>
      <c r="F1538" s="2">
        <f>'Moving Avg'!D1538</f>
        <v>2.8846799999999999</v>
      </c>
      <c r="G1538" s="2">
        <f>'Moving Avg'!F1538</f>
        <v>2.8002800000000012</v>
      </c>
      <c r="H1538" s="2">
        <f>'Moving Avg'!G1538</f>
        <v>2.6513500000000012</v>
      </c>
      <c r="I1538" s="2">
        <f>'Moving Avg'!H1538</f>
        <v>2.5677950000000003</v>
      </c>
      <c r="J1538" s="6" t="str">
        <f>OBV!F1538</f>
        <v>BEARISH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2.9072</v>
      </c>
      <c r="C1539" s="2">
        <f>RSI!I1539</f>
        <v>72.392509799466495</v>
      </c>
      <c r="D1539" s="2">
        <f>MACD!E1539</f>
        <v>-5.8720163128570757E-2</v>
      </c>
      <c r="E1539" s="2">
        <f>MACD!F1539</f>
        <v>-8.9712542371364751E-2</v>
      </c>
      <c r="F1539" s="2">
        <f>'Moving Avg'!D1539</f>
        <v>2.89594</v>
      </c>
      <c r="G1539" s="2">
        <f>'Moving Avg'!F1539</f>
        <v>2.8162250000000015</v>
      </c>
      <c r="H1539" s="2">
        <f>'Moving Avg'!G1539</f>
        <v>2.6596040000000012</v>
      </c>
      <c r="I1539" s="2">
        <f>'Moving Avg'!H1539</f>
        <v>2.5714465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2.9072</v>
      </c>
      <c r="C1540" s="2">
        <f>RSI!I1540</f>
        <v>72.392509799466495</v>
      </c>
      <c r="D1540" s="2">
        <f>MACD!E1540</f>
        <v>-4.2455757117804804E-2</v>
      </c>
      <c r="E1540" s="2">
        <f>MACD!F1540</f>
        <v>-8.0261185320652767E-2</v>
      </c>
      <c r="F1540" s="2">
        <f>'Moving Avg'!D1540</f>
        <v>2.9072</v>
      </c>
      <c r="G1540" s="2">
        <f>'Moving Avg'!F1540</f>
        <v>2.8317000000000014</v>
      </c>
      <c r="H1540" s="2">
        <f>'Moving Avg'!G1540</f>
        <v>2.6665440000000005</v>
      </c>
      <c r="I1540" s="2">
        <f>'Moving Avg'!H1540</f>
        <v>2.5754219999999997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2.9165999999999999</v>
      </c>
      <c r="C1541" s="2">
        <f>RSI!I1541</f>
        <v>73.311483059259629</v>
      </c>
      <c r="D1541" s="2">
        <f>MACD!E1541</f>
        <v>-2.7247396202044527E-2</v>
      </c>
      <c r="E1541" s="2">
        <f>MACD!F1541</f>
        <v>-6.965842749693113E-2</v>
      </c>
      <c r="F1541" s="2">
        <f>'Moving Avg'!D1541</f>
        <v>2.9090800000000003</v>
      </c>
      <c r="G1541" s="2">
        <f>'Moving Avg'!F1541</f>
        <v>2.8406100000000012</v>
      </c>
      <c r="H1541" s="2">
        <f>'Moving Avg'!G1541</f>
        <v>2.6738600000000008</v>
      </c>
      <c r="I1541" s="2">
        <f>'Moving Avg'!H1541</f>
        <v>2.5791664999999999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2.9165999999999999</v>
      </c>
      <c r="C1542" s="2">
        <f>RSI!I1542</f>
        <v>73.311483059259643</v>
      </c>
      <c r="D1542" s="2">
        <f>MACD!E1542</f>
        <v>-1.5128624587679163E-2</v>
      </c>
      <c r="E1542" s="2">
        <f>MACD!F1542</f>
        <v>-5.8752466915080737E-2</v>
      </c>
      <c r="F1542" s="2">
        <f>'Moving Avg'!D1542</f>
        <v>2.9109600000000002</v>
      </c>
      <c r="G1542" s="2">
        <f>'Moving Avg'!F1542</f>
        <v>2.851395000000001</v>
      </c>
      <c r="H1542" s="2">
        <f>'Moving Avg'!G1542</f>
        <v>2.6811760000000002</v>
      </c>
      <c r="I1542" s="2">
        <f>'Moving Avg'!H1542</f>
        <v>2.5832355000000002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2.8509000000000002</v>
      </c>
      <c r="C1543" s="2">
        <f>RSI!I1543</f>
        <v>57.733514406162342</v>
      </c>
      <c r="D1543" s="2">
        <f>MACD!E1543</f>
        <v>-7.0191036459865686E-4</v>
      </c>
      <c r="E1543" s="2">
        <f>MACD!F1543</f>
        <v>-4.7142355604984323E-2</v>
      </c>
      <c r="F1543" s="2">
        <f>'Moving Avg'!D1543</f>
        <v>2.8997000000000002</v>
      </c>
      <c r="G1543" s="2">
        <f>'Moving Avg'!F1543</f>
        <v>2.8588950000000013</v>
      </c>
      <c r="H1543" s="2">
        <f>'Moving Avg'!G1543</f>
        <v>2.6871780000000007</v>
      </c>
      <c r="I1543" s="2">
        <f>'Moving Avg'!H1543</f>
        <v>2.5867440000000004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2.8509000000000002</v>
      </c>
      <c r="C1544" s="2">
        <f>RSI!I1544</f>
        <v>57.733514406162342</v>
      </c>
      <c r="D1544" s="2">
        <f>MACD!E1544</f>
        <v>2.5891268228810382E-3</v>
      </c>
      <c r="E1544" s="2">
        <f>MACD!F1544</f>
        <v>-3.7196059119411255E-2</v>
      </c>
      <c r="F1544" s="2">
        <f>'Moving Avg'!D1544</f>
        <v>2.8884400000000001</v>
      </c>
      <c r="G1544" s="2">
        <f>'Moving Avg'!F1544</f>
        <v>2.8663950000000011</v>
      </c>
      <c r="H1544" s="2">
        <f>'Moving Avg'!G1544</f>
        <v>2.6926160000000006</v>
      </c>
      <c r="I1544" s="2">
        <f>'Moving Avg'!H1544</f>
        <v>2.5899750000000008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2.8509000000000002</v>
      </c>
      <c r="C1545" s="2">
        <f>RSI!I1545</f>
        <v>57.733514406162342</v>
      </c>
      <c r="D1545" s="2">
        <f>MACD!E1545</f>
        <v>5.1380690430105069E-3</v>
      </c>
      <c r="E1545" s="2">
        <f>MACD!F1545</f>
        <v>-2.8729233486926905E-2</v>
      </c>
      <c r="F1545" s="2">
        <f>'Moving Avg'!D1545</f>
        <v>2.8771800000000001</v>
      </c>
      <c r="G1545" s="2">
        <f>'Moving Avg'!F1545</f>
        <v>2.873895000000001</v>
      </c>
      <c r="H1545" s="2">
        <f>'Moving Avg'!G1545</f>
        <v>2.6980540000000008</v>
      </c>
      <c r="I1545" s="2">
        <f>'Moving Avg'!H1545</f>
        <v>2.5929740000000003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2.8509000000000002</v>
      </c>
      <c r="C1546" s="2">
        <f>RSI!I1546</f>
        <v>57.733514406162335</v>
      </c>
      <c r="D1546" s="2">
        <f>MACD!E1546</f>
        <v>1.5738088514131832E-2</v>
      </c>
      <c r="E1546" s="2">
        <f>MACD!F1546</f>
        <v>-1.9835769086715159E-2</v>
      </c>
      <c r="F1546" s="2">
        <f>'Moving Avg'!D1546</f>
        <v>2.8640400000000001</v>
      </c>
      <c r="G1546" s="2">
        <f>'Moving Avg'!F1546</f>
        <v>2.8790500000000008</v>
      </c>
      <c r="H1546" s="2">
        <f>'Moving Avg'!G1546</f>
        <v>2.7034920000000007</v>
      </c>
      <c r="I1546" s="2">
        <f>'Moving Avg'!H1546</f>
        <v>2.5959730000000008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2.8509000000000002</v>
      </c>
      <c r="C1547" s="2">
        <f>RSI!I1547</f>
        <v>57.733514406162335</v>
      </c>
      <c r="D1547" s="2">
        <f>MACD!E1547</f>
        <v>2.450519107966409E-2</v>
      </c>
      <c r="E1547" s="2">
        <f>MACD!F1547</f>
        <v>-1.0967577053439309E-2</v>
      </c>
      <c r="F1547" s="2">
        <f>'Moving Avg'!D1547</f>
        <v>2.8509000000000002</v>
      </c>
      <c r="G1547" s="2">
        <f>'Moving Avg'!F1547</f>
        <v>2.8809250000000008</v>
      </c>
      <c r="H1547" s="2">
        <f>'Moving Avg'!G1547</f>
        <v>2.7079940000000007</v>
      </c>
      <c r="I1547" s="2">
        <f>'Moving Avg'!H1547</f>
        <v>2.5989720000000012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2.8509000000000002</v>
      </c>
      <c r="C1548" s="2">
        <f>RSI!I1548</f>
        <v>57.733514406162335</v>
      </c>
      <c r="D1548" s="2">
        <f>MACD!E1548</f>
        <v>3.1736337635797085E-2</v>
      </c>
      <c r="E1548" s="2">
        <f>MACD!F1548</f>
        <v>-2.4267941155920302E-3</v>
      </c>
      <c r="F1548" s="2">
        <f>'Moving Avg'!D1548</f>
        <v>2.8509000000000002</v>
      </c>
      <c r="G1548" s="2">
        <f>'Moving Avg'!F1548</f>
        <v>2.8832700000000009</v>
      </c>
      <c r="H1548" s="2">
        <f>'Moving Avg'!G1548</f>
        <v>2.7109939999999999</v>
      </c>
      <c r="I1548" s="2">
        <f>'Moving Avg'!H1548</f>
        <v>2.6019710000000016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2.8509000000000002</v>
      </c>
      <c r="C1549" s="2">
        <f>RSI!I1549</f>
        <v>57.733514406162335</v>
      </c>
      <c r="D1549" s="2">
        <f>MACD!E1549</f>
        <v>3.768169362552154E-2</v>
      </c>
      <c r="E1549" s="2">
        <f>MACD!F1549</f>
        <v>5.5949034326306839E-3</v>
      </c>
      <c r="F1549" s="2">
        <f>'Moving Avg'!D1549</f>
        <v>2.8509000000000002</v>
      </c>
      <c r="G1549" s="2">
        <f>'Moving Avg'!F1549</f>
        <v>2.8818650000000008</v>
      </c>
      <c r="H1549" s="2">
        <f>'Moving Avg'!G1549</f>
        <v>2.713994</v>
      </c>
      <c r="I1549" s="2">
        <f>'Moving Avg'!H1549</f>
        <v>2.6049700000000011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2.7665000000000002</v>
      </c>
      <c r="C1550" s="2">
        <f>RSI!I1550</f>
        <v>39.58218479867346</v>
      </c>
      <c r="D1550" s="2">
        <f>MACD!E1550</f>
        <v>4.8803762351083524E-2</v>
      </c>
      <c r="E1550" s="2">
        <f>MACD!F1550</f>
        <v>1.4236675216321253E-2</v>
      </c>
      <c r="F1550" s="2">
        <f>'Moving Avg'!D1550</f>
        <v>2.8340200000000002</v>
      </c>
      <c r="G1550" s="2">
        <f>'Moving Avg'!F1550</f>
        <v>2.875770000000001</v>
      </c>
      <c r="H1550" s="2">
        <f>'Moving Avg'!G1550</f>
        <v>2.715306</v>
      </c>
      <c r="I1550" s="2">
        <f>'Moving Avg'!H1550</f>
        <v>2.6075470000000012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2.8134000000000001</v>
      </c>
      <c r="C1551" s="2">
        <f>RSI!I1551</f>
        <v>49.149512474887366</v>
      </c>
      <c r="D1551" s="2">
        <f>MACD!E1551</f>
        <v>5.6536964203291795E-2</v>
      </c>
      <c r="E1551" s="2">
        <f>MACD!F1551</f>
        <v>2.2696733013715366E-2</v>
      </c>
      <c r="F1551" s="2">
        <f>'Moving Avg'!D1551</f>
        <v>2.8265200000000004</v>
      </c>
      <c r="G1551" s="2">
        <f>'Moving Avg'!F1551</f>
        <v>2.871080000000001</v>
      </c>
      <c r="H1551" s="2">
        <f>'Moving Avg'!G1551</f>
        <v>2.7179320000000002</v>
      </c>
      <c r="I1551" s="2">
        <f>'Moving Avg'!H1551</f>
        <v>2.6103585000000016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</row>
    <row r="1552" spans="1:12" ht="13.5" x14ac:dyDescent="0.25">
      <c r="A1552" s="3">
        <f>RSI!A1552</f>
        <v>44271</v>
      </c>
      <c r="B1552" s="2">
        <f>RSI!B1552</f>
        <v>2.8134000000000001</v>
      </c>
      <c r="C1552" s="2">
        <f>RSI!I1552</f>
        <v>49.149512474887366</v>
      </c>
      <c r="D1552" s="2">
        <f>MACD!E1552</f>
        <v>6.3127513070938779E-2</v>
      </c>
      <c r="E1552" s="2">
        <f>MACD!F1552</f>
        <v>3.0782889025160048E-2</v>
      </c>
      <c r="F1552" s="2">
        <f>'Moving Avg'!D1552</f>
        <v>2.8190200000000001</v>
      </c>
      <c r="G1552" s="2">
        <f>'Moving Avg'!F1552</f>
        <v>2.8663900000000009</v>
      </c>
      <c r="H1552" s="2">
        <f>'Moving Avg'!G1552</f>
        <v>2.7205579999999996</v>
      </c>
      <c r="I1552" s="2">
        <f>'Moving Avg'!H1552</f>
        <v>2.6131700000000011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</row>
    <row r="1553" spans="1:12" ht="13.5" x14ac:dyDescent="0.25">
      <c r="A1553" s="3">
        <f>RSI!A1553</f>
        <v>44272</v>
      </c>
      <c r="B1553" s="2">
        <f>RSI!B1553</f>
        <v>2.8134000000000001</v>
      </c>
      <c r="C1553" s="2">
        <f>RSI!I1553</f>
        <v>49.149512474887366</v>
      </c>
      <c r="D1553" s="2">
        <f>MACD!E1553</f>
        <v>5.8640022718571938E-2</v>
      </c>
      <c r="E1553" s="2">
        <f>MACD!F1553</f>
        <v>3.6354315763842425E-2</v>
      </c>
      <c r="F1553" s="2">
        <f>'Moving Avg'!D1553</f>
        <v>2.8115199999999998</v>
      </c>
      <c r="G1553" s="2">
        <f>'Moving Avg'!F1553</f>
        <v>2.8617000000000008</v>
      </c>
      <c r="H1553" s="2">
        <f>'Moving Avg'!G1553</f>
        <v>2.7233719999999995</v>
      </c>
      <c r="I1553" s="2">
        <f>'Moving Avg'!H1553</f>
        <v>2.6159355000000017</v>
      </c>
      <c r="J1553" s="6" t="str">
        <f>OBV!F1553</f>
        <v>BULLISH</v>
      </c>
      <c r="K1553" s="6" t="str">
        <f>OBV!G1553</f>
        <v>NEUTRAL</v>
      </c>
      <c r="L1553" s="6" t="str">
        <f>OBV!H1553</f>
        <v>BULLISH DIVERGENCE</v>
      </c>
    </row>
    <row r="1554" spans="1:12" ht="13.5" x14ac:dyDescent="0.25">
      <c r="A1554" s="3">
        <f>RSI!A1554</f>
        <v>44273</v>
      </c>
      <c r="B1554" s="2">
        <f>RSI!B1554</f>
        <v>2.8134000000000001</v>
      </c>
      <c r="C1554" s="2">
        <f>RSI!I1554</f>
        <v>49.149512474887366</v>
      </c>
      <c r="D1554" s="2">
        <f>MACD!E1554</f>
        <v>5.488327075909849E-2</v>
      </c>
      <c r="E1554" s="2">
        <f>MACD!F1554</f>
        <v>4.0060106762893635E-2</v>
      </c>
      <c r="F1554" s="2">
        <f>'Moving Avg'!D1554</f>
        <v>2.80402</v>
      </c>
      <c r="G1554" s="2">
        <f>'Moving Avg'!F1554</f>
        <v>2.8598250000000007</v>
      </c>
      <c r="H1554" s="2">
        <f>'Moving Avg'!G1554</f>
        <v>2.7276859999999994</v>
      </c>
      <c r="I1554" s="2">
        <f>'Moving Avg'!H1554</f>
        <v>2.6187010000000019</v>
      </c>
      <c r="J1554" s="6" t="str">
        <f>OBV!F1554</f>
        <v>BULLISH</v>
      </c>
      <c r="K1554" s="6" t="str">
        <f>OBV!G1554</f>
        <v>NEUTRAL</v>
      </c>
      <c r="L1554" s="6" t="str">
        <f>OBV!H1554</f>
        <v>BULLISH DIVERGENCE</v>
      </c>
    </row>
    <row r="1555" spans="1:12" ht="13.5" x14ac:dyDescent="0.25">
      <c r="A1555" s="3">
        <f>RSI!A1555</f>
        <v>44274</v>
      </c>
      <c r="B1555" s="2">
        <f>RSI!B1555</f>
        <v>2.8134000000000001</v>
      </c>
      <c r="C1555" s="2">
        <f>RSI!I1555</f>
        <v>49.149512474887366</v>
      </c>
      <c r="D1555" s="2">
        <f>MACD!E1555</f>
        <v>5.1741846622655352E-2</v>
      </c>
      <c r="E1555" s="2">
        <f>MACD!F1555</f>
        <v>4.2396454734845983E-2</v>
      </c>
      <c r="F1555" s="2">
        <f>'Moving Avg'!D1555</f>
        <v>2.8134000000000001</v>
      </c>
      <c r="G1555" s="2">
        <f>'Moving Avg'!F1555</f>
        <v>2.8579500000000007</v>
      </c>
      <c r="H1555" s="2">
        <f>'Moving Avg'!G1555</f>
        <v>2.732937999999999</v>
      </c>
      <c r="I1555" s="2">
        <f>'Moving Avg'!H1555</f>
        <v>2.6211885000000019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2.8134000000000001</v>
      </c>
      <c r="C1556" s="2">
        <f>RSI!I1556</f>
        <v>49.149512474887374</v>
      </c>
      <c r="D1556" s="2">
        <f>MACD!E1556</f>
        <v>4.9118316639713999E-2</v>
      </c>
      <c r="E1556" s="2">
        <f>MACD!F1556</f>
        <v>4.3740827115819586E-2</v>
      </c>
      <c r="F1556" s="2">
        <f>'Moving Avg'!D1556</f>
        <v>2.8134000000000001</v>
      </c>
      <c r="G1556" s="2">
        <f>'Moving Avg'!F1556</f>
        <v>2.8532600000000006</v>
      </c>
      <c r="H1556" s="2">
        <f>'Moving Avg'!G1556</f>
        <v>2.7381899999999995</v>
      </c>
      <c r="I1556" s="2">
        <f>'Moving Avg'!H1556</f>
        <v>2.6237685000000015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2.8134000000000001</v>
      </c>
      <c r="C1557" s="2">
        <f>RSI!I1557</f>
        <v>49.149512474887381</v>
      </c>
      <c r="D1557" s="2">
        <f>MACD!E1557</f>
        <v>4.6930441962028002E-2</v>
      </c>
      <c r="E1557" s="2">
        <f>MACD!F1557</f>
        <v>4.4378750085061272E-2</v>
      </c>
      <c r="F1557" s="2">
        <f>'Moving Avg'!D1557</f>
        <v>2.8134000000000001</v>
      </c>
      <c r="G1557" s="2">
        <f>'Moving Avg'!F1557</f>
        <v>2.8485700000000005</v>
      </c>
      <c r="H1557" s="2">
        <f>'Moving Avg'!G1557</f>
        <v>2.7434419999999995</v>
      </c>
      <c r="I1557" s="2">
        <f>'Moving Avg'!H1557</f>
        <v>2.626673000000002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2.8134000000000001</v>
      </c>
      <c r="C1558" s="2">
        <f>RSI!I1558</f>
        <v>49.149512474887381</v>
      </c>
      <c r="D1558" s="2">
        <f>MACD!E1558</f>
        <v>4.5108825710712619E-2</v>
      </c>
      <c r="E1558" s="2">
        <f>MACD!F1558</f>
        <v>4.4524765210191539E-2</v>
      </c>
      <c r="F1558" s="2">
        <f>'Moving Avg'!D1558</f>
        <v>2.8134000000000001</v>
      </c>
      <c r="G1558" s="2">
        <f>'Moving Avg'!F1558</f>
        <v>2.8438800000000004</v>
      </c>
      <c r="H1558" s="2">
        <f>'Moving Avg'!G1558</f>
        <v>2.7501939999999996</v>
      </c>
      <c r="I1558" s="2">
        <f>'Moving Avg'!H1558</f>
        <v>2.6292995000000019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2.8134000000000001</v>
      </c>
      <c r="C1559" s="2">
        <f>RSI!I1559</f>
        <v>49.149512474887381</v>
      </c>
      <c r="D1559" s="2">
        <f>MACD!E1559</f>
        <v>4.3594923226511373E-2</v>
      </c>
      <c r="E1559" s="2">
        <f>MACD!F1559</f>
        <v>4.4338796813455511E-2</v>
      </c>
      <c r="F1559" s="2">
        <f>'Moving Avg'!D1559</f>
        <v>2.8134000000000001</v>
      </c>
      <c r="G1559" s="2">
        <f>'Moving Avg'!F1559</f>
        <v>2.8391900000000003</v>
      </c>
      <c r="H1559" s="2">
        <f>'Moving Avg'!G1559</f>
        <v>2.7569459999999997</v>
      </c>
      <c r="I1559" s="2">
        <f>'Moving Avg'!H1559</f>
        <v>2.6319260000000018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2.6915</v>
      </c>
      <c r="C1560" s="2">
        <f>RSI!I1560</f>
        <v>27.276536685001119</v>
      </c>
      <c r="D1560" s="2">
        <f>MACD!E1560</f>
        <v>3.8384373722062382E-2</v>
      </c>
      <c r="E1560" s="2">
        <f>MACD!F1560</f>
        <v>4.3147912195176885E-2</v>
      </c>
      <c r="F1560" s="2">
        <f>'Moving Avg'!D1560</f>
        <v>2.7890199999999998</v>
      </c>
      <c r="G1560" s="2">
        <f>'Moving Avg'!F1560</f>
        <v>2.8284050000000005</v>
      </c>
      <c r="H1560" s="2">
        <f>'Moving Avg'!G1560</f>
        <v>2.7620099999999996</v>
      </c>
      <c r="I1560" s="2">
        <f>'Moving Avg'!H1560</f>
        <v>2.6342670000000021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2.6164999999999998</v>
      </c>
      <c r="C1561" s="2">
        <f>RSI!I1561</f>
        <v>21.065073915853205</v>
      </c>
      <c r="D1561" s="2">
        <f>MACD!E1561</f>
        <v>4.7490246632001298E-2</v>
      </c>
      <c r="E1561" s="2">
        <f>MACD!F1561</f>
        <v>4.4016379082541773E-2</v>
      </c>
      <c r="F1561" s="2">
        <f>'Moving Avg'!D1561</f>
        <v>2.7496400000000003</v>
      </c>
      <c r="G1561" s="2">
        <f>'Moving Avg'!F1561</f>
        <v>2.8134000000000006</v>
      </c>
      <c r="H1561" s="2">
        <f>'Moving Avg'!G1561</f>
        <v>2.7661379999999998</v>
      </c>
      <c r="I1561" s="2">
        <f>'Moving Avg'!H1561</f>
        <v>2.6365575000000017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2.5413999999999999</v>
      </c>
      <c r="C1562" s="2">
        <f>RSI!I1562</f>
        <v>16.912051240647358</v>
      </c>
      <c r="D1562" s="2">
        <f>MACD!E1562</f>
        <v>6.1890115759366093E-2</v>
      </c>
      <c r="E1562" s="2">
        <f>MACD!F1562</f>
        <v>4.7591126417906637E-2</v>
      </c>
      <c r="F1562" s="2">
        <f>'Moving Avg'!D1562</f>
        <v>2.6952400000000001</v>
      </c>
      <c r="G1562" s="2">
        <f>'Moving Avg'!F1562</f>
        <v>2.7946400000000007</v>
      </c>
      <c r="H1562" s="2">
        <f>'Moving Avg'!G1562</f>
        <v>2.768764</v>
      </c>
      <c r="I1562" s="2">
        <f>'Moving Avg'!H1562</f>
        <v>2.6381020000000017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2.4664000000000001</v>
      </c>
      <c r="C1563" s="2">
        <f>RSI!I1563</f>
        <v>13.953436003512493</v>
      </c>
      <c r="D1563" s="2">
        <f>MACD!E1563</f>
        <v>8.1122034696653689E-2</v>
      </c>
      <c r="E1563" s="2">
        <f>MACD!F1563</f>
        <v>5.4297308073656056E-2</v>
      </c>
      <c r="F1563" s="2">
        <f>'Moving Avg'!D1563</f>
        <v>2.6258399999999997</v>
      </c>
      <c r="G1563" s="2">
        <f>'Moving Avg'!F1563</f>
        <v>2.7754150000000006</v>
      </c>
      <c r="H1563" s="2">
        <f>'Moving Avg'!G1563</f>
        <v>2.7698899999999997</v>
      </c>
      <c r="I1563" s="2">
        <f>'Moving Avg'!H1563</f>
        <v>2.6392715000000013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2.3445</v>
      </c>
      <c r="C1564" s="2">
        <f>RSI!I1564</f>
        <v>10.6823836180196</v>
      </c>
      <c r="D1564" s="2">
        <f>MACD!E1564</f>
        <v>0.1082493554059627</v>
      </c>
      <c r="E1564" s="2">
        <f>MACD!F1564</f>
        <v>6.5087717540117385E-2</v>
      </c>
      <c r="F1564" s="2">
        <f>'Moving Avg'!D1564</f>
        <v>2.53206</v>
      </c>
      <c r="G1564" s="2">
        <f>'Moving Avg'!F1564</f>
        <v>2.7500950000000008</v>
      </c>
      <c r="H1564" s="2">
        <f>'Moving Avg'!G1564</f>
        <v>2.7685780000000006</v>
      </c>
      <c r="I1564" s="2">
        <f>'Moving Avg'!H1564</f>
        <v>2.6396925000000016</v>
      </c>
      <c r="J1564" s="6" t="str">
        <f>OBV!F1564</f>
        <v>BEARISH</v>
      </c>
      <c r="K1564" s="6" t="str">
        <f>OBV!G1564</f>
        <v>STRONG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2.4477000000000002</v>
      </c>
      <c r="C1565" s="2">
        <f>RSI!I1565</f>
        <v>26.410683432689808</v>
      </c>
      <c r="D1565" s="2">
        <f>MACD!E1565</f>
        <v>0.12596848866361565</v>
      </c>
      <c r="E1565" s="2">
        <f>MACD!F1565</f>
        <v>7.7263871764817041E-2</v>
      </c>
      <c r="F1565" s="2">
        <f>'Moving Avg'!D1565</f>
        <v>2.4832999999999998</v>
      </c>
      <c r="G1565" s="2">
        <f>'Moving Avg'!F1565</f>
        <v>2.7299350000000002</v>
      </c>
      <c r="H1565" s="2">
        <f>'Moving Avg'!G1565</f>
        <v>2.7680160000000007</v>
      </c>
      <c r="I1565" s="2">
        <f>'Moving Avg'!H1565</f>
        <v>2.6405370000000015</v>
      </c>
      <c r="J1565" s="6" t="str">
        <f>OBV!F1565</f>
        <v>BEARISH</v>
      </c>
      <c r="K1565" s="6" t="str">
        <f>OBV!G1565</f>
        <v>STRONG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2.4758</v>
      </c>
      <c r="C1566" s="2">
        <f>RSI!I1566</f>
        <v>30.023992577211004</v>
      </c>
      <c r="D1566" s="2">
        <f>MACD!E1566</f>
        <v>0.14050150202885758</v>
      </c>
      <c r="E1566" s="2">
        <f>MACD!F1566</f>
        <v>8.9911397817625152E-2</v>
      </c>
      <c r="F1566" s="2">
        <f>'Moving Avg'!D1566</f>
        <v>2.4551600000000002</v>
      </c>
      <c r="G1566" s="2">
        <f>'Moving Avg'!F1566</f>
        <v>2.7111800000000006</v>
      </c>
      <c r="H1566" s="2">
        <f>'Moving Avg'!G1566</f>
        <v>2.7680160000000003</v>
      </c>
      <c r="I1566" s="2">
        <f>'Moving Avg'!H1566</f>
        <v>2.6412440000000017</v>
      </c>
      <c r="J1566" s="6" t="str">
        <f>OBV!F1566</f>
        <v>BEARISH</v>
      </c>
      <c r="K1566" s="6" t="str">
        <f>OBV!G1566</f>
        <v>STRONG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2.4758</v>
      </c>
      <c r="C1567" s="2">
        <f>RSI!I1567</f>
        <v>30.023992577211004</v>
      </c>
      <c r="D1567" s="2">
        <f>MACD!E1567</f>
        <v>0.15413390279047068</v>
      </c>
      <c r="E1567" s="2">
        <f>MACD!F1567</f>
        <v>0.10275589881219427</v>
      </c>
      <c r="F1567" s="2">
        <f>'Moving Avg'!D1567</f>
        <v>2.44204</v>
      </c>
      <c r="G1567" s="2">
        <f>'Moving Avg'!F1567</f>
        <v>2.6924250000000001</v>
      </c>
      <c r="H1567" s="2">
        <f>'Moving Avg'!G1567</f>
        <v>2.7668900000000001</v>
      </c>
      <c r="I1567" s="2">
        <f>'Moving Avg'!H1567</f>
        <v>2.642043500000002</v>
      </c>
      <c r="J1567" s="6" t="str">
        <f>OBV!F1567</f>
        <v>BEARISH</v>
      </c>
      <c r="K1567" s="6" t="str">
        <f>OBV!G1567</f>
        <v>STRONG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2.4100999999999999</v>
      </c>
      <c r="C1568" s="2">
        <f>RSI!I1568</f>
        <v>26.496204887939513</v>
      </c>
      <c r="D1568" s="2">
        <f>MACD!E1568</f>
        <v>0.1717720070590798</v>
      </c>
      <c r="E1568" s="2">
        <f>MACD!F1568</f>
        <v>0.11655912046157138</v>
      </c>
      <c r="F1568" s="2">
        <f>'Moving Avg'!D1568</f>
        <v>2.4307799999999999</v>
      </c>
      <c r="G1568" s="2">
        <f>'Moving Avg'!F1568</f>
        <v>2.6703850000000005</v>
      </c>
      <c r="H1568" s="2">
        <f>'Moving Avg'!G1568</f>
        <v>2.7633260000000002</v>
      </c>
      <c r="I1568" s="2">
        <f>'Moving Avg'!H1568</f>
        <v>2.6425610000000019</v>
      </c>
      <c r="J1568" s="6" t="str">
        <f>OBV!F1568</f>
        <v>BEARISH</v>
      </c>
      <c r="K1568" s="6" t="str">
        <f>OBV!G1568</f>
        <v>STRONG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2.3445</v>
      </c>
      <c r="C1569" s="2">
        <f>RSI!I1569</f>
        <v>23.524063335144433</v>
      </c>
      <c r="D1569" s="2">
        <f>MACD!E1569</f>
        <v>0.19308878952526554</v>
      </c>
      <c r="E1569" s="2">
        <f>MACD!F1569</f>
        <v>0.13186505427431022</v>
      </c>
      <c r="F1569" s="2">
        <f>'Moving Avg'!D1569</f>
        <v>2.4307799999999999</v>
      </c>
      <c r="G1569" s="2">
        <f>'Moving Avg'!F1569</f>
        <v>2.6450650000000002</v>
      </c>
      <c r="H1569" s="2">
        <f>'Moving Avg'!G1569</f>
        <v>2.7584500000000003</v>
      </c>
      <c r="I1569" s="2">
        <f>'Moving Avg'!H1569</f>
        <v>2.642472500000002</v>
      </c>
      <c r="J1569" s="6" t="str">
        <f>OBV!F1569</f>
        <v>BEARISH</v>
      </c>
      <c r="K1569" s="6" t="str">
        <f>OBV!G1569</f>
        <v>STRONG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2.4100999999999999</v>
      </c>
      <c r="C1570" s="2">
        <f>RSI!I1570</f>
        <v>31.766712170226626</v>
      </c>
      <c r="D1570" s="2">
        <f>MACD!E1570</f>
        <v>0.18932001465375548</v>
      </c>
      <c r="E1570" s="2">
        <f>MACD!F1570</f>
        <v>0.14335604635019927</v>
      </c>
      <c r="F1570" s="2">
        <f>'Moving Avg'!D1570</f>
        <v>2.42326</v>
      </c>
      <c r="G1570" s="2">
        <f>'Moving Avg'!F1570</f>
        <v>2.6272449999999998</v>
      </c>
      <c r="H1570" s="2">
        <f>'Moving Avg'!G1570</f>
        <v>2.7546980000000003</v>
      </c>
      <c r="I1570" s="2">
        <f>'Moving Avg'!H1570</f>
        <v>2.6425265000000011</v>
      </c>
      <c r="J1570" s="6" t="str">
        <f>OBV!F1570</f>
        <v>BEARISH</v>
      </c>
      <c r="K1570" s="6" t="str">
        <f>OBV!G1570</f>
        <v>STRONG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2.4100999999999999</v>
      </c>
      <c r="C1571" s="2">
        <f>RSI!I1571</f>
        <v>31.766712170226626</v>
      </c>
      <c r="D1571" s="2">
        <f>MACD!E1571</f>
        <v>0.1758781538324441</v>
      </c>
      <c r="E1571" s="2">
        <f>MACD!F1571</f>
        <v>0.14986046784664825</v>
      </c>
      <c r="F1571" s="2">
        <f>'Moving Avg'!D1571</f>
        <v>2.41012</v>
      </c>
      <c r="G1571" s="2">
        <f>'Moving Avg'!F1571</f>
        <v>2.6070799999999998</v>
      </c>
      <c r="H1571" s="2">
        <f>'Moving Avg'!G1571</f>
        <v>2.7481320000000009</v>
      </c>
      <c r="I1571" s="2">
        <f>'Moving Avg'!H1571</f>
        <v>2.6425805000000016</v>
      </c>
      <c r="J1571" s="6" t="str">
        <f>OBV!F1571</f>
        <v>BEARISH</v>
      </c>
      <c r="K1571" s="6" t="str">
        <f>OBV!G1571</f>
        <v>STRONG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2.4100999999999999</v>
      </c>
      <c r="C1572" s="2">
        <f>RSI!I1572</f>
        <v>31.766712170226626</v>
      </c>
      <c r="D1572" s="2">
        <f>MACD!E1572</f>
        <v>0.15414076254700149</v>
      </c>
      <c r="E1572" s="2">
        <f>MACD!F1572</f>
        <v>0.1507165267867189</v>
      </c>
      <c r="F1572" s="2">
        <f>'Moving Avg'!D1572</f>
        <v>2.3969800000000001</v>
      </c>
      <c r="G1572" s="2">
        <f>'Moving Avg'!F1572</f>
        <v>2.5869149999999999</v>
      </c>
      <c r="H1572" s="2">
        <f>'Moving Avg'!G1572</f>
        <v>2.7423160000000006</v>
      </c>
      <c r="I1572" s="2">
        <f>'Moving Avg'!H1572</f>
        <v>2.6426345000000016</v>
      </c>
      <c r="J1572" s="6" t="str">
        <f>OBV!F1572</f>
        <v>BEARISH</v>
      </c>
      <c r="K1572" s="6" t="str">
        <f>OBV!G1572</f>
        <v>STRONG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2.4100999999999999</v>
      </c>
      <c r="C1573" s="2">
        <f>RSI!I1573</f>
        <v>31.766712170226626</v>
      </c>
      <c r="D1573" s="2">
        <f>MACD!E1573</f>
        <v>0.12531128775017875</v>
      </c>
      <c r="E1573" s="2">
        <f>MACD!F1573</f>
        <v>0.14563547897941087</v>
      </c>
      <c r="F1573" s="2">
        <f>'Moving Avg'!D1573</f>
        <v>2.3969800000000001</v>
      </c>
      <c r="G1573" s="2">
        <f>'Moving Avg'!F1573</f>
        <v>2.5667500000000003</v>
      </c>
      <c r="H1573" s="2">
        <f>'Moving Avg'!G1573</f>
        <v>2.7365000000000004</v>
      </c>
      <c r="I1573" s="2">
        <f>'Moving Avg'!H1573</f>
        <v>2.6422720000000015</v>
      </c>
      <c r="J1573" s="6" t="str">
        <f>OBV!F1573</f>
        <v>BEARISH</v>
      </c>
      <c r="K1573" s="6" t="str">
        <f>OBV!G1573</f>
        <v>STRONG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2.4100999999999999</v>
      </c>
      <c r="C1574" s="2">
        <f>RSI!I1574</f>
        <v>31.766712170226626</v>
      </c>
      <c r="D1574" s="2">
        <f>MACD!E1574</f>
        <v>8.3183792821042601E-2</v>
      </c>
      <c r="E1574" s="2">
        <f>MACD!F1574</f>
        <v>0.13314514174773723</v>
      </c>
      <c r="F1574" s="2">
        <f>'Moving Avg'!D1574</f>
        <v>2.4100999999999999</v>
      </c>
      <c r="G1574" s="2">
        <f>'Moving Avg'!F1574</f>
        <v>2.5465850000000003</v>
      </c>
      <c r="H1574" s="2">
        <f>'Moving Avg'!G1574</f>
        <v>2.7306840000000006</v>
      </c>
      <c r="I1574" s="2">
        <f>'Moving Avg'!H1574</f>
        <v>2.6419095000000015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2.4100999999999999</v>
      </c>
      <c r="C1575" s="2">
        <f>RSI!I1575</f>
        <v>31.766712170226626</v>
      </c>
      <c r="D1575" s="2">
        <f>MACD!E1575</f>
        <v>6.4359302003957897E-2</v>
      </c>
      <c r="E1575" s="2">
        <f>MACD!F1575</f>
        <v>0.11938797379898136</v>
      </c>
      <c r="F1575" s="2">
        <f>'Moving Avg'!D1575</f>
        <v>2.4100999999999999</v>
      </c>
      <c r="G1575" s="2">
        <f>'Moving Avg'!F1575</f>
        <v>2.5264199999999994</v>
      </c>
      <c r="H1575" s="2">
        <f>'Moving Avg'!G1575</f>
        <v>2.7248680000000007</v>
      </c>
      <c r="I1575" s="2">
        <f>'Moving Avg'!H1575</f>
        <v>2.6412225000000022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2.4100999999999999</v>
      </c>
      <c r="C1576" s="2">
        <f>RSI!I1576</f>
        <v>31.766712170226626</v>
      </c>
      <c r="D1576" s="2">
        <f>MACD!E1576</f>
        <v>5.3628896925000724E-2</v>
      </c>
      <c r="E1576" s="2">
        <f>MACD!F1576</f>
        <v>0.10623615842418524</v>
      </c>
      <c r="F1576" s="2">
        <f>'Moving Avg'!D1576</f>
        <v>2.4100999999999999</v>
      </c>
      <c r="G1576" s="2">
        <f>'Moving Avg'!F1576</f>
        <v>2.5062550000000003</v>
      </c>
      <c r="H1576" s="2">
        <f>'Moving Avg'!G1576</f>
        <v>2.7181140000000004</v>
      </c>
      <c r="I1576" s="2">
        <f>'Moving Avg'!H1576</f>
        <v>2.6410915000000021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2.4100999999999999</v>
      </c>
      <c r="C1577" s="2">
        <f>RSI!I1577</f>
        <v>31.766712170226626</v>
      </c>
      <c r="D1577" s="2">
        <f>MACD!E1577</f>
        <v>4.5359446826957139E-2</v>
      </c>
      <c r="E1577" s="2">
        <f>MACD!F1577</f>
        <v>9.4060816104739625E-2</v>
      </c>
      <c r="F1577" s="2">
        <f>'Moving Avg'!D1577</f>
        <v>2.4100999999999999</v>
      </c>
      <c r="G1577" s="2">
        <f>'Moving Avg'!F1577</f>
        <v>2.4860899999999999</v>
      </c>
      <c r="H1577" s="2">
        <f>'Moving Avg'!G1577</f>
        <v>2.7100480000000009</v>
      </c>
      <c r="I1577" s="2">
        <f>'Moving Avg'!H1577</f>
        <v>2.640960500000002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2.4100999999999999</v>
      </c>
      <c r="C1578" s="2">
        <f>RSI!I1578</f>
        <v>31.766712170226626</v>
      </c>
      <c r="D1578" s="2">
        <f>MACD!E1578</f>
        <v>2.9004641800547404E-2</v>
      </c>
      <c r="E1578" s="2">
        <f>MACD!F1578</f>
        <v>8.1049581243901186E-2</v>
      </c>
      <c r="F1578" s="2">
        <f>'Moving Avg'!D1578</f>
        <v>2.4100999999999999</v>
      </c>
      <c r="G1578" s="2">
        <f>'Moving Avg'!F1578</f>
        <v>2.4659249999999999</v>
      </c>
      <c r="H1578" s="2">
        <f>'Moving Avg'!G1578</f>
        <v>2.7021700000000011</v>
      </c>
      <c r="I1578" s="2">
        <f>'Moving Avg'!H1578</f>
        <v>2.6413390000000017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2.4100999999999999</v>
      </c>
      <c r="C1579" s="2">
        <f>RSI!I1579</f>
        <v>31.766712170226626</v>
      </c>
      <c r="D1579" s="2">
        <f>MACD!E1579</f>
        <v>5.7682031980834658E-3</v>
      </c>
      <c r="E1579" s="2">
        <f>MACD!F1579</f>
        <v>6.599330563473764E-2</v>
      </c>
      <c r="F1579" s="2">
        <f>'Moving Avg'!D1579</f>
        <v>2.4100999999999999</v>
      </c>
      <c r="G1579" s="2">
        <f>'Moving Avg'!F1579</f>
        <v>2.4457599999999999</v>
      </c>
      <c r="H1579" s="2">
        <f>'Moving Avg'!G1579</f>
        <v>2.6927920000000007</v>
      </c>
      <c r="I1579" s="2">
        <f>'Moving Avg'!H1579</f>
        <v>2.6414395000000015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2.4100999999999999</v>
      </c>
      <c r="C1580" s="2">
        <f>RSI!I1580</f>
        <v>31.766712170226626</v>
      </c>
      <c r="D1580" s="2">
        <f>MACD!E1580</f>
        <v>-3.157988905819753E-3</v>
      </c>
      <c r="E1580" s="2">
        <f>MACD!F1580</f>
        <v>5.2163046726626167E-2</v>
      </c>
      <c r="F1580" s="2">
        <f>'Moving Avg'!D1580</f>
        <v>2.4100999999999999</v>
      </c>
      <c r="G1580" s="2">
        <f>'Moving Avg'!F1580</f>
        <v>2.4316899999999997</v>
      </c>
      <c r="H1580" s="2">
        <f>'Moving Avg'!G1580</f>
        <v>2.6832260000000008</v>
      </c>
      <c r="I1580" s="2">
        <f>'Moving Avg'!H1580</f>
        <v>2.6411230000000012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2.4100999999999999</v>
      </c>
      <c r="C1581" s="2">
        <f>RSI!I1581</f>
        <v>31.766712170226626</v>
      </c>
      <c r="D1581" s="2">
        <f>MACD!E1581</f>
        <v>-1.0115455780321359E-2</v>
      </c>
      <c r="E1581" s="2">
        <f>MACD!F1581</f>
        <v>3.9707346225236667E-2</v>
      </c>
      <c r="F1581" s="2">
        <f>'Moving Avg'!D1581</f>
        <v>2.4100999999999999</v>
      </c>
      <c r="G1581" s="2">
        <f>'Moving Avg'!F1581</f>
        <v>2.42137</v>
      </c>
      <c r="H1581" s="2">
        <f>'Moving Avg'!G1581</f>
        <v>2.6732840000000007</v>
      </c>
      <c r="I1581" s="2">
        <f>'Moving Avg'!H1581</f>
        <v>2.640436000000002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2.4100999999999999</v>
      </c>
      <c r="C1582" s="2">
        <f>RSI!I1582</f>
        <v>31.766712170226626</v>
      </c>
      <c r="D1582" s="2">
        <f>MACD!E1582</f>
        <v>-1.5451186741479717E-2</v>
      </c>
      <c r="E1582" s="2">
        <f>MACD!F1582</f>
        <v>2.8675639631893395E-2</v>
      </c>
      <c r="F1582" s="2">
        <f>'Moving Avg'!D1582</f>
        <v>2.4100999999999999</v>
      </c>
      <c r="G1582" s="2">
        <f>'Moving Avg'!F1582</f>
        <v>2.4148049999999999</v>
      </c>
      <c r="H1582" s="2">
        <f>'Moving Avg'!G1582</f>
        <v>2.6633420000000005</v>
      </c>
      <c r="I1582" s="2">
        <f>'Moving Avg'!H1582</f>
        <v>2.6393785000000012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2.4100999999999999</v>
      </c>
      <c r="C1583" s="2">
        <f>RSI!I1583</f>
        <v>31.766712170226626</v>
      </c>
      <c r="D1583" s="2">
        <f>MACD!E1583</f>
        <v>-1.9455520836501705E-2</v>
      </c>
      <c r="E1583" s="2">
        <f>MACD!F1583</f>
        <v>1.9049407538214373E-2</v>
      </c>
      <c r="F1583" s="2">
        <f>'Moving Avg'!D1583</f>
        <v>2.4100999999999999</v>
      </c>
      <c r="G1583" s="2">
        <f>'Moving Avg'!F1583</f>
        <v>2.4119900000000003</v>
      </c>
      <c r="H1583" s="2">
        <f>'Moving Avg'!G1583</f>
        <v>2.6534000000000004</v>
      </c>
      <c r="I1583" s="2">
        <f>'Moving Avg'!H1583</f>
        <v>2.6377650000000017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2.4100999999999999</v>
      </c>
      <c r="C1584" s="2">
        <f>RSI!I1584</f>
        <v>31.766712170226626</v>
      </c>
      <c r="D1584" s="2">
        <f>MACD!E1584</f>
        <v>-2.2371104291729615E-2</v>
      </c>
      <c r="E1584" s="2">
        <f>MACD!F1584</f>
        <v>1.0765305172225577E-2</v>
      </c>
      <c r="F1584" s="2">
        <f>'Moving Avg'!D1584</f>
        <v>2.4100999999999999</v>
      </c>
      <c r="G1584" s="2">
        <f>'Moving Avg'!F1584</f>
        <v>2.41527</v>
      </c>
      <c r="H1584" s="2">
        <f>'Moving Avg'!G1584</f>
        <v>2.6445840000000005</v>
      </c>
      <c r="I1584" s="2">
        <f>'Moving Avg'!H1584</f>
        <v>2.6365225000000008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2.4100999999999999</v>
      </c>
      <c r="C1585" s="2">
        <f>RSI!I1585</f>
        <v>31.766712170226626</v>
      </c>
      <c r="D1585" s="2">
        <f>MACD!E1585</f>
        <v>-2.4400451964153635E-2</v>
      </c>
      <c r="E1585" s="2">
        <f>MACD!F1585</f>
        <v>3.7321537449497349E-3</v>
      </c>
      <c r="F1585" s="2">
        <f>'Moving Avg'!D1585</f>
        <v>2.4100999999999999</v>
      </c>
      <c r="G1585" s="2">
        <f>'Moving Avg'!F1585</f>
        <v>2.4133899999999997</v>
      </c>
      <c r="H1585" s="2">
        <f>'Moving Avg'!G1585</f>
        <v>2.6357680000000006</v>
      </c>
      <c r="I1585" s="2">
        <f>'Moving Avg'!H1585</f>
        <v>2.6352800000000012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2.3445</v>
      </c>
      <c r="C1586" s="2">
        <f>RSI!I1586</f>
        <v>23.482640376000361</v>
      </c>
      <c r="D1586" s="2">
        <f>MACD!E1586</f>
        <v>-2.085306963384026E-2</v>
      </c>
      <c r="E1586" s="2">
        <f>MACD!F1586</f>
        <v>-1.1848909308082639E-3</v>
      </c>
      <c r="F1586" s="2">
        <f>'Moving Avg'!D1586</f>
        <v>2.3969800000000001</v>
      </c>
      <c r="G1586" s="2">
        <f>'Moving Avg'!F1586</f>
        <v>2.406825</v>
      </c>
      <c r="H1586" s="2">
        <f>'Moving Avg'!G1586</f>
        <v>2.6245140000000005</v>
      </c>
      <c r="I1586" s="2">
        <f>'Moving Avg'!H1586</f>
        <v>2.6337095000000015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2.4100999999999999</v>
      </c>
      <c r="C1587" s="2">
        <f>RSI!I1587</f>
        <v>40.259935875745334</v>
      </c>
      <c r="D1587" s="2">
        <f>MACD!E1587</f>
        <v>-2.1947820575801469E-2</v>
      </c>
      <c r="E1587" s="2">
        <f>MACD!F1587</f>
        <v>-5.3374768598069052E-3</v>
      </c>
      <c r="F1587" s="2">
        <f>'Moving Avg'!D1587</f>
        <v>2.3969800000000001</v>
      </c>
      <c r="G1587" s="2">
        <f>'Moving Avg'!F1587</f>
        <v>2.4035399999999996</v>
      </c>
      <c r="H1587" s="2">
        <f>'Moving Avg'!G1587</f>
        <v>2.6145720000000008</v>
      </c>
      <c r="I1587" s="2">
        <f>'Moving Avg'!H1587</f>
        <v>2.6324670000000014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2.4100999999999999</v>
      </c>
      <c r="C1588" s="2">
        <f>RSI!I1588</f>
        <v>40.259935875745334</v>
      </c>
      <c r="D1588" s="2">
        <f>MACD!E1588</f>
        <v>-2.2555413814365988E-2</v>
      </c>
      <c r="E1588" s="2">
        <f>MACD!F1588</f>
        <v>-8.7810642507187217E-3</v>
      </c>
      <c r="F1588" s="2">
        <f>'Moving Avg'!D1588</f>
        <v>2.3969800000000001</v>
      </c>
      <c r="G1588" s="2">
        <f>'Moving Avg'!F1588</f>
        <v>2.4035399999999996</v>
      </c>
      <c r="H1588" s="2">
        <f>'Moving Avg'!G1588</f>
        <v>2.6046299999999998</v>
      </c>
      <c r="I1588" s="2">
        <f>'Moving Avg'!H1588</f>
        <v>2.6312245000000005</v>
      </c>
      <c r="J1588" s="6" t="str">
        <f>OBV!F1588</f>
        <v>BEARISH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2.3351000000000002</v>
      </c>
      <c r="C1589" s="2">
        <f>RSI!I1589</f>
        <v>31.191619013062436</v>
      </c>
      <c r="D1589" s="2">
        <f>MACD!E1589</f>
        <v>-1.7218851094559007E-2</v>
      </c>
      <c r="E1589" s="2">
        <f>MACD!F1589</f>
        <v>-1.0468621619486779E-2</v>
      </c>
      <c r="F1589" s="2">
        <f>'Moving Avg'!D1589</f>
        <v>2.38198</v>
      </c>
      <c r="G1589" s="2">
        <f>'Moving Avg'!F1589</f>
        <v>2.4030699999999996</v>
      </c>
      <c r="H1589" s="2">
        <f>'Moving Avg'!G1589</f>
        <v>2.593188</v>
      </c>
      <c r="I1589" s="2">
        <f>'Moving Avg'!H1589</f>
        <v>2.6296070000000009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2.4100999999999999</v>
      </c>
      <c r="C1590" s="2">
        <f>RSI!I1590</f>
        <v>44.62417105126282</v>
      </c>
      <c r="D1590" s="2">
        <f>MACD!E1590</f>
        <v>-1.7542411914145628E-2</v>
      </c>
      <c r="E1590" s="2">
        <f>MACD!F1590</f>
        <v>-1.188337967841855E-2</v>
      </c>
      <c r="F1590" s="2">
        <f>'Moving Avg'!D1590</f>
        <v>2.38198</v>
      </c>
      <c r="G1590" s="2">
        <f>'Moving Avg'!F1590</f>
        <v>2.4030699999999996</v>
      </c>
      <c r="H1590" s="2">
        <f>'Moving Avg'!G1590</f>
        <v>2.5832460000000004</v>
      </c>
      <c r="I1590" s="2">
        <f>'Moving Avg'!H1590</f>
        <v>2.6283645000000013</v>
      </c>
      <c r="J1590" s="6" t="str">
        <f>OBV!F1590</f>
        <v>BEARISH</v>
      </c>
      <c r="K1590" s="6" t="str">
        <f>OBV!G1590</f>
        <v>STRONG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2.4100999999999999</v>
      </c>
      <c r="C1591" s="2">
        <f>RSI!I1591</f>
        <v>44.62417105126282</v>
      </c>
      <c r="D1591" s="2">
        <f>MACD!E1591</f>
        <v>-1.759600045468579E-2</v>
      </c>
      <c r="E1591" s="2">
        <f>MACD!F1591</f>
        <v>-1.3025903833671998E-2</v>
      </c>
      <c r="F1591" s="2">
        <f>'Moving Avg'!D1591</f>
        <v>2.3951000000000002</v>
      </c>
      <c r="G1591" s="2">
        <f>'Moving Avg'!F1591</f>
        <v>2.4030699999999996</v>
      </c>
      <c r="H1591" s="2">
        <f>'Moving Avg'!G1591</f>
        <v>2.5731160000000002</v>
      </c>
      <c r="I1591" s="2">
        <f>'Moving Avg'!H1591</f>
        <v>2.6271220000000017</v>
      </c>
      <c r="J1591" s="6" t="str">
        <f>OBV!F1591</f>
        <v>BEARISH</v>
      </c>
      <c r="K1591" s="6" t="str">
        <f>OBV!G1591</f>
        <v>STRONG</v>
      </c>
      <c r="L1591" s="6" t="str">
        <f>OBV!H1591</f>
        <v>BEARISH DIVERGENCE</v>
      </c>
    </row>
    <row r="1592" spans="1:12" ht="13.5" x14ac:dyDescent="0.25">
      <c r="A1592" s="3">
        <f>RSI!A1592</f>
        <v>44333</v>
      </c>
      <c r="B1592" s="2">
        <f>RSI!B1592</f>
        <v>2.4100999999999999</v>
      </c>
      <c r="C1592" s="2">
        <f>RSI!I1592</f>
        <v>44.62417105126282</v>
      </c>
      <c r="D1592" s="2">
        <f>MACD!E1592</f>
        <v>-1.7437461556765399E-2</v>
      </c>
      <c r="E1592" s="2">
        <f>MACD!F1592</f>
        <v>-1.390821537829068E-2</v>
      </c>
      <c r="F1592" s="2">
        <f>'Moving Avg'!D1592</f>
        <v>2.3951000000000002</v>
      </c>
      <c r="G1592" s="2">
        <f>'Moving Avg'!F1592</f>
        <v>2.4030699999999996</v>
      </c>
      <c r="H1592" s="2">
        <f>'Moving Avg'!G1592</f>
        <v>2.5629860000000004</v>
      </c>
      <c r="I1592" s="2">
        <f>'Moving Avg'!H1592</f>
        <v>2.6258795000000008</v>
      </c>
      <c r="J1592" s="6" t="str">
        <f>OBV!F1592</f>
        <v>BEARISH</v>
      </c>
      <c r="K1592" s="6" t="str">
        <f>OBV!G1592</f>
        <v>STRONG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2.4100999999999999</v>
      </c>
      <c r="C1593" s="2">
        <f>RSI!I1593</f>
        <v>44.62417105126282</v>
      </c>
      <c r="D1593" s="2">
        <f>MACD!E1593</f>
        <v>-1.7114532658887516E-2</v>
      </c>
      <c r="E1593" s="2">
        <f>MACD!F1593</f>
        <v>-1.4549478834410049E-2</v>
      </c>
      <c r="F1593" s="2">
        <f>'Moving Avg'!D1593</f>
        <v>2.3951000000000002</v>
      </c>
      <c r="G1593" s="2">
        <f>'Moving Avg'!F1593</f>
        <v>2.4030699999999996</v>
      </c>
      <c r="H1593" s="2">
        <f>'Moving Avg'!G1593</f>
        <v>2.5541700000000001</v>
      </c>
      <c r="I1593" s="2">
        <f>'Moving Avg'!H1593</f>
        <v>2.6246370000000012</v>
      </c>
      <c r="J1593" s="6" t="str">
        <f>OBV!F1593</f>
        <v>BEARISH</v>
      </c>
      <c r="K1593" s="6" t="str">
        <f>OBV!G1593</f>
        <v>STRONG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2.4100999999999999</v>
      </c>
      <c r="C1594" s="2">
        <f>RSI!I1594</f>
        <v>44.62417105126282</v>
      </c>
      <c r="D1594" s="2">
        <f>MACD!E1594</f>
        <v>-1.6666488278397562E-2</v>
      </c>
      <c r="E1594" s="2">
        <f>MACD!F1594</f>
        <v>-1.4972880723207554E-2</v>
      </c>
      <c r="F1594" s="2">
        <f>'Moving Avg'!D1594</f>
        <v>2.4100999999999999</v>
      </c>
      <c r="G1594" s="2">
        <f>'Moving Avg'!F1594</f>
        <v>2.4030699999999996</v>
      </c>
      <c r="H1594" s="2">
        <f>'Moving Avg'!G1594</f>
        <v>2.5453540000000001</v>
      </c>
      <c r="I1594" s="2">
        <f>'Moving Avg'!H1594</f>
        <v>2.6233945000000016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2.4100999999999999</v>
      </c>
      <c r="C1595" s="2">
        <f>RSI!I1595</f>
        <v>44.62417105126282</v>
      </c>
      <c r="D1595" s="2">
        <f>MACD!E1595</f>
        <v>-1.6125524866009044E-2</v>
      </c>
      <c r="E1595" s="2">
        <f>MACD!F1595</f>
        <v>-1.5203409551767853E-2</v>
      </c>
      <c r="F1595" s="2">
        <f>'Moving Avg'!D1595</f>
        <v>2.4100999999999999</v>
      </c>
      <c r="G1595" s="2">
        <f>'Moving Avg'!F1595</f>
        <v>2.40307</v>
      </c>
      <c r="H1595" s="2">
        <f>'Moving Avg'!G1595</f>
        <v>2.5365379999999997</v>
      </c>
      <c r="I1595" s="2">
        <f>'Moving Avg'!H1595</f>
        <v>2.6214720000000011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2.4100999999999999</v>
      </c>
      <c r="C1596" s="2">
        <f>RSI!I1596</f>
        <v>44.62417105126282</v>
      </c>
      <c r="D1596" s="2">
        <f>MACD!E1596</f>
        <v>-2.5610234159823886E-2</v>
      </c>
      <c r="E1596" s="2">
        <f>MACD!F1596</f>
        <v>-1.7284774473379061E-2</v>
      </c>
      <c r="F1596" s="2">
        <f>'Moving Avg'!D1596</f>
        <v>2.4100999999999999</v>
      </c>
      <c r="G1596" s="2">
        <f>'Moving Avg'!F1596</f>
        <v>2.40307</v>
      </c>
      <c r="H1596" s="2">
        <f>'Moving Avg'!G1596</f>
        <v>2.5277219999999998</v>
      </c>
      <c r="I1596" s="2">
        <f>'Moving Avg'!H1596</f>
        <v>2.6195025000000012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2.4100999999999999</v>
      </c>
      <c r="C1597" s="2">
        <f>RSI!I1597</f>
        <v>44.62417105126282</v>
      </c>
      <c r="D1597" s="2">
        <f>MACD!E1597</f>
        <v>-2.3404690339766443E-2</v>
      </c>
      <c r="E1597" s="2">
        <f>MACD!F1597</f>
        <v>-1.8508757646656538E-2</v>
      </c>
      <c r="F1597" s="2">
        <f>'Moving Avg'!D1597</f>
        <v>2.4100999999999999</v>
      </c>
      <c r="G1597" s="2">
        <f>'Moving Avg'!F1597</f>
        <v>2.40307</v>
      </c>
      <c r="H1597" s="2">
        <f>'Moving Avg'!G1597</f>
        <v>2.5189059999999999</v>
      </c>
      <c r="I1597" s="2">
        <f>'Moving Avg'!H1597</f>
        <v>2.6175330000000008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2.4100999999999999</v>
      </c>
      <c r="C1598" s="2">
        <f>RSI!I1598</f>
        <v>44.624171051262827</v>
      </c>
      <c r="D1598" s="2">
        <f>MACD!E1598</f>
        <v>-2.1409980049524879E-2</v>
      </c>
      <c r="E1598" s="2">
        <f>MACD!F1598</f>
        <v>-1.9089002127230206E-2</v>
      </c>
      <c r="F1598" s="2">
        <f>'Moving Avg'!D1598</f>
        <v>2.4100999999999999</v>
      </c>
      <c r="G1598" s="2">
        <f>'Moving Avg'!F1598</f>
        <v>2.40307</v>
      </c>
      <c r="H1598" s="2">
        <f>'Moving Avg'!G1598</f>
        <v>2.5100899999999999</v>
      </c>
      <c r="I1598" s="2">
        <f>'Moving Avg'!H1598</f>
        <v>2.6155635000000008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2.4100999999999999</v>
      </c>
      <c r="C1599" s="2">
        <f>RSI!I1599</f>
        <v>44.624171051262827</v>
      </c>
      <c r="D1599" s="2">
        <f>MACD!E1599</f>
        <v>-3.1141646003899126E-2</v>
      </c>
      <c r="E1599" s="2">
        <f>MACD!F1599</f>
        <v>-2.1499530902563992E-2</v>
      </c>
      <c r="F1599" s="2">
        <f>'Moving Avg'!D1599</f>
        <v>2.4100999999999999</v>
      </c>
      <c r="G1599" s="2">
        <f>'Moving Avg'!F1599</f>
        <v>2.40307</v>
      </c>
      <c r="H1599" s="2">
        <f>'Moving Avg'!G1599</f>
        <v>2.501274</v>
      </c>
      <c r="I1599" s="2">
        <f>'Moving Avg'!H1599</f>
        <v>2.6135940000000017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2.4100999999999999</v>
      </c>
      <c r="C1600" s="2">
        <f>RSI!I1600</f>
        <v>44.62417105126282</v>
      </c>
      <c r="D1600" s="2">
        <f>MACD!E1600</f>
        <v>-2.7727519375515541E-2</v>
      </c>
      <c r="E1600" s="2">
        <f>MACD!F1600</f>
        <v>-2.2745128597154302E-2</v>
      </c>
      <c r="F1600" s="2">
        <f>'Moving Avg'!D1600</f>
        <v>2.4100999999999999</v>
      </c>
      <c r="G1600" s="2">
        <f>'Moving Avg'!F1600</f>
        <v>2.40307</v>
      </c>
      <c r="H1600" s="2">
        <f>'Moving Avg'!G1600</f>
        <v>2.4941459999999998</v>
      </c>
      <c r="I1600" s="2">
        <f>'Moving Avg'!H1600</f>
        <v>2.6116245000000013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2.3914</v>
      </c>
      <c r="C1601" s="2">
        <f>RSI!I1601</f>
        <v>40.202539597445437</v>
      </c>
      <c r="D1601" s="2">
        <f>MACD!E1601</f>
        <v>-2.3351465528485882E-2</v>
      </c>
      <c r="E1601" s="2">
        <f>MACD!F1601</f>
        <v>-2.2866395983420617E-2</v>
      </c>
      <c r="F1601" s="2">
        <f>'Moving Avg'!D1601</f>
        <v>2.4063600000000003</v>
      </c>
      <c r="G1601" s="2">
        <f>'Moving Avg'!F1601</f>
        <v>2.4021349999999999</v>
      </c>
      <c r="H1601" s="2">
        <f>'Moving Avg'!G1601</f>
        <v>2.485706</v>
      </c>
      <c r="I1601" s="2">
        <f>'Moving Avg'!H1601</f>
        <v>2.6095615000000008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2.4100999999999999</v>
      </c>
      <c r="C1602" s="2">
        <f>RSI!I1602</f>
        <v>45.968169285951952</v>
      </c>
      <c r="D1602" s="2">
        <f>MACD!E1602</f>
        <v>-2.0828899516954991E-2</v>
      </c>
      <c r="E1602" s="2">
        <f>MACD!F1602</f>
        <v>-2.2458896690127492E-2</v>
      </c>
      <c r="F1602" s="2">
        <f>'Moving Avg'!D1602</f>
        <v>2.4063600000000003</v>
      </c>
      <c r="G1602" s="2">
        <f>'Moving Avg'!F1602</f>
        <v>2.4021349999999999</v>
      </c>
      <c r="H1602" s="2">
        <f>'Moving Avg'!G1602</f>
        <v>2.4776399999999996</v>
      </c>
      <c r="I1602" s="2">
        <f>'Moving Avg'!H1602</f>
        <v>2.6075920000000008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2.4382999999999999</v>
      </c>
      <c r="C1603" s="2">
        <f>RSI!I1603</f>
        <v>53.283391121817836</v>
      </c>
      <c r="D1603" s="2">
        <f>MACD!E1603</f>
        <v>-2.0704052647329441E-2</v>
      </c>
      <c r="E1603" s="2">
        <f>MACD!F1603</f>
        <v>-2.2107927881567884E-2</v>
      </c>
      <c r="F1603" s="2">
        <f>'Moving Avg'!D1603</f>
        <v>2.4119999999999999</v>
      </c>
      <c r="G1603" s="2">
        <f>'Moving Avg'!F1603</f>
        <v>2.4035449999999998</v>
      </c>
      <c r="H1603" s="2">
        <f>'Moving Avg'!G1603</f>
        <v>2.4701379999999999</v>
      </c>
      <c r="I1603" s="2">
        <f>'Moving Avg'!H1603</f>
        <v>2.6058570000000008</v>
      </c>
      <c r="J1603" s="6" t="str">
        <f>OBV!F1603</f>
        <v>BULLISH</v>
      </c>
      <c r="K1603" s="6" t="str">
        <f>OBV!G1603</f>
        <v>WEAK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2.4851999999999999</v>
      </c>
      <c r="C1604" s="2">
        <f>RSI!I1604</f>
        <v>62.400688634033152</v>
      </c>
      <c r="D1604" s="2">
        <f>MACD!E1604</f>
        <v>-2.4165736123863635E-2</v>
      </c>
      <c r="E1604" s="2">
        <f>MACD!F1604</f>
        <v>-2.2519489530027036E-2</v>
      </c>
      <c r="F1604" s="2">
        <f>'Moving Avg'!D1604</f>
        <v>2.4270199999999997</v>
      </c>
      <c r="G1604" s="2">
        <f>'Moving Avg'!F1604</f>
        <v>2.4072999999999998</v>
      </c>
      <c r="H1604" s="2">
        <f>'Moving Avg'!G1604</f>
        <v>2.4635739999999999</v>
      </c>
      <c r="I1604" s="2">
        <f>'Moving Avg'!H1604</f>
        <v>2.6043099999999999</v>
      </c>
      <c r="J1604" s="6" t="str">
        <f>OBV!F1604</f>
        <v>BULLISH</v>
      </c>
      <c r="K1604" s="6" t="str">
        <f>OBV!G1604</f>
        <v>WEAK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2.5038999999999998</v>
      </c>
      <c r="C1605" s="2">
        <f>RSI!I1605</f>
        <v>65.307913869392863</v>
      </c>
      <c r="D1605" s="2">
        <f>MACD!E1605</f>
        <v>-2.8843513934551979E-2</v>
      </c>
      <c r="E1605" s="2">
        <f>MACD!F1605</f>
        <v>-2.3784294410932025E-2</v>
      </c>
      <c r="F1605" s="2">
        <f>'Moving Avg'!D1605</f>
        <v>2.4457800000000001</v>
      </c>
      <c r="G1605" s="2">
        <f>'Moving Avg'!F1605</f>
        <v>2.4119899999999999</v>
      </c>
      <c r="H1605" s="2">
        <f>'Moving Avg'!G1605</f>
        <v>2.4573839999999998</v>
      </c>
      <c r="I1605" s="2">
        <f>'Moving Avg'!H1605</f>
        <v>2.6028565000000001</v>
      </c>
      <c r="J1605" s="6" t="str">
        <f>OBV!F1605</f>
        <v>BULLISH</v>
      </c>
      <c r="K1605" s="6" t="str">
        <f>OBV!G1605</f>
        <v>WEAK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2.4289000000000001</v>
      </c>
      <c r="C1606" s="2">
        <f>RSI!I1606</f>
        <v>48.957680299845116</v>
      </c>
      <c r="D1606" s="2">
        <f>MACD!E1606</f>
        <v>-2.7693128869597849E-2</v>
      </c>
      <c r="E1606" s="2">
        <f>MACD!F1606</f>
        <v>-2.4566061302665192E-2</v>
      </c>
      <c r="F1606" s="2">
        <f>'Moving Avg'!D1606</f>
        <v>2.4532799999999999</v>
      </c>
      <c r="G1606" s="2">
        <f>'Moving Avg'!F1606</f>
        <v>2.4162099999999995</v>
      </c>
      <c r="H1606" s="2">
        <f>'Moving Avg'!G1606</f>
        <v>2.449694</v>
      </c>
      <c r="I1606" s="2">
        <f>'Moving Avg'!H1606</f>
        <v>2.6014030000000004</v>
      </c>
      <c r="J1606" s="6" t="str">
        <f>OBV!F1606</f>
        <v>BULLISH</v>
      </c>
      <c r="K1606" s="6" t="str">
        <f>OBV!G1606</f>
        <v>WEAK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2.4944999999999999</v>
      </c>
      <c r="C1607" s="2">
        <f>RSI!I1607</f>
        <v>58.697696565404641</v>
      </c>
      <c r="D1607" s="2">
        <f>MACD!E1607</f>
        <v>-3.1549743090848903E-2</v>
      </c>
      <c r="E1607" s="2">
        <f>MACD!F1607</f>
        <v>-2.5962797660301937E-2</v>
      </c>
      <c r="F1607" s="2">
        <f>'Moving Avg'!D1607</f>
        <v>2.4701599999999999</v>
      </c>
      <c r="G1607" s="2">
        <f>'Moving Avg'!F1607</f>
        <v>2.4204300000000001</v>
      </c>
      <c r="H1607" s="2">
        <f>'Moving Avg'!G1607</f>
        <v>2.4433160000000003</v>
      </c>
      <c r="I1607" s="2">
        <f>'Moving Avg'!H1607</f>
        <v>2.5999025000000007</v>
      </c>
      <c r="J1607" s="6" t="str">
        <f>OBV!F1607</f>
        <v>BULLISH</v>
      </c>
      <c r="K1607" s="6" t="str">
        <f>OBV!G1607</f>
        <v>WEAK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2.4944999999999999</v>
      </c>
      <c r="C1608" s="2">
        <f>RSI!I1608</f>
        <v>58.697696565404641</v>
      </c>
      <c r="D1608" s="2">
        <f>MACD!E1608</f>
        <v>-3.5173589069426026E-2</v>
      </c>
      <c r="E1608" s="2">
        <f>MACD!F1608</f>
        <v>-2.7804955942126758E-2</v>
      </c>
      <c r="F1608" s="2">
        <f>'Moving Avg'!D1608</f>
        <v>2.4813999999999998</v>
      </c>
      <c r="G1608" s="2">
        <f>'Moving Avg'!F1608</f>
        <v>2.4246500000000002</v>
      </c>
      <c r="H1608" s="2">
        <f>'Moving Avg'!G1608</f>
        <v>2.436938</v>
      </c>
      <c r="I1608" s="2">
        <f>'Moving Avg'!H1608</f>
        <v>2.5984020000000005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2.4944999999999999</v>
      </c>
      <c r="C1609" s="2">
        <f>RSI!I1609</f>
        <v>58.697696565404655</v>
      </c>
      <c r="D1609" s="2">
        <f>MACD!E1609</f>
        <v>-3.8573769376637035E-2</v>
      </c>
      <c r="E1609" s="2">
        <f>MACD!F1609</f>
        <v>-2.9958718629028817E-2</v>
      </c>
      <c r="F1609" s="2">
        <f>'Moving Avg'!D1609</f>
        <v>2.4832600000000005</v>
      </c>
      <c r="G1609" s="2">
        <f>'Moving Avg'!F1609</f>
        <v>2.4326200000000004</v>
      </c>
      <c r="H1609" s="2">
        <f>'Moving Avg'!G1609</f>
        <v>2.4305600000000003</v>
      </c>
      <c r="I1609" s="2">
        <f>'Moving Avg'!H1609</f>
        <v>2.5969015000000009</v>
      </c>
      <c r="J1609" s="6" t="str">
        <f>OBV!F1609</f>
        <v>BULLISH</v>
      </c>
      <c r="K1609" s="6" t="str">
        <f>OBV!G1609</f>
        <v>NEUTRAL</v>
      </c>
      <c r="L1609" s="6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2.4944999999999999</v>
      </c>
      <c r="C1610" s="2">
        <f>RSI!I1610</f>
        <v>58.697696565404648</v>
      </c>
      <c r="D1610" s="2">
        <f>MACD!E1610</f>
        <v>-4.1759964553208295E-2</v>
      </c>
      <c r="E1610" s="2">
        <f>MACD!F1610</f>
        <v>-3.2318967813864716E-2</v>
      </c>
      <c r="F1610" s="2">
        <f>'Moving Avg'!D1610</f>
        <v>2.4813800000000001</v>
      </c>
      <c r="G1610" s="2">
        <f>'Moving Avg'!F1610</f>
        <v>2.4368400000000006</v>
      </c>
      <c r="H1610" s="2">
        <f>'Moving Avg'!G1610</f>
        <v>2.4266200000000002</v>
      </c>
      <c r="I1610" s="2">
        <f>'Moving Avg'!H1610</f>
        <v>2.5954010000000007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</row>
    <row r="1611" spans="1:12" ht="13.5" x14ac:dyDescent="0.25">
      <c r="A1611" s="3">
        <f>RSI!A1611</f>
        <v>44358</v>
      </c>
      <c r="B1611" s="2">
        <f>RSI!B1611</f>
        <v>2.4851999999999999</v>
      </c>
      <c r="C1611" s="2">
        <f>RSI!I1611</f>
        <v>56.636847465174924</v>
      </c>
      <c r="D1611" s="2">
        <f>MACD!E1611</f>
        <v>-4.6930231833391289E-2</v>
      </c>
      <c r="E1611" s="2">
        <f>MACD!F1611</f>
        <v>-3.5241220617770033E-2</v>
      </c>
      <c r="F1611" s="2">
        <f>'Moving Avg'!D1611</f>
        <v>2.4926400000000002</v>
      </c>
      <c r="G1611" s="2">
        <f>'Moving Avg'!F1611</f>
        <v>2.4405950000000005</v>
      </c>
      <c r="H1611" s="2">
        <f>'Moving Avg'!G1611</f>
        <v>2.4239940000000004</v>
      </c>
      <c r="I1611" s="2">
        <f>'Moving Avg'!H1611</f>
        <v>2.5942290000000003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2.4851999999999999</v>
      </c>
      <c r="C1612" s="2">
        <f>RSI!I1612</f>
        <v>56.636847465174924</v>
      </c>
      <c r="D1612" s="2">
        <f>MACD!E1612</f>
        <v>-4.8638216376743593E-2</v>
      </c>
      <c r="E1612" s="2">
        <f>MACD!F1612</f>
        <v>-3.7920619769564748E-2</v>
      </c>
      <c r="F1612" s="2">
        <f>'Moving Avg'!D1612</f>
        <v>2.4907799999999995</v>
      </c>
      <c r="G1612" s="2">
        <f>'Moving Avg'!F1612</f>
        <v>2.4443500000000005</v>
      </c>
      <c r="H1612" s="2">
        <f>'Moving Avg'!G1612</f>
        <v>2.4228700000000005</v>
      </c>
      <c r="I1612" s="2">
        <f>'Moving Avg'!H1612</f>
        <v>2.5926820000000004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2.4758</v>
      </c>
      <c r="C1613" s="2">
        <f>RSI!I1613</f>
        <v>54.398010729965918</v>
      </c>
      <c r="D1613" s="2">
        <f>MACD!E1613</f>
        <v>-4.5243181857983039E-2</v>
      </c>
      <c r="E1613" s="2">
        <f>MACD!F1613</f>
        <v>-3.9385132187248408E-2</v>
      </c>
      <c r="F1613" s="2">
        <f>'Moving Avg'!D1613</f>
        <v>2.4870399999999995</v>
      </c>
      <c r="G1613" s="2">
        <f>'Moving Avg'!F1613</f>
        <v>2.4476350000000004</v>
      </c>
      <c r="H1613" s="2">
        <f>'Moving Avg'!G1613</f>
        <v>2.4230580000000006</v>
      </c>
      <c r="I1613" s="2">
        <f>'Moving Avg'!H1613</f>
        <v>2.5910880000000009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2.4758</v>
      </c>
      <c r="C1614" s="2">
        <f>RSI!I1614</f>
        <v>54.398010729965904</v>
      </c>
      <c r="D1614" s="2">
        <f>MACD!E1614</f>
        <v>-3.5279628524390372E-2</v>
      </c>
      <c r="E1614" s="2">
        <f>MACD!F1614</f>
        <v>-3.8564031454676802E-2</v>
      </c>
      <c r="F1614" s="2">
        <f>'Moving Avg'!D1614</f>
        <v>2.4832999999999998</v>
      </c>
      <c r="G1614" s="2">
        <f>'Moving Avg'!F1614</f>
        <v>2.45092</v>
      </c>
      <c r="H1614" s="2">
        <f>'Moving Avg'!G1614</f>
        <v>2.4256840000000008</v>
      </c>
      <c r="I1614" s="2">
        <f>'Moving Avg'!H1614</f>
        <v>2.5894940000000015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2.4758</v>
      </c>
      <c r="C1615" s="2">
        <f>RSI!I1615</f>
        <v>54.398010729965904</v>
      </c>
      <c r="D1615" s="2">
        <f>MACD!E1615</f>
        <v>-2.4087333137394751E-2</v>
      </c>
      <c r="E1615" s="2">
        <f>MACD!F1615</f>
        <v>-3.5668691791220397E-2</v>
      </c>
      <c r="F1615" s="2">
        <f>'Moving Avg'!D1615</f>
        <v>2.4795599999999998</v>
      </c>
      <c r="G1615" s="2">
        <f>'Moving Avg'!F1615</f>
        <v>2.454205</v>
      </c>
      <c r="H1615" s="2">
        <f>'Moving Avg'!G1615</f>
        <v>2.4262460000000008</v>
      </c>
      <c r="I1615" s="2">
        <f>'Moving Avg'!H1615</f>
        <v>2.5879000000000012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2.4758</v>
      </c>
      <c r="C1616" s="2">
        <f>RSI!I1616</f>
        <v>54.398010729965904</v>
      </c>
      <c r="D1616" s="2">
        <f>MACD!E1616</f>
        <v>-2.6262174835475882E-2</v>
      </c>
      <c r="E1616" s="2">
        <f>MACD!F1616</f>
        <v>-3.3787388400071498E-2</v>
      </c>
      <c r="F1616" s="2">
        <f>'Moving Avg'!D1616</f>
        <v>2.4776799999999999</v>
      </c>
      <c r="G1616" s="2">
        <f>'Moving Avg'!F1616</f>
        <v>2.4574899999999995</v>
      </c>
      <c r="H1616" s="2">
        <f>'Moving Avg'!G1616</f>
        <v>2.4262460000000008</v>
      </c>
      <c r="I1616" s="2">
        <f>'Moving Avg'!H1616</f>
        <v>2.5863060000000013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2.4758</v>
      </c>
      <c r="C1617" s="2">
        <f>RSI!I1617</f>
        <v>54.398010729965897</v>
      </c>
      <c r="D1617" s="2">
        <f>MACD!E1617</f>
        <v>-1.8108991837272104E-2</v>
      </c>
      <c r="E1617" s="2">
        <f>MACD!F1617</f>
        <v>-3.0651709087511619E-2</v>
      </c>
      <c r="F1617" s="2">
        <f>'Moving Avg'!D1617</f>
        <v>2.4758</v>
      </c>
      <c r="G1617" s="2">
        <f>'Moving Avg'!F1617</f>
        <v>2.4607749999999995</v>
      </c>
      <c r="H1617" s="2">
        <f>'Moving Avg'!G1617</f>
        <v>2.4262460000000008</v>
      </c>
      <c r="I1617" s="2">
        <f>'Moving Avg'!H1617</f>
        <v>2.5847120000000015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2.4758</v>
      </c>
      <c r="C1618" s="2">
        <f>RSI!I1618</f>
        <v>54.398010729965904</v>
      </c>
      <c r="D1618" s="2">
        <f>MACD!E1618</f>
        <v>-1.1301694709479726E-2</v>
      </c>
      <c r="E1618" s="2">
        <f>MACD!F1618</f>
        <v>-2.6781706211905239E-2</v>
      </c>
      <c r="F1618" s="2">
        <f>'Moving Avg'!D1618</f>
        <v>2.4758</v>
      </c>
      <c r="G1618" s="2">
        <f>'Moving Avg'!F1618</f>
        <v>2.4640599999999995</v>
      </c>
      <c r="H1618" s="2">
        <f>'Moving Avg'!G1618</f>
        <v>2.4275600000000011</v>
      </c>
      <c r="I1618" s="2">
        <f>'Moving Avg'!H1618</f>
        <v>2.5831180000000011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2.4758</v>
      </c>
      <c r="C1619" s="2">
        <f>RSI!I1619</f>
        <v>54.398010729965904</v>
      </c>
      <c r="D1619" s="2">
        <f>MACD!E1619</f>
        <v>-5.6264426041212623E-3</v>
      </c>
      <c r="E1619" s="2">
        <f>MACD!F1619</f>
        <v>-2.2550653490348446E-2</v>
      </c>
      <c r="F1619" s="2">
        <f>'Moving Avg'!D1619</f>
        <v>2.4758</v>
      </c>
      <c r="G1619" s="2">
        <f>'Moving Avg'!F1619</f>
        <v>2.4673449999999995</v>
      </c>
      <c r="H1619" s="2">
        <f>'Moving Avg'!G1619</f>
        <v>2.4301860000000013</v>
      </c>
      <c r="I1619" s="2">
        <f>'Moving Avg'!H1619</f>
        <v>2.5815240000000013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2.4758</v>
      </c>
      <c r="C1620" s="2">
        <f>RSI!I1620</f>
        <v>54.398010729965897</v>
      </c>
      <c r="D1620" s="2">
        <f>MACD!E1620</f>
        <v>-9.0279559731154535E-4</v>
      </c>
      <c r="E1620" s="2">
        <f>MACD!F1620</f>
        <v>-1.8221081911741065E-2</v>
      </c>
      <c r="F1620" s="2">
        <f>'Moving Avg'!D1620</f>
        <v>2.4758</v>
      </c>
      <c r="G1620" s="2">
        <f>'Moving Avg'!F1620</f>
        <v>2.4706299999999994</v>
      </c>
      <c r="H1620" s="2">
        <f>'Moving Avg'!G1620</f>
        <v>2.4315000000000015</v>
      </c>
      <c r="I1620" s="2">
        <f>'Moving Avg'!H1620</f>
        <v>2.5799300000000009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2.4758</v>
      </c>
      <c r="C1621" s="2">
        <f>RSI!I1621</f>
        <v>54.398010729965897</v>
      </c>
      <c r="D1621" s="2">
        <f>MACD!E1621</f>
        <v>1.5906918934627257E-3</v>
      </c>
      <c r="E1621" s="2">
        <f>MACD!F1621</f>
        <v>-1.4258727150700307E-2</v>
      </c>
      <c r="F1621" s="2">
        <f>'Moving Avg'!D1621</f>
        <v>2.4758</v>
      </c>
      <c r="G1621" s="2">
        <f>'Moving Avg'!F1621</f>
        <v>2.4748499999999996</v>
      </c>
      <c r="H1621" s="2">
        <f>'Moving Avg'!G1621</f>
        <v>2.4328140000000018</v>
      </c>
      <c r="I1621" s="2">
        <f>'Moving Avg'!H1621</f>
        <v>2.5787110000000011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2.4758</v>
      </c>
      <c r="C1622" s="2">
        <f>RSI!I1622</f>
        <v>54.398010729965904</v>
      </c>
      <c r="D1622" s="2">
        <f>MACD!E1622</f>
        <v>3.633273923061342E-3</v>
      </c>
      <c r="E1622" s="2">
        <f>MACD!F1622</f>
        <v>-1.0680326935947979E-2</v>
      </c>
      <c r="F1622" s="2">
        <f>'Moving Avg'!D1622</f>
        <v>2.4758</v>
      </c>
      <c r="G1622" s="2">
        <f>'Moving Avg'!F1622</f>
        <v>2.4781349999999995</v>
      </c>
      <c r="H1622" s="2">
        <f>'Moving Avg'!G1622</f>
        <v>2.4341280000000016</v>
      </c>
      <c r="I1622" s="2">
        <f>'Moving Avg'!H1622</f>
        <v>2.5774920000000012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</row>
    <row r="1623" spans="1:12" ht="13.5" x14ac:dyDescent="0.25">
      <c r="A1623" s="3">
        <f>RSI!A1623</f>
        <v>44376</v>
      </c>
      <c r="B1623" s="2">
        <f>RSI!B1623</f>
        <v>2.4758</v>
      </c>
      <c r="C1623" s="2">
        <f>RSI!I1623</f>
        <v>54.398010729965904</v>
      </c>
      <c r="D1623" s="2">
        <f>MACD!E1623</f>
        <v>3.8531513089510305E-3</v>
      </c>
      <c r="E1623" s="2">
        <f>MACD!F1623</f>
        <v>-7.7736312869681771E-3</v>
      </c>
      <c r="F1623" s="2">
        <f>'Moving Avg'!D1623</f>
        <v>2.4758</v>
      </c>
      <c r="G1623" s="2">
        <f>'Moving Avg'!F1623</f>
        <v>2.4800099999999996</v>
      </c>
      <c r="H1623" s="2">
        <f>'Moving Avg'!G1623</f>
        <v>2.4354420000000019</v>
      </c>
      <c r="I1623" s="2">
        <f>'Moving Avg'!H1623</f>
        <v>2.5762730000000009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2.4758</v>
      </c>
      <c r="C1624" s="2">
        <f>RSI!I1624</f>
        <v>54.398010729965918</v>
      </c>
      <c r="D1624" s="2">
        <f>MACD!E1624</f>
        <v>3.9815093599022688E-3</v>
      </c>
      <c r="E1624" s="2">
        <f>MACD!F1624</f>
        <v>-5.4226031575940878E-3</v>
      </c>
      <c r="F1624" s="2">
        <f>'Moving Avg'!D1624</f>
        <v>2.4758</v>
      </c>
      <c r="G1624" s="2">
        <f>'Moving Avg'!F1624</f>
        <v>2.4795399999999996</v>
      </c>
      <c r="H1624" s="2">
        <f>'Moving Avg'!G1624</f>
        <v>2.4367560000000021</v>
      </c>
      <c r="I1624" s="2">
        <f>'Moving Avg'!H1624</f>
        <v>2.5750540000000011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44378</v>
      </c>
      <c r="B1625" s="2">
        <f>RSI!B1625</f>
        <v>2.5038999999999998</v>
      </c>
      <c r="C1625" s="2">
        <f>RSI!I1625</f>
        <v>64.582439297071787</v>
      </c>
      <c r="D1625" s="2">
        <f>MACD!E1625</f>
        <v>1.9552199769163892E-3</v>
      </c>
      <c r="E1625" s="2">
        <f>MACD!F1625</f>
        <v>-3.947038530691992E-3</v>
      </c>
      <c r="F1625" s="2">
        <f>'Moving Avg'!D1625</f>
        <v>2.48142</v>
      </c>
      <c r="G1625" s="2">
        <f>'Moving Avg'!F1625</f>
        <v>2.4795399999999996</v>
      </c>
      <c r="H1625" s="2">
        <f>'Moving Avg'!G1625</f>
        <v>2.4386320000000019</v>
      </c>
      <c r="I1625" s="2">
        <f>'Moving Avg'!H1625</f>
        <v>2.5739755000000013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2.5038999999999998</v>
      </c>
      <c r="C1626" s="2">
        <f>RSI!I1626</f>
        <v>64.582439297071787</v>
      </c>
      <c r="D1626" s="2">
        <f>MACD!E1626</f>
        <v>2.516168566657484E-5</v>
      </c>
      <c r="E1626" s="2">
        <f>MACD!F1626</f>
        <v>-3.1525984874202786E-3</v>
      </c>
      <c r="F1626" s="2">
        <f>'Moving Avg'!D1626</f>
        <v>2.4870399999999999</v>
      </c>
      <c r="G1626" s="2">
        <f>'Moving Avg'!F1626</f>
        <v>2.4832899999999998</v>
      </c>
      <c r="H1626" s="2">
        <f>'Moving Avg'!G1626</f>
        <v>2.4405080000000021</v>
      </c>
      <c r="I1626" s="2">
        <f>'Moving Avg'!H1626</f>
        <v>2.5728970000000015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2.5038999999999998</v>
      </c>
      <c r="C1627" s="2">
        <f>RSI!I1627</f>
        <v>64.582439297071787</v>
      </c>
      <c r="D1627" s="2">
        <f>MACD!E1627</f>
        <v>-1.8075069093086427E-3</v>
      </c>
      <c r="E1627" s="2">
        <f>MACD!F1627</f>
        <v>-2.8835801717979515E-3</v>
      </c>
      <c r="F1627" s="2">
        <f>'Moving Avg'!D1627</f>
        <v>2.4926599999999999</v>
      </c>
      <c r="G1627" s="2">
        <f>'Moving Avg'!F1627</f>
        <v>2.4837599999999997</v>
      </c>
      <c r="H1627" s="2">
        <f>'Moving Avg'!G1627</f>
        <v>2.4423840000000023</v>
      </c>
      <c r="I1627" s="2">
        <f>'Moving Avg'!H1627</f>
        <v>2.5718655000000008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2.5038999999999998</v>
      </c>
      <c r="C1628" s="2">
        <f>RSI!I1628</f>
        <v>64.582439297071787</v>
      </c>
      <c r="D1628" s="2">
        <f>MACD!E1628</f>
        <v>-3.5429879234993855E-3</v>
      </c>
      <c r="E1628" s="2">
        <f>MACD!F1628</f>
        <v>-3.0154617221382382E-3</v>
      </c>
      <c r="F1628" s="2">
        <f>'Moving Avg'!D1628</f>
        <v>2.4982799999999998</v>
      </c>
      <c r="G1628" s="2">
        <f>'Moving Avg'!F1628</f>
        <v>2.4842300000000002</v>
      </c>
      <c r="H1628" s="2">
        <f>'Moving Avg'!G1628</f>
        <v>2.4442600000000017</v>
      </c>
      <c r="I1628" s="2">
        <f>'Moving Avg'!H1628</f>
        <v>2.5712090000000005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2.5038999999999998</v>
      </c>
      <c r="C1629" s="2">
        <f>RSI!I1629</f>
        <v>64.582439297071787</v>
      </c>
      <c r="D1629" s="2">
        <f>MACD!E1629</f>
        <v>-5.1825472602757827E-3</v>
      </c>
      <c r="E1629" s="2">
        <f>MACD!F1629</f>
        <v>-3.4488788297657473E-3</v>
      </c>
      <c r="F1629" s="2">
        <f>'Moving Avg'!D1629</f>
        <v>2.5038999999999998</v>
      </c>
      <c r="G1629" s="2">
        <f>'Moving Avg'!F1629</f>
        <v>2.4847000000000001</v>
      </c>
      <c r="H1629" s="2">
        <f>'Moving Avg'!G1629</f>
        <v>2.4461360000000023</v>
      </c>
      <c r="I1629" s="2">
        <f>'Moving Avg'!H1629</f>
        <v>2.5702240000000005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2.5038999999999998</v>
      </c>
      <c r="C1630" s="2">
        <f>RSI!I1630</f>
        <v>64.582439297071787</v>
      </c>
      <c r="D1630" s="2">
        <f>MACD!E1630</f>
        <v>-6.7282698488013715E-3</v>
      </c>
      <c r="E1630" s="2">
        <f>MACD!F1630</f>
        <v>-4.1047570335728725E-3</v>
      </c>
      <c r="F1630" s="2">
        <f>'Moving Avg'!D1630</f>
        <v>2.5038999999999998</v>
      </c>
      <c r="G1630" s="2">
        <f>'Moving Avg'!F1630</f>
        <v>2.4851700000000005</v>
      </c>
      <c r="H1630" s="2">
        <f>'Moving Avg'!G1630</f>
        <v>2.4480120000000021</v>
      </c>
      <c r="I1630" s="2">
        <f>'Moving Avg'!H1630</f>
        <v>2.5692390000000005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2.5038999999999998</v>
      </c>
      <c r="C1631" s="2">
        <f>RSI!I1631</f>
        <v>64.582439297071772</v>
      </c>
      <c r="D1631" s="2">
        <f>MACD!E1631</f>
        <v>-8.1828585452377034E-3</v>
      </c>
      <c r="E1631" s="2">
        <f>MACD!F1631</f>
        <v>-4.9203773359058388E-3</v>
      </c>
      <c r="F1631" s="2">
        <f>'Moving Avg'!D1631</f>
        <v>2.5038999999999998</v>
      </c>
      <c r="G1631" s="2">
        <f>'Moving Avg'!F1631</f>
        <v>2.4861050000000007</v>
      </c>
      <c r="H1631" s="2">
        <f>'Moving Avg'!G1631</f>
        <v>2.4498880000000018</v>
      </c>
      <c r="I1631" s="2">
        <f>'Moving Avg'!H1631</f>
        <v>2.5681605000000007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2.5038999999999998</v>
      </c>
      <c r="C1632" s="2">
        <f>RSI!I1632</f>
        <v>64.582439297071772</v>
      </c>
      <c r="D1632" s="2">
        <f>MACD!E1632</f>
        <v>-9.5494695348077308E-3</v>
      </c>
      <c r="E1632" s="2">
        <f>MACD!F1632</f>
        <v>-5.8461957756862169E-3</v>
      </c>
      <c r="F1632" s="2">
        <f>'Moving Avg'!D1632</f>
        <v>2.5038999999999998</v>
      </c>
      <c r="G1632" s="2">
        <f>'Moving Avg'!F1632</f>
        <v>2.4870400000000004</v>
      </c>
      <c r="H1632" s="2">
        <f>'Moving Avg'!G1632</f>
        <v>2.4517640000000021</v>
      </c>
      <c r="I1632" s="2">
        <f>'Moving Avg'!H1632</f>
        <v>2.5670820000000005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2.5038999999999998</v>
      </c>
      <c r="C1633" s="2">
        <f>RSI!I1633</f>
        <v>64.582439297071772</v>
      </c>
      <c r="D1633" s="2">
        <f>MACD!E1633</f>
        <v>-1.0831578207151082E-2</v>
      </c>
      <c r="E1633" s="2">
        <f>MACD!F1633</f>
        <v>-6.8432722619791901E-3</v>
      </c>
      <c r="F1633" s="2">
        <f>'Moving Avg'!D1633</f>
        <v>2.5038999999999998</v>
      </c>
      <c r="G1633" s="2">
        <f>'Moving Avg'!F1633</f>
        <v>2.4884450000000005</v>
      </c>
      <c r="H1633" s="2">
        <f>'Moving Avg'!G1633</f>
        <v>2.4536400000000018</v>
      </c>
      <c r="I1633" s="2">
        <f>'Moving Avg'!H1633</f>
        <v>2.5663785000000008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2.4758</v>
      </c>
      <c r="C1634" s="2">
        <f>RSI!I1634</f>
        <v>45.001233030134586</v>
      </c>
      <c r="D1634" s="2">
        <f>MACD!E1634</f>
        <v>-9.9513889537776734E-3</v>
      </c>
      <c r="E1634" s="2">
        <f>MACD!F1634</f>
        <v>-7.4648956003388871E-3</v>
      </c>
      <c r="F1634" s="2">
        <f>'Moving Avg'!D1634</f>
        <v>2.4982799999999998</v>
      </c>
      <c r="G1634" s="2">
        <f>'Moving Avg'!F1634</f>
        <v>2.4884450000000005</v>
      </c>
      <c r="H1634" s="2">
        <f>'Moving Avg'!G1634</f>
        <v>2.4549540000000021</v>
      </c>
      <c r="I1634" s="2">
        <f>'Moving Avg'!H1634</f>
        <v>2.5652530000000002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2.4758</v>
      </c>
      <c r="C1635" s="2">
        <f>RSI!I1635</f>
        <v>45.001233030134586</v>
      </c>
      <c r="D1635" s="2">
        <f>MACD!E1635</f>
        <v>-4.8252989238837252E-3</v>
      </c>
      <c r="E1635" s="2">
        <f>MACD!F1635</f>
        <v>-6.9369762650478553E-3</v>
      </c>
      <c r="F1635" s="2">
        <f>'Moving Avg'!D1635</f>
        <v>2.4926599999999999</v>
      </c>
      <c r="G1635" s="2">
        <f>'Moving Avg'!F1635</f>
        <v>2.4884450000000005</v>
      </c>
      <c r="H1635" s="2">
        <f>'Moving Avg'!G1635</f>
        <v>2.4562680000000023</v>
      </c>
      <c r="I1635" s="2">
        <f>'Moving Avg'!H1635</f>
        <v>2.5641275000000001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2.4758</v>
      </c>
      <c r="C1636" s="2">
        <f>RSI!I1636</f>
        <v>45.001233030134586</v>
      </c>
      <c r="D1636" s="2">
        <f>MACD!E1636</f>
        <v>-4.3391443979201583E-4</v>
      </c>
      <c r="E1636" s="2">
        <f>MACD!F1636</f>
        <v>-5.6363638999966884E-3</v>
      </c>
      <c r="F1636" s="2">
        <f>'Moving Avg'!D1636</f>
        <v>2.4870399999999995</v>
      </c>
      <c r="G1636" s="2">
        <f>'Moving Avg'!F1636</f>
        <v>2.4884450000000005</v>
      </c>
      <c r="H1636" s="2">
        <f>'Moving Avg'!G1636</f>
        <v>2.4588940000000021</v>
      </c>
      <c r="I1636" s="2">
        <f>'Moving Avg'!H1636</f>
        <v>2.563002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2.4758</v>
      </c>
      <c r="C1637" s="2">
        <f>RSI!I1637</f>
        <v>45.001233030134586</v>
      </c>
      <c r="D1637" s="2">
        <f>MACD!E1637</f>
        <v>3.3318017735544103E-3</v>
      </c>
      <c r="E1637" s="2">
        <f>MACD!F1637</f>
        <v>-3.8427307652864691E-3</v>
      </c>
      <c r="F1637" s="2">
        <f>'Moving Avg'!D1637</f>
        <v>2.4814199999999995</v>
      </c>
      <c r="G1637" s="2">
        <f>'Moving Avg'!F1637</f>
        <v>2.4884450000000005</v>
      </c>
      <c r="H1637" s="2">
        <f>'Moving Avg'!G1637</f>
        <v>2.4602080000000024</v>
      </c>
      <c r="I1637" s="2">
        <f>'Moving Avg'!H1637</f>
        <v>2.5618764999999994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2.4758</v>
      </c>
      <c r="C1638" s="2">
        <f>RSI!I1638</f>
        <v>45.001233030134578</v>
      </c>
      <c r="D1638" s="2">
        <f>MACD!E1638</f>
        <v>6.5644079034004044E-3</v>
      </c>
      <c r="E1638" s="2">
        <f>MACD!F1638</f>
        <v>-1.7613030315490946E-3</v>
      </c>
      <c r="F1638" s="2">
        <f>'Moving Avg'!D1638</f>
        <v>2.4758</v>
      </c>
      <c r="G1638" s="2">
        <f>'Moving Avg'!F1638</f>
        <v>2.4884450000000005</v>
      </c>
      <c r="H1638" s="2">
        <f>'Moving Avg'!G1638</f>
        <v>2.4615220000000022</v>
      </c>
      <c r="I1638" s="2">
        <f>'Moving Avg'!H1638</f>
        <v>2.5607509999999998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2.4758</v>
      </c>
      <c r="C1639" s="2">
        <f>RSI!I1639</f>
        <v>45.001233030134571</v>
      </c>
      <c r="D1639" s="2">
        <f>MACD!E1639</f>
        <v>9.3424963766031155E-3</v>
      </c>
      <c r="E1639" s="2">
        <f>MACD!F1639</f>
        <v>4.5945685008134734E-4</v>
      </c>
      <c r="F1639" s="2">
        <f>'Moving Avg'!D1639</f>
        <v>2.4758</v>
      </c>
      <c r="G1639" s="2">
        <f>'Moving Avg'!F1639</f>
        <v>2.4884450000000005</v>
      </c>
      <c r="H1639" s="2">
        <f>'Moving Avg'!G1639</f>
        <v>2.4643360000000025</v>
      </c>
      <c r="I1639" s="2">
        <f>'Moving Avg'!H1639</f>
        <v>2.5596254999999997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2.4758</v>
      </c>
      <c r="C1640" s="2">
        <f>RSI!I1640</f>
        <v>45.001233030134578</v>
      </c>
      <c r="D1640" s="2">
        <f>MACD!E1640</f>
        <v>1.1732822144763233E-2</v>
      </c>
      <c r="E1640" s="2">
        <f>MACD!F1640</f>
        <v>2.7141299090177244E-3</v>
      </c>
      <c r="F1640" s="2">
        <f>'Moving Avg'!D1640</f>
        <v>2.4758</v>
      </c>
      <c r="G1640" s="2">
        <f>'Moving Avg'!F1640</f>
        <v>2.488445</v>
      </c>
      <c r="H1640" s="2">
        <f>'Moving Avg'!G1640</f>
        <v>2.4656500000000023</v>
      </c>
      <c r="I1640" s="2">
        <f>'Moving Avg'!H1640</f>
        <v>2.5584064999999994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2.4758</v>
      </c>
      <c r="C1641" s="2">
        <f>RSI!I1641</f>
        <v>45.001233030134571</v>
      </c>
      <c r="D1641" s="2">
        <f>MACD!E1641</f>
        <v>1.379210504409345E-2</v>
      </c>
      <c r="E1641" s="2">
        <f>MACD!F1641</f>
        <v>4.9297249360328692E-3</v>
      </c>
      <c r="F1641" s="2">
        <f>'Moving Avg'!D1641</f>
        <v>2.4758</v>
      </c>
      <c r="G1641" s="2">
        <f>'Moving Avg'!F1641</f>
        <v>2.488445</v>
      </c>
      <c r="H1641" s="2">
        <f>'Moving Avg'!G1641</f>
        <v>2.4669640000000026</v>
      </c>
      <c r="I1641" s="2">
        <f>'Moving Avg'!H1641</f>
        <v>2.5571874999999995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2.4758</v>
      </c>
      <c r="C1642" s="2">
        <f>RSI!I1642</f>
        <v>45.001233030134578</v>
      </c>
      <c r="D1642" s="2">
        <f>MACD!E1642</f>
        <v>1.5568556261015054E-2</v>
      </c>
      <c r="E1642" s="2">
        <f>MACD!F1642</f>
        <v>7.0574912010293069E-3</v>
      </c>
      <c r="F1642" s="2">
        <f>'Moving Avg'!D1642</f>
        <v>2.4758</v>
      </c>
      <c r="G1642" s="2">
        <f>'Moving Avg'!F1642</f>
        <v>2.488445</v>
      </c>
      <c r="H1642" s="2">
        <f>'Moving Avg'!G1642</f>
        <v>2.4682780000000024</v>
      </c>
      <c r="I1642" s="2">
        <f>'Moving Avg'!H1642</f>
        <v>2.5565779999999991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2.4758</v>
      </c>
      <c r="C1643" s="2">
        <f>RSI!I1643</f>
        <v>45.001233030134578</v>
      </c>
      <c r="D1643" s="2">
        <f>MACD!E1643</f>
        <v>1.7103171245656856E-2</v>
      </c>
      <c r="E1643" s="2">
        <f>MACD!F1643</f>
        <v>9.0666272099548181E-3</v>
      </c>
      <c r="F1643" s="2">
        <f>'Moving Avg'!D1643</f>
        <v>2.4758</v>
      </c>
      <c r="G1643" s="2">
        <f>'Moving Avg'!F1643</f>
        <v>2.4884449999999996</v>
      </c>
      <c r="H1643" s="2">
        <f>'Moving Avg'!G1643</f>
        <v>2.4695920000000022</v>
      </c>
      <c r="I1643" s="2">
        <f>'Moving Avg'!H1643</f>
        <v>2.5567184999999988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2.4758</v>
      </c>
      <c r="C1644" s="2">
        <f>RSI!I1644</f>
        <v>45.001233030134578</v>
      </c>
      <c r="D1644" s="2">
        <f>MACD!E1644</f>
        <v>1.4107747985810715E-2</v>
      </c>
      <c r="E1644" s="2">
        <f>MACD!F1644</f>
        <v>1.0074851365125998E-2</v>
      </c>
      <c r="F1644" s="2">
        <f>'Moving Avg'!D1644</f>
        <v>2.4758</v>
      </c>
      <c r="G1644" s="2">
        <f>'Moving Avg'!F1644</f>
        <v>2.4884449999999996</v>
      </c>
      <c r="H1644" s="2">
        <f>'Moving Avg'!G1644</f>
        <v>2.470906000000002</v>
      </c>
      <c r="I1644" s="2">
        <f>'Moving Avg'!H1644</f>
        <v>2.5572809999999988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2.5038999999999998</v>
      </c>
      <c r="C1645" s="2">
        <f>RSI!I1645</f>
        <v>67.361797037986236</v>
      </c>
      <c r="D1645" s="2">
        <f>MACD!E1645</f>
        <v>9.5186528621615807E-3</v>
      </c>
      <c r="E1645" s="2">
        <f>MACD!F1645</f>
        <v>9.963611664533115E-3</v>
      </c>
      <c r="F1645" s="2">
        <f>'Moving Avg'!D1645</f>
        <v>2.48142</v>
      </c>
      <c r="G1645" s="2">
        <f>'Moving Avg'!F1645</f>
        <v>2.4884449999999996</v>
      </c>
      <c r="H1645" s="2">
        <f>'Moving Avg'!G1645</f>
        <v>2.4727820000000018</v>
      </c>
      <c r="I1645" s="2">
        <f>'Moving Avg'!H1645</f>
        <v>2.5581719999999981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2.5038999999999998</v>
      </c>
      <c r="C1646" s="2">
        <f>RSI!I1646</f>
        <v>67.361797037986236</v>
      </c>
      <c r="D1646" s="2">
        <f>MACD!E1646</f>
        <v>5.4945053679960054E-3</v>
      </c>
      <c r="E1646" s="2">
        <f>MACD!F1646</f>
        <v>9.0697904052256927E-3</v>
      </c>
      <c r="F1646" s="2">
        <f>'Moving Avg'!D1646</f>
        <v>2.4870399999999999</v>
      </c>
      <c r="G1646" s="2">
        <f>'Moving Avg'!F1646</f>
        <v>2.4884449999999996</v>
      </c>
      <c r="H1646" s="2">
        <f>'Moving Avg'!G1646</f>
        <v>2.474658000000002</v>
      </c>
      <c r="I1646" s="2">
        <f>'Moving Avg'!H1646</f>
        <v>2.5587344999999981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2.5038999999999998</v>
      </c>
      <c r="C1647" s="2">
        <f>RSI!I1647</f>
        <v>67.361797037986236</v>
      </c>
      <c r="D1647" s="2">
        <f>MACD!E1647</f>
        <v>1.9588398911651872E-3</v>
      </c>
      <c r="E1647" s="2">
        <f>MACD!F1647</f>
        <v>7.6476003024135916E-3</v>
      </c>
      <c r="F1647" s="2">
        <f>'Moving Avg'!D1647</f>
        <v>2.4926599999999999</v>
      </c>
      <c r="G1647" s="2">
        <f>'Moving Avg'!F1647</f>
        <v>2.488445</v>
      </c>
      <c r="H1647" s="2">
        <f>'Moving Avg'!G1647</f>
        <v>2.4765340000000018</v>
      </c>
      <c r="I1647" s="2">
        <f>'Moving Avg'!H1647</f>
        <v>2.5592969999999982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2.5038999999999998</v>
      </c>
      <c r="C1648" s="2">
        <f>RSI!I1648</f>
        <v>67.361797037986236</v>
      </c>
      <c r="D1648" s="2">
        <f>MACD!E1648</f>
        <v>-1.1538192703532957E-3</v>
      </c>
      <c r="E1648" s="2">
        <f>MACD!F1648</f>
        <v>5.8873163878602145E-3</v>
      </c>
      <c r="F1648" s="2">
        <f>'Moving Avg'!D1648</f>
        <v>2.4982799999999998</v>
      </c>
      <c r="G1648" s="2">
        <f>'Moving Avg'!F1648</f>
        <v>2.488445</v>
      </c>
      <c r="H1648" s="2">
        <f>'Moving Avg'!G1648</f>
        <v>2.478410000000002</v>
      </c>
      <c r="I1648" s="2">
        <f>'Moving Avg'!H1648</f>
        <v>2.5595314999999981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2.5038999999999998</v>
      </c>
      <c r="C1649" s="2">
        <f>RSI!I1649</f>
        <v>67.361797037986236</v>
      </c>
      <c r="D1649" s="2">
        <f>MACD!E1649</f>
        <v>-3.8995913282917627E-3</v>
      </c>
      <c r="E1649" s="2">
        <f>MACD!F1649</f>
        <v>3.9299348446298187E-3</v>
      </c>
      <c r="F1649" s="2">
        <f>'Moving Avg'!D1649</f>
        <v>2.5038999999999998</v>
      </c>
      <c r="G1649" s="2">
        <f>'Moving Avg'!F1649</f>
        <v>2.488445</v>
      </c>
      <c r="H1649" s="2">
        <f>'Moving Avg'!G1649</f>
        <v>2.4802860000000013</v>
      </c>
      <c r="I1649" s="2">
        <f>'Moving Avg'!H1649</f>
        <v>2.5594374999999978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2.5038999999999998</v>
      </c>
      <c r="C1650" s="2">
        <f>RSI!I1650</f>
        <v>67.361797037986236</v>
      </c>
      <c r="D1650" s="2">
        <f>MACD!E1650</f>
        <v>-6.326625375641548E-3</v>
      </c>
      <c r="E1650" s="2">
        <f>MACD!F1650</f>
        <v>1.8786228005755455E-3</v>
      </c>
      <c r="F1650" s="2">
        <f>'Moving Avg'!D1650</f>
        <v>2.5038999999999998</v>
      </c>
      <c r="G1650" s="2">
        <f>'Moving Avg'!F1650</f>
        <v>2.4884450000000005</v>
      </c>
      <c r="H1650" s="2">
        <f>'Moving Avg'!G1650</f>
        <v>2.4821620000000015</v>
      </c>
      <c r="I1650" s="2">
        <f>'Moving Avg'!H1650</f>
        <v>2.5593434999999976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2.5038999999999998</v>
      </c>
      <c r="C1651" s="2">
        <f>RSI!I1651</f>
        <v>67.361797037986236</v>
      </c>
      <c r="D1651" s="2">
        <f>MACD!E1651</f>
        <v>-8.476277402759802E-3</v>
      </c>
      <c r="E1651" s="2">
        <f>MACD!F1651</f>
        <v>-1.9235724009152412E-4</v>
      </c>
      <c r="F1651" s="2">
        <f>'Moving Avg'!D1651</f>
        <v>2.5038999999999998</v>
      </c>
      <c r="G1651" s="2">
        <f>'Moving Avg'!F1651</f>
        <v>2.4884450000000005</v>
      </c>
      <c r="H1651" s="2">
        <f>'Moving Avg'!G1651</f>
        <v>2.4844120000000016</v>
      </c>
      <c r="I1651" s="2">
        <f>'Moving Avg'!H1651</f>
        <v>2.5587804999999975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2.5038999999999998</v>
      </c>
      <c r="C1652" s="2">
        <f>RSI!I1652</f>
        <v>67.361797037986236</v>
      </c>
      <c r="D1652" s="2">
        <f>MACD!E1652</f>
        <v>-1.0384109875257064E-2</v>
      </c>
      <c r="E1652" s="2">
        <f>MACD!F1652</f>
        <v>-2.2307077671246322E-3</v>
      </c>
      <c r="F1652" s="2">
        <f>'Moving Avg'!D1652</f>
        <v>2.5038999999999998</v>
      </c>
      <c r="G1652" s="2">
        <f>'Moving Avg'!F1652</f>
        <v>2.4884450000000005</v>
      </c>
      <c r="H1652" s="2">
        <f>'Moving Avg'!G1652</f>
        <v>2.4862880000000018</v>
      </c>
      <c r="I1652" s="2">
        <f>'Moving Avg'!H1652</f>
        <v>2.5582174999999974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2.5038999999999998</v>
      </c>
      <c r="C1653" s="2">
        <f>RSI!I1653</f>
        <v>67.361797037986236</v>
      </c>
      <c r="D1653" s="2">
        <f>MACD!E1653</f>
        <v>-1.2080740902139286E-2</v>
      </c>
      <c r="E1653" s="2">
        <f>MACD!F1653</f>
        <v>-4.2007143941275634E-3</v>
      </c>
      <c r="F1653" s="2">
        <f>'Moving Avg'!D1653</f>
        <v>2.5038999999999998</v>
      </c>
      <c r="G1653" s="2">
        <f>'Moving Avg'!F1653</f>
        <v>2.4884450000000005</v>
      </c>
      <c r="H1653" s="2">
        <f>'Moving Avg'!G1653</f>
        <v>2.4876000000000018</v>
      </c>
      <c r="I1653" s="2">
        <f>'Moving Avg'!H1653</f>
        <v>2.5576544999999973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2.5038999999999998</v>
      </c>
      <c r="C1654" s="2">
        <f>RSI!I1654</f>
        <v>67.361797037986236</v>
      </c>
      <c r="D1654" s="2">
        <f>MACD!E1654</f>
        <v>-1.3592565884430474E-2</v>
      </c>
      <c r="E1654" s="2">
        <f>MACD!F1654</f>
        <v>-6.0790846921881456E-3</v>
      </c>
      <c r="F1654" s="2">
        <f>'Moving Avg'!D1654</f>
        <v>2.5038999999999998</v>
      </c>
      <c r="G1654" s="2">
        <f>'Moving Avg'!F1654</f>
        <v>2.4898500000000006</v>
      </c>
      <c r="H1654" s="2">
        <f>'Moving Avg'!G1654</f>
        <v>2.4879740000000017</v>
      </c>
      <c r="I1654" s="2">
        <f>'Moving Avg'!H1654</f>
        <v>2.5570914999999972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2.5038999999999998</v>
      </c>
      <c r="C1655" s="2">
        <f>RSI!I1655</f>
        <v>67.361797037986236</v>
      </c>
      <c r="D1655" s="2">
        <f>MACD!E1655</f>
        <v>-1.061929410834006E-2</v>
      </c>
      <c r="E1655" s="2">
        <f>MACD!F1655</f>
        <v>-6.9871265754185286E-3</v>
      </c>
      <c r="F1655" s="2">
        <f>'Moving Avg'!D1655</f>
        <v>2.5038999999999998</v>
      </c>
      <c r="G1655" s="2">
        <f>'Moving Avg'!F1655</f>
        <v>2.4912550000000007</v>
      </c>
      <c r="H1655" s="2">
        <f>'Moving Avg'!G1655</f>
        <v>2.4879740000000017</v>
      </c>
      <c r="I1655" s="2">
        <f>'Moving Avg'!H1655</f>
        <v>2.556575499999997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2.5038999999999998</v>
      </c>
      <c r="C1656" s="2">
        <f>RSI!I1656</f>
        <v>67.361797037986236</v>
      </c>
      <c r="D1656" s="2">
        <f>MACD!E1656</f>
        <v>-8.1687900774052302E-3</v>
      </c>
      <c r="E1656" s="2">
        <f>MACD!F1656</f>
        <v>-7.2234592758158691E-3</v>
      </c>
      <c r="F1656" s="2">
        <f>'Moving Avg'!D1656</f>
        <v>2.5038999999999998</v>
      </c>
      <c r="G1656" s="2">
        <f>'Moving Avg'!F1656</f>
        <v>2.4926600000000008</v>
      </c>
      <c r="H1656" s="2">
        <f>'Moving Avg'!G1656</f>
        <v>2.4894740000000017</v>
      </c>
      <c r="I1656" s="2">
        <f>'Moving Avg'!H1656</f>
        <v>2.5563409999999971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2.5038999999999998</v>
      </c>
      <c r="C1657" s="2">
        <f>RSI!I1657</f>
        <v>67.361797037986236</v>
      </c>
      <c r="D1657" s="2">
        <f>MACD!E1657</f>
        <v>-6.1557878870446281E-3</v>
      </c>
      <c r="E1657" s="2">
        <f>MACD!F1657</f>
        <v>-7.009924998061621E-3</v>
      </c>
      <c r="F1657" s="2">
        <f>'Moving Avg'!D1657</f>
        <v>2.5038999999999998</v>
      </c>
      <c r="G1657" s="2">
        <f>'Moving Avg'!F1657</f>
        <v>2.4940650000000009</v>
      </c>
      <c r="H1657" s="2">
        <f>'Moving Avg'!G1657</f>
        <v>2.4896620000000018</v>
      </c>
      <c r="I1657" s="2">
        <f>'Moving Avg'!H1657</f>
        <v>2.5561999999999969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2.5038999999999998</v>
      </c>
      <c r="C1658" s="2">
        <f>RSI!I1658</f>
        <v>67.361797037986236</v>
      </c>
      <c r="D1658" s="2">
        <f>MACD!E1658</f>
        <v>-4.5084979899008282E-3</v>
      </c>
      <c r="E1658" s="2">
        <f>MACD!F1658</f>
        <v>-6.5096395964294633E-3</v>
      </c>
      <c r="F1658" s="2">
        <f>'Moving Avg'!D1658</f>
        <v>2.5038999999999998</v>
      </c>
      <c r="G1658" s="2">
        <f>'Moving Avg'!F1658</f>
        <v>2.495470000000001</v>
      </c>
      <c r="H1658" s="2">
        <f>'Moving Avg'!G1658</f>
        <v>2.4898500000000023</v>
      </c>
      <c r="I1658" s="2">
        <f>'Moving Avg'!H1658</f>
        <v>2.5560589999999972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2.5038999999999998</v>
      </c>
      <c r="C1659" s="2">
        <f>RSI!I1659</f>
        <v>67.361797037986236</v>
      </c>
      <c r="D1659" s="2">
        <f>MACD!E1659</f>
        <v>-3.1665073526525589E-3</v>
      </c>
      <c r="E1659" s="2">
        <f>MACD!F1659</f>
        <v>-5.8410131476740821E-3</v>
      </c>
      <c r="F1659" s="2">
        <f>'Moving Avg'!D1659</f>
        <v>2.5038999999999998</v>
      </c>
      <c r="G1659" s="2">
        <f>'Moving Avg'!F1659</f>
        <v>2.4968750000000011</v>
      </c>
      <c r="H1659" s="2">
        <f>'Moving Avg'!G1659</f>
        <v>2.490038000000002</v>
      </c>
      <c r="I1659" s="2">
        <f>'Moving Avg'!H1659</f>
        <v>2.5561994999999968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2.5038999999999998</v>
      </c>
      <c r="C1660" s="2">
        <f>RSI!I1660</f>
        <v>67.361797037986236</v>
      </c>
      <c r="D1660" s="2">
        <f>MACD!E1660</f>
        <v>-2.0790046328409417E-3</v>
      </c>
      <c r="E1660" s="2">
        <f>MACD!F1660</f>
        <v>-5.0886114447074547E-3</v>
      </c>
      <c r="F1660" s="2">
        <f>'Moving Avg'!D1660</f>
        <v>2.5038999999999998</v>
      </c>
      <c r="G1660" s="2">
        <f>'Moving Avg'!F1660</f>
        <v>2.4982800000000007</v>
      </c>
      <c r="H1660" s="2">
        <f>'Moving Avg'!G1660</f>
        <v>2.4902260000000016</v>
      </c>
      <c r="I1660" s="2">
        <f>'Moving Avg'!H1660</f>
        <v>2.5566214999999968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2.5038999999999998</v>
      </c>
      <c r="C1661" s="2">
        <f>RSI!I1661</f>
        <v>67.361797037986236</v>
      </c>
      <c r="D1661" s="2">
        <f>MACD!E1661</f>
        <v>-1.2032802269166254E-3</v>
      </c>
      <c r="E1661" s="2">
        <f>MACD!F1661</f>
        <v>-4.311545201149289E-3</v>
      </c>
      <c r="F1661" s="2">
        <f>'Moving Avg'!D1661</f>
        <v>2.5038999999999998</v>
      </c>
      <c r="G1661" s="2">
        <f>'Moving Avg'!F1661</f>
        <v>2.4996850000000008</v>
      </c>
      <c r="H1661" s="2">
        <f>'Moving Avg'!G1661</f>
        <v>2.4906000000000019</v>
      </c>
      <c r="I1661" s="2">
        <f>'Moving Avg'!H1661</f>
        <v>2.5570434999999971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2.5038999999999998</v>
      </c>
      <c r="C1662" s="2">
        <f>RSI!I1662</f>
        <v>67.361797037986236</v>
      </c>
      <c r="D1662" s="2">
        <f>MACD!E1662</f>
        <v>-5.034587666972179E-4</v>
      </c>
      <c r="E1662" s="2">
        <f>MACD!F1662</f>
        <v>-3.5499279142588752E-3</v>
      </c>
      <c r="F1662" s="2">
        <f>'Moving Avg'!D1662</f>
        <v>2.5038999999999998</v>
      </c>
      <c r="G1662" s="2">
        <f>'Moving Avg'!F1662</f>
        <v>2.5010900000000009</v>
      </c>
      <c r="H1662" s="2">
        <f>'Moving Avg'!G1662</f>
        <v>2.4909740000000018</v>
      </c>
      <c r="I1662" s="2">
        <f>'Moving Avg'!H1662</f>
        <v>2.5574654999999971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2.5038999999999998</v>
      </c>
      <c r="C1663" s="2">
        <f>RSI!I1663</f>
        <v>67.361797037986236</v>
      </c>
      <c r="D1663" s="2">
        <f>MACD!E1663</f>
        <v>5.0571821983869114E-5</v>
      </c>
      <c r="E1663" s="2">
        <f>MACD!F1663</f>
        <v>-2.8298279670103265E-3</v>
      </c>
      <c r="F1663" s="2">
        <f>'Moving Avg'!D1663</f>
        <v>2.5038999999999998</v>
      </c>
      <c r="G1663" s="2">
        <f>'Moving Avg'!F1663</f>
        <v>2.5024950000000006</v>
      </c>
      <c r="H1663" s="2">
        <f>'Moving Avg'!G1663</f>
        <v>2.4915360000000017</v>
      </c>
      <c r="I1663" s="2">
        <f>'Moving Avg'!H1663</f>
        <v>2.5575589999999968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2.5038999999999998</v>
      </c>
      <c r="C1664" s="2">
        <f>RSI!I1664</f>
        <v>67.361797037986236</v>
      </c>
      <c r="D1664" s="2">
        <f>MACD!E1664</f>
        <v>4.8406505446063619E-4</v>
      </c>
      <c r="E1664" s="2">
        <f>MACD!F1664</f>
        <v>-2.1670493627161339E-3</v>
      </c>
      <c r="F1664" s="2">
        <f>'Moving Avg'!D1664</f>
        <v>2.5038999999999998</v>
      </c>
      <c r="G1664" s="2">
        <f>'Moving Avg'!F1664</f>
        <v>2.5039000000000007</v>
      </c>
      <c r="H1664" s="2">
        <f>'Moving Avg'!G1664</f>
        <v>2.4920980000000013</v>
      </c>
      <c r="I1664" s="2">
        <f>'Moving Avg'!H1664</f>
        <v>2.5576524999999966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2.5038999999999998</v>
      </c>
      <c r="C1665" s="2">
        <f>RSI!I1665</f>
        <v>67.361797037986236</v>
      </c>
      <c r="D1665" s="2">
        <f>MACD!E1665</f>
        <v>8.1818009352963017E-4</v>
      </c>
      <c r="E1665" s="2">
        <f>MACD!F1665</f>
        <v>-1.5700034714669811E-3</v>
      </c>
      <c r="F1665" s="2">
        <f>'Moving Avg'!D1665</f>
        <v>2.5038999999999998</v>
      </c>
      <c r="G1665" s="2">
        <f>'Moving Avg'!F1665</f>
        <v>2.5039000000000007</v>
      </c>
      <c r="H1665" s="2">
        <f>'Moving Avg'!G1665</f>
        <v>2.4926600000000012</v>
      </c>
      <c r="I1665" s="2">
        <f>'Moving Avg'!H1665</f>
        <v>2.5577459999999967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2.5226999999999999</v>
      </c>
      <c r="C1666" s="2">
        <f>RSI!I1666</f>
        <v>85.745105754751194</v>
      </c>
      <c r="D1666" s="2">
        <f>MACD!E1666</f>
        <v>-3.2196544672702387E-4</v>
      </c>
      <c r="E1666" s="2">
        <f>MACD!F1666</f>
        <v>-1.3203958665189898E-3</v>
      </c>
      <c r="F1666" s="2">
        <f>'Moving Avg'!D1666</f>
        <v>2.50766</v>
      </c>
      <c r="G1666" s="2">
        <f>'Moving Avg'!F1666</f>
        <v>2.5048400000000006</v>
      </c>
      <c r="H1666" s="2">
        <f>'Moving Avg'!G1666</f>
        <v>2.4935980000000013</v>
      </c>
      <c r="I1666" s="2">
        <f>'Moving Avg'!H1666</f>
        <v>2.5576989999999968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2.5226999999999999</v>
      </c>
      <c r="C1667" s="2">
        <f>RSI!I1667</f>
        <v>85.745105754751194</v>
      </c>
      <c r="D1667" s="2">
        <f>MACD!E1667</f>
        <v>-1.4258177595012356E-3</v>
      </c>
      <c r="E1667" s="2">
        <f>MACD!F1667</f>
        <v>-1.3414802451154392E-3</v>
      </c>
      <c r="F1667" s="2">
        <f>'Moving Avg'!D1667</f>
        <v>2.5114200000000002</v>
      </c>
      <c r="G1667" s="2">
        <f>'Moving Avg'!F1667</f>
        <v>2.5057800000000006</v>
      </c>
      <c r="H1667" s="2">
        <f>'Moving Avg'!G1667</f>
        <v>2.494536000000001</v>
      </c>
      <c r="I1667" s="2">
        <f>'Moving Avg'!H1667</f>
        <v>2.5576519999999969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2.5226999999999999</v>
      </c>
      <c r="C1668" s="2">
        <f>RSI!I1668</f>
        <v>85.745105754751194</v>
      </c>
      <c r="D1668" s="2">
        <f>MACD!E1668</f>
        <v>-2.4886556939023308E-3</v>
      </c>
      <c r="E1668" s="2">
        <f>MACD!F1668</f>
        <v>-1.5709153348728174E-3</v>
      </c>
      <c r="F1668" s="2">
        <f>'Moving Avg'!D1668</f>
        <v>2.51518</v>
      </c>
      <c r="G1668" s="2">
        <f>'Moving Avg'!F1668</f>
        <v>2.5067200000000005</v>
      </c>
      <c r="H1668" s="2">
        <f>'Moving Avg'!G1668</f>
        <v>2.4954740000000011</v>
      </c>
      <c r="I1668" s="2">
        <f>'Moving Avg'!H1668</f>
        <v>2.556854999999997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2.5226999999999999</v>
      </c>
      <c r="C1669" s="2">
        <f>RSI!I1669</f>
        <v>85.745105754751194</v>
      </c>
      <c r="D1669" s="2">
        <f>MACD!E1669</f>
        <v>-3.5072477428617077E-3</v>
      </c>
      <c r="E1669" s="2">
        <f>MACD!F1669</f>
        <v>-1.9581818164705954E-3</v>
      </c>
      <c r="F1669" s="2">
        <f>'Moving Avg'!D1669</f>
        <v>2.5189400000000002</v>
      </c>
      <c r="G1669" s="2">
        <f>'Moving Avg'!F1669</f>
        <v>2.5076600000000004</v>
      </c>
      <c r="H1669" s="2">
        <f>'Moving Avg'!G1669</f>
        <v>2.4964120000000007</v>
      </c>
      <c r="I1669" s="2">
        <f>'Moving Avg'!H1669</f>
        <v>2.555917499999997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2.5226999999999999</v>
      </c>
      <c r="C1670" s="2">
        <f>RSI!I1670</f>
        <v>85.745105754751194</v>
      </c>
      <c r="D1670" s="2">
        <f>MACD!E1670</f>
        <v>-4.4795663254610929E-3</v>
      </c>
      <c r="E1670" s="2">
        <f>MACD!F1670</f>
        <v>-2.4624587182686948E-3</v>
      </c>
      <c r="F1670" s="2">
        <f>'Moving Avg'!D1670</f>
        <v>2.5226999999999999</v>
      </c>
      <c r="G1670" s="2">
        <f>'Moving Avg'!F1670</f>
        <v>2.5086000000000004</v>
      </c>
      <c r="H1670" s="2">
        <f>'Moving Avg'!G1670</f>
        <v>2.4973500000000008</v>
      </c>
      <c r="I1670" s="2">
        <f>'Moving Avg'!H1670</f>
        <v>2.554932999999997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2.5226999999999999</v>
      </c>
      <c r="C1671" s="2">
        <f>RSI!I1671</f>
        <v>85.745105754751194</v>
      </c>
      <c r="D1671" s="2">
        <f>MACD!E1671</f>
        <v>-5.4045502141017998E-3</v>
      </c>
      <c r="E1671" s="2">
        <f>MACD!F1671</f>
        <v>-3.0508770174353158E-3</v>
      </c>
      <c r="F1671" s="2">
        <f>'Moving Avg'!D1671</f>
        <v>2.5226999999999999</v>
      </c>
      <c r="G1671" s="2">
        <f>'Moving Avg'!F1671</f>
        <v>2.5095400000000003</v>
      </c>
      <c r="H1671" s="2">
        <f>'Moving Avg'!G1671</f>
        <v>2.4982880000000005</v>
      </c>
      <c r="I1671" s="2">
        <f>'Moving Avg'!H1671</f>
        <v>2.5543234999999966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2.3725999999999998</v>
      </c>
      <c r="C1672" s="2">
        <f>RSI!I1672</f>
        <v>10.698064022245219</v>
      </c>
      <c r="D1672" s="2">
        <f>MACD!E1672</f>
        <v>4.836611129146462E-3</v>
      </c>
      <c r="E1672" s="2">
        <f>MACD!F1672</f>
        <v>-1.4733793881189605E-3</v>
      </c>
      <c r="F1672" s="2">
        <f>'Moving Avg'!D1672</f>
        <v>2.49268</v>
      </c>
      <c r="G1672" s="2">
        <f>'Moving Avg'!F1672</f>
        <v>2.5029750000000002</v>
      </c>
      <c r="H1672" s="2">
        <f>'Moving Avg'!G1672</f>
        <v>2.4962240000000007</v>
      </c>
      <c r="I1672" s="2">
        <f>'Moving Avg'!H1672</f>
        <v>2.5533384999999966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2.3351000000000002</v>
      </c>
      <c r="C1673" s="2">
        <f>RSI!I1673</f>
        <v>8.6590137803512874</v>
      </c>
      <c r="D1673" s="2">
        <f>MACD!E1673</f>
        <v>1.7079269034777855E-2</v>
      </c>
      <c r="E1673" s="2">
        <f>MACD!F1673</f>
        <v>2.2371502964604029E-3</v>
      </c>
      <c r="F1673" s="2">
        <f>'Moving Avg'!D1673</f>
        <v>2.4551600000000002</v>
      </c>
      <c r="G1673" s="2">
        <f>'Moving Avg'!F1673</f>
        <v>2.4945349999999999</v>
      </c>
      <c r="H1673" s="2">
        <f>'Moving Avg'!G1673</f>
        <v>2.4934100000000008</v>
      </c>
      <c r="I1673" s="2">
        <f>'Moving Avg'!H1673</f>
        <v>2.5524944999999968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2.4195000000000002</v>
      </c>
      <c r="C1674" s="2">
        <f>RSI!I1674</f>
        <v>37.522202442154772</v>
      </c>
      <c r="D1674" s="2">
        <f>MACD!E1674</f>
        <v>2.2148254356457286E-2</v>
      </c>
      <c r="E1674" s="2">
        <f>MACD!F1674</f>
        <v>6.2193711084597798E-3</v>
      </c>
      <c r="F1674" s="2">
        <f>'Moving Avg'!D1674</f>
        <v>2.43452</v>
      </c>
      <c r="G1674" s="2">
        <f>'Moving Avg'!F1674</f>
        <v>2.4903149999999998</v>
      </c>
      <c r="H1674" s="2">
        <f>'Moving Avg'!G1674</f>
        <v>2.4922840000000006</v>
      </c>
      <c r="I1674" s="2">
        <f>'Moving Avg'!H1674</f>
        <v>2.552165999999997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2.4195000000000002</v>
      </c>
      <c r="C1675" s="2">
        <f>RSI!I1675</f>
        <v>37.522202442154757</v>
      </c>
      <c r="D1675" s="2">
        <f>MACD!E1675</f>
        <v>2.6829103205562976E-2</v>
      </c>
      <c r="E1675" s="2">
        <f>MACD!F1675</f>
        <v>1.0341317527880419E-2</v>
      </c>
      <c r="F1675" s="2">
        <f>'Moving Avg'!D1675</f>
        <v>2.4138799999999998</v>
      </c>
      <c r="G1675" s="2">
        <f>'Moving Avg'!F1675</f>
        <v>2.4860949999999997</v>
      </c>
      <c r="H1675" s="2">
        <f>'Moving Avg'!G1675</f>
        <v>2.4905960000000005</v>
      </c>
      <c r="I1675" s="2">
        <f>'Moving Avg'!H1675</f>
        <v>2.5518374999999973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2.4195000000000002</v>
      </c>
      <c r="C1676" s="2">
        <f>RSI!I1676</f>
        <v>37.522202442154757</v>
      </c>
      <c r="D1676" s="2">
        <f>MACD!E1676</f>
        <v>3.4044821213203402E-2</v>
      </c>
      <c r="E1676" s="2">
        <f>MACD!F1676</f>
        <v>1.5082018264945016E-2</v>
      </c>
      <c r="F1676" s="2">
        <f>'Moving Avg'!D1676</f>
        <v>2.39324</v>
      </c>
      <c r="G1676" s="2">
        <f>'Moving Avg'!F1676</f>
        <v>2.4818749999999996</v>
      </c>
      <c r="H1676" s="2">
        <f>'Moving Avg'!G1676</f>
        <v>2.4889080000000003</v>
      </c>
      <c r="I1676" s="2">
        <f>'Moving Avg'!H1676</f>
        <v>2.5512279999999969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2.4195000000000002</v>
      </c>
      <c r="C1677" s="2">
        <f>RSI!I1677</f>
        <v>37.522202442154757</v>
      </c>
      <c r="D1677" s="2">
        <f>MACD!E1677</f>
        <v>4.0486254738127503E-2</v>
      </c>
      <c r="E1677" s="2">
        <f>MACD!F1677</f>
        <v>2.0162865559581515E-2</v>
      </c>
      <c r="F1677" s="2">
        <f>'Moving Avg'!D1677</f>
        <v>2.4026200000000002</v>
      </c>
      <c r="G1677" s="2">
        <f>'Moving Avg'!F1677</f>
        <v>2.4776549999999995</v>
      </c>
      <c r="H1677" s="2">
        <f>'Moving Avg'!G1677</f>
        <v>2.4872200000000007</v>
      </c>
      <c r="I1677" s="2">
        <f>'Moving Avg'!H1677</f>
        <v>2.550618499999997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</row>
    <row r="1678" spans="1:12" ht="13.5" x14ac:dyDescent="0.25">
      <c r="A1678" s="3">
        <f>RSI!A1678</f>
        <v>44459</v>
      </c>
      <c r="B1678" s="2">
        <f>RSI!B1678</f>
        <v>2.4195000000000002</v>
      </c>
      <c r="C1678" s="2">
        <f>RSI!I1678</f>
        <v>37.522202442154757</v>
      </c>
      <c r="D1678" s="2">
        <f>MACD!E1678</f>
        <v>4.6247648471465563E-2</v>
      </c>
      <c r="E1678" s="2">
        <f>MACD!F1678</f>
        <v>2.5379822141958323E-2</v>
      </c>
      <c r="F1678" s="2">
        <f>'Moving Avg'!D1678</f>
        <v>2.4195000000000002</v>
      </c>
      <c r="G1678" s="2">
        <f>'Moving Avg'!F1678</f>
        <v>2.4734349999999994</v>
      </c>
      <c r="H1678" s="2">
        <f>'Moving Avg'!G1678</f>
        <v>2.4855320000000005</v>
      </c>
      <c r="I1678" s="2">
        <f>'Moving Avg'!H1678</f>
        <v>2.5500089999999971</v>
      </c>
      <c r="J1678" s="6" t="str">
        <f>OBV!F1678</f>
        <v>BULLISH</v>
      </c>
      <c r="K1678" s="6" t="str">
        <f>OBV!G1678</f>
        <v>NEUTRAL</v>
      </c>
      <c r="L1678" s="6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2.4195000000000002</v>
      </c>
      <c r="C1679" s="2">
        <f>RSI!I1679</f>
        <v>37.522202442154772</v>
      </c>
      <c r="D1679" s="2">
        <f>MACD!E1679</f>
        <v>5.141059058765407E-2</v>
      </c>
      <c r="E1679" s="2">
        <f>MACD!F1679</f>
        <v>3.0585975831097473E-2</v>
      </c>
      <c r="F1679" s="2">
        <f>'Moving Avg'!D1679</f>
        <v>2.4195000000000002</v>
      </c>
      <c r="G1679" s="2">
        <f>'Moving Avg'!F1679</f>
        <v>2.4692149999999997</v>
      </c>
      <c r="H1679" s="2">
        <f>'Moving Avg'!G1679</f>
        <v>2.4838440000000004</v>
      </c>
      <c r="I1679" s="2">
        <f>'Moving Avg'!H1679</f>
        <v>2.5496339999999975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2.4195000000000002</v>
      </c>
      <c r="C1680" s="2">
        <f>RSI!I1680</f>
        <v>37.522202442154772</v>
      </c>
      <c r="D1680" s="2">
        <f>MACD!E1680</f>
        <v>5.6045823407030237E-2</v>
      </c>
      <c r="E1680" s="2">
        <f>MACD!F1680</f>
        <v>3.5677945346284032E-2</v>
      </c>
      <c r="F1680" s="2">
        <f>'Moving Avg'!D1680</f>
        <v>2.4195000000000002</v>
      </c>
      <c r="G1680" s="2">
        <f>'Moving Avg'!F1680</f>
        <v>2.4649949999999996</v>
      </c>
      <c r="H1680" s="2">
        <f>'Moving Avg'!G1680</f>
        <v>2.4821560000000007</v>
      </c>
      <c r="I1680" s="2">
        <f>'Moving Avg'!H1680</f>
        <v>2.5490709999999979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2.4195000000000002</v>
      </c>
      <c r="C1681" s="2">
        <f>RSI!I1681</f>
        <v>37.522202442154772</v>
      </c>
      <c r="D1681" s="2">
        <f>MACD!E1681</f>
        <v>6.0214785605607002E-2</v>
      </c>
      <c r="E1681" s="2">
        <f>MACD!F1681</f>
        <v>4.0585313398148623E-2</v>
      </c>
      <c r="F1681" s="2">
        <f>'Moving Avg'!D1681</f>
        <v>2.4195000000000002</v>
      </c>
      <c r="G1681" s="2">
        <f>'Moving Avg'!F1681</f>
        <v>2.4607749999999999</v>
      </c>
      <c r="H1681" s="2">
        <f>'Moving Avg'!G1681</f>
        <v>2.4804680000000006</v>
      </c>
      <c r="I1681" s="2">
        <f>'Moving Avg'!H1681</f>
        <v>2.5485079999999978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2.4195000000000002</v>
      </c>
      <c r="C1682" s="2">
        <f>RSI!I1682</f>
        <v>37.522202442154772</v>
      </c>
      <c r="D1682" s="2">
        <f>MACD!E1682</f>
        <v>4.0878618831208247E-2</v>
      </c>
      <c r="E1682" s="2">
        <f>MACD!F1682</f>
        <v>4.0643974484760551E-2</v>
      </c>
      <c r="F1682" s="2">
        <f>'Moving Avg'!D1682</f>
        <v>2.4195000000000002</v>
      </c>
      <c r="G1682" s="2">
        <f>'Moving Avg'!F1682</f>
        <v>2.4565549999999998</v>
      </c>
      <c r="H1682" s="2">
        <f>'Moving Avg'!G1682</f>
        <v>2.4787800000000004</v>
      </c>
      <c r="I1682" s="2">
        <f>'Moving Avg'!H1682</f>
        <v>2.5477574999999981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2.4195000000000002</v>
      </c>
      <c r="C1683" s="2">
        <f>RSI!I1683</f>
        <v>37.522202442154772</v>
      </c>
      <c r="D1683" s="2">
        <f>MACD!E1683</f>
        <v>1.8959643508460466E-2</v>
      </c>
      <c r="E1683" s="2">
        <f>MACD!F1683</f>
        <v>3.6307108289500532E-2</v>
      </c>
      <c r="F1683" s="2">
        <f>'Moving Avg'!D1683</f>
        <v>2.4195000000000002</v>
      </c>
      <c r="G1683" s="2">
        <f>'Moving Avg'!F1683</f>
        <v>2.4523349999999997</v>
      </c>
      <c r="H1683" s="2">
        <f>'Moving Avg'!G1683</f>
        <v>2.4770920000000003</v>
      </c>
      <c r="I1683" s="2">
        <f>'Moving Avg'!H1683</f>
        <v>2.5472414999999988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2.4195000000000002</v>
      </c>
      <c r="C1684" s="2">
        <f>RSI!I1684</f>
        <v>37.522202442154779</v>
      </c>
      <c r="D1684" s="2">
        <f>MACD!E1684</f>
        <v>1.3593384853789914E-2</v>
      </c>
      <c r="E1684" s="2">
        <f>MACD!F1684</f>
        <v>3.176436360235841E-2</v>
      </c>
      <c r="F1684" s="2">
        <f>'Moving Avg'!D1684</f>
        <v>2.4195000000000002</v>
      </c>
      <c r="G1684" s="2">
        <f>'Moving Avg'!F1684</f>
        <v>2.4481149999999996</v>
      </c>
      <c r="H1684" s="2">
        <f>'Moving Avg'!G1684</f>
        <v>2.4759660000000006</v>
      </c>
      <c r="I1684" s="2">
        <f>'Moving Avg'!H1684</f>
        <v>2.5471004999999987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2.3445</v>
      </c>
      <c r="C1685" s="2">
        <f>RSI!I1685</f>
        <v>22.956434601953333</v>
      </c>
      <c r="D1685" s="2">
        <f>MACD!E1685</f>
        <v>1.4789696336839686E-2</v>
      </c>
      <c r="E1685" s="2">
        <f>MACD!F1685</f>
        <v>2.8369430149254665E-2</v>
      </c>
      <c r="F1685" s="2">
        <f>'Moving Avg'!D1685</f>
        <v>2.4045000000000001</v>
      </c>
      <c r="G1685" s="2">
        <f>'Moving Avg'!F1685</f>
        <v>2.4401449999999998</v>
      </c>
      <c r="H1685" s="2">
        <f>'Moving Avg'!G1685</f>
        <v>2.4733400000000003</v>
      </c>
      <c r="I1685" s="2">
        <f>'Moving Avg'!H1685</f>
        <v>2.5469129999999987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2.3445</v>
      </c>
      <c r="C1686" s="2">
        <f>RSI!I1686</f>
        <v>22.956434601953333</v>
      </c>
      <c r="D1686" s="2">
        <f>MACD!E1686</f>
        <v>1.6413134720005385E-2</v>
      </c>
      <c r="E1686" s="2">
        <f>MACD!F1686</f>
        <v>2.597817106340481E-2</v>
      </c>
      <c r="F1686" s="2">
        <f>'Moving Avg'!D1686</f>
        <v>2.3895000000000004</v>
      </c>
      <c r="G1686" s="2">
        <f>'Moving Avg'!F1686</f>
        <v>2.4312349999999996</v>
      </c>
      <c r="H1686" s="2">
        <f>'Moving Avg'!G1686</f>
        <v>2.4707140000000005</v>
      </c>
      <c r="I1686" s="2">
        <f>'Moving Avg'!H1686</f>
        <v>2.5468659999999987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2.3445</v>
      </c>
      <c r="C1687" s="2">
        <f>RSI!I1687</f>
        <v>22.956434601953333</v>
      </c>
      <c r="D1687" s="2">
        <f>MACD!E1687</f>
        <v>1.8352715963568578E-2</v>
      </c>
      <c r="E1687" s="2">
        <f>MACD!F1687</f>
        <v>2.4453080043437565E-2</v>
      </c>
      <c r="F1687" s="2">
        <f>'Moving Avg'!D1687</f>
        <v>2.3745000000000003</v>
      </c>
      <c r="G1687" s="2">
        <f>'Moving Avg'!F1687</f>
        <v>2.4223249999999994</v>
      </c>
      <c r="H1687" s="2">
        <f>'Moving Avg'!G1687</f>
        <v>2.4680880000000003</v>
      </c>
      <c r="I1687" s="2">
        <f>'Moving Avg'!H1687</f>
        <v>2.5463034999999983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2.3445</v>
      </c>
      <c r="C1688" s="2">
        <f>RSI!I1688</f>
        <v>22.956434601953333</v>
      </c>
      <c r="D1688" s="2">
        <f>MACD!E1688</f>
        <v>2.0517883992416497E-2</v>
      </c>
      <c r="E1688" s="2">
        <f>MACD!F1688</f>
        <v>2.366604083323335E-2</v>
      </c>
      <c r="F1688" s="2">
        <f>'Moving Avg'!D1688</f>
        <v>2.3594999999999997</v>
      </c>
      <c r="G1688" s="2">
        <f>'Moving Avg'!F1688</f>
        <v>2.4134149999999992</v>
      </c>
      <c r="H1688" s="2">
        <f>'Moving Avg'!G1688</f>
        <v>2.4654620000000005</v>
      </c>
      <c r="I1688" s="2">
        <f>'Moving Avg'!H1688</f>
        <v>2.5457409999999983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2.2507000000000001</v>
      </c>
      <c r="C1689" s="2">
        <f>RSI!I1689</f>
        <v>13.887586259801907</v>
      </c>
      <c r="D1689" s="2">
        <f>MACD!E1689</f>
        <v>2.9783267673224145E-2</v>
      </c>
      <c r="E1689" s="2">
        <f>MACD!F1689</f>
        <v>2.4889486201231513E-2</v>
      </c>
      <c r="F1689" s="2">
        <f>'Moving Avg'!D1689</f>
        <v>2.3257400000000001</v>
      </c>
      <c r="G1689" s="2">
        <f>'Moving Avg'!F1689</f>
        <v>2.3998149999999994</v>
      </c>
      <c r="H1689" s="2">
        <f>'Moving Avg'!G1689</f>
        <v>2.46096</v>
      </c>
      <c r="I1689" s="2">
        <f>'Moving Avg'!H1689</f>
        <v>2.5445219999999988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2.1194000000000002</v>
      </c>
      <c r="C1690" s="2">
        <f>RSI!I1690</f>
        <v>8.7041284816587989</v>
      </c>
      <c r="D1690" s="2">
        <f>MACD!E1690</f>
        <v>4.8352633603506501E-2</v>
      </c>
      <c r="E1690" s="2">
        <f>MACD!F1690</f>
        <v>2.9582115681686512E-2</v>
      </c>
      <c r="F1690" s="2">
        <f>'Moving Avg'!D1690</f>
        <v>2.2807200000000001</v>
      </c>
      <c r="G1690" s="2">
        <f>'Moving Avg'!F1690</f>
        <v>2.3796499999999989</v>
      </c>
      <c r="H1690" s="2">
        <f>'Moving Avg'!G1690</f>
        <v>2.4538319999999998</v>
      </c>
      <c r="I1690" s="2">
        <f>'Moving Avg'!H1690</f>
        <v>2.5423179999999985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2.0537999999999998</v>
      </c>
      <c r="C1691" s="2">
        <f>RSI!I1691</f>
        <v>7.2484603895293276</v>
      </c>
      <c r="D1691" s="2">
        <f>MACD!E1691</f>
        <v>7.0629457240012794E-2</v>
      </c>
      <c r="E1691" s="2">
        <f>MACD!F1691</f>
        <v>3.7791583993351772E-2</v>
      </c>
      <c r="F1691" s="2">
        <f>'Moving Avg'!D1691</f>
        <v>2.2225799999999998</v>
      </c>
      <c r="G1691" s="2">
        <f>'Moving Avg'!F1691</f>
        <v>2.3562049999999992</v>
      </c>
      <c r="H1691" s="2">
        <f>'Moving Avg'!G1691</f>
        <v>2.445392</v>
      </c>
      <c r="I1691" s="2">
        <f>'Moving Avg'!H1691</f>
        <v>2.5398329999999989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2.0632000000000001</v>
      </c>
      <c r="C1692" s="2">
        <f>RSI!I1692</f>
        <v>9.5819239786516164</v>
      </c>
      <c r="D1692" s="2">
        <f>MACD!E1692</f>
        <v>9.0749140063600464E-2</v>
      </c>
      <c r="E1692" s="2">
        <f>MACD!F1692</f>
        <v>4.8383095207401514E-2</v>
      </c>
      <c r="F1692" s="2">
        <f>'Moving Avg'!D1692</f>
        <v>2.1663199999999998</v>
      </c>
      <c r="G1692" s="2">
        <f>'Moving Avg'!F1692</f>
        <v>2.3407349999999996</v>
      </c>
      <c r="H1692" s="2">
        <f>'Moving Avg'!G1692</f>
        <v>2.4371399999999999</v>
      </c>
      <c r="I1692" s="2">
        <f>'Moving Avg'!H1692</f>
        <v>2.5373949999999987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2.0632000000000001</v>
      </c>
      <c r="C1693" s="2">
        <f>RSI!I1693</f>
        <v>9.5819239786516164</v>
      </c>
      <c r="D1693" s="2">
        <f>MACD!E1693</f>
        <v>0.10953864495315102</v>
      </c>
      <c r="E1693" s="2">
        <f>MACD!F1693</f>
        <v>6.0614205156551415E-2</v>
      </c>
      <c r="F1693" s="2">
        <f>'Moving Avg'!D1693</f>
        <v>2.1100600000000003</v>
      </c>
      <c r="G1693" s="2">
        <f>'Moving Avg'!F1693</f>
        <v>2.32714</v>
      </c>
      <c r="H1693" s="2">
        <f>'Moving Avg'!G1693</f>
        <v>2.4288879999999993</v>
      </c>
      <c r="I1693" s="2">
        <f>'Moving Avg'!H1693</f>
        <v>2.5349569999999986</v>
      </c>
      <c r="J1693" s="6" t="str">
        <f>OBV!F1693</f>
        <v>BEARISH</v>
      </c>
      <c r="K1693" s="6" t="str">
        <f>OBV!G1693</f>
        <v>STRONG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2.0632000000000001</v>
      </c>
      <c r="C1694" s="2">
        <f>RSI!I1694</f>
        <v>9.5819239786516164</v>
      </c>
      <c r="D1694" s="2">
        <f>MACD!E1694</f>
        <v>0.12707186223182276</v>
      </c>
      <c r="E1694" s="2">
        <f>MACD!F1694</f>
        <v>7.3905736571605679E-2</v>
      </c>
      <c r="F1694" s="2">
        <f>'Moving Avg'!D1694</f>
        <v>2.0725600000000002</v>
      </c>
      <c r="G1694" s="2">
        <f>'Moving Avg'!F1694</f>
        <v>2.3093250000000003</v>
      </c>
      <c r="H1694" s="2">
        <f>'Moving Avg'!G1694</f>
        <v>2.4206359999999996</v>
      </c>
      <c r="I1694" s="2">
        <f>'Moving Avg'!H1694</f>
        <v>2.5323779999999987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2.0912999999999999</v>
      </c>
      <c r="C1695" s="2">
        <f>RSI!I1695</f>
        <v>17.345779618460696</v>
      </c>
      <c r="D1695" s="2">
        <f>MACD!E1695</f>
        <v>0.12980105682643073</v>
      </c>
      <c r="E1695" s="2">
        <f>MACD!F1695</f>
        <v>8.5084800622570692E-2</v>
      </c>
      <c r="F1695" s="2">
        <f>'Moving Avg'!D1695</f>
        <v>2.0669400000000002</v>
      </c>
      <c r="G1695" s="2">
        <f>'Moving Avg'!F1695</f>
        <v>2.2929149999999998</v>
      </c>
      <c r="H1695" s="2">
        <f>'Moving Avg'!G1695</f>
        <v>2.4123839999999994</v>
      </c>
      <c r="I1695" s="2">
        <f>'Moving Avg'!H1695</f>
        <v>2.5299394999999989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</row>
    <row r="1696" spans="1:12" ht="13.5" x14ac:dyDescent="0.25">
      <c r="A1696" s="3">
        <f>RSI!A1696</f>
        <v>44483</v>
      </c>
      <c r="B1696" s="2">
        <f>RSI!B1696</f>
        <v>2.0537999999999998</v>
      </c>
      <c r="C1696" s="2">
        <f>RSI!I1696</f>
        <v>15.440365426021287</v>
      </c>
      <c r="D1696" s="2">
        <f>MACD!E1696</f>
        <v>0.1361233482401385</v>
      </c>
      <c r="E1696" s="2">
        <f>MACD!F1696</f>
        <v>9.5292510146084253E-2</v>
      </c>
      <c r="F1696" s="2">
        <f>'Moving Avg'!D1696</f>
        <v>2.0669400000000002</v>
      </c>
      <c r="G1696" s="2">
        <f>'Moving Avg'!F1696</f>
        <v>2.2746300000000002</v>
      </c>
      <c r="H1696" s="2">
        <f>'Moving Avg'!G1696</f>
        <v>2.4033819999999992</v>
      </c>
      <c r="I1696" s="2">
        <f>'Moving Avg'!H1696</f>
        <v>2.5273134999999987</v>
      </c>
      <c r="J1696" s="6" t="str">
        <f>OBV!F1696</f>
        <v>BEARISH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2.1006999999999998</v>
      </c>
      <c r="C1697" s="2">
        <f>RSI!I1697</f>
        <v>26.338723445858093</v>
      </c>
      <c r="D1697" s="2">
        <f>MACD!E1697</f>
        <v>0.13936419366979447</v>
      </c>
      <c r="E1697" s="2">
        <f>MACD!F1697</f>
        <v>0.1041068468508263</v>
      </c>
      <c r="F1697" s="2">
        <f>'Moving Avg'!D1697</f>
        <v>2.0744400000000001</v>
      </c>
      <c r="G1697" s="2">
        <f>'Moving Avg'!F1697</f>
        <v>2.2586900000000001</v>
      </c>
      <c r="H1697" s="2">
        <f>'Moving Avg'!G1697</f>
        <v>2.3953179999999996</v>
      </c>
      <c r="I1697" s="2">
        <f>'Moving Avg'!H1697</f>
        <v>2.5246879999999989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</row>
    <row r="1698" spans="1:12" ht="13.5" x14ac:dyDescent="0.25">
      <c r="A1698" s="3">
        <f>RSI!A1698</f>
        <v>44489</v>
      </c>
      <c r="B1698" s="2">
        <f>RSI!B1698</f>
        <v>2.0255999999999998</v>
      </c>
      <c r="C1698" s="2">
        <f>RSI!I1698</f>
        <v>21.549302866868388</v>
      </c>
      <c r="D1698" s="2">
        <f>MACD!E1698</f>
        <v>0.14865643218397162</v>
      </c>
      <c r="E1698" s="2">
        <f>MACD!F1698</f>
        <v>0.11301676391745538</v>
      </c>
      <c r="F1698" s="2">
        <f>'Moving Avg'!D1698</f>
        <v>2.0669200000000005</v>
      </c>
      <c r="G1698" s="2">
        <f>'Moving Avg'!F1698</f>
        <v>2.2389950000000001</v>
      </c>
      <c r="H1698" s="2">
        <f>'Moving Avg'!G1698</f>
        <v>2.3857519999999992</v>
      </c>
      <c r="I1698" s="2">
        <f>'Moving Avg'!H1698</f>
        <v>2.5213114999999986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2.0255999999999998</v>
      </c>
      <c r="C1699" s="2">
        <f>RSI!I1699</f>
        <v>21.549302866868388</v>
      </c>
      <c r="D1699" s="2">
        <f>MACD!E1699</f>
        <v>0.14344600444227051</v>
      </c>
      <c r="E1699" s="2">
        <f>MACD!F1699</f>
        <v>0.11910261202241841</v>
      </c>
      <c r="F1699" s="2">
        <f>'Moving Avg'!D1699</f>
        <v>2.0594000000000001</v>
      </c>
      <c r="G1699" s="2">
        <f>'Moving Avg'!F1699</f>
        <v>2.2192999999999996</v>
      </c>
      <c r="H1699" s="2">
        <f>'Moving Avg'!G1699</f>
        <v>2.3761859999999992</v>
      </c>
      <c r="I1699" s="2">
        <f>'Moving Avg'!H1699</f>
        <v>2.5179349999999987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2.0255999999999998</v>
      </c>
      <c r="C1700" s="2">
        <f>RSI!I1700</f>
        <v>21.549302866868388</v>
      </c>
      <c r="D1700" s="2">
        <f>MACD!E1700</f>
        <v>0.12009429034900254</v>
      </c>
      <c r="E1700" s="2">
        <f>MACD!F1700</f>
        <v>0.11930094768773525</v>
      </c>
      <c r="F1700" s="2">
        <f>'Moving Avg'!D1700</f>
        <v>2.0462600000000002</v>
      </c>
      <c r="G1700" s="2">
        <f>'Moving Avg'!F1700</f>
        <v>2.1996049999999996</v>
      </c>
      <c r="H1700" s="2">
        <f>'Moving Avg'!G1700</f>
        <v>2.3666199999999993</v>
      </c>
      <c r="I1700" s="2">
        <f>'Moving Avg'!H1700</f>
        <v>2.5145584999999984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2.0255999999999998</v>
      </c>
      <c r="C1701" s="2">
        <f>RSI!I1701</f>
        <v>21.549302866868388</v>
      </c>
      <c r="D1701" s="2">
        <f>MACD!E1701</f>
        <v>9.1406830129502126E-2</v>
      </c>
      <c r="E1701" s="2">
        <f>MACD!F1701</f>
        <v>0.11372212417608864</v>
      </c>
      <c r="F1701" s="2">
        <f>'Moving Avg'!D1701</f>
        <v>2.0406199999999997</v>
      </c>
      <c r="G1701" s="2">
        <f>'Moving Avg'!F1701</f>
        <v>2.1799099999999996</v>
      </c>
      <c r="H1701" s="2">
        <f>'Moving Avg'!G1701</f>
        <v>2.3570539999999993</v>
      </c>
      <c r="I1701" s="2">
        <f>'Moving Avg'!H1701</f>
        <v>2.5112759999999987</v>
      </c>
      <c r="J1701" s="6" t="str">
        <f>OBV!F1701</f>
        <v>BULLISH</v>
      </c>
      <c r="K1701" s="6" t="str">
        <f>OBV!G1701</f>
        <v>NEUTRAL</v>
      </c>
      <c r="L1701" s="6" t="str">
        <f>OBV!H1701</f>
        <v>BULLISH DIVERGENCE</v>
      </c>
    </row>
    <row r="1702" spans="1:12" ht="13.5" x14ac:dyDescent="0.25">
      <c r="A1702" s="3">
        <f>RSI!A1702</f>
        <v>44495</v>
      </c>
      <c r="B1702" s="2">
        <f>RSI!B1702</f>
        <v>2.0255999999999998</v>
      </c>
      <c r="C1702" s="2">
        <f>RSI!I1702</f>
        <v>21.549302866868388</v>
      </c>
      <c r="D1702" s="2">
        <f>MACD!E1702</f>
        <v>6.9656747847790523E-2</v>
      </c>
      <c r="E1702" s="2">
        <f>MACD!F1702</f>
        <v>0.10490904891042901</v>
      </c>
      <c r="F1702" s="2">
        <f>'Moving Avg'!D1702</f>
        <v>2.0255999999999998</v>
      </c>
      <c r="G1702" s="2">
        <f>'Moving Avg'!F1702</f>
        <v>2.1602149999999996</v>
      </c>
      <c r="H1702" s="2">
        <f>'Moving Avg'!G1702</f>
        <v>2.3474879999999989</v>
      </c>
      <c r="I1702" s="2">
        <f>'Moving Avg'!H1702</f>
        <v>2.5079934999999987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2.0255999999999998</v>
      </c>
      <c r="C1703" s="2">
        <f>RSI!I1703</f>
        <v>21.549302866868388</v>
      </c>
      <c r="D1703" s="2">
        <f>MACD!E1703</f>
        <v>5.2250766027671425E-2</v>
      </c>
      <c r="E1703" s="2">
        <f>MACD!F1703</f>
        <v>9.4377392333877499E-2</v>
      </c>
      <c r="F1703" s="2">
        <f>'Moving Avg'!D1703</f>
        <v>2.0255999999999998</v>
      </c>
      <c r="G1703" s="2">
        <f>'Moving Avg'!F1703</f>
        <v>2.1405199999999995</v>
      </c>
      <c r="H1703" s="2">
        <f>'Moving Avg'!G1703</f>
        <v>2.3379219999999989</v>
      </c>
      <c r="I1703" s="2">
        <f>'Moving Avg'!H1703</f>
        <v>2.5047579999999989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2.0255999999999998</v>
      </c>
      <c r="C1704" s="2">
        <f>RSI!I1704</f>
        <v>21.549302866868388</v>
      </c>
      <c r="D1704" s="2">
        <f>MACD!E1704</f>
        <v>3.8446640487377337E-2</v>
      </c>
      <c r="E1704" s="2">
        <f>MACD!F1704</f>
        <v>8.3191241964577473E-2</v>
      </c>
      <c r="F1704" s="2">
        <f>'Moving Avg'!D1704</f>
        <v>2.0255999999999998</v>
      </c>
      <c r="G1704" s="2">
        <f>'Moving Avg'!F1704</f>
        <v>2.1208249999999991</v>
      </c>
      <c r="H1704" s="2">
        <f>'Moving Avg'!G1704</f>
        <v>2.328355999999999</v>
      </c>
      <c r="I1704" s="2">
        <f>'Moving Avg'!H1704</f>
        <v>2.5018974999999988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2.0255999999999998</v>
      </c>
      <c r="C1705" s="2">
        <f>RSI!I1705</f>
        <v>21.549302866868388</v>
      </c>
      <c r="D1705" s="2">
        <f>MACD!E1705</f>
        <v>3.1944871012931308E-2</v>
      </c>
      <c r="E1705" s="2">
        <f>MACD!F1705</f>
        <v>7.2941967774248245E-2</v>
      </c>
      <c r="F1705" s="2">
        <f>'Moving Avg'!D1705</f>
        <v>2.0255999999999998</v>
      </c>
      <c r="G1705" s="2">
        <f>'Moving Avg'!F1705</f>
        <v>2.1048799999999992</v>
      </c>
      <c r="H1705" s="2">
        <f>'Moving Avg'!G1705</f>
        <v>2.3187899999999986</v>
      </c>
      <c r="I1705" s="2">
        <f>'Moving Avg'!H1705</f>
        <v>2.4992714999999985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2.0255999999999998</v>
      </c>
      <c r="C1706" s="2">
        <f>RSI!I1706</f>
        <v>21.549302866868388</v>
      </c>
      <c r="D1706" s="2">
        <f>MACD!E1706</f>
        <v>2.1466335145340132E-2</v>
      </c>
      <c r="E1706" s="2">
        <f>MACD!F1706</f>
        <v>6.2646841248466631E-2</v>
      </c>
      <c r="F1706" s="2">
        <f>'Moving Avg'!D1706</f>
        <v>2.0255999999999998</v>
      </c>
      <c r="G1706" s="2">
        <f>'Moving Avg'!F1706</f>
        <v>2.0889349999999998</v>
      </c>
      <c r="H1706" s="2">
        <f>'Moving Avg'!G1706</f>
        <v>2.3092239999999986</v>
      </c>
      <c r="I1706" s="2">
        <f>'Moving Avg'!H1706</f>
        <v>2.4966454999999983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2.0724999999999998</v>
      </c>
      <c r="C1707" s="2">
        <f>RSI!I1707</f>
        <v>35.761968360266707</v>
      </c>
      <c r="D1707" s="2">
        <f>MACD!E1707</f>
        <v>1.7074703509531552E-2</v>
      </c>
      <c r="E1707" s="2">
        <f>MACD!F1707</f>
        <v>5.3532413700679619E-2</v>
      </c>
      <c r="F1707" s="2">
        <f>'Moving Avg'!D1707</f>
        <v>2.03498</v>
      </c>
      <c r="G1707" s="2">
        <f>'Moving Avg'!F1707</f>
        <v>2.0753349999999995</v>
      </c>
      <c r="H1707" s="2">
        <f>'Moving Avg'!G1707</f>
        <v>2.3005959999999988</v>
      </c>
      <c r="I1707" s="2">
        <f>'Moving Avg'!H1707</f>
        <v>2.4942539999999984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2.0724999999999998</v>
      </c>
      <c r="C1708" s="2">
        <f>RSI!I1708</f>
        <v>35.761968360266707</v>
      </c>
      <c r="D1708" s="2">
        <f>MACD!E1708</f>
        <v>2.2069043246726316E-3</v>
      </c>
      <c r="E1708" s="2">
        <f>MACD!F1708</f>
        <v>4.3267311825478223E-2</v>
      </c>
      <c r="F1708" s="2">
        <f>'Moving Avg'!D1708</f>
        <v>2.0443600000000002</v>
      </c>
      <c r="G1708" s="2">
        <f>'Moving Avg'!F1708</f>
        <v>2.0617349999999997</v>
      </c>
      <c r="H1708" s="2">
        <f>'Moving Avg'!G1708</f>
        <v>2.2919679999999989</v>
      </c>
      <c r="I1708" s="2">
        <f>'Moving Avg'!H1708</f>
        <v>2.4922374999999981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2.0724999999999998</v>
      </c>
      <c r="C1709" s="2">
        <f>RSI!I1709</f>
        <v>35.761968360266707</v>
      </c>
      <c r="D1709" s="2">
        <f>MACD!E1709</f>
        <v>-1.0001279131552021E-2</v>
      </c>
      <c r="E1709" s="2">
        <f>MACD!F1709</f>
        <v>3.261359363407218E-2</v>
      </c>
      <c r="F1709" s="2">
        <f>'Moving Avg'!D1709</f>
        <v>2.0537399999999999</v>
      </c>
      <c r="G1709" s="2">
        <f>'Moving Avg'!F1709</f>
        <v>2.0528249999999995</v>
      </c>
      <c r="H1709" s="2">
        <f>'Moving Avg'!G1709</f>
        <v>2.283339999999999</v>
      </c>
      <c r="I1709" s="2">
        <f>'Moving Avg'!H1709</f>
        <v>2.4902209999999978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2.0350000000000001</v>
      </c>
      <c r="C1710" s="2">
        <f>RSI!I1710</f>
        <v>30.283092869877208</v>
      </c>
      <c r="D1710" s="2">
        <f>MACD!E1710</f>
        <v>-1.720881569547128E-2</v>
      </c>
      <c r="E1710" s="2">
        <f>MACD!F1710</f>
        <v>2.2649111768163487E-2</v>
      </c>
      <c r="F1710" s="2">
        <f>'Moving Avg'!D1710</f>
        <v>2.0556199999999998</v>
      </c>
      <c r="G1710" s="2">
        <f>'Moving Avg'!F1710</f>
        <v>2.0486049999999998</v>
      </c>
      <c r="H1710" s="2">
        <f>'Moving Avg'!G1710</f>
        <v>2.2739619999999987</v>
      </c>
      <c r="I1710" s="2">
        <f>'Moving Avg'!H1710</f>
        <v>2.4882044999999979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</row>
    <row r="1711" spans="1:12" ht="13.5" x14ac:dyDescent="0.25">
      <c r="A1711" s="3">
        <f>RSI!A1711</f>
        <v>44508</v>
      </c>
      <c r="B1711" s="2">
        <f>RSI!B1711</f>
        <v>2.0255999999999998</v>
      </c>
      <c r="C1711" s="2">
        <f>RSI!I1711</f>
        <v>29.080408176525069</v>
      </c>
      <c r="D1711" s="2">
        <f>MACD!E1711</f>
        <v>-2.2070460402866754E-2</v>
      </c>
      <c r="E1711" s="2">
        <f>MACD!F1711</f>
        <v>1.370519733395744E-2</v>
      </c>
      <c r="F1711" s="2">
        <f>'Moving Avg'!D1711</f>
        <v>2.0556199999999998</v>
      </c>
      <c r="G1711" s="2">
        <f>'Moving Avg'!F1711</f>
        <v>2.0471949999999999</v>
      </c>
      <c r="H1711" s="2">
        <f>'Moving Avg'!G1711</f>
        <v>2.2643959999999992</v>
      </c>
      <c r="I1711" s="2">
        <f>'Moving Avg'!H1711</f>
        <v>2.4862819999999979</v>
      </c>
      <c r="J1711" s="6" t="str">
        <f>OBV!F1711</f>
        <v>BEARISH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2.0255999999999998</v>
      </c>
      <c r="C1712" s="2">
        <f>RSI!I1712</f>
        <v>29.080408176525069</v>
      </c>
      <c r="D1712" s="2">
        <f>MACD!E1712</f>
        <v>-2.5627926080707741E-2</v>
      </c>
      <c r="E1712" s="2">
        <f>MACD!F1712</f>
        <v>5.8385726510244039E-3</v>
      </c>
      <c r="F1712" s="2">
        <f>'Moving Avg'!D1712</f>
        <v>2.0462400000000001</v>
      </c>
      <c r="G1712" s="2">
        <f>'Moving Avg'!F1712</f>
        <v>2.045315</v>
      </c>
      <c r="H1712" s="2">
        <f>'Moving Avg'!G1712</f>
        <v>2.2548299999999988</v>
      </c>
      <c r="I1712" s="2">
        <f>'Moving Avg'!H1712</f>
        <v>2.4843594999999978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1.9975000000000001</v>
      </c>
      <c r="C1713" s="2">
        <f>RSI!I1713</f>
        <v>25.560945936162994</v>
      </c>
      <c r="D1713" s="2">
        <f>MACD!E1713</f>
        <v>-2.6041576670689182E-2</v>
      </c>
      <c r="E1713" s="2">
        <f>MACD!F1713</f>
        <v>-5.374572133183134E-4</v>
      </c>
      <c r="F1713" s="2">
        <f>'Moving Avg'!D1713</f>
        <v>2.0312399999999999</v>
      </c>
      <c r="G1713" s="2">
        <f>'Moving Avg'!F1713</f>
        <v>2.0420299999999996</v>
      </c>
      <c r="H1713" s="2">
        <f>'Moving Avg'!G1713</f>
        <v>2.2447019999999993</v>
      </c>
      <c r="I1713" s="2">
        <f>'Moving Avg'!H1713</f>
        <v>2.4822964999999977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2.0632000000000001</v>
      </c>
      <c r="C1714" s="2">
        <f>RSI!I1714</f>
        <v>42.946908106235405</v>
      </c>
      <c r="D1714" s="2">
        <f>MACD!E1714</f>
        <v>-3.0615330532689722E-2</v>
      </c>
      <c r="E1714" s="2">
        <f>MACD!F1714</f>
        <v>-6.5530318771925954E-3</v>
      </c>
      <c r="F1714" s="2">
        <f>'Moving Avg'!D1714</f>
        <v>2.0293800000000002</v>
      </c>
      <c r="G1714" s="2">
        <f>'Moving Avg'!F1714</f>
        <v>2.04203</v>
      </c>
      <c r="H1714" s="2">
        <f>'Moving Avg'!G1714</f>
        <v>2.2358879999999992</v>
      </c>
      <c r="I1714" s="2">
        <f>'Moving Avg'!H1714</f>
        <v>2.4805619999999977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1.96</v>
      </c>
      <c r="C1715" s="2">
        <f>RSI!I1715</f>
        <v>30.784310741200173</v>
      </c>
      <c r="D1715" s="2">
        <f>MACD!E1715</f>
        <v>-2.6633908851548149E-2</v>
      </c>
      <c r="E1715" s="2">
        <f>MACD!F1715</f>
        <v>-1.0569207272063707E-2</v>
      </c>
      <c r="F1715" s="2">
        <f>'Moving Avg'!D1715</f>
        <v>2.0143800000000001</v>
      </c>
      <c r="G1715" s="2">
        <f>'Moving Avg'!F1715</f>
        <v>2.0354650000000003</v>
      </c>
      <c r="H1715" s="2">
        <f>'Moving Avg'!G1715</f>
        <v>2.2250099999999988</v>
      </c>
      <c r="I1715" s="2">
        <f>'Moving Avg'!H1715</f>
        <v>2.4779829999999974</v>
      </c>
      <c r="J1715" s="6" t="str">
        <f>OBV!F1715</f>
        <v>BEARISH</v>
      </c>
      <c r="K1715" s="6" t="str">
        <f>OBV!G1715</f>
        <v>STRONG</v>
      </c>
      <c r="L1715" s="6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1.9975000000000001</v>
      </c>
      <c r="C1716" s="2">
        <f>RSI!I1716</f>
        <v>37.68973375376315</v>
      </c>
      <c r="D1716" s="2">
        <f>MACD!E1716</f>
        <v>-2.5241240481975069E-2</v>
      </c>
      <c r="E1716" s="2">
        <f>MACD!F1716</f>
        <v>-1.3503613914045979E-2</v>
      </c>
      <c r="F1716" s="2">
        <f>'Moving Avg'!D1716</f>
        <v>2.0087599999999997</v>
      </c>
      <c r="G1716" s="2">
        <f>'Moving Avg'!F1716</f>
        <v>2.0326500000000003</v>
      </c>
      <c r="H1716" s="2">
        <f>'Moving Avg'!G1716</f>
        <v>2.2145059999999992</v>
      </c>
      <c r="I1716" s="2">
        <f>'Moving Avg'!H1716</f>
        <v>2.4755914999999975</v>
      </c>
      <c r="J1716" s="6" t="str">
        <f>OBV!F1716</f>
        <v>BEARISH</v>
      </c>
      <c r="K1716" s="6" t="str">
        <f>OBV!G1716</f>
        <v>STRONG</v>
      </c>
      <c r="L1716" s="6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1.9975000000000001</v>
      </c>
      <c r="C1717" s="2">
        <f>RSI!I1717</f>
        <v>37.689733753763157</v>
      </c>
      <c r="D1717" s="2">
        <f>MACD!E1717</f>
        <v>-1.6326856540207491E-2</v>
      </c>
      <c r="E1717" s="2">
        <f>MACD!F1717</f>
        <v>-1.4068262439278282E-2</v>
      </c>
      <c r="F1717" s="2">
        <f>'Moving Avg'!D1717</f>
        <v>2.0031400000000001</v>
      </c>
      <c r="G1717" s="2">
        <f>'Moving Avg'!F1717</f>
        <v>2.0274900000000002</v>
      </c>
      <c r="H1717" s="2">
        <f>'Moving Avg'!G1717</f>
        <v>2.2040019999999991</v>
      </c>
      <c r="I1717" s="2">
        <f>'Moving Avg'!H1717</f>
        <v>2.4729184999999974</v>
      </c>
      <c r="J1717" s="6" t="str">
        <f>OBV!F1717</f>
        <v>BEARISH</v>
      </c>
      <c r="K1717" s="6" t="str">
        <f>OBV!G1717</f>
        <v>STRONG</v>
      </c>
      <c r="L1717" s="6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1.9412</v>
      </c>
      <c r="C1718" s="2">
        <f>RSI!I1718</f>
        <v>32.111542490086265</v>
      </c>
      <c r="D1718" s="2">
        <f>MACD!E1718</f>
        <v>-4.1315203289626901E-3</v>
      </c>
      <c r="E1718" s="2">
        <f>MACD!F1718</f>
        <v>-1.2080914017215165E-2</v>
      </c>
      <c r="F1718" s="2">
        <f>'Moving Avg'!D1718</f>
        <v>1.9918800000000001</v>
      </c>
      <c r="G1718" s="2">
        <f>'Moving Avg'!F1718</f>
        <v>2.0232700000000006</v>
      </c>
      <c r="H1718" s="2">
        <f>'Moving Avg'!G1718</f>
        <v>2.1923719999999993</v>
      </c>
      <c r="I1718" s="2">
        <f>'Moving Avg'!H1718</f>
        <v>2.4696829999999976</v>
      </c>
      <c r="J1718" s="6" t="str">
        <f>OBV!F1718</f>
        <v>BEARISH</v>
      </c>
      <c r="K1718" s="6" t="str">
        <f>OBV!G1718</f>
        <v>STRONG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1.9975000000000001</v>
      </c>
      <c r="C1719" s="2">
        <f>RSI!I1719</f>
        <v>41.44456339400115</v>
      </c>
      <c r="D1719" s="2">
        <f>MACD!E1719</f>
        <v>2.7962390425702033E-3</v>
      </c>
      <c r="E1719" s="2">
        <f>MACD!F1719</f>
        <v>-9.105483405258092E-3</v>
      </c>
      <c r="F1719" s="2">
        <f>'Moving Avg'!D1719</f>
        <v>1.9787400000000002</v>
      </c>
      <c r="G1719" s="2">
        <f>'Moving Avg'!F1719</f>
        <v>2.0218650000000005</v>
      </c>
      <c r="H1719" s="2">
        <f>'Moving Avg'!G1719</f>
        <v>2.1818679999999993</v>
      </c>
      <c r="I1719" s="2">
        <f>'Moving Avg'!H1719</f>
        <v>2.4667289999999973</v>
      </c>
      <c r="J1719" s="6" t="str">
        <f>OBV!F1719</f>
        <v>BEARISH</v>
      </c>
      <c r="K1719" s="6" t="str">
        <f>OBV!G1719</f>
        <v>STRONG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1.9975000000000001</v>
      </c>
      <c r="C1720" s="2">
        <f>RSI!I1720</f>
        <v>41.44456339400115</v>
      </c>
      <c r="D1720" s="2">
        <f>MACD!E1720</f>
        <v>3.2775748573889985E-3</v>
      </c>
      <c r="E1720" s="2">
        <f>MACD!F1720</f>
        <v>-6.6288717527286743E-3</v>
      </c>
      <c r="F1720" s="2">
        <f>'Moving Avg'!D1720</f>
        <v>1.98624</v>
      </c>
      <c r="G1720" s="2">
        <f>'Moving Avg'!F1720</f>
        <v>2.0204600000000008</v>
      </c>
      <c r="H1720" s="2">
        <f>'Moving Avg'!G1720</f>
        <v>2.1713639999999992</v>
      </c>
      <c r="I1720" s="2">
        <f>'Moving Avg'!H1720</f>
        <v>2.4637279999999975</v>
      </c>
      <c r="J1720" s="6" t="str">
        <f>OBV!F1720</f>
        <v>BEARISH</v>
      </c>
      <c r="K1720" s="6" t="str">
        <f>OBV!G1720</f>
        <v>NEUTRAL</v>
      </c>
      <c r="L1720" s="6" t="str">
        <f>OBV!H1720</f>
        <v>BEARISH DIVERGENCE</v>
      </c>
    </row>
    <row r="1721" spans="1:12" ht="13.5" x14ac:dyDescent="0.25">
      <c r="A1721" s="3">
        <f>RSI!A1721</f>
        <v>44522</v>
      </c>
      <c r="B1721" s="2">
        <f>RSI!B1721</f>
        <v>1.9975000000000001</v>
      </c>
      <c r="C1721" s="2">
        <f>RSI!I1721</f>
        <v>41.444563394001158</v>
      </c>
      <c r="D1721" s="2">
        <f>MACD!E1721</f>
        <v>2.5985351127895129E-3</v>
      </c>
      <c r="E1721" s="2">
        <f>MACD!F1721</f>
        <v>-4.7833903796250365E-3</v>
      </c>
      <c r="F1721" s="2">
        <f>'Moving Avg'!D1721</f>
        <v>1.98624</v>
      </c>
      <c r="G1721" s="2">
        <f>'Moving Avg'!F1721</f>
        <v>2.0190550000000007</v>
      </c>
      <c r="H1721" s="2">
        <f>'Moving Avg'!G1721</f>
        <v>2.1608599999999991</v>
      </c>
      <c r="I1721" s="2">
        <f>'Moving Avg'!H1721</f>
        <v>2.4600234999999979</v>
      </c>
      <c r="J1721" s="6" t="str">
        <f>OBV!F1721</f>
        <v>BEARISH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1.96</v>
      </c>
      <c r="C1722" s="2">
        <f>RSI!I1722</f>
        <v>37.191104003693333</v>
      </c>
      <c r="D1722" s="2">
        <f>MACD!E1722</f>
        <v>5.1349166791259115E-3</v>
      </c>
      <c r="E1722" s="2">
        <f>MACD!F1722</f>
        <v>-2.7997289678748471E-3</v>
      </c>
      <c r="F1722" s="2">
        <f>'Moving Avg'!D1722</f>
        <v>1.9787399999999997</v>
      </c>
      <c r="G1722" s="2">
        <f>'Moving Avg'!F1722</f>
        <v>2.0157750000000005</v>
      </c>
      <c r="H1722" s="2">
        <f>'Moving Avg'!G1722</f>
        <v>2.1526079999999994</v>
      </c>
      <c r="I1722" s="2">
        <f>'Moving Avg'!H1722</f>
        <v>2.4563189999999975</v>
      </c>
      <c r="J1722" s="6" t="str">
        <f>OBV!F1722</f>
        <v>BEARISH</v>
      </c>
      <c r="K1722" s="6" t="str">
        <f>OBV!G1722</f>
        <v>STRONG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1.885</v>
      </c>
      <c r="C1723" s="2">
        <f>RSI!I1723</f>
        <v>30.458311568160241</v>
      </c>
      <c r="D1723" s="2">
        <f>MACD!E1723</f>
        <v>9.0436496250689835E-3</v>
      </c>
      <c r="E1723" s="2">
        <f>MACD!F1723</f>
        <v>-4.3105324928608118E-4</v>
      </c>
      <c r="F1723" s="2">
        <f>'Moving Avg'!D1723</f>
        <v>1.9675</v>
      </c>
      <c r="G1723" s="2">
        <f>'Moving Avg'!F1723</f>
        <v>2.0087450000000002</v>
      </c>
      <c r="H1723" s="2">
        <f>'Moving Avg'!G1723</f>
        <v>2.1436059999999997</v>
      </c>
      <c r="I1723" s="2">
        <f>'Moving Avg'!H1723</f>
        <v>2.4522394999999975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1.885</v>
      </c>
      <c r="C1724" s="2">
        <f>RSI!I1724</f>
        <v>30.458311568160241</v>
      </c>
      <c r="D1724" s="2">
        <f>MACD!E1724</f>
        <v>2.3392729287844194E-2</v>
      </c>
      <c r="E1724" s="2">
        <f>MACD!F1724</f>
        <v>4.3337032581399742E-3</v>
      </c>
      <c r="F1724" s="2">
        <f>'Moving Avg'!D1724</f>
        <v>1.9449999999999998</v>
      </c>
      <c r="G1724" s="2">
        <f>'Moving Avg'!F1724</f>
        <v>2.0017149999999999</v>
      </c>
      <c r="H1724" s="2">
        <f>'Moving Avg'!G1724</f>
        <v>2.1329159999999998</v>
      </c>
      <c r="I1724" s="2">
        <f>'Moving Avg'!H1724</f>
        <v>2.4481599999999974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1.9225000000000001</v>
      </c>
      <c r="C1725" s="2">
        <f>RSI!I1725</f>
        <v>37.065054200104733</v>
      </c>
      <c r="D1725" s="2">
        <f>MACD!E1725</f>
        <v>1.774437028531306E-2</v>
      </c>
      <c r="E1725" s="2">
        <f>MACD!F1725</f>
        <v>7.0158366635745921E-3</v>
      </c>
      <c r="F1725" s="2">
        <f>'Moving Avg'!D1725</f>
        <v>1.9300000000000002</v>
      </c>
      <c r="G1725" s="2">
        <f>'Moving Avg'!F1725</f>
        <v>1.9965599999999994</v>
      </c>
      <c r="H1725" s="2">
        <f>'Moving Avg'!G1725</f>
        <v>2.1229759999999995</v>
      </c>
      <c r="I1725" s="2">
        <f>'Moving Avg'!H1725</f>
        <v>2.4442679999999974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1.9225000000000001</v>
      </c>
      <c r="C1726" s="2">
        <f>RSI!I1726</f>
        <v>37.065054200104733</v>
      </c>
      <c r="D1726" s="2">
        <f>MACD!E1726</f>
        <v>1.9313383941047313E-2</v>
      </c>
      <c r="E1726" s="2">
        <f>MACD!F1726</f>
        <v>9.4753461190691356E-3</v>
      </c>
      <c r="F1726" s="2">
        <f>'Moving Avg'!D1726</f>
        <v>1.9149999999999998</v>
      </c>
      <c r="G1726" s="2">
        <f>'Moving Avg'!F1726</f>
        <v>1.9914049999999992</v>
      </c>
      <c r="H1726" s="2">
        <f>'Moving Avg'!G1726</f>
        <v>2.1130359999999997</v>
      </c>
      <c r="I1726" s="2">
        <f>'Moving Avg'!H1726</f>
        <v>2.4401414999999975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1.9225000000000001</v>
      </c>
      <c r="C1727" s="2">
        <f>RSI!I1727</f>
        <v>37.065054200104733</v>
      </c>
      <c r="D1727" s="2">
        <f>MACD!E1727</f>
        <v>2.1177273455470935E-2</v>
      </c>
      <c r="E1727" s="2">
        <f>MACD!F1727</f>
        <v>1.1815731586349496E-2</v>
      </c>
      <c r="F1727" s="2">
        <f>'Moving Avg'!D1727</f>
        <v>1.9075</v>
      </c>
      <c r="G1727" s="2">
        <f>'Moving Avg'!F1727</f>
        <v>1.9839049999999996</v>
      </c>
      <c r="H1727" s="2">
        <f>'Moving Avg'!G1727</f>
        <v>2.1030959999999994</v>
      </c>
      <c r="I1727" s="2">
        <f>'Moving Avg'!H1727</f>
        <v>2.4356869999999979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1.9225000000000001</v>
      </c>
      <c r="C1728" s="2">
        <f>RSI!I1728</f>
        <v>37.065054200104733</v>
      </c>
      <c r="D1728" s="2">
        <f>MACD!E1728</f>
        <v>1.4589411696624088E-2</v>
      </c>
      <c r="E1728" s="2">
        <f>MACD!F1728</f>
        <v>1.2370467608404417E-2</v>
      </c>
      <c r="F1728" s="2">
        <f>'Moving Avg'!D1728</f>
        <v>1.9150000000000003</v>
      </c>
      <c r="G1728" s="2">
        <f>'Moving Avg'!F1728</f>
        <v>1.9764049999999997</v>
      </c>
      <c r="H1728" s="2">
        <f>'Moving Avg'!G1728</f>
        <v>2.0931559999999991</v>
      </c>
      <c r="I1728" s="2">
        <f>'Moving Avg'!H1728</f>
        <v>2.4312794999999978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1.9225000000000001</v>
      </c>
      <c r="C1729" s="2">
        <f>RSI!I1729</f>
        <v>37.065054200104733</v>
      </c>
      <c r="D1729" s="2">
        <f>MACD!E1729</f>
        <v>1.8136364316369447E-2</v>
      </c>
      <c r="E1729" s="2">
        <f>MACD!F1729</f>
        <v>1.3523646949997423E-2</v>
      </c>
      <c r="F1729" s="2">
        <f>'Moving Avg'!D1729</f>
        <v>1.9225000000000001</v>
      </c>
      <c r="G1729" s="2">
        <f>'Moving Avg'!F1729</f>
        <v>1.9689049999999999</v>
      </c>
      <c r="H1729" s="2">
        <f>'Moving Avg'!G1729</f>
        <v>2.0832159999999993</v>
      </c>
      <c r="I1729" s="2">
        <f>'Moving Avg'!H1729</f>
        <v>2.4264969999999977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1.8192999999999999</v>
      </c>
      <c r="C1730" s="2">
        <f>RSI!I1730</f>
        <v>26.883742534385348</v>
      </c>
      <c r="D1730" s="2">
        <f>MACD!E1730</f>
        <v>2.920777888378967E-2</v>
      </c>
      <c r="E1730" s="2">
        <f>MACD!F1730</f>
        <v>1.6660473336755875E-2</v>
      </c>
      <c r="F1730" s="2">
        <f>'Moving Avg'!D1730</f>
        <v>1.9018599999999999</v>
      </c>
      <c r="G1730" s="2">
        <f>'Moving Avg'!F1730</f>
        <v>1.9581199999999999</v>
      </c>
      <c r="H1730" s="2">
        <f>'Moving Avg'!G1730</f>
        <v>2.0712119999999992</v>
      </c>
      <c r="I1730" s="2">
        <f>'Moving Avg'!H1730</f>
        <v>2.4211514999999979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1.8192999999999999</v>
      </c>
      <c r="C1731" s="2">
        <f>RSI!I1731</f>
        <v>26.883742534385348</v>
      </c>
      <c r="D1731" s="2">
        <f>MACD!E1731</f>
        <v>3.9579881135941797E-2</v>
      </c>
      <c r="E1731" s="2">
        <f>MACD!F1731</f>
        <v>2.124435489659306E-2</v>
      </c>
      <c r="F1731" s="2">
        <f>'Moving Avg'!D1731</f>
        <v>1.8812200000000001</v>
      </c>
      <c r="G1731" s="2">
        <f>'Moving Avg'!F1731</f>
        <v>1.947805</v>
      </c>
      <c r="H1731" s="2">
        <f>'Moving Avg'!G1731</f>
        <v>2.0592079999999995</v>
      </c>
      <c r="I1731" s="2">
        <f>'Moving Avg'!H1731</f>
        <v>2.4157119999999979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1.8192999999999999</v>
      </c>
      <c r="C1732" s="2">
        <f>RSI!I1732</f>
        <v>26.883742534385348</v>
      </c>
      <c r="D1732" s="2">
        <f>MACD!E1732</f>
        <v>4.3516657759298027E-2</v>
      </c>
      <c r="E1732" s="2">
        <f>MACD!F1732</f>
        <v>2.5698815469134058E-2</v>
      </c>
      <c r="F1732" s="2">
        <f>'Moving Avg'!D1732</f>
        <v>1.8605799999999999</v>
      </c>
      <c r="G1732" s="2">
        <f>'Moving Avg'!F1732</f>
        <v>1.9374899999999999</v>
      </c>
      <c r="H1732" s="2">
        <f>'Moving Avg'!G1732</f>
        <v>2.0472039999999994</v>
      </c>
      <c r="I1732" s="2">
        <f>'Moving Avg'!H1732</f>
        <v>2.4102724999999978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1.8755999999999999</v>
      </c>
      <c r="C1733" s="2">
        <f>RSI!I1733</f>
        <v>38.410977630497641</v>
      </c>
      <c r="D1733" s="2">
        <f>MACD!E1733</f>
        <v>3.1999697475496802E-2</v>
      </c>
      <c r="E1733" s="2">
        <f>MACD!F1733</f>
        <v>2.6958991870406609E-2</v>
      </c>
      <c r="F1733" s="2">
        <f>'Moving Avg'!D1733</f>
        <v>1.8512</v>
      </c>
      <c r="G1733" s="2">
        <f>'Moving Avg'!F1733</f>
        <v>1.9313949999999998</v>
      </c>
      <c r="H1733" s="2">
        <f>'Moving Avg'!G1733</f>
        <v>2.0363259999999994</v>
      </c>
      <c r="I1733" s="2">
        <f>'Moving Avg'!H1733</f>
        <v>2.4051144999999976</v>
      </c>
      <c r="J1733" s="6" t="str">
        <f>OBV!F1733</f>
        <v>BULLISH</v>
      </c>
      <c r="K1733" s="6" t="str">
        <f>OBV!G1733</f>
        <v>WEAK</v>
      </c>
      <c r="L1733" s="6" t="str">
        <f>OBV!H1733</f>
        <v>BULLISH DIVERGENCE</v>
      </c>
    </row>
    <row r="1734" spans="1:12" ht="13.5" x14ac:dyDescent="0.25">
      <c r="A1734" s="3">
        <f>RSI!A1734</f>
        <v>44539</v>
      </c>
      <c r="B1734" s="2">
        <f>RSI!B1734</f>
        <v>1.9036999999999999</v>
      </c>
      <c r="C1734" s="2">
        <f>RSI!I1734</f>
        <v>43.222372970126919</v>
      </c>
      <c r="D1734" s="2">
        <f>MACD!E1734</f>
        <v>2.0637410102427367E-2</v>
      </c>
      <c r="E1734" s="2">
        <f>MACD!F1734</f>
        <v>2.5694675516810761E-2</v>
      </c>
      <c r="F1734" s="2">
        <f>'Moving Avg'!D1734</f>
        <v>1.84744</v>
      </c>
      <c r="G1734" s="2">
        <f>'Moving Avg'!F1734</f>
        <v>1.9234199999999997</v>
      </c>
      <c r="H1734" s="2">
        <f>'Moving Avg'!G1734</f>
        <v>2.0260099999999999</v>
      </c>
      <c r="I1734" s="2">
        <f>'Moving Avg'!H1734</f>
        <v>2.4003784999999978</v>
      </c>
      <c r="J1734" s="6" t="str">
        <f>OBV!F1734</f>
        <v>BULLISH</v>
      </c>
      <c r="K1734" s="6" t="str">
        <f>OBV!G1734</f>
        <v>WEAK</v>
      </c>
      <c r="L1734" s="6" t="str">
        <f>OBV!H1734</f>
        <v>BULLISH DIVERGENCE</v>
      </c>
    </row>
    <row r="1735" spans="1:12" ht="13.5" x14ac:dyDescent="0.25">
      <c r="A1735" s="3">
        <f>RSI!A1735</f>
        <v>44540</v>
      </c>
      <c r="B1735" s="2">
        <f>RSI!B1735</f>
        <v>1.9036999999999999</v>
      </c>
      <c r="C1735" s="2">
        <f>RSI!I1735</f>
        <v>43.222372970126919</v>
      </c>
      <c r="D1735" s="2">
        <f>MACD!E1735</f>
        <v>1.7056274296149088E-2</v>
      </c>
      <c r="E1735" s="2">
        <f>MACD!F1735</f>
        <v>2.396699527267843E-2</v>
      </c>
      <c r="F1735" s="2">
        <f>'Moving Avg'!D1735</f>
        <v>1.86432</v>
      </c>
      <c r="G1735" s="2">
        <f>'Moving Avg'!F1735</f>
        <v>1.9206049999999997</v>
      </c>
      <c r="H1735" s="2">
        <f>'Moving Avg'!G1735</f>
        <v>2.0171939999999999</v>
      </c>
      <c r="I1735" s="2">
        <f>'Moving Avg'!H1735</f>
        <v>2.3956424999999979</v>
      </c>
      <c r="J1735" s="6" t="str">
        <f>OBV!F1735</f>
        <v>BULLISH</v>
      </c>
      <c r="K1735" s="6" t="str">
        <f>OBV!G1735</f>
        <v>WEAK</v>
      </c>
      <c r="L1735" s="6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1.9225000000000001</v>
      </c>
      <c r="C1736" s="2">
        <f>RSI!I1736</f>
        <v>46.467320021440173</v>
      </c>
      <c r="D1736" s="2">
        <f>MACD!E1736</f>
        <v>1.2877820039991938E-2</v>
      </c>
      <c r="E1736" s="2">
        <f>MACD!F1736</f>
        <v>2.1749160226141134E-2</v>
      </c>
      <c r="F1736" s="2">
        <f>'Moving Avg'!D1736</f>
        <v>1.88496</v>
      </c>
      <c r="G1736" s="2">
        <f>'Moving Avg'!F1736</f>
        <v>1.9168549999999995</v>
      </c>
      <c r="H1736" s="2">
        <f>'Moving Avg'!G1736</f>
        <v>2.0087539999999997</v>
      </c>
      <c r="I1736" s="2">
        <f>'Moving Avg'!H1736</f>
        <v>2.390718999999998</v>
      </c>
      <c r="J1736" s="6" t="str">
        <f>OBV!F1736</f>
        <v>BULLISH</v>
      </c>
      <c r="K1736" s="6" t="str">
        <f>OBV!G1736</f>
        <v>WEAK</v>
      </c>
      <c r="L1736" s="6" t="str">
        <f>OBV!H1736</f>
        <v>CONFIRMED BULLISH</v>
      </c>
    </row>
    <row r="1737" spans="1:12" ht="13.5" x14ac:dyDescent="0.25">
      <c r="A1737" s="3">
        <f>RSI!A1737</f>
        <v>44544</v>
      </c>
      <c r="B1737" s="2">
        <f>RSI!B1737</f>
        <v>1.8755999999999999</v>
      </c>
      <c r="C1737" s="2">
        <f>RSI!I1737</f>
        <v>40.282260448535247</v>
      </c>
      <c r="D1737" s="2">
        <f>MACD!E1737</f>
        <v>1.2931420608073951E-2</v>
      </c>
      <c r="E1737" s="2">
        <f>MACD!F1737</f>
        <v>1.9985612302527697E-2</v>
      </c>
      <c r="F1737" s="2">
        <f>'Moving Avg'!D1737</f>
        <v>1.89622</v>
      </c>
      <c r="G1737" s="2">
        <f>'Moving Avg'!F1737</f>
        <v>1.9107599999999993</v>
      </c>
      <c r="H1737" s="2">
        <f>'Moving Avg'!G1737</f>
        <v>1.999376</v>
      </c>
      <c r="I1737" s="2">
        <f>'Moving Avg'!H1737</f>
        <v>2.3855609999999983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1.9225000000000001</v>
      </c>
      <c r="C1738" s="2">
        <f>RSI!I1738</f>
        <v>47.769249696986478</v>
      </c>
      <c r="D1738" s="2">
        <f>MACD!E1738</f>
        <v>9.8864475989295375E-3</v>
      </c>
      <c r="E1738" s="2">
        <f>MACD!F1738</f>
        <v>1.7965779361808067E-2</v>
      </c>
      <c r="F1738" s="2">
        <f>'Moving Avg'!D1738</f>
        <v>1.9055999999999997</v>
      </c>
      <c r="G1738" s="2">
        <f>'Moving Avg'!F1738</f>
        <v>1.9098249999999992</v>
      </c>
      <c r="H1738" s="2">
        <f>'Moving Avg'!G1738</f>
        <v>1.990936</v>
      </c>
      <c r="I1738" s="2">
        <f>'Moving Avg'!H1738</f>
        <v>2.380637499999998</v>
      </c>
      <c r="J1738" s="6" t="str">
        <f>OBV!F1738</f>
        <v>BEARISH</v>
      </c>
      <c r="K1738" s="6" t="str">
        <f>OBV!G1738</f>
        <v>STRONG</v>
      </c>
      <c r="L1738" s="6" t="str">
        <f>OBV!H1738</f>
        <v>BEARISH DIVERGENCE</v>
      </c>
    </row>
    <row r="1739" spans="1:12" ht="13.5" x14ac:dyDescent="0.25">
      <c r="A1739" s="3">
        <f>RSI!A1739</f>
        <v>44546</v>
      </c>
      <c r="B1739" s="2">
        <f>RSI!B1739</f>
        <v>1.9225000000000001</v>
      </c>
      <c r="C1739" s="2">
        <f>RSI!I1739</f>
        <v>47.769249696986485</v>
      </c>
      <c r="D1739" s="2">
        <f>MACD!E1739</f>
        <v>7.3881189154239024E-3</v>
      </c>
      <c r="E1739" s="2">
        <f>MACD!F1739</f>
        <v>1.5850247272531235E-2</v>
      </c>
      <c r="F1739" s="2">
        <f>'Moving Avg'!D1739</f>
        <v>1.9093600000000002</v>
      </c>
      <c r="G1739" s="2">
        <f>'Moving Avg'!F1739</f>
        <v>1.9060749999999995</v>
      </c>
      <c r="H1739" s="2">
        <f>'Moving Avg'!G1739</f>
        <v>1.9843720000000002</v>
      </c>
      <c r="I1739" s="2">
        <f>'Moving Avg'!H1739</f>
        <v>2.3757139999999981</v>
      </c>
      <c r="J1739" s="6" t="str">
        <f>OBV!F1739</f>
        <v>BEARISH</v>
      </c>
      <c r="K1739" s="6" t="str">
        <f>OBV!G1739</f>
        <v>STRONG</v>
      </c>
      <c r="L1739" s="6" t="str">
        <f>OBV!H1739</f>
        <v>BEARISH DIVERGENCE</v>
      </c>
    </row>
    <row r="1740" spans="1:12" ht="13.5" x14ac:dyDescent="0.25">
      <c r="A1740" s="3">
        <f>RSI!A1740</f>
        <v>44550</v>
      </c>
      <c r="B1740" s="2">
        <f>RSI!B1740</f>
        <v>1.9225000000000001</v>
      </c>
      <c r="C1740" s="2">
        <f>RSI!I1740</f>
        <v>47.769249696986478</v>
      </c>
      <c r="D1740" s="2">
        <f>MACD!E1740</f>
        <v>-1.0530379271544099E-2</v>
      </c>
      <c r="E1740" s="2">
        <f>MACD!F1740</f>
        <v>1.0574121963716168E-2</v>
      </c>
      <c r="F1740" s="2">
        <f>'Moving Avg'!D1740</f>
        <v>1.9131199999999999</v>
      </c>
      <c r="G1740" s="2">
        <f>'Moving Avg'!F1740</f>
        <v>1.9023249999999998</v>
      </c>
      <c r="H1740" s="2">
        <f>'Moving Avg'!G1740</f>
        <v>1.9804340000000005</v>
      </c>
      <c r="I1740" s="2">
        <f>'Moving Avg'!H1740</f>
        <v>2.3707904999999982</v>
      </c>
      <c r="J1740" s="6" t="str">
        <f>OBV!F1740</f>
        <v>BEARISH</v>
      </c>
      <c r="K1740" s="6" t="str">
        <f>OBV!G1740</f>
        <v>STRONG</v>
      </c>
      <c r="L1740" s="6" t="str">
        <f>OBV!H1740</f>
        <v>BEARISH DIVERGENCE</v>
      </c>
    </row>
    <row r="1741" spans="1:12" ht="13.5" x14ac:dyDescent="0.25">
      <c r="A1741" s="3">
        <f>RSI!A1741</f>
        <v>44551</v>
      </c>
      <c r="B1741" s="2">
        <f>RSI!B1741</f>
        <v>1.9225000000000001</v>
      </c>
      <c r="C1741" s="2">
        <f>RSI!I1741</f>
        <v>47.769249696986485</v>
      </c>
      <c r="D1741" s="2">
        <f>MACD!E1741</f>
        <v>-2.5625152731173717E-2</v>
      </c>
      <c r="E1741" s="2">
        <f>MACD!F1741</f>
        <v>3.3342670247381908E-3</v>
      </c>
      <c r="F1741" s="2">
        <f>'Moving Avg'!D1741</f>
        <v>1.9131199999999999</v>
      </c>
      <c r="G1741" s="2">
        <f>'Moving Avg'!F1741</f>
        <v>1.8985749999999997</v>
      </c>
      <c r="H1741" s="2">
        <f>'Moving Avg'!G1741</f>
        <v>1.9778080000000005</v>
      </c>
      <c r="I1741" s="2">
        <f>'Moving Avg'!H1741</f>
        <v>2.365819999999998</v>
      </c>
      <c r="J1741" s="6" t="str">
        <f>OBV!F1741</f>
        <v>BEARISH</v>
      </c>
      <c r="K1741" s="6" t="str">
        <f>OBV!G1741</f>
        <v>STRONG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1.9225000000000001</v>
      </c>
      <c r="C1742" s="2">
        <f>RSI!I1742</f>
        <v>47.769249696986485</v>
      </c>
      <c r="D1742" s="2">
        <f>MACD!E1742</f>
        <v>-3.8335586037365754E-2</v>
      </c>
      <c r="E1742" s="2">
        <f>MACD!F1742</f>
        <v>-4.9997035876825982E-3</v>
      </c>
      <c r="F1742" s="2">
        <f>'Moving Avg'!D1742</f>
        <v>1.9225000000000001</v>
      </c>
      <c r="G1742" s="2">
        <f>'Moving Avg'!F1742</f>
        <v>1.8966999999999996</v>
      </c>
      <c r="H1742" s="2">
        <f>'Moving Avg'!G1742</f>
        <v>1.9749940000000004</v>
      </c>
      <c r="I1742" s="2">
        <f>'Moving Avg'!H1742</f>
        <v>2.3608494999999983</v>
      </c>
      <c r="J1742" s="6" t="str">
        <f>OBV!F1742</f>
        <v>BULLISH</v>
      </c>
      <c r="K1742" s="6" t="str">
        <f>OBV!G1742</f>
        <v>NEUTRAL</v>
      </c>
      <c r="L1742" s="6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1.9225000000000001</v>
      </c>
      <c r="C1743" s="2">
        <f>RSI!I1743</f>
        <v>47.769249696986485</v>
      </c>
      <c r="D1743" s="2">
        <f>MACD!E1743</f>
        <v>-4.0371559869426754E-2</v>
      </c>
      <c r="E1743" s="2">
        <f>MACD!F1743</f>
        <v>-1.207407484403143E-2</v>
      </c>
      <c r="F1743" s="2">
        <f>'Moving Avg'!D1743</f>
        <v>1.9225000000000001</v>
      </c>
      <c r="G1743" s="2">
        <f>'Moving Avg'!F1743</f>
        <v>1.8985749999999999</v>
      </c>
      <c r="H1743" s="2">
        <f>'Moving Avg'!G1743</f>
        <v>1.9721800000000003</v>
      </c>
      <c r="I1743" s="2">
        <f>'Moving Avg'!H1743</f>
        <v>2.3562074999999982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1.9787999999999999</v>
      </c>
      <c r="C1744" s="2">
        <f>RSI!I1744</f>
        <v>57.700107532285649</v>
      </c>
      <c r="D1744" s="2">
        <f>MACD!E1744</f>
        <v>-4.1888387688056472E-2</v>
      </c>
      <c r="E1744" s="2">
        <f>MACD!F1744</f>
        <v>-1.8036937412836442E-2</v>
      </c>
      <c r="F1744" s="2">
        <f>'Moving Avg'!D1744</f>
        <v>1.9337600000000001</v>
      </c>
      <c r="G1744" s="2">
        <f>'Moving Avg'!F1744</f>
        <v>1.903265</v>
      </c>
      <c r="H1744" s="2">
        <f>'Moving Avg'!G1744</f>
        <v>1.9704920000000004</v>
      </c>
      <c r="I1744" s="2">
        <f>'Moving Avg'!H1744</f>
        <v>2.351846999999998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</row>
    <row r="1745" spans="1:12" ht="13.5" x14ac:dyDescent="0.25">
      <c r="A1745" s="3">
        <f>RSI!A1745</f>
        <v>44557</v>
      </c>
      <c r="B1745" s="2">
        <f>RSI!B1745</f>
        <v>1.9881</v>
      </c>
      <c r="C1745" s="2">
        <f>RSI!I1745</f>
        <v>59.084032554440505</v>
      </c>
      <c r="D1745" s="2">
        <f>MACD!E1745</f>
        <v>-4.4144154352931064E-2</v>
      </c>
      <c r="E1745" s="2">
        <f>MACD!F1745</f>
        <v>-2.3258380800855367E-2</v>
      </c>
      <c r="F1745" s="2">
        <f>'Moving Avg'!D1745</f>
        <v>1.9468799999999997</v>
      </c>
      <c r="G1745" s="2">
        <f>'Moving Avg'!F1745</f>
        <v>1.9065449999999999</v>
      </c>
      <c r="H1745" s="2">
        <f>'Moving Avg'!G1745</f>
        <v>1.9684280000000007</v>
      </c>
      <c r="I1745" s="2">
        <f>'Moving Avg'!H1745</f>
        <v>2.3475329999999981</v>
      </c>
      <c r="J1745" s="6" t="str">
        <f>OBV!F1745</f>
        <v>BULLISH</v>
      </c>
      <c r="K1745" s="6" t="str">
        <f>OBV!G1745</f>
        <v>NEUTRAL</v>
      </c>
      <c r="L1745" s="6" t="str">
        <f>OBV!H1745</f>
        <v>CONFIRMED BULLISH</v>
      </c>
    </row>
    <row r="1746" spans="1:12" ht="13.5" x14ac:dyDescent="0.25">
      <c r="A1746" s="3">
        <f>RSI!A1746</f>
        <v>44558</v>
      </c>
      <c r="B1746" s="2">
        <f>RSI!B1746</f>
        <v>1.9412</v>
      </c>
      <c r="C1746" s="2">
        <f>RSI!I1746</f>
        <v>50.169690443543224</v>
      </c>
      <c r="D1746" s="2">
        <f>MACD!E1746</f>
        <v>-4.0003867217400346E-2</v>
      </c>
      <c r="E1746" s="2">
        <f>MACD!F1746</f>
        <v>-2.6607478084164367E-2</v>
      </c>
      <c r="F1746" s="2">
        <f>'Moving Avg'!D1746</f>
        <v>1.95062</v>
      </c>
      <c r="G1746" s="2">
        <f>'Moving Avg'!F1746</f>
        <v>1.9074800000000001</v>
      </c>
      <c r="H1746" s="2">
        <f>'Moving Avg'!G1746</f>
        <v>1.9661760000000004</v>
      </c>
      <c r="I1746" s="2">
        <f>'Moving Avg'!H1746</f>
        <v>2.3429844999999982</v>
      </c>
      <c r="J1746" s="6" t="str">
        <f>OBV!F1746</f>
        <v>BEARISH</v>
      </c>
      <c r="K1746" s="6" t="str">
        <f>OBV!G1746</f>
        <v>NEUTRAL</v>
      </c>
      <c r="L1746" s="6" t="str">
        <f>OBV!H1746</f>
        <v>BEARISH DIVERGENCE</v>
      </c>
    </row>
    <row r="1747" spans="1:12" ht="13.5" x14ac:dyDescent="0.25">
      <c r="A1747" s="3">
        <f>RSI!A1747</f>
        <v>44559</v>
      </c>
      <c r="B1747" s="2">
        <f>RSI!B1747</f>
        <v>1.9412</v>
      </c>
      <c r="C1747" s="2">
        <f>RSI!I1747</f>
        <v>50.169690443543224</v>
      </c>
      <c r="D1747" s="2">
        <f>MACD!E1747</f>
        <v>-4.3732658011871761E-2</v>
      </c>
      <c r="E1747" s="2">
        <f>MACD!F1747</f>
        <v>-3.0032514069705848E-2</v>
      </c>
      <c r="F1747" s="2">
        <f>'Moving Avg'!D1747</f>
        <v>1.9543600000000001</v>
      </c>
      <c r="G1747" s="2">
        <f>'Moving Avg'!F1747</f>
        <v>1.9084150000000002</v>
      </c>
      <c r="H1747" s="2">
        <f>'Moving Avg'!G1747</f>
        <v>1.9629860000000001</v>
      </c>
      <c r="I1747" s="2">
        <f>'Moving Avg'!H1747</f>
        <v>2.338435999999998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</row>
    <row r="1748" spans="1:12" ht="13.5" x14ac:dyDescent="0.25">
      <c r="A1748" s="3">
        <f>RSI!A1748</f>
        <v>44560</v>
      </c>
      <c r="B1748" s="2">
        <f>RSI!B1748</f>
        <v>1.8287</v>
      </c>
      <c r="C1748" s="2">
        <f>RSI!I1748</f>
        <v>35.337530229852277</v>
      </c>
      <c r="D1748" s="2">
        <f>MACD!E1748</f>
        <v>-3.1354557830766794E-2</v>
      </c>
      <c r="E1748" s="2">
        <f>MACD!F1748</f>
        <v>-3.0296922821918038E-2</v>
      </c>
      <c r="F1748" s="2">
        <f>'Moving Avg'!D1748</f>
        <v>1.9356000000000002</v>
      </c>
      <c r="G1748" s="2">
        <f>'Moving Avg'!F1748</f>
        <v>1.9037250000000001</v>
      </c>
      <c r="H1748" s="2">
        <f>'Moving Avg'!G1748</f>
        <v>1.9590480000000001</v>
      </c>
      <c r="I1748" s="2">
        <f>'Moving Avg'!H1748</f>
        <v>2.3333249999999981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1.9319</v>
      </c>
      <c r="C1749" s="2">
        <f>RSI!I1749</f>
        <v>49.954044899496175</v>
      </c>
      <c r="D1749" s="2">
        <f>MACD!E1749</f>
        <v>-2.7874797770576221E-2</v>
      </c>
      <c r="E1749" s="2">
        <f>MACD!F1749</f>
        <v>-2.9812497811649675E-2</v>
      </c>
      <c r="F1749" s="2">
        <f>'Moving Avg'!D1749</f>
        <v>1.92622</v>
      </c>
      <c r="G1749" s="2">
        <f>'Moving Avg'!F1749</f>
        <v>1.9041949999999996</v>
      </c>
      <c r="H1749" s="2">
        <f>'Moving Avg'!G1749</f>
        <v>1.9571740000000002</v>
      </c>
      <c r="I1749" s="2">
        <f>'Moving Avg'!H1749</f>
        <v>2.328729999999998</v>
      </c>
      <c r="J1749" s="6" t="str">
        <f>OBV!F1749</f>
        <v>BULLISH</v>
      </c>
      <c r="K1749" s="6" t="str">
        <f>OBV!G1749</f>
        <v>WEAK</v>
      </c>
      <c r="L1749" s="6" t="str">
        <f>OBV!H1749</f>
        <v>BULLISH DIVERGENCE</v>
      </c>
    </row>
    <row r="1750" spans="1:12" ht="13.5" x14ac:dyDescent="0.25">
      <c r="A1750" s="3">
        <f>RSI!A1750</f>
        <v>44564</v>
      </c>
      <c r="B1750" s="2">
        <f>RSI!B1750</f>
        <v>1.8474999999999999</v>
      </c>
      <c r="C1750" s="2">
        <f>RSI!I1750</f>
        <v>41.6601297292857</v>
      </c>
      <c r="D1750" s="2">
        <f>MACD!E1750</f>
        <v>-1.8686099173326198E-2</v>
      </c>
      <c r="E1750" s="2">
        <f>MACD!F1750</f>
        <v>-2.7587218083984982E-2</v>
      </c>
      <c r="F1750" s="2">
        <f>'Moving Avg'!D1750</f>
        <v>1.8980999999999999</v>
      </c>
      <c r="G1750" s="2">
        <f>'Moving Avg'!F1750</f>
        <v>1.9056049999999995</v>
      </c>
      <c r="H1750" s="2">
        <f>'Moving Avg'!G1750</f>
        <v>1.9536119999999999</v>
      </c>
      <c r="I1750" s="2">
        <f>'Moving Avg'!H1750</f>
        <v>2.3241349999999978</v>
      </c>
      <c r="J1750" s="6" t="str">
        <f>OBV!F1750</f>
        <v>BEARISH</v>
      </c>
      <c r="K1750" s="6" t="str">
        <f>OBV!G1750</f>
        <v>STRONG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1.8944000000000001</v>
      </c>
      <c r="C1751" s="2">
        <f>RSI!I1751</f>
        <v>46.932795238020091</v>
      </c>
      <c r="D1751" s="2">
        <f>MACD!E1751</f>
        <v>-1.3893402560969825E-2</v>
      </c>
      <c r="E1751" s="2">
        <f>MACD!F1751</f>
        <v>-2.4848454979381953E-2</v>
      </c>
      <c r="F1751" s="2">
        <f>'Moving Avg'!D1751</f>
        <v>1.8887399999999999</v>
      </c>
      <c r="G1751" s="2">
        <f>'Moving Avg'!F1751</f>
        <v>1.9093599999999991</v>
      </c>
      <c r="H1751" s="2">
        <f>'Moving Avg'!G1751</f>
        <v>1.9509879999999997</v>
      </c>
      <c r="I1751" s="2">
        <f>'Moving Avg'!H1751</f>
        <v>2.3195399999999982</v>
      </c>
      <c r="J1751" s="6" t="str">
        <f>OBV!F1751</f>
        <v>BEARISH</v>
      </c>
      <c r="K1751" s="6" t="str">
        <f>OBV!G1751</f>
        <v>STRONG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1.8944000000000001</v>
      </c>
      <c r="C1752" s="2">
        <f>RSI!I1752</f>
        <v>46.932795238020091</v>
      </c>
      <c r="D1752" s="2">
        <f>MACD!E1752</f>
        <v>-9.6598835335002242E-3</v>
      </c>
      <c r="E1752" s="2">
        <f>MACD!F1752</f>
        <v>-2.1810740690205607E-2</v>
      </c>
      <c r="F1752" s="2">
        <f>'Moving Avg'!D1752</f>
        <v>1.8793800000000001</v>
      </c>
      <c r="G1752" s="2">
        <f>'Moving Avg'!F1752</f>
        <v>1.9131149999999995</v>
      </c>
      <c r="H1752" s="2">
        <f>'Moving Avg'!G1752</f>
        <v>1.948364</v>
      </c>
      <c r="I1752" s="2">
        <f>'Moving Avg'!H1752</f>
        <v>2.314944999999998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1.8755999999999999</v>
      </c>
      <c r="C1753" s="2">
        <f>RSI!I1753</f>
        <v>45.040360157943532</v>
      </c>
      <c r="D1753" s="2">
        <f>MACD!E1753</f>
        <v>-4.5201192409414226E-3</v>
      </c>
      <c r="E1753" s="2">
        <f>MACD!F1753</f>
        <v>-1.835261640035277E-2</v>
      </c>
      <c r="F1753" s="2">
        <f>'Moving Avg'!D1753</f>
        <v>1.88876</v>
      </c>
      <c r="G1753" s="2">
        <f>'Moving Avg'!F1753</f>
        <v>1.913114999999999</v>
      </c>
      <c r="H1753" s="2">
        <f>'Moving Avg'!G1753</f>
        <v>1.9453640000000001</v>
      </c>
      <c r="I1753" s="2">
        <f>'Moving Avg'!H1753</f>
        <v>2.3102559999999985</v>
      </c>
      <c r="J1753" s="6" t="str">
        <f>OBV!F1753</f>
        <v>BEARISH</v>
      </c>
      <c r="K1753" s="6" t="str">
        <f>OBV!G1753</f>
        <v>STRONG</v>
      </c>
      <c r="L1753" s="6" t="str">
        <f>OBV!H1753</f>
        <v>BEARISH DIVERGENCE</v>
      </c>
    </row>
    <row r="1754" spans="1:12" ht="13.5" x14ac:dyDescent="0.25">
      <c r="A1754" s="3">
        <f>RSI!A1754</f>
        <v>44568</v>
      </c>
      <c r="B1754" s="2">
        <f>RSI!B1754</f>
        <v>1.8287</v>
      </c>
      <c r="C1754" s="2">
        <f>RSI!I1754</f>
        <v>40.638082289939483</v>
      </c>
      <c r="D1754" s="2">
        <f>MACD!E1754</f>
        <v>1.2228358415518725E-2</v>
      </c>
      <c r="E1754" s="2">
        <f>MACD!F1754</f>
        <v>-1.2236421437178471E-2</v>
      </c>
      <c r="F1754" s="2">
        <f>'Moving Avg'!D1754</f>
        <v>1.86812</v>
      </c>
      <c r="G1754" s="2">
        <f>'Moving Avg'!F1754</f>
        <v>1.9093649999999993</v>
      </c>
      <c r="H1754" s="2">
        <f>'Moving Avg'!G1754</f>
        <v>1.9414259999999999</v>
      </c>
      <c r="I1754" s="2">
        <f>'Moving Avg'!H1754</f>
        <v>2.3053324999999987</v>
      </c>
      <c r="J1754" s="6" t="str">
        <f>OBV!F1754</f>
        <v>BEARISH</v>
      </c>
      <c r="K1754" s="6" t="str">
        <f>OBV!G1754</f>
        <v>STRONG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1.7818000000000001</v>
      </c>
      <c r="C1755" s="2">
        <f>RSI!I1755</f>
        <v>36.767918667635804</v>
      </c>
      <c r="D1755" s="2">
        <f>MACD!E1755</f>
        <v>3.1826415172967026E-2</v>
      </c>
      <c r="E1755" s="2">
        <f>MACD!F1755</f>
        <v>-3.4238541151493714E-3</v>
      </c>
      <c r="F1755" s="2">
        <f>'Moving Avg'!D1755</f>
        <v>1.8549800000000001</v>
      </c>
      <c r="G1755" s="2">
        <f>'Moving Avg'!F1755</f>
        <v>1.9032699999999996</v>
      </c>
      <c r="H1755" s="2">
        <f>'Moving Avg'!G1755</f>
        <v>1.9365499999999998</v>
      </c>
      <c r="I1755" s="2">
        <f>'Moving Avg'!H1755</f>
        <v>2.3001744999999985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1.7724</v>
      </c>
      <c r="C1756" s="2">
        <f>RSI!I1756</f>
        <v>36.027345321164844</v>
      </c>
      <c r="D1756" s="2">
        <f>MACD!E1756</f>
        <v>4.2650232687515555E-2</v>
      </c>
      <c r="E1756" s="2">
        <f>MACD!F1756</f>
        <v>5.7909632453836141E-3</v>
      </c>
      <c r="F1756" s="2">
        <f>'Moving Avg'!D1756</f>
        <v>1.8305799999999999</v>
      </c>
      <c r="G1756" s="2">
        <f>'Moving Avg'!F1756</f>
        <v>1.8957649999999995</v>
      </c>
      <c r="H1756" s="2">
        <f>'Moving Avg'!G1756</f>
        <v>1.9314859999999998</v>
      </c>
      <c r="I1756" s="2">
        <f>'Moving Avg'!H1756</f>
        <v>2.2949694999999988</v>
      </c>
      <c r="J1756" s="6" t="str">
        <f>OBV!F1756</f>
        <v>BEARISH</v>
      </c>
      <c r="K1756" s="6" t="str">
        <f>OBV!G1756</f>
        <v>STRONG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1.7256</v>
      </c>
      <c r="C1757" s="2">
        <f>RSI!I1757</f>
        <v>32.515815472567581</v>
      </c>
      <c r="D1757" s="2">
        <f>MACD!E1757</f>
        <v>5.6034702447489204E-2</v>
      </c>
      <c r="E1757" s="2">
        <f>MACD!F1757</f>
        <v>1.5839711085804734E-2</v>
      </c>
      <c r="F1757" s="2">
        <f>'Moving Avg'!D1757</f>
        <v>1.7968200000000003</v>
      </c>
      <c r="G1757" s="2">
        <f>'Moving Avg'!F1757</f>
        <v>1.8882649999999994</v>
      </c>
      <c r="H1757" s="2">
        <f>'Moving Avg'!G1757</f>
        <v>1.9245480000000001</v>
      </c>
      <c r="I1757" s="2">
        <f>'Moving Avg'!H1757</f>
        <v>2.2895304999999988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1.7443</v>
      </c>
      <c r="C1758" s="2">
        <f>RSI!I1758</f>
        <v>35.232274655161049</v>
      </c>
      <c r="D1758" s="2">
        <f>MACD!E1758</f>
        <v>4.9646640835531164E-2</v>
      </c>
      <c r="E1758" s="2">
        <f>MACD!F1758</f>
        <v>2.2601097035750022E-2</v>
      </c>
      <c r="F1758" s="2">
        <f>'Moving Avg'!D1758</f>
        <v>1.7705600000000001</v>
      </c>
      <c r="G1758" s="2">
        <f>'Moving Avg'!F1758</f>
        <v>1.8793549999999999</v>
      </c>
      <c r="H1758" s="2">
        <f>'Moving Avg'!G1758</f>
        <v>1.9179839999999999</v>
      </c>
      <c r="I1758" s="2">
        <f>'Moving Avg'!H1758</f>
        <v>2.284184999999999</v>
      </c>
      <c r="J1758" s="6" t="str">
        <f>OBV!F1758</f>
        <v>BEARISH</v>
      </c>
      <c r="K1758" s="6" t="str">
        <f>OBV!G1758</f>
        <v>STRONG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1.81</v>
      </c>
      <c r="C1759" s="2">
        <f>RSI!I1759</f>
        <v>43.792819836049382</v>
      </c>
      <c r="D1759" s="2">
        <f>MACD!E1759</f>
        <v>5.6048055346555437E-2</v>
      </c>
      <c r="E1759" s="2">
        <f>MACD!F1759</f>
        <v>2.9290488697911107E-2</v>
      </c>
      <c r="F1759" s="2">
        <f>'Moving Avg'!D1759</f>
        <v>1.7668199999999998</v>
      </c>
      <c r="G1759" s="2">
        <f>'Moving Avg'!F1759</f>
        <v>1.8737300000000006</v>
      </c>
      <c r="H1759" s="2">
        <f>'Moving Avg'!G1759</f>
        <v>1.9127340000000002</v>
      </c>
      <c r="I1759" s="2">
        <f>'Moving Avg'!H1759</f>
        <v>2.279167999999999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1.81</v>
      </c>
      <c r="C1760" s="2">
        <f>RSI!I1760</f>
        <v>43.792819836049382</v>
      </c>
      <c r="D1760" s="2">
        <f>MACD!E1760</f>
        <v>4.8829242723038124E-2</v>
      </c>
      <c r="E1760" s="2">
        <f>MACD!F1760</f>
        <v>3.3198239502936509E-2</v>
      </c>
      <c r="F1760" s="2">
        <f>'Moving Avg'!D1760</f>
        <v>1.7724600000000001</v>
      </c>
      <c r="G1760" s="2">
        <f>'Moving Avg'!F1760</f>
        <v>1.8681050000000003</v>
      </c>
      <c r="H1760" s="2">
        <f>'Moving Avg'!G1760</f>
        <v>1.908234</v>
      </c>
      <c r="I1760" s="2">
        <f>'Moving Avg'!H1760</f>
        <v>2.2747604999999989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</row>
    <row r="1761" spans="1:12" ht="13.5" x14ac:dyDescent="0.25">
      <c r="A1761" s="3">
        <f>RSI!A1761</f>
        <v>44579</v>
      </c>
      <c r="B1761" s="2">
        <f>RSI!B1761</f>
        <v>1.81</v>
      </c>
      <c r="C1761" s="2">
        <f>RSI!I1761</f>
        <v>43.792819836049382</v>
      </c>
      <c r="D1761" s="2">
        <f>MACD!E1761</f>
        <v>5.0259754283267677E-2</v>
      </c>
      <c r="E1761" s="2">
        <f>MACD!F1761</f>
        <v>3.6610542459002748E-2</v>
      </c>
      <c r="F1761" s="2">
        <f>'Moving Avg'!D1761</f>
        <v>1.7799800000000001</v>
      </c>
      <c r="G1761" s="2">
        <f>'Moving Avg'!F1761</f>
        <v>1.8624800000000004</v>
      </c>
      <c r="H1761" s="2">
        <f>'Moving Avg'!G1761</f>
        <v>1.9039220000000001</v>
      </c>
      <c r="I1761" s="2">
        <f>'Moving Avg'!H1761</f>
        <v>2.2707279999999992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</row>
    <row r="1762" spans="1:12" ht="13.5" x14ac:dyDescent="0.25">
      <c r="A1762" s="3">
        <f>RSI!A1762</f>
        <v>44580</v>
      </c>
      <c r="B1762" s="2">
        <f>RSI!B1762</f>
        <v>1.7349000000000001</v>
      </c>
      <c r="C1762" s="2">
        <f>RSI!I1762</f>
        <v>36.840942120590796</v>
      </c>
      <c r="D1762" s="2">
        <f>MACD!E1762</f>
        <v>5.733255104090329E-2</v>
      </c>
      <c r="E1762" s="2">
        <f>MACD!F1762</f>
        <v>4.0754944175382862E-2</v>
      </c>
      <c r="F1762" s="2">
        <f>'Moving Avg'!D1762</f>
        <v>1.7818400000000001</v>
      </c>
      <c r="G1762" s="2">
        <f>'Moving Avg'!F1762</f>
        <v>1.8531000000000002</v>
      </c>
      <c r="H1762" s="2">
        <f>'Moving Avg'!G1762</f>
        <v>1.8981079999999999</v>
      </c>
      <c r="I1762" s="2">
        <f>'Moving Avg'!H1762</f>
        <v>2.2666954999999991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</row>
    <row r="1763" spans="1:12" ht="13.5" x14ac:dyDescent="0.25">
      <c r="A1763" s="3">
        <f>RSI!A1763</f>
        <v>44581</v>
      </c>
      <c r="B1763" s="2">
        <f>RSI!B1763</f>
        <v>1.7349000000000001</v>
      </c>
      <c r="C1763" s="2">
        <f>RSI!I1763</f>
        <v>36.840942120590803</v>
      </c>
      <c r="D1763" s="2">
        <f>MACD!E1763</f>
        <v>6.1145909742288396E-2</v>
      </c>
      <c r="E1763" s="2">
        <f>MACD!F1763</f>
        <v>4.4833137288763973E-2</v>
      </c>
      <c r="F1763" s="2">
        <f>'Moving Avg'!D1763</f>
        <v>1.7799599999999998</v>
      </c>
      <c r="G1763" s="2">
        <f>'Moving Avg'!F1763</f>
        <v>1.8437200000000005</v>
      </c>
      <c r="H1763" s="2">
        <f>'Moving Avg'!G1763</f>
        <v>1.8928560000000001</v>
      </c>
      <c r="I1763" s="2">
        <f>'Moving Avg'!H1763</f>
        <v>2.263037999999999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1.7349000000000001</v>
      </c>
      <c r="C1764" s="2">
        <f>RSI!I1764</f>
        <v>36.840942120590803</v>
      </c>
      <c r="D1764" s="2">
        <f>MACD!E1764</f>
        <v>5.7824798642321706E-2</v>
      </c>
      <c r="E1764" s="2">
        <f>MACD!F1764</f>
        <v>4.7431469559475525E-2</v>
      </c>
      <c r="F1764" s="2">
        <f>'Moving Avg'!D1764</f>
        <v>1.76494</v>
      </c>
      <c r="G1764" s="2">
        <f>'Moving Avg'!F1764</f>
        <v>1.8315250000000003</v>
      </c>
      <c r="H1764" s="2">
        <f>'Moving Avg'!G1764</f>
        <v>1.8862900000000002</v>
      </c>
      <c r="I1764" s="2">
        <f>'Moving Avg'!H1764</f>
        <v>2.2599899999999993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1.7349000000000001</v>
      </c>
      <c r="C1765" s="2">
        <f>RSI!I1765</f>
        <v>36.840942120590803</v>
      </c>
      <c r="D1765" s="2">
        <f>MACD!E1765</f>
        <v>4.8417377710526566E-2</v>
      </c>
      <c r="E1765" s="2">
        <f>MACD!F1765</f>
        <v>4.762865118968574E-2</v>
      </c>
      <c r="F1765" s="2">
        <f>'Moving Avg'!D1765</f>
        <v>1.7499199999999999</v>
      </c>
      <c r="G1765" s="2">
        <f>'Moving Avg'!F1765</f>
        <v>1.8188650000000002</v>
      </c>
      <c r="H1765" s="2">
        <f>'Moving Avg'!G1765</f>
        <v>1.881788</v>
      </c>
      <c r="I1765" s="2">
        <f>'Moving Avg'!H1765</f>
        <v>2.2564259999999989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1.7256</v>
      </c>
      <c r="C1766" s="2">
        <f>RSI!I1766</f>
        <v>35.891917201754595</v>
      </c>
      <c r="D1766" s="2">
        <f>MACD!E1766</f>
        <v>4.027233421455545E-2</v>
      </c>
      <c r="E1766" s="2">
        <f>MACD!F1766</f>
        <v>4.6157387794659686E-2</v>
      </c>
      <c r="F1766" s="2">
        <f>'Moving Avg'!D1766</f>
        <v>1.7330400000000001</v>
      </c>
      <c r="G1766" s="2">
        <f>'Moving Avg'!F1766</f>
        <v>1.8080850000000002</v>
      </c>
      <c r="H1766" s="2">
        <f>'Moving Avg'!G1766</f>
        <v>1.87635</v>
      </c>
      <c r="I1766" s="2">
        <f>'Moving Avg'!H1766</f>
        <v>2.2526749999999991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1.7256</v>
      </c>
      <c r="C1767" s="2">
        <f>RSI!I1767</f>
        <v>35.891917201754595</v>
      </c>
      <c r="D1767" s="2">
        <f>MACD!E1767</f>
        <v>2.6765279233785577E-2</v>
      </c>
      <c r="E1767" s="2">
        <f>MACD!F1767</f>
        <v>4.2278966082484867E-2</v>
      </c>
      <c r="F1767" s="2">
        <f>'Moving Avg'!D1767</f>
        <v>1.7311800000000002</v>
      </c>
      <c r="G1767" s="2">
        <f>'Moving Avg'!F1767</f>
        <v>1.7973049999999997</v>
      </c>
      <c r="H1767" s="2">
        <f>'Moving Avg'!G1767</f>
        <v>1.8709119999999999</v>
      </c>
      <c r="I1767" s="2">
        <f>'Moving Avg'!H1767</f>
        <v>2.2489239999999988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1.7349000000000001</v>
      </c>
      <c r="C1768" s="2">
        <f>RSI!I1768</f>
        <v>37.751623176433412</v>
      </c>
      <c r="D1768" s="2">
        <f>MACD!E1768</f>
        <v>1.8065845511145096E-2</v>
      </c>
      <c r="E1768" s="2">
        <f>MACD!F1768</f>
        <v>3.7436341968216914E-2</v>
      </c>
      <c r="F1768" s="2">
        <f>'Moving Avg'!D1768</f>
        <v>1.7311800000000002</v>
      </c>
      <c r="G1768" s="2">
        <f>'Moving Avg'!F1768</f>
        <v>1.7926149999999996</v>
      </c>
      <c r="H1768" s="2">
        <f>'Moving Avg'!G1768</f>
        <v>1.8667859999999996</v>
      </c>
      <c r="I1768" s="2">
        <f>'Moving Avg'!H1768</f>
        <v>2.245547999999999</v>
      </c>
      <c r="J1768" s="6" t="str">
        <f>OBV!F1768</f>
        <v>BEARISH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1.7349000000000001</v>
      </c>
      <c r="C1769" s="2">
        <f>RSI!I1769</f>
        <v>37.751623176433412</v>
      </c>
      <c r="D1769" s="2">
        <f>MACD!E1769</f>
        <v>2.1258986092995036E-2</v>
      </c>
      <c r="E1769" s="2">
        <f>MACD!F1769</f>
        <v>3.4200870793172543E-2</v>
      </c>
      <c r="F1769" s="2">
        <f>'Moving Avg'!D1769</f>
        <v>1.7311799999999997</v>
      </c>
      <c r="G1769" s="2">
        <f>'Moving Avg'!F1769</f>
        <v>1.7827649999999999</v>
      </c>
      <c r="H1769" s="2">
        <f>'Moving Avg'!G1769</f>
        <v>1.8615339999999996</v>
      </c>
      <c r="I1769" s="2">
        <f>'Moving Avg'!H1769</f>
        <v>2.2424999999999988</v>
      </c>
      <c r="J1769" s="6" t="str">
        <f>OBV!F1769</f>
        <v>BEARISH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1.7818000000000001</v>
      </c>
      <c r="C1770" s="2">
        <f>RSI!I1770</f>
        <v>46.780994489808783</v>
      </c>
      <c r="D1770" s="2">
        <f>MACD!E1770</f>
        <v>2.0900233146091018E-2</v>
      </c>
      <c r="E1770" s="2">
        <f>MACD!F1770</f>
        <v>3.1540743263756242E-2</v>
      </c>
      <c r="F1770" s="2">
        <f>'Moving Avg'!D1770</f>
        <v>1.7405599999999999</v>
      </c>
      <c r="G1770" s="2">
        <f>'Moving Avg'!F1770</f>
        <v>1.77948</v>
      </c>
      <c r="H1770" s="2">
        <f>'Moving Avg'!G1770</f>
        <v>1.8572199999999994</v>
      </c>
      <c r="I1770" s="2">
        <f>'Moving Avg'!H1770</f>
        <v>2.2393584999999989</v>
      </c>
      <c r="J1770" s="6" t="str">
        <f>OBV!F1770</f>
        <v>BULLISH</v>
      </c>
      <c r="K1770" s="6" t="str">
        <f>OBV!G1770</f>
        <v>WEAK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1.7818000000000001</v>
      </c>
      <c r="C1771" s="2">
        <f>RSI!I1771</f>
        <v>46.780994489808783</v>
      </c>
      <c r="D1771" s="2">
        <f>MACD!E1771</f>
        <v>2.0702347126196452E-2</v>
      </c>
      <c r="E1771" s="2">
        <f>MACD!F1771</f>
        <v>2.9373064036244283E-2</v>
      </c>
      <c r="F1771" s="2">
        <f>'Moving Avg'!D1771</f>
        <v>1.7518</v>
      </c>
      <c r="G1771" s="2">
        <f>'Moving Avg'!F1771</f>
        <v>1.7738499999999995</v>
      </c>
      <c r="H1771" s="2">
        <f>'Moving Avg'!G1771</f>
        <v>1.8529059999999995</v>
      </c>
      <c r="I1771" s="2">
        <f>'Moving Avg'!H1771</f>
        <v>2.2362169999999986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1.7818000000000001</v>
      </c>
      <c r="C1772" s="2">
        <f>RSI!I1772</f>
        <v>46.780994489808783</v>
      </c>
      <c r="D1772" s="2">
        <f>MACD!E1772</f>
        <v>9.0789054054676299E-3</v>
      </c>
      <c r="E1772" s="2">
        <f>MACD!F1772</f>
        <v>2.5314232310088954E-2</v>
      </c>
      <c r="F1772" s="2">
        <f>'Moving Avg'!D1772</f>
        <v>1.7630400000000002</v>
      </c>
      <c r="G1772" s="2">
        <f>'Moving Avg'!F1772</f>
        <v>1.7682199999999999</v>
      </c>
      <c r="H1772" s="2">
        <f>'Moving Avg'!G1772</f>
        <v>1.8493419999999994</v>
      </c>
      <c r="I1772" s="2">
        <f>'Moving Avg'!H1772</f>
        <v>2.2330754999999987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1.7818000000000001</v>
      </c>
      <c r="C1773" s="2">
        <f>RSI!I1773</f>
        <v>46.780994489808783</v>
      </c>
      <c r="D1773" s="2">
        <f>MACD!E1773</f>
        <v>-6.6571594730224781E-4</v>
      </c>
      <c r="E1773" s="2">
        <f>MACD!F1773</f>
        <v>2.0118242658610716E-2</v>
      </c>
      <c r="F1773" s="2">
        <f>'Moving Avg'!D1773</f>
        <v>1.7724200000000003</v>
      </c>
      <c r="G1773" s="2">
        <f>'Moving Avg'!F1773</f>
        <v>1.7635299999999998</v>
      </c>
      <c r="H1773" s="2">
        <f>'Moving Avg'!G1773</f>
        <v>1.8472779999999998</v>
      </c>
      <c r="I1773" s="2">
        <f>'Moving Avg'!H1773</f>
        <v>2.2299339999999983</v>
      </c>
      <c r="J1773" s="6" t="str">
        <f>OBV!F1773</f>
        <v>BULLISH</v>
      </c>
      <c r="K1773" s="6" t="str">
        <f>OBV!G1773</f>
        <v>WEAK</v>
      </c>
      <c r="L1773" s="6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1.8568</v>
      </c>
      <c r="C1774" s="2">
        <f>RSI!I1774</f>
        <v>59.436778951602598</v>
      </c>
      <c r="D1774" s="2">
        <f>MACD!E1774</f>
        <v>-1.4382832779844978E-2</v>
      </c>
      <c r="E1774" s="2">
        <f>MACD!F1774</f>
        <v>1.3218027570919577E-2</v>
      </c>
      <c r="F1774" s="2">
        <f>'Moving Avg'!D1774</f>
        <v>1.7968</v>
      </c>
      <c r="G1774" s="2">
        <f>'Moving Avg'!F1774</f>
        <v>1.7649349999999999</v>
      </c>
      <c r="H1774" s="2">
        <f>'Moving Avg'!G1774</f>
        <v>1.8467139999999997</v>
      </c>
      <c r="I1774" s="2">
        <f>'Moving Avg'!H1774</f>
        <v>2.2271674999999984</v>
      </c>
      <c r="J1774" s="6" t="str">
        <f>OBV!F1774</f>
        <v>BULLISH</v>
      </c>
      <c r="K1774" s="6" t="str">
        <f>OBV!G1774</f>
        <v>WEAK</v>
      </c>
      <c r="L1774" s="6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1.9225000000000001</v>
      </c>
      <c r="C1775" s="2">
        <f>RSI!I1775</f>
        <v>66.869377841910136</v>
      </c>
      <c r="D1775" s="2">
        <f>MACD!E1775</f>
        <v>-3.1221795166824773E-2</v>
      </c>
      <c r="E1775" s="2">
        <f>MACD!F1775</f>
        <v>4.3300630233707085E-3</v>
      </c>
      <c r="F1775" s="2">
        <f>'Moving Avg'!D1775</f>
        <v>1.8249399999999998</v>
      </c>
      <c r="G1775" s="2">
        <f>'Moving Avg'!F1775</f>
        <v>1.7719700000000003</v>
      </c>
      <c r="H1775" s="2">
        <f>'Moving Avg'!G1775</f>
        <v>1.8467139999999997</v>
      </c>
      <c r="I1775" s="2">
        <f>'Moving Avg'!H1775</f>
        <v>2.2247294999999983</v>
      </c>
      <c r="J1775" s="6" t="str">
        <f>OBV!F1775</f>
        <v>BULLISH</v>
      </c>
      <c r="K1775" s="6" t="str">
        <f>OBV!G1775</f>
        <v>WEAK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1.9225000000000001</v>
      </c>
      <c r="C1776" s="2">
        <f>RSI!I1776</f>
        <v>66.869377841910136</v>
      </c>
      <c r="D1776" s="2">
        <f>MACD!E1776</f>
        <v>-4.7627571451018813E-2</v>
      </c>
      <c r="E1776" s="2">
        <f>MACD!F1776</f>
        <v>-6.0614638715071958E-3</v>
      </c>
      <c r="F1776" s="2">
        <f>'Moving Avg'!D1776</f>
        <v>1.8530799999999998</v>
      </c>
      <c r="G1776" s="2">
        <f>'Moving Avg'!F1776</f>
        <v>1.7794750000000001</v>
      </c>
      <c r="H1776" s="2">
        <f>'Moving Avg'!G1776</f>
        <v>1.8467139999999997</v>
      </c>
      <c r="I1776" s="2">
        <f>'Moving Avg'!H1776</f>
        <v>2.2222914999999985</v>
      </c>
      <c r="J1776" s="6" t="str">
        <f>OBV!F1776</f>
        <v>BULLISH</v>
      </c>
      <c r="K1776" s="6" t="str">
        <f>OBV!G1776</f>
        <v>WEAK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1.96</v>
      </c>
      <c r="C1777" s="2">
        <f>RSI!I1777</f>
        <v>70.453255409877286</v>
      </c>
      <c r="D1777" s="2">
        <f>MACD!E1777</f>
        <v>-6.4959987953438159E-2</v>
      </c>
      <c r="E1777" s="2">
        <f>MACD!F1777</f>
        <v>-1.7841168687893389E-2</v>
      </c>
      <c r="F1777" s="2">
        <f>'Moving Avg'!D1777</f>
        <v>1.88872</v>
      </c>
      <c r="G1777" s="2">
        <f>'Moving Avg'!F1777</f>
        <v>1.7911950000000001</v>
      </c>
      <c r="H1777" s="2">
        <f>'Moving Avg'!G1777</f>
        <v>1.8474639999999996</v>
      </c>
      <c r="I1777" s="2">
        <f>'Moving Avg'!H1777</f>
        <v>2.2200409999999984</v>
      </c>
      <c r="J1777" s="6" t="str">
        <f>OBV!F1777</f>
        <v>BULLISH</v>
      </c>
      <c r="K1777" s="6" t="str">
        <f>OBV!G1777</f>
        <v>WEAK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2.0163000000000002</v>
      </c>
      <c r="C1778" s="2">
        <f>RSI!I1778</f>
        <v>74.851655960871085</v>
      </c>
      <c r="D1778" s="2">
        <f>MACD!E1778</f>
        <v>-8.3210058000024123E-2</v>
      </c>
      <c r="E1778" s="2">
        <f>MACD!F1778</f>
        <v>-3.0914946550319539E-2</v>
      </c>
      <c r="F1778" s="2">
        <f>'Moving Avg'!D1778</f>
        <v>1.9356200000000001</v>
      </c>
      <c r="G1778" s="2">
        <f>'Moving Avg'!F1778</f>
        <v>1.8047949999999999</v>
      </c>
      <c r="H1778" s="2">
        <f>'Moving Avg'!G1778</f>
        <v>1.84934</v>
      </c>
      <c r="I1778" s="2">
        <f>'Moving Avg'!H1778</f>
        <v>2.218071999999998</v>
      </c>
      <c r="J1778" s="6" t="str">
        <f>OBV!F1778</f>
        <v>BULLISH</v>
      </c>
      <c r="K1778" s="6" t="str">
        <f>OBV!G1778</f>
        <v>WEAK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2.1006999999999998</v>
      </c>
      <c r="C1779" s="2">
        <f>RSI!I1779</f>
        <v>79.72443609295172</v>
      </c>
      <c r="D1779" s="2">
        <f>MACD!E1779</f>
        <v>-0.10601897261771942</v>
      </c>
      <c r="E1779" s="2">
        <f>MACD!F1779</f>
        <v>-4.5935751763799521E-2</v>
      </c>
      <c r="F1779" s="2">
        <f>'Moving Avg'!D1779</f>
        <v>1.9844000000000002</v>
      </c>
      <c r="G1779" s="2">
        <f>'Moving Avg'!F1779</f>
        <v>1.8193300000000001</v>
      </c>
      <c r="H1779" s="2">
        <f>'Moving Avg'!G1779</f>
        <v>1.8529040000000001</v>
      </c>
      <c r="I1779" s="2">
        <f>'Moving Avg'!H1779</f>
        <v>2.2165249999999981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2.1945000000000001</v>
      </c>
      <c r="C1780" s="2">
        <f>RSI!I1780</f>
        <v>83.541309644738106</v>
      </c>
      <c r="D1780" s="2">
        <f>MACD!E1780</f>
        <v>-0.12658243594932994</v>
      </c>
      <c r="E1780" s="2">
        <f>MACD!F1780</f>
        <v>-6.2065088600905607E-2</v>
      </c>
      <c r="F1780" s="2">
        <f>'Moving Avg'!D1780</f>
        <v>2.0388000000000002</v>
      </c>
      <c r="G1780" s="2">
        <f>'Moving Avg'!F1780</f>
        <v>1.8385549999999999</v>
      </c>
      <c r="H1780" s="2">
        <f>'Moving Avg'!G1780</f>
        <v>1.8604080000000003</v>
      </c>
      <c r="I1780" s="2">
        <f>'Moving Avg'!H1780</f>
        <v>2.2154469999999979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2.2694999999999999</v>
      </c>
      <c r="C1781" s="2">
        <f>RSI!I1781</f>
        <v>85.837090451490226</v>
      </c>
      <c r="D1781" s="2">
        <f>MACD!E1781</f>
        <v>-0.15150956607011512</v>
      </c>
      <c r="E1781" s="2">
        <f>MACD!F1781</f>
        <v>-7.9953984094747507E-2</v>
      </c>
      <c r="F1781" s="2">
        <f>'Moving Avg'!D1781</f>
        <v>2.1082000000000001</v>
      </c>
      <c r="G1781" s="2">
        <f>'Moving Avg'!F1781</f>
        <v>1.8615299999999997</v>
      </c>
      <c r="H1781" s="2">
        <f>'Moving Avg'!G1781</f>
        <v>1.8694120000000001</v>
      </c>
      <c r="I1781" s="2">
        <f>'Moving Avg'!H1781</f>
        <v>2.2147439999999978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2.3633000000000002</v>
      </c>
      <c r="C1782" s="2">
        <f>RSI!I1782</f>
        <v>88.077071499898793</v>
      </c>
      <c r="D1782" s="2">
        <f>MACD!E1782</f>
        <v>-0.1818187470357433</v>
      </c>
      <c r="E1782" s="2">
        <f>MACD!F1782</f>
        <v>-0.10032693668294668</v>
      </c>
      <c r="F1782" s="2">
        <f>'Moving Avg'!D1782</f>
        <v>2.18886</v>
      </c>
      <c r="G1782" s="2">
        <f>'Moving Avg'!F1782</f>
        <v>1.8929500000000001</v>
      </c>
      <c r="H1782" s="2">
        <f>'Moving Avg'!G1782</f>
        <v>1.8802920000000001</v>
      </c>
      <c r="I1782" s="2">
        <f>'Moving Avg'!H1782</f>
        <v>2.2145099999999984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2.3633000000000002</v>
      </c>
      <c r="C1783" s="2">
        <f>RSI!I1783</f>
        <v>88.077071499898793</v>
      </c>
      <c r="D1783" s="2">
        <f>MACD!E1783</f>
        <v>-0.21012002845285105</v>
      </c>
      <c r="E1783" s="2">
        <f>MACD!F1783</f>
        <v>-0.12228555503692756</v>
      </c>
      <c r="F1783" s="2">
        <f>'Moving Avg'!D1783</f>
        <v>2.2582599999999999</v>
      </c>
      <c r="G1783" s="2">
        <f>'Moving Avg'!F1783</f>
        <v>1.9243700000000004</v>
      </c>
      <c r="H1783" s="2">
        <f>'Moving Avg'!G1783</f>
        <v>1.8900460000000001</v>
      </c>
      <c r="I1783" s="2">
        <f>'Moving Avg'!H1783</f>
        <v>2.2142759999999986</v>
      </c>
      <c r="J1783" s="6" t="str">
        <f>OBV!F1783</f>
        <v>BULLISH</v>
      </c>
      <c r="K1783" s="6" t="str">
        <f>OBV!G1783</f>
        <v>WEAK</v>
      </c>
      <c r="L1783" s="6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2.3633000000000002</v>
      </c>
      <c r="C1784" s="2">
        <f>RSI!I1784</f>
        <v>88.077071499898793</v>
      </c>
      <c r="D1784" s="2">
        <f>MACD!E1784</f>
        <v>-0.22498718593402822</v>
      </c>
      <c r="E1784" s="2">
        <f>MACD!F1784</f>
        <v>-0.14282588121634771</v>
      </c>
      <c r="F1784" s="2">
        <f>'Moving Avg'!D1784</f>
        <v>2.3107800000000003</v>
      </c>
      <c r="G1784" s="2">
        <f>'Moving Avg'!F1784</f>
        <v>1.9557900000000004</v>
      </c>
      <c r="H1784" s="2">
        <f>'Moving Avg'!G1784</f>
        <v>1.8992380000000002</v>
      </c>
      <c r="I1784" s="2">
        <f>'Moving Avg'!H1784</f>
        <v>2.2140419999999987</v>
      </c>
      <c r="J1784" s="6" t="str">
        <f>OBV!F1784</f>
        <v>BULLISH</v>
      </c>
      <c r="K1784" s="6" t="str">
        <f>OBV!G1784</f>
        <v>WEAK</v>
      </c>
      <c r="L1784" s="6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2.4007999999999998</v>
      </c>
      <c r="C1785" s="2">
        <f>RSI!I1785</f>
        <v>88.949735416000905</v>
      </c>
      <c r="D1785" s="2">
        <f>MACD!E1785</f>
        <v>-0.23251345249695587</v>
      </c>
      <c r="E1785" s="2">
        <f>MACD!F1785</f>
        <v>-0.16076339547246934</v>
      </c>
      <c r="F1785" s="2">
        <f>'Moving Avg'!D1785</f>
        <v>2.3520400000000001</v>
      </c>
      <c r="G1785" s="2">
        <f>'Moving Avg'!F1785</f>
        <v>1.9890850000000004</v>
      </c>
      <c r="H1785" s="2">
        <f>'Moving Avg'!G1785</f>
        <v>1.9091800000000003</v>
      </c>
      <c r="I1785" s="2">
        <f>'Moving Avg'!H1785</f>
        <v>2.2139954999999985</v>
      </c>
      <c r="J1785" s="6" t="str">
        <f>OBV!F1785</f>
        <v>BULLISH</v>
      </c>
      <c r="K1785" s="6" t="str">
        <f>OBV!G1785</f>
        <v>WEAK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2.4007999999999998</v>
      </c>
      <c r="C1786" s="2">
        <f>RSI!I1786</f>
        <v>88.949735416000905</v>
      </c>
      <c r="D1786" s="2">
        <f>MACD!E1786</f>
        <v>-0.24121108638532385</v>
      </c>
      <c r="E1786" s="2">
        <f>MACD!F1786</f>
        <v>-0.17685293365504023</v>
      </c>
      <c r="F1786" s="2">
        <f>'Moving Avg'!D1786</f>
        <v>2.3783000000000003</v>
      </c>
      <c r="G1786" s="2">
        <f>'Moving Avg'!F1786</f>
        <v>2.0228449999999998</v>
      </c>
      <c r="H1786" s="2">
        <f>'Moving Avg'!G1786</f>
        <v>1.9187460000000005</v>
      </c>
      <c r="I1786" s="2">
        <f>'Moving Avg'!H1786</f>
        <v>2.2142769999999987</v>
      </c>
      <c r="J1786" s="6" t="str">
        <f>OBV!F1786</f>
        <v>BULLISH</v>
      </c>
      <c r="K1786" s="6" t="str">
        <f>OBV!G1786</f>
        <v>WEAK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2.3256999999999999</v>
      </c>
      <c r="C1787" s="2">
        <f>RSI!I1787</f>
        <v>76.025588004802984</v>
      </c>
      <c r="D1787" s="2">
        <f>MACD!E1787</f>
        <v>-0.23939514613962576</v>
      </c>
      <c r="E1787" s="2">
        <f>MACD!F1787</f>
        <v>-0.18936137615195736</v>
      </c>
      <c r="F1787" s="2">
        <f>'Moving Avg'!D1787</f>
        <v>2.3707799999999999</v>
      </c>
      <c r="G1787" s="2">
        <f>'Moving Avg'!F1787</f>
        <v>2.0528499999999998</v>
      </c>
      <c r="H1787" s="2">
        <f>'Moving Avg'!G1787</f>
        <v>1.9277480000000002</v>
      </c>
      <c r="I1787" s="2">
        <f>'Moving Avg'!H1787</f>
        <v>2.2138549999999988</v>
      </c>
      <c r="J1787" s="6" t="str">
        <f>OBV!F1787</f>
        <v>BULLISH</v>
      </c>
      <c r="K1787" s="6" t="str">
        <f>OBV!G1787</f>
        <v>NEUTRAL</v>
      </c>
      <c r="L1787" s="6" t="str">
        <f>OBV!H1787</f>
        <v>BULLISH DIVERGENCE</v>
      </c>
    </row>
    <row r="1788" spans="1:12" ht="13.5" x14ac:dyDescent="0.25">
      <c r="A1788" s="3">
        <f>RSI!A1788</f>
        <v>44616</v>
      </c>
      <c r="B1788" s="2">
        <f>RSI!B1788</f>
        <v>2.3069999999999999</v>
      </c>
      <c r="C1788" s="2">
        <f>RSI!I1788</f>
        <v>73.174545899462615</v>
      </c>
      <c r="D1788" s="2">
        <f>MACD!E1788</f>
        <v>-0.22936504884012332</v>
      </c>
      <c r="E1788" s="2">
        <f>MACD!F1788</f>
        <v>-0.19736211068959056</v>
      </c>
      <c r="F1788" s="2">
        <f>'Moving Avg'!D1788</f>
        <v>2.3595199999999998</v>
      </c>
      <c r="G1788" s="2">
        <f>'Moving Avg'!F1788</f>
        <v>2.0814549999999996</v>
      </c>
      <c r="H1788" s="2">
        <f>'Moving Avg'!G1788</f>
        <v>1.9354380000000004</v>
      </c>
      <c r="I1788" s="2">
        <f>'Moving Avg'!H1788</f>
        <v>2.2133394999999987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</row>
    <row r="1789" spans="1:12" ht="13.5" x14ac:dyDescent="0.25">
      <c r="A1789" s="3">
        <f>RSI!A1789</f>
        <v>44617</v>
      </c>
      <c r="B1789" s="2">
        <f>RSI!B1789</f>
        <v>2.2038000000000002</v>
      </c>
      <c r="C1789" s="2">
        <f>RSI!I1789</f>
        <v>59.837991889809246</v>
      </c>
      <c r="D1789" s="2">
        <f>MACD!E1789</f>
        <v>-0.2015766244733892</v>
      </c>
      <c r="E1789" s="2">
        <f>MACD!F1789</f>
        <v>-0.1982050134463503</v>
      </c>
      <c r="F1789" s="2">
        <f>'Moving Avg'!D1789</f>
        <v>2.3276200000000005</v>
      </c>
      <c r="G1789" s="2">
        <f>'Moving Avg'!F1789</f>
        <v>2.1048999999999998</v>
      </c>
      <c r="H1789" s="2">
        <f>'Moving Avg'!G1789</f>
        <v>1.9410640000000003</v>
      </c>
      <c r="I1789" s="2">
        <f>'Moving Avg'!H1789</f>
        <v>2.2126829999999988</v>
      </c>
      <c r="J1789" s="6" t="str">
        <f>OBV!F1789</f>
        <v>BULLISH</v>
      </c>
      <c r="K1789" s="6" t="str">
        <f>OBV!G1789</f>
        <v>NEUTRAL</v>
      </c>
      <c r="L1789" s="6" t="str">
        <f>OBV!H1789</f>
        <v>BULLISH DIVERGENCE</v>
      </c>
    </row>
    <row r="1790" spans="1:12" ht="13.5" x14ac:dyDescent="0.25">
      <c r="A1790" s="3">
        <f>RSI!A1790</f>
        <v>44620</v>
      </c>
      <c r="B1790" s="2">
        <f>RSI!B1790</f>
        <v>2.2976000000000001</v>
      </c>
      <c r="C1790" s="2">
        <f>RSI!I1790</f>
        <v>65.918146487082382</v>
      </c>
      <c r="D1790" s="2">
        <f>MACD!E1790</f>
        <v>-0.17120020510374401</v>
      </c>
      <c r="E1790" s="2">
        <f>MACD!F1790</f>
        <v>-0.19280405177782906</v>
      </c>
      <c r="F1790" s="2">
        <f>'Moving Avg'!D1790</f>
        <v>2.3069800000000003</v>
      </c>
      <c r="G1790" s="2">
        <f>'Moving Avg'!F1790</f>
        <v>2.13069</v>
      </c>
      <c r="H1790" s="2">
        <f>'Moving Avg'!G1790</f>
        <v>1.9485660000000002</v>
      </c>
      <c r="I1790" s="2">
        <f>'Moving Avg'!H1790</f>
        <v>2.2121204999999988</v>
      </c>
      <c r="J1790" s="6" t="str">
        <f>OBV!F1790</f>
        <v>BULLISH</v>
      </c>
      <c r="K1790" s="6" t="str">
        <f>OBV!G1790</f>
        <v>NEUTRAL</v>
      </c>
      <c r="L1790" s="6" t="str">
        <f>OBV!H1790</f>
        <v>BULLISH DIVERGENCE</v>
      </c>
    </row>
    <row r="1791" spans="1:12" ht="13.5" x14ac:dyDescent="0.25">
      <c r="A1791" s="3">
        <f>RSI!A1791</f>
        <v>44621</v>
      </c>
      <c r="B1791" s="2">
        <f>RSI!B1791</f>
        <v>2.3069999999999999</v>
      </c>
      <c r="C1791" s="2">
        <f>RSI!I1791</f>
        <v>66.466037001874369</v>
      </c>
      <c r="D1791" s="2">
        <f>MACD!E1791</f>
        <v>-0.13578278018332401</v>
      </c>
      <c r="E1791" s="2">
        <f>MACD!F1791</f>
        <v>-0.18139979745892806</v>
      </c>
      <c r="F1791" s="2">
        <f>'Moving Avg'!D1791</f>
        <v>2.2882199999999999</v>
      </c>
      <c r="G1791" s="2">
        <f>'Moving Avg'!F1791</f>
        <v>2.1569500000000006</v>
      </c>
      <c r="H1791" s="2">
        <f>'Moving Avg'!G1791</f>
        <v>1.9562560000000002</v>
      </c>
      <c r="I1791" s="2">
        <f>'Moving Avg'!H1791</f>
        <v>2.2116049999999983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</row>
    <row r="1792" spans="1:12" ht="13.5" x14ac:dyDescent="0.25">
      <c r="A1792" s="3">
        <f>RSI!A1792</f>
        <v>44622</v>
      </c>
      <c r="B1792" s="2">
        <f>RSI!B1792</f>
        <v>2.3069999999999999</v>
      </c>
      <c r="C1792" s="2">
        <f>RSI!I1792</f>
        <v>66.466037001874369</v>
      </c>
      <c r="D1792" s="2">
        <f>MACD!E1792</f>
        <v>-9.248328453133281E-2</v>
      </c>
      <c r="E1792" s="2">
        <f>MACD!F1792</f>
        <v>-0.16361649487340901</v>
      </c>
      <c r="F1792" s="2">
        <f>'Moving Avg'!D1792</f>
        <v>2.2844799999999998</v>
      </c>
      <c r="G1792" s="2">
        <f>'Moving Avg'!F1792</f>
        <v>2.1832100000000003</v>
      </c>
      <c r="H1792" s="2">
        <f>'Moving Avg'!G1792</f>
        <v>1.9639460000000002</v>
      </c>
      <c r="I1792" s="2">
        <f>'Moving Avg'!H1792</f>
        <v>2.2110894999999986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</row>
    <row r="1793" spans="1:12" ht="13.5" x14ac:dyDescent="0.25">
      <c r="A1793" s="3">
        <f>RSI!A1793</f>
        <v>44623</v>
      </c>
      <c r="B1793" s="2">
        <f>RSI!B1793</f>
        <v>2.3069999999999999</v>
      </c>
      <c r="C1793" s="2">
        <f>RSI!I1793</f>
        <v>66.466037001874369</v>
      </c>
      <c r="D1793" s="2">
        <f>MACD!E1793</f>
        <v>-5.6863642245227997E-2</v>
      </c>
      <c r="E1793" s="2">
        <f>MACD!F1793</f>
        <v>-0.14226592434777283</v>
      </c>
      <c r="F1793" s="2">
        <f>'Moving Avg'!D1793</f>
        <v>2.2844800000000003</v>
      </c>
      <c r="G1793" s="2">
        <f>'Moving Avg'!F1793</f>
        <v>2.2094700000000005</v>
      </c>
      <c r="H1793" s="2">
        <f>'Moving Avg'!G1793</f>
        <v>1.9716360000000004</v>
      </c>
      <c r="I1793" s="2">
        <f>'Moving Avg'!H1793</f>
        <v>2.2105739999999989</v>
      </c>
      <c r="J1793" s="6" t="str">
        <f>OBV!F1793</f>
        <v>BULLISH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2.3069999999999999</v>
      </c>
      <c r="C1794" s="2">
        <f>RSI!I1794</f>
        <v>66.466037001874369</v>
      </c>
      <c r="D1794" s="2">
        <f>MACD!E1794</f>
        <v>-2.7666900941353489E-2</v>
      </c>
      <c r="E1794" s="2">
        <f>MACD!F1794</f>
        <v>-0.11934611966648896</v>
      </c>
      <c r="F1794" s="2">
        <f>'Moving Avg'!D1794</f>
        <v>2.3051200000000001</v>
      </c>
      <c r="G1794" s="2">
        <f>'Moving Avg'!F1794</f>
        <v>2.2319800000000005</v>
      </c>
      <c r="H1794" s="2">
        <f>'Moving Avg'!G1794</f>
        <v>1.9782000000000002</v>
      </c>
      <c r="I1794" s="2">
        <f>'Moving Avg'!H1794</f>
        <v>2.2100584999999988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</row>
    <row r="1795" spans="1:12" ht="13.5" x14ac:dyDescent="0.25">
      <c r="A1795" s="3">
        <f>RSI!A1795</f>
        <v>44627</v>
      </c>
      <c r="B1795" s="2">
        <f>RSI!B1795</f>
        <v>2.3069999999999999</v>
      </c>
      <c r="C1795" s="2">
        <f>RSI!I1795</f>
        <v>66.466037001874369</v>
      </c>
      <c r="D1795" s="2">
        <f>MACD!E1795</f>
        <v>1.9341573558850911E-3</v>
      </c>
      <c r="E1795" s="2">
        <f>MACD!F1795</f>
        <v>-9.5090064262014162E-2</v>
      </c>
      <c r="F1795" s="2">
        <f>'Moving Avg'!D1795</f>
        <v>2.3069999999999999</v>
      </c>
      <c r="G1795" s="2">
        <f>'Moving Avg'!F1795</f>
        <v>2.2512050000000006</v>
      </c>
      <c r="H1795" s="2">
        <f>'Moving Avg'!G1795</f>
        <v>1.9845780000000002</v>
      </c>
      <c r="I1795" s="2">
        <f>'Moving Avg'!H1795</f>
        <v>2.2095429999999991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</row>
    <row r="1796" spans="1:12" ht="13.5" x14ac:dyDescent="0.25">
      <c r="A1796" s="3">
        <f>RSI!A1796</f>
        <v>44628</v>
      </c>
      <c r="B1796" s="2">
        <f>RSI!B1796</f>
        <v>2.3069999999999999</v>
      </c>
      <c r="C1796" s="2">
        <f>RSI!I1796</f>
        <v>66.466037001874369</v>
      </c>
      <c r="D1796" s="2">
        <f>MACD!E1796</f>
        <v>2.6172773886703027E-2</v>
      </c>
      <c r="E1796" s="2">
        <f>MACD!F1796</f>
        <v>-7.0837496632270722E-2</v>
      </c>
      <c r="F1796" s="2">
        <f>'Moving Avg'!D1796</f>
        <v>2.3069999999999999</v>
      </c>
      <c r="G1796" s="2">
        <f>'Moving Avg'!F1796</f>
        <v>2.2704300000000006</v>
      </c>
      <c r="H1796" s="2">
        <f>'Moving Avg'!G1796</f>
        <v>1.9918940000000001</v>
      </c>
      <c r="I1796" s="2">
        <f>'Moving Avg'!H1796</f>
        <v>2.209027499999999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44629</v>
      </c>
      <c r="B1797" s="2">
        <f>RSI!B1797</f>
        <v>2.2038000000000002</v>
      </c>
      <c r="C1797" s="2">
        <f>RSI!I1797</f>
        <v>52.117332297059086</v>
      </c>
      <c r="D1797" s="2">
        <f>MACD!E1797</f>
        <v>4.2024421893620545E-2</v>
      </c>
      <c r="E1797" s="2">
        <f>MACD!F1797</f>
        <v>-4.8265112927092471E-2</v>
      </c>
      <c r="F1797" s="2">
        <f>'Moving Avg'!D1797</f>
        <v>2.2863599999999997</v>
      </c>
      <c r="G1797" s="2">
        <f>'Moving Avg'!F1797</f>
        <v>2.2826200000000005</v>
      </c>
      <c r="H1797" s="2">
        <f>'Moving Avg'!G1797</f>
        <v>1.9971459999999999</v>
      </c>
      <c r="I1797" s="2">
        <f>'Moving Avg'!H1797</f>
        <v>2.2079959999999992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2.2881999999999998</v>
      </c>
      <c r="C1798" s="2">
        <f>RSI!I1798</f>
        <v>59.767002853648791</v>
      </c>
      <c r="D1798" s="2">
        <f>MACD!E1798</f>
        <v>4.6225292304811205E-2</v>
      </c>
      <c r="E1798" s="2">
        <f>MACD!F1798</f>
        <v>-2.9367031880711741E-2</v>
      </c>
      <c r="F1798" s="2">
        <f>'Moving Avg'!D1798</f>
        <v>2.2826</v>
      </c>
      <c r="G1798" s="2">
        <f>'Moving Avg'!F1798</f>
        <v>2.2962150000000001</v>
      </c>
      <c r="H1798" s="2">
        <f>'Moving Avg'!G1798</f>
        <v>2.0063360000000001</v>
      </c>
      <c r="I1798" s="2">
        <f>'Moving Avg'!H1798</f>
        <v>2.2073864999999993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</row>
    <row r="1799" spans="1:12" ht="13.5" x14ac:dyDescent="0.25">
      <c r="A1799" s="3">
        <f>RSI!A1799</f>
        <v>44631</v>
      </c>
      <c r="B1799" s="2">
        <f>RSI!B1799</f>
        <v>2.2881999999999998</v>
      </c>
      <c r="C1799" s="2">
        <f>RSI!I1799</f>
        <v>59.767002853648791</v>
      </c>
      <c r="D1799" s="2">
        <f>MACD!E1799</f>
        <v>3.3327110520930958E-2</v>
      </c>
      <c r="E1799" s="2">
        <f>MACD!F1799</f>
        <v>-1.6828203400383202E-2</v>
      </c>
      <c r="F1799" s="2">
        <f>'Moving Avg'!D1799</f>
        <v>2.2788399999999998</v>
      </c>
      <c r="G1799" s="2">
        <f>'Moving Avg'!F1799</f>
        <v>2.3055900000000009</v>
      </c>
      <c r="H1799" s="2">
        <f>'Moving Avg'!G1799</f>
        <v>2.0134620000000005</v>
      </c>
      <c r="I1799" s="2">
        <f>'Moving Avg'!H1799</f>
        <v>2.2067769999999993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</row>
    <row r="1800" spans="1:12" ht="13.5" x14ac:dyDescent="0.25">
      <c r="A1800" s="3">
        <f>RSI!A1800</f>
        <v>44634</v>
      </c>
      <c r="B1800" s="2">
        <f>RSI!B1800</f>
        <v>2.2881999999999998</v>
      </c>
      <c r="C1800" s="2">
        <f>RSI!I1800</f>
        <v>59.767002853648791</v>
      </c>
      <c r="D1800" s="2">
        <f>MACD!E1800</f>
        <v>3.6310847180045513E-2</v>
      </c>
      <c r="E1800" s="2">
        <f>MACD!F1800</f>
        <v>-6.2003932842974591E-3</v>
      </c>
      <c r="F1800" s="2">
        <f>'Moving Avg'!D1800</f>
        <v>2.27508</v>
      </c>
      <c r="G1800" s="2">
        <f>'Moving Avg'!F1800</f>
        <v>2.3102750000000007</v>
      </c>
      <c r="H1800" s="2">
        <f>'Moving Avg'!G1800</f>
        <v>2.0222760000000006</v>
      </c>
      <c r="I1800" s="2">
        <f>'Moving Avg'!H1800</f>
        <v>2.2061674999999994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</row>
    <row r="1801" spans="1:12" ht="13.5" x14ac:dyDescent="0.25">
      <c r="A1801" s="3">
        <f>RSI!A1801</f>
        <v>44635</v>
      </c>
      <c r="B1801" s="2">
        <f>RSI!B1801</f>
        <v>2.2881999999999998</v>
      </c>
      <c r="C1801" s="2">
        <f>RSI!I1801</f>
        <v>59.767002853648791</v>
      </c>
      <c r="D1801" s="2">
        <f>MACD!E1801</f>
        <v>3.9788010121744488E-2</v>
      </c>
      <c r="E1801" s="2">
        <f>MACD!F1801</f>
        <v>2.9972873969109299E-3</v>
      </c>
      <c r="F1801" s="2">
        <f>'Moving Avg'!D1801</f>
        <v>2.2713200000000002</v>
      </c>
      <c r="G1801" s="2">
        <f>'Moving Avg'!F1801</f>
        <v>2.3112100000000004</v>
      </c>
      <c r="H1801" s="2">
        <f>'Moving Avg'!G1801</f>
        <v>2.0301520000000006</v>
      </c>
      <c r="I1801" s="2">
        <f>'Moving Avg'!H1801</f>
        <v>2.2056514999999997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</row>
    <row r="1802" spans="1:12" ht="13.5" x14ac:dyDescent="0.25">
      <c r="A1802" s="3">
        <f>RSI!A1802</f>
        <v>44636</v>
      </c>
      <c r="B1802" s="2">
        <f>RSI!B1802</f>
        <v>2.1945000000000001</v>
      </c>
      <c r="C1802" s="2">
        <f>RSI!I1802</f>
        <v>48.255177572836182</v>
      </c>
      <c r="D1802" s="2">
        <f>MACD!E1802</f>
        <v>4.9213844219979208E-2</v>
      </c>
      <c r="E1802" s="2">
        <f>MACD!F1802</f>
        <v>1.2240598761524587E-2</v>
      </c>
      <c r="F1802" s="2">
        <f>'Moving Avg'!D1802</f>
        <v>2.2694599999999996</v>
      </c>
      <c r="G1802" s="2">
        <f>'Moving Avg'!F1802</f>
        <v>2.3027699999999998</v>
      </c>
      <c r="H1802" s="2">
        <f>'Moving Avg'!G1802</f>
        <v>2.0361540000000007</v>
      </c>
      <c r="I1802" s="2">
        <f>'Moving Avg'!H1802</f>
        <v>2.2045735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</row>
    <row r="1803" spans="1:12" ht="13.5" x14ac:dyDescent="0.25">
      <c r="A1803" s="3">
        <f>RSI!A1803</f>
        <v>44637</v>
      </c>
      <c r="B1803" s="2">
        <f>RSI!B1803</f>
        <v>2.1945000000000001</v>
      </c>
      <c r="C1803" s="2">
        <f>RSI!I1803</f>
        <v>48.255177572836182</v>
      </c>
      <c r="D1803" s="2">
        <f>MACD!E1803</f>
        <v>5.7319966727485294E-2</v>
      </c>
      <c r="E1803" s="2">
        <f>MACD!F1803</f>
        <v>2.125647235471673E-2</v>
      </c>
      <c r="F1803" s="2">
        <f>'Moving Avg'!D1803</f>
        <v>2.2507199999999998</v>
      </c>
      <c r="G1803" s="2">
        <f>'Moving Avg'!F1803</f>
        <v>2.29433</v>
      </c>
      <c r="H1803" s="2">
        <f>'Moving Avg'!G1803</f>
        <v>2.0425320000000009</v>
      </c>
      <c r="I1803" s="2">
        <f>'Moving Avg'!H1803</f>
        <v>2.2033544999999997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2.2881999999999998</v>
      </c>
      <c r="C1804" s="2">
        <f>RSI!I1804</f>
        <v>57.703532091289702</v>
      </c>
      <c r="D1804" s="2">
        <f>MACD!E1804</f>
        <v>5.7359008957269086E-2</v>
      </c>
      <c r="E1804" s="2">
        <f>MACD!F1804</f>
        <v>2.84769796752272E-2</v>
      </c>
      <c r="F1804" s="2">
        <f>'Moving Avg'!D1804</f>
        <v>2.2507199999999998</v>
      </c>
      <c r="G1804" s="2">
        <f>'Moving Avg'!F1804</f>
        <v>2.2905749999999996</v>
      </c>
      <c r="H1804" s="2">
        <f>'Moving Avg'!G1804</f>
        <v>2.0517220000000007</v>
      </c>
      <c r="I1804" s="2">
        <f>'Moving Avg'!H1804</f>
        <v>2.2023694999999996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2.2881999999999998</v>
      </c>
      <c r="C1805" s="2">
        <f>RSI!I1805</f>
        <v>57.703532091289702</v>
      </c>
      <c r="D1805" s="2">
        <f>MACD!E1805</f>
        <v>5.6950178693341957E-2</v>
      </c>
      <c r="E1805" s="2">
        <f>MACD!F1805</f>
        <v>3.4171619478850154E-2</v>
      </c>
      <c r="F1805" s="2">
        <f>'Moving Avg'!D1805</f>
        <v>2.2507199999999998</v>
      </c>
      <c r="G1805" s="2">
        <f>'Moving Avg'!F1805</f>
        <v>2.2849450000000004</v>
      </c>
      <c r="H1805" s="2">
        <f>'Moving Avg'!G1805</f>
        <v>2.0618500000000011</v>
      </c>
      <c r="I1805" s="2">
        <f>'Moving Avg'!H1805</f>
        <v>2.2012909999999999</v>
      </c>
      <c r="J1805" s="6" t="str">
        <f>OBV!F1805</f>
        <v>BULLISH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2.1945000000000001</v>
      </c>
      <c r="C1806" s="2">
        <f>RSI!I1806</f>
        <v>47.619322597447827</v>
      </c>
      <c r="D1806" s="2">
        <f>MACD!E1806</f>
        <v>6.3135850951594463E-2</v>
      </c>
      <c r="E1806" s="2">
        <f>MACD!F1806</f>
        <v>3.9964465773399016E-2</v>
      </c>
      <c r="F1806" s="2">
        <f>'Moving Avg'!D1806</f>
        <v>2.2319799999999996</v>
      </c>
      <c r="G1806" s="2">
        <f>'Moving Avg'!F1806</f>
        <v>2.2746300000000002</v>
      </c>
      <c r="H1806" s="2">
        <f>'Moving Avg'!G1806</f>
        <v>2.0702920000000007</v>
      </c>
      <c r="I1806" s="2">
        <f>'Moving Avg'!H1806</f>
        <v>2.2001190000000004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2.1006999999999998</v>
      </c>
      <c r="C1807" s="2">
        <f>RSI!I1807</f>
        <v>40.070018269004258</v>
      </c>
      <c r="D1807" s="2">
        <f>MACD!E1807</f>
        <v>5.9615954846788277E-2</v>
      </c>
      <c r="E1807" s="2">
        <f>MACD!F1807</f>
        <v>4.3894763588076868E-2</v>
      </c>
      <c r="F1807" s="2">
        <f>'Moving Avg'!D1807</f>
        <v>2.2132199999999997</v>
      </c>
      <c r="G1807" s="2">
        <f>'Moving Avg'!F1807</f>
        <v>2.2633799999999993</v>
      </c>
      <c r="H1807" s="2">
        <f>'Moving Avg'!G1807</f>
        <v>2.0777940000000008</v>
      </c>
      <c r="I1807" s="2">
        <f>'Moving Avg'!H1807</f>
        <v>2.19815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2.1006999999999998</v>
      </c>
      <c r="C1808" s="2">
        <f>RSI!I1808</f>
        <v>40.070018269004258</v>
      </c>
      <c r="D1808" s="2">
        <f>MACD!E1808</f>
        <v>7.0338361547047867E-2</v>
      </c>
      <c r="E1808" s="2">
        <f>MACD!F1808</f>
        <v>4.9183483179871076E-2</v>
      </c>
      <c r="F1808" s="2">
        <f>'Moving Avg'!D1808</f>
        <v>2.1944599999999999</v>
      </c>
      <c r="G1808" s="2">
        <f>'Moving Avg'!F1808</f>
        <v>2.2530650000000003</v>
      </c>
      <c r="H1808" s="2">
        <f>'Moving Avg'!G1808</f>
        <v>2.0849220000000011</v>
      </c>
      <c r="I1808" s="2">
        <f>'Moving Avg'!H1808</f>
        <v>2.1961810000000006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2.1945000000000001</v>
      </c>
      <c r="C1809" s="2">
        <f>RSI!I1809</f>
        <v>49.377581160720005</v>
      </c>
      <c r="D1809" s="2">
        <f>MACD!E1809</f>
        <v>7.3126134756116734E-2</v>
      </c>
      <c r="E1809" s="2">
        <f>MACD!F1809</f>
        <v>5.3972013495120215E-2</v>
      </c>
      <c r="F1809" s="2">
        <f>'Moving Avg'!D1809</f>
        <v>2.1757199999999997</v>
      </c>
      <c r="G1809" s="2">
        <f>'Moving Avg'!F1809</f>
        <v>2.2526000000000002</v>
      </c>
      <c r="H1809" s="2">
        <f>'Moving Avg'!G1809</f>
        <v>2.0926120000000012</v>
      </c>
      <c r="I1809" s="2">
        <f>'Moving Avg'!H1809</f>
        <v>2.194681000000001</v>
      </c>
      <c r="J1809" s="6" t="str">
        <f>OBV!F1809</f>
        <v>BULLISH</v>
      </c>
      <c r="K1809" s="6" t="str">
        <f>OBV!G1809</f>
        <v>NEUTRAL</v>
      </c>
      <c r="L1809" s="6" t="str">
        <f>OBV!H1809</f>
        <v>BULLISH DIVERGENCE</v>
      </c>
    </row>
    <row r="1810" spans="1:12" ht="13.5" x14ac:dyDescent="0.25">
      <c r="A1810" s="3">
        <f>RSI!A1810</f>
        <v>44648</v>
      </c>
      <c r="B1810" s="2">
        <f>RSI!B1810</f>
        <v>2.2225999999999999</v>
      </c>
      <c r="C1810" s="2">
        <f>RSI!I1810</f>
        <v>51.792987581281643</v>
      </c>
      <c r="D1810" s="2">
        <f>MACD!E1810</f>
        <v>7.3463266076542855E-2</v>
      </c>
      <c r="E1810" s="2">
        <f>MACD!F1810</f>
        <v>5.7870264011404743E-2</v>
      </c>
      <c r="F1810" s="2">
        <f>'Moving Avg'!D1810</f>
        <v>2.1625999999999999</v>
      </c>
      <c r="G1810" s="2">
        <f>'Moving Avg'!F1810</f>
        <v>2.24885</v>
      </c>
      <c r="H1810" s="2">
        <f>'Moving Avg'!G1810</f>
        <v>2.100864000000001</v>
      </c>
      <c r="I1810" s="2">
        <f>'Moving Avg'!H1810</f>
        <v>2.1933215000000006</v>
      </c>
      <c r="J1810" s="6" t="str">
        <f>OBV!F1810</f>
        <v>BULLISH</v>
      </c>
      <c r="K1810" s="6" t="str">
        <f>OBV!G1810</f>
        <v>NEUTRAL</v>
      </c>
      <c r="L1810" s="6" t="str">
        <f>OBV!H1810</f>
        <v>BULLISH DIVERGENCE</v>
      </c>
    </row>
    <row r="1811" spans="1:12" ht="13.5" x14ac:dyDescent="0.25">
      <c r="A1811" s="3">
        <f>RSI!A1811</f>
        <v>44649</v>
      </c>
      <c r="B1811" s="2">
        <f>RSI!B1811</f>
        <v>2.2225999999999999</v>
      </c>
      <c r="C1811" s="2">
        <f>RSI!I1811</f>
        <v>51.792987581281658</v>
      </c>
      <c r="D1811" s="2">
        <f>MACD!E1811</f>
        <v>7.3637790432129702E-2</v>
      </c>
      <c r="E1811" s="2">
        <f>MACD!F1811</f>
        <v>6.1023769295549743E-2</v>
      </c>
      <c r="F1811" s="2">
        <f>'Moving Avg'!D1811</f>
        <v>2.1682199999999998</v>
      </c>
      <c r="G1811" s="2">
        <f>'Moving Avg'!F1811</f>
        <v>2.2446300000000003</v>
      </c>
      <c r="H1811" s="2">
        <f>'Moving Avg'!G1811</f>
        <v>2.1091160000000011</v>
      </c>
      <c r="I1811" s="2">
        <f>'Moving Avg'!H1811</f>
        <v>2.1920085000000009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2.2225999999999999</v>
      </c>
      <c r="C1812" s="2">
        <f>RSI!I1812</f>
        <v>51.792987581281658</v>
      </c>
      <c r="D1812" s="2">
        <f>MACD!E1812</f>
        <v>5.926754267161094E-2</v>
      </c>
      <c r="E1812" s="2">
        <f>MACD!F1812</f>
        <v>6.0672523970761984E-2</v>
      </c>
      <c r="F1812" s="2">
        <f>'Moving Avg'!D1812</f>
        <v>2.1925999999999997</v>
      </c>
      <c r="G1812" s="2">
        <f>'Moving Avg'!F1812</f>
        <v>2.2404100000000002</v>
      </c>
      <c r="H1812" s="2">
        <f>'Moving Avg'!G1812</f>
        <v>2.1188700000000011</v>
      </c>
      <c r="I1812" s="2">
        <f>'Moving Avg'!H1812</f>
        <v>2.1906955000000012</v>
      </c>
      <c r="J1812" s="6" t="str">
        <f>OBV!F1812</f>
        <v>BULLISH</v>
      </c>
      <c r="K1812" s="6" t="str">
        <f>OBV!G1812</f>
        <v>WEAK</v>
      </c>
      <c r="L1812" s="6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2.2225999999999999</v>
      </c>
      <c r="C1813" s="2">
        <f>RSI!I1813</f>
        <v>51.792987581281643</v>
      </c>
      <c r="D1813" s="2">
        <f>MACD!E1813</f>
        <v>4.7013160036770252E-2</v>
      </c>
      <c r="E1813" s="2">
        <f>MACD!F1813</f>
        <v>5.7940651183963639E-2</v>
      </c>
      <c r="F1813" s="2">
        <f>'Moving Avg'!D1813</f>
        <v>2.21698</v>
      </c>
      <c r="G1813" s="2">
        <f>'Moving Avg'!F1813</f>
        <v>2.2361900000000001</v>
      </c>
      <c r="H1813" s="2">
        <f>'Moving Avg'!G1813</f>
        <v>2.1286240000000012</v>
      </c>
      <c r="I1813" s="2">
        <f>'Moving Avg'!H1813</f>
        <v>2.189429500000001</v>
      </c>
      <c r="J1813" s="6" t="str">
        <f>OBV!F1813</f>
        <v>BULLISH</v>
      </c>
      <c r="K1813" s="6" t="str">
        <f>OBV!G1813</f>
        <v>WEAK</v>
      </c>
      <c r="L1813" s="6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2.2225999999999999</v>
      </c>
      <c r="C1814" s="2">
        <f>RSI!I1814</f>
        <v>51.792987581281658</v>
      </c>
      <c r="D1814" s="2">
        <f>MACD!E1814</f>
        <v>5.0971542188541274E-2</v>
      </c>
      <c r="E1814" s="2">
        <f>MACD!F1814</f>
        <v>5.654682938487917E-2</v>
      </c>
      <c r="F1814" s="2">
        <f>'Moving Avg'!D1814</f>
        <v>2.2225999999999999</v>
      </c>
      <c r="G1814" s="2">
        <f>'Moving Avg'!F1814</f>
        <v>2.23197</v>
      </c>
      <c r="H1814" s="2">
        <f>'Moving Avg'!G1814</f>
        <v>2.1383780000000012</v>
      </c>
      <c r="I1814" s="2">
        <f>'Moving Avg'!H1814</f>
        <v>2.1881635000000013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2.2225999999999999</v>
      </c>
      <c r="C1815" s="2">
        <f>RSI!I1815</f>
        <v>51.792987581281643</v>
      </c>
      <c r="D1815" s="2">
        <f>MACD!E1815</f>
        <v>5.4239544818122543E-2</v>
      </c>
      <c r="E1815" s="2">
        <f>MACD!F1815</f>
        <v>5.6085372471527846E-2</v>
      </c>
      <c r="F1815" s="2">
        <f>'Moving Avg'!D1815</f>
        <v>2.2225999999999999</v>
      </c>
      <c r="G1815" s="2">
        <f>'Moving Avg'!F1815</f>
        <v>2.2277499999999999</v>
      </c>
      <c r="H1815" s="2">
        <f>'Moving Avg'!G1815</f>
        <v>2.1481320000000013</v>
      </c>
      <c r="I1815" s="2">
        <f>'Moving Avg'!H1815</f>
        <v>2.186897500000001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2.2225999999999999</v>
      </c>
      <c r="C1816" s="2">
        <f>RSI!I1816</f>
        <v>51.792987581281643</v>
      </c>
      <c r="D1816" s="2">
        <f>MACD!E1816</f>
        <v>4.2514025000066624E-2</v>
      </c>
      <c r="E1816" s="2">
        <f>MACD!F1816</f>
        <v>5.3371102977235602E-2</v>
      </c>
      <c r="F1816" s="2">
        <f>'Moving Avg'!D1816</f>
        <v>2.2225999999999999</v>
      </c>
      <c r="G1816" s="2">
        <f>'Moving Avg'!F1816</f>
        <v>2.2235300000000002</v>
      </c>
      <c r="H1816" s="2">
        <f>'Moving Avg'!G1816</f>
        <v>2.1580720000000011</v>
      </c>
      <c r="I1816" s="2">
        <f>'Moving Avg'!H1816</f>
        <v>2.1856315000000013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2.2225999999999999</v>
      </c>
      <c r="C1817" s="2">
        <f>RSI!I1817</f>
        <v>51.792987581281643</v>
      </c>
      <c r="D1817" s="2">
        <f>MACD!E1817</f>
        <v>1.8091876709565913E-2</v>
      </c>
      <c r="E1817" s="2">
        <f>MACD!F1817</f>
        <v>4.6315257723701667E-2</v>
      </c>
      <c r="F1817" s="2">
        <f>'Moving Avg'!D1817</f>
        <v>2.2225999999999999</v>
      </c>
      <c r="G1817" s="2">
        <f>'Moving Avg'!F1817</f>
        <v>2.2244700000000002</v>
      </c>
      <c r="H1817" s="2">
        <f>'Moving Avg'!G1817</f>
        <v>2.1680120000000009</v>
      </c>
      <c r="I1817" s="2">
        <f>'Moving Avg'!H1817</f>
        <v>2.1843655000000011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2.2225999999999999</v>
      </c>
      <c r="C1818" s="2">
        <f>RSI!I1818</f>
        <v>51.792987581281658</v>
      </c>
      <c r="D1818" s="2">
        <f>MACD!E1818</f>
        <v>-2.6376340788272223E-3</v>
      </c>
      <c r="E1818" s="2">
        <f>MACD!F1818</f>
        <v>3.6524679363195894E-2</v>
      </c>
      <c r="F1818" s="2">
        <f>'Moving Avg'!D1818</f>
        <v>2.2225999999999999</v>
      </c>
      <c r="G1818" s="2">
        <f>'Moving Avg'!F1818</f>
        <v>2.22119</v>
      </c>
      <c r="H1818" s="2">
        <f>'Moving Avg'!G1818</f>
        <v>2.177766000000001</v>
      </c>
      <c r="I1818" s="2">
        <f>'Moving Avg'!H1818</f>
        <v>2.1830995000000013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2.2225999999999999</v>
      </c>
      <c r="C1819" s="2">
        <f>RSI!I1819</f>
        <v>51.792987581281658</v>
      </c>
      <c r="D1819" s="2">
        <f>MACD!E1819</f>
        <v>-5.8070498352167377E-3</v>
      </c>
      <c r="E1819" s="2">
        <f>MACD!F1819</f>
        <v>2.8058333523513369E-2</v>
      </c>
      <c r="F1819" s="2">
        <f>'Moving Avg'!D1819</f>
        <v>2.2225999999999999</v>
      </c>
      <c r="G1819" s="2">
        <f>'Moving Avg'!F1819</f>
        <v>2.2179099999999998</v>
      </c>
      <c r="H1819" s="2">
        <f>'Moving Avg'!G1819</f>
        <v>2.187520000000001</v>
      </c>
      <c r="I1819" s="2">
        <f>'Moving Avg'!H1819</f>
        <v>2.1818335000000015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2.2225999999999999</v>
      </c>
      <c r="C1820" s="2">
        <f>RSI!I1820</f>
        <v>51.792987581281658</v>
      </c>
      <c r="D1820" s="2">
        <f>MACD!E1820</f>
        <v>-4.2211841191663879E-3</v>
      </c>
      <c r="E1820" s="2">
        <f>MACD!F1820</f>
        <v>2.1602429994977419E-2</v>
      </c>
      <c r="F1820" s="2">
        <f>'Moving Avg'!D1820</f>
        <v>2.2225999999999999</v>
      </c>
      <c r="G1820" s="2">
        <f>'Moving Avg'!F1820</f>
        <v>2.2146299999999997</v>
      </c>
      <c r="H1820" s="2">
        <f>'Moving Avg'!G1820</f>
        <v>2.196336000000001</v>
      </c>
      <c r="I1820" s="2">
        <f>'Moving Avg'!H1820</f>
        <v>2.1805675000000013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2.2225999999999999</v>
      </c>
      <c r="C1821" s="2">
        <f>RSI!I1821</f>
        <v>51.792987581281658</v>
      </c>
      <c r="D1821" s="2">
        <f>MACD!E1821</f>
        <v>-2.9305920724698176E-3</v>
      </c>
      <c r="E1821" s="2">
        <f>MACD!F1821</f>
        <v>1.6695825581487973E-2</v>
      </c>
      <c r="F1821" s="2">
        <f>'Moving Avg'!D1821</f>
        <v>2.2225999999999999</v>
      </c>
      <c r="G1821" s="2">
        <f>'Moving Avg'!F1821</f>
        <v>2.2113499999999999</v>
      </c>
      <c r="H1821" s="2">
        <f>'Moving Avg'!G1821</f>
        <v>2.2051520000000013</v>
      </c>
      <c r="I1821" s="2">
        <f>'Moving Avg'!H1821</f>
        <v>2.1793015000000011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2.2225999999999999</v>
      </c>
      <c r="C1822" s="2">
        <f>RSI!I1822</f>
        <v>51.792987581281665</v>
      </c>
      <c r="D1822" s="2">
        <f>MACD!E1822</f>
        <v>-1.886047396881807E-3</v>
      </c>
      <c r="E1822" s="2">
        <f>MACD!F1822</f>
        <v>1.2979450985814017E-2</v>
      </c>
      <c r="F1822" s="2">
        <f>'Moving Avg'!D1822</f>
        <v>2.2225999999999999</v>
      </c>
      <c r="G1822" s="2">
        <f>'Moving Avg'!F1822</f>
        <v>2.212755</v>
      </c>
      <c r="H1822" s="2">
        <f>'Moving Avg'!G1822</f>
        <v>2.2139680000000013</v>
      </c>
      <c r="I1822" s="2">
        <f>'Moving Avg'!H1822</f>
        <v>2.1780355000000009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2.2225999999999999</v>
      </c>
      <c r="C1823" s="2">
        <f>RSI!I1823</f>
        <v>51.792987581281658</v>
      </c>
      <c r="D1823" s="2">
        <f>MACD!E1823</f>
        <v>-1.0461785211717256E-3</v>
      </c>
      <c r="E1823" s="2">
        <f>MACD!F1823</f>
        <v>1.0174325084416869E-2</v>
      </c>
      <c r="F1823" s="2">
        <f>'Moving Avg'!D1823</f>
        <v>2.2225999999999999</v>
      </c>
      <c r="G1823" s="2">
        <f>'Moving Avg'!F1823</f>
        <v>2.2141599999999997</v>
      </c>
      <c r="H1823" s="2">
        <f>'Moving Avg'!G1823</f>
        <v>2.2227840000000012</v>
      </c>
      <c r="I1823" s="2">
        <f>'Moving Avg'!H1823</f>
        <v>2.1767695000000007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2.1288</v>
      </c>
      <c r="C1824" s="2">
        <f>RSI!I1824</f>
        <v>35.731630346139383</v>
      </c>
      <c r="D1824" s="2">
        <f>MACD!E1824</f>
        <v>6.5719088147400129E-3</v>
      </c>
      <c r="E1824" s="2">
        <f>MACD!F1824</f>
        <v>9.4538418304814988E-3</v>
      </c>
      <c r="F1824" s="2">
        <f>'Moving Avg'!D1824</f>
        <v>2.20384</v>
      </c>
      <c r="G1824" s="2">
        <f>'Moving Avg'!F1824</f>
        <v>2.2061899999999999</v>
      </c>
      <c r="H1824" s="2">
        <f>'Moving Avg'!G1824</f>
        <v>2.2282240000000009</v>
      </c>
      <c r="I1824" s="2">
        <f>'Moving Avg'!H1824</f>
        <v>2.1750345000000006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2.1568999999999998</v>
      </c>
      <c r="C1825" s="2">
        <f>RSI!I1825</f>
        <v>41.5766490635271</v>
      </c>
      <c r="D1825" s="2">
        <f>MACD!E1825</f>
        <v>1.1453066598548833E-2</v>
      </c>
      <c r="E1825" s="2">
        <f>MACD!F1825</f>
        <v>9.8536867840949664E-3</v>
      </c>
      <c r="F1825" s="2">
        <f>'Moving Avg'!D1825</f>
        <v>2.1907000000000001</v>
      </c>
      <c r="G1825" s="2">
        <f>'Moving Avg'!F1825</f>
        <v>2.1996250000000002</v>
      </c>
      <c r="H1825" s="2">
        <f>'Moving Avg'!G1825</f>
        <v>2.2329120000000007</v>
      </c>
      <c r="I1825" s="2">
        <f>'Moving Avg'!H1825</f>
        <v>2.1732995000000006</v>
      </c>
      <c r="J1825" s="6" t="str">
        <f>OBV!F1825</f>
        <v>BULLISH</v>
      </c>
      <c r="K1825" s="6" t="str">
        <f>OBV!G1825</f>
        <v>NEUTRAL</v>
      </c>
      <c r="L1825" s="6" t="str">
        <f>OBV!H1825</f>
        <v>BULLISH DIVERGENCE</v>
      </c>
    </row>
    <row r="1826" spans="1:12" ht="13.5" x14ac:dyDescent="0.25">
      <c r="A1826" s="3">
        <f>RSI!A1826</f>
        <v>44670</v>
      </c>
      <c r="B1826" s="2">
        <f>RSI!B1826</f>
        <v>2.2038000000000002</v>
      </c>
      <c r="C1826" s="2">
        <f>RSI!I1826</f>
        <v>49.785282352298424</v>
      </c>
      <c r="D1826" s="2">
        <f>MACD!E1826</f>
        <v>1.2421460114654614E-2</v>
      </c>
      <c r="E1826" s="2">
        <f>MACD!F1826</f>
        <v>1.0367241450206897E-2</v>
      </c>
      <c r="F1826" s="2">
        <f>'Moving Avg'!D1826</f>
        <v>2.1869399999999999</v>
      </c>
      <c r="G1826" s="2">
        <f>'Moving Avg'!F1826</f>
        <v>2.2000899999999999</v>
      </c>
      <c r="H1826" s="2">
        <f>'Moving Avg'!G1826</f>
        <v>2.2385380000000006</v>
      </c>
      <c r="I1826" s="2">
        <f>'Moving Avg'!H1826</f>
        <v>2.1717990000000005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</row>
    <row r="1827" spans="1:12" ht="13.5" x14ac:dyDescent="0.25">
      <c r="A1827" s="3">
        <f>RSI!A1827</f>
        <v>44671</v>
      </c>
      <c r="B1827" s="2">
        <f>RSI!B1827</f>
        <v>2.2225999999999999</v>
      </c>
      <c r="C1827" s="2">
        <f>RSI!I1827</f>
        <v>52.656801253843547</v>
      </c>
      <c r="D1827" s="2">
        <f>MACD!E1827</f>
        <v>1.1860270304028919E-2</v>
      </c>
      <c r="E1827" s="2">
        <f>MACD!F1827</f>
        <v>1.0665847220971303E-2</v>
      </c>
      <c r="F1827" s="2">
        <f>'Moving Avg'!D1827</f>
        <v>2.1869399999999999</v>
      </c>
      <c r="G1827" s="2">
        <f>'Moving Avg'!F1827</f>
        <v>2.2061850000000001</v>
      </c>
      <c r="H1827" s="2">
        <f>'Moving Avg'!G1827</f>
        <v>2.2437900000000006</v>
      </c>
      <c r="I1827" s="2">
        <f>'Moving Avg'!H1827</f>
        <v>2.1703925000000006</v>
      </c>
      <c r="J1827" s="6" t="str">
        <f>OBV!F1827</f>
        <v>BULLISH</v>
      </c>
      <c r="K1827" s="6" t="str">
        <f>OBV!G1827</f>
        <v>WEAK</v>
      </c>
      <c r="L1827" s="6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2.2601</v>
      </c>
      <c r="C1828" s="2">
        <f>RSI!I1828</f>
        <v>57.836191008486345</v>
      </c>
      <c r="D1828" s="2">
        <f>MACD!E1828</f>
        <v>8.5076541241480008E-3</v>
      </c>
      <c r="E1828" s="2">
        <f>MACD!F1828</f>
        <v>1.0234208601606643E-2</v>
      </c>
      <c r="F1828" s="2">
        <f>'Moving Avg'!D1828</f>
        <v>2.1944399999999997</v>
      </c>
      <c r="G1828" s="2">
        <f>'Moving Avg'!F1828</f>
        <v>2.2141549999999999</v>
      </c>
      <c r="H1828" s="2">
        <f>'Moving Avg'!G1828</f>
        <v>2.2486660000000001</v>
      </c>
      <c r="I1828" s="2">
        <f>'Moving Avg'!H1828</f>
        <v>2.1691735000000008</v>
      </c>
      <c r="J1828" s="6" t="str">
        <f>OBV!F1828</f>
        <v>BULLISH</v>
      </c>
      <c r="K1828" s="6" t="str">
        <f>OBV!G1828</f>
        <v>WEAK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2.2881999999999998</v>
      </c>
      <c r="C1829" s="2">
        <f>RSI!I1829</f>
        <v>61.256603055126298</v>
      </c>
      <c r="D1829" s="2">
        <f>MACD!E1829</f>
        <v>3.2751753037385534E-3</v>
      </c>
      <c r="E1829" s="2">
        <f>MACD!F1829</f>
        <v>8.842401942033026E-3</v>
      </c>
      <c r="F1829" s="2">
        <f>'Moving Avg'!D1829</f>
        <v>2.2263199999999999</v>
      </c>
      <c r="G1829" s="2">
        <f>'Moving Avg'!F1829</f>
        <v>2.2188400000000001</v>
      </c>
      <c r="H1829" s="2">
        <f>'Moving Avg'!G1829</f>
        <v>2.2524160000000002</v>
      </c>
      <c r="I1829" s="2">
        <f>'Moving Avg'!H1829</f>
        <v>2.168095000000001</v>
      </c>
      <c r="J1829" s="6" t="str">
        <f>OBV!F1829</f>
        <v>BULLISH</v>
      </c>
      <c r="K1829" s="6" t="str">
        <f>OBV!G1829</f>
        <v>WEAK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2.2881999999999998</v>
      </c>
      <c r="C1830" s="2">
        <f>RSI!I1830</f>
        <v>61.256603055126291</v>
      </c>
      <c r="D1830" s="2">
        <f>MACD!E1830</f>
        <v>-1.6092474222659803E-3</v>
      </c>
      <c r="E1830" s="2">
        <f>MACD!F1830</f>
        <v>6.7520720691732249E-3</v>
      </c>
      <c r="F1830" s="2">
        <f>'Moving Avg'!D1830</f>
        <v>2.25258</v>
      </c>
      <c r="G1830" s="2">
        <f>'Moving Avg'!F1830</f>
        <v>2.2221200000000003</v>
      </c>
      <c r="H1830" s="2">
        <f>'Moving Avg'!G1830</f>
        <v>2.2542900000000001</v>
      </c>
      <c r="I1830" s="2">
        <f>'Moving Avg'!H1830</f>
        <v>2.1670165000000012</v>
      </c>
      <c r="J1830" s="6" t="str">
        <f>OBV!F1830</f>
        <v>BULLISH</v>
      </c>
      <c r="K1830" s="6" t="str">
        <f>OBV!G1830</f>
        <v>WEAK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2.2694999999999999</v>
      </c>
      <c r="C1831" s="2">
        <f>RSI!I1831</f>
        <v>57.647308872157232</v>
      </c>
      <c r="D1831" s="2">
        <f>MACD!E1831</f>
        <v>-4.7801285047794906E-3</v>
      </c>
      <c r="E1831" s="2">
        <f>MACD!F1831</f>
        <v>4.4456319543826816E-3</v>
      </c>
      <c r="F1831" s="2">
        <f>'Moving Avg'!D1831</f>
        <v>2.2657199999999995</v>
      </c>
      <c r="G1831" s="2">
        <f>'Moving Avg'!F1831</f>
        <v>2.2244650000000004</v>
      </c>
      <c r="H1831" s="2">
        <f>'Moving Avg'!G1831</f>
        <v>2.2542899999999997</v>
      </c>
      <c r="I1831" s="2">
        <f>'Moving Avg'!H1831</f>
        <v>2.1658445000000013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2.1757</v>
      </c>
      <c r="C1832" s="2">
        <f>RSI!I1832</f>
        <v>43.729039794057925</v>
      </c>
      <c r="D1832" s="2">
        <f>MACD!E1832</f>
        <v>-7.9628743261972446E-4</v>
      </c>
      <c r="E1832" s="2">
        <f>MACD!F1832</f>
        <v>3.3972480769822008E-3</v>
      </c>
      <c r="F1832" s="2">
        <f>'Moving Avg'!D1832</f>
        <v>2.2563399999999993</v>
      </c>
      <c r="G1832" s="2">
        <f>'Moving Avg'!F1832</f>
        <v>2.2221200000000003</v>
      </c>
      <c r="H1832" s="2">
        <f>'Moving Avg'!G1832</f>
        <v>2.2505379999999997</v>
      </c>
      <c r="I1832" s="2">
        <f>'Moving Avg'!H1832</f>
        <v>2.1642035000000015</v>
      </c>
      <c r="J1832" s="6" t="str">
        <f>OBV!F1832</f>
        <v>BULLISH</v>
      </c>
      <c r="K1832" s="6" t="str">
        <f>OBV!G1832</f>
        <v>WEAK</v>
      </c>
      <c r="L1832" s="6" t="str">
        <f>OBV!H1832</f>
        <v>BULLISH DIVERGENCE</v>
      </c>
    </row>
    <row r="1833" spans="1:12" ht="13.5" x14ac:dyDescent="0.25">
      <c r="A1833" s="3">
        <f>RSI!A1833</f>
        <v>44679</v>
      </c>
      <c r="B1833" s="2">
        <f>RSI!B1833</f>
        <v>2.2601</v>
      </c>
      <c r="C1833" s="2">
        <f>RSI!I1833</f>
        <v>54.39784624489841</v>
      </c>
      <c r="D1833" s="2">
        <f>MACD!E1833</f>
        <v>-3.3833488440890847E-3</v>
      </c>
      <c r="E1833" s="2">
        <f>MACD!F1833</f>
        <v>2.0411286927679438E-3</v>
      </c>
      <c r="F1833" s="2">
        <f>'Moving Avg'!D1833</f>
        <v>2.2563399999999998</v>
      </c>
      <c r="G1833" s="2">
        <f>'Moving Avg'!F1833</f>
        <v>2.2239950000000004</v>
      </c>
      <c r="H1833" s="2">
        <f>'Moving Avg'!G1833</f>
        <v>2.2484739999999999</v>
      </c>
      <c r="I1833" s="2">
        <f>'Moving Avg'!H1833</f>
        <v>2.1629845000000016</v>
      </c>
      <c r="J1833" s="6" t="str">
        <f>OBV!F1833</f>
        <v>BULLISH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2.2694999999999999</v>
      </c>
      <c r="C1834" s="2">
        <f>RSI!I1834</f>
        <v>55.411807746258056</v>
      </c>
      <c r="D1834" s="2">
        <f>MACD!E1834</f>
        <v>-2.0926108082771844E-2</v>
      </c>
      <c r="E1834" s="2">
        <f>MACD!F1834</f>
        <v>-2.5523186623400132E-3</v>
      </c>
      <c r="F1834" s="2">
        <f>'Moving Avg'!D1834</f>
        <v>2.2525999999999997</v>
      </c>
      <c r="G1834" s="2">
        <f>'Moving Avg'!F1834</f>
        <v>2.2263400000000004</v>
      </c>
      <c r="H1834" s="2">
        <f>'Moving Avg'!G1834</f>
        <v>2.2465979999999997</v>
      </c>
      <c r="I1834" s="2">
        <f>'Moving Avg'!H1834</f>
        <v>2.1619530000000013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2.1757</v>
      </c>
      <c r="C1835" s="2">
        <f>RSI!I1835</f>
        <v>44.725037100347855</v>
      </c>
      <c r="D1835" s="2">
        <f>MACD!E1835</f>
        <v>-2.4764154687634043E-2</v>
      </c>
      <c r="E1835" s="2">
        <f>MACD!F1835</f>
        <v>-6.9946858673988199E-3</v>
      </c>
      <c r="F1835" s="2">
        <f>'Moving Avg'!D1835</f>
        <v>2.2300999999999993</v>
      </c>
      <c r="G1835" s="2">
        <f>'Moving Avg'!F1835</f>
        <v>2.2239949999999999</v>
      </c>
      <c r="H1835" s="2">
        <f>'Moving Avg'!G1835</f>
        <v>2.2420959999999996</v>
      </c>
      <c r="I1835" s="2">
        <f>'Moving Avg'!H1835</f>
        <v>2.1604525000000012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2.0819000000000001</v>
      </c>
      <c r="C1836" s="2">
        <f>RSI!I1836</f>
        <v>37.033346415086541</v>
      </c>
      <c r="D1836" s="2">
        <f>MACD!E1836</f>
        <v>-1.3539670920074354E-2</v>
      </c>
      <c r="E1836" s="2">
        <f>MACD!F1836</f>
        <v>-8.3036828779339267E-3</v>
      </c>
      <c r="F1836" s="2">
        <f>'Moving Avg'!D1836</f>
        <v>2.1925800000000004</v>
      </c>
      <c r="G1836" s="2">
        <f>'Moving Avg'!F1836</f>
        <v>2.2169599999999998</v>
      </c>
      <c r="H1836" s="2">
        <f>'Moving Avg'!G1836</f>
        <v>2.2357179999999999</v>
      </c>
      <c r="I1836" s="2">
        <f>'Moving Avg'!H1836</f>
        <v>2.1584830000000013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2.1663000000000001</v>
      </c>
      <c r="C1837" s="2">
        <f>RSI!I1837</f>
        <v>46.027635426471619</v>
      </c>
      <c r="D1837" s="2">
        <f>MACD!E1837</f>
        <v>-6.5616318324415168E-3</v>
      </c>
      <c r="E1837" s="2">
        <f>MACD!F1837</f>
        <v>-7.9552726688354447E-3</v>
      </c>
      <c r="F1837" s="2">
        <f>'Moving Avg'!D1837</f>
        <v>2.1907000000000001</v>
      </c>
      <c r="G1837" s="2">
        <f>'Moving Avg'!F1837</f>
        <v>2.2141449999999998</v>
      </c>
      <c r="H1837" s="2">
        <f>'Moving Avg'!G1837</f>
        <v>2.2325299999999997</v>
      </c>
      <c r="I1837" s="2">
        <f>'Moving Avg'!H1837</f>
        <v>2.1569355000000008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2.1663000000000001</v>
      </c>
      <c r="C1838" s="2">
        <f>RSI!I1838</f>
        <v>46.027635426471619</v>
      </c>
      <c r="D1838" s="2">
        <f>MACD!E1838</f>
        <v>5.3910954508316067E-3</v>
      </c>
      <c r="E1838" s="2">
        <f>MACD!F1838</f>
        <v>-5.2859990449020348E-3</v>
      </c>
      <c r="F1838" s="2">
        <f>'Moving Avg'!D1838</f>
        <v>2.1719400000000002</v>
      </c>
      <c r="G1838" s="2">
        <f>'Moving Avg'!F1838</f>
        <v>2.2113299999999998</v>
      </c>
      <c r="H1838" s="2">
        <f>'Moving Avg'!G1838</f>
        <v>2.2297159999999998</v>
      </c>
      <c r="I1838" s="2">
        <f>'Moving Avg'!H1838</f>
        <v>2.1553880000000007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2.1663000000000001</v>
      </c>
      <c r="C1839" s="2">
        <f>RSI!I1839</f>
        <v>46.027635426471605</v>
      </c>
      <c r="D1839" s="2">
        <f>MACD!E1839</f>
        <v>2.0086353630594189E-2</v>
      </c>
      <c r="E1839" s="2">
        <f>MACD!F1839</f>
        <v>-2.1152850980279015E-4</v>
      </c>
      <c r="F1839" s="2">
        <f>'Moving Avg'!D1839</f>
        <v>2.1513</v>
      </c>
      <c r="G1839" s="2">
        <f>'Moving Avg'!F1839</f>
        <v>2.2085149999999998</v>
      </c>
      <c r="H1839" s="2">
        <f>'Moving Avg'!G1839</f>
        <v>2.2289660000000002</v>
      </c>
      <c r="I1839" s="2">
        <f>'Moving Avg'!H1839</f>
        <v>2.1538405000000007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2.1663000000000001</v>
      </c>
      <c r="C1840" s="2">
        <f>RSI!I1840</f>
        <v>46.027635426471605</v>
      </c>
      <c r="D1840" s="2">
        <f>MACD!E1840</f>
        <v>3.2760002020657986E-2</v>
      </c>
      <c r="E1840" s="2">
        <f>MACD!F1840</f>
        <v>6.3827775962893652E-3</v>
      </c>
      <c r="F1840" s="2">
        <f>'Moving Avg'!D1840</f>
        <v>2.1494200000000001</v>
      </c>
      <c r="G1840" s="2">
        <f>'Moving Avg'!F1840</f>
        <v>2.2056999999999998</v>
      </c>
      <c r="H1840" s="2">
        <f>'Moving Avg'!G1840</f>
        <v>2.2263400000000004</v>
      </c>
      <c r="I1840" s="2">
        <f>'Moving Avg'!H1840</f>
        <v>2.1522930000000007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2.2412999999999998</v>
      </c>
      <c r="C1841" s="2">
        <f>RSI!I1841</f>
        <v>53.898598952123223</v>
      </c>
      <c r="D1841" s="2">
        <f>MACD!E1841</f>
        <v>3.5272860422894237E-2</v>
      </c>
      <c r="E1841" s="2">
        <f>MACD!F1841</f>
        <v>1.2160794161610341E-2</v>
      </c>
      <c r="F1841" s="2">
        <f>'Moving Avg'!D1841</f>
        <v>2.1813000000000002</v>
      </c>
      <c r="G1841" s="2">
        <f>'Moving Avg'!F1841</f>
        <v>2.2066349999999999</v>
      </c>
      <c r="H1841" s="2">
        <f>'Moving Avg'!G1841</f>
        <v>2.2250260000000006</v>
      </c>
      <c r="I1841" s="2">
        <f>'Moving Avg'!H1841</f>
        <v>2.1511205000000007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2.2507000000000001</v>
      </c>
      <c r="C1842" s="2">
        <f>RSI!I1842</f>
        <v>54.788529994656358</v>
      </c>
      <c r="D1842" s="2">
        <f>MACD!E1842</f>
        <v>2.2033956203302729E-2</v>
      </c>
      <c r="E1842" s="2">
        <f>MACD!F1842</f>
        <v>1.413542656994882E-2</v>
      </c>
      <c r="F1842" s="2">
        <f>'Moving Avg'!D1842</f>
        <v>2.1981800000000002</v>
      </c>
      <c r="G1842" s="2">
        <f>'Moving Avg'!F1842</f>
        <v>2.2080400000000004</v>
      </c>
      <c r="H1842" s="2">
        <f>'Moving Avg'!G1842</f>
        <v>2.2239</v>
      </c>
      <c r="I1842" s="2">
        <f>'Moving Avg'!H1842</f>
        <v>2.1499950000000005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2.2507000000000001</v>
      </c>
      <c r="C1843" s="2">
        <f>RSI!I1843</f>
        <v>54.788529994656365</v>
      </c>
      <c r="D1843" s="2">
        <f>MACD!E1843</f>
        <v>2.3540410661419653E-2</v>
      </c>
      <c r="E1843" s="2">
        <f>MACD!F1843</f>
        <v>1.6016423388242988E-2</v>
      </c>
      <c r="F1843" s="2">
        <f>'Moving Avg'!D1843</f>
        <v>2.2150600000000003</v>
      </c>
      <c r="G1843" s="2">
        <f>'Moving Avg'!F1843</f>
        <v>2.2094450000000001</v>
      </c>
      <c r="H1843" s="2">
        <f>'Moving Avg'!G1843</f>
        <v>2.2227740000000002</v>
      </c>
      <c r="I1843" s="2">
        <f>'Moving Avg'!H1843</f>
        <v>2.1488695000000009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2.2507000000000001</v>
      </c>
      <c r="C1844" s="2">
        <f>RSI!I1844</f>
        <v>54.788529994656358</v>
      </c>
      <c r="D1844" s="2">
        <f>MACD!E1844</f>
        <v>2.6005690813375004E-2</v>
      </c>
      <c r="E1844" s="2">
        <f>MACD!F1844</f>
        <v>1.801427687326939E-2</v>
      </c>
      <c r="F1844" s="2">
        <f>'Moving Avg'!D1844</f>
        <v>2.2319400000000003</v>
      </c>
      <c r="G1844" s="2">
        <f>'Moving Avg'!F1844</f>
        <v>2.2155400000000003</v>
      </c>
      <c r="H1844" s="2">
        <f>'Moving Avg'!G1844</f>
        <v>2.2216480000000001</v>
      </c>
      <c r="I1844" s="2">
        <f>'Moving Avg'!H1844</f>
        <v>2.1477440000000012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2.2038000000000002</v>
      </c>
      <c r="C1845" s="2">
        <f>RSI!I1845</f>
        <v>48.905525247082743</v>
      </c>
      <c r="D1845" s="2">
        <f>MACD!E1845</f>
        <v>1.6898366820595534E-2</v>
      </c>
      <c r="E1845" s="2">
        <f>MACD!F1845</f>
        <v>1.779109486273462E-2</v>
      </c>
      <c r="F1845" s="2">
        <f>'Moving Avg'!D1845</f>
        <v>2.2394400000000005</v>
      </c>
      <c r="G1845" s="2">
        <f>'Moving Avg'!F1845</f>
        <v>2.2178850000000003</v>
      </c>
      <c r="H1845" s="2">
        <f>'Moving Avg'!G1845</f>
        <v>2.2195840000000002</v>
      </c>
      <c r="I1845" s="2">
        <f>'Moving Avg'!H1845</f>
        <v>2.1462435000000015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2.11</v>
      </c>
      <c r="C1846" s="2">
        <f>RSI!I1846</f>
        <v>39.71949368187704</v>
      </c>
      <c r="D1846" s="2">
        <f>MACD!E1846</f>
        <v>1.7675760362743098E-3</v>
      </c>
      <c r="E1846" s="2">
        <f>MACD!F1846</f>
        <v>1.4586391097442558E-2</v>
      </c>
      <c r="F1846" s="2">
        <f>'Moving Avg'!D1846</f>
        <v>2.2131799999999999</v>
      </c>
      <c r="G1846" s="2">
        <f>'Moving Avg'!F1846</f>
        <v>2.2131949999999998</v>
      </c>
      <c r="H1846" s="2">
        <f>'Moving Avg'!G1846</f>
        <v>2.2156440000000002</v>
      </c>
      <c r="I1846" s="2">
        <f>'Moving Avg'!H1846</f>
        <v>2.1442740000000011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2.2038000000000002</v>
      </c>
      <c r="C1847" s="2">
        <f>RSI!I1847</f>
        <v>49.861541749382759</v>
      </c>
      <c r="D1847" s="2">
        <f>MACD!E1847</f>
        <v>-4.3909361284932835E-3</v>
      </c>
      <c r="E1847" s="2">
        <f>MACD!F1847</f>
        <v>1.079092565225539E-2</v>
      </c>
      <c r="F1847" s="2">
        <f>'Moving Avg'!D1847</f>
        <v>2.2038000000000002</v>
      </c>
      <c r="G1847" s="2">
        <f>'Moving Avg'!F1847</f>
        <v>2.2122549999999999</v>
      </c>
      <c r="H1847" s="2">
        <f>'Moving Avg'!G1847</f>
        <v>2.2156440000000002</v>
      </c>
      <c r="I1847" s="2">
        <f>'Moving Avg'!H1847</f>
        <v>2.1427735000000014</v>
      </c>
      <c r="J1847" s="6" t="str">
        <f>OBV!F1847</f>
        <v>BEARISH</v>
      </c>
      <c r="K1847" s="6" t="str">
        <f>OBV!G1847</f>
        <v>STRONG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2.2320000000000002</v>
      </c>
      <c r="C1848" s="2">
        <f>RSI!I1848</f>
        <v>52.451634513939382</v>
      </c>
      <c r="D1848" s="2">
        <f>MACD!E1848</f>
        <v>-1.1682181429909289E-2</v>
      </c>
      <c r="E1848" s="2">
        <f>MACD!F1848</f>
        <v>6.2963042358224553E-3</v>
      </c>
      <c r="F1848" s="2">
        <f>'Moving Avg'!D1848</f>
        <v>2.2000599999999997</v>
      </c>
      <c r="G1848" s="2">
        <f>'Moving Avg'!F1848</f>
        <v>2.2108499999999998</v>
      </c>
      <c r="H1848" s="2">
        <f>'Moving Avg'!G1848</f>
        <v>2.2145199999999998</v>
      </c>
      <c r="I1848" s="2">
        <f>'Moving Avg'!H1848</f>
        <v>2.1414140000000019</v>
      </c>
      <c r="J1848" s="6" t="str">
        <f>OBV!F1848</f>
        <v>BEARISH</v>
      </c>
      <c r="K1848" s="6" t="str">
        <f>OBV!G1848</f>
        <v>STRONG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2.2320000000000002</v>
      </c>
      <c r="C1849" s="2">
        <f>RSI!I1849</f>
        <v>52.451634513939396</v>
      </c>
      <c r="D1849" s="2">
        <f>MACD!E1849</f>
        <v>-1.8010283230962987E-2</v>
      </c>
      <c r="E1849" s="2">
        <f>MACD!F1849</f>
        <v>1.4349867424653675E-3</v>
      </c>
      <c r="F1849" s="2">
        <f>'Moving Avg'!D1849</f>
        <v>2.1963200000000001</v>
      </c>
      <c r="G1849" s="2">
        <f>'Moving Avg'!F1849</f>
        <v>2.20804</v>
      </c>
      <c r="H1849" s="2">
        <f>'Moving Avg'!G1849</f>
        <v>2.2133960000000004</v>
      </c>
      <c r="I1849" s="2">
        <f>'Moving Avg'!H1849</f>
        <v>2.1400545000000024</v>
      </c>
      <c r="J1849" s="6" t="str">
        <f>OBV!F1849</f>
        <v>BEARISH</v>
      </c>
      <c r="K1849" s="6" t="str">
        <f>OBV!G1849</f>
        <v>STRONG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2.1381999999999999</v>
      </c>
      <c r="C1850" s="2">
        <f>RSI!I1850</f>
        <v>43.735874646271135</v>
      </c>
      <c r="D1850" s="2">
        <f>MACD!E1850</f>
        <v>-1.6563522155081944E-2</v>
      </c>
      <c r="E1850" s="2">
        <f>MACD!F1850</f>
        <v>-2.1647150370440946E-3</v>
      </c>
      <c r="F1850" s="2">
        <f>'Moving Avg'!D1850</f>
        <v>2.1832000000000003</v>
      </c>
      <c r="G1850" s="2">
        <f>'Moving Avg'!F1850</f>
        <v>2.2005399999999997</v>
      </c>
      <c r="H1850" s="2">
        <f>'Moving Avg'!G1850</f>
        <v>2.2103960000000002</v>
      </c>
      <c r="I1850" s="2">
        <f>'Moving Avg'!H1850</f>
        <v>2.1382260000000022</v>
      </c>
      <c r="J1850" s="6" t="str">
        <f>OBV!F1850</f>
        <v>BEARISH</v>
      </c>
      <c r="K1850" s="6" t="str">
        <f>OBV!G1850</f>
        <v>STRONG</v>
      </c>
      <c r="L1850" s="6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2.0444</v>
      </c>
      <c r="C1851" s="2">
        <f>RSI!I1851</f>
        <v>37.097321102305848</v>
      </c>
      <c r="D1851" s="2">
        <f>MACD!E1851</f>
        <v>3.5655758064208065E-3</v>
      </c>
      <c r="E1851" s="2">
        <f>MACD!F1851</f>
        <v>-1.0186568683511143E-3</v>
      </c>
      <c r="F1851" s="2">
        <f>'Moving Avg'!D1851</f>
        <v>2.17008</v>
      </c>
      <c r="G1851" s="2">
        <f>'Moving Avg'!F1851</f>
        <v>2.1892850000000004</v>
      </c>
      <c r="H1851" s="2">
        <f>'Moving Avg'!G1851</f>
        <v>2.2055199999999999</v>
      </c>
      <c r="I1851" s="2">
        <f>'Moving Avg'!H1851</f>
        <v>2.1359285000000021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2.0632000000000001</v>
      </c>
      <c r="C1852" s="2">
        <f>RSI!I1852</f>
        <v>39.092785922895665</v>
      </c>
      <c r="D1852" s="2">
        <f>MACD!E1852</f>
        <v>2.1593039157382865E-2</v>
      </c>
      <c r="E1852" s="2">
        <f>MACD!F1852</f>
        <v>3.5036823367956813E-3</v>
      </c>
      <c r="F1852" s="2">
        <f>'Moving Avg'!D1852</f>
        <v>2.1419600000000001</v>
      </c>
      <c r="G1852" s="2">
        <f>'Moving Avg'!F1852</f>
        <v>2.1836600000000006</v>
      </c>
      <c r="H1852" s="2">
        <f>'Moving Avg'!G1852</f>
        <v>2.2028940000000001</v>
      </c>
      <c r="I1852" s="2">
        <f>'Moving Avg'!H1852</f>
        <v>2.1337250000000019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</row>
    <row r="1853" spans="1:12" ht="13.5" x14ac:dyDescent="0.25">
      <c r="A1853" s="3">
        <f>RSI!A1853</f>
        <v>44711</v>
      </c>
      <c r="B1853" s="2">
        <f>RSI!B1853</f>
        <v>2.1476000000000002</v>
      </c>
      <c r="C1853" s="2">
        <f>RSI!I1853</f>
        <v>47.192017079755189</v>
      </c>
      <c r="D1853" s="2">
        <f>MACD!E1853</f>
        <v>3.1355945894946835E-2</v>
      </c>
      <c r="E1853" s="2">
        <f>MACD!F1853</f>
        <v>9.0741350484259131E-3</v>
      </c>
      <c r="F1853" s="2">
        <f>'Moving Avg'!D1853</f>
        <v>2.1250800000000001</v>
      </c>
      <c r="G1853" s="2">
        <f>'Moving Avg'!F1853</f>
        <v>2.1780350000000004</v>
      </c>
      <c r="H1853" s="2">
        <f>'Moving Avg'!G1853</f>
        <v>2.201956</v>
      </c>
      <c r="I1853" s="2">
        <f>'Moving Avg'!H1853</f>
        <v>2.1319435000000024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</row>
    <row r="1854" spans="1:12" ht="13.5" x14ac:dyDescent="0.25">
      <c r="A1854" s="3">
        <f>RSI!A1854</f>
        <v>44712</v>
      </c>
      <c r="B1854" s="2">
        <f>RSI!B1854</f>
        <v>2.0537999999999998</v>
      </c>
      <c r="C1854" s="2">
        <f>RSI!I1854</f>
        <v>40.71243221063505</v>
      </c>
      <c r="D1854" s="2">
        <f>MACD!E1854</f>
        <v>4.6770691106485796E-2</v>
      </c>
      <c r="E1854" s="2">
        <f>MACD!F1854</f>
        <v>1.6613446260037891E-2</v>
      </c>
      <c r="F1854" s="2">
        <f>'Moving Avg'!D1854</f>
        <v>2.0894399999999997</v>
      </c>
      <c r="G1854" s="2">
        <f>'Moving Avg'!F1854</f>
        <v>2.1672500000000001</v>
      </c>
      <c r="H1854" s="2">
        <f>'Moving Avg'!G1854</f>
        <v>2.1972679999999998</v>
      </c>
      <c r="I1854" s="2">
        <f>'Moving Avg'!H1854</f>
        <v>2.1296930000000027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2.1381999999999999</v>
      </c>
      <c r="C1855" s="2">
        <f>RSI!I1855</f>
        <v>47.674189778857375</v>
      </c>
      <c r="D1855" s="2">
        <f>MACD!E1855</f>
        <v>4.7091409535966022E-2</v>
      </c>
      <c r="E1855" s="2">
        <f>MACD!F1855</f>
        <v>2.2709038915223516E-2</v>
      </c>
      <c r="F1855" s="2">
        <f>'Moving Avg'!D1855</f>
        <v>2.0894400000000002</v>
      </c>
      <c r="G1855" s="2">
        <f>'Moving Avg'!F1855</f>
        <v>2.165375</v>
      </c>
      <c r="H1855" s="2">
        <f>'Moving Avg'!G1855</f>
        <v>2.1942680000000001</v>
      </c>
      <c r="I1855" s="2">
        <f>'Moving Avg'!H1855</f>
        <v>2.1278645000000025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2.2225999999999999</v>
      </c>
      <c r="C1856" s="2">
        <f>RSI!I1856</f>
        <v>53.548293588191342</v>
      </c>
      <c r="D1856" s="2">
        <f>MACD!E1856</f>
        <v>2.6870987684008973E-2</v>
      </c>
      <c r="E1856" s="2">
        <f>MACD!F1856</f>
        <v>2.3541428668980607E-2</v>
      </c>
      <c r="F1856" s="2">
        <f>'Moving Avg'!D1856</f>
        <v>2.1250800000000001</v>
      </c>
      <c r="G1856" s="2">
        <f>'Moving Avg'!F1856</f>
        <v>2.1724100000000002</v>
      </c>
      <c r="H1856" s="2">
        <f>'Moving Avg'!G1856</f>
        <v>2.1948300000000001</v>
      </c>
      <c r="I1856" s="2">
        <f>'Moving Avg'!H1856</f>
        <v>2.1264580000000022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2.1288</v>
      </c>
      <c r="C1857" s="2">
        <f>RSI!I1857</f>
        <v>47.205722034534901</v>
      </c>
      <c r="D1857" s="2">
        <f>MACD!E1857</f>
        <v>3.0818281245193369E-2</v>
      </c>
      <c r="E1857" s="2">
        <f>MACD!F1857</f>
        <v>2.4996799184223161E-2</v>
      </c>
      <c r="F1857" s="2">
        <f>'Moving Avg'!D1857</f>
        <v>2.1381999999999999</v>
      </c>
      <c r="G1857" s="2">
        <f>'Moving Avg'!F1857</f>
        <v>2.1705350000000001</v>
      </c>
      <c r="H1857" s="2">
        <f>'Moving Avg'!G1857</f>
        <v>2.1953919999999996</v>
      </c>
      <c r="I1857" s="2">
        <f>'Moving Avg'!H1857</f>
        <v>2.1245825000000025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</row>
    <row r="1858" spans="1:12" ht="13.5" x14ac:dyDescent="0.25">
      <c r="A1858" s="3">
        <f>RSI!A1858</f>
        <v>44718</v>
      </c>
      <c r="B1858" s="2">
        <f>RSI!B1858</f>
        <v>2.0724999999999998</v>
      </c>
      <c r="C1858" s="2">
        <f>RSI!I1858</f>
        <v>43.848610177109542</v>
      </c>
      <c r="D1858" s="2">
        <f>MACD!E1858</f>
        <v>4.292321743990879E-2</v>
      </c>
      <c r="E1858" s="2">
        <f>MACD!F1858</f>
        <v>2.858208283536029E-2</v>
      </c>
      <c r="F1858" s="2">
        <f>'Moving Avg'!D1858</f>
        <v>2.1231800000000001</v>
      </c>
      <c r="G1858" s="2">
        <f>'Moving Avg'!F1858</f>
        <v>2.165845</v>
      </c>
      <c r="H1858" s="2">
        <f>'Moving Avg'!G1858</f>
        <v>2.1948279999999998</v>
      </c>
      <c r="I1858" s="2">
        <f>'Moving Avg'!H1858</f>
        <v>2.1224255000000025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2.1288</v>
      </c>
      <c r="C1859" s="2">
        <f>RSI!I1859</f>
        <v>47.843153843310546</v>
      </c>
      <c r="D1859" s="2">
        <f>MACD!E1859</f>
        <v>4.9565281781182247E-2</v>
      </c>
      <c r="E1859" s="2">
        <f>MACD!F1859</f>
        <v>3.2778722624524678E-2</v>
      </c>
      <c r="F1859" s="2">
        <f>'Moving Avg'!D1859</f>
        <v>2.1381799999999997</v>
      </c>
      <c r="G1859" s="2">
        <f>'Moving Avg'!F1859</f>
        <v>2.1639699999999999</v>
      </c>
      <c r="H1859" s="2">
        <f>'Moving Avg'!G1859</f>
        <v>2.1935139999999995</v>
      </c>
      <c r="I1859" s="2">
        <f>'Moving Avg'!H1859</f>
        <v>2.1205500000000028</v>
      </c>
      <c r="J1859" s="6" t="str">
        <f>OBV!F1859</f>
        <v>BEARISH</v>
      </c>
      <c r="K1859" s="6" t="str">
        <f>OBV!G1859</f>
        <v>NEUTRAL</v>
      </c>
      <c r="L1859" s="6" t="str">
        <f>OBV!H1859</f>
        <v>BEARISH DIVERGENCE</v>
      </c>
    </row>
    <row r="1860" spans="1:12" ht="13.5" x14ac:dyDescent="0.25">
      <c r="A1860" s="3">
        <f>RSI!A1860</f>
        <v>44720</v>
      </c>
      <c r="B1860" s="2">
        <f>RSI!B1860</f>
        <v>2.1288</v>
      </c>
      <c r="C1860" s="2">
        <f>RSI!I1860</f>
        <v>47.843153843310546</v>
      </c>
      <c r="D1860" s="2">
        <f>MACD!E1860</f>
        <v>4.0949630974131956E-2</v>
      </c>
      <c r="E1860" s="2">
        <f>MACD!F1860</f>
        <v>3.4412904294446135E-2</v>
      </c>
      <c r="F1860" s="2">
        <f>'Moving Avg'!D1860</f>
        <v>2.1362999999999999</v>
      </c>
      <c r="G1860" s="2">
        <f>'Moving Avg'!F1860</f>
        <v>2.1620949999999999</v>
      </c>
      <c r="H1860" s="2">
        <f>'Moving Avg'!G1860</f>
        <v>2.1916379999999993</v>
      </c>
      <c r="I1860" s="2">
        <f>'Moving Avg'!H1860</f>
        <v>2.1186745000000027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2.1288</v>
      </c>
      <c r="C1861" s="2">
        <f>RSI!I1861</f>
        <v>47.843153843310553</v>
      </c>
      <c r="D1861" s="2">
        <f>MACD!E1861</f>
        <v>1.9409168023034606E-2</v>
      </c>
      <c r="E1861" s="2">
        <f>MACD!F1861</f>
        <v>3.1412157040163827E-2</v>
      </c>
      <c r="F1861" s="2">
        <f>'Moving Avg'!D1861</f>
        <v>2.11754</v>
      </c>
      <c r="G1861" s="2">
        <f>'Moving Avg'!F1861</f>
        <v>2.1564699999999997</v>
      </c>
      <c r="H1861" s="2">
        <f>'Moving Avg'!G1861</f>
        <v>2.1897619999999991</v>
      </c>
      <c r="I1861" s="2">
        <f>'Moving Avg'!H1861</f>
        <v>2.116799000000003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2.1288</v>
      </c>
      <c r="C1862" s="2">
        <f>RSI!I1862</f>
        <v>47.843153843310553</v>
      </c>
      <c r="D1862" s="2">
        <f>MACD!E1862</f>
        <v>4.2420341664990424E-3</v>
      </c>
      <c r="E1862" s="2">
        <f>MACD!F1862</f>
        <v>2.5978132465430868E-2</v>
      </c>
      <c r="F1862" s="2">
        <f>'Moving Avg'!D1862</f>
        <v>2.11754</v>
      </c>
      <c r="G1862" s="2">
        <f>'Moving Avg'!F1862</f>
        <v>2.1503749999999995</v>
      </c>
      <c r="H1862" s="2">
        <f>'Moving Avg'!G1862</f>
        <v>2.1878859999999993</v>
      </c>
      <c r="I1862" s="2">
        <f>'Moving Avg'!H1862</f>
        <v>2.1149235000000028</v>
      </c>
      <c r="J1862" s="6" t="str">
        <f>OBV!F1862</f>
        <v>BEARISH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2.1288</v>
      </c>
      <c r="C1863" s="2">
        <f>RSI!I1863</f>
        <v>47.843153843310539</v>
      </c>
      <c r="D1863" s="2">
        <f>MACD!E1863</f>
        <v>4.5476468525014191E-3</v>
      </c>
      <c r="E1863" s="2">
        <f>MACD!F1863</f>
        <v>2.169203534284498E-2</v>
      </c>
      <c r="F1863" s="2">
        <f>'Moving Avg'!D1863</f>
        <v>2.1288</v>
      </c>
      <c r="G1863" s="2">
        <f>'Moving Avg'!F1863</f>
        <v>2.1442799999999993</v>
      </c>
      <c r="H1863" s="2">
        <f>'Moving Avg'!G1863</f>
        <v>2.1860099999999996</v>
      </c>
      <c r="I1863" s="2">
        <f>'Moving Avg'!H1863</f>
        <v>2.1130480000000031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2.1288</v>
      </c>
      <c r="C1864" s="2">
        <f>RSI!I1864</f>
        <v>47.843153843310539</v>
      </c>
      <c r="D1864" s="2">
        <f>MACD!E1864</f>
        <v>-9.4812622607731711E-3</v>
      </c>
      <c r="E1864" s="2">
        <f>MACD!F1864</f>
        <v>1.5457375822121349E-2</v>
      </c>
      <c r="F1864" s="2">
        <f>'Moving Avg'!D1864</f>
        <v>2.1288</v>
      </c>
      <c r="G1864" s="2">
        <f>'Moving Avg'!F1864</f>
        <v>2.1381849999999991</v>
      </c>
      <c r="H1864" s="2">
        <f>'Moving Avg'!G1864</f>
        <v>2.1841339999999994</v>
      </c>
      <c r="I1864" s="2">
        <f>'Moving Avg'!H1864</f>
        <v>2.111172500000003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44727</v>
      </c>
      <c r="B1865" s="2">
        <f>RSI!B1865</f>
        <v>2.1288</v>
      </c>
      <c r="C1865" s="2">
        <f>RSI!I1865</f>
        <v>47.843153843310539</v>
      </c>
      <c r="D1865" s="2">
        <f>MACD!E1865</f>
        <v>-8.2346097169194721E-3</v>
      </c>
      <c r="E1865" s="2">
        <f>MACD!F1865</f>
        <v>1.0718978714313186E-2</v>
      </c>
      <c r="F1865" s="2">
        <f>'Moving Avg'!D1865</f>
        <v>2.1288</v>
      </c>
      <c r="G1865" s="2">
        <f>'Moving Avg'!F1865</f>
        <v>2.134434999999999</v>
      </c>
      <c r="H1865" s="2">
        <f>'Moving Avg'!G1865</f>
        <v>2.1822579999999991</v>
      </c>
      <c r="I1865" s="2">
        <f>'Moving Avg'!H1865</f>
        <v>2.1092970000000033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2.0350000000000001</v>
      </c>
      <c r="C1866" s="2">
        <f>RSI!I1866</f>
        <v>39.898874070353557</v>
      </c>
      <c r="D1866" s="2">
        <f>MACD!E1866</f>
        <v>1.2875840107659631E-2</v>
      </c>
      <c r="E1866" s="2">
        <f>MACD!F1866</f>
        <v>1.1150350992982476E-2</v>
      </c>
      <c r="F1866" s="2">
        <f>'Moving Avg'!D1866</f>
        <v>2.1100400000000001</v>
      </c>
      <c r="G1866" s="2">
        <f>'Moving Avg'!F1866</f>
        <v>2.1306849999999997</v>
      </c>
      <c r="H1866" s="2">
        <f>'Moving Avg'!G1866</f>
        <v>2.1785059999999992</v>
      </c>
      <c r="I1866" s="2">
        <f>'Moving Avg'!H1866</f>
        <v>2.1068585000000031</v>
      </c>
      <c r="J1866" s="6" t="str">
        <f>OBV!F1866</f>
        <v>BEARISH</v>
      </c>
      <c r="K1866" s="6" t="str">
        <f>OBV!G1866</f>
        <v>STRONG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1.9505999999999999</v>
      </c>
      <c r="C1867" s="2">
        <f>RSI!I1867</f>
        <v>34.368882904646526</v>
      </c>
      <c r="D1867" s="2">
        <f>MACD!E1867</f>
        <v>2.322760746187269E-2</v>
      </c>
      <c r="E1867" s="2">
        <f>MACD!F1867</f>
        <v>1.356580228676052E-2</v>
      </c>
      <c r="F1867" s="2">
        <f>'Moving Avg'!D1867</f>
        <v>2.0743999999999998</v>
      </c>
      <c r="G1867" s="2">
        <f>'Moving Avg'!F1867</f>
        <v>2.1180249999999998</v>
      </c>
      <c r="H1867" s="2">
        <f>'Moving Avg'!G1867</f>
        <v>2.1730659999999995</v>
      </c>
      <c r="I1867" s="2">
        <f>'Moving Avg'!H1867</f>
        <v>2.1039980000000029</v>
      </c>
      <c r="J1867" s="6" t="str">
        <f>OBV!F1867</f>
        <v>BEARISH</v>
      </c>
      <c r="K1867" s="6" t="str">
        <f>OBV!G1867</f>
        <v>STRONG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2.0350000000000001</v>
      </c>
      <c r="C1868" s="2">
        <f>RSI!I1868</f>
        <v>42.892802229335146</v>
      </c>
      <c r="D1868" s="2">
        <f>MACD!E1868</f>
        <v>1.8190643338114931E-2</v>
      </c>
      <c r="E1868" s="2">
        <f>MACD!F1868</f>
        <v>1.4490770497031402E-2</v>
      </c>
      <c r="F1868" s="2">
        <f>'Moving Avg'!D1868</f>
        <v>2.0556399999999999</v>
      </c>
      <c r="G1868" s="2">
        <f>'Moving Avg'!F1868</f>
        <v>2.1081749999999992</v>
      </c>
      <c r="H1868" s="2">
        <f>'Moving Avg'!G1868</f>
        <v>2.1693139999999991</v>
      </c>
      <c r="I1868" s="2">
        <f>'Moving Avg'!H1868</f>
        <v>2.1015595000000031</v>
      </c>
      <c r="J1868" s="6" t="str">
        <f>OBV!F1868</f>
        <v>BEARISH</v>
      </c>
      <c r="K1868" s="6" t="str">
        <f>OBV!G1868</f>
        <v>STRONG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2.0632000000000001</v>
      </c>
      <c r="C1869" s="2">
        <f>RSI!I1869</f>
        <v>45.442425047888264</v>
      </c>
      <c r="D1869" s="2">
        <f>MACD!E1869</f>
        <v>2.1037003146132438E-2</v>
      </c>
      <c r="E1869" s="2">
        <f>MACD!F1869</f>
        <v>1.5800017026851611E-2</v>
      </c>
      <c r="F1869" s="2">
        <f>'Moving Avg'!D1869</f>
        <v>2.0425200000000001</v>
      </c>
      <c r="G1869" s="2">
        <f>'Moving Avg'!F1869</f>
        <v>2.0997349999999995</v>
      </c>
      <c r="H1869" s="2">
        <f>'Moving Avg'!G1869</f>
        <v>2.1661259999999993</v>
      </c>
      <c r="I1869" s="2">
        <f>'Moving Avg'!H1869</f>
        <v>2.0992620000000026</v>
      </c>
      <c r="J1869" s="6" t="str">
        <f>OBV!F1869</f>
        <v>BEARISH</v>
      </c>
      <c r="K1869" s="6" t="str">
        <f>OBV!G1869</f>
        <v>STRONG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2.0632000000000001</v>
      </c>
      <c r="C1870" s="2">
        <f>RSI!I1870</f>
        <v>45.442425047888264</v>
      </c>
      <c r="D1870" s="2">
        <f>MACD!E1870</f>
        <v>2.3774897546759988E-2</v>
      </c>
      <c r="E1870" s="2">
        <f>MACD!F1870</f>
        <v>1.7394993130833286E-2</v>
      </c>
      <c r="F1870" s="2">
        <f>'Moving Avg'!D1870</f>
        <v>2.0293999999999999</v>
      </c>
      <c r="G1870" s="2">
        <f>'Moving Avg'!F1870</f>
        <v>2.0959849999999998</v>
      </c>
      <c r="H1870" s="2">
        <f>'Moving Avg'!G1870</f>
        <v>2.1629379999999991</v>
      </c>
      <c r="I1870" s="2">
        <f>'Moving Avg'!H1870</f>
        <v>2.0969645000000021</v>
      </c>
      <c r="J1870" s="6" t="str">
        <f>OBV!F1870</f>
        <v>BEARISH</v>
      </c>
      <c r="K1870" s="6" t="str">
        <f>OBV!G1870</f>
        <v>STRONG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1.9787999999999999</v>
      </c>
      <c r="C1871" s="2">
        <f>RSI!I1871</f>
        <v>39.345110964920458</v>
      </c>
      <c r="D1871" s="2">
        <f>MACD!E1871</f>
        <v>3.2648462703413816E-2</v>
      </c>
      <c r="E1871" s="2">
        <f>MACD!F1871</f>
        <v>2.0445687045349391E-2</v>
      </c>
      <c r="F1871" s="2">
        <f>'Moving Avg'!D1871</f>
        <v>2.01816</v>
      </c>
      <c r="G1871" s="2">
        <f>'Moving Avg'!F1871</f>
        <v>2.0927049999999996</v>
      </c>
      <c r="H1871" s="2">
        <f>'Moving Avg'!G1871</f>
        <v>2.1580619999999993</v>
      </c>
      <c r="I1871" s="2">
        <f>'Moving Avg'!H1871</f>
        <v>2.0942450000000021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1.9412</v>
      </c>
      <c r="C1872" s="2">
        <f>RSI!I1872</f>
        <v>36.965511467294263</v>
      </c>
      <c r="D1872" s="2">
        <f>MACD!E1872</f>
        <v>4.3723210758303654E-2</v>
      </c>
      <c r="E1872" s="2">
        <f>MACD!F1872</f>
        <v>2.5101191787940243E-2</v>
      </c>
      <c r="F1872" s="2">
        <f>'Moving Avg'!D1872</f>
        <v>2.0162800000000001</v>
      </c>
      <c r="G1872" s="2">
        <f>'Moving Avg'!F1872</f>
        <v>2.0866049999999996</v>
      </c>
      <c r="H1872" s="2">
        <f>'Moving Avg'!G1872</f>
        <v>2.1524339999999995</v>
      </c>
      <c r="I1872" s="2">
        <f>'Moving Avg'!H1872</f>
        <v>2.0920880000000022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1.8662000000000001</v>
      </c>
      <c r="C1873" s="2">
        <f>RSI!I1873</f>
        <v>32.715199837295955</v>
      </c>
      <c r="D1873" s="2">
        <f>MACD!E1873</f>
        <v>5.9595184752780472E-2</v>
      </c>
      <c r="E1873" s="2">
        <f>MACD!F1873</f>
        <v>3.199999038090829E-2</v>
      </c>
      <c r="F1873" s="2">
        <f>'Moving Avg'!D1873</f>
        <v>1.9825200000000003</v>
      </c>
      <c r="G1873" s="2">
        <f>'Moving Avg'!F1873</f>
        <v>2.0725349999999998</v>
      </c>
      <c r="H1873" s="2">
        <f>'Moving Avg'!G1873</f>
        <v>2.1453059999999997</v>
      </c>
      <c r="I1873" s="2">
        <f>'Moving Avg'!H1873</f>
        <v>2.0897435000000022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1.9319</v>
      </c>
      <c r="C1874" s="2">
        <f>RSI!I1874</f>
        <v>39.299438324440601</v>
      </c>
      <c r="D1874" s="2">
        <f>MACD!E1874</f>
        <v>6.9477270534746172E-2</v>
      </c>
      <c r="E1874" s="2">
        <f>MACD!F1874</f>
        <v>3.9495446411675871E-2</v>
      </c>
      <c r="F1874" s="2">
        <f>'Moving Avg'!D1874</f>
        <v>1.9562599999999999</v>
      </c>
      <c r="G1874" s="2">
        <f>'Moving Avg'!F1874</f>
        <v>2.0664400000000001</v>
      </c>
      <c r="H1874" s="2">
        <f>'Moving Avg'!G1874</f>
        <v>2.1413679999999995</v>
      </c>
      <c r="I1874" s="2">
        <f>'Moving Avg'!H1874</f>
        <v>2.087305500000002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2.0163000000000002</v>
      </c>
      <c r="C1875" s="2">
        <f>RSI!I1875</f>
        <v>46.537167241608664</v>
      </c>
      <c r="D1875" s="2">
        <f>MACD!E1875</f>
        <v>7.2419904460391926E-2</v>
      </c>
      <c r="E1875" s="2">
        <f>MACD!F1875</f>
        <v>4.608033802141908E-2</v>
      </c>
      <c r="F1875" s="2">
        <f>'Moving Avg'!D1875</f>
        <v>1.9468800000000002</v>
      </c>
      <c r="G1875" s="2">
        <f>'Moving Avg'!F1875</f>
        <v>2.0603450000000003</v>
      </c>
      <c r="H1875" s="2">
        <f>'Moving Avg'!G1875</f>
        <v>2.1385559999999999</v>
      </c>
      <c r="I1875" s="2">
        <f>'Moving Avg'!H1875</f>
        <v>2.0852895000000018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2.0163000000000002</v>
      </c>
      <c r="C1876" s="2">
        <f>RSI!I1876</f>
        <v>46.537167241608657</v>
      </c>
      <c r="D1876" s="2">
        <f>MACD!E1876</f>
        <v>6.0751370875522959E-2</v>
      </c>
      <c r="E1876" s="2">
        <f>MACD!F1876</f>
        <v>4.9014544592239861E-2</v>
      </c>
      <c r="F1876" s="2">
        <f>'Moving Avg'!D1876</f>
        <v>1.95438</v>
      </c>
      <c r="G1876" s="2">
        <f>'Moving Avg'!F1876</f>
        <v>2.0500300000000005</v>
      </c>
      <c r="H1876" s="2">
        <f>'Moving Avg'!G1876</f>
        <v>2.1348059999999993</v>
      </c>
      <c r="I1876" s="2">
        <f>'Moving Avg'!H1876</f>
        <v>2.0832735000000016</v>
      </c>
      <c r="J1876" s="6" t="str">
        <f>OBV!F1876</f>
        <v>BEARISH</v>
      </c>
      <c r="K1876" s="6" t="str">
        <f>OBV!G1876</f>
        <v>STRONG</v>
      </c>
      <c r="L1876" s="6" t="str">
        <f>OBV!H1876</f>
        <v>BEARISH DIVERGENCE</v>
      </c>
    </row>
    <row r="1877" spans="1:12" ht="13.5" x14ac:dyDescent="0.25">
      <c r="A1877" s="3">
        <f>RSI!A1877</f>
        <v>44743</v>
      </c>
      <c r="B1877" s="2">
        <f>RSI!B1877</f>
        <v>2.0163000000000002</v>
      </c>
      <c r="C1877" s="2">
        <f>RSI!I1877</f>
        <v>46.537167241608657</v>
      </c>
      <c r="D1877" s="2">
        <f>MACD!E1877</f>
        <v>3.8145524096773631E-2</v>
      </c>
      <c r="E1877" s="2">
        <f>MACD!F1877</f>
        <v>4.684074049314662E-2</v>
      </c>
      <c r="F1877" s="2">
        <f>'Moving Avg'!D1877</f>
        <v>1.9694000000000003</v>
      </c>
      <c r="G1877" s="2">
        <f>'Moving Avg'!F1877</f>
        <v>2.0444050000000002</v>
      </c>
      <c r="H1877" s="2">
        <f>'Moving Avg'!G1877</f>
        <v>2.1306799999999995</v>
      </c>
      <c r="I1877" s="2">
        <f>'Moving Avg'!H1877</f>
        <v>2.0812575000000013</v>
      </c>
      <c r="J1877" s="6" t="str">
        <f>OBV!F1877</f>
        <v>BEARISH</v>
      </c>
      <c r="K1877" s="6" t="str">
        <f>OBV!G1877</f>
        <v>STRONG</v>
      </c>
      <c r="L1877" s="6" t="str">
        <f>OBV!H1877</f>
        <v>BEARISH DIVERGENCE</v>
      </c>
    </row>
    <row r="1878" spans="1:12" ht="13.5" x14ac:dyDescent="0.25">
      <c r="A1878" s="3">
        <f>RSI!A1878</f>
        <v>44746</v>
      </c>
      <c r="B1878" s="2">
        <f>RSI!B1878</f>
        <v>2.0819000000000001</v>
      </c>
      <c r="C1878" s="2">
        <f>RSI!I1878</f>
        <v>52.083548212572026</v>
      </c>
      <c r="D1878" s="2">
        <f>MACD!E1878</f>
        <v>2.7376321929983405E-2</v>
      </c>
      <c r="E1878" s="2">
        <f>MACD!F1878</f>
        <v>4.2947856780513979E-2</v>
      </c>
      <c r="F1878" s="2">
        <f>'Moving Avg'!D1878</f>
        <v>2.01254</v>
      </c>
      <c r="G1878" s="2">
        <f>'Moving Avg'!F1878</f>
        <v>2.0448750000000002</v>
      </c>
      <c r="H1878" s="2">
        <f>'Moving Avg'!G1878</f>
        <v>2.1271159999999996</v>
      </c>
      <c r="I1878" s="2">
        <f>'Moving Avg'!H1878</f>
        <v>2.0795695000000016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1.9975000000000001</v>
      </c>
      <c r="C1879" s="2">
        <f>RSI!I1879</f>
        <v>45.537882084991303</v>
      </c>
      <c r="D1879" s="2">
        <f>MACD!E1879</f>
        <v>2.8682772404094337E-2</v>
      </c>
      <c r="E1879" s="2">
        <f>MACD!F1879</f>
        <v>4.0094839905230051E-2</v>
      </c>
      <c r="F1879" s="2">
        <f>'Moving Avg'!D1879</f>
        <v>2.0256600000000002</v>
      </c>
      <c r="G1879" s="2">
        <f>'Moving Avg'!F1879</f>
        <v>2.0383100000000001</v>
      </c>
      <c r="H1879" s="2">
        <f>'Moving Avg'!G1879</f>
        <v>2.1213019999999996</v>
      </c>
      <c r="I1879" s="2">
        <f>'Moving Avg'!H1879</f>
        <v>2.0774595000000011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2.0819000000000001</v>
      </c>
      <c r="C1880" s="2">
        <f>RSI!I1880</f>
        <v>52.030280313856117</v>
      </c>
      <c r="D1880" s="2">
        <f>MACD!E1880</f>
        <v>2.3876341608550344E-2</v>
      </c>
      <c r="E1880" s="2">
        <f>MACD!F1880</f>
        <v>3.6851140245894108E-2</v>
      </c>
      <c r="F1880" s="2">
        <f>'Moving Avg'!D1880</f>
        <v>2.03878</v>
      </c>
      <c r="G1880" s="2">
        <f>'Moving Avg'!F1880</f>
        <v>2.035965</v>
      </c>
      <c r="H1880" s="2">
        <f>'Moving Avg'!G1880</f>
        <v>2.1171759999999997</v>
      </c>
      <c r="I1880" s="2">
        <f>'Moving Avg'!H1880</f>
        <v>2.0757715000000014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2.0819000000000001</v>
      </c>
      <c r="C1881" s="2">
        <f>RSI!I1881</f>
        <v>52.030280313856125</v>
      </c>
      <c r="D1881" s="2">
        <f>MACD!E1881</f>
        <v>6.6408036165026552E-3</v>
      </c>
      <c r="E1881" s="2">
        <f>MACD!F1881</f>
        <v>3.080907292001582E-2</v>
      </c>
      <c r="F1881" s="2">
        <f>'Moving Avg'!D1881</f>
        <v>2.0519000000000007</v>
      </c>
      <c r="G1881" s="2">
        <f>'Moving Avg'!F1881</f>
        <v>2.0336199999999995</v>
      </c>
      <c r="H1881" s="2">
        <f>'Moving Avg'!G1881</f>
        <v>2.1134240000000002</v>
      </c>
      <c r="I1881" s="2">
        <f>'Moving Avg'!H1881</f>
        <v>2.0740835000000009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2.0819000000000001</v>
      </c>
      <c r="C1882" s="2">
        <f>RSI!I1882</f>
        <v>52.030280313856125</v>
      </c>
      <c r="D1882" s="2">
        <f>MACD!E1882</f>
        <v>-1.3898045848680152E-2</v>
      </c>
      <c r="E1882" s="2">
        <f>MACD!F1882</f>
        <v>2.1867649166276627E-2</v>
      </c>
      <c r="F1882" s="2">
        <f>'Moving Avg'!D1882</f>
        <v>2.0650199999999996</v>
      </c>
      <c r="G1882" s="2">
        <f>'Moving Avg'!F1882</f>
        <v>2.0312749999999999</v>
      </c>
      <c r="H1882" s="2">
        <f>'Moving Avg'!G1882</f>
        <v>2.111548</v>
      </c>
      <c r="I1882" s="2">
        <f>'Moving Avg'!H1882</f>
        <v>2.0723955000000007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2.0819000000000001</v>
      </c>
      <c r="C1883" s="2">
        <f>RSI!I1883</f>
        <v>52.030280313856125</v>
      </c>
      <c r="D1883" s="2">
        <f>MACD!E1883</f>
        <v>-4.2973235078111571E-2</v>
      </c>
      <c r="E1883" s="2">
        <f>MACD!F1883</f>
        <v>8.8994723173989893E-3</v>
      </c>
      <c r="F1883" s="2">
        <f>'Moving Avg'!D1883</f>
        <v>2.0650199999999996</v>
      </c>
      <c r="G1883" s="2">
        <f>'Moving Avg'!F1883</f>
        <v>2.0289299999999999</v>
      </c>
      <c r="H1883" s="2">
        <f>'Moving Avg'!G1883</f>
        <v>2.1079840000000001</v>
      </c>
      <c r="I1883" s="2">
        <f>'Moving Avg'!H1883</f>
        <v>2.070707500000001</v>
      </c>
      <c r="J1883" s="6" t="str">
        <f>OBV!F1883</f>
        <v>BULLISH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2.0819000000000001</v>
      </c>
      <c r="C1884" s="2">
        <f>RSI!I1884</f>
        <v>52.030280313856117</v>
      </c>
      <c r="D1884" s="2">
        <f>MACD!E1884</f>
        <v>-5.7613645613101561E-2</v>
      </c>
      <c r="E1884" s="2">
        <f>MACD!F1884</f>
        <v>-4.4031512687011205E-3</v>
      </c>
      <c r="F1884" s="2">
        <f>'Moving Avg'!D1884</f>
        <v>2.0819000000000001</v>
      </c>
      <c r="G1884" s="2">
        <f>'Moving Avg'!F1884</f>
        <v>2.0265849999999994</v>
      </c>
      <c r="H1884" s="2">
        <f>'Moving Avg'!G1884</f>
        <v>2.1042320000000001</v>
      </c>
      <c r="I1884" s="2">
        <f>'Moving Avg'!H1884</f>
        <v>2.0690195000000013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1.9975000000000001</v>
      </c>
      <c r="C1885" s="2">
        <f>RSI!I1885</f>
        <v>44.368814527886563</v>
      </c>
      <c r="D1885" s="2">
        <f>MACD!E1885</f>
        <v>-5.0900421438371257E-2</v>
      </c>
      <c r="E1885" s="2">
        <f>MACD!F1885</f>
        <v>-1.3702605302635147E-2</v>
      </c>
      <c r="F1885" s="2">
        <f>'Moving Avg'!D1885</f>
        <v>2.0650200000000001</v>
      </c>
      <c r="G1885" s="2">
        <f>'Moving Avg'!F1885</f>
        <v>2.0200199999999997</v>
      </c>
      <c r="H1885" s="2">
        <f>'Moving Avg'!G1885</f>
        <v>2.1006680000000002</v>
      </c>
      <c r="I1885" s="2">
        <f>'Moving Avg'!H1885</f>
        <v>2.0672845000000013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2.0819000000000001</v>
      </c>
      <c r="C1886" s="2">
        <f>RSI!I1886</f>
        <v>51.98318092016877</v>
      </c>
      <c r="D1886" s="2">
        <f>MACD!E1886</f>
        <v>-5.1098317923258918E-2</v>
      </c>
      <c r="E1886" s="2">
        <f>MACD!F1886</f>
        <v>-2.1181747826759904E-2</v>
      </c>
      <c r="F1886" s="2">
        <f>'Moving Avg'!D1886</f>
        <v>2.0650199999999996</v>
      </c>
      <c r="G1886" s="2">
        <f>'Moving Avg'!F1886</f>
        <v>2.0223649999999997</v>
      </c>
      <c r="H1886" s="2">
        <f>'Moving Avg'!G1886</f>
        <v>2.1006680000000002</v>
      </c>
      <c r="I1886" s="2">
        <f>'Moving Avg'!H1886</f>
        <v>2.0659715000000016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2.0819000000000001</v>
      </c>
      <c r="C1887" s="2">
        <f>RSI!I1887</f>
        <v>51.983180920168785</v>
      </c>
      <c r="D1887" s="2">
        <f>MACD!E1887</f>
        <v>-5.141862636101191E-2</v>
      </c>
      <c r="E1887" s="2">
        <f>MACD!F1887</f>
        <v>-2.7229123533610306E-2</v>
      </c>
      <c r="F1887" s="2">
        <f>'Moving Avg'!D1887</f>
        <v>2.0650200000000005</v>
      </c>
      <c r="G1887" s="2">
        <f>'Moving Avg'!F1887</f>
        <v>2.0289299999999999</v>
      </c>
      <c r="H1887" s="2">
        <f>'Moving Avg'!G1887</f>
        <v>2.0989800000000001</v>
      </c>
      <c r="I1887" s="2">
        <f>'Moving Avg'!H1887</f>
        <v>2.0646585000000015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2.1663000000000001</v>
      </c>
      <c r="C1888" s="2">
        <f>RSI!I1888</f>
        <v>58.561159012329064</v>
      </c>
      <c r="D1888" s="2">
        <f>MACD!E1888</f>
        <v>-4.7990735520379246E-2</v>
      </c>
      <c r="E1888" s="2">
        <f>MACD!F1888</f>
        <v>-3.1381445930964091E-2</v>
      </c>
      <c r="F1888" s="2">
        <f>'Moving Avg'!D1888</f>
        <v>2.0819000000000001</v>
      </c>
      <c r="G1888" s="2">
        <f>'Moving Avg'!F1888</f>
        <v>2.0354950000000001</v>
      </c>
      <c r="H1888" s="2">
        <f>'Moving Avg'!G1888</f>
        <v>2.098980000000001</v>
      </c>
      <c r="I1888" s="2">
        <f>'Moving Avg'!H1888</f>
        <v>2.0637675000000018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</row>
    <row r="1889" spans="1:12" ht="13.5" x14ac:dyDescent="0.25">
      <c r="A1889" s="3">
        <f>RSI!A1889</f>
        <v>44761</v>
      </c>
      <c r="B1889" s="2">
        <f>RSI!B1889</f>
        <v>2.1663000000000001</v>
      </c>
      <c r="C1889" s="2">
        <f>RSI!I1889</f>
        <v>58.561159012329064</v>
      </c>
      <c r="D1889" s="2">
        <f>MACD!E1889</f>
        <v>-5.8704601835890546E-2</v>
      </c>
      <c r="E1889" s="2">
        <f>MACD!F1889</f>
        <v>-3.6846077111949385E-2</v>
      </c>
      <c r="F1889" s="2">
        <f>'Moving Avg'!D1889</f>
        <v>2.0987800000000001</v>
      </c>
      <c r="G1889" s="2">
        <f>'Moving Avg'!F1889</f>
        <v>2.0406500000000003</v>
      </c>
      <c r="H1889" s="2">
        <f>'Moving Avg'!G1889</f>
        <v>2.098980000000001</v>
      </c>
      <c r="I1889" s="2">
        <f>'Moving Avg'!H1889</f>
        <v>2.0633455000000014</v>
      </c>
      <c r="J1889" s="6" t="str">
        <f>OBV!F1889</f>
        <v>BEARISH</v>
      </c>
      <c r="K1889" s="6" t="str">
        <f>OBV!G1889</f>
        <v>NEUTRAL</v>
      </c>
      <c r="L1889" s="6" t="str">
        <f>OBV!H1889</f>
        <v>BEARISH DIVERGENCE</v>
      </c>
    </row>
    <row r="1890" spans="1:12" ht="13.5" x14ac:dyDescent="0.25">
      <c r="A1890" s="3">
        <f>RSI!A1890</f>
        <v>44762</v>
      </c>
      <c r="B1890" s="2">
        <f>RSI!B1890</f>
        <v>2.1476000000000002</v>
      </c>
      <c r="C1890" s="2">
        <f>RSI!I1890</f>
        <v>56.569788295920517</v>
      </c>
      <c r="D1890" s="2">
        <f>MACD!E1890</f>
        <v>-5.3983504483816613E-2</v>
      </c>
      <c r="E1890" s="2">
        <f>MACD!F1890</f>
        <v>-4.0273562586322836E-2</v>
      </c>
      <c r="F1890" s="2">
        <f>'Moving Avg'!D1890</f>
        <v>2.1288</v>
      </c>
      <c r="G1890" s="2">
        <f>'Moving Avg'!F1890</f>
        <v>2.04487</v>
      </c>
      <c r="H1890" s="2">
        <f>'Moving Avg'!G1890</f>
        <v>2.0986060000000011</v>
      </c>
      <c r="I1890" s="2">
        <f>'Moving Avg'!H1890</f>
        <v>2.0634865000000016</v>
      </c>
      <c r="J1890" s="6" t="str">
        <f>OBV!F1890</f>
        <v>BEARISH</v>
      </c>
      <c r="K1890" s="6" t="str">
        <f>OBV!G1890</f>
        <v>NEUTRAL</v>
      </c>
      <c r="L1890" s="6" t="str">
        <f>OBV!H1890</f>
        <v>BEARISH DIVERGENCE</v>
      </c>
    </row>
    <row r="1891" spans="1:12" ht="13.5" x14ac:dyDescent="0.25">
      <c r="A1891" s="3">
        <f>RSI!A1891</f>
        <v>44763</v>
      </c>
      <c r="B1891" s="2">
        <f>RSI!B1891</f>
        <v>2.1568999999999998</v>
      </c>
      <c r="C1891" s="2">
        <f>RSI!I1891</f>
        <v>57.346611196218554</v>
      </c>
      <c r="D1891" s="2">
        <f>MACD!E1891</f>
        <v>-5.1107049242347546E-2</v>
      </c>
      <c r="E1891" s="2">
        <f>MACD!F1891</f>
        <v>-4.2440259917527784E-2</v>
      </c>
      <c r="F1891" s="2">
        <f>'Moving Avg'!D1891</f>
        <v>2.1438000000000001</v>
      </c>
      <c r="G1891" s="2">
        <f>'Moving Avg'!F1891</f>
        <v>2.0537749999999999</v>
      </c>
      <c r="H1891" s="2">
        <f>'Moving Avg'!G1891</f>
        <v>2.0969180000000009</v>
      </c>
      <c r="I1891" s="2">
        <f>'Moving Avg'!H1891</f>
        <v>2.0640020000000017</v>
      </c>
      <c r="J1891" s="6" t="str">
        <f>OBV!F1891</f>
        <v>BEARISH</v>
      </c>
      <c r="K1891" s="6" t="str">
        <f>OBV!G1891</f>
        <v>NEUTRAL</v>
      </c>
      <c r="L1891" s="6" t="str">
        <f>OBV!H1891</f>
        <v>BEARISH DIVERGENCE</v>
      </c>
    </row>
    <row r="1892" spans="1:12" ht="13.5" x14ac:dyDescent="0.25">
      <c r="A1892" s="3">
        <f>RSI!A1892</f>
        <v>44764</v>
      </c>
      <c r="B1892" s="2">
        <f>RSI!B1892</f>
        <v>2.1568999999999998</v>
      </c>
      <c r="C1892" s="2">
        <f>RSI!I1892</f>
        <v>57.346611196218554</v>
      </c>
      <c r="D1892" s="2">
        <f>MACD!E1892</f>
        <v>-4.9125700557523189E-2</v>
      </c>
      <c r="E1892" s="2">
        <f>MACD!F1892</f>
        <v>-4.3777348045526868E-2</v>
      </c>
      <c r="F1892" s="2">
        <f>'Moving Avg'!D1892</f>
        <v>2.1588000000000003</v>
      </c>
      <c r="G1892" s="2">
        <f>'Moving Avg'!F1892</f>
        <v>2.0645600000000002</v>
      </c>
      <c r="H1892" s="2">
        <f>'Moving Avg'!G1892</f>
        <v>2.0950420000000007</v>
      </c>
      <c r="I1892" s="2">
        <f>'Moving Avg'!H1892</f>
        <v>2.0644705000000014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</row>
    <row r="1893" spans="1:12" ht="13.5" x14ac:dyDescent="0.25">
      <c r="A1893" s="3">
        <f>RSI!A1893</f>
        <v>44768</v>
      </c>
      <c r="B1893" s="2">
        <f>RSI!B1893</f>
        <v>2.1568999999999998</v>
      </c>
      <c r="C1893" s="2">
        <f>RSI!I1893</f>
        <v>57.346611196218554</v>
      </c>
      <c r="D1893" s="2">
        <f>MACD!E1893</f>
        <v>-4.7868225655651742E-2</v>
      </c>
      <c r="E1893" s="2">
        <f>MACD!F1893</f>
        <v>-4.4595523567551844E-2</v>
      </c>
      <c r="F1893" s="2">
        <f>'Moving Avg'!D1893</f>
        <v>2.1569200000000004</v>
      </c>
      <c r="G1893" s="2">
        <f>'Moving Avg'!F1893</f>
        <v>2.0790950000000001</v>
      </c>
      <c r="H1893" s="2">
        <f>'Moving Avg'!G1893</f>
        <v>2.093166000000001</v>
      </c>
      <c r="I1893" s="2">
        <f>'Moving Avg'!H1893</f>
        <v>2.0649390000000016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2.1568999999999998</v>
      </c>
      <c r="C1894" s="2">
        <f>RSI!I1894</f>
        <v>57.346611196218554</v>
      </c>
      <c r="D1894" s="2">
        <f>MACD!E1894</f>
        <v>-4.7192218531329377E-2</v>
      </c>
      <c r="E1894" s="2">
        <f>MACD!F1894</f>
        <v>-4.5114862560307355E-2</v>
      </c>
      <c r="F1894" s="2">
        <f>'Moving Avg'!D1894</f>
        <v>2.1550400000000001</v>
      </c>
      <c r="G1894" s="2">
        <f>'Moving Avg'!F1894</f>
        <v>2.0903450000000001</v>
      </c>
      <c r="H1894" s="2">
        <f>'Moving Avg'!G1894</f>
        <v>2.0912900000000003</v>
      </c>
      <c r="I1894" s="2">
        <f>'Moving Avg'!H1894</f>
        <v>2.0654075000000018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2.1568999999999998</v>
      </c>
      <c r="C1895" s="2">
        <f>RSI!I1895</f>
        <v>57.346611196218561</v>
      </c>
      <c r="D1895" s="2">
        <f>MACD!E1895</f>
        <v>-5.9964096499095731E-2</v>
      </c>
      <c r="E1895" s="2">
        <f>MACD!F1895</f>
        <v>-4.8084709348065038E-2</v>
      </c>
      <c r="F1895" s="2">
        <f>'Moving Avg'!D1895</f>
        <v>2.1568999999999998</v>
      </c>
      <c r="G1895" s="2">
        <f>'Moving Avg'!F1895</f>
        <v>2.0973750000000004</v>
      </c>
      <c r="H1895" s="2">
        <f>'Moving Avg'!G1895</f>
        <v>2.0903520000000002</v>
      </c>
      <c r="I1895" s="2">
        <f>'Moving Avg'!H1895</f>
        <v>2.0657355000000019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2.1568999999999998</v>
      </c>
      <c r="C1896" s="2">
        <f>RSI!I1896</f>
        <v>57.346611196218575</v>
      </c>
      <c r="D1896" s="2">
        <f>MACD!E1896</f>
        <v>-5.8119110901202031E-2</v>
      </c>
      <c r="E1896" s="2">
        <f>MACD!F1896</f>
        <v>-5.009158965869244E-2</v>
      </c>
      <c r="F1896" s="2">
        <f>'Moving Avg'!D1896</f>
        <v>2.1568999999999998</v>
      </c>
      <c r="G1896" s="2">
        <f>'Moving Avg'!F1896</f>
        <v>2.1044050000000003</v>
      </c>
      <c r="H1896" s="2">
        <f>'Moving Avg'!G1896</f>
        <v>2.0912900000000003</v>
      </c>
      <c r="I1896" s="2">
        <f>'Moving Avg'!H1896</f>
        <v>2.0662510000000016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2.1568999999999998</v>
      </c>
      <c r="C1897" s="2">
        <f>RSI!I1897</f>
        <v>57.346611196218575</v>
      </c>
      <c r="D1897" s="2">
        <f>MACD!E1897</f>
        <v>-5.6865984168935402E-2</v>
      </c>
      <c r="E1897" s="2">
        <f>MACD!F1897</f>
        <v>-5.1446468560741039E-2</v>
      </c>
      <c r="F1897" s="2">
        <f>'Moving Avg'!D1897</f>
        <v>2.1568999999999998</v>
      </c>
      <c r="G1897" s="2">
        <f>'Moving Avg'!F1897</f>
        <v>2.1114350000000002</v>
      </c>
      <c r="H1897" s="2">
        <f>'Moving Avg'!G1897</f>
        <v>2.0903520000000002</v>
      </c>
      <c r="I1897" s="2">
        <f>'Moving Avg'!H1897</f>
        <v>2.0665320000000018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2.1568999999999998</v>
      </c>
      <c r="C1898" s="2">
        <f>RSI!I1898</f>
        <v>57.346611196218575</v>
      </c>
      <c r="D1898" s="2">
        <f>MACD!E1898</f>
        <v>-4.3106229787029271E-2</v>
      </c>
      <c r="E1898" s="2">
        <f>MACD!F1898</f>
        <v>-4.9778420805998688E-2</v>
      </c>
      <c r="F1898" s="2">
        <f>'Moving Avg'!D1898</f>
        <v>2.1568999999999998</v>
      </c>
      <c r="G1898" s="2">
        <f>'Moving Avg'!F1898</f>
        <v>2.1151849999999999</v>
      </c>
      <c r="H1898" s="2">
        <f>'Moving Avg'!G1898</f>
        <v>2.0888499999999994</v>
      </c>
      <c r="I1898" s="2">
        <f>'Moving Avg'!H1898</f>
        <v>2.0671885000000016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2.1568999999999998</v>
      </c>
      <c r="C1899" s="2">
        <f>RSI!I1899</f>
        <v>57.346611196218575</v>
      </c>
      <c r="D1899" s="2">
        <f>MACD!E1899</f>
        <v>-3.1727433849216613E-2</v>
      </c>
      <c r="E1899" s="2">
        <f>MACD!F1899</f>
        <v>-4.616822341464228E-2</v>
      </c>
      <c r="F1899" s="2">
        <f>'Moving Avg'!D1899</f>
        <v>2.1568999999999998</v>
      </c>
      <c r="G1899" s="2">
        <f>'Moving Avg'!F1899</f>
        <v>2.1231550000000001</v>
      </c>
      <c r="H1899" s="2">
        <f>'Moving Avg'!G1899</f>
        <v>2.0873479999999991</v>
      </c>
      <c r="I1899" s="2">
        <f>'Moving Avg'!H1899</f>
        <v>2.0678450000000015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2.1568999999999998</v>
      </c>
      <c r="C1900" s="2">
        <f>RSI!I1900</f>
        <v>57.346611196218575</v>
      </c>
      <c r="D1900" s="2">
        <f>MACD!E1900</f>
        <v>-2.5220657158916193E-2</v>
      </c>
      <c r="E1900" s="2">
        <f>MACD!F1900</f>
        <v>-4.1978710163497066E-2</v>
      </c>
      <c r="F1900" s="2">
        <f>'Moving Avg'!D1900</f>
        <v>2.1568999999999998</v>
      </c>
      <c r="G1900" s="2">
        <f>'Moving Avg'!F1900</f>
        <v>2.1269049999999998</v>
      </c>
      <c r="H1900" s="2">
        <f>'Moving Avg'!G1900</f>
        <v>2.087721999999999</v>
      </c>
      <c r="I1900" s="2">
        <f>'Moving Avg'!H1900</f>
        <v>2.0685015000000018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2.1568999999999998</v>
      </c>
      <c r="C1901" s="2">
        <f>RSI!I1901</f>
        <v>57.346611196218575</v>
      </c>
      <c r="D1901" s="2">
        <f>MACD!E1901</f>
        <v>-1.8510553972397314E-2</v>
      </c>
      <c r="E1901" s="2">
        <f>MACD!F1901</f>
        <v>-3.7285078925277118E-2</v>
      </c>
      <c r="F1901" s="2">
        <f>'Moving Avg'!D1901</f>
        <v>2.1568999999999998</v>
      </c>
      <c r="G1901" s="2">
        <f>'Moving Avg'!F1901</f>
        <v>2.130655</v>
      </c>
      <c r="H1901" s="2">
        <f>'Moving Avg'!G1901</f>
        <v>2.0899719999999986</v>
      </c>
      <c r="I1901" s="2">
        <f>'Moving Avg'!H1901</f>
        <v>2.0691580000000016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2.1568999999999998</v>
      </c>
      <c r="C1902" s="2">
        <f>RSI!I1902</f>
        <v>57.346611196218575</v>
      </c>
      <c r="D1902" s="2">
        <f>MACD!E1902</f>
        <v>-1.3042404137120212E-2</v>
      </c>
      <c r="E1902" s="2">
        <f>MACD!F1902</f>
        <v>-3.243654396764574E-2</v>
      </c>
      <c r="F1902" s="2">
        <f>'Moving Avg'!D1902</f>
        <v>2.1568999999999998</v>
      </c>
      <c r="G1902" s="2">
        <f>'Moving Avg'!F1902</f>
        <v>2.1344050000000001</v>
      </c>
      <c r="H1902" s="2">
        <f>'Moving Avg'!G1902</f>
        <v>2.0918459999999985</v>
      </c>
      <c r="I1902" s="2">
        <f>'Moving Avg'!H1902</f>
        <v>2.0698145000000014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2.1568999999999998</v>
      </c>
      <c r="C1903" s="2">
        <f>RSI!I1903</f>
        <v>57.346611196218575</v>
      </c>
      <c r="D1903" s="2">
        <f>MACD!E1903</f>
        <v>-8.6096097745853584E-3</v>
      </c>
      <c r="E1903" s="2">
        <f>MACD!F1903</f>
        <v>-2.7671157129033664E-2</v>
      </c>
      <c r="F1903" s="2">
        <f>'Moving Avg'!D1903</f>
        <v>2.1568999999999998</v>
      </c>
      <c r="G1903" s="2">
        <f>'Moving Avg'!F1903</f>
        <v>2.1381550000000002</v>
      </c>
      <c r="H1903" s="2">
        <f>'Moving Avg'!G1903</f>
        <v>2.0920319999999983</v>
      </c>
      <c r="I1903" s="2">
        <f>'Moving Avg'!H1903</f>
        <v>2.0704710000000013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2.1568999999999998</v>
      </c>
      <c r="C1904" s="2">
        <f>RSI!I1904</f>
        <v>57.346611196218575</v>
      </c>
      <c r="D1904" s="2">
        <f>MACD!E1904</f>
        <v>-5.0385075273049473E-3</v>
      </c>
      <c r="E1904" s="2">
        <f>MACD!F1904</f>
        <v>-2.3144627208687922E-2</v>
      </c>
      <c r="F1904" s="2">
        <f>'Moving Avg'!D1904</f>
        <v>2.1568999999999998</v>
      </c>
      <c r="G1904" s="2">
        <f>'Moving Avg'!F1904</f>
        <v>2.1419050000000004</v>
      </c>
      <c r="H1904" s="2">
        <f>'Moving Avg'!G1904</f>
        <v>2.0940939999999983</v>
      </c>
      <c r="I1904" s="2">
        <f>'Moving Avg'!H1904</f>
        <v>2.0711275000000011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2.1568999999999998</v>
      </c>
      <c r="C1905" s="2">
        <f>RSI!I1905</f>
        <v>57.346611196218575</v>
      </c>
      <c r="D1905" s="2">
        <f>MACD!E1905</f>
        <v>-2.1832165070447829E-3</v>
      </c>
      <c r="E1905" s="2">
        <f>MACD!F1905</f>
        <v>-1.8952345068359296E-2</v>
      </c>
      <c r="F1905" s="2">
        <f>'Moving Avg'!D1905</f>
        <v>2.1568999999999998</v>
      </c>
      <c r="G1905" s="2">
        <f>'Moving Avg'!F1905</f>
        <v>2.1498750000000002</v>
      </c>
      <c r="H1905" s="2">
        <f>'Moving Avg'!G1905</f>
        <v>2.0944679999999978</v>
      </c>
      <c r="I1905" s="2">
        <f>'Moving Avg'!H1905</f>
        <v>2.0717840000000014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2.1568999999999998</v>
      </c>
      <c r="C1906" s="2">
        <f>RSI!I1906</f>
        <v>57.346611196218575</v>
      </c>
      <c r="D1906" s="2">
        <f>MACD!E1906</f>
        <v>7.8714822299374987E-5</v>
      </c>
      <c r="E1906" s="2">
        <f>MACD!F1906</f>
        <v>-1.5146133090227562E-2</v>
      </c>
      <c r="F1906" s="2">
        <f>'Moving Avg'!D1906</f>
        <v>2.1568999999999998</v>
      </c>
      <c r="G1906" s="2">
        <f>'Moving Avg'!F1906</f>
        <v>2.1536250000000003</v>
      </c>
      <c r="H1906" s="2">
        <f>'Moving Avg'!G1906</f>
        <v>2.093153999999998</v>
      </c>
      <c r="I1906" s="2">
        <f>'Moving Avg'!H1906</f>
        <v>2.0724405000000008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2.1568999999999998</v>
      </c>
      <c r="C1907" s="2">
        <f>RSI!I1907</f>
        <v>57.346611196218575</v>
      </c>
      <c r="D1907" s="2">
        <f>MACD!E1907</f>
        <v>1.8499862077137053E-3</v>
      </c>
      <c r="E1907" s="2">
        <f>MACD!F1907</f>
        <v>-1.174690923063931E-2</v>
      </c>
      <c r="F1907" s="2">
        <f>'Moving Avg'!D1907</f>
        <v>2.1568999999999998</v>
      </c>
      <c r="G1907" s="2">
        <f>'Moving Avg'!F1907</f>
        <v>2.157375</v>
      </c>
      <c r="H1907" s="2">
        <f>'Moving Avg'!G1907</f>
        <v>2.0937159999999975</v>
      </c>
      <c r="I1907" s="2">
        <f>'Moving Avg'!H1907</f>
        <v>2.0728625000000012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2.1568999999999998</v>
      </c>
      <c r="C1908" s="2">
        <f>RSI!I1908</f>
        <v>57.346611196218575</v>
      </c>
      <c r="D1908" s="2">
        <f>MACD!E1908</f>
        <v>3.2166519802441229E-3</v>
      </c>
      <c r="E1908" s="2">
        <f>MACD!F1908</f>
        <v>-8.7541969884626231E-3</v>
      </c>
      <c r="F1908" s="2">
        <f>'Moving Avg'!D1908</f>
        <v>2.1568999999999998</v>
      </c>
      <c r="G1908" s="2">
        <f>'Moving Avg'!F1908</f>
        <v>2.1569050000000001</v>
      </c>
      <c r="H1908" s="2">
        <f>'Moving Avg'!G1908</f>
        <v>2.0954039999999972</v>
      </c>
      <c r="I1908" s="2">
        <f>'Moving Avg'!H1908</f>
        <v>2.0732845000000011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2.2320000000000002</v>
      </c>
      <c r="C1909" s="2">
        <f>RSI!I1909</f>
        <v>72.451315504045027</v>
      </c>
      <c r="D1909" s="2">
        <f>MACD!E1909</f>
        <v>-1.3122184484606336E-3</v>
      </c>
      <c r="E1909" s="2">
        <f>MACD!F1909</f>
        <v>-7.2658012804622252E-3</v>
      </c>
      <c r="F1909" s="2">
        <f>'Moving Avg'!D1909</f>
        <v>2.1719200000000001</v>
      </c>
      <c r="G1909" s="2">
        <f>'Moving Avg'!F1909</f>
        <v>2.1601900000000001</v>
      </c>
      <c r="H1909" s="2">
        <f>'Moving Avg'!G1909</f>
        <v>2.0974679999999974</v>
      </c>
      <c r="I1909" s="2">
        <f>'Moving Avg'!H1909</f>
        <v>2.0740820000000011</v>
      </c>
      <c r="J1909" s="6" t="str">
        <f>OBV!F1909</f>
        <v>BULLISH</v>
      </c>
      <c r="K1909" s="6" t="str">
        <f>OBV!G1909</f>
        <v>WEAK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2.2507000000000001</v>
      </c>
      <c r="C1910" s="2">
        <f>RSI!I1910</f>
        <v>74.840486723531455</v>
      </c>
      <c r="D1910" s="2">
        <f>MACD!E1910</f>
        <v>-7.0865503404831109E-3</v>
      </c>
      <c r="E1910" s="2">
        <f>MACD!F1910</f>
        <v>-7.2299510924664027E-3</v>
      </c>
      <c r="F1910" s="2">
        <f>'Moving Avg'!D1910</f>
        <v>2.19068</v>
      </c>
      <c r="G1910" s="2">
        <f>'Moving Avg'!F1910</f>
        <v>2.1653449999999999</v>
      </c>
      <c r="H1910" s="2">
        <f>'Moving Avg'!G1910</f>
        <v>2.0999059999999972</v>
      </c>
      <c r="I1910" s="2">
        <f>'Moving Avg'!H1910</f>
        <v>2.0751605000000009</v>
      </c>
      <c r="J1910" s="6" t="str">
        <f>OBV!F1910</f>
        <v>BULLISH</v>
      </c>
      <c r="K1910" s="6" t="str">
        <f>OBV!G1910</f>
        <v>WEAK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2.2507000000000001</v>
      </c>
      <c r="C1911" s="2">
        <f>RSI!I1911</f>
        <v>74.840486723531455</v>
      </c>
      <c r="D1911" s="2">
        <f>MACD!E1911</f>
        <v>-1.2598787004141965E-2</v>
      </c>
      <c r="E1911" s="2">
        <f>MACD!F1911</f>
        <v>-8.3037182748015165E-3</v>
      </c>
      <c r="F1911" s="2">
        <f>'Moving Avg'!D1911</f>
        <v>2.2094399999999998</v>
      </c>
      <c r="G1911" s="2">
        <f>'Moving Avg'!F1911</f>
        <v>2.1700349999999999</v>
      </c>
      <c r="H1911" s="2">
        <f>'Moving Avg'!G1911</f>
        <v>2.1023439999999969</v>
      </c>
      <c r="I1911" s="2">
        <f>'Moving Avg'!H1911</f>
        <v>2.076286000000001</v>
      </c>
      <c r="J1911" s="6" t="str">
        <f>OBV!F1911</f>
        <v>BULLISH</v>
      </c>
      <c r="K1911" s="6" t="str">
        <f>OBV!G1911</f>
        <v>WEAK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2.2507000000000001</v>
      </c>
      <c r="C1912" s="2">
        <f>RSI!I1912</f>
        <v>74.840486723531455</v>
      </c>
      <c r="D1912" s="2">
        <f>MACD!E1912</f>
        <v>-1.7842860891576606E-2</v>
      </c>
      <c r="E1912" s="2">
        <f>MACD!F1912</f>
        <v>-1.0211546798156536E-2</v>
      </c>
      <c r="F1912" s="2">
        <f>'Moving Avg'!D1912</f>
        <v>2.2282000000000002</v>
      </c>
      <c r="G1912" s="2">
        <f>'Moving Avg'!F1912</f>
        <v>2.174725</v>
      </c>
      <c r="H1912" s="2">
        <f>'Moving Avg'!G1912</f>
        <v>2.1047819999999975</v>
      </c>
      <c r="I1912" s="2">
        <f>'Moving Avg'!H1912</f>
        <v>2.0774115000000011</v>
      </c>
      <c r="J1912" s="6" t="str">
        <f>OBV!F1912</f>
        <v>BULLISH</v>
      </c>
      <c r="K1912" s="6" t="str">
        <f>OBV!G1912</f>
        <v>WEAK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2.3445</v>
      </c>
      <c r="C1913" s="2">
        <f>RSI!I1913</f>
        <v>83.697878000065145</v>
      </c>
      <c r="D1913" s="2">
        <f>MACD!E1913</f>
        <v>-2.9765222360175869E-2</v>
      </c>
      <c r="E1913" s="2">
        <f>MACD!F1913</f>
        <v>-1.4122281910560404E-2</v>
      </c>
      <c r="F1913" s="2">
        <f>'Moving Avg'!D1913</f>
        <v>2.2657200000000004</v>
      </c>
      <c r="G1913" s="2">
        <f>'Moving Avg'!F1913</f>
        <v>2.1841050000000002</v>
      </c>
      <c r="H1913" s="2">
        <f>'Moving Avg'!G1913</f>
        <v>2.1090959999999974</v>
      </c>
      <c r="I1913" s="2">
        <f>'Moving Avg'!H1913</f>
        <v>2.0791465000000011</v>
      </c>
      <c r="J1913" s="6" t="str">
        <f>OBV!F1913</f>
        <v>BULLISH</v>
      </c>
      <c r="K1913" s="6" t="str">
        <f>OBV!G1913</f>
        <v>WEAK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2.3445</v>
      </c>
      <c r="C1914" s="2">
        <f>RSI!I1914</f>
        <v>83.697878000065145</v>
      </c>
      <c r="D1914" s="2">
        <f>MACD!E1914</f>
        <v>-4.0904790777338107E-2</v>
      </c>
      <c r="E1914" s="2">
        <f>MACD!F1914</f>
        <v>-1.9478783683915944E-2</v>
      </c>
      <c r="F1914" s="2">
        <f>'Moving Avg'!D1914</f>
        <v>2.2882199999999999</v>
      </c>
      <c r="G1914" s="2">
        <f>'Moving Avg'!F1914</f>
        <v>2.1934850000000004</v>
      </c>
      <c r="H1914" s="2">
        <f>'Moving Avg'!G1914</f>
        <v>2.1134099999999973</v>
      </c>
      <c r="I1914" s="2">
        <f>'Moving Avg'!H1914</f>
        <v>2.0805530000000014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2.3820000000000001</v>
      </c>
      <c r="C1915" s="2">
        <f>RSI!I1915</f>
        <v>85.985476156115965</v>
      </c>
      <c r="D1915" s="2">
        <f>MACD!E1915</f>
        <v>-5.4081890924375653E-2</v>
      </c>
      <c r="E1915" s="2">
        <f>MACD!F1915</f>
        <v>-2.6399405132007885E-2</v>
      </c>
      <c r="F1915" s="2">
        <f>'Moving Avg'!D1915</f>
        <v>2.3144800000000001</v>
      </c>
      <c r="G1915" s="2">
        <f>'Moving Avg'!F1915</f>
        <v>2.2047400000000001</v>
      </c>
      <c r="H1915" s="2">
        <f>'Moving Avg'!G1915</f>
        <v>2.1184739999999977</v>
      </c>
      <c r="I1915" s="2">
        <f>'Moving Avg'!H1915</f>
        <v>2.082663000000001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2.4758</v>
      </c>
      <c r="C1916" s="2">
        <f>RSI!I1916</f>
        <v>89.829808872099264</v>
      </c>
      <c r="D1916" s="2">
        <f>MACD!E1916</f>
        <v>-7.3302902254113622E-2</v>
      </c>
      <c r="E1916" s="2">
        <f>MACD!F1916</f>
        <v>-3.5780104556429035E-2</v>
      </c>
      <c r="F1916" s="2">
        <f>'Moving Avg'!D1916</f>
        <v>2.3594999999999997</v>
      </c>
      <c r="G1916" s="2">
        <f>'Moving Avg'!F1916</f>
        <v>2.2206849999999996</v>
      </c>
      <c r="H1916" s="2">
        <f>'Moving Avg'!G1916</f>
        <v>2.1272899999999981</v>
      </c>
      <c r="I1916" s="2">
        <f>'Moving Avg'!H1916</f>
        <v>2.0850545000000009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2.5695999999999999</v>
      </c>
      <c r="C1917" s="2">
        <f>RSI!I1917</f>
        <v>92.149064889168898</v>
      </c>
      <c r="D1917" s="2">
        <f>MACD!E1917</f>
        <v>-9.8109074637764415E-2</v>
      </c>
      <c r="E1917" s="2">
        <f>MACD!F1917</f>
        <v>-4.8245898572696108E-2</v>
      </c>
      <c r="F1917" s="2">
        <f>'Moving Avg'!D1917</f>
        <v>2.4232799999999997</v>
      </c>
      <c r="G1917" s="2">
        <f>'Moving Avg'!F1917</f>
        <v>2.24132</v>
      </c>
      <c r="H1917" s="2">
        <f>'Moving Avg'!G1917</f>
        <v>2.139669999999998</v>
      </c>
      <c r="I1917" s="2">
        <f>'Moving Avg'!H1917</f>
        <v>2.0879150000000011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2.6257999999999999</v>
      </c>
      <c r="C1918" s="2">
        <f>RSI!I1918</f>
        <v>93.156093491975867</v>
      </c>
      <c r="D1918" s="2">
        <f>MACD!E1918</f>
        <v>-0.12529215471455357</v>
      </c>
      <c r="E1918" s="2">
        <f>MACD!F1918</f>
        <v>-6.3655149801067595E-2</v>
      </c>
      <c r="F1918" s="2">
        <f>'Moving Avg'!D1918</f>
        <v>2.4795399999999996</v>
      </c>
      <c r="G1918" s="2">
        <f>'Moving Avg'!F1918</f>
        <v>2.2647649999999997</v>
      </c>
      <c r="H1918" s="2">
        <f>'Moving Avg'!G1918</f>
        <v>2.1514859999999985</v>
      </c>
      <c r="I1918" s="2">
        <f>'Moving Avg'!H1918</f>
        <v>2.0913380000000008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2.7195999999999998</v>
      </c>
      <c r="C1919" s="2">
        <f>RSI!I1919</f>
        <v>94.438350881087885</v>
      </c>
      <c r="D1919" s="2">
        <f>MACD!E1919</f>
        <v>-0.14589950058993439</v>
      </c>
      <c r="E1919" s="2">
        <f>MACD!F1919</f>
        <v>-8.010401995884095E-2</v>
      </c>
      <c r="F1919" s="2">
        <f>'Moving Avg'!D1919</f>
        <v>2.5545599999999999</v>
      </c>
      <c r="G1919" s="2">
        <f>'Moving Avg'!F1919</f>
        <v>2.2928999999999999</v>
      </c>
      <c r="H1919" s="2">
        <f>'Moving Avg'!G1919</f>
        <v>2.1646139999999985</v>
      </c>
      <c r="I1919" s="2">
        <f>'Moving Avg'!H1919</f>
        <v>2.094948500000001</v>
      </c>
      <c r="J1919" s="6" t="str">
        <f>OBV!F1919</f>
        <v>BULLISH</v>
      </c>
      <c r="K1919" s="6" t="str">
        <f>OBV!G1919</f>
        <v>WEAK</v>
      </c>
      <c r="L1919" s="6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2.8414999999999999</v>
      </c>
      <c r="C1920" s="2">
        <f>RSI!I1920</f>
        <v>95.59373692195507</v>
      </c>
      <c r="D1920" s="2">
        <f>MACD!E1920</f>
        <v>-0.17209158638301103</v>
      </c>
      <c r="E1920" s="2">
        <f>MACD!F1920</f>
        <v>-9.8501533243674971E-2</v>
      </c>
      <c r="F1920" s="2">
        <f>'Moving Avg'!D1920</f>
        <v>2.6464599999999998</v>
      </c>
      <c r="G1920" s="2">
        <f>'Moving Avg'!F1920</f>
        <v>2.3271299999999995</v>
      </c>
      <c r="H1920" s="2">
        <f>'Moving Avg'!G1920</f>
        <v>2.1801799999999987</v>
      </c>
      <c r="I1920" s="2">
        <f>'Moving Avg'!H1920</f>
        <v>2.0991685000000011</v>
      </c>
      <c r="J1920" s="6" t="str">
        <f>OBV!F1920</f>
        <v>BULLISH</v>
      </c>
      <c r="K1920" s="6" t="str">
        <f>OBV!G1920</f>
        <v>WEAK</v>
      </c>
      <c r="L1920" s="6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2.8134000000000001</v>
      </c>
      <c r="C1921" s="2">
        <f>RSI!I1921</f>
        <v>90.90558790508166</v>
      </c>
      <c r="D1921" s="2">
        <f>MACD!E1921</f>
        <v>-0.19530257569231102</v>
      </c>
      <c r="E1921" s="2">
        <f>MACD!F1921</f>
        <v>-0.11786174173340219</v>
      </c>
      <c r="F1921" s="2">
        <f>'Moving Avg'!D1921</f>
        <v>2.7139799999999998</v>
      </c>
      <c r="G1921" s="2">
        <f>'Moving Avg'!F1921</f>
        <v>2.3599550000000007</v>
      </c>
      <c r="H1921" s="2">
        <f>'Moving Avg'!G1921</f>
        <v>2.1968719999999986</v>
      </c>
      <c r="I1921" s="2">
        <f>'Moving Avg'!H1921</f>
        <v>2.1032480000000011</v>
      </c>
      <c r="J1921" s="6" t="str">
        <f>OBV!F1921</f>
        <v>BULLISH</v>
      </c>
      <c r="K1921" s="6" t="str">
        <f>OBV!G1921</f>
        <v>WEAK</v>
      </c>
      <c r="L1921" s="6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2.8134000000000001</v>
      </c>
      <c r="C1922" s="2">
        <f>RSI!I1922</f>
        <v>90.90558790508166</v>
      </c>
      <c r="D1922" s="2">
        <f>MACD!E1922</f>
        <v>-0.21767468896093822</v>
      </c>
      <c r="E1922" s="2">
        <f>MACD!F1922</f>
        <v>-0.13782433117890941</v>
      </c>
      <c r="F1922" s="2">
        <f>'Moving Avg'!D1922</f>
        <v>2.76274</v>
      </c>
      <c r="G1922" s="2">
        <f>'Moving Avg'!F1922</f>
        <v>2.3927800000000006</v>
      </c>
      <c r="H1922" s="2">
        <f>'Moving Avg'!G1922</f>
        <v>2.2143159999999988</v>
      </c>
      <c r="I1922" s="2">
        <f>'Moving Avg'!H1922</f>
        <v>2.1075150000000007</v>
      </c>
      <c r="J1922" s="6" t="str">
        <f>OBV!F1922</f>
        <v>BULLISH</v>
      </c>
      <c r="K1922" s="6" t="str">
        <f>OBV!G1922</f>
        <v>WEAK</v>
      </c>
      <c r="L1922" s="6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2.8134000000000001</v>
      </c>
      <c r="C1923" s="2">
        <f>RSI!I1923</f>
        <v>90.90558790508166</v>
      </c>
      <c r="D1923" s="2">
        <f>MACD!E1923</f>
        <v>-0.22470384107782948</v>
      </c>
      <c r="E1923" s="2">
        <f>MACD!F1923</f>
        <v>-0.15520023315869344</v>
      </c>
      <c r="F1923" s="2">
        <f>'Moving Avg'!D1923</f>
        <v>2.8002599999999997</v>
      </c>
      <c r="G1923" s="2">
        <f>'Moving Avg'!F1923</f>
        <v>2.425605</v>
      </c>
      <c r="H1923" s="2">
        <f>'Moving Avg'!G1923</f>
        <v>2.2332599999999991</v>
      </c>
      <c r="I1923" s="2">
        <f>'Moving Avg'!H1923</f>
        <v>2.1121570000000012</v>
      </c>
      <c r="J1923" s="6" t="str">
        <f>OBV!F1923</f>
        <v>BULLISH</v>
      </c>
      <c r="K1923" s="6" t="str">
        <f>OBV!G1923</f>
        <v>WEAK</v>
      </c>
      <c r="L1923" s="6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2.8134000000000001</v>
      </c>
      <c r="C1924" s="2">
        <f>RSI!I1924</f>
        <v>90.90558790508166</v>
      </c>
      <c r="D1924" s="2">
        <f>MACD!E1924</f>
        <v>-0.23299387374972014</v>
      </c>
      <c r="E1924" s="2">
        <f>MACD!F1924</f>
        <v>-0.1707589612768988</v>
      </c>
      <c r="F1924" s="2">
        <f>'Moving Avg'!D1924</f>
        <v>2.8190199999999996</v>
      </c>
      <c r="G1924" s="2">
        <f>'Moving Avg'!F1924</f>
        <v>2.4584300000000008</v>
      </c>
      <c r="H1924" s="2">
        <f>'Moving Avg'!G1924</f>
        <v>2.2508899999999996</v>
      </c>
      <c r="I1924" s="2">
        <f>'Moving Avg'!H1924</f>
        <v>2.1167990000000012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2.8134000000000001</v>
      </c>
      <c r="C1925" s="2">
        <f>RSI!I1925</f>
        <v>90.90558790508166</v>
      </c>
      <c r="D1925" s="2">
        <f>MACD!E1925</f>
        <v>-0.23640807172627643</v>
      </c>
      <c r="E1925" s="2">
        <f>MACD!F1925</f>
        <v>-0.18388878336677433</v>
      </c>
      <c r="F1925" s="2">
        <f>'Moving Avg'!D1925</f>
        <v>2.8134000000000001</v>
      </c>
      <c r="G1925" s="2">
        <f>'Moving Avg'!F1925</f>
        <v>2.4912550000000002</v>
      </c>
      <c r="H1925" s="2">
        <f>'Moving Avg'!G1925</f>
        <v>2.2668319999999995</v>
      </c>
      <c r="I1925" s="2">
        <f>'Moving Avg'!H1925</f>
        <v>2.1212535000000008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2.8134000000000001</v>
      </c>
      <c r="C1926" s="2">
        <f>RSI!I1926</f>
        <v>90.90558790508166</v>
      </c>
      <c r="D1926" s="2">
        <f>MACD!E1926</f>
        <v>-0.22687437416686862</v>
      </c>
      <c r="E1926" s="2">
        <f>MACD!F1926</f>
        <v>-0.19248590152679318</v>
      </c>
      <c r="F1926" s="2">
        <f>'Moving Avg'!D1926</f>
        <v>2.8134000000000001</v>
      </c>
      <c r="G1926" s="2">
        <f>'Moving Avg'!F1926</f>
        <v>2.5240800000000005</v>
      </c>
      <c r="H1926" s="2">
        <f>'Moving Avg'!G1926</f>
        <v>2.2827739999999999</v>
      </c>
      <c r="I1926" s="2">
        <f>'Moving Avg'!H1926</f>
        <v>2.1257080000000013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2.6915</v>
      </c>
      <c r="C1927" s="2">
        <f>RSI!I1927</f>
        <v>68.253729379577493</v>
      </c>
      <c r="D1927" s="2">
        <f>MACD!E1927</f>
        <v>-0.19720638463551587</v>
      </c>
      <c r="E1927" s="2">
        <f>MACD!F1927</f>
        <v>-0.19342999814853773</v>
      </c>
      <c r="F1927" s="2">
        <f>'Moving Avg'!D1927</f>
        <v>2.7890199999999998</v>
      </c>
      <c r="G1927" s="2">
        <f>'Moving Avg'!F1927</f>
        <v>2.5508100000000002</v>
      </c>
      <c r="H1927" s="2">
        <f>'Moving Avg'!G1927</f>
        <v>2.2962779999999996</v>
      </c>
      <c r="I1927" s="2">
        <f>'Moving Avg'!H1927</f>
        <v>2.1295530000000014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2.6257999999999999</v>
      </c>
      <c r="C1928" s="2">
        <f>RSI!I1928</f>
        <v>59.629491728179545</v>
      </c>
      <c r="D1928" s="2">
        <f>MACD!E1928</f>
        <v>-0.15959122036296947</v>
      </c>
      <c r="E1928" s="2">
        <f>MACD!F1928</f>
        <v>-0.18666224259142408</v>
      </c>
      <c r="F1928" s="2">
        <f>'Moving Avg'!D1928</f>
        <v>2.7515000000000001</v>
      </c>
      <c r="G1928" s="2">
        <f>'Moving Avg'!F1928</f>
        <v>2.574255</v>
      </c>
      <c r="H1928" s="2">
        <f>'Moving Avg'!G1928</f>
        <v>2.307156</v>
      </c>
      <c r="I1928" s="2">
        <f>'Moving Avg'!H1928</f>
        <v>2.1330695000000017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2.6257999999999999</v>
      </c>
      <c r="C1929" s="2">
        <f>RSI!I1929</f>
        <v>59.629491728179545</v>
      </c>
      <c r="D1929" s="2">
        <f>MACD!E1929</f>
        <v>-0.11387117746723652</v>
      </c>
      <c r="E1929" s="2">
        <f>MACD!F1929</f>
        <v>-0.17210402956658657</v>
      </c>
      <c r="F1929" s="2">
        <f>'Moving Avg'!D1929</f>
        <v>2.7139800000000003</v>
      </c>
      <c r="G1929" s="2">
        <f>'Moving Avg'!F1929</f>
        <v>2.5939450000000002</v>
      </c>
      <c r="H1929" s="2">
        <f>'Moving Avg'!G1929</f>
        <v>2.3197220000000001</v>
      </c>
      <c r="I1929" s="2">
        <f>'Moving Avg'!H1929</f>
        <v>2.1365860000000017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2.5790000000000002</v>
      </c>
      <c r="C1930" s="2">
        <f>RSI!I1930</f>
        <v>53.993320057265315</v>
      </c>
      <c r="D1930" s="2">
        <f>MACD!E1930</f>
        <v>-5.3463495113403425E-2</v>
      </c>
      <c r="E1930" s="2">
        <f>MACD!F1930</f>
        <v>-0.14837592267594996</v>
      </c>
      <c r="F1930" s="2">
        <f>'Moving Avg'!D1930</f>
        <v>2.6671000000000005</v>
      </c>
      <c r="G1930" s="2">
        <f>'Moving Avg'!F1930</f>
        <v>2.61036</v>
      </c>
      <c r="H1930" s="2">
        <f>'Moving Avg'!G1930</f>
        <v>2.3296639999999997</v>
      </c>
      <c r="I1930" s="2">
        <f>'Moving Avg'!H1930</f>
        <v>2.1403845000000019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2.6257999999999999</v>
      </c>
      <c r="C1931" s="2">
        <f>RSI!I1931</f>
        <v>58.243718158173621</v>
      </c>
      <c r="D1931" s="2">
        <f>MACD!E1931</f>
        <v>-1.0324558851985355E-2</v>
      </c>
      <c r="E1931" s="2">
        <f>MACD!F1931</f>
        <v>-0.12076564991115704</v>
      </c>
      <c r="F1931" s="2">
        <f>'Moving Avg'!D1931</f>
        <v>2.6295799999999998</v>
      </c>
      <c r="G1931" s="2">
        <f>'Moving Avg'!F1931</f>
        <v>2.6291149999999996</v>
      </c>
      <c r="H1931" s="2">
        <f>'Moving Avg'!G1931</f>
        <v>2.3405419999999997</v>
      </c>
      <c r="I1931" s="2">
        <f>'Moving Avg'!H1931</f>
        <v>2.144417000000002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2.6257999999999999</v>
      </c>
      <c r="C1932" s="2">
        <f>RSI!I1932</f>
        <v>58.243718158173614</v>
      </c>
      <c r="D1932" s="2">
        <f>MACD!E1932</f>
        <v>2.5729303561969008E-2</v>
      </c>
      <c r="E1932" s="2">
        <f>MACD!F1932</f>
        <v>-9.146665921653184E-2</v>
      </c>
      <c r="F1932" s="2">
        <f>'Moving Avg'!D1932</f>
        <v>2.6164399999999999</v>
      </c>
      <c r="G1932" s="2">
        <f>'Moving Avg'!F1932</f>
        <v>2.6478699999999997</v>
      </c>
      <c r="H1932" s="2">
        <f>'Moving Avg'!G1932</f>
        <v>2.3514200000000001</v>
      </c>
      <c r="I1932" s="2">
        <f>'Moving Avg'!H1932</f>
        <v>2.1484495000000021</v>
      </c>
      <c r="J1932" s="6" t="str">
        <f>OBV!F1932</f>
        <v>BEARISH</v>
      </c>
      <c r="K1932" s="6" t="str">
        <f>OBV!G1932</f>
        <v>STRONG</v>
      </c>
      <c r="L1932" s="6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2.6257999999999999</v>
      </c>
      <c r="C1933" s="2">
        <f>RSI!I1933</f>
        <v>58.243718158173621</v>
      </c>
      <c r="D1933" s="2">
        <f>MACD!E1933</f>
        <v>5.5821311965358333E-2</v>
      </c>
      <c r="E1933" s="2">
        <f>MACD!F1933</f>
        <v>-6.2009064980153808E-2</v>
      </c>
      <c r="F1933" s="2">
        <f>'Moving Avg'!D1933</f>
        <v>2.6164399999999999</v>
      </c>
      <c r="G1933" s="2">
        <f>'Moving Avg'!F1933</f>
        <v>2.6619349999999997</v>
      </c>
      <c r="H1933" s="2">
        <f>'Moving Avg'!G1933</f>
        <v>2.362298</v>
      </c>
      <c r="I1933" s="2">
        <f>'Moving Avg'!H1933</f>
        <v>2.1522005000000024</v>
      </c>
      <c r="J1933" s="6" t="str">
        <f>OBV!F1933</f>
        <v>BEARISH</v>
      </c>
      <c r="K1933" s="6" t="str">
        <f>OBV!G1933</f>
        <v>STRONG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2.6257999999999999</v>
      </c>
      <c r="C1934" s="2">
        <f>RSI!I1934</f>
        <v>58.243718158173621</v>
      </c>
      <c r="D1934" s="2">
        <f>MACD!E1934</f>
        <v>8.0899423256157732E-2</v>
      </c>
      <c r="E1934" s="2">
        <f>MACD!F1934</f>
        <v>-3.3427367332891506E-2</v>
      </c>
      <c r="F1934" s="2">
        <f>'Moving Avg'!D1934</f>
        <v>2.6164399999999999</v>
      </c>
      <c r="G1934" s="2">
        <f>'Moving Avg'!F1934</f>
        <v>2.6759999999999997</v>
      </c>
      <c r="H1934" s="2">
        <f>'Moving Avg'!G1934</f>
        <v>2.373176</v>
      </c>
      <c r="I1934" s="2">
        <f>'Moving Avg'!H1934</f>
        <v>2.1558110000000026</v>
      </c>
      <c r="J1934" s="6" t="str">
        <f>OBV!F1934</f>
        <v>BEARISH</v>
      </c>
      <c r="K1934" s="6" t="str">
        <f>OBV!G1934</f>
        <v>STRONG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2.6257999999999999</v>
      </c>
      <c r="C1935" s="2">
        <f>RSI!I1935</f>
        <v>58.243718158173621</v>
      </c>
      <c r="D1935" s="2">
        <f>MACD!E1935</f>
        <v>0.10176347713634337</v>
      </c>
      <c r="E1935" s="2">
        <f>MACD!F1935</f>
        <v>-6.3891984390445286E-3</v>
      </c>
      <c r="F1935" s="2">
        <f>'Moving Avg'!D1935</f>
        <v>2.6257999999999999</v>
      </c>
      <c r="G1935" s="2">
        <f>'Moving Avg'!F1935</f>
        <v>2.6881899999999996</v>
      </c>
      <c r="H1935" s="2">
        <f>'Moving Avg'!G1935</f>
        <v>2.385742</v>
      </c>
      <c r="I1935" s="2">
        <f>'Moving Avg'!H1935</f>
        <v>2.1594215000000028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2.5133000000000001</v>
      </c>
      <c r="C1936" s="2">
        <f>RSI!I1936</f>
        <v>44.067578372694449</v>
      </c>
      <c r="D1936" s="2">
        <f>MACD!E1936</f>
        <v>0.12742148542268428</v>
      </c>
      <c r="E1936" s="2">
        <f>MACD!F1936</f>
        <v>2.0372938333301234E-2</v>
      </c>
      <c r="F1936" s="2">
        <f>'Moving Avg'!D1936</f>
        <v>2.6032999999999999</v>
      </c>
      <c r="G1936" s="2">
        <f>'Moving Avg'!F1936</f>
        <v>2.6900649999999997</v>
      </c>
      <c r="H1936" s="2">
        <f>'Moving Avg'!G1936</f>
        <v>2.3943699999999999</v>
      </c>
      <c r="I1936" s="2">
        <f>'Moving Avg'!H1936</f>
        <v>2.1623755000000027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2.4382999999999999</v>
      </c>
      <c r="C1937" s="2">
        <f>RSI!I1937</f>
        <v>37.512494352062902</v>
      </c>
      <c r="D1937" s="2">
        <f>MACD!E1937</f>
        <v>0.13629346928893193</v>
      </c>
      <c r="E1937" s="2">
        <f>MACD!F1937</f>
        <v>4.355704452442738E-2</v>
      </c>
      <c r="F1937" s="2">
        <f>'Moving Avg'!D1937</f>
        <v>2.5657999999999999</v>
      </c>
      <c r="G1937" s="2">
        <f>'Moving Avg'!F1937</f>
        <v>2.6834999999999996</v>
      </c>
      <c r="H1937" s="2">
        <f>'Moving Avg'!G1937</f>
        <v>2.4014979999999997</v>
      </c>
      <c r="I1937" s="2">
        <f>'Moving Avg'!H1937</f>
        <v>2.1651890000000034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2.5038999999999998</v>
      </c>
      <c r="C1938" s="2">
        <f>RSI!I1938</f>
        <v>45.191953887952252</v>
      </c>
      <c r="D1938" s="2">
        <f>MACD!E1938</f>
        <v>0.12960977038882504</v>
      </c>
      <c r="E1938" s="2">
        <f>MACD!F1938</f>
        <v>6.0767589697306917E-2</v>
      </c>
      <c r="F1938" s="2">
        <f>'Moving Avg'!D1938</f>
        <v>2.5414199999999996</v>
      </c>
      <c r="G1938" s="2">
        <f>'Moving Avg'!F1938</f>
        <v>2.6774049999999994</v>
      </c>
      <c r="H1938" s="2">
        <f>'Moving Avg'!G1938</f>
        <v>2.4082499999999998</v>
      </c>
      <c r="I1938" s="2">
        <f>'Moving Avg'!H1938</f>
        <v>2.1680960000000029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</row>
    <row r="1939" spans="1:12" ht="13.5" x14ac:dyDescent="0.25">
      <c r="A1939" s="3">
        <f>RSI!A1939</f>
        <v>44832</v>
      </c>
      <c r="B1939" s="2">
        <f>RSI!B1939</f>
        <v>2.5133000000000001</v>
      </c>
      <c r="C1939" s="2">
        <f>RSI!I1939</f>
        <v>46.212027098999933</v>
      </c>
      <c r="D1939" s="2">
        <f>MACD!E1939</f>
        <v>0.12358909722903944</v>
      </c>
      <c r="E1939" s="2">
        <f>MACD!F1939</f>
        <v>7.3331891203653424E-2</v>
      </c>
      <c r="F1939" s="2">
        <f>'Moving Avg'!D1939</f>
        <v>2.51892</v>
      </c>
      <c r="G1939" s="2">
        <f>'Moving Avg'!F1939</f>
        <v>2.6670899999999995</v>
      </c>
      <c r="H1939" s="2">
        <f>'Moving Avg'!G1939</f>
        <v>2.4151899999999999</v>
      </c>
      <c r="I1939" s="2">
        <f>'Moving Avg'!H1939</f>
        <v>2.1710500000000028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44833</v>
      </c>
      <c r="B1940" s="2">
        <f>RSI!B1940</f>
        <v>2.4007999999999998</v>
      </c>
      <c r="C1940" s="2">
        <f>RSI!I1940</f>
        <v>37.271331934629437</v>
      </c>
      <c r="D1940" s="2">
        <f>MACD!E1940</f>
        <v>0.1198790074630649</v>
      </c>
      <c r="E1940" s="2">
        <f>MACD!F1940</f>
        <v>8.2641314455535728E-2</v>
      </c>
      <c r="F1940" s="2">
        <f>'Moving Avg'!D1940</f>
        <v>2.4739200000000001</v>
      </c>
      <c r="G1940" s="2">
        <f>'Moving Avg'!F1940</f>
        <v>2.6450549999999997</v>
      </c>
      <c r="H1940" s="2">
        <f>'Moving Avg'!G1940</f>
        <v>2.4202539999999995</v>
      </c>
      <c r="I1940" s="2">
        <f>'Moving Avg'!H1940</f>
        <v>2.1734415000000031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</row>
    <row r="1941" spans="1:12" ht="13.5" x14ac:dyDescent="0.25">
      <c r="A1941" s="3">
        <f>RSI!A1941</f>
        <v>44834</v>
      </c>
      <c r="B1941" s="2">
        <f>RSI!B1941</f>
        <v>2.4664000000000001</v>
      </c>
      <c r="C1941" s="2">
        <f>RSI!I1941</f>
        <v>44.066835707711519</v>
      </c>
      <c r="D1941" s="2">
        <f>MACD!E1941</f>
        <v>0.11997760941322078</v>
      </c>
      <c r="E1941" s="2">
        <f>MACD!F1941</f>
        <v>9.0108573447072737E-2</v>
      </c>
      <c r="F1941" s="2">
        <f>'Moving Avg'!D1941</f>
        <v>2.46454</v>
      </c>
      <c r="G1941" s="2">
        <f>'Moving Avg'!F1941</f>
        <v>2.6277049999999997</v>
      </c>
      <c r="H1941" s="2">
        <f>'Moving Avg'!G1941</f>
        <v>2.426444</v>
      </c>
      <c r="I1941" s="2">
        <f>'Moving Avg'!H1941</f>
        <v>2.1761610000000031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</row>
    <row r="1942" spans="1:12" ht="13.5" x14ac:dyDescent="0.25">
      <c r="A1942" s="3">
        <f>RSI!A1942</f>
        <v>44837</v>
      </c>
      <c r="B1942" s="2">
        <f>RSI!B1942</f>
        <v>2.4007999999999998</v>
      </c>
      <c r="C1942" s="2">
        <f>RSI!I1942</f>
        <v>39.462899791995198</v>
      </c>
      <c r="D1942" s="2">
        <f>MACD!E1942</f>
        <v>0.12536337892501592</v>
      </c>
      <c r="E1942" s="2">
        <f>MACD!F1942</f>
        <v>9.715953454266138E-2</v>
      </c>
      <c r="F1942" s="2">
        <f>'Moving Avg'!D1942</f>
        <v>2.4570400000000001</v>
      </c>
      <c r="G1942" s="2">
        <f>'Moving Avg'!F1942</f>
        <v>2.6070749999999991</v>
      </c>
      <c r="H1942" s="2">
        <f>'Moving Avg'!G1942</f>
        <v>2.4313220000000002</v>
      </c>
      <c r="I1942" s="2">
        <f>'Moving Avg'!H1942</f>
        <v>2.1785525000000034</v>
      </c>
      <c r="J1942" s="6" t="str">
        <f>OBV!F1942</f>
        <v>BULLISH</v>
      </c>
      <c r="K1942" s="6" t="str">
        <f>OBV!G1942</f>
        <v>NEUTRAL</v>
      </c>
      <c r="L1942" s="6" t="str">
        <f>OBV!H1942</f>
        <v>BULLISH DIVERGENCE</v>
      </c>
    </row>
    <row r="1943" spans="1:12" ht="13.5" x14ac:dyDescent="0.25">
      <c r="A1943" s="3">
        <f>RSI!A1943</f>
        <v>44838</v>
      </c>
      <c r="B1943" s="2">
        <f>RSI!B1943</f>
        <v>2.4007999999999998</v>
      </c>
      <c r="C1943" s="2">
        <f>RSI!I1943</f>
        <v>39.462899791995191</v>
      </c>
      <c r="D1943" s="2">
        <f>MACD!E1943</f>
        <v>0.13071845898211976</v>
      </c>
      <c r="E1943" s="2">
        <f>MACD!F1943</f>
        <v>0.10387131943055306</v>
      </c>
      <c r="F1943" s="2">
        <f>'Moving Avg'!D1943</f>
        <v>2.43642</v>
      </c>
      <c r="G1943" s="2">
        <f>'Moving Avg'!F1943</f>
        <v>2.586444999999999</v>
      </c>
      <c r="H1943" s="2">
        <f>'Moving Avg'!G1943</f>
        <v>2.4361999999999999</v>
      </c>
      <c r="I1943" s="2">
        <f>'Moving Avg'!H1943</f>
        <v>2.1809440000000033</v>
      </c>
      <c r="J1943" s="6" t="str">
        <f>OBV!F1943</f>
        <v>BULLISH</v>
      </c>
      <c r="K1943" s="6" t="str">
        <f>OBV!G1943</f>
        <v>NEUTRAL</v>
      </c>
      <c r="L1943" s="6" t="str">
        <f>OBV!H1943</f>
        <v>BULLISH DIVERGENCE</v>
      </c>
    </row>
    <row r="1944" spans="1:12" ht="13.5" x14ac:dyDescent="0.25">
      <c r="A1944" s="3">
        <f>RSI!A1944</f>
        <v>44839</v>
      </c>
      <c r="B1944" s="2">
        <f>RSI!B1944</f>
        <v>2.5038999999999998</v>
      </c>
      <c r="C1944" s="2">
        <f>RSI!I1944</f>
        <v>49.146979395036894</v>
      </c>
      <c r="D1944" s="2">
        <f>MACD!E1944</f>
        <v>0.12835143100427082</v>
      </c>
      <c r="E1944" s="2">
        <f>MACD!F1944</f>
        <v>0.10876734174529662</v>
      </c>
      <c r="F1944" s="2">
        <f>'Moving Avg'!D1944</f>
        <v>2.4345400000000001</v>
      </c>
      <c r="G1944" s="2">
        <f>'Moving Avg'!F1944</f>
        <v>2.5709699999999995</v>
      </c>
      <c r="H1944" s="2">
        <f>'Moving Avg'!G1944</f>
        <v>2.4431400000000005</v>
      </c>
      <c r="I1944" s="2">
        <f>'Moving Avg'!H1944</f>
        <v>2.183569500000003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</row>
    <row r="1945" spans="1:12" ht="13.5" x14ac:dyDescent="0.25">
      <c r="A1945" s="3">
        <f>RSI!A1945</f>
        <v>44840</v>
      </c>
      <c r="B1945" s="2">
        <f>RSI!B1945</f>
        <v>2.5602</v>
      </c>
      <c r="C1945" s="2">
        <f>RSI!I1945</f>
        <v>53.519592725826591</v>
      </c>
      <c r="D1945" s="2">
        <f>MACD!E1945</f>
        <v>0.12225303095320106</v>
      </c>
      <c r="E1945" s="2">
        <f>MACD!F1945</f>
        <v>0.11146447958687751</v>
      </c>
      <c r="F1945" s="2">
        <f>'Moving Avg'!D1945</f>
        <v>2.4664200000000003</v>
      </c>
      <c r="G1945" s="2">
        <f>'Moving Avg'!F1945</f>
        <v>2.5583099999999996</v>
      </c>
      <c r="H1945" s="2">
        <f>'Moving Avg'!G1945</f>
        <v>2.4512060000000004</v>
      </c>
      <c r="I1945" s="2">
        <f>'Moving Avg'!H1945</f>
        <v>2.1864300000000032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2.6726999999999999</v>
      </c>
      <c r="C1946" s="2">
        <f>RSI!I1946</f>
        <v>60.777175469686725</v>
      </c>
      <c r="D1946" s="2">
        <f>MACD!E1946</f>
        <v>9.1188437967853364E-2</v>
      </c>
      <c r="E1946" s="2">
        <f>MACD!F1946</f>
        <v>0.10740927126307268</v>
      </c>
      <c r="F1946" s="2">
        <f>'Moving Avg'!D1946</f>
        <v>2.5076799999999997</v>
      </c>
      <c r="G1946" s="2">
        <f>'Moving Avg'!F1946</f>
        <v>2.5512749999999995</v>
      </c>
      <c r="H1946" s="2">
        <f>'Moving Avg'!G1946</f>
        <v>2.4615220000000004</v>
      </c>
      <c r="I1946" s="2">
        <f>'Moving Avg'!H1946</f>
        <v>2.1900875000000033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2.6634000000000002</v>
      </c>
      <c r="C1947" s="2">
        <f>RSI!I1947</f>
        <v>59.943912151611201</v>
      </c>
      <c r="D1947" s="2">
        <f>MACD!E1947</f>
        <v>5.3144800295938932E-2</v>
      </c>
      <c r="E1947" s="2">
        <f>MACD!F1947</f>
        <v>9.6556377069645927E-2</v>
      </c>
      <c r="F1947" s="2">
        <f>'Moving Avg'!D1947</f>
        <v>2.5601999999999996</v>
      </c>
      <c r="G1947" s="2">
        <f>'Moving Avg'!F1947</f>
        <v>2.5498699999999999</v>
      </c>
      <c r="H1947" s="2">
        <f>'Moving Avg'!G1947</f>
        <v>2.4716520000000002</v>
      </c>
      <c r="I1947" s="2">
        <f>'Moving Avg'!H1947</f>
        <v>2.1936985000000035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2.6539999999999999</v>
      </c>
      <c r="C1948" s="2">
        <f>RSI!I1948</f>
        <v>59.06249173854075</v>
      </c>
      <c r="D1948" s="2">
        <f>MACD!E1948</f>
        <v>3.0956254538216932E-2</v>
      </c>
      <c r="E1948" s="2">
        <f>MACD!F1948</f>
        <v>8.3436352563360128E-2</v>
      </c>
      <c r="F1948" s="2">
        <f>'Moving Avg'!D1948</f>
        <v>2.61084</v>
      </c>
      <c r="G1948" s="2">
        <f>'Moving Avg'!F1948</f>
        <v>2.5512800000000007</v>
      </c>
      <c r="H1948" s="2">
        <f>'Moving Avg'!G1948</f>
        <v>2.4815939999999999</v>
      </c>
      <c r="I1948" s="2">
        <f>'Moving Avg'!H1948</f>
        <v>2.1978250000000035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2.6539999999999999</v>
      </c>
      <c r="C1949" s="2">
        <f>RSI!I1949</f>
        <v>59.06249173854075</v>
      </c>
      <c r="D1949" s="2">
        <f>MACD!E1949</f>
        <v>1.2954900972615313E-2</v>
      </c>
      <c r="E1949" s="2">
        <f>MACD!F1949</f>
        <v>6.9340062245211165E-2</v>
      </c>
      <c r="F1949" s="2">
        <f>'Moving Avg'!D1949</f>
        <v>2.64086</v>
      </c>
      <c r="G1949" s="2">
        <f>'Moving Avg'!F1949</f>
        <v>2.5526899999999997</v>
      </c>
      <c r="H1949" s="2">
        <f>'Moving Avg'!G1949</f>
        <v>2.491536</v>
      </c>
      <c r="I1949" s="2">
        <f>'Moving Avg'!H1949</f>
        <v>2.2014355000000037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2.5413999999999999</v>
      </c>
      <c r="C1950" s="2">
        <f>RSI!I1950</f>
        <v>49.043971953727059</v>
      </c>
      <c r="D1950" s="2">
        <f>MACD!E1950</f>
        <v>-1.1866728185307984E-2</v>
      </c>
      <c r="E1950" s="2">
        <f>MACD!F1950</f>
        <v>5.3098704159107335E-2</v>
      </c>
      <c r="F1950" s="2">
        <f>'Moving Avg'!D1950</f>
        <v>2.6370999999999998</v>
      </c>
      <c r="G1950" s="2">
        <f>'Moving Avg'!F1950</f>
        <v>2.5508100000000002</v>
      </c>
      <c r="H1950" s="2">
        <f>'Moving Avg'!G1950</f>
        <v>2.4992259999999997</v>
      </c>
      <c r="I1950" s="2">
        <f>'Moving Avg'!H1950</f>
        <v>2.2049050000000037</v>
      </c>
      <c r="J1950" s="6" t="str">
        <f>OBV!F1950</f>
        <v>BULLISH</v>
      </c>
      <c r="K1950" s="6" t="str">
        <f>OBV!G1950</f>
        <v>NEUTRAL</v>
      </c>
      <c r="L1950" s="6" t="str">
        <f>OBV!H1950</f>
        <v>BULLISH DIVERGENCE</v>
      </c>
    </row>
    <row r="1951" spans="1:12" ht="13.5" x14ac:dyDescent="0.25">
      <c r="A1951" s="3">
        <f>RSI!A1951</f>
        <v>44848</v>
      </c>
      <c r="B1951" s="2">
        <f>RSI!B1951</f>
        <v>2.4851999999999999</v>
      </c>
      <c r="C1951" s="2">
        <f>RSI!I1951</f>
        <v>44.946030532797607</v>
      </c>
      <c r="D1951" s="2">
        <f>MACD!E1951</f>
        <v>-1.8525648714332377E-2</v>
      </c>
      <c r="E1951" s="2">
        <f>MACD!F1951</f>
        <v>3.8773833584419395E-2</v>
      </c>
      <c r="F1951" s="2">
        <f>'Moving Avg'!D1951</f>
        <v>2.5996000000000001</v>
      </c>
      <c r="G1951" s="2">
        <f>'Moving Avg'!F1951</f>
        <v>2.5437800000000004</v>
      </c>
      <c r="H1951" s="2">
        <f>'Moving Avg'!G1951</f>
        <v>2.5057920000000005</v>
      </c>
      <c r="I1951" s="2">
        <f>'Moving Avg'!H1951</f>
        <v>2.207859000000004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2.5882999999999998</v>
      </c>
      <c r="C1952" s="2">
        <f>RSI!I1952</f>
        <v>52.746505920020056</v>
      </c>
      <c r="D1952" s="2">
        <f>MACD!E1952</f>
        <v>-4.1475222932635614E-2</v>
      </c>
      <c r="E1952" s="2">
        <f>MACD!F1952</f>
        <v>2.2724022281008394E-2</v>
      </c>
      <c r="F1952" s="2">
        <f>'Moving Avg'!D1952</f>
        <v>2.5845799999999999</v>
      </c>
      <c r="G1952" s="2">
        <f>'Moving Avg'!F1952</f>
        <v>2.5419050000000003</v>
      </c>
      <c r="H1952" s="2">
        <f>'Moving Avg'!G1952</f>
        <v>2.5144200000000003</v>
      </c>
      <c r="I1952" s="2">
        <f>'Moving Avg'!H1952</f>
        <v>2.211328500000004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2.5882999999999998</v>
      </c>
      <c r="C1953" s="2">
        <f>RSI!I1953</f>
        <v>52.746505920020041</v>
      </c>
      <c r="D1953" s="2">
        <f>MACD!E1953</f>
        <v>-6.1119758597316221E-2</v>
      </c>
      <c r="E1953" s="2">
        <f>MACD!F1953</f>
        <v>5.9552661053434725E-3</v>
      </c>
      <c r="F1953" s="2">
        <f>'Moving Avg'!D1953</f>
        <v>2.5714399999999999</v>
      </c>
      <c r="G1953" s="2">
        <f>'Moving Avg'!F1953</f>
        <v>2.5400299999999993</v>
      </c>
      <c r="H1953" s="2">
        <f>'Moving Avg'!G1953</f>
        <v>2.5230480000000002</v>
      </c>
      <c r="I1953" s="2">
        <f>'Moving Avg'!H1953</f>
        <v>2.2148920000000043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2.4758</v>
      </c>
      <c r="C1954" s="2">
        <f>RSI!I1954</f>
        <v>44.726721058590421</v>
      </c>
      <c r="D1954" s="2">
        <f>MACD!E1954</f>
        <v>-5.3756135444603892E-2</v>
      </c>
      <c r="E1954" s="2">
        <f>MACD!F1954</f>
        <v>-5.9870142046460004E-3</v>
      </c>
      <c r="F1954" s="2">
        <f>'Moving Avg'!D1954</f>
        <v>2.5358000000000001</v>
      </c>
      <c r="G1954" s="2">
        <f>'Moving Avg'!F1954</f>
        <v>2.5325299999999995</v>
      </c>
      <c r="H1954" s="2">
        <f>'Moving Avg'!G1954</f>
        <v>2.5294260000000004</v>
      </c>
      <c r="I1954" s="2">
        <f>'Moving Avg'!H1954</f>
        <v>2.218127500000004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2.5320999999999998</v>
      </c>
      <c r="C1955" s="2">
        <f>RSI!I1955</f>
        <v>48.912927078960969</v>
      </c>
      <c r="D1955" s="2">
        <f>MACD!E1955</f>
        <v>-4.2562913482283804E-2</v>
      </c>
      <c r="E1955" s="2">
        <f>MACD!F1955</f>
        <v>-1.3302194060173562E-2</v>
      </c>
      <c r="F1955" s="2">
        <f>'Moving Avg'!D1955</f>
        <v>2.5339399999999999</v>
      </c>
      <c r="G1955" s="2">
        <f>'Moving Avg'!F1955</f>
        <v>2.5278449999999997</v>
      </c>
      <c r="H1955" s="2">
        <f>'Moving Avg'!G1955</f>
        <v>2.5369299999999999</v>
      </c>
      <c r="I1955" s="2">
        <f>'Moving Avg'!H1955</f>
        <v>2.2218790000000039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2.5695999999999999</v>
      </c>
      <c r="C1956" s="2">
        <f>RSI!I1956</f>
        <v>51.545308162984824</v>
      </c>
      <c r="D1956" s="2">
        <f>MACD!E1956</f>
        <v>-1.8458105238502664E-2</v>
      </c>
      <c r="E1956" s="2">
        <f>MACD!F1956</f>
        <v>-1.4333376295839384E-2</v>
      </c>
      <c r="F1956" s="2">
        <f>'Moving Avg'!D1956</f>
        <v>2.5508199999999999</v>
      </c>
      <c r="G1956" s="2">
        <f>'Moving Avg'!F1956</f>
        <v>2.5306599999999997</v>
      </c>
      <c r="H1956" s="2">
        <f>'Moving Avg'!G1956</f>
        <v>2.5451840000000003</v>
      </c>
      <c r="I1956" s="2">
        <f>'Moving Avg'!H1956</f>
        <v>2.2258650000000042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2.4569999999999999</v>
      </c>
      <c r="C1957" s="2">
        <f>RSI!I1957</f>
        <v>44.183424925968183</v>
      </c>
      <c r="D1957" s="2">
        <f>MACD!E1957</f>
        <v>8.7226773483743969E-3</v>
      </c>
      <c r="E1957" s="2">
        <f>MACD!F1957</f>
        <v>-9.7221655669966298E-3</v>
      </c>
      <c r="F1957" s="2">
        <f>'Moving Avg'!D1957</f>
        <v>2.5245599999999997</v>
      </c>
      <c r="G1957" s="2">
        <f>'Moving Avg'!F1957</f>
        <v>2.5315949999999998</v>
      </c>
      <c r="H1957" s="2">
        <f>'Moving Avg'!G1957</f>
        <v>2.551186</v>
      </c>
      <c r="I1957" s="2">
        <f>'Moving Avg'!H1957</f>
        <v>2.2295220000000038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</row>
    <row r="1958" spans="1:12" ht="13.5" x14ac:dyDescent="0.25">
      <c r="A1958" s="3">
        <f>RSI!A1958</f>
        <v>44859</v>
      </c>
      <c r="B1958" s="2">
        <f>RSI!B1958</f>
        <v>2.5602</v>
      </c>
      <c r="C1958" s="2">
        <f>RSI!I1958</f>
        <v>51.079704320512718</v>
      </c>
      <c r="D1958" s="2">
        <f>MACD!E1958</f>
        <v>2.3180297012185491E-2</v>
      </c>
      <c r="E1958" s="2">
        <f>MACD!F1958</f>
        <v>-3.1416730511602065E-3</v>
      </c>
      <c r="F1958" s="2">
        <f>'Moving Avg'!D1958</f>
        <v>2.5189399999999997</v>
      </c>
      <c r="G1958" s="2">
        <f>'Moving Avg'!F1958</f>
        <v>2.5344099999999998</v>
      </c>
      <c r="H1958" s="2">
        <f>'Moving Avg'!G1958</f>
        <v>2.5592519999999999</v>
      </c>
      <c r="I1958" s="2">
        <f>'Moving Avg'!H1958</f>
        <v>2.2336015000000038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</row>
    <row r="1959" spans="1:12" ht="13.5" x14ac:dyDescent="0.25">
      <c r="A1959" s="3">
        <f>RSI!A1959</f>
        <v>44860</v>
      </c>
      <c r="B1959" s="2">
        <f>RSI!B1959</f>
        <v>2.5602</v>
      </c>
      <c r="C1959" s="2">
        <f>RSI!I1959</f>
        <v>51.079704320512718</v>
      </c>
      <c r="D1959" s="2">
        <f>MACD!E1959</f>
        <v>3.5312274845517244E-2</v>
      </c>
      <c r="E1959" s="2">
        <f>MACD!F1959</f>
        <v>4.5491165281752836E-3</v>
      </c>
      <c r="F1959" s="2">
        <f>'Moving Avg'!D1959</f>
        <v>2.5358200000000002</v>
      </c>
      <c r="G1959" s="2">
        <f>'Moving Avg'!F1959</f>
        <v>2.5367549999999999</v>
      </c>
      <c r="H1959" s="2">
        <f>'Moving Avg'!G1959</f>
        <v>2.5658159999999999</v>
      </c>
      <c r="I1959" s="2">
        <f>'Moving Avg'!H1959</f>
        <v>2.2373525000000036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2.5602</v>
      </c>
      <c r="C1960" s="2">
        <f>RSI!I1960</f>
        <v>51.079704320512718</v>
      </c>
      <c r="D1960" s="2">
        <f>MACD!E1960</f>
        <v>2.8160835542907936E-2</v>
      </c>
      <c r="E1960" s="2">
        <f>MACD!F1960</f>
        <v>9.2714603311218145E-3</v>
      </c>
      <c r="F1960" s="2">
        <f>'Moving Avg'!D1960</f>
        <v>2.5414400000000001</v>
      </c>
      <c r="G1960" s="2">
        <f>'Moving Avg'!F1960</f>
        <v>2.5447250000000001</v>
      </c>
      <c r="H1960" s="2">
        <f>'Moving Avg'!G1960</f>
        <v>2.572006</v>
      </c>
      <c r="I1960" s="2">
        <f>'Moving Avg'!H1960</f>
        <v>2.2411035000000039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2.5602</v>
      </c>
      <c r="C1961" s="2">
        <f>RSI!I1961</f>
        <v>51.079704320512718</v>
      </c>
      <c r="D1961" s="2">
        <f>MACD!E1961</f>
        <v>1.3376535969149561E-2</v>
      </c>
      <c r="E1961" s="2">
        <f>MACD!F1961</f>
        <v>1.0092475458727365E-2</v>
      </c>
      <c r="F1961" s="2">
        <f>'Moving Avg'!D1961</f>
        <v>2.5395599999999998</v>
      </c>
      <c r="G1961" s="2">
        <f>'Moving Avg'!F1961</f>
        <v>2.5494150000000007</v>
      </c>
      <c r="H1961" s="2">
        <f>'Moving Avg'!G1961</f>
        <v>2.5781959999999993</v>
      </c>
      <c r="I1961" s="2">
        <f>'Moving Avg'!H1961</f>
        <v>2.2448545000000037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2.5602</v>
      </c>
      <c r="C1962" s="2">
        <f>RSI!I1962</f>
        <v>51.079704320512718</v>
      </c>
      <c r="D1962" s="2">
        <f>MACD!E1962</f>
        <v>1.6647793727952553E-2</v>
      </c>
      <c r="E1962" s="2">
        <f>MACD!F1962</f>
        <v>1.1403539112572404E-2</v>
      </c>
      <c r="F1962" s="2">
        <f>'Moving Avg'!D1962</f>
        <v>2.5602</v>
      </c>
      <c r="G1962" s="2">
        <f>'Moving Avg'!F1962</f>
        <v>2.5573850000000005</v>
      </c>
      <c r="H1962" s="2">
        <f>'Moving Avg'!G1962</f>
        <v>2.5843859999999994</v>
      </c>
      <c r="I1962" s="2">
        <f>'Moving Avg'!H1962</f>
        <v>2.2489810000000032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2.4477000000000002</v>
      </c>
      <c r="C1963" s="2">
        <f>RSI!I1963</f>
        <v>42.741096234957993</v>
      </c>
      <c r="D1963" s="2">
        <f>MACD!E1963</f>
        <v>2.7674587770001313E-2</v>
      </c>
      <c r="E1963" s="2">
        <f>MACD!F1963</f>
        <v>1.4657748844058186E-2</v>
      </c>
      <c r="F1963" s="2">
        <f>'Moving Avg'!D1963</f>
        <v>2.5377000000000001</v>
      </c>
      <c r="G1963" s="2">
        <f>'Moving Avg'!F1963</f>
        <v>2.5597300000000005</v>
      </c>
      <c r="H1963" s="2">
        <f>'Moving Avg'!G1963</f>
        <v>2.5864499999999997</v>
      </c>
      <c r="I1963" s="2">
        <f>'Moving Avg'!H1963</f>
        <v>2.2525450000000036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2.4289000000000001</v>
      </c>
      <c r="C1964" s="2">
        <f>RSI!I1964</f>
        <v>41.521248560807855</v>
      </c>
      <c r="D1964" s="2">
        <f>MACD!E1964</f>
        <v>2.1685613440893814E-2</v>
      </c>
      <c r="E1964" s="2">
        <f>MACD!F1964</f>
        <v>1.6063321763425314E-2</v>
      </c>
      <c r="F1964" s="2">
        <f>'Moving Avg'!D1964</f>
        <v>2.5114399999999999</v>
      </c>
      <c r="G1964" s="2">
        <f>'Moving Avg'!F1964</f>
        <v>2.5559800000000004</v>
      </c>
      <c r="H1964" s="2">
        <f>'Moving Avg'!G1964</f>
        <v>2.5881379999999994</v>
      </c>
      <c r="I1964" s="2">
        <f>'Moving Avg'!H1964</f>
        <v>2.2560150000000032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2.4382999999999999</v>
      </c>
      <c r="C1965" s="2">
        <f>RSI!I1965</f>
        <v>42.406342351134981</v>
      </c>
      <c r="D1965" s="2">
        <f>MACD!E1965</f>
        <v>2.5245982687992718E-2</v>
      </c>
      <c r="E1965" s="2">
        <f>MACD!F1965</f>
        <v>1.7899853948338797E-2</v>
      </c>
      <c r="F1965" s="2">
        <f>'Moving Avg'!D1965</f>
        <v>2.48706</v>
      </c>
      <c r="G1965" s="2">
        <f>'Moving Avg'!F1965</f>
        <v>2.5498850000000002</v>
      </c>
      <c r="H1965" s="2">
        <f>'Moving Avg'!G1965</f>
        <v>2.5892639999999996</v>
      </c>
      <c r="I1965" s="2">
        <f>'Moving Avg'!H1965</f>
        <v>2.2595320000000032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2.4477000000000002</v>
      </c>
      <c r="C1966" s="2">
        <f>RSI!I1966</f>
        <v>43.330037809968942</v>
      </c>
      <c r="D1966" s="2">
        <f>MACD!E1966</f>
        <v>3.3889622608791914E-2</v>
      </c>
      <c r="E1966" s="2">
        <f>MACD!F1966</f>
        <v>2.1097807680429421E-2</v>
      </c>
      <c r="F1966" s="2">
        <f>'Moving Avg'!D1966</f>
        <v>2.4645600000000001</v>
      </c>
      <c r="G1966" s="2">
        <f>'Moving Avg'!F1966</f>
        <v>2.5386350000000002</v>
      </c>
      <c r="H1966" s="2">
        <f>'Moving Avg'!G1966</f>
        <v>2.5887019999999996</v>
      </c>
      <c r="I1966" s="2">
        <f>'Moving Avg'!H1966</f>
        <v>2.2631425000000029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2.3445</v>
      </c>
      <c r="C1967" s="2">
        <f>RSI!I1967</f>
        <v>36.423340157081569</v>
      </c>
      <c r="D1967" s="2">
        <f>MACD!E1967</f>
        <v>3.1986039952907053E-2</v>
      </c>
      <c r="E1967" s="2">
        <f>MACD!F1967</f>
        <v>2.3275454134924947E-2</v>
      </c>
      <c r="F1967" s="2">
        <f>'Moving Avg'!D1967</f>
        <v>2.4214199999999999</v>
      </c>
      <c r="G1967" s="2">
        <f>'Moving Avg'!F1967</f>
        <v>2.5226899999999999</v>
      </c>
      <c r="H1967" s="2">
        <f>'Moving Avg'!G1967</f>
        <v>2.5841999999999992</v>
      </c>
      <c r="I1967" s="2">
        <f>'Moving Avg'!H1967</f>
        <v>2.2662370000000029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2.4477000000000002</v>
      </c>
      <c r="C1968" s="2">
        <f>RSI!I1968</f>
        <v>45.73790586324742</v>
      </c>
      <c r="D1968" s="2">
        <f>MACD!E1968</f>
        <v>3.9644645678890367E-2</v>
      </c>
      <c r="E1968" s="2">
        <f>MACD!F1968</f>
        <v>2.6549292443718033E-2</v>
      </c>
      <c r="F1968" s="2">
        <f>'Moving Avg'!D1968</f>
        <v>2.4214200000000003</v>
      </c>
      <c r="G1968" s="2">
        <f>'Moving Avg'!F1968</f>
        <v>2.512375</v>
      </c>
      <c r="H1968" s="2">
        <f>'Moving Avg'!G1968</f>
        <v>2.5806379999999991</v>
      </c>
      <c r="I1968" s="2">
        <f>'Moving Avg'!H1968</f>
        <v>2.2698010000000028</v>
      </c>
      <c r="J1968" s="6" t="str">
        <f>OBV!F1968</f>
        <v>BEARISH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2.4477000000000002</v>
      </c>
      <c r="C1969" s="2">
        <f>RSI!I1969</f>
        <v>45.73790586324742</v>
      </c>
      <c r="D1969" s="2">
        <f>MACD!E1969</f>
        <v>4.6475238248491202E-2</v>
      </c>
      <c r="E1969" s="2">
        <f>MACD!F1969</f>
        <v>3.0534481604672668E-2</v>
      </c>
      <c r="F1969" s="2">
        <f>'Moving Avg'!D1969</f>
        <v>2.4251800000000001</v>
      </c>
      <c r="G1969" s="2">
        <f>'Moving Avg'!F1969</f>
        <v>2.5020599999999993</v>
      </c>
      <c r="H1969" s="2">
        <f>'Moving Avg'!G1969</f>
        <v>2.5751999999999988</v>
      </c>
      <c r="I1969" s="2">
        <f>'Moving Avg'!H1969</f>
        <v>2.2733650000000027</v>
      </c>
      <c r="J1969" s="6" t="str">
        <f>OBV!F1969</f>
        <v>BEARISH</v>
      </c>
      <c r="K1969" s="6" t="str">
        <f>OBV!G1969</f>
        <v>NEUTRAL</v>
      </c>
      <c r="L1969" s="6" t="str">
        <f>OBV!H1969</f>
        <v>BEARISH DIVERGENCE</v>
      </c>
    </row>
    <row r="1970" spans="1:12" ht="13.5" x14ac:dyDescent="0.25">
      <c r="A1970" s="3">
        <f>RSI!A1970</f>
        <v>44875</v>
      </c>
      <c r="B1970" s="2">
        <f>RSI!B1970</f>
        <v>2.4477000000000002</v>
      </c>
      <c r="C1970" s="2">
        <f>RSI!I1970</f>
        <v>45.737905863247427</v>
      </c>
      <c r="D1970" s="2">
        <f>MACD!E1970</f>
        <v>5.2579261050901938E-2</v>
      </c>
      <c r="E1970" s="2">
        <f>MACD!F1970</f>
        <v>3.4943437493918525E-2</v>
      </c>
      <c r="F1970" s="2">
        <f>'Moving Avg'!D1970</f>
        <v>2.42706</v>
      </c>
      <c r="G1970" s="2">
        <f>'Moving Avg'!F1970</f>
        <v>2.4973749999999995</v>
      </c>
      <c r="H1970" s="2">
        <f>'Moving Avg'!G1970</f>
        <v>2.5673239999999988</v>
      </c>
      <c r="I1970" s="2">
        <f>'Moving Avg'!H1970</f>
        <v>2.2766945000000032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</row>
    <row r="1971" spans="1:12" ht="13.5" x14ac:dyDescent="0.25">
      <c r="A1971" s="3">
        <f>RSI!A1971</f>
        <v>44876</v>
      </c>
      <c r="B1971" s="2">
        <f>RSI!B1971</f>
        <v>2.4477000000000002</v>
      </c>
      <c r="C1971" s="2">
        <f>RSI!I1971</f>
        <v>45.737905863247427</v>
      </c>
      <c r="D1971" s="2">
        <f>MACD!E1971</f>
        <v>5.8044472522296164E-2</v>
      </c>
      <c r="E1971" s="2">
        <f>MACD!F1971</f>
        <v>3.9563644499594056E-2</v>
      </c>
      <c r="F1971" s="2">
        <f>'Moving Avg'!D1971</f>
        <v>2.42706</v>
      </c>
      <c r="G1971" s="2">
        <f>'Moving Avg'!F1971</f>
        <v>2.4954999999999998</v>
      </c>
      <c r="H1971" s="2">
        <f>'Moving Avg'!G1971</f>
        <v>2.5600099999999988</v>
      </c>
      <c r="I1971" s="2">
        <f>'Moving Avg'!H1971</f>
        <v>2.2800240000000032</v>
      </c>
      <c r="J1971" s="6" t="str">
        <f>OBV!F1971</f>
        <v>BEARISH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44879</v>
      </c>
      <c r="B1972" s="2">
        <f>RSI!B1972</f>
        <v>2.3445</v>
      </c>
      <c r="C1972" s="2">
        <f>RSI!I1972</f>
        <v>38.208457750563937</v>
      </c>
      <c r="D1972" s="2">
        <f>MACD!E1972</f>
        <v>7.0591353617863728E-2</v>
      </c>
      <c r="E1972" s="2">
        <f>MACD!F1972</f>
        <v>4.5769186323247994E-2</v>
      </c>
      <c r="F1972" s="2">
        <f>'Moving Avg'!D1972</f>
        <v>2.42706</v>
      </c>
      <c r="G1972" s="2">
        <f>'Moving Avg'!F1972</f>
        <v>2.4833099999999995</v>
      </c>
      <c r="H1972" s="2">
        <f>'Moving Avg'!G1972</f>
        <v>2.5506319999999985</v>
      </c>
      <c r="I1972" s="2">
        <f>'Moving Avg'!H1972</f>
        <v>2.282837500000003</v>
      </c>
      <c r="J1972" s="6" t="str">
        <f>OBV!F1972</f>
        <v>BEARISH</v>
      </c>
      <c r="K1972" s="6" t="str">
        <f>OBV!G1972</f>
        <v>STRONG</v>
      </c>
      <c r="L1972" s="6" t="str">
        <f>OBV!H1972</f>
        <v>NEUTRAL</v>
      </c>
    </row>
    <row r="1973" spans="1:12" ht="13.5" x14ac:dyDescent="0.25">
      <c r="A1973" s="3">
        <f>RSI!A1973</f>
        <v>44880</v>
      </c>
      <c r="B1973" s="2">
        <f>RSI!B1973</f>
        <v>2.3445</v>
      </c>
      <c r="C1973" s="2">
        <f>RSI!I1973</f>
        <v>38.208457750563937</v>
      </c>
      <c r="D1973" s="2">
        <f>MACD!E1973</f>
        <v>6.476749859452946E-2</v>
      </c>
      <c r="E1973" s="2">
        <f>MACD!F1973</f>
        <v>4.9568848777504289E-2</v>
      </c>
      <c r="F1973" s="2">
        <f>'Moving Avg'!D1973</f>
        <v>2.4064199999999998</v>
      </c>
      <c r="G1973" s="2">
        <f>'Moving Avg'!F1973</f>
        <v>2.4711199999999991</v>
      </c>
      <c r="H1973" s="2">
        <f>'Moving Avg'!G1973</f>
        <v>2.5412539999999986</v>
      </c>
      <c r="I1973" s="2">
        <f>'Moving Avg'!H1973</f>
        <v>2.2856510000000032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2.4477000000000002</v>
      </c>
      <c r="C1974" s="2">
        <f>RSI!I1974</f>
        <v>48.114539560994054</v>
      </c>
      <c r="D1974" s="2">
        <f>MACD!E1974</f>
        <v>5.0105874304514852E-2</v>
      </c>
      <c r="E1974" s="2">
        <f>MACD!F1974</f>
        <v>4.9676253882906404E-2</v>
      </c>
      <c r="F1974" s="2">
        <f>'Moving Avg'!D1974</f>
        <v>2.4064199999999998</v>
      </c>
      <c r="G1974" s="2">
        <f>'Moving Avg'!F1974</f>
        <v>2.4697149999999994</v>
      </c>
      <c r="H1974" s="2">
        <f>'Moving Avg'!G1974</f>
        <v>2.5339399999999985</v>
      </c>
      <c r="I1974" s="2">
        <f>'Moving Avg'!H1974</f>
        <v>2.2886055000000027</v>
      </c>
      <c r="J1974" s="6" t="str">
        <f>OBV!F1974</f>
        <v>BEARISH</v>
      </c>
      <c r="K1974" s="6" t="str">
        <f>OBV!G1974</f>
        <v>STRONG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2.4477000000000002</v>
      </c>
      <c r="C1975" s="2">
        <f>RSI!I1975</f>
        <v>48.114539560994054</v>
      </c>
      <c r="D1975" s="2">
        <f>MACD!E1975</f>
        <v>3.9279748444196017E-2</v>
      </c>
      <c r="E1975" s="2">
        <f>MACD!F1975</f>
        <v>4.7596952795164328E-2</v>
      </c>
      <c r="F1975" s="2">
        <f>'Moving Avg'!D1975</f>
        <v>2.4064199999999998</v>
      </c>
      <c r="G1975" s="2">
        <f>'Moving Avg'!F1975</f>
        <v>2.4654949999999993</v>
      </c>
      <c r="H1975" s="2">
        <f>'Moving Avg'!G1975</f>
        <v>2.5266259999999985</v>
      </c>
      <c r="I1975" s="2">
        <f>'Moving Avg'!H1975</f>
        <v>2.291231500000003</v>
      </c>
      <c r="J1975" s="6" t="str">
        <f>OBV!F1975</f>
        <v>BEARISH</v>
      </c>
      <c r="K1975" s="6" t="str">
        <f>OBV!G1975</f>
        <v>STRONG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2.4477000000000002</v>
      </c>
      <c r="C1976" s="2">
        <f>RSI!I1976</f>
        <v>48.114539560994054</v>
      </c>
      <c r="D1976" s="2">
        <f>MACD!E1976</f>
        <v>3.1689139881903916E-2</v>
      </c>
      <c r="E1976" s="2">
        <f>MACD!F1976</f>
        <v>4.441539021251225E-2</v>
      </c>
      <c r="F1976" s="2">
        <f>'Moving Avg'!D1976</f>
        <v>2.4064199999999998</v>
      </c>
      <c r="G1976" s="2">
        <f>'Moving Avg'!F1976</f>
        <v>2.4593999999999996</v>
      </c>
      <c r="H1976" s="2">
        <f>'Moving Avg'!G1976</f>
        <v>2.5193119999999989</v>
      </c>
      <c r="I1976" s="2">
        <f>'Moving Avg'!H1976</f>
        <v>2.2938575000000028</v>
      </c>
      <c r="J1976" s="6" t="str">
        <f>OBV!F1976</f>
        <v>BEARISH</v>
      </c>
      <c r="K1976" s="6" t="str">
        <f>OBV!G1976</f>
        <v>STRONG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2.3445</v>
      </c>
      <c r="C1977" s="2">
        <f>RSI!I1977</f>
        <v>40.087800358824637</v>
      </c>
      <c r="D1977" s="2">
        <f>MACD!E1977</f>
        <v>1.714847345980175E-2</v>
      </c>
      <c r="E1977" s="2">
        <f>MACD!F1977</f>
        <v>3.8962006861970148E-2</v>
      </c>
      <c r="F1977" s="2">
        <f>'Moving Avg'!D1977</f>
        <v>2.4064199999999998</v>
      </c>
      <c r="G1977" s="2">
        <f>'Moving Avg'!F1977</f>
        <v>2.4537749999999989</v>
      </c>
      <c r="H1977" s="2">
        <f>'Moving Avg'!G1977</f>
        <v>2.5123719999999983</v>
      </c>
      <c r="I1977" s="2">
        <f>'Moving Avg'!H1977</f>
        <v>2.2957800000000028</v>
      </c>
      <c r="J1977" s="6" t="str">
        <f>OBV!F1977</f>
        <v>BULLISH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44887</v>
      </c>
      <c r="B1978" s="2">
        <f>RSI!B1978</f>
        <v>2.2412999999999998</v>
      </c>
      <c r="C1978" s="2">
        <f>RSI!I1978</f>
        <v>33.982550137026976</v>
      </c>
      <c r="D1978" s="2">
        <f>MACD!E1978</f>
        <v>2.9082156764880462E-2</v>
      </c>
      <c r="E1978" s="2">
        <f>MACD!F1978</f>
        <v>3.6986036842552208E-2</v>
      </c>
      <c r="F1978" s="2">
        <f>'Moving Avg'!D1978</f>
        <v>2.3857799999999996</v>
      </c>
      <c r="G1978" s="2">
        <f>'Moving Avg'!F1978</f>
        <v>2.4378299999999999</v>
      </c>
      <c r="H1978" s="2">
        <f>'Moving Avg'!G1978</f>
        <v>2.5046819999999985</v>
      </c>
      <c r="I1978" s="2">
        <f>'Moving Avg'!H1978</f>
        <v>2.2969050000000029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</row>
    <row r="1979" spans="1:12" ht="13.5" x14ac:dyDescent="0.25">
      <c r="A1979" s="3">
        <f>RSI!A1979</f>
        <v>44888</v>
      </c>
      <c r="B1979" s="2">
        <f>RSI!B1979</f>
        <v>2.1476000000000002</v>
      </c>
      <c r="C1979" s="2">
        <f>RSI!I1979</f>
        <v>29.577972945826303</v>
      </c>
      <c r="D1979" s="2">
        <f>MACD!E1979</f>
        <v>4.7393365545043142E-2</v>
      </c>
      <c r="E1979" s="2">
        <f>MACD!F1979</f>
        <v>3.9067502583050397E-2</v>
      </c>
      <c r="F1979" s="2">
        <f>'Moving Avg'!D1979</f>
        <v>2.3257600000000003</v>
      </c>
      <c r="G1979" s="2">
        <f>'Moving Avg'!F1979</f>
        <v>2.4172000000000002</v>
      </c>
      <c r="H1979" s="2">
        <f>'Moving Avg'!G1979</f>
        <v>2.4951179999999979</v>
      </c>
      <c r="I1979" s="2">
        <f>'Moving Avg'!H1979</f>
        <v>2.2971395000000028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2.0537999999999998</v>
      </c>
      <c r="C1980" s="2">
        <f>RSI!I1980</f>
        <v>25.951688920731087</v>
      </c>
      <c r="D1980" s="2">
        <f>MACD!E1980</f>
        <v>7.1567750024713828E-2</v>
      </c>
      <c r="E1980" s="2">
        <f>MACD!F1980</f>
        <v>4.5567552071383091E-2</v>
      </c>
      <c r="F1980" s="2">
        <f>'Moving Avg'!D1980</f>
        <v>2.2469799999999998</v>
      </c>
      <c r="G1980" s="2">
        <f>'Moving Avg'!F1980</f>
        <v>2.3918799999999996</v>
      </c>
      <c r="H1980" s="2">
        <f>'Moving Avg'!G1980</f>
        <v>2.4846139999999983</v>
      </c>
      <c r="I1980" s="2">
        <f>'Moving Avg'!H1980</f>
        <v>2.296436000000003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2.0537999999999998</v>
      </c>
      <c r="C1981" s="2">
        <f>RSI!I1981</f>
        <v>25.951688920731087</v>
      </c>
      <c r="D1981" s="2">
        <f>MACD!E1981</f>
        <v>9.418109683898912E-2</v>
      </c>
      <c r="E1981" s="2">
        <f>MACD!F1981</f>
        <v>5.5290261024904294E-2</v>
      </c>
      <c r="F1981" s="2">
        <f>'Moving Avg'!D1981</f>
        <v>2.1681999999999997</v>
      </c>
      <c r="G1981" s="2">
        <f>'Moving Avg'!F1981</f>
        <v>2.3665600000000002</v>
      </c>
      <c r="H1981" s="2">
        <f>'Moving Avg'!G1981</f>
        <v>2.4731739999999984</v>
      </c>
      <c r="I1981" s="2">
        <f>'Moving Avg'!H1981</f>
        <v>2.2953575000000028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2.0537999999999998</v>
      </c>
      <c r="C1982" s="2">
        <f>RSI!I1982</f>
        <v>25.951688920731087</v>
      </c>
      <c r="D1982" s="2">
        <f>MACD!E1982</f>
        <v>9.9436783410413287E-2</v>
      </c>
      <c r="E1982" s="2">
        <f>MACD!F1982</f>
        <v>6.4119565502006093E-2</v>
      </c>
      <c r="F1982" s="2">
        <f>'Moving Avg'!D1982</f>
        <v>2.1100599999999998</v>
      </c>
      <c r="G1982" s="2">
        <f>'Moving Avg'!F1982</f>
        <v>2.3412400000000004</v>
      </c>
      <c r="H1982" s="2">
        <f>'Moving Avg'!G1982</f>
        <v>2.4617339999999985</v>
      </c>
      <c r="I1982" s="2">
        <f>'Moving Avg'!H1982</f>
        <v>2.2938100000000032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2.0537999999999998</v>
      </c>
      <c r="C1983" s="2">
        <f>RSI!I1983</f>
        <v>25.951688920731073</v>
      </c>
      <c r="D1983" s="2">
        <f>MACD!E1983</f>
        <v>0.10573412436055563</v>
      </c>
      <c r="E1983" s="2">
        <f>MACD!F1983</f>
        <v>7.2442477273715999E-2</v>
      </c>
      <c r="F1983" s="2">
        <f>'Moving Avg'!D1983</f>
        <v>2.0725600000000002</v>
      </c>
      <c r="G1983" s="2">
        <f>'Moving Avg'!F1983</f>
        <v>2.3215450000000009</v>
      </c>
      <c r="H1983" s="2">
        <f>'Moving Avg'!G1983</f>
        <v>2.4502939999999982</v>
      </c>
      <c r="I1983" s="2">
        <f>'Moving Avg'!H1983</f>
        <v>2.2922625000000032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2.0537999999999998</v>
      </c>
      <c r="C1984" s="2">
        <f>RSI!I1984</f>
        <v>25.951688920731073</v>
      </c>
      <c r="D1984" s="2">
        <f>MACD!E1984</f>
        <v>0.12865273479886552</v>
      </c>
      <c r="E1984" s="2">
        <f>MACD!F1984</f>
        <v>8.3684528778745909E-2</v>
      </c>
      <c r="F1984" s="2">
        <f>'Moving Avg'!D1984</f>
        <v>2.0537999999999998</v>
      </c>
      <c r="G1984" s="2">
        <f>'Moving Avg'!F1984</f>
        <v>2.3027900000000008</v>
      </c>
      <c r="H1984" s="2">
        <f>'Moving Avg'!G1984</f>
        <v>2.4388539999999983</v>
      </c>
      <c r="I1984" s="2">
        <f>'Moving Avg'!H1984</f>
        <v>2.2907150000000036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2.0537999999999998</v>
      </c>
      <c r="C1985" s="2">
        <f>RSI!I1985</f>
        <v>25.951688920731073</v>
      </c>
      <c r="D1985" s="2">
        <f>MACD!E1985</f>
        <v>0.14963167192518956</v>
      </c>
      <c r="E1985" s="2">
        <f>MACD!F1985</f>
        <v>9.6873957408034644E-2</v>
      </c>
      <c r="F1985" s="2">
        <f>'Moving Avg'!D1985</f>
        <v>2.0537999999999998</v>
      </c>
      <c r="G1985" s="2">
        <f>'Moving Avg'!F1985</f>
        <v>2.2835650000000007</v>
      </c>
      <c r="H1985" s="2">
        <f>'Moving Avg'!G1985</f>
        <v>2.4274139999999984</v>
      </c>
      <c r="I1985" s="2">
        <f>'Moving Avg'!H1985</f>
        <v>2.2889800000000036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2.0444</v>
      </c>
      <c r="C1986" s="2">
        <f>RSI!I1986</f>
        <v>25.463658023623012</v>
      </c>
      <c r="D1986" s="2">
        <f>MACD!E1986</f>
        <v>0.16954814207344748</v>
      </c>
      <c r="E1986" s="2">
        <f>MACD!F1986</f>
        <v>0.11140879434111722</v>
      </c>
      <c r="F1986" s="2">
        <f>'Moving Avg'!D1986</f>
        <v>2.05192</v>
      </c>
      <c r="G1986" s="2">
        <f>'Moving Avg'!F1986</f>
        <v>2.2634000000000012</v>
      </c>
      <c r="H1986" s="2">
        <f>'Moving Avg'!G1986</f>
        <v>2.4180359999999985</v>
      </c>
      <c r="I1986" s="2">
        <f>'Moving Avg'!H1986</f>
        <v>2.2871980000000036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2.0537999999999998</v>
      </c>
      <c r="C1987" s="2">
        <f>RSI!I1987</f>
        <v>26.94319909502758</v>
      </c>
      <c r="D1987" s="2">
        <f>MACD!E1987</f>
        <v>0.1712428335904761</v>
      </c>
      <c r="E1987" s="2">
        <f>MACD!F1987</f>
        <v>0.123375602190989</v>
      </c>
      <c r="F1987" s="2">
        <f>'Moving Avg'!D1987</f>
        <v>2.05192</v>
      </c>
      <c r="G1987" s="2">
        <f>'Moving Avg'!F1987</f>
        <v>2.2488650000000012</v>
      </c>
      <c r="H1987" s="2">
        <f>'Moving Avg'!G1987</f>
        <v>2.4103459999999983</v>
      </c>
      <c r="I1987" s="2">
        <f>'Moving Avg'!H1987</f>
        <v>2.2858385000000037</v>
      </c>
      <c r="J1987" s="6" t="str">
        <f>OBV!F1987</f>
        <v>BEARISH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2.0537999999999998</v>
      </c>
      <c r="C1988" s="2">
        <f>RSI!I1988</f>
        <v>26.94319909502758</v>
      </c>
      <c r="D1988" s="2">
        <f>MACD!E1988</f>
        <v>0.15805499550734492</v>
      </c>
      <c r="E1988" s="2">
        <f>MACD!F1988</f>
        <v>0.1303114808542602</v>
      </c>
      <c r="F1988" s="2">
        <f>'Moving Avg'!D1988</f>
        <v>2.05192</v>
      </c>
      <c r="G1988" s="2">
        <f>'Moving Avg'!F1988</f>
        <v>2.2291700000000008</v>
      </c>
      <c r="H1988" s="2">
        <f>'Moving Avg'!G1988</f>
        <v>2.4013439999999981</v>
      </c>
      <c r="I1988" s="2">
        <f>'Moving Avg'!H1988</f>
        <v>2.2845725000000034</v>
      </c>
      <c r="J1988" s="6" t="str">
        <f>OBV!F1988</f>
        <v>BEARISH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2.0537999999999998</v>
      </c>
      <c r="C1989" s="2">
        <f>RSI!I1989</f>
        <v>26.94319909502758</v>
      </c>
      <c r="D1989" s="2">
        <f>MACD!E1989</f>
        <v>0.13364281472418149</v>
      </c>
      <c r="E1989" s="2">
        <f>MACD!F1989</f>
        <v>0.13097774762824446</v>
      </c>
      <c r="F1989" s="2">
        <f>'Moving Avg'!D1989</f>
        <v>2.05192</v>
      </c>
      <c r="G1989" s="2">
        <f>'Moving Avg'!F1989</f>
        <v>2.2094750000000003</v>
      </c>
      <c r="H1989" s="2">
        <f>'Moving Avg'!G1989</f>
        <v>2.3921539999999983</v>
      </c>
      <c r="I1989" s="2">
        <f>'Moving Avg'!H1989</f>
        <v>2.2838225000000039</v>
      </c>
      <c r="J1989" s="6" t="str">
        <f>OBV!F1989</f>
        <v>BEARISH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44903</v>
      </c>
      <c r="B1990" s="2">
        <f>RSI!B1990</f>
        <v>2.1194000000000002</v>
      </c>
      <c r="C1990" s="2">
        <f>RSI!I1990</f>
        <v>37.718894338011147</v>
      </c>
      <c r="D1990" s="2">
        <f>MACD!E1990</f>
        <v>9.4772384598065251E-2</v>
      </c>
      <c r="E1990" s="2">
        <f>MACD!F1990</f>
        <v>0.12373667502220863</v>
      </c>
      <c r="F1990" s="2">
        <f>'Moving Avg'!D1990</f>
        <v>2.0650400000000002</v>
      </c>
      <c r="G1990" s="2">
        <f>'Moving Avg'!F1990</f>
        <v>2.19306</v>
      </c>
      <c r="H1990" s="2">
        <f>'Moving Avg'!G1990</f>
        <v>2.3865259999999981</v>
      </c>
      <c r="I1990" s="2">
        <f>'Moving Avg'!H1990</f>
        <v>2.2829315000000037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2.1381999999999999</v>
      </c>
      <c r="C1991" s="2">
        <f>RSI!I1991</f>
        <v>40.430624010484919</v>
      </c>
      <c r="D1991" s="2">
        <f>MACD!E1991</f>
        <v>6.1098145785888569E-2</v>
      </c>
      <c r="E1991" s="2">
        <f>MACD!F1991</f>
        <v>0.11120896917494462</v>
      </c>
      <c r="F1991" s="2">
        <f>'Moving Avg'!D1991</f>
        <v>2.0837999999999997</v>
      </c>
      <c r="G1991" s="2">
        <f>'Moving Avg'!F1991</f>
        <v>2.1775849999999997</v>
      </c>
      <c r="H1991" s="2">
        <f>'Moving Avg'!G1991</f>
        <v>2.3799619999999986</v>
      </c>
      <c r="I1991" s="2">
        <f>'Moving Avg'!H1991</f>
        <v>2.2820875000000038</v>
      </c>
      <c r="J1991" s="6" t="str">
        <f>OBV!F1991</f>
        <v>BULLISH</v>
      </c>
      <c r="K1991" s="6" t="str">
        <f>OBV!G1991</f>
        <v>WEAK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2.1381999999999999</v>
      </c>
      <c r="C1992" s="2">
        <f>RSI!I1992</f>
        <v>40.430624010484919</v>
      </c>
      <c r="D1992" s="2">
        <f>MACD!E1992</f>
        <v>3.3057096622092885E-2</v>
      </c>
      <c r="E1992" s="2">
        <f>MACD!F1992</f>
        <v>9.5578594664374281E-2</v>
      </c>
      <c r="F1992" s="2">
        <f>'Moving Avg'!D1992</f>
        <v>2.1006799999999997</v>
      </c>
      <c r="G1992" s="2">
        <f>'Moving Avg'!F1992</f>
        <v>2.1672699999999994</v>
      </c>
      <c r="H1992" s="2">
        <f>'Moving Avg'!G1992</f>
        <v>2.3747099999999985</v>
      </c>
      <c r="I1992" s="2">
        <f>'Moving Avg'!H1992</f>
        <v>2.2812435000000035</v>
      </c>
      <c r="J1992" s="6" t="str">
        <f>OBV!F1992</f>
        <v>BULLISH</v>
      </c>
      <c r="K1992" s="6" t="str">
        <f>OBV!G1992</f>
        <v>WEAK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2.1381999999999999</v>
      </c>
      <c r="C1993" s="2">
        <f>RSI!I1993</f>
        <v>40.430624010484919</v>
      </c>
      <c r="D1993" s="2">
        <f>MACD!E1993</f>
        <v>9.7490712473575769E-3</v>
      </c>
      <c r="E1993" s="2">
        <f>MACD!F1993</f>
        <v>7.8412689980970951E-2</v>
      </c>
      <c r="F1993" s="2">
        <f>'Moving Avg'!D1993</f>
        <v>2.1175599999999997</v>
      </c>
      <c r="G1993" s="2">
        <f>'Moving Avg'!F1993</f>
        <v>2.1569549999999991</v>
      </c>
      <c r="H1993" s="2">
        <f>'Moving Avg'!G1993</f>
        <v>2.3694579999999981</v>
      </c>
      <c r="I1993" s="2">
        <f>'Moving Avg'!H1993</f>
        <v>2.2803995000000032</v>
      </c>
      <c r="J1993" s="6" t="str">
        <f>OBV!F1993</f>
        <v>BULLISH</v>
      </c>
      <c r="K1993" s="6" t="str">
        <f>OBV!G1993</f>
        <v>WEAK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2.1381999999999999</v>
      </c>
      <c r="C1994" s="2">
        <f>RSI!I1994</f>
        <v>40.430624010484919</v>
      </c>
      <c r="D1994" s="2">
        <f>MACD!E1994</f>
        <v>-9.5851260832451324E-3</v>
      </c>
      <c r="E1994" s="2">
        <f>MACD!F1994</f>
        <v>6.081312676812773E-2</v>
      </c>
      <c r="F1994" s="2">
        <f>'Moving Avg'!D1994</f>
        <v>2.1344399999999997</v>
      </c>
      <c r="G1994" s="2">
        <f>'Moving Avg'!F1994</f>
        <v>2.1414799999999992</v>
      </c>
      <c r="H1994" s="2">
        <f>'Moving Avg'!G1994</f>
        <v>2.362143999999998</v>
      </c>
      <c r="I1994" s="2">
        <f>'Moving Avg'!H1994</f>
        <v>2.2795555000000034</v>
      </c>
      <c r="J1994" s="6" t="str">
        <f>OBV!F1994</f>
        <v>BULLISH</v>
      </c>
      <c r="K1994" s="6" t="str">
        <f>OBV!G1994</f>
        <v>WEAK</v>
      </c>
      <c r="L1994" s="6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2.1381999999999999</v>
      </c>
      <c r="C1995" s="2">
        <f>RSI!I1995</f>
        <v>40.430624010484919</v>
      </c>
      <c r="D1995" s="2">
        <f>MACD!E1995</f>
        <v>-2.5585592640461119E-2</v>
      </c>
      <c r="E1995" s="2">
        <f>MACD!F1995</f>
        <v>4.3533382886409962E-2</v>
      </c>
      <c r="F1995" s="2">
        <f>'Moving Avg'!D1995</f>
        <v>2.1381999999999999</v>
      </c>
      <c r="G1995" s="2">
        <f>'Moving Avg'!F1995</f>
        <v>2.1260049999999988</v>
      </c>
      <c r="H1995" s="2">
        <f>'Moving Avg'!G1995</f>
        <v>2.3537039999999982</v>
      </c>
      <c r="I1995" s="2">
        <f>'Moving Avg'!H1995</f>
        <v>2.2787115000000036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2.1381999999999999</v>
      </c>
      <c r="C1996" s="2">
        <f>RSI!I1996</f>
        <v>40.430624010484919</v>
      </c>
      <c r="D1996" s="2">
        <f>MACD!E1996</f>
        <v>-4.0237974215026728E-2</v>
      </c>
      <c r="E1996" s="2">
        <f>MACD!F1996</f>
        <v>2.6779111466122628E-2</v>
      </c>
      <c r="F1996" s="2">
        <f>'Moving Avg'!D1996</f>
        <v>2.1381999999999999</v>
      </c>
      <c r="G1996" s="2">
        <f>'Moving Avg'!F1996</f>
        <v>2.1105299999999989</v>
      </c>
      <c r="H1996" s="2">
        <f>'Moving Avg'!G1996</f>
        <v>2.3430139999999979</v>
      </c>
      <c r="I1996" s="2">
        <f>'Moving Avg'!H1996</f>
        <v>2.2778675000000033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2.1381999999999999</v>
      </c>
      <c r="C1997" s="2">
        <f>RSI!I1997</f>
        <v>40.430624010484919</v>
      </c>
      <c r="D1997" s="2">
        <f>MACD!E1997</f>
        <v>-5.0881999959031088E-2</v>
      </c>
      <c r="E1997" s="2">
        <f>MACD!F1997</f>
        <v>1.1246889181091886E-2</v>
      </c>
      <c r="F1997" s="2">
        <f>'Moving Avg'!D1997</f>
        <v>2.1381999999999999</v>
      </c>
      <c r="G1997" s="2">
        <f>'Moving Avg'!F1997</f>
        <v>2.1002149999999995</v>
      </c>
      <c r="H1997" s="2">
        <f>'Moving Avg'!G1997</f>
        <v>2.3325099999999979</v>
      </c>
      <c r="I1997" s="2">
        <f>'Moving Avg'!H1997</f>
        <v>2.2775395000000032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2.1381999999999999</v>
      </c>
      <c r="C1998" s="2">
        <f>RSI!I1998</f>
        <v>40.430624010484919</v>
      </c>
      <c r="D1998" s="2">
        <f>MACD!E1998</f>
        <v>-5.9603307878589362E-2</v>
      </c>
      <c r="E1998" s="2">
        <f>MACD!F1998</f>
        <v>-2.9231502308443638E-3</v>
      </c>
      <c r="F1998" s="2">
        <f>'Moving Avg'!D1998</f>
        <v>2.1381999999999999</v>
      </c>
      <c r="G1998" s="2">
        <f>'Moving Avg'!F1998</f>
        <v>2.0950599999999993</v>
      </c>
      <c r="H1998" s="2">
        <f>'Moving Avg'!G1998</f>
        <v>2.3221939999999979</v>
      </c>
      <c r="I1998" s="2">
        <f>'Moving Avg'!H1998</f>
        <v>2.2767895000000031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2.1381999999999999</v>
      </c>
      <c r="C1999" s="2">
        <f>RSI!I1999</f>
        <v>40.430624010484919</v>
      </c>
      <c r="D1999" s="2">
        <f>MACD!E1999</f>
        <v>-6.6718824819798073E-2</v>
      </c>
      <c r="E1999" s="2">
        <f>MACD!F1999</f>
        <v>-1.5682285148635105E-2</v>
      </c>
      <c r="F1999" s="2">
        <f>'Moving Avg'!D1999</f>
        <v>2.1381999999999999</v>
      </c>
      <c r="G1999" s="2">
        <f>'Moving Avg'!F1999</f>
        <v>2.0945899999999993</v>
      </c>
      <c r="H1999" s="2">
        <f>'Moving Avg'!G1999</f>
        <v>2.3118779999999979</v>
      </c>
      <c r="I1999" s="2">
        <f>'Moving Avg'!H1999</f>
        <v>2.2760395000000031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2.1381999999999999</v>
      </c>
      <c r="C2000" s="2">
        <f>RSI!I2000</f>
        <v>40.430624010484927</v>
      </c>
      <c r="D2000" s="2">
        <f>MACD!E2000</f>
        <v>-6.240284721168754E-2</v>
      </c>
      <c r="E2000" s="2">
        <f>MACD!F2000</f>
        <v>-2.5026397561245594E-2</v>
      </c>
      <c r="F2000" s="2">
        <f>'Moving Avg'!D2000</f>
        <v>2.1381999999999999</v>
      </c>
      <c r="G2000" s="2">
        <f>'Moving Avg'!F2000</f>
        <v>2.0988099999999994</v>
      </c>
      <c r="H2000" s="2">
        <f>'Moving Avg'!G2000</f>
        <v>2.3038139999999978</v>
      </c>
      <c r="I2000" s="2">
        <f>'Moving Avg'!H2000</f>
        <v>2.2752895000000031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2.1381999999999999</v>
      </c>
      <c r="C2001" s="2">
        <f>RSI!I2001</f>
        <v>40.430624010484919</v>
      </c>
      <c r="D2001" s="2">
        <f>MACD!E2001</f>
        <v>-5.5632177037678421E-2</v>
      </c>
      <c r="E2001" s="2">
        <f>MACD!F2001</f>
        <v>-3.1147553456532161E-2</v>
      </c>
      <c r="F2001" s="2">
        <f>'Moving Avg'!D2001</f>
        <v>2.1381999999999999</v>
      </c>
      <c r="G2001" s="2">
        <f>'Moving Avg'!F2001</f>
        <v>2.1030299999999995</v>
      </c>
      <c r="H2001" s="2">
        <f>'Moving Avg'!G2001</f>
        <v>2.2968739999999981</v>
      </c>
      <c r="I2001" s="2">
        <f>'Moving Avg'!H2001</f>
        <v>2.2745395000000026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44921</v>
      </c>
      <c r="B2002" s="2">
        <f>RSI!B2002</f>
        <v>2.1381999999999999</v>
      </c>
      <c r="C2002" s="2">
        <f>RSI!I2002</f>
        <v>40.430624010484919</v>
      </c>
      <c r="D2002" s="2">
        <f>MACD!E2002</f>
        <v>-4.9693535994934201E-2</v>
      </c>
      <c r="E2002" s="2">
        <f>MACD!F2002</f>
        <v>-3.485674996421257E-2</v>
      </c>
      <c r="F2002" s="2">
        <f>'Moving Avg'!D2002</f>
        <v>2.1381999999999999</v>
      </c>
      <c r="G2002" s="2">
        <f>'Moving Avg'!F2002</f>
        <v>2.1072499999999996</v>
      </c>
      <c r="H2002" s="2">
        <f>'Moving Avg'!G2002</f>
        <v>2.2878719999999984</v>
      </c>
      <c r="I2002" s="2">
        <f>'Moving Avg'!H2002</f>
        <v>2.2742580000000028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2.1381999999999999</v>
      </c>
      <c r="C2003" s="2">
        <f>RSI!I2003</f>
        <v>40.430624010484919</v>
      </c>
      <c r="D2003" s="2">
        <f>MACD!E2003</f>
        <v>-4.4474446448682148E-2</v>
      </c>
      <c r="E2003" s="2">
        <f>MACD!F2003</f>
        <v>-3.6780289261106491E-2</v>
      </c>
      <c r="F2003" s="2">
        <f>'Moving Avg'!D2003</f>
        <v>2.1381999999999999</v>
      </c>
      <c r="G2003" s="2">
        <f>'Moving Avg'!F2003</f>
        <v>2.1114699999999997</v>
      </c>
      <c r="H2003" s="2">
        <f>'Moving Avg'!G2003</f>
        <v>2.2788699999999982</v>
      </c>
      <c r="I2003" s="2">
        <f>'Moving Avg'!H2003</f>
        <v>2.2739765000000021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2.0444</v>
      </c>
      <c r="C2004" s="2">
        <f>RSI!I2004</f>
        <v>25.763589300184719</v>
      </c>
      <c r="D2004" s="2">
        <f>MACD!E2004</f>
        <v>-3.2930436730693735E-2</v>
      </c>
      <c r="E2004" s="2">
        <f>MACD!F2004</f>
        <v>-3.6010318755023946E-2</v>
      </c>
      <c r="F2004" s="2">
        <f>'Moving Avg'!D2004</f>
        <v>2.11944</v>
      </c>
      <c r="G2004" s="2">
        <f>'Moving Avg'!F2004</f>
        <v>2.1110000000000002</v>
      </c>
      <c r="H2004" s="2">
        <f>'Moving Avg'!G2004</f>
        <v>2.2702419999999979</v>
      </c>
      <c r="I2004" s="2">
        <f>'Moving Avg'!H2004</f>
        <v>2.2727575000000022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1.96</v>
      </c>
      <c r="C2005" s="2">
        <f>RSI!I2005</f>
        <v>19.062607106426967</v>
      </c>
      <c r="D2005" s="2">
        <f>MACD!E2005</f>
        <v>-1.6189911319384187E-2</v>
      </c>
      <c r="E2005" s="2">
        <f>MACD!F2005</f>
        <v>-3.2046237267895995E-2</v>
      </c>
      <c r="F2005" s="2">
        <f>'Moving Avg'!D2005</f>
        <v>2.0838000000000001</v>
      </c>
      <c r="G2005" s="2">
        <f>'Moving Avg'!F2005</f>
        <v>2.1063100000000001</v>
      </c>
      <c r="H2005" s="2">
        <f>'Moving Avg'!G2005</f>
        <v>2.2587999999999981</v>
      </c>
      <c r="I2005" s="2">
        <f>'Moving Avg'!H2005</f>
        <v>2.2711165000000024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1.8755999999999999</v>
      </c>
      <c r="C2006" s="2">
        <f>RSI!I2006</f>
        <v>14.891470860421336</v>
      </c>
      <c r="D2006" s="2">
        <f>MACD!E2006</f>
        <v>5.3930064395548705E-3</v>
      </c>
      <c r="E2006" s="2">
        <f>MACD!F2006</f>
        <v>-2.4558388526405822E-2</v>
      </c>
      <c r="F2006" s="2">
        <f>'Moving Avg'!D2006</f>
        <v>2.0312799999999998</v>
      </c>
      <c r="G2006" s="2">
        <f>'Moving Avg'!F2006</f>
        <v>2.0978700000000003</v>
      </c>
      <c r="H2006" s="2">
        <f>'Moving Avg'!G2006</f>
        <v>2.2449199999999987</v>
      </c>
      <c r="I2006" s="2">
        <f>'Moving Avg'!H2006</f>
        <v>2.2695220000000025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44928</v>
      </c>
      <c r="B2007" s="2">
        <f>RSI!B2007</f>
        <v>1.96</v>
      </c>
      <c r="C2007" s="2">
        <f>RSI!I2007</f>
        <v>31.122139484136866</v>
      </c>
      <c r="D2007" s="2">
        <f>MACD!E2007</f>
        <v>1.8981981818329885E-2</v>
      </c>
      <c r="E2007" s="2">
        <f>MACD!F2007</f>
        <v>-1.5850314457458683E-2</v>
      </c>
      <c r="F2007" s="2">
        <f>'Moving Avg'!D2007</f>
        <v>1.9956400000000003</v>
      </c>
      <c r="G2007" s="2">
        <f>'Moving Avg'!F2007</f>
        <v>2.0931800000000007</v>
      </c>
      <c r="H2007" s="2">
        <f>'Moving Avg'!G2007</f>
        <v>2.2349799999999984</v>
      </c>
      <c r="I2007" s="2">
        <f>'Moving Avg'!H2007</f>
        <v>2.2688185000000023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</row>
    <row r="2008" spans="1:12" ht="13.5" x14ac:dyDescent="0.25">
      <c r="A2008" s="3">
        <f>RSI!A2008</f>
        <v>44929</v>
      </c>
      <c r="B2008" s="2">
        <f>RSI!B2008</f>
        <v>1.8755999999999999</v>
      </c>
      <c r="C2008" s="2">
        <f>RSI!I2008</f>
        <v>25.819462157905576</v>
      </c>
      <c r="D2008" s="2">
        <f>MACD!E2008</f>
        <v>3.7694917151349649E-2</v>
      </c>
      <c r="E2008" s="2">
        <f>MACD!F2008</f>
        <v>-5.141268135697017E-3</v>
      </c>
      <c r="F2008" s="2">
        <f>'Moving Avg'!D2008</f>
        <v>1.94312</v>
      </c>
      <c r="G2008" s="2">
        <f>'Moving Avg'!F2008</f>
        <v>2.0842700000000005</v>
      </c>
      <c r="H2008" s="2">
        <f>'Moving Avg'!G2008</f>
        <v>2.2212879999999995</v>
      </c>
      <c r="I2008" s="2">
        <f>'Moving Avg'!H2008</f>
        <v>2.2676930000000022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1.7911999999999999</v>
      </c>
      <c r="C2009" s="2">
        <f>RSI!I2009</f>
        <v>21.816390706978453</v>
      </c>
      <c r="D2009" s="2">
        <f>MACD!E2009</f>
        <v>6.1170921561534364E-2</v>
      </c>
      <c r="E2009" s="2">
        <f>MACD!F2009</f>
        <v>8.1211698037492591E-3</v>
      </c>
      <c r="F2009" s="2">
        <f>'Moving Avg'!D2009</f>
        <v>1.8924800000000002</v>
      </c>
      <c r="G2009" s="2">
        <f>'Moving Avg'!F2009</f>
        <v>2.0711399999999998</v>
      </c>
      <c r="H2009" s="2">
        <f>'Moving Avg'!G2009</f>
        <v>2.2059079999999995</v>
      </c>
      <c r="I2009" s="2">
        <f>'Moving Avg'!H2009</f>
        <v>2.2656765000000023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1.8662000000000001</v>
      </c>
      <c r="C2010" s="2">
        <f>RSI!I2010</f>
        <v>31.917825589495024</v>
      </c>
      <c r="D2010" s="2">
        <f>MACD!E2010</f>
        <v>7.7265558389326028E-2</v>
      </c>
      <c r="E2010" s="2">
        <f>MACD!F2010</f>
        <v>2.1950047520864616E-2</v>
      </c>
      <c r="F2010" s="2">
        <f>'Moving Avg'!D2010</f>
        <v>1.8737200000000001</v>
      </c>
      <c r="G2010" s="2">
        <f>'Moving Avg'!F2010</f>
        <v>2.0584800000000003</v>
      </c>
      <c r="H2010" s="2">
        <f>'Moving Avg'!G2010</f>
        <v>2.1920279999999996</v>
      </c>
      <c r="I2010" s="2">
        <f>'Moving Avg'!H2010</f>
        <v>2.2638945000000019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1.9412</v>
      </c>
      <c r="C2011" s="2">
        <f>RSI!I2011</f>
        <v>40.233708153980224</v>
      </c>
      <c r="D2011" s="2">
        <f>MACD!E2011</f>
        <v>8.6538956947973311E-2</v>
      </c>
      <c r="E2011" s="2">
        <f>MACD!F2011</f>
        <v>3.4867829406286355E-2</v>
      </c>
      <c r="F2011" s="2">
        <f>'Moving Avg'!D2011</f>
        <v>1.8868399999999999</v>
      </c>
      <c r="G2011" s="2">
        <f>'Moving Avg'!F2011</f>
        <v>2.0486300000000002</v>
      </c>
      <c r="H2011" s="2">
        <f>'Moving Avg'!G2011</f>
        <v>2.1796479999999998</v>
      </c>
      <c r="I2011" s="2">
        <f>'Moving Avg'!H2011</f>
        <v>2.2624875000000015</v>
      </c>
      <c r="J2011" s="6" t="str">
        <f>OBV!F2011</f>
        <v>BEARISH</v>
      </c>
      <c r="K2011" s="6" t="str">
        <f>OBV!G2011</f>
        <v>STRONG</v>
      </c>
      <c r="L2011" s="6" t="str">
        <f>OBV!H2011</f>
        <v>BEARISH DIVERGENCE</v>
      </c>
    </row>
    <row r="2012" spans="1:12" ht="13.5" x14ac:dyDescent="0.25">
      <c r="A2012" s="3">
        <f>RSI!A2012</f>
        <v>44935</v>
      </c>
      <c r="B2012" s="2">
        <f>RSI!B2012</f>
        <v>1.8568</v>
      </c>
      <c r="C2012" s="2">
        <f>RSI!I2012</f>
        <v>35.045961322755105</v>
      </c>
      <c r="D2012" s="2">
        <f>MACD!E2012</f>
        <v>0.10131510730648063</v>
      </c>
      <c r="E2012" s="2">
        <f>MACD!F2012</f>
        <v>4.8157284986325211E-2</v>
      </c>
      <c r="F2012" s="2">
        <f>'Moving Avg'!D2012</f>
        <v>1.8661999999999999</v>
      </c>
      <c r="G2012" s="2">
        <f>'Moving Avg'!F2012</f>
        <v>2.0345599999999999</v>
      </c>
      <c r="H2012" s="2">
        <f>'Moving Avg'!G2012</f>
        <v>2.1655800000000003</v>
      </c>
      <c r="I2012" s="2">
        <f>'Moving Avg'!H2012</f>
        <v>2.2606585000000017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1.7911999999999999</v>
      </c>
      <c r="C2013" s="2">
        <f>RSI!I2013</f>
        <v>31.631979821691047</v>
      </c>
      <c r="D2013" s="2">
        <f>MACD!E2013</f>
        <v>0.11980337203401259</v>
      </c>
      <c r="E2013" s="2">
        <f>MACD!F2013</f>
        <v>6.2486502395862689E-2</v>
      </c>
      <c r="F2013" s="2">
        <f>'Moving Avg'!D2013</f>
        <v>1.8493200000000001</v>
      </c>
      <c r="G2013" s="2">
        <f>'Moving Avg'!F2013</f>
        <v>2.0172099999999999</v>
      </c>
      <c r="H2013" s="2">
        <f>'Moving Avg'!G2013</f>
        <v>2.1524500000000004</v>
      </c>
      <c r="I2013" s="2">
        <f>'Moving Avg'!H2013</f>
        <v>2.2585015000000017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1.8662000000000001</v>
      </c>
      <c r="C2014" s="2">
        <f>RSI!I2014</f>
        <v>38.95387331488525</v>
      </c>
      <c r="D2014" s="2">
        <f>MACD!E2014</f>
        <v>0.11689129030163414</v>
      </c>
      <c r="E2014" s="2">
        <f>MACD!F2014</f>
        <v>7.3367459977016977E-2</v>
      </c>
      <c r="F2014" s="2">
        <f>'Moving Avg'!D2014</f>
        <v>1.86432</v>
      </c>
      <c r="G2014" s="2">
        <f>'Moving Avg'!F2014</f>
        <v>2.0036100000000001</v>
      </c>
      <c r="H2014" s="2">
        <f>'Moving Avg'!G2014</f>
        <v>2.1411960000000003</v>
      </c>
      <c r="I2014" s="2">
        <f>'Moving Avg'!H2014</f>
        <v>2.2567195000000013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</row>
    <row r="2015" spans="1:12" ht="13.5" x14ac:dyDescent="0.25">
      <c r="A2015" s="3">
        <f>RSI!A2015</f>
        <v>44938</v>
      </c>
      <c r="B2015" s="2">
        <f>RSI!B2015</f>
        <v>1.7911999999999999</v>
      </c>
      <c r="C2015" s="2">
        <f>RSI!I2015</f>
        <v>34.925766045309587</v>
      </c>
      <c r="D2015" s="2">
        <f>MACD!E2015</f>
        <v>0.10787935971015128</v>
      </c>
      <c r="E2015" s="2">
        <f>MACD!F2015</f>
        <v>8.0269839923643838E-2</v>
      </c>
      <c r="F2015" s="2">
        <f>'Moving Avg'!D2015</f>
        <v>1.8493200000000001</v>
      </c>
      <c r="G2015" s="2">
        <f>'Moving Avg'!F2015</f>
        <v>1.9862599999999992</v>
      </c>
      <c r="H2015" s="2">
        <f>'Moving Avg'!G2015</f>
        <v>2.1282540000000001</v>
      </c>
      <c r="I2015" s="2">
        <f>'Moving Avg'!H2015</f>
        <v>2.2545625000000014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1.8474999999999999</v>
      </c>
      <c r="C2016" s="2">
        <f>RSI!I2016</f>
        <v>39.946001894590182</v>
      </c>
      <c r="D2016" s="2">
        <f>MACD!E2016</f>
        <v>8.4357996885369602E-2</v>
      </c>
      <c r="E2016" s="2">
        <f>MACD!F2016</f>
        <v>8.1087471315989007E-2</v>
      </c>
      <c r="F2016" s="2">
        <f>'Moving Avg'!D2016</f>
        <v>1.8305799999999999</v>
      </c>
      <c r="G2016" s="2">
        <f>'Moving Avg'!F2016</f>
        <v>1.9717249999999993</v>
      </c>
      <c r="H2016" s="2">
        <f>'Moving Avg'!G2016</f>
        <v>2.1162500000000004</v>
      </c>
      <c r="I2016" s="2">
        <f>'Moving Avg'!H2016</f>
        <v>2.2526870000000012</v>
      </c>
      <c r="J2016" s="6" t="str">
        <f>OBV!F2016</f>
        <v>BEARISH</v>
      </c>
      <c r="K2016" s="6" t="str">
        <f>OBV!G2016</f>
        <v>STRONG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1.7818000000000001</v>
      </c>
      <c r="C2017" s="2">
        <f>RSI!I2017</f>
        <v>36.415451511790124</v>
      </c>
      <c r="D2017" s="2">
        <f>MACD!E2017</f>
        <v>8.3139743995464865E-2</v>
      </c>
      <c r="E2017" s="2">
        <f>MACD!F2017</f>
        <v>8.1497925851884187E-2</v>
      </c>
      <c r="F2017" s="2">
        <f>'Moving Avg'!D2017</f>
        <v>1.81558</v>
      </c>
      <c r="G2017" s="2">
        <f>'Moving Avg'!F2017</f>
        <v>1.9539049999999993</v>
      </c>
      <c r="H2017" s="2">
        <f>'Moving Avg'!G2017</f>
        <v>2.1049960000000003</v>
      </c>
      <c r="I2017" s="2">
        <f>'Moving Avg'!H2017</f>
        <v>2.2504830000000013</v>
      </c>
      <c r="J2017" s="6" t="str">
        <f>OBV!F2017</f>
        <v>BEARISH</v>
      </c>
      <c r="K2017" s="6" t="str">
        <f>OBV!G2017</f>
        <v>STRONG</v>
      </c>
      <c r="L2017" s="6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1.7161999999999999</v>
      </c>
      <c r="C2018" s="2">
        <f>RSI!I2018</f>
        <v>33.254999542234899</v>
      </c>
      <c r="D2018" s="2">
        <f>MACD!E2018</f>
        <v>7.5143223993454855E-2</v>
      </c>
      <c r="E2018" s="2">
        <f>MACD!F2018</f>
        <v>8.0226985480198326E-2</v>
      </c>
      <c r="F2018" s="2">
        <f>'Moving Avg'!D2018</f>
        <v>1.8005800000000001</v>
      </c>
      <c r="G2018" s="2">
        <f>'Moving Avg'!F2018</f>
        <v>1.9328049999999994</v>
      </c>
      <c r="H2018" s="2">
        <f>'Moving Avg'!G2018</f>
        <v>2.0903660000000004</v>
      </c>
      <c r="I2018" s="2">
        <f>'Moving Avg'!H2018</f>
        <v>2.2479510000000009</v>
      </c>
      <c r="J2018" s="6" t="str">
        <f>OBV!F2018</f>
        <v>BEARISH</v>
      </c>
      <c r="K2018" s="6" t="str">
        <f>OBV!G2018</f>
        <v>STRONG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1.6412</v>
      </c>
      <c r="C2019" s="2">
        <f>RSI!I2019</f>
        <v>30.044513548240786</v>
      </c>
      <c r="D2019" s="2">
        <f>MACD!E2019</f>
        <v>6.240927557030207E-2</v>
      </c>
      <c r="E2019" s="2">
        <f>MACD!F2019</f>
        <v>7.6663443498219075E-2</v>
      </c>
      <c r="F2019" s="2">
        <f>'Moving Avg'!D2019</f>
        <v>1.7555800000000001</v>
      </c>
      <c r="G2019" s="2">
        <f>'Moving Avg'!F2019</f>
        <v>1.9079549999999994</v>
      </c>
      <c r="H2019" s="2">
        <f>'Moving Avg'!G2019</f>
        <v>2.074236</v>
      </c>
      <c r="I2019" s="2">
        <f>'Moving Avg'!H2019</f>
        <v>2.2450440000000014</v>
      </c>
      <c r="J2019" s="6" t="str">
        <f>OBV!F2019</f>
        <v>BEARISH</v>
      </c>
      <c r="K2019" s="6" t="str">
        <f>OBV!G2019</f>
        <v>STRONG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1.7068000000000001</v>
      </c>
      <c r="C2020" s="2">
        <f>RSI!I2020</f>
        <v>35.875783715080573</v>
      </c>
      <c r="D2020" s="2">
        <f>MACD!E2020</f>
        <v>6.0109922525720005E-2</v>
      </c>
      <c r="E2020" s="2">
        <f>MACD!F2020</f>
        <v>7.3352739303719272E-2</v>
      </c>
      <c r="F2020" s="2">
        <f>'Moving Avg'!D2020</f>
        <v>1.7386999999999997</v>
      </c>
      <c r="G2020" s="2">
        <f>'Moving Avg'!F2020</f>
        <v>1.8863849999999995</v>
      </c>
      <c r="H2020" s="2">
        <f>'Moving Avg'!G2020</f>
        <v>2.059418</v>
      </c>
      <c r="I2020" s="2">
        <f>'Moving Avg'!H2020</f>
        <v>2.242465000000001</v>
      </c>
      <c r="J2020" s="6" t="str">
        <f>OBV!F2020</f>
        <v>BEARISH</v>
      </c>
      <c r="K2020" s="6" t="str">
        <f>OBV!G2020</f>
        <v>STRONG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1.6317999999999999</v>
      </c>
      <c r="C2021" s="2">
        <f>RSI!I2021</f>
        <v>32.536493002825267</v>
      </c>
      <c r="D2021" s="2">
        <f>MACD!E2021</f>
        <v>7.6533963046053755E-2</v>
      </c>
      <c r="E2021" s="2">
        <f>MACD!F2021</f>
        <v>7.398898405218618E-2</v>
      </c>
      <c r="F2021" s="2">
        <f>'Moving Avg'!D2021</f>
        <v>1.69556</v>
      </c>
      <c r="G2021" s="2">
        <f>'Moving Avg'!F2021</f>
        <v>1.8610649999999995</v>
      </c>
      <c r="H2021" s="2">
        <f>'Moving Avg'!G2021</f>
        <v>2.0430999999999999</v>
      </c>
      <c r="I2021" s="2">
        <f>'Moving Avg'!H2021</f>
        <v>2.2395110000000011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1.6317999999999999</v>
      </c>
      <c r="C2022" s="2">
        <f>RSI!I2022</f>
        <v>32.536493002825267</v>
      </c>
      <c r="D2022" s="2">
        <f>MACD!E2022</f>
        <v>7.9070929686815727E-2</v>
      </c>
      <c r="E2022" s="2">
        <f>MACD!F2022</f>
        <v>7.50053731791121E-2</v>
      </c>
      <c r="F2022" s="2">
        <f>'Moving Avg'!D2022</f>
        <v>1.6655599999999999</v>
      </c>
      <c r="G2022" s="2">
        <f>'Moving Avg'!F2022</f>
        <v>1.835745</v>
      </c>
      <c r="H2022" s="2">
        <f>'Moving Avg'!G2022</f>
        <v>2.0288459999999997</v>
      </c>
      <c r="I2022" s="2">
        <f>'Moving Avg'!H2022</f>
        <v>2.2365570000000012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1.6879999999999999</v>
      </c>
      <c r="C2023" s="2">
        <f>RSI!I2023</f>
        <v>37.585250199824038</v>
      </c>
      <c r="D2023" s="2">
        <f>MACD!E2023</f>
        <v>6.8466320306366457E-2</v>
      </c>
      <c r="E2023" s="2">
        <f>MACD!F2023</f>
        <v>7.3697562604562977E-2</v>
      </c>
      <c r="F2023" s="2">
        <f>'Moving Avg'!D2023</f>
        <v>1.6599200000000001</v>
      </c>
      <c r="G2023" s="2">
        <f>'Moving Avg'!F2023</f>
        <v>1.8132350000000002</v>
      </c>
      <c r="H2023" s="2">
        <f>'Moving Avg'!G2023</f>
        <v>2.0157159999999994</v>
      </c>
      <c r="I2023" s="2">
        <f>'Moving Avg'!H2023</f>
        <v>2.2338840000000011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1.6317999999999999</v>
      </c>
      <c r="C2024" s="2">
        <f>RSI!I2024</f>
        <v>34.782042147524706</v>
      </c>
      <c r="D2024" s="2">
        <f>MACD!E2024</f>
        <v>7.6255115574602961E-2</v>
      </c>
      <c r="E2024" s="2">
        <f>MACD!F2024</f>
        <v>7.420907319857098E-2</v>
      </c>
      <c r="F2024" s="2">
        <f>'Moving Avg'!D2024</f>
        <v>1.6580399999999997</v>
      </c>
      <c r="G2024" s="2">
        <f>'Moving Avg'!F2024</f>
        <v>1.792605</v>
      </c>
      <c r="H2024" s="2">
        <f>'Moving Avg'!G2024</f>
        <v>1.9993979999999996</v>
      </c>
      <c r="I2024" s="2">
        <f>'Moving Avg'!H2024</f>
        <v>2.231399000000001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1.6879999999999999</v>
      </c>
      <c r="C2025" s="2">
        <f>RSI!I2025</f>
        <v>39.630877453631918</v>
      </c>
      <c r="D2025" s="2">
        <f>MACD!E2025</f>
        <v>6.8458244453425188E-2</v>
      </c>
      <c r="E2025" s="2">
        <f>MACD!F2025</f>
        <v>7.3058907449541827E-2</v>
      </c>
      <c r="F2025" s="2">
        <f>'Moving Avg'!D2025</f>
        <v>1.65428</v>
      </c>
      <c r="G2025" s="2">
        <f>'Moving Avg'!F2025</f>
        <v>1.7790050000000002</v>
      </c>
      <c r="H2025" s="2">
        <f>'Moving Avg'!G2025</f>
        <v>1.9842039999999996</v>
      </c>
      <c r="I2025" s="2">
        <f>'Moving Avg'!H2025</f>
        <v>2.229054500000001</v>
      </c>
      <c r="J2025" s="6" t="str">
        <f>OBV!F2025</f>
        <v>BEARISH</v>
      </c>
      <c r="K2025" s="6" t="str">
        <f>OBV!G2025</f>
        <v>STRONG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1.7630999999999999</v>
      </c>
      <c r="C2026" s="2">
        <f>RSI!I2026</f>
        <v>45.465707679831773</v>
      </c>
      <c r="D2026" s="2">
        <f>MACD!E2026</f>
        <v>6.5844077683802515E-2</v>
      </c>
      <c r="E2026" s="2">
        <f>MACD!F2026</f>
        <v>7.161594149639397E-2</v>
      </c>
      <c r="F2026" s="2">
        <f>'Moving Avg'!D2026</f>
        <v>1.6805399999999999</v>
      </c>
      <c r="G2026" s="2">
        <f>'Moving Avg'!F2026</f>
        <v>1.7733800000000002</v>
      </c>
      <c r="H2026" s="2">
        <f>'Moving Avg'!G2026</f>
        <v>1.9705119999999996</v>
      </c>
      <c r="I2026" s="2">
        <f>'Moving Avg'!H2026</f>
        <v>2.2268510000000008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</row>
    <row r="2027" spans="1:12" ht="13.5" x14ac:dyDescent="0.25">
      <c r="A2027" s="3">
        <f>RSI!A2027</f>
        <v>44956</v>
      </c>
      <c r="B2027" s="2">
        <f>RSI!B2027</f>
        <v>1.7818000000000001</v>
      </c>
      <c r="C2027" s="2">
        <f>RSI!I2027</f>
        <v>46.843414442774744</v>
      </c>
      <c r="D2027" s="2">
        <f>MACD!E2027</f>
        <v>5.2514527335137284E-2</v>
      </c>
      <c r="E2027" s="2">
        <f>MACD!F2027</f>
        <v>6.7795658664142638E-2</v>
      </c>
      <c r="F2027" s="2">
        <f>'Moving Avg'!D2027</f>
        <v>1.7105399999999999</v>
      </c>
      <c r="G2027" s="2">
        <f>'Moving Avg'!F2027</f>
        <v>1.7644699999999998</v>
      </c>
      <c r="H2027" s="2">
        <f>'Moving Avg'!G2027</f>
        <v>1.9592580000000002</v>
      </c>
      <c r="I2027" s="2">
        <f>'Moving Avg'!H2027</f>
        <v>2.2246470000000009</v>
      </c>
      <c r="J2027" s="6" t="str">
        <f>OBV!F2027</f>
        <v>BEARISH</v>
      </c>
      <c r="K2027" s="6" t="str">
        <f>OBV!G2027</f>
        <v>NEUTRAL</v>
      </c>
      <c r="L2027" s="6" t="str">
        <f>OBV!H2027</f>
        <v>BEARISH DIVERGENCE</v>
      </c>
    </row>
    <row r="2028" spans="1:12" ht="13.5" x14ac:dyDescent="0.25">
      <c r="A2028" s="3">
        <f>RSI!A2028</f>
        <v>44957</v>
      </c>
      <c r="B2028" s="2">
        <f>RSI!B2028</f>
        <v>1.8006</v>
      </c>
      <c r="C2028" s="2">
        <f>RSI!I2028</f>
        <v>48.258640671230488</v>
      </c>
      <c r="D2028" s="2">
        <f>MACD!E2028</f>
        <v>2.9987790995469332E-2</v>
      </c>
      <c r="E2028" s="2">
        <f>MACD!F2028</f>
        <v>6.0234085130407983E-2</v>
      </c>
      <c r="F2028" s="2">
        <f>'Moving Avg'!D2028</f>
        <v>1.7330599999999996</v>
      </c>
      <c r="G2028" s="2">
        <f>'Moving Avg'!F2028</f>
        <v>1.7607199999999998</v>
      </c>
      <c r="H2028" s="2">
        <f>'Moving Avg'!G2028</f>
        <v>1.9504440000000001</v>
      </c>
      <c r="I2028" s="2">
        <f>'Moving Avg'!H2028</f>
        <v>2.2223495000000004</v>
      </c>
      <c r="J2028" s="6" t="str">
        <f>OBV!F2028</f>
        <v>BEARISH</v>
      </c>
      <c r="K2028" s="6" t="str">
        <f>OBV!G2028</f>
        <v>NEUTRAL</v>
      </c>
      <c r="L2028" s="6" t="str">
        <f>OBV!H2028</f>
        <v>BEARISH DIVERGENCE</v>
      </c>
    </row>
    <row r="2029" spans="1:12" ht="13.5" x14ac:dyDescent="0.25">
      <c r="A2029" s="3">
        <f>RSI!A2029</f>
        <v>44958</v>
      </c>
      <c r="B2029" s="2">
        <f>RSI!B2029</f>
        <v>1.8006</v>
      </c>
      <c r="C2029" s="2">
        <f>RSI!I2029</f>
        <v>48.258640671230488</v>
      </c>
      <c r="D2029" s="2">
        <f>MACD!E2029</f>
        <v>-5.033875156148504E-4</v>
      </c>
      <c r="E2029" s="2">
        <f>MACD!F2029</f>
        <v>4.8086590601203419E-2</v>
      </c>
      <c r="F2029" s="2">
        <f>'Moving Avg'!D2029</f>
        <v>1.7668199999999998</v>
      </c>
      <c r="G2029" s="2">
        <f>'Moving Avg'!F2029</f>
        <v>1.7611900000000003</v>
      </c>
      <c r="H2029" s="2">
        <f>'Moving Avg'!G2029</f>
        <v>1.9435040000000001</v>
      </c>
      <c r="I2029" s="2">
        <f>'Moving Avg'!H2029</f>
        <v>2.2199115000000007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1.8006</v>
      </c>
      <c r="C2030" s="2">
        <f>RSI!I2030</f>
        <v>48.258640671230488</v>
      </c>
      <c r="D2030" s="2">
        <f>MACD!E2030</f>
        <v>-1.6110967403038634E-2</v>
      </c>
      <c r="E2030" s="2">
        <f>MACD!F2030</f>
        <v>3.5247079000355015E-2</v>
      </c>
      <c r="F2030" s="2">
        <f>'Moving Avg'!D2030</f>
        <v>1.7893399999999999</v>
      </c>
      <c r="G2030" s="2">
        <f>'Moving Avg'!F2030</f>
        <v>1.7579100000000001</v>
      </c>
      <c r="H2030" s="2">
        <f>'Moving Avg'!G2030</f>
        <v>1.9384400000000002</v>
      </c>
      <c r="I2030" s="2">
        <f>'Moving Avg'!H2030</f>
        <v>2.2174735000000005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1.8006</v>
      </c>
      <c r="C2031" s="2">
        <f>RSI!I2031</f>
        <v>48.258640671230488</v>
      </c>
      <c r="D2031" s="2">
        <f>MACD!E2031</f>
        <v>-4.076293492278027E-2</v>
      </c>
      <c r="E2031" s="2">
        <f>MACD!F2031</f>
        <v>2.0045076215727958E-2</v>
      </c>
      <c r="F2031" s="2">
        <f>'Moving Avg'!D2031</f>
        <v>1.79684</v>
      </c>
      <c r="G2031" s="2">
        <f>'Moving Avg'!F2031</f>
        <v>1.7508799999999998</v>
      </c>
      <c r="H2031" s="2">
        <f>'Moving Avg'!G2031</f>
        <v>1.933376</v>
      </c>
      <c r="I2031" s="2">
        <f>'Moving Avg'!H2031</f>
        <v>2.2151290000000001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1.81</v>
      </c>
      <c r="C2032" s="2">
        <f>RSI!I2032</f>
        <v>49.168780374016301</v>
      </c>
      <c r="D2032" s="2">
        <f>MACD!E2032</f>
        <v>-6.2232562638557587E-2</v>
      </c>
      <c r="E2032" s="2">
        <f>MACD!F2032</f>
        <v>3.5895484448708482E-3</v>
      </c>
      <c r="F2032" s="2">
        <f>'Moving Avg'!D2032</f>
        <v>1.8024799999999999</v>
      </c>
      <c r="G2032" s="2">
        <f>'Moving Avg'!F2032</f>
        <v>1.7485399999999998</v>
      </c>
      <c r="H2032" s="2">
        <f>'Moving Avg'!G2032</f>
        <v>1.9285000000000003</v>
      </c>
      <c r="I2032" s="2">
        <f>'Moving Avg'!H2032</f>
        <v>2.2133004999999999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1.81</v>
      </c>
      <c r="C2033" s="2">
        <f>RSI!I2033</f>
        <v>49.168780374016301</v>
      </c>
      <c r="D2033" s="2">
        <f>MACD!E2033</f>
        <v>-7.1728908425693128E-2</v>
      </c>
      <c r="E2033" s="2">
        <f>MACD!F2033</f>
        <v>-1.1474142929241947E-2</v>
      </c>
      <c r="F2033" s="2">
        <f>'Moving Avg'!D2033</f>
        <v>1.8043600000000002</v>
      </c>
      <c r="G2033" s="2">
        <f>'Moving Avg'!F2033</f>
        <v>1.7494799999999997</v>
      </c>
      <c r="H2033" s="2">
        <f>'Moving Avg'!G2033</f>
        <v>1.923624</v>
      </c>
      <c r="I2033" s="2">
        <f>'Moving Avg'!H2033</f>
        <v>2.2110499999999997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1.8006</v>
      </c>
      <c r="C2034" s="2">
        <f>RSI!I2034</f>
        <v>48.185769346261097</v>
      </c>
      <c r="D2034" s="2">
        <f>MACD!E2034</f>
        <v>-8.769181286375427E-2</v>
      </c>
      <c r="E2034" s="2">
        <f>MACD!F2034</f>
        <v>-2.6717676916144413E-2</v>
      </c>
      <c r="F2034" s="2">
        <f>'Moving Avg'!D2034</f>
        <v>1.8043599999999997</v>
      </c>
      <c r="G2034" s="2">
        <f>'Moving Avg'!F2034</f>
        <v>1.7462</v>
      </c>
      <c r="H2034" s="2">
        <f>'Moving Avg'!G2034</f>
        <v>1.9185600000000003</v>
      </c>
      <c r="I2034" s="2">
        <f>'Moving Avg'!H2034</f>
        <v>2.2087054999999993</v>
      </c>
      <c r="J2034" s="6" t="str">
        <f>OBV!F2034</f>
        <v>BEARISH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1.81</v>
      </c>
      <c r="C2035" s="2">
        <f>RSI!I2035</f>
        <v>49.277841576209823</v>
      </c>
      <c r="D2035" s="2">
        <f>MACD!E2035</f>
        <v>-9.3172814199970144E-2</v>
      </c>
      <c r="E2035" s="2">
        <f>MACD!F2035</f>
        <v>-4.0008704372909557E-2</v>
      </c>
      <c r="F2035" s="2">
        <f>'Moving Avg'!D2035</f>
        <v>1.8062400000000001</v>
      </c>
      <c r="G2035" s="2">
        <f>'Moving Avg'!F2035</f>
        <v>1.7471399999999999</v>
      </c>
      <c r="H2035" s="2">
        <f>'Moving Avg'!G2035</f>
        <v>1.9136840000000004</v>
      </c>
      <c r="I2035" s="2">
        <f>'Moving Avg'!H2035</f>
        <v>2.2068769999999995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</row>
    <row r="2036" spans="1:12" ht="13.5" x14ac:dyDescent="0.25">
      <c r="A2036" s="3">
        <f>RSI!A2036</f>
        <v>44967</v>
      </c>
      <c r="B2036" s="2">
        <f>RSI!B2036</f>
        <v>1.7349000000000001</v>
      </c>
      <c r="C2036" s="2">
        <f>RSI!I2036</f>
        <v>41.713432533607005</v>
      </c>
      <c r="D2036" s="2">
        <f>MACD!E2036</f>
        <v>-8.0678751837176765E-2</v>
      </c>
      <c r="E2036" s="2">
        <f>MACD!F2036</f>
        <v>-4.8142713865763007E-2</v>
      </c>
      <c r="F2036" s="2">
        <f>'Moving Avg'!D2036</f>
        <v>1.7931000000000001</v>
      </c>
      <c r="G2036" s="2">
        <f>'Moving Avg'!F2036</f>
        <v>1.7415099999999999</v>
      </c>
      <c r="H2036" s="2">
        <f>'Moving Avg'!G2036</f>
        <v>1.907494</v>
      </c>
      <c r="I2036" s="2">
        <f>'Moving Avg'!H2036</f>
        <v>2.2051419999999995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1.81</v>
      </c>
      <c r="C2037" s="2">
        <f>RSI!I2037</f>
        <v>49.982066323201281</v>
      </c>
      <c r="D2037" s="2">
        <f>MACD!E2037</f>
        <v>-7.2335212928011927E-2</v>
      </c>
      <c r="E2037" s="2">
        <f>MACD!F2037</f>
        <v>-5.2981213678212791E-2</v>
      </c>
      <c r="F2037" s="2">
        <f>'Moving Avg'!D2037</f>
        <v>1.7931000000000001</v>
      </c>
      <c r="G2037" s="2">
        <f>'Moving Avg'!F2037</f>
        <v>1.7429199999999998</v>
      </c>
      <c r="H2037" s="2">
        <f>'Moving Avg'!G2037</f>
        <v>1.9026180000000001</v>
      </c>
      <c r="I2037" s="2">
        <f>'Moving Avg'!H2037</f>
        <v>2.2033604999999992</v>
      </c>
      <c r="J2037" s="6" t="str">
        <f>OBV!F2037</f>
        <v>BEARISH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1.8006</v>
      </c>
      <c r="C2038" s="2">
        <f>RSI!I2038</f>
        <v>49.044232651319248</v>
      </c>
      <c r="D2038" s="2">
        <f>MACD!E2038</f>
        <v>-6.1706682866096374E-2</v>
      </c>
      <c r="E2038" s="2">
        <f>MACD!F2038</f>
        <v>-5.472630751578951E-2</v>
      </c>
      <c r="F2038" s="2">
        <f>'Moving Avg'!D2038</f>
        <v>1.7912199999999998</v>
      </c>
      <c r="G2038" s="2">
        <f>'Moving Avg'!F2038</f>
        <v>1.7471399999999999</v>
      </c>
      <c r="H2038" s="2">
        <f>'Moving Avg'!G2038</f>
        <v>1.8975540000000004</v>
      </c>
      <c r="I2038" s="2">
        <f>'Moving Avg'!H2038</f>
        <v>2.2015319999999989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1.8006</v>
      </c>
      <c r="C2039" s="2">
        <f>RSI!I2039</f>
        <v>49.044232651319241</v>
      </c>
      <c r="D2039" s="2">
        <f>MACD!E2039</f>
        <v>-5.2676276887489104E-2</v>
      </c>
      <c r="E2039" s="2">
        <f>MACD!F2039</f>
        <v>-5.4316301390129426E-2</v>
      </c>
      <c r="F2039" s="2">
        <f>'Moving Avg'!D2039</f>
        <v>1.7912200000000003</v>
      </c>
      <c r="G2039" s="2">
        <f>'Moving Avg'!F2039</f>
        <v>1.7551099999999997</v>
      </c>
      <c r="H2039" s="2">
        <f>'Moving Avg'!G2039</f>
        <v>1.8924900000000002</v>
      </c>
      <c r="I2039" s="2">
        <f>'Moving Avg'!H2039</f>
        <v>2.1997034999999987</v>
      </c>
      <c r="J2039" s="6" t="str">
        <f>OBV!F2039</f>
        <v>BEARISH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1.81</v>
      </c>
      <c r="C2040" s="2">
        <f>RSI!I2040</f>
        <v>50.129470571940395</v>
      </c>
      <c r="D2040" s="2">
        <f>MACD!E2040</f>
        <v>-4.5697169332882259E-2</v>
      </c>
      <c r="E2040" s="2">
        <f>MACD!F2040</f>
        <v>-5.2592474978679998E-2</v>
      </c>
      <c r="F2040" s="2">
        <f>'Moving Avg'!D2040</f>
        <v>1.7912200000000003</v>
      </c>
      <c r="G2040" s="2">
        <f>'Moving Avg'!F2040</f>
        <v>1.7602699999999998</v>
      </c>
      <c r="H2040" s="2">
        <f>'Moving Avg'!G2040</f>
        <v>1.8863020000000004</v>
      </c>
      <c r="I2040" s="2">
        <f>'Moving Avg'!H2040</f>
        <v>2.1979219999999988</v>
      </c>
      <c r="J2040" s="6" t="str">
        <f>OBV!F2040</f>
        <v>BEARISH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1.81</v>
      </c>
      <c r="C2041" s="2">
        <f>RSI!I2041</f>
        <v>50.129470571940395</v>
      </c>
      <c r="D2041" s="2">
        <f>MACD!E2041</f>
        <v>-3.9815564618214339E-2</v>
      </c>
      <c r="E2041" s="2">
        <f>MACD!F2041</f>
        <v>-5.0037092906586866E-2</v>
      </c>
      <c r="F2041" s="2">
        <f>'Moving Avg'!D2041</f>
        <v>1.8062400000000001</v>
      </c>
      <c r="G2041" s="2">
        <f>'Moving Avg'!F2041</f>
        <v>1.7691799999999998</v>
      </c>
      <c r="H2041" s="2">
        <f>'Moving Avg'!G2041</f>
        <v>1.8797380000000001</v>
      </c>
      <c r="I2041" s="2">
        <f>'Moving Avg'!H2041</f>
        <v>2.1957654999999985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44977</v>
      </c>
      <c r="B2042" s="2">
        <f>RSI!B2042</f>
        <v>1.81</v>
      </c>
      <c r="C2042" s="2">
        <f>RSI!I2042</f>
        <v>50.129470571940381</v>
      </c>
      <c r="D2042" s="2">
        <f>MACD!E2042</f>
        <v>-3.3414699789135804E-2</v>
      </c>
      <c r="E2042" s="2">
        <f>MACD!F2042</f>
        <v>-4.6712614283096657E-2</v>
      </c>
      <c r="F2042" s="2">
        <f>'Moving Avg'!D2042</f>
        <v>1.8062400000000001</v>
      </c>
      <c r="G2042" s="2">
        <f>'Moving Avg'!F2042</f>
        <v>1.7780899999999995</v>
      </c>
      <c r="H2042" s="2">
        <f>'Moving Avg'!G2042</f>
        <v>1.8731740000000006</v>
      </c>
      <c r="I2042" s="2">
        <f>'Moving Avg'!H2042</f>
        <v>2.1935619999999987</v>
      </c>
      <c r="J2042" s="6" t="str">
        <f>OBV!F2042</f>
        <v>BEARISH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1.81</v>
      </c>
      <c r="C2043" s="2">
        <f>RSI!I2043</f>
        <v>50.129470571940381</v>
      </c>
      <c r="D2043" s="2">
        <f>MACD!E2043</f>
        <v>-2.8018982902659584E-2</v>
      </c>
      <c r="E2043" s="2">
        <f>MACD!F2043</f>
        <v>-4.2973888007009242E-2</v>
      </c>
      <c r="F2043" s="2">
        <f>'Moving Avg'!D2043</f>
        <v>1.8081200000000002</v>
      </c>
      <c r="G2043" s="2">
        <f>'Moving Avg'!F2043</f>
        <v>1.7841899999999999</v>
      </c>
      <c r="H2043" s="2">
        <f>'Moving Avg'!G2043</f>
        <v>1.8666100000000005</v>
      </c>
      <c r="I2043" s="2">
        <f>'Moving Avg'!H2043</f>
        <v>2.1913584999999984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1.81</v>
      </c>
      <c r="C2044" s="2">
        <f>RSI!I2044</f>
        <v>50.129470571940381</v>
      </c>
      <c r="D2044" s="2">
        <f>MACD!E2044</f>
        <v>-2.4918418585304636E-2</v>
      </c>
      <c r="E2044" s="2">
        <f>MACD!F2044</f>
        <v>-3.936279412266832E-2</v>
      </c>
      <c r="F2044" s="2">
        <f>'Moving Avg'!D2044</f>
        <v>1.81</v>
      </c>
      <c r="G2044" s="2">
        <f>'Moving Avg'!F2044</f>
        <v>1.7930999999999997</v>
      </c>
      <c r="H2044" s="2">
        <f>'Moving Avg'!G2044</f>
        <v>1.8600460000000003</v>
      </c>
      <c r="I2044" s="2">
        <f>'Moving Avg'!H2044</f>
        <v>2.1891549999999982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1.7349000000000001</v>
      </c>
      <c r="C2045" s="2">
        <f>RSI!I2045</f>
        <v>40.217093845832899</v>
      </c>
      <c r="D2045" s="2">
        <f>MACD!E2045</f>
        <v>-1.5303236643384954E-2</v>
      </c>
      <c r="E2045" s="2">
        <f>MACD!F2045</f>
        <v>-3.4550882626811642E-2</v>
      </c>
      <c r="F2045" s="2">
        <f>'Moving Avg'!D2045</f>
        <v>1.79498</v>
      </c>
      <c r="G2045" s="2">
        <f>'Moving Avg'!F2045</f>
        <v>1.7954449999999997</v>
      </c>
      <c r="H2045" s="2">
        <f>'Moving Avg'!G2045</f>
        <v>1.8519800000000002</v>
      </c>
      <c r="I2045" s="2">
        <f>'Moving Avg'!H2045</f>
        <v>2.1868104999999982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1.7068000000000001</v>
      </c>
      <c r="C2046" s="2">
        <f>RSI!I2046</f>
        <v>37.249172566321278</v>
      </c>
      <c r="D2046" s="2">
        <f>MACD!E2046</f>
        <v>-1.6212102795517769E-2</v>
      </c>
      <c r="E2046" s="2">
        <f>MACD!F2046</f>
        <v>-3.088312666055287E-2</v>
      </c>
      <c r="F2046" s="2">
        <f>'Moving Avg'!D2046</f>
        <v>1.7743399999999998</v>
      </c>
      <c r="G2046" s="2">
        <f>'Moving Avg'!F2046</f>
        <v>1.7926299999999997</v>
      </c>
      <c r="H2046" s="2">
        <f>'Moving Avg'!G2046</f>
        <v>1.8433520000000001</v>
      </c>
      <c r="I2046" s="2">
        <f>'Moving Avg'!H2046</f>
        <v>2.184794499999998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1.7256</v>
      </c>
      <c r="C2047" s="2">
        <f>RSI!I2047</f>
        <v>40.417268436239333</v>
      </c>
      <c r="D2047" s="2">
        <f>MACD!E2047</f>
        <v>-6.2579426264419702E-3</v>
      </c>
      <c r="E2047" s="2">
        <f>MACD!F2047</f>
        <v>-2.595808985373069E-2</v>
      </c>
      <c r="F2047" s="2">
        <f>'Moving Avg'!D2047</f>
        <v>1.7574600000000005</v>
      </c>
      <c r="G2047" s="2">
        <f>'Moving Avg'!F2047</f>
        <v>1.7898199999999995</v>
      </c>
      <c r="H2047" s="2">
        <f>'Moving Avg'!G2047</f>
        <v>1.8351000000000002</v>
      </c>
      <c r="I2047" s="2">
        <f>'Moving Avg'!H2047</f>
        <v>2.1824034999999977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1.6879999999999999</v>
      </c>
      <c r="C2048" s="2">
        <f>RSI!I2048</f>
        <v>36.453298356975992</v>
      </c>
      <c r="D2048" s="2">
        <f>MACD!E2048</f>
        <v>3.9130710972092864E-3</v>
      </c>
      <c r="E2048" s="2">
        <f>MACD!F2048</f>
        <v>-1.9983857663542697E-2</v>
      </c>
      <c r="F2048" s="2">
        <f>'Moving Avg'!D2048</f>
        <v>1.73306</v>
      </c>
      <c r="G2048" s="2">
        <f>'Moving Avg'!F2048</f>
        <v>1.7841899999999995</v>
      </c>
      <c r="H2048" s="2">
        <f>'Moving Avg'!G2048</f>
        <v>1.8260960000000004</v>
      </c>
      <c r="I2048" s="2">
        <f>'Moving Avg'!H2048</f>
        <v>2.1796834999999977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1.6974</v>
      </c>
      <c r="C2049" s="2">
        <f>RSI!I2049</f>
        <v>38.08808961247923</v>
      </c>
      <c r="D2049" s="2">
        <f>MACD!E2049</f>
        <v>1.2424115227167354E-2</v>
      </c>
      <c r="E2049" s="2">
        <f>MACD!F2049</f>
        <v>-1.3502263085400687E-2</v>
      </c>
      <c r="F2049" s="2">
        <f>'Moving Avg'!D2049</f>
        <v>1.7105399999999999</v>
      </c>
      <c r="G2049" s="2">
        <f>'Moving Avg'!F2049</f>
        <v>1.7790299999999999</v>
      </c>
      <c r="H2049" s="2">
        <f>'Moving Avg'!G2049</f>
        <v>1.8172800000000005</v>
      </c>
      <c r="I2049" s="2">
        <f>'Moving Avg'!H2049</f>
        <v>2.177010499999998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1.6879999999999999</v>
      </c>
      <c r="C2050" s="2">
        <f>RSI!I2050</f>
        <v>37.06131573956656</v>
      </c>
      <c r="D2050" s="2">
        <f>MACD!E2050</f>
        <v>2.2269245354887612E-2</v>
      </c>
      <c r="E2050" s="2">
        <f>MACD!F2050</f>
        <v>-6.3479613973430283E-3</v>
      </c>
      <c r="F2050" s="2">
        <f>'Moving Avg'!D2050</f>
        <v>1.7011600000000002</v>
      </c>
      <c r="G2050" s="2">
        <f>'Moving Avg'!F2050</f>
        <v>1.7733999999999999</v>
      </c>
      <c r="H2050" s="2">
        <f>'Moving Avg'!G2050</f>
        <v>1.8082760000000007</v>
      </c>
      <c r="I2050" s="2">
        <f>'Moving Avg'!H2050</f>
        <v>2.1747594999999977</v>
      </c>
      <c r="J2050" s="6" t="str">
        <f>OBV!F2050</f>
        <v>BEARISH</v>
      </c>
      <c r="K2050" s="6" t="str">
        <f>OBV!G2050</f>
        <v>STRONG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1.6879999999999999</v>
      </c>
      <c r="C2051" s="2">
        <f>RSI!I2051</f>
        <v>37.06131573956656</v>
      </c>
      <c r="D2051" s="2">
        <f>MACD!E2051</f>
        <v>3.1119199211592674E-2</v>
      </c>
      <c r="E2051" s="2">
        <f>MACD!F2051</f>
        <v>1.1454707244441123E-3</v>
      </c>
      <c r="F2051" s="2">
        <f>'Moving Avg'!D2051</f>
        <v>1.6974</v>
      </c>
      <c r="G2051" s="2">
        <f>'Moving Avg'!F2051</f>
        <v>1.7677699999999998</v>
      </c>
      <c r="H2051" s="2">
        <f>'Moving Avg'!G2051</f>
        <v>1.7992720000000009</v>
      </c>
      <c r="I2051" s="2">
        <f>'Moving Avg'!H2051</f>
        <v>2.1729774999999973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1.6598999999999999</v>
      </c>
      <c r="C2052" s="2">
        <f>RSI!I2052</f>
        <v>33.893566986074347</v>
      </c>
      <c r="D2052" s="2">
        <f>MACD!E2052</f>
        <v>4.117008386614418E-2</v>
      </c>
      <c r="E2052" s="2">
        <f>MACD!F2052</f>
        <v>9.1503933527841263E-3</v>
      </c>
      <c r="F2052" s="2">
        <f>'Moving Avg'!D2052</f>
        <v>1.6842599999999996</v>
      </c>
      <c r="G2052" s="2">
        <f>'Moving Avg'!F2052</f>
        <v>1.7602649999999997</v>
      </c>
      <c r="H2052" s="2">
        <f>'Moving Avg'!G2052</f>
        <v>1.7897060000000007</v>
      </c>
      <c r="I2052" s="2">
        <f>'Moving Avg'!H2052</f>
        <v>2.1709609999999979</v>
      </c>
      <c r="J2052" s="6" t="str">
        <f>OBV!F2052</f>
        <v>BEARISH</v>
      </c>
      <c r="K2052" s="6" t="str">
        <f>OBV!G2052</f>
        <v>STRONG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1.613</v>
      </c>
      <c r="C2053" s="2">
        <f>RSI!I2053</f>
        <v>29.379882877582858</v>
      </c>
      <c r="D2053" s="2">
        <f>MACD!E2053</f>
        <v>5.3760149235195787E-2</v>
      </c>
      <c r="E2053" s="2">
        <f>MACD!F2053</f>
        <v>1.8072344529266458E-2</v>
      </c>
      <c r="F2053" s="2">
        <f>'Moving Avg'!D2053</f>
        <v>1.66926</v>
      </c>
      <c r="G2053" s="2">
        <f>'Moving Avg'!F2053</f>
        <v>1.7504149999999996</v>
      </c>
      <c r="H2053" s="2">
        <f>'Moving Avg'!G2053</f>
        <v>1.7792020000000008</v>
      </c>
      <c r="I2053" s="2">
        <f>'Moving Avg'!H2053</f>
        <v>2.1682879999999978</v>
      </c>
      <c r="J2053" s="6" t="str">
        <f>OBV!F2053</f>
        <v>BEARISH</v>
      </c>
      <c r="K2053" s="6" t="str">
        <f>OBV!G2053</f>
        <v>STRONG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1.5943000000000001</v>
      </c>
      <c r="C2054" s="2">
        <f>RSI!I2054</f>
        <v>27.79072443343378</v>
      </c>
      <c r="D2054" s="2">
        <f>MACD!E2054</f>
        <v>6.6641708721088433E-2</v>
      </c>
      <c r="E2054" s="2">
        <f>MACD!F2054</f>
        <v>2.7786217367630855E-2</v>
      </c>
      <c r="F2054" s="2">
        <f>'Moving Avg'!D2054</f>
        <v>1.6486399999999999</v>
      </c>
      <c r="G2054" s="2">
        <f>'Moving Avg'!F2054</f>
        <v>1.7400999999999995</v>
      </c>
      <c r="H2054" s="2">
        <f>'Moving Avg'!G2054</f>
        <v>1.7702000000000009</v>
      </c>
      <c r="I2054" s="2">
        <f>'Moving Avg'!H2054</f>
        <v>2.1659904999999977</v>
      </c>
      <c r="J2054" s="6" t="str">
        <f>OBV!F2054</f>
        <v>BEARISH</v>
      </c>
      <c r="K2054" s="6" t="str">
        <f>OBV!G2054</f>
        <v>STRONG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1.5943000000000001</v>
      </c>
      <c r="C2055" s="2">
        <f>RSI!I2055</f>
        <v>27.79072443343378</v>
      </c>
      <c r="D2055" s="2">
        <f>MACD!E2055</f>
        <v>6.6878922463926349E-2</v>
      </c>
      <c r="E2055" s="2">
        <f>MACD!F2055</f>
        <v>3.5604758386889958E-2</v>
      </c>
      <c r="F2055" s="2">
        <f>'Moving Avg'!D2055</f>
        <v>1.6299000000000003</v>
      </c>
      <c r="G2055" s="2">
        <f>'Moving Avg'!F2055</f>
        <v>1.7293149999999997</v>
      </c>
      <c r="H2055" s="2">
        <f>'Moving Avg'!G2055</f>
        <v>1.7628860000000008</v>
      </c>
      <c r="I2055" s="2">
        <f>'Moving Avg'!H2055</f>
        <v>2.1632709999999973</v>
      </c>
      <c r="J2055" s="6" t="str">
        <f>OBV!F2055</f>
        <v>BEARISH</v>
      </c>
      <c r="K2055" s="6" t="str">
        <f>OBV!G2055</f>
        <v>STRONG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1.5849</v>
      </c>
      <c r="C2056" s="2">
        <f>RSI!I2056</f>
        <v>26.94117380170637</v>
      </c>
      <c r="D2056" s="2">
        <f>MACD!E2056</f>
        <v>6.4278119299894243E-2</v>
      </c>
      <c r="E2056" s="2">
        <f>MACD!F2056</f>
        <v>4.1339430569490812E-2</v>
      </c>
      <c r="F2056" s="2">
        <f>'Moving Avg'!D2056</f>
        <v>1.60928</v>
      </c>
      <c r="G2056" s="2">
        <f>'Moving Avg'!F2056</f>
        <v>1.7218149999999999</v>
      </c>
      <c r="H2056" s="2">
        <f>'Moving Avg'!G2056</f>
        <v>1.7570720000000011</v>
      </c>
      <c r="I2056" s="2">
        <f>'Moving Avg'!H2056</f>
        <v>2.160082499999997</v>
      </c>
      <c r="J2056" s="6" t="str">
        <f>OBV!F2056</f>
        <v>BEARISH</v>
      </c>
      <c r="K2056" s="6" t="str">
        <f>OBV!G2056</f>
        <v>STRONG</v>
      </c>
      <c r="L2056" s="6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1.5192000000000001</v>
      </c>
      <c r="C2057" s="2">
        <f>RSI!I2057</f>
        <v>21.901660071719945</v>
      </c>
      <c r="D2057" s="2">
        <f>MACD!E2057</f>
        <v>7.0656086971380372E-2</v>
      </c>
      <c r="E2057" s="2">
        <f>MACD!F2057</f>
        <v>4.7202761849868727E-2</v>
      </c>
      <c r="F2057" s="2">
        <f>'Moving Avg'!D2057</f>
        <v>1.5811400000000002</v>
      </c>
      <c r="G2057" s="2">
        <f>'Moving Avg'!F2057</f>
        <v>1.7072749999999997</v>
      </c>
      <c r="H2057" s="2">
        <f>'Moving Avg'!G2057</f>
        <v>1.7482560000000009</v>
      </c>
      <c r="I2057" s="2">
        <f>'Moving Avg'!H2057</f>
        <v>2.1570344999999973</v>
      </c>
      <c r="J2057" s="6" t="str">
        <f>OBV!F2057</f>
        <v>BEARISH</v>
      </c>
      <c r="K2057" s="6" t="str">
        <f>OBV!G2057</f>
        <v>STRONG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1.4722999999999999</v>
      </c>
      <c r="C2058" s="2">
        <f>RSI!I2058</f>
        <v>19.148125459254217</v>
      </c>
      <c r="D2058" s="2">
        <f>MACD!E2058</f>
        <v>7.4889468059053055E-2</v>
      </c>
      <c r="E2058" s="2">
        <f>MACD!F2058</f>
        <v>5.2740103091705598E-2</v>
      </c>
      <c r="F2058" s="2">
        <f>'Moving Avg'!D2058</f>
        <v>1.5529999999999999</v>
      </c>
      <c r="G2058" s="2">
        <f>'Moving Avg'!F2058</f>
        <v>1.69086</v>
      </c>
      <c r="H2058" s="2">
        <f>'Moving Avg'!G2058</f>
        <v>1.740190000000001</v>
      </c>
      <c r="I2058" s="2">
        <f>'Moving Avg'!H2058</f>
        <v>2.1540334999999975</v>
      </c>
      <c r="J2058" s="6" t="str">
        <f>OBV!F2058</f>
        <v>BEARISH</v>
      </c>
      <c r="K2058" s="6" t="str">
        <f>OBV!G2058</f>
        <v>STRONG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1.4348000000000001</v>
      </c>
      <c r="C2059" s="2">
        <f>RSI!I2059</f>
        <v>17.27769169181704</v>
      </c>
      <c r="D2059" s="2">
        <f>MACD!E2059</f>
        <v>8.4034829674078271E-2</v>
      </c>
      <c r="E2059" s="2">
        <f>MACD!F2059</f>
        <v>5.8999048408180134E-2</v>
      </c>
      <c r="F2059" s="2">
        <f>'Moving Avg'!D2059</f>
        <v>1.5210999999999999</v>
      </c>
      <c r="G2059" s="2">
        <f>'Moving Avg'!F2059</f>
        <v>1.6725699999999999</v>
      </c>
      <c r="H2059" s="2">
        <f>'Moving Avg'!G2059</f>
        <v>1.733062000000001</v>
      </c>
      <c r="I2059" s="2">
        <f>'Moving Avg'!H2059</f>
        <v>2.1505634999999974</v>
      </c>
      <c r="J2059" s="6" t="str">
        <f>OBV!F2059</f>
        <v>BEARISH</v>
      </c>
      <c r="K2059" s="6" t="str">
        <f>OBV!G2059</f>
        <v>STRONG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1.4722999999999999</v>
      </c>
      <c r="C2060" s="2">
        <f>RSI!I2060</f>
        <v>25.151483877583885</v>
      </c>
      <c r="D2060" s="2">
        <f>MACD!E2060</f>
        <v>8.9010998122612817E-2</v>
      </c>
      <c r="E2060" s="2">
        <f>MACD!F2060</f>
        <v>6.500143835106667E-2</v>
      </c>
      <c r="F2060" s="2">
        <f>'Moving Avg'!D2060</f>
        <v>1.4966999999999999</v>
      </c>
      <c r="G2060" s="2">
        <f>'Moving Avg'!F2060</f>
        <v>1.6556850000000001</v>
      </c>
      <c r="H2060" s="2">
        <f>'Moving Avg'!G2060</f>
        <v>1.7251840000000014</v>
      </c>
      <c r="I2060" s="2">
        <f>'Moving Avg'!H2060</f>
        <v>2.1472809999999978</v>
      </c>
      <c r="J2060" s="6" t="str">
        <f>OBV!F2060</f>
        <v>BEARISH</v>
      </c>
      <c r="K2060" s="6" t="str">
        <f>OBV!G2060</f>
        <v>STRONG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1.538</v>
      </c>
      <c r="C2061" s="2">
        <f>RSI!I2061</f>
        <v>36.546961047295952</v>
      </c>
      <c r="D2061" s="2">
        <f>MACD!E2061</f>
        <v>8.9486788239013126E-2</v>
      </c>
      <c r="E2061" s="2">
        <f>MACD!F2061</f>
        <v>6.9898508328655962E-2</v>
      </c>
      <c r="F2061" s="2">
        <f>'Moving Avg'!D2061</f>
        <v>1.48732</v>
      </c>
      <c r="G2061" s="2">
        <f>'Moving Avg'!F2061</f>
        <v>1.6420850000000002</v>
      </c>
      <c r="H2061" s="2">
        <f>'Moving Avg'!G2061</f>
        <v>1.7171200000000006</v>
      </c>
      <c r="I2061" s="2">
        <f>'Moving Avg'!H2061</f>
        <v>2.1443269999999974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1.5661</v>
      </c>
      <c r="C2062" s="2">
        <f>RSI!I2062</f>
        <v>40.705040029610807</v>
      </c>
      <c r="D2062" s="2">
        <f>MACD!E2062</f>
        <v>8.4144609119509051E-2</v>
      </c>
      <c r="E2062" s="2">
        <f>MACD!F2062</f>
        <v>7.2747728486826591E-2</v>
      </c>
      <c r="F2062" s="2">
        <f>'Moving Avg'!D2062</f>
        <v>1.4966999999999999</v>
      </c>
      <c r="G2062" s="2">
        <f>'Moving Avg'!F2062</f>
        <v>1.6298900000000003</v>
      </c>
      <c r="H2062" s="2">
        <f>'Moving Avg'!G2062</f>
        <v>1.7113060000000011</v>
      </c>
      <c r="I2062" s="2">
        <f>'Moving Avg'!H2062</f>
        <v>2.1415134999999976</v>
      </c>
      <c r="J2062" s="6" t="str">
        <f>OBV!F2062</f>
        <v>BEARISH</v>
      </c>
      <c r="K2062" s="6" t="str">
        <f>OBV!G2062</f>
        <v>STRONG</v>
      </c>
      <c r="L2062" s="6" t="str">
        <f>OBV!H2062</f>
        <v>BEARISH DIVERGENCE</v>
      </c>
    </row>
    <row r="2063" spans="1:12" ht="13.5" x14ac:dyDescent="0.25">
      <c r="A2063" s="3">
        <f>RSI!A2063</f>
        <v>45007</v>
      </c>
      <c r="B2063" s="2">
        <f>RSI!B2063</f>
        <v>1.6317999999999999</v>
      </c>
      <c r="C2063" s="2">
        <f>RSI!I2063</f>
        <v>49.103040257076117</v>
      </c>
      <c r="D2063" s="2">
        <f>MACD!E2063</f>
        <v>6.798712281084307E-2</v>
      </c>
      <c r="E2063" s="2">
        <f>MACD!F2063</f>
        <v>7.1795607351629889E-2</v>
      </c>
      <c r="F2063" s="2">
        <f>'Moving Avg'!D2063</f>
        <v>1.5286000000000002</v>
      </c>
      <c r="G2063" s="2">
        <f>'Moving Avg'!F2063</f>
        <v>1.6209800000000001</v>
      </c>
      <c r="H2063" s="2">
        <f>'Moving Avg'!G2063</f>
        <v>1.7081180000000009</v>
      </c>
      <c r="I2063" s="2">
        <f>'Moving Avg'!H2063</f>
        <v>2.1390284999999976</v>
      </c>
      <c r="J2063" s="6" t="str">
        <f>OBV!F2063</f>
        <v>BEARISH</v>
      </c>
      <c r="K2063" s="6" t="str">
        <f>OBV!G2063</f>
        <v>STRONG</v>
      </c>
      <c r="L2063" s="6" t="str">
        <f>OBV!H2063</f>
        <v>BEARISH DIVERGENCE</v>
      </c>
    </row>
    <row r="2064" spans="1:12" ht="13.5" x14ac:dyDescent="0.25">
      <c r="A2064" s="3">
        <f>RSI!A2064</f>
        <v>45008</v>
      </c>
      <c r="B2064" s="2">
        <f>RSI!B2064</f>
        <v>1.6317999999999999</v>
      </c>
      <c r="C2064" s="2">
        <f>RSI!I2064</f>
        <v>49.103040257076117</v>
      </c>
      <c r="D2064" s="2">
        <f>MACD!E2064</f>
        <v>5.1462173448659554E-2</v>
      </c>
      <c r="E2064" s="2">
        <f>MACD!F2064</f>
        <v>6.7728920571035828E-2</v>
      </c>
      <c r="F2064" s="2">
        <f>'Moving Avg'!D2064</f>
        <v>1.5680000000000001</v>
      </c>
      <c r="G2064" s="2">
        <f>'Moving Avg'!F2064</f>
        <v>1.6120699999999999</v>
      </c>
      <c r="H2064" s="2">
        <f>'Moving Avg'!G2064</f>
        <v>1.7034300000000007</v>
      </c>
      <c r="I2064" s="2">
        <f>'Moving Avg'!H2064</f>
        <v>2.1365434999999979</v>
      </c>
      <c r="J2064" s="6" t="str">
        <f>OBV!F2064</f>
        <v>BULLISH</v>
      </c>
      <c r="K2064" s="6" t="str">
        <f>OBV!G2064</f>
        <v>WEAK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1.6317999999999999</v>
      </c>
      <c r="C2065" s="2">
        <f>RSI!I2065</f>
        <v>49.103040257076117</v>
      </c>
      <c r="D2065" s="2">
        <f>MACD!E2065</f>
        <v>3.7501461857790241E-2</v>
      </c>
      <c r="E2065" s="2">
        <f>MACD!F2065</f>
        <v>6.1683428828386712E-2</v>
      </c>
      <c r="F2065" s="2">
        <f>'Moving Avg'!D2065</f>
        <v>1.5999000000000001</v>
      </c>
      <c r="G2065" s="2">
        <f>'Moving Avg'!F2065</f>
        <v>1.6069150000000001</v>
      </c>
      <c r="H2065" s="2">
        <f>'Moving Avg'!G2065</f>
        <v>1.7002420000000009</v>
      </c>
      <c r="I2065" s="2">
        <f>'Moving Avg'!H2065</f>
        <v>2.1340584999999983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1.6317999999999999</v>
      </c>
      <c r="C2066" s="2">
        <f>RSI!I2066</f>
        <v>49.103040257076117</v>
      </c>
      <c r="D2066" s="2">
        <f>MACD!E2066</f>
        <v>2.4262711046051599E-2</v>
      </c>
      <c r="E2066" s="2">
        <f>MACD!F2066</f>
        <v>5.4199285271919695E-2</v>
      </c>
      <c r="F2066" s="2">
        <f>'Moving Avg'!D2066</f>
        <v>1.6186599999999998</v>
      </c>
      <c r="G2066" s="2">
        <f>'Moving Avg'!F2066</f>
        <v>1.603165</v>
      </c>
      <c r="H2066" s="2">
        <f>'Moving Avg'!G2066</f>
        <v>1.695928000000001</v>
      </c>
      <c r="I2066" s="2">
        <f>'Moving Avg'!H2066</f>
        <v>2.1320424999999985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1.6317999999999999</v>
      </c>
      <c r="C2067" s="2">
        <f>RSI!I2067</f>
        <v>49.103040257076117</v>
      </c>
      <c r="D2067" s="2">
        <f>MACD!E2067</f>
        <v>2.9718070078399439E-3</v>
      </c>
      <c r="E2067" s="2">
        <f>MACD!F2067</f>
        <v>4.3953789619103747E-2</v>
      </c>
      <c r="F2067" s="2">
        <f>'Moving Avg'!D2067</f>
        <v>1.6317999999999997</v>
      </c>
      <c r="G2067" s="2">
        <f>'Moving Avg'!F2067</f>
        <v>1.5984749999999994</v>
      </c>
      <c r="H2067" s="2">
        <f>'Moving Avg'!G2067</f>
        <v>1.6929280000000007</v>
      </c>
      <c r="I2067" s="2">
        <f>'Moving Avg'!H2067</f>
        <v>2.1304484999999982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1.6317999999999999</v>
      </c>
      <c r="C2068" s="2">
        <f>RSI!I2068</f>
        <v>49.103040257076117</v>
      </c>
      <c r="D2068" s="2">
        <f>MACD!E2068</f>
        <v>-2.2241542959509308E-2</v>
      </c>
      <c r="E2068" s="2">
        <f>MACD!F2068</f>
        <v>3.071472310338114E-2</v>
      </c>
      <c r="F2068" s="2">
        <f>'Moving Avg'!D2068</f>
        <v>1.6317999999999997</v>
      </c>
      <c r="G2068" s="2">
        <f>'Moving Avg'!F2068</f>
        <v>1.5956649999999994</v>
      </c>
      <c r="H2068" s="2">
        <f>'Moving Avg'!G2068</f>
        <v>1.6912400000000005</v>
      </c>
      <c r="I2068" s="2">
        <f>'Moving Avg'!H2068</f>
        <v>2.1284324999999984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1.5661</v>
      </c>
      <c r="C2069" s="2">
        <f>RSI!I2069</f>
        <v>40.217543003876813</v>
      </c>
      <c r="D2069" s="2">
        <f>MACD!E2069</f>
        <v>-4.4462355122423913E-2</v>
      </c>
      <c r="E2069" s="2">
        <f>MACD!F2069</f>
        <v>1.5679307458220132E-2</v>
      </c>
      <c r="F2069" s="2">
        <f>'Moving Avg'!D2069</f>
        <v>1.6186599999999998</v>
      </c>
      <c r="G2069" s="2">
        <f>'Moving Avg'!F2069</f>
        <v>1.5890999999999995</v>
      </c>
      <c r="H2069" s="2">
        <f>'Moving Avg'!G2069</f>
        <v>1.6897380000000004</v>
      </c>
      <c r="I2069" s="2">
        <f>'Moving Avg'!H2069</f>
        <v>2.1259469999999983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1.5192000000000001</v>
      </c>
      <c r="C2070" s="2">
        <f>RSI!I2070</f>
        <v>35.306038950398772</v>
      </c>
      <c r="D2070" s="2">
        <f>MACD!E2070</f>
        <v>-5.3618121288554477E-2</v>
      </c>
      <c r="E2070" s="2">
        <f>MACD!F2070</f>
        <v>1.8198217088652106E-3</v>
      </c>
      <c r="F2070" s="2">
        <f>'Moving Avg'!D2070</f>
        <v>1.5961399999999997</v>
      </c>
      <c r="G2070" s="2">
        <f>'Moving Avg'!F2070</f>
        <v>1.5806599999999995</v>
      </c>
      <c r="H2070" s="2">
        <f>'Moving Avg'!G2070</f>
        <v>1.685986</v>
      </c>
      <c r="I2070" s="2">
        <f>'Moving Avg'!H2070</f>
        <v>2.1232269999999986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1.4536</v>
      </c>
      <c r="C2071" s="2">
        <f>RSI!I2071</f>
        <v>29.820390436176041</v>
      </c>
      <c r="D2071" s="2">
        <f>MACD!E2071</f>
        <v>-4.574793100516894E-2</v>
      </c>
      <c r="E2071" s="2">
        <f>MACD!F2071</f>
        <v>-7.6937288339416193E-3</v>
      </c>
      <c r="F2071" s="2">
        <f>'Moving Avg'!D2071</f>
        <v>1.5605</v>
      </c>
      <c r="G2071" s="2">
        <f>'Moving Avg'!F2071</f>
        <v>1.5689399999999996</v>
      </c>
      <c r="H2071" s="2">
        <f>'Moving Avg'!G2071</f>
        <v>1.6824219999999999</v>
      </c>
      <c r="I2071" s="2">
        <f>'Moving Avg'!H2071</f>
        <v>2.1206009999999984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1.4722999999999999</v>
      </c>
      <c r="C2072" s="2">
        <f>RSI!I2072</f>
        <v>33.015429756370864</v>
      </c>
      <c r="D2072" s="2">
        <f>MACD!E2072</f>
        <v>-3.5160768463996073E-2</v>
      </c>
      <c r="E2072" s="2">
        <f>MACD!F2072</f>
        <v>-1.3187136759952511E-2</v>
      </c>
      <c r="F2072" s="2">
        <f>'Moving Avg'!D2072</f>
        <v>1.5286</v>
      </c>
      <c r="G2072" s="2">
        <f>'Moving Avg'!F2072</f>
        <v>1.5595599999999998</v>
      </c>
      <c r="H2072" s="2">
        <f>'Moving Avg'!G2072</f>
        <v>1.6792319999999998</v>
      </c>
      <c r="I2072" s="2">
        <f>'Moving Avg'!H2072</f>
        <v>2.1182564999999984</v>
      </c>
      <c r="J2072" s="6" t="str">
        <f>OBV!F2072</f>
        <v>BULLISH</v>
      </c>
      <c r="K2072" s="6" t="str">
        <f>OBV!G2072</f>
        <v>WEAK</v>
      </c>
      <c r="L2072" s="6" t="str">
        <f>OBV!H2072</f>
        <v>BULLISH DIVERGENCE</v>
      </c>
    </row>
    <row r="2073" spans="1:12" ht="13.5" x14ac:dyDescent="0.25">
      <c r="A2073" s="3">
        <f>RSI!A2073</f>
        <v>45021</v>
      </c>
      <c r="B2073" s="2">
        <f>RSI!B2073</f>
        <v>1.5192000000000001</v>
      </c>
      <c r="C2073" s="2">
        <f>RSI!I2073</f>
        <v>40.350254992094762</v>
      </c>
      <c r="D2073" s="2">
        <f>MACD!E2073</f>
        <v>-1.876272637659282E-2</v>
      </c>
      <c r="E2073" s="2">
        <f>MACD!F2073</f>
        <v>-1.4302254683280573E-2</v>
      </c>
      <c r="F2073" s="2">
        <f>'Moving Avg'!D2073</f>
        <v>1.5060800000000001</v>
      </c>
      <c r="G2073" s="2">
        <f>'Moving Avg'!F2073</f>
        <v>1.5548699999999998</v>
      </c>
      <c r="H2073" s="2">
        <f>'Moving Avg'!G2073</f>
        <v>1.675856</v>
      </c>
      <c r="I2073" s="2">
        <f>'Moving Avg'!H2073</f>
        <v>2.1165214999999988</v>
      </c>
      <c r="J2073" s="6" t="str">
        <f>OBV!F2073</f>
        <v>BULLISH</v>
      </c>
      <c r="K2073" s="6" t="str">
        <f>OBV!G2073</f>
        <v>WEAK</v>
      </c>
      <c r="L2073" s="6" t="str">
        <f>OBV!H2073</f>
        <v>BULLISH DIVERGENCE</v>
      </c>
    </row>
    <row r="2074" spans="1:12" ht="13.5" x14ac:dyDescent="0.25">
      <c r="A2074" s="3">
        <f>RSI!A2074</f>
        <v>45022</v>
      </c>
      <c r="B2074" s="2">
        <f>RSI!B2074</f>
        <v>1.4536</v>
      </c>
      <c r="C2074" s="2">
        <f>RSI!I2074</f>
        <v>34.637142996578405</v>
      </c>
      <c r="D2074" s="2">
        <f>MACD!E2074</f>
        <v>4.410128813625569E-4</v>
      </c>
      <c r="E2074" s="2">
        <f>MACD!F2074</f>
        <v>-1.1353601170351947E-2</v>
      </c>
      <c r="F2074" s="2">
        <f>'Moving Avg'!D2074</f>
        <v>1.4835799999999999</v>
      </c>
      <c r="G2074" s="2">
        <f>'Moving Avg'!F2074</f>
        <v>1.5478350000000001</v>
      </c>
      <c r="H2074" s="2">
        <f>'Moving Avg'!G2074</f>
        <v>1.6722919999999997</v>
      </c>
      <c r="I2074" s="2">
        <f>'Moving Avg'!H2074</f>
        <v>2.1141299999999981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1.3973</v>
      </c>
      <c r="C2075" s="2">
        <f>RSI!I2075</f>
        <v>30.628956716568936</v>
      </c>
      <c r="D2075" s="2">
        <f>MACD!E2075</f>
        <v>2.1682791355471576E-2</v>
      </c>
      <c r="E2075" s="2">
        <f>MACD!F2075</f>
        <v>-4.7463226651872437E-3</v>
      </c>
      <c r="F2075" s="2">
        <f>'Moving Avg'!D2075</f>
        <v>1.4591999999999998</v>
      </c>
      <c r="G2075" s="2">
        <f>'Moving Avg'!F2075</f>
        <v>1.5379850000000002</v>
      </c>
      <c r="H2075" s="2">
        <f>'Moving Avg'!G2075</f>
        <v>1.6664779999999997</v>
      </c>
      <c r="I2075" s="2">
        <f>'Moving Avg'!H2075</f>
        <v>2.111034999999998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1.3973</v>
      </c>
      <c r="C2076" s="2">
        <f>RSI!I2076</f>
        <v>30.628956716568936</v>
      </c>
      <c r="D2076" s="2">
        <f>MACD!E2076</f>
        <v>4.0750477722873546E-2</v>
      </c>
      <c r="E2076" s="2">
        <f>MACD!F2076</f>
        <v>4.3530374124249142E-3</v>
      </c>
      <c r="F2076" s="2">
        <f>'Moving Avg'!D2076</f>
        <v>1.4479399999999998</v>
      </c>
      <c r="G2076" s="2">
        <f>'Moving Avg'!F2076</f>
        <v>1.5286050000000002</v>
      </c>
      <c r="H2076" s="2">
        <f>'Moving Avg'!G2076</f>
        <v>1.6591619999999994</v>
      </c>
      <c r="I2076" s="2">
        <f>'Moving Avg'!H2076</f>
        <v>2.1079399999999979</v>
      </c>
      <c r="J2076" s="6" t="str">
        <f>OBV!F2076</f>
        <v>BEARISH</v>
      </c>
      <c r="K2076" s="6" t="str">
        <f>OBV!G2076</f>
        <v>STRONG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1.4348000000000001</v>
      </c>
      <c r="C2077" s="2">
        <f>RSI!I2077</f>
        <v>36.321314197737358</v>
      </c>
      <c r="D2077" s="2">
        <f>MACD!E2077</f>
        <v>5.5119742224708501E-2</v>
      </c>
      <c r="E2077" s="2">
        <f>MACD!F2077</f>
        <v>1.4506378374881631E-2</v>
      </c>
      <c r="F2077" s="2">
        <f>'Moving Avg'!D2077</f>
        <v>1.4404400000000002</v>
      </c>
      <c r="G2077" s="2">
        <f>'Moving Avg'!F2077</f>
        <v>1.5243850000000003</v>
      </c>
      <c r="H2077" s="2">
        <f>'Moving Avg'!G2077</f>
        <v>1.6522219999999992</v>
      </c>
      <c r="I2077" s="2">
        <f>'Moving Avg'!H2077</f>
        <v>2.1050324999999979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1.4348000000000001</v>
      </c>
      <c r="C2078" s="2">
        <f>RSI!I2078</f>
        <v>36.321314197737351</v>
      </c>
      <c r="D2078" s="2">
        <f>MACD!E2078</f>
        <v>6.7994582022730565E-2</v>
      </c>
      <c r="E2078" s="2">
        <f>MACD!F2078</f>
        <v>2.5204019104451421E-2</v>
      </c>
      <c r="F2078" s="2">
        <f>'Moving Avg'!D2078</f>
        <v>1.4235600000000002</v>
      </c>
      <c r="G2078" s="2">
        <f>'Moving Avg'!F2078</f>
        <v>1.5225100000000005</v>
      </c>
      <c r="H2078" s="2">
        <f>'Moving Avg'!G2078</f>
        <v>1.6449059999999991</v>
      </c>
      <c r="I2078" s="2">
        <f>'Moving Avg'!H2078</f>
        <v>2.1017969999999977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1.3786</v>
      </c>
      <c r="C2079" s="2">
        <f>RSI!I2079</f>
        <v>31.787673499818411</v>
      </c>
      <c r="D2079" s="2">
        <f>MACD!E2079</f>
        <v>7.3607125089297787E-2</v>
      </c>
      <c r="E2079" s="2">
        <f>MACD!F2079</f>
        <v>3.4884640301420695E-2</v>
      </c>
      <c r="F2079" s="2">
        <f>'Moving Avg'!D2079</f>
        <v>1.40856</v>
      </c>
      <c r="G2079" s="2">
        <f>'Moving Avg'!F2079</f>
        <v>1.5197000000000003</v>
      </c>
      <c r="H2079" s="2">
        <f>'Moving Avg'!G2079</f>
        <v>1.6364659999999995</v>
      </c>
      <c r="I2079" s="2">
        <f>'Moving Avg'!H2079</f>
        <v>2.0987024999999973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1.3786</v>
      </c>
      <c r="C2080" s="2">
        <f>RSI!I2080</f>
        <v>31.787673499818411</v>
      </c>
      <c r="D2080" s="2">
        <f>MACD!E2080</f>
        <v>7.2086956550690306E-2</v>
      </c>
      <c r="E2080" s="2">
        <f>MACD!F2080</f>
        <v>4.2325103551274619E-2</v>
      </c>
      <c r="F2080" s="2">
        <f>'Moving Avg'!D2080</f>
        <v>1.4048200000000002</v>
      </c>
      <c r="G2080" s="2">
        <f>'Moving Avg'!F2080</f>
        <v>1.5150150000000002</v>
      </c>
      <c r="H2080" s="2">
        <f>'Moving Avg'!G2080</f>
        <v>1.6280259999999993</v>
      </c>
      <c r="I2080" s="2">
        <f>'Moving Avg'!H2080</f>
        <v>2.0951859999999973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1.3786</v>
      </c>
      <c r="C2081" s="2">
        <f>RSI!I2081</f>
        <v>31.787673499818411</v>
      </c>
      <c r="D2081" s="2">
        <f>MACD!E2081</f>
        <v>6.1584409045505994E-2</v>
      </c>
      <c r="E2081" s="2">
        <f>MACD!F2081</f>
        <v>4.6176964650120896E-2</v>
      </c>
      <c r="F2081" s="2">
        <f>'Moving Avg'!D2081</f>
        <v>1.4010800000000003</v>
      </c>
      <c r="G2081" s="2">
        <f>'Moving Avg'!F2081</f>
        <v>1.507045</v>
      </c>
      <c r="H2081" s="2">
        <f>'Moving Avg'!G2081</f>
        <v>1.6195859999999993</v>
      </c>
      <c r="I2081" s="2">
        <f>'Moving Avg'!H2081</f>
        <v>2.0916694999999974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1.3786</v>
      </c>
      <c r="C2082" s="2">
        <f>RSI!I2082</f>
        <v>31.787673499818411</v>
      </c>
      <c r="D2082" s="2">
        <f>MACD!E2082</f>
        <v>5.6385724714714591E-2</v>
      </c>
      <c r="E2082" s="2">
        <f>MACD!F2082</f>
        <v>4.8218716663039639E-2</v>
      </c>
      <c r="F2082" s="2">
        <f>'Moving Avg'!D2082</f>
        <v>1.3898400000000002</v>
      </c>
      <c r="G2082" s="2">
        <f>'Moving Avg'!F2082</f>
        <v>1.4976699999999998</v>
      </c>
      <c r="H2082" s="2">
        <f>'Moving Avg'!G2082</f>
        <v>1.6109579999999994</v>
      </c>
      <c r="I2082" s="2">
        <f>'Moving Avg'!H2082</f>
        <v>2.0881529999999975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1.3223</v>
      </c>
      <c r="C2083" s="2">
        <f>RSI!I2083</f>
        <v>27.211081833655044</v>
      </c>
      <c r="D2083" s="2">
        <f>MACD!E2083</f>
        <v>6.4123670327744575E-2</v>
      </c>
      <c r="E2083" s="2">
        <f>MACD!F2083</f>
        <v>5.1399707395980633E-2</v>
      </c>
      <c r="F2083" s="2">
        <f>'Moving Avg'!D2083</f>
        <v>1.36734</v>
      </c>
      <c r="G2083" s="2">
        <f>'Moving Avg'!F2083</f>
        <v>1.4821949999999997</v>
      </c>
      <c r="H2083" s="2">
        <f>'Moving Avg'!G2083</f>
        <v>1.6012039999999994</v>
      </c>
      <c r="I2083" s="2">
        <f>'Moving Avg'!H2083</f>
        <v>2.0843549999999977</v>
      </c>
      <c r="J2083" s="6" t="str">
        <f>OBV!F2083</f>
        <v>BEARISH</v>
      </c>
      <c r="K2083" s="6" t="str">
        <f>OBV!G2083</f>
        <v>STRONG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1.266</v>
      </c>
      <c r="C2084" s="2">
        <f>RSI!I2084</f>
        <v>23.558385058697169</v>
      </c>
      <c r="D2084" s="2">
        <f>MACD!E2084</f>
        <v>6.5777346573534512E-2</v>
      </c>
      <c r="E2084" s="2">
        <f>MACD!F2084</f>
        <v>5.4275235231491414E-2</v>
      </c>
      <c r="F2084" s="2">
        <f>'Moving Avg'!D2084</f>
        <v>1.3448199999999999</v>
      </c>
      <c r="G2084" s="2">
        <f>'Moving Avg'!F2084</f>
        <v>1.4639049999999998</v>
      </c>
      <c r="H2084" s="2">
        <f>'Moving Avg'!G2084</f>
        <v>1.5905119999999997</v>
      </c>
      <c r="I2084" s="2">
        <f>'Moving Avg'!H2084</f>
        <v>2.0802754999999977</v>
      </c>
      <c r="J2084" s="6" t="str">
        <f>OBV!F2084</f>
        <v>BEARISH</v>
      </c>
      <c r="K2084" s="6" t="str">
        <f>OBV!G2084</f>
        <v>STRONG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1.3223</v>
      </c>
      <c r="C2085" s="2">
        <f>RSI!I2085</f>
        <v>33.213184026551133</v>
      </c>
      <c r="D2085" s="2">
        <f>MACD!E2085</f>
        <v>5.5629345380651563E-2</v>
      </c>
      <c r="E2085" s="2">
        <f>MACD!F2085</f>
        <v>5.4546057261323451E-2</v>
      </c>
      <c r="F2085" s="2">
        <f>'Moving Avg'!D2085</f>
        <v>1.3335600000000001</v>
      </c>
      <c r="G2085" s="2">
        <f>'Moving Avg'!F2085</f>
        <v>1.4484299999999994</v>
      </c>
      <c r="H2085" s="2">
        <f>'Moving Avg'!G2085</f>
        <v>1.5807579999999997</v>
      </c>
      <c r="I2085" s="2">
        <f>'Moving Avg'!H2085</f>
        <v>2.0768994999999979</v>
      </c>
      <c r="J2085" s="6" t="str">
        <f>OBV!F2085</f>
        <v>BEARISH</v>
      </c>
      <c r="K2085" s="6" t="str">
        <f>OBV!G2085</f>
        <v>STRONG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1.3035000000000001</v>
      </c>
      <c r="C2086" s="2">
        <f>RSI!I2086</f>
        <v>31.770181106064754</v>
      </c>
      <c r="D2086" s="2">
        <f>MACD!E2086</f>
        <v>4.9291972988727339E-2</v>
      </c>
      <c r="E2086" s="2">
        <f>MACD!F2086</f>
        <v>5.3495240406804236E-2</v>
      </c>
      <c r="F2086" s="2">
        <f>'Moving Avg'!D2086</f>
        <v>1.31854</v>
      </c>
      <c r="G2086" s="2">
        <f>'Moving Avg'!F2086</f>
        <v>1.4320149999999994</v>
      </c>
      <c r="H2086" s="2">
        <f>'Moving Avg'!G2086</f>
        <v>1.5721299999999996</v>
      </c>
      <c r="I2086" s="2">
        <f>'Moving Avg'!H2086</f>
        <v>2.0730074999999979</v>
      </c>
      <c r="J2086" s="6" t="str">
        <f>OBV!F2086</f>
        <v>BEARISH</v>
      </c>
      <c r="K2086" s="6" t="str">
        <f>OBV!G2086</f>
        <v>STRONG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1.3411</v>
      </c>
      <c r="C2087" s="2">
        <f>RSI!I2087</f>
        <v>37.608610531342862</v>
      </c>
      <c r="D2087" s="2">
        <f>MACD!E2087</f>
        <v>4.7818054755866868E-2</v>
      </c>
      <c r="E2087" s="2">
        <f>MACD!F2087</f>
        <v>5.2359803276616768E-2</v>
      </c>
      <c r="F2087" s="2">
        <f>'Moving Avg'!D2087</f>
        <v>1.31104</v>
      </c>
      <c r="G2087" s="2">
        <f>'Moving Avg'!F2087</f>
        <v>1.4174799999999996</v>
      </c>
      <c r="H2087" s="2">
        <f>'Moving Avg'!G2087</f>
        <v>1.5627519999999999</v>
      </c>
      <c r="I2087" s="2">
        <f>'Moving Avg'!H2087</f>
        <v>2.069303499999998</v>
      </c>
      <c r="J2087" s="6" t="str">
        <f>OBV!F2087</f>
        <v>BEARISH</v>
      </c>
      <c r="K2087" s="6" t="str">
        <f>OBV!G2087</f>
        <v>STRONG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1.3411</v>
      </c>
      <c r="C2088" s="2">
        <f>RSI!I2088</f>
        <v>37.608610531342862</v>
      </c>
      <c r="D2088" s="2">
        <f>MACD!E2088</f>
        <v>4.718614668447052E-2</v>
      </c>
      <c r="E2088" s="2">
        <f>MACD!F2088</f>
        <v>5.1325071958187515E-2</v>
      </c>
      <c r="F2088" s="2">
        <f>'Moving Avg'!D2088</f>
        <v>1.3148000000000002</v>
      </c>
      <c r="G2088" s="2">
        <f>'Moving Avg'!F2088</f>
        <v>1.4029449999999997</v>
      </c>
      <c r="H2088" s="2">
        <f>'Moving Avg'!G2088</f>
        <v>1.5535620000000001</v>
      </c>
      <c r="I2088" s="2">
        <f>'Moving Avg'!H2088</f>
        <v>2.0651774999999981</v>
      </c>
      <c r="J2088" s="6" t="str">
        <f>OBV!F2088</f>
        <v>BEARISH</v>
      </c>
      <c r="K2088" s="6" t="str">
        <f>OBV!G2088</f>
        <v>STRONG</v>
      </c>
      <c r="L2088" s="6" t="str">
        <f>OBV!H2088</f>
        <v>BEARISH DIVERGENCE</v>
      </c>
    </row>
    <row r="2089" spans="1:12" ht="13.5" x14ac:dyDescent="0.25">
      <c r="A2089" s="3">
        <f>RSI!A2089</f>
        <v>45044</v>
      </c>
      <c r="B2089" s="2">
        <f>RSI!B2089</f>
        <v>1.3786</v>
      </c>
      <c r="C2089" s="2">
        <f>RSI!I2089</f>
        <v>43.227760606216513</v>
      </c>
      <c r="D2089" s="2">
        <f>MACD!E2089</f>
        <v>3.579720279167331E-2</v>
      </c>
      <c r="E2089" s="2">
        <f>MACD!F2089</f>
        <v>4.8219498124884672E-2</v>
      </c>
      <c r="F2089" s="2">
        <f>'Moving Avg'!D2089</f>
        <v>1.3373200000000001</v>
      </c>
      <c r="G2089" s="2">
        <f>'Moving Avg'!F2089</f>
        <v>1.3935699999999998</v>
      </c>
      <c r="H2089" s="2">
        <f>'Moving Avg'!G2089</f>
        <v>1.5451220000000001</v>
      </c>
      <c r="I2089" s="2">
        <f>'Moving Avg'!H2089</f>
        <v>2.0612389999999987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1.3317000000000001</v>
      </c>
      <c r="C2090" s="2">
        <f>RSI!I2090</f>
        <v>38.551357815647755</v>
      </c>
      <c r="D2090" s="2">
        <f>MACD!E2090</f>
        <v>2.994036979541681E-2</v>
      </c>
      <c r="E2090" s="2">
        <f>MACD!F2090</f>
        <v>4.4563672458991108E-2</v>
      </c>
      <c r="F2090" s="2">
        <f>'Moving Avg'!D2090</f>
        <v>1.3391999999999999</v>
      </c>
      <c r="G2090" s="2">
        <f>'Moving Avg'!F2090</f>
        <v>1.3841949999999998</v>
      </c>
      <c r="H2090" s="2">
        <f>'Moving Avg'!G2090</f>
        <v>1.5355559999999999</v>
      </c>
      <c r="I2090" s="2">
        <f>'Moving Avg'!H2090</f>
        <v>2.0571594999999987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1.3317000000000001</v>
      </c>
      <c r="C2091" s="2">
        <f>RSI!I2091</f>
        <v>38.551357815647755</v>
      </c>
      <c r="D2091" s="2">
        <f>MACD!E2091</f>
        <v>2.5544955114071621E-2</v>
      </c>
      <c r="E2091" s="2">
        <f>MACD!F2091</f>
        <v>4.0759928990007216E-2</v>
      </c>
      <c r="F2091" s="2">
        <f>'Moving Avg'!D2091</f>
        <v>1.34484</v>
      </c>
      <c r="G2091" s="2">
        <f>'Moving Avg'!F2091</f>
        <v>1.3780999999999999</v>
      </c>
      <c r="H2091" s="2">
        <f>'Moving Avg'!G2091</f>
        <v>1.52599</v>
      </c>
      <c r="I2091" s="2">
        <f>'Moving Avg'!H2091</f>
        <v>2.0530334999999988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1.3411</v>
      </c>
      <c r="C2092" s="2">
        <f>RSI!I2092</f>
        <v>40.058658882309182</v>
      </c>
      <c r="D2092" s="2">
        <f>MACD!E2092</f>
        <v>2.1648320191489656E-2</v>
      </c>
      <c r="E2092" s="2">
        <f>MACD!F2092</f>
        <v>3.6937607230303704E-2</v>
      </c>
      <c r="F2092" s="2">
        <f>'Moving Avg'!D2092</f>
        <v>1.34484</v>
      </c>
      <c r="G2092" s="2">
        <f>'Moving Avg'!F2092</f>
        <v>1.3715400000000002</v>
      </c>
      <c r="H2092" s="2">
        <f>'Moving Avg'!G2092</f>
        <v>1.5166119999999998</v>
      </c>
      <c r="I2092" s="2">
        <f>'Moving Avg'!H2092</f>
        <v>2.0489544999999989</v>
      </c>
      <c r="J2092" s="6" t="str">
        <f>OBV!F2092</f>
        <v>BULLISH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1.3411</v>
      </c>
      <c r="C2093" s="2">
        <f>RSI!I2093</f>
        <v>40.058658882309189</v>
      </c>
      <c r="D2093" s="2">
        <f>MACD!E2093</f>
        <v>1.0114508554806223E-2</v>
      </c>
      <c r="E2093" s="2">
        <f>MACD!F2093</f>
        <v>3.1572987495204208E-2</v>
      </c>
      <c r="F2093" s="2">
        <f>'Moving Avg'!D2093</f>
        <v>1.34484</v>
      </c>
      <c r="G2093" s="2">
        <f>'Moving Avg'!F2093</f>
        <v>1.3626350000000005</v>
      </c>
      <c r="H2093" s="2">
        <f>'Moving Avg'!G2093</f>
        <v>1.5072339999999997</v>
      </c>
      <c r="I2093" s="2">
        <f>'Moving Avg'!H2093</f>
        <v>2.044875499999999</v>
      </c>
      <c r="J2093" s="6" t="str">
        <f>OBV!F2093</f>
        <v>BULLISH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1.3129</v>
      </c>
      <c r="C2094" s="2">
        <f>RSI!I2094</f>
        <v>36.908685291080396</v>
      </c>
      <c r="D2094" s="2">
        <f>MACD!E2094</f>
        <v>-5.824113195356917E-3</v>
      </c>
      <c r="E2094" s="2">
        <f>MACD!F2094</f>
        <v>2.4093567357091984E-2</v>
      </c>
      <c r="F2094" s="2">
        <f>'Moving Avg'!D2094</f>
        <v>1.3317000000000001</v>
      </c>
      <c r="G2094" s="2">
        <f>'Moving Avg'!F2094</f>
        <v>1.3556000000000004</v>
      </c>
      <c r="H2094" s="2">
        <f>'Moving Avg'!G2094</f>
        <v>1.4972919999999996</v>
      </c>
      <c r="I2094" s="2">
        <f>'Moving Avg'!H2094</f>
        <v>2.0406554999999993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1.3035000000000001</v>
      </c>
      <c r="C2095" s="2">
        <f>RSI!I2095</f>
        <v>35.895443124441258</v>
      </c>
      <c r="D2095" s="2">
        <f>MACD!E2095</f>
        <v>-9.421903874882176E-3</v>
      </c>
      <c r="E2095" s="2">
        <f>MACD!F2095</f>
        <v>1.7390473110697153E-2</v>
      </c>
      <c r="F2095" s="2">
        <f>'Moving Avg'!D2095</f>
        <v>1.32606</v>
      </c>
      <c r="G2095" s="2">
        <f>'Moving Avg'!F2095</f>
        <v>1.3509100000000003</v>
      </c>
      <c r="H2095" s="2">
        <f>'Moving Avg'!G2095</f>
        <v>1.4886639999999998</v>
      </c>
      <c r="I2095" s="2">
        <f>'Moving Avg'!H2095</f>
        <v>2.0363884999999993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1.3035000000000001</v>
      </c>
      <c r="C2096" s="2">
        <f>RSI!I2096</f>
        <v>35.895443124441258</v>
      </c>
      <c r="D2096" s="2">
        <f>MACD!E2096</f>
        <v>-1.4811376300437606E-2</v>
      </c>
      <c r="E2096" s="2">
        <f>MACD!F2096</f>
        <v>1.0950103228470202E-2</v>
      </c>
      <c r="F2096" s="2">
        <f>'Moving Avg'!D2096</f>
        <v>1.3204199999999999</v>
      </c>
      <c r="G2096" s="2">
        <f>'Moving Avg'!F2096</f>
        <v>1.3462200000000002</v>
      </c>
      <c r="H2096" s="2">
        <f>'Moving Avg'!G2096</f>
        <v>1.4805979999999994</v>
      </c>
      <c r="I2096" s="2">
        <f>'Moving Avg'!H2096</f>
        <v>2.0321214999999992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1.3035000000000001</v>
      </c>
      <c r="C2097" s="2">
        <f>RSI!I2097</f>
        <v>35.895443124441258</v>
      </c>
      <c r="D2097" s="2">
        <f>MACD!E2097</f>
        <v>-1.3080491433845154E-2</v>
      </c>
      <c r="E2097" s="2">
        <f>MACD!F2097</f>
        <v>6.1439842960071302E-3</v>
      </c>
      <c r="F2097" s="2">
        <f>'Moving Avg'!D2097</f>
        <v>1.3129000000000002</v>
      </c>
      <c r="G2097" s="2">
        <f>'Moving Avg'!F2097</f>
        <v>1.339655</v>
      </c>
      <c r="H2097" s="2">
        <f>'Moving Avg'!G2097</f>
        <v>1.4721559999999994</v>
      </c>
      <c r="I2097" s="2">
        <f>'Moving Avg'!H2097</f>
        <v>2.0278544999999992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1.3317000000000001</v>
      </c>
      <c r="C2098" s="2">
        <f>RSI!I2098</f>
        <v>41.874425115987279</v>
      </c>
      <c r="D2098" s="2">
        <f>MACD!E2098</f>
        <v>-1.3235718487838666E-2</v>
      </c>
      <c r="E2098" s="2">
        <f>MACD!F2098</f>
        <v>2.2680437392379707E-3</v>
      </c>
      <c r="F2098" s="2">
        <f>'Moving Avg'!D2098</f>
        <v>1.3110199999999999</v>
      </c>
      <c r="G2098" s="2">
        <f>'Moving Avg'!F2098</f>
        <v>1.3345000000000002</v>
      </c>
      <c r="H2098" s="2">
        <f>'Moving Avg'!G2098</f>
        <v>1.4650299999999994</v>
      </c>
      <c r="I2098" s="2">
        <f>'Moving Avg'!H2098</f>
        <v>2.0237284999999989</v>
      </c>
      <c r="J2098" s="6" t="str">
        <f>OBV!F2098</f>
        <v>BULLISH</v>
      </c>
      <c r="K2098" s="6" t="str">
        <f>OBV!G2098</f>
        <v>NEUTRAL</v>
      </c>
      <c r="L2098" s="6" t="str">
        <f>OBV!H2098</f>
        <v>BULLISH DIVERGENCE</v>
      </c>
    </row>
    <row r="2099" spans="1:12" ht="13.5" x14ac:dyDescent="0.25">
      <c r="A2099" s="3">
        <f>RSI!A2099</f>
        <v>45061</v>
      </c>
      <c r="B2099" s="2">
        <f>RSI!B2099</f>
        <v>1.2754000000000001</v>
      </c>
      <c r="C2099" s="2">
        <f>RSI!I2099</f>
        <v>34.879909257150175</v>
      </c>
      <c r="D2099" s="2">
        <f>MACD!E2099</f>
        <v>-3.1597770801372604E-3</v>
      </c>
      <c r="E2099" s="2">
        <f>MACD!F2099</f>
        <v>1.1824795753629246E-3</v>
      </c>
      <c r="F2099" s="2">
        <f>'Moving Avg'!D2099</f>
        <v>1.3035200000000002</v>
      </c>
      <c r="G2099" s="2">
        <f>'Moving Avg'!F2099</f>
        <v>1.3293400000000002</v>
      </c>
      <c r="H2099" s="2">
        <f>'Moving Avg'!G2099</f>
        <v>1.4565899999999994</v>
      </c>
      <c r="I2099" s="2">
        <f>'Moving Avg'!H2099</f>
        <v>2.0193209999999993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</row>
    <row r="2100" spans="1:12" ht="13.5" x14ac:dyDescent="0.25">
      <c r="A2100" s="3">
        <f>RSI!A2100</f>
        <v>45062</v>
      </c>
      <c r="B2100" s="2">
        <f>RSI!B2100</f>
        <v>1.266</v>
      </c>
      <c r="C2100" s="2">
        <f>RSI!I2100</f>
        <v>33.862872295956961</v>
      </c>
      <c r="D2100" s="2">
        <f>MACD!E2100</f>
        <v>-5.7253207888785518E-4</v>
      </c>
      <c r="E2100" s="2">
        <f>MACD!F2100</f>
        <v>8.3147724451276871E-4</v>
      </c>
      <c r="F2100" s="2">
        <f>'Moving Avg'!D2100</f>
        <v>1.2960199999999999</v>
      </c>
      <c r="G2100" s="2">
        <f>'Moving Avg'!F2100</f>
        <v>1.3237100000000002</v>
      </c>
      <c r="H2100" s="2">
        <f>'Moving Avg'!G2100</f>
        <v>1.4481499999999996</v>
      </c>
      <c r="I2100" s="2">
        <f>'Moving Avg'!H2100</f>
        <v>2.0148664999999992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1.2098</v>
      </c>
      <c r="C2101" s="2">
        <f>RSI!I2101</f>
        <v>28.51036453642557</v>
      </c>
      <c r="D2101" s="2">
        <f>MACD!E2101</f>
        <v>6.372717219286228E-3</v>
      </c>
      <c r="E2101" s="2">
        <f>MACD!F2101</f>
        <v>1.9397252394674606E-3</v>
      </c>
      <c r="F2101" s="2">
        <f>'Moving Avg'!D2101</f>
        <v>1.27728</v>
      </c>
      <c r="G2101" s="2">
        <f>'Moving Avg'!F2101</f>
        <v>1.3152700000000004</v>
      </c>
      <c r="H2101" s="2">
        <f>'Moving Avg'!G2101</f>
        <v>1.4385859999999997</v>
      </c>
      <c r="I2101" s="2">
        <f>'Moving Avg'!H2101</f>
        <v>2.0101309999999994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1.1629</v>
      </c>
      <c r="C2102" s="2">
        <f>RSI!I2102</f>
        <v>24.964103518778401</v>
      </c>
      <c r="D2102" s="2">
        <f>MACD!E2102</f>
        <v>1.8050930005954813E-2</v>
      </c>
      <c r="E2102" s="2">
        <f>MACD!F2102</f>
        <v>5.1619661927649312E-3</v>
      </c>
      <c r="F2102" s="2">
        <f>'Moving Avg'!D2102</f>
        <v>1.2491600000000003</v>
      </c>
      <c r="G2102" s="2">
        <f>'Moving Avg'!F2102</f>
        <v>1.3044850000000001</v>
      </c>
      <c r="H2102" s="2">
        <f>'Moving Avg'!G2102</f>
        <v>1.4286459999999996</v>
      </c>
      <c r="I2102" s="2">
        <f>'Moving Avg'!H2102</f>
        <v>2.0051609999999993</v>
      </c>
      <c r="J2102" s="6" t="str">
        <f>OBV!F2102</f>
        <v>BEARISH</v>
      </c>
      <c r="K2102" s="6" t="str">
        <f>OBV!G2102</f>
        <v>STRONG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1.2098</v>
      </c>
      <c r="C2103" s="2">
        <f>RSI!I2103</f>
        <v>33.828039540629746</v>
      </c>
      <c r="D2103" s="2">
        <f>MACD!E2103</f>
        <v>2.5551513471225418E-2</v>
      </c>
      <c r="E2103" s="2">
        <f>MACD!F2103</f>
        <v>9.2398756484570292E-3</v>
      </c>
      <c r="F2103" s="2">
        <f>'Moving Avg'!D2103</f>
        <v>1.2247800000000002</v>
      </c>
      <c r="G2103" s="2">
        <f>'Moving Avg'!F2103</f>
        <v>1.2988600000000001</v>
      </c>
      <c r="H2103" s="2">
        <f>'Moving Avg'!G2103</f>
        <v>1.4205819999999998</v>
      </c>
      <c r="I2103" s="2">
        <f>'Moving Avg'!H2103</f>
        <v>2.0004254999999991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1.2473000000000001</v>
      </c>
      <c r="C2104" s="2">
        <f>RSI!I2104</f>
        <v>39.937515222614259</v>
      </c>
      <c r="D2104" s="2">
        <f>MACD!E2104</f>
        <v>2.5516910619557631E-2</v>
      </c>
      <c r="E2104" s="2">
        <f>MACD!F2104</f>
        <v>1.2495282642677151E-2</v>
      </c>
      <c r="F2104" s="2">
        <f>'Moving Avg'!D2104</f>
        <v>1.21916</v>
      </c>
      <c r="G2104" s="2">
        <f>'Moving Avg'!F2104</f>
        <v>1.2979250000000002</v>
      </c>
      <c r="H2104" s="2">
        <f>'Moving Avg'!G2104</f>
        <v>1.4136419999999996</v>
      </c>
      <c r="I2104" s="2">
        <f>'Moving Avg'!H2104</f>
        <v>1.9958774999999989</v>
      </c>
      <c r="J2104" s="6" t="str">
        <f>OBV!F2104</f>
        <v>BEARISH</v>
      </c>
      <c r="K2104" s="6" t="str">
        <f>OBV!G2104</f>
        <v>STRONG</v>
      </c>
      <c r="L2104" s="6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1.2942</v>
      </c>
      <c r="C2105" s="2">
        <f>RSI!I2105</f>
        <v>46.580401489390482</v>
      </c>
      <c r="D2105" s="2">
        <f>MACD!E2105</f>
        <v>2.102635954637555E-2</v>
      </c>
      <c r="E2105" s="2">
        <f>MACD!F2105</f>
        <v>1.4201498023416831E-2</v>
      </c>
      <c r="F2105" s="2">
        <f>'Moving Avg'!D2105</f>
        <v>1.2248000000000001</v>
      </c>
      <c r="G2105" s="2">
        <f>'Moving Avg'!F2105</f>
        <v>1.2965200000000003</v>
      </c>
      <c r="H2105" s="2">
        <f>'Moving Avg'!G2105</f>
        <v>1.4076399999999996</v>
      </c>
      <c r="I2105" s="2">
        <f>'Moving Avg'!H2105</f>
        <v>1.9915639999999988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</row>
    <row r="2106" spans="1:12" ht="13.5" x14ac:dyDescent="0.25">
      <c r="A2106" s="3">
        <f>RSI!A2106</f>
        <v>45070</v>
      </c>
      <c r="B2106" s="2">
        <f>RSI!B2106</f>
        <v>1.3317000000000001</v>
      </c>
      <c r="C2106" s="2">
        <f>RSI!I2106</f>
        <v>51.225446559443775</v>
      </c>
      <c r="D2106" s="2">
        <f>MACD!E2106</f>
        <v>1.4596710021274273E-2</v>
      </c>
      <c r="E2106" s="2">
        <f>MACD!F2106</f>
        <v>1.4280540422988321E-2</v>
      </c>
      <c r="F2106" s="2">
        <f>'Moving Avg'!D2106</f>
        <v>1.2491800000000002</v>
      </c>
      <c r="G2106" s="2">
        <f>'Moving Avg'!F2106</f>
        <v>1.29793</v>
      </c>
      <c r="H2106" s="2">
        <f>'Moving Avg'!G2106</f>
        <v>1.4025759999999994</v>
      </c>
      <c r="I2106" s="2">
        <f>'Moving Avg'!H2106</f>
        <v>1.9874379999999987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1.3878999999999999</v>
      </c>
      <c r="C2107" s="2">
        <f>RSI!I2107</f>
        <v>57.228031109567588</v>
      </c>
      <c r="D2107" s="2">
        <f>MACD!E2107</f>
        <v>4.9085605640435404E-3</v>
      </c>
      <c r="E2107" s="2">
        <f>MACD!F2107</f>
        <v>1.2406144451199365E-2</v>
      </c>
      <c r="F2107" s="2">
        <f>'Moving Avg'!D2107</f>
        <v>1.2941800000000001</v>
      </c>
      <c r="G2107" s="2">
        <f>'Moving Avg'!F2107</f>
        <v>1.30027</v>
      </c>
      <c r="H2107" s="2">
        <f>'Moving Avg'!G2107</f>
        <v>1.3999499999999996</v>
      </c>
      <c r="I2107" s="2">
        <f>'Moving Avg'!H2107</f>
        <v>1.9835929999999988</v>
      </c>
      <c r="J2107" s="6" t="str">
        <f>OBV!F2107</f>
        <v>BULLISH</v>
      </c>
      <c r="K2107" s="6" t="str">
        <f>OBV!G2107</f>
        <v>WEAK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1.4160999999999999</v>
      </c>
      <c r="C2108" s="2">
        <f>RSI!I2108</f>
        <v>59.895132617313095</v>
      </c>
      <c r="D2108" s="2">
        <f>MACD!E2108</f>
        <v>-1.4500586467671717E-3</v>
      </c>
      <c r="E2108" s="2">
        <f>MACD!F2108</f>
        <v>9.6349038316060585E-3</v>
      </c>
      <c r="F2108" s="2">
        <f>'Moving Avg'!D2108</f>
        <v>1.33544</v>
      </c>
      <c r="G2108" s="2">
        <f>'Moving Avg'!F2108</f>
        <v>1.30402</v>
      </c>
      <c r="H2108" s="2">
        <f>'Moving Avg'!G2108</f>
        <v>1.3988259999999997</v>
      </c>
      <c r="I2108" s="2">
        <f>'Moving Avg'!H2108</f>
        <v>1.9798889999999987</v>
      </c>
      <c r="J2108" s="6" t="str">
        <f>OBV!F2108</f>
        <v>BULLISH</v>
      </c>
      <c r="K2108" s="6" t="str">
        <f>OBV!G2108</f>
        <v>WEAK</v>
      </c>
      <c r="L2108" s="6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1.4067000000000001</v>
      </c>
      <c r="C2109" s="2">
        <f>RSI!I2109</f>
        <v>58.583775173807332</v>
      </c>
      <c r="D2109" s="2">
        <f>MACD!E2109</f>
        <v>-1.5342423456983445E-2</v>
      </c>
      <c r="E2109" s="2">
        <f>MACD!F2109</f>
        <v>4.6394383738881575E-3</v>
      </c>
      <c r="F2109" s="2">
        <f>'Moving Avg'!D2109</f>
        <v>1.3673199999999999</v>
      </c>
      <c r="G2109" s="2">
        <f>'Moving Avg'!F2109</f>
        <v>1.3054250000000001</v>
      </c>
      <c r="H2109" s="2">
        <f>'Moving Avg'!G2109</f>
        <v>1.3982639999999995</v>
      </c>
      <c r="I2109" s="2">
        <f>'Moving Avg'!H2109</f>
        <v>1.9757624999999985</v>
      </c>
      <c r="J2109" s="6" t="str">
        <f>OBV!F2109</f>
        <v>BULLISH</v>
      </c>
      <c r="K2109" s="6" t="str">
        <f>OBV!G2109</f>
        <v>WEAK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1.4067000000000001</v>
      </c>
      <c r="C2110" s="2">
        <f>RSI!I2110</f>
        <v>58.583775173807332</v>
      </c>
      <c r="D2110" s="2">
        <f>MACD!E2110</f>
        <v>-2.8994362570891052E-2</v>
      </c>
      <c r="E2110" s="2">
        <f>MACD!F2110</f>
        <v>-2.0873218150676844E-3</v>
      </c>
      <c r="F2110" s="2">
        <f>'Moving Avg'!D2110</f>
        <v>1.3898199999999998</v>
      </c>
      <c r="G2110" s="2">
        <f>'Moving Avg'!F2110</f>
        <v>1.309175</v>
      </c>
      <c r="H2110" s="2">
        <f>'Moving Avg'!G2110</f>
        <v>1.3969519999999997</v>
      </c>
      <c r="I2110" s="2">
        <f>'Moving Avg'!H2110</f>
        <v>1.9715424999999984</v>
      </c>
      <c r="J2110" s="6" t="str">
        <f>OBV!F2110</f>
        <v>BULLISH</v>
      </c>
      <c r="K2110" s="6" t="str">
        <f>OBV!G2110</f>
        <v>WEAK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1.4630000000000001</v>
      </c>
      <c r="C2111" s="2">
        <f>RSI!I2111</f>
        <v>64.050992824916335</v>
      </c>
      <c r="D2111" s="2">
        <f>MACD!E2111</f>
        <v>-5.3779849197788776E-2</v>
      </c>
      <c r="E2111" s="2">
        <f>MACD!F2111</f>
        <v>-1.2425827291611903E-2</v>
      </c>
      <c r="F2111" s="2">
        <f>'Moving Avg'!D2111</f>
        <v>1.41608</v>
      </c>
      <c r="G2111" s="2">
        <f>'Moving Avg'!F2111</f>
        <v>1.3157400000000001</v>
      </c>
      <c r="H2111" s="2">
        <f>'Moving Avg'!G2111</f>
        <v>1.3954519999999995</v>
      </c>
      <c r="I2111" s="2">
        <f>'Moving Avg'!H2111</f>
        <v>1.9676039999999984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1.4441999999999999</v>
      </c>
      <c r="C2112" s="2">
        <f>RSI!I2112</f>
        <v>61.148215133858585</v>
      </c>
      <c r="D2112" s="2">
        <f>MACD!E2112</f>
        <v>-8.1294064085554174E-2</v>
      </c>
      <c r="E2112" s="2">
        <f>MACD!F2112</f>
        <v>-2.6199474650400359E-2</v>
      </c>
      <c r="F2112" s="2">
        <f>'Moving Avg'!D2112</f>
        <v>1.4273399999999998</v>
      </c>
      <c r="G2112" s="2">
        <f>'Moving Avg'!F2112</f>
        <v>1.3208949999999999</v>
      </c>
      <c r="H2112" s="2">
        <f>'Moving Avg'!G2112</f>
        <v>1.3930139999999995</v>
      </c>
      <c r="I2112" s="2">
        <f>'Moving Avg'!H2112</f>
        <v>1.9635714999999985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</row>
    <row r="2113" spans="1:12" ht="13.5" x14ac:dyDescent="0.25">
      <c r="A2113" s="3">
        <f>RSI!A2113</f>
        <v>45079</v>
      </c>
      <c r="B2113" s="2">
        <f>RSI!B2113</f>
        <v>1.3878999999999999</v>
      </c>
      <c r="C2113" s="2">
        <f>RSI!I2113</f>
        <v>53.350589789445031</v>
      </c>
      <c r="D2113" s="2">
        <f>MACD!E2113</f>
        <v>-9.3744300090663257E-2</v>
      </c>
      <c r="E2113" s="2">
        <f>MACD!F2113</f>
        <v>-3.9708439738452943E-2</v>
      </c>
      <c r="F2113" s="2">
        <f>'Moving Avg'!D2113</f>
        <v>1.4217000000000002</v>
      </c>
      <c r="G2113" s="2">
        <f>'Moving Avg'!F2113</f>
        <v>1.3232349999999999</v>
      </c>
      <c r="H2113" s="2">
        <f>'Moving Avg'!G2113</f>
        <v>1.3881359999999991</v>
      </c>
      <c r="I2113" s="2">
        <f>'Moving Avg'!H2113</f>
        <v>1.9587884999999985</v>
      </c>
      <c r="J2113" s="6" t="str">
        <f>OBV!F2113</f>
        <v>BEARISH</v>
      </c>
      <c r="K2113" s="6" t="str">
        <f>OBV!G2113</f>
        <v>STRONG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1.4441999999999999</v>
      </c>
      <c r="C2114" s="2">
        <f>RSI!I2114</f>
        <v>58.983374934564822</v>
      </c>
      <c r="D2114" s="2">
        <f>MACD!E2114</f>
        <v>-0.1028612166178493</v>
      </c>
      <c r="E2114" s="2">
        <f>MACD!F2114</f>
        <v>-5.2338995114332217E-2</v>
      </c>
      <c r="F2114" s="2">
        <f>'Moving Avg'!D2114</f>
        <v>1.4292000000000002</v>
      </c>
      <c r="G2114" s="2">
        <f>'Moving Avg'!F2114</f>
        <v>1.3298000000000001</v>
      </c>
      <c r="H2114" s="2">
        <f>'Moving Avg'!G2114</f>
        <v>1.3843839999999992</v>
      </c>
      <c r="I2114" s="2">
        <f>'Moving Avg'!H2114</f>
        <v>1.9542869999999986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1.5004999999999999</v>
      </c>
      <c r="C2115" s="2">
        <f>RSI!I2115</f>
        <v>63.70323989366473</v>
      </c>
      <c r="D2115" s="2">
        <f>MACD!E2115</f>
        <v>-0.10803075273894569</v>
      </c>
      <c r="E2115" s="2">
        <f>MACD!F2115</f>
        <v>-6.3477346639254917E-2</v>
      </c>
      <c r="F2115" s="2">
        <f>'Moving Avg'!D2115</f>
        <v>1.4479599999999999</v>
      </c>
      <c r="G2115" s="2">
        <f>'Moving Avg'!F2115</f>
        <v>1.3396499999999998</v>
      </c>
      <c r="H2115" s="2">
        <f>'Moving Avg'!G2115</f>
        <v>1.3817579999999996</v>
      </c>
      <c r="I2115" s="2">
        <f>'Moving Avg'!H2115</f>
        <v>1.9498794999999984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1.5661</v>
      </c>
      <c r="C2116" s="2">
        <f>RSI!I2116</f>
        <v>68.282992173816737</v>
      </c>
      <c r="D2116" s="2">
        <f>MACD!E2116</f>
        <v>-0.11229086505332075</v>
      </c>
      <c r="E2116" s="2">
        <f>MACD!F2116</f>
        <v>-7.3240050322068082E-2</v>
      </c>
      <c r="F2116" s="2">
        <f>'Moving Avg'!D2116</f>
        <v>1.4685799999999998</v>
      </c>
      <c r="G2116" s="2">
        <f>'Moving Avg'!F2116</f>
        <v>1.3527799999999996</v>
      </c>
      <c r="H2116" s="2">
        <f>'Moving Avg'!G2116</f>
        <v>1.3804439999999998</v>
      </c>
      <c r="I2116" s="2">
        <f>'Moving Avg'!H2116</f>
        <v>1.9453309999999988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1.613</v>
      </c>
      <c r="C2117" s="2">
        <f>RSI!I2117</f>
        <v>71.091368753063023</v>
      </c>
      <c r="D2117" s="2">
        <f>MACD!E2117</f>
        <v>-0.1118480372078503</v>
      </c>
      <c r="E2117" s="2">
        <f>MACD!F2117</f>
        <v>-8.0961647699224523E-2</v>
      </c>
      <c r="F2117" s="2">
        <f>'Moving Avg'!D2117</f>
        <v>1.5023399999999998</v>
      </c>
      <c r="G2117" s="2">
        <f>'Moving Avg'!F2117</f>
        <v>1.3682549999999998</v>
      </c>
      <c r="H2117" s="2">
        <f>'Moving Avg'!G2117</f>
        <v>1.3800679999999996</v>
      </c>
      <c r="I2117" s="2">
        <f>'Moving Avg'!H2117</f>
        <v>1.9405479999999988</v>
      </c>
      <c r="J2117" s="6" t="str">
        <f>OBV!F2117</f>
        <v>BULLISH</v>
      </c>
      <c r="K2117" s="6" t="str">
        <f>OBV!G2117</f>
        <v>WEAK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1.6693</v>
      </c>
      <c r="C2118" s="2">
        <f>RSI!I2118</f>
        <v>74.060595538359578</v>
      </c>
      <c r="D2118" s="2">
        <f>MACD!E2118</f>
        <v>-0.11262362180518437</v>
      </c>
      <c r="E2118" s="2">
        <f>MACD!F2118</f>
        <v>-8.7294042520416504E-2</v>
      </c>
      <c r="F2118" s="2">
        <f>'Moving Avg'!D2118</f>
        <v>1.5586199999999999</v>
      </c>
      <c r="G2118" s="2">
        <f>'Moving Avg'!F2118</f>
        <v>1.3851349999999998</v>
      </c>
      <c r="H2118" s="2">
        <f>'Moving Avg'!G2118</f>
        <v>1.3808180000000001</v>
      </c>
      <c r="I2118" s="2">
        <f>'Moving Avg'!H2118</f>
        <v>1.9357654999999991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</row>
    <row r="2119" spans="1:12" ht="13.5" x14ac:dyDescent="0.25">
      <c r="A2119" s="3">
        <f>RSI!A2119</f>
        <v>45089</v>
      </c>
      <c r="B2119" s="2">
        <f>RSI!B2119</f>
        <v>1.7443</v>
      </c>
      <c r="C2119" s="2">
        <f>RSI!I2119</f>
        <v>77.391920933712967</v>
      </c>
      <c r="D2119" s="2">
        <f>MACD!E2119</f>
        <v>-0.12183499296485989</v>
      </c>
      <c r="E2119" s="2">
        <f>MACD!F2119</f>
        <v>-9.4202232609305186E-2</v>
      </c>
      <c r="F2119" s="2">
        <f>'Moving Avg'!D2119</f>
        <v>1.6186399999999999</v>
      </c>
      <c r="G2119" s="2">
        <f>'Moving Avg'!F2119</f>
        <v>1.4085799999999997</v>
      </c>
      <c r="H2119" s="2">
        <f>'Moving Avg'!G2119</f>
        <v>1.3843820000000002</v>
      </c>
      <c r="I2119" s="2">
        <f>'Moving Avg'!H2119</f>
        <v>1.9308889999999992</v>
      </c>
      <c r="J2119" s="6" t="str">
        <f>OBV!F2119</f>
        <v>BULLISH</v>
      </c>
      <c r="K2119" s="6" t="str">
        <f>OBV!G2119</f>
        <v>WEAK</v>
      </c>
      <c r="L2119" s="6" t="str">
        <f>OBV!H2119</f>
        <v>CONFIRMED BULLISH</v>
      </c>
    </row>
    <row r="2120" spans="1:12" ht="13.5" x14ac:dyDescent="0.25">
      <c r="A2120" s="3">
        <f>RSI!A2120</f>
        <v>45090</v>
      </c>
      <c r="B2120" s="2">
        <f>RSI!B2120</f>
        <v>1.8192999999999999</v>
      </c>
      <c r="C2120" s="2">
        <f>RSI!I2120</f>
        <v>80.13884269052167</v>
      </c>
      <c r="D2120" s="2">
        <f>MACD!E2120</f>
        <v>-0.13706629523566138</v>
      </c>
      <c r="E2120" s="2">
        <f>MACD!F2120</f>
        <v>-0.10277504513457643</v>
      </c>
      <c r="F2120" s="2">
        <f>'Moving Avg'!D2120</f>
        <v>1.6823999999999999</v>
      </c>
      <c r="G2120" s="2">
        <f>'Moving Avg'!F2120</f>
        <v>1.4362449999999998</v>
      </c>
      <c r="H2120" s="2">
        <f>'Moving Avg'!G2120</f>
        <v>1.3903840000000003</v>
      </c>
      <c r="I2120" s="2">
        <f>'Moving Avg'!H2120</f>
        <v>1.9257779999999991</v>
      </c>
      <c r="J2120" s="6" t="str">
        <f>OBV!F2120</f>
        <v>BULLISH</v>
      </c>
      <c r="K2120" s="6" t="str">
        <f>OBV!G2120</f>
        <v>WEAK</v>
      </c>
      <c r="L2120" s="6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1.8287</v>
      </c>
      <c r="C2121" s="2">
        <f>RSI!I2121</f>
        <v>80.459302783812845</v>
      </c>
      <c r="D2121" s="2">
        <f>MACD!E2121</f>
        <v>-0.14417439478987149</v>
      </c>
      <c r="E2121" s="2">
        <f>MACD!F2121</f>
        <v>-0.11105491506563545</v>
      </c>
      <c r="F2121" s="2">
        <f>'Moving Avg'!D2121</f>
        <v>1.73492</v>
      </c>
      <c r="G2121" s="2">
        <f>'Moving Avg'!F2121</f>
        <v>1.46719</v>
      </c>
      <c r="H2121" s="2">
        <f>'Moving Avg'!G2121</f>
        <v>1.397886</v>
      </c>
      <c r="I2121" s="2">
        <f>'Moving Avg'!H2121</f>
        <v>1.9208544999999995</v>
      </c>
      <c r="J2121" s="6" t="str">
        <f>OBV!F2121</f>
        <v>BULLISH</v>
      </c>
      <c r="K2121" s="6" t="str">
        <f>OBV!G2121</f>
        <v>WEAK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1.8662000000000001</v>
      </c>
      <c r="C2122" s="2">
        <f>RSI!I2122</f>
        <v>81.726049931216949</v>
      </c>
      <c r="D2122" s="2">
        <f>MACD!E2122</f>
        <v>-0.15793801244869865</v>
      </c>
      <c r="E2122" s="2">
        <f>MACD!F2122</f>
        <v>-0.12043153454224809</v>
      </c>
      <c r="F2122" s="2">
        <f>'Moving Avg'!D2122</f>
        <v>1.7855600000000003</v>
      </c>
      <c r="G2122" s="2">
        <f>'Moving Avg'!F2122</f>
        <v>1.5023549999999999</v>
      </c>
      <c r="H2122" s="2">
        <f>'Moving Avg'!G2122</f>
        <v>1.4057640000000005</v>
      </c>
      <c r="I2122" s="2">
        <f>'Moving Avg'!H2122</f>
        <v>1.9161184999999994</v>
      </c>
      <c r="J2122" s="6" t="str">
        <f>OBV!F2122</f>
        <v>BULLISH</v>
      </c>
      <c r="K2122" s="6" t="str">
        <f>OBV!G2122</f>
        <v>WEAK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1.8755999999999999</v>
      </c>
      <c r="C2123" s="2">
        <f>RSI!I2123</f>
        <v>82.040339005321073</v>
      </c>
      <c r="D2123" s="2">
        <f>MACD!E2123</f>
        <v>-0.18108856175463206</v>
      </c>
      <c r="E2123" s="2">
        <f>MACD!F2123</f>
        <v>-0.1325629399847249</v>
      </c>
      <c r="F2123" s="2">
        <f>'Moving Avg'!D2123</f>
        <v>1.8268200000000001</v>
      </c>
      <c r="G2123" s="2">
        <f>'Moving Avg'!F2123</f>
        <v>1.5356449999999999</v>
      </c>
      <c r="H2123" s="2">
        <f>'Moving Avg'!G2123</f>
        <v>1.4128920000000005</v>
      </c>
      <c r="I2123" s="2">
        <f>'Moving Avg'!H2123</f>
        <v>1.9114294999999999</v>
      </c>
      <c r="J2123" s="6" t="str">
        <f>OBV!F2123</f>
        <v>BULLISH</v>
      </c>
      <c r="K2123" s="6" t="str">
        <f>OBV!G2123</f>
        <v>WEAK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1.7911999999999999</v>
      </c>
      <c r="C2124" s="2">
        <f>RSI!I2124</f>
        <v>70.342308652760224</v>
      </c>
      <c r="D2124" s="2">
        <f>MACD!E2124</f>
        <v>-0.18780721364099429</v>
      </c>
      <c r="E2124" s="2">
        <f>MACD!F2124</f>
        <v>-0.14361179471597879</v>
      </c>
      <c r="F2124" s="2">
        <f>'Moving Avg'!D2124</f>
        <v>1.8361999999999998</v>
      </c>
      <c r="G2124" s="2">
        <f>'Moving Avg'!F2124</f>
        <v>1.5628399999999998</v>
      </c>
      <c r="H2124" s="2">
        <f>'Moving Avg'!G2124</f>
        <v>1.4196440000000008</v>
      </c>
      <c r="I2124" s="2">
        <f>'Moving Avg'!H2124</f>
        <v>1.9063184999999998</v>
      </c>
      <c r="J2124" s="6" t="str">
        <f>OBV!F2124</f>
        <v>BULLISH</v>
      </c>
      <c r="K2124" s="6" t="str">
        <f>OBV!G2124</f>
        <v>WEAK</v>
      </c>
      <c r="L2124" s="6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1.7911999999999999</v>
      </c>
      <c r="C2125" s="2">
        <f>RSI!I2125</f>
        <v>70.342308652760238</v>
      </c>
      <c r="D2125" s="2">
        <f>MACD!E2125</f>
        <v>-0.18622373903753453</v>
      </c>
      <c r="E2125" s="2">
        <f>MACD!F2125</f>
        <v>-0.15213418358028996</v>
      </c>
      <c r="F2125" s="2">
        <f>'Moving Avg'!D2125</f>
        <v>1.8305799999999999</v>
      </c>
      <c r="G2125" s="2">
        <f>'Moving Avg'!F2125</f>
        <v>1.5876899999999998</v>
      </c>
      <c r="H2125" s="2">
        <f>'Moving Avg'!G2125</f>
        <v>1.4275220000000006</v>
      </c>
      <c r="I2125" s="2">
        <f>'Moving Avg'!H2125</f>
        <v>1.9012074999999999</v>
      </c>
      <c r="J2125" s="6" t="str">
        <f>OBV!F2125</f>
        <v>BULLISH</v>
      </c>
      <c r="K2125" s="6" t="str">
        <f>OBV!G2125</f>
        <v>WEAK</v>
      </c>
      <c r="L2125" s="6" t="str">
        <f>OBV!H2125</f>
        <v>BULLISH DIVERGENCE</v>
      </c>
    </row>
    <row r="2126" spans="1:12" ht="13.5" x14ac:dyDescent="0.25">
      <c r="A2126" s="3">
        <f>RSI!A2126</f>
        <v>45098</v>
      </c>
      <c r="B2126" s="2">
        <f>RSI!B2126</f>
        <v>1.8192999999999999</v>
      </c>
      <c r="C2126" s="2">
        <f>RSI!I2126</f>
        <v>71.889983208300833</v>
      </c>
      <c r="D2126" s="2">
        <f>MACD!E2126</f>
        <v>-0.17816291148168983</v>
      </c>
      <c r="E2126" s="2">
        <f>MACD!F2126</f>
        <v>-0.15733992916056994</v>
      </c>
      <c r="F2126" s="2">
        <f>'Moving Avg'!D2126</f>
        <v>1.8287</v>
      </c>
      <c r="G2126" s="2">
        <f>'Moving Avg'!F2126</f>
        <v>1.6120699999999999</v>
      </c>
      <c r="H2126" s="2">
        <f>'Moving Avg'!G2126</f>
        <v>1.4359620000000006</v>
      </c>
      <c r="I2126" s="2">
        <f>'Moving Avg'!H2126</f>
        <v>1.896237</v>
      </c>
      <c r="J2126" s="6" t="str">
        <f>OBV!F2126</f>
        <v>BULLISH</v>
      </c>
      <c r="K2126" s="6" t="str">
        <f>OBV!G2126</f>
        <v>WEAK</v>
      </c>
      <c r="L2126" s="6" t="str">
        <f>OBV!H2126</f>
        <v>BULLISH DIVERGENCE</v>
      </c>
    </row>
    <row r="2127" spans="1:12" ht="13.5" x14ac:dyDescent="0.25">
      <c r="A2127" s="3">
        <f>RSI!A2127</f>
        <v>45099</v>
      </c>
      <c r="B2127" s="2">
        <f>RSI!B2127</f>
        <v>1.7443</v>
      </c>
      <c r="C2127" s="2">
        <f>RSI!I2127</f>
        <v>62.513204057859163</v>
      </c>
      <c r="D2127" s="2">
        <f>MACD!E2127</f>
        <v>-0.15993163164184909</v>
      </c>
      <c r="E2127" s="2">
        <f>MACD!F2127</f>
        <v>-0.15785826965682576</v>
      </c>
      <c r="F2127" s="2">
        <f>'Moving Avg'!D2127</f>
        <v>1.8043199999999999</v>
      </c>
      <c r="G2127" s="2">
        <f>'Moving Avg'!F2127</f>
        <v>1.6298900000000001</v>
      </c>
      <c r="H2127" s="2">
        <f>'Moving Avg'!G2127</f>
        <v>1.4421520000000003</v>
      </c>
      <c r="I2127" s="2">
        <f>'Moving Avg'!H2127</f>
        <v>1.8915009999999999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</row>
    <row r="2128" spans="1:12" ht="13.5" x14ac:dyDescent="0.25">
      <c r="A2128" s="3">
        <f>RSI!A2128</f>
        <v>45100</v>
      </c>
      <c r="B2128" s="2">
        <f>RSI!B2128</f>
        <v>1.81</v>
      </c>
      <c r="C2128" s="2">
        <f>RSI!I2128</f>
        <v>66.620482530387179</v>
      </c>
      <c r="D2128" s="2">
        <f>MACD!E2128</f>
        <v>-0.14152670719021487</v>
      </c>
      <c r="E2128" s="2">
        <f>MACD!F2128</f>
        <v>-0.15459195716350357</v>
      </c>
      <c r="F2128" s="2">
        <f>'Moving Avg'!D2128</f>
        <v>1.7911999999999999</v>
      </c>
      <c r="G2128" s="2">
        <f>'Moving Avg'!F2128</f>
        <v>1.6495849999999996</v>
      </c>
      <c r="H2128" s="2">
        <f>'Moving Avg'!G2128</f>
        <v>1.4496560000000005</v>
      </c>
      <c r="I2128" s="2">
        <f>'Moving Avg'!H2128</f>
        <v>1.8874219999999999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1.81</v>
      </c>
      <c r="C2129" s="2">
        <f>RSI!I2129</f>
        <v>66.620482530387179</v>
      </c>
      <c r="D2129" s="2">
        <f>MACD!E2129</f>
        <v>-0.11555901188263573</v>
      </c>
      <c r="E2129" s="2">
        <f>MACD!F2129</f>
        <v>-0.14678536810733001</v>
      </c>
      <c r="F2129" s="2">
        <f>'Moving Avg'!D2129</f>
        <v>1.7949600000000001</v>
      </c>
      <c r="G2129" s="2">
        <f>'Moving Avg'!F2129</f>
        <v>1.6697499999999998</v>
      </c>
      <c r="H2129" s="2">
        <f>'Moving Avg'!G2129</f>
        <v>1.4582840000000004</v>
      </c>
      <c r="I2129" s="2">
        <f>'Moving Avg'!H2129</f>
        <v>1.8833429999999998</v>
      </c>
      <c r="J2129" s="6" t="str">
        <f>OBV!F2129</f>
        <v>BEARISH</v>
      </c>
      <c r="K2129" s="6" t="str">
        <f>OBV!G2129</f>
        <v>NEUTRAL</v>
      </c>
      <c r="L2129" s="6" t="str">
        <f>OBV!H2129</f>
        <v>BEARISH DIVERGENCE</v>
      </c>
    </row>
    <row r="2130" spans="1:12" ht="13.5" x14ac:dyDescent="0.25">
      <c r="A2130" s="3">
        <f>RSI!A2130</f>
        <v>45104</v>
      </c>
      <c r="B2130" s="2">
        <f>RSI!B2130</f>
        <v>1.81</v>
      </c>
      <c r="C2130" s="2">
        <f>RSI!I2130</f>
        <v>66.620482530387179</v>
      </c>
      <c r="D2130" s="2">
        <f>MACD!E2130</f>
        <v>-8.3107296050400015E-2</v>
      </c>
      <c r="E2130" s="2">
        <f>MACD!F2130</f>
        <v>-0.13404975369594402</v>
      </c>
      <c r="F2130" s="2">
        <f>'Moving Avg'!D2130</f>
        <v>1.7987200000000001</v>
      </c>
      <c r="G2130" s="2">
        <f>'Moving Avg'!F2130</f>
        <v>1.6899149999999996</v>
      </c>
      <c r="H2130" s="2">
        <f>'Moving Avg'!G2130</f>
        <v>1.4669120000000004</v>
      </c>
      <c r="I2130" s="2">
        <f>'Moving Avg'!H2130</f>
        <v>1.8794980000000001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</row>
    <row r="2131" spans="1:12" ht="13.5" x14ac:dyDescent="0.25">
      <c r="A2131" s="3">
        <f>RSI!A2131</f>
        <v>45107</v>
      </c>
      <c r="B2131" s="2">
        <f>RSI!B2131</f>
        <v>1.81</v>
      </c>
      <c r="C2131" s="2">
        <f>RSI!I2131</f>
        <v>66.620482530387164</v>
      </c>
      <c r="D2131" s="2">
        <f>MACD!E2131</f>
        <v>-5.5182934118586546E-2</v>
      </c>
      <c r="E2131" s="2">
        <f>MACD!F2131</f>
        <v>-0.11827638978047253</v>
      </c>
      <c r="F2131" s="2">
        <f>'Moving Avg'!D2131</f>
        <v>1.7968600000000001</v>
      </c>
      <c r="G2131" s="2">
        <f>'Moving Avg'!F2131</f>
        <v>1.7072649999999996</v>
      </c>
      <c r="H2131" s="2">
        <f>'Moving Avg'!G2131</f>
        <v>1.4755400000000003</v>
      </c>
      <c r="I2131" s="2">
        <f>'Moving Avg'!H2131</f>
        <v>1.8754189999999999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1.81</v>
      </c>
      <c r="C2132" s="2">
        <f>RSI!I2132</f>
        <v>66.620482530387164</v>
      </c>
      <c r="D2132" s="2">
        <f>MACD!E2132</f>
        <v>-2.669367124758093E-2</v>
      </c>
      <c r="E2132" s="2">
        <f>MACD!F2132</f>
        <v>-9.9959846073894215E-2</v>
      </c>
      <c r="F2132" s="2">
        <f>'Moving Avg'!D2132</f>
        <v>1.81</v>
      </c>
      <c r="G2132" s="2">
        <f>'Moving Avg'!F2132</f>
        <v>1.7255549999999995</v>
      </c>
      <c r="H2132" s="2">
        <f>'Moving Avg'!G2132</f>
        <v>1.4841680000000002</v>
      </c>
      <c r="I2132" s="2">
        <f>'Moving Avg'!H2132</f>
        <v>1.8713400000000002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1.7818000000000001</v>
      </c>
      <c r="C2133" s="2">
        <f>RSI!I2133</f>
        <v>62.371644485700394</v>
      </c>
      <c r="D2133" s="2">
        <f>MACD!E2133</f>
        <v>1.0667625816518367E-4</v>
      </c>
      <c r="E2133" s="2">
        <f>MACD!F2133</f>
        <v>-7.9946541607482352E-2</v>
      </c>
      <c r="F2133" s="2">
        <f>'Moving Avg'!D2133</f>
        <v>1.8043600000000002</v>
      </c>
      <c r="G2133" s="2">
        <f>'Moving Avg'!F2133</f>
        <v>1.7452499999999993</v>
      </c>
      <c r="H2133" s="2">
        <f>'Moving Avg'!G2133</f>
        <v>1.4933580000000004</v>
      </c>
      <c r="I2133" s="2">
        <f>'Moving Avg'!H2133</f>
        <v>1.8671199999999999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1.7818000000000001</v>
      </c>
      <c r="C2134" s="2">
        <f>RSI!I2134</f>
        <v>62.371644485700394</v>
      </c>
      <c r="D2134" s="2">
        <f>MACD!E2134</f>
        <v>9.1872143181295218E-3</v>
      </c>
      <c r="E2134" s="2">
        <f>MACD!F2134</f>
        <v>-6.2119790422359988E-2</v>
      </c>
      <c r="F2134" s="2">
        <f>'Moving Avg'!D2134</f>
        <v>1.7987200000000001</v>
      </c>
      <c r="G2134" s="2">
        <f>'Moving Avg'!F2134</f>
        <v>1.7621299999999995</v>
      </c>
      <c r="H2134" s="2">
        <f>'Moving Avg'!G2134</f>
        <v>1.5036740000000006</v>
      </c>
      <c r="I2134" s="2">
        <f>'Moving Avg'!H2134</f>
        <v>1.8629</v>
      </c>
      <c r="J2134" s="6" t="str">
        <f>OBV!F2134</f>
        <v>BEARISH</v>
      </c>
      <c r="K2134" s="6" t="str">
        <f>OBV!G2134</f>
        <v>STRONG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1.7818000000000001</v>
      </c>
      <c r="C2135" s="2">
        <f>RSI!I2135</f>
        <v>62.371644485700394</v>
      </c>
      <c r="D2135" s="2">
        <f>MACD!E2135</f>
        <v>1.6304020897097482E-2</v>
      </c>
      <c r="E2135" s="2">
        <f>MACD!F2135</f>
        <v>-4.6435028158468492E-2</v>
      </c>
      <c r="F2135" s="2">
        <f>'Moving Avg'!D2135</f>
        <v>1.7930800000000002</v>
      </c>
      <c r="G2135" s="2">
        <f>'Moving Avg'!F2135</f>
        <v>1.7761949999999995</v>
      </c>
      <c r="H2135" s="2">
        <f>'Moving Avg'!G2135</f>
        <v>1.5128640000000007</v>
      </c>
      <c r="I2135" s="2">
        <f>'Moving Avg'!H2135</f>
        <v>1.8586799999999997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1.7818000000000001</v>
      </c>
      <c r="C2136" s="2">
        <f>RSI!I2136</f>
        <v>62.371644485700394</v>
      </c>
      <c r="D2136" s="2">
        <f>MACD!E2136</f>
        <v>2.6124265129655155E-2</v>
      </c>
      <c r="E2136" s="2">
        <f>MACD!F2136</f>
        <v>-3.1923169500843764E-2</v>
      </c>
      <c r="F2136" s="2">
        <f>'Moving Avg'!D2136</f>
        <v>1.7874400000000001</v>
      </c>
      <c r="G2136" s="2">
        <f>'Moving Avg'!F2136</f>
        <v>1.7869799999999993</v>
      </c>
      <c r="H2136" s="2">
        <f>'Moving Avg'!G2136</f>
        <v>1.5224300000000006</v>
      </c>
      <c r="I2136" s="2">
        <f>'Moving Avg'!H2136</f>
        <v>1.8550224999999998</v>
      </c>
      <c r="J2136" s="6" t="str">
        <f>OBV!F2136</f>
        <v>BEARISH</v>
      </c>
      <c r="K2136" s="6" t="str">
        <f>OBV!G2136</f>
        <v>STRONG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1.7818000000000001</v>
      </c>
      <c r="C2137" s="2">
        <f>RSI!I2137</f>
        <v>62.371644485700394</v>
      </c>
      <c r="D2137" s="2">
        <f>MACD!E2137</f>
        <v>2.2409365139440585E-2</v>
      </c>
      <c r="E2137" s="2">
        <f>MACD!F2137</f>
        <v>-2.1056662572786895E-2</v>
      </c>
      <c r="F2137" s="2">
        <f>'Moving Avg'!D2137</f>
        <v>1.7818000000000001</v>
      </c>
      <c r="G2137" s="2">
        <f>'Moving Avg'!F2137</f>
        <v>1.7954199999999993</v>
      </c>
      <c r="H2137" s="2">
        <f>'Moving Avg'!G2137</f>
        <v>1.5312440000000007</v>
      </c>
      <c r="I2137" s="2">
        <f>'Moving Avg'!H2137</f>
        <v>1.8517399999999993</v>
      </c>
      <c r="J2137" s="6" t="str">
        <f>OBV!F2137</f>
        <v>BEARISH</v>
      </c>
      <c r="K2137" s="6" t="str">
        <f>OBV!G2137</f>
        <v>STRONG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1.7818000000000001</v>
      </c>
      <c r="C2138" s="2">
        <f>RSI!I2138</f>
        <v>62.371644485700394</v>
      </c>
      <c r="D2138" s="2">
        <f>MACD!E2138</f>
        <v>2.8923795458908552E-2</v>
      </c>
      <c r="E2138" s="2">
        <f>MACD!F2138</f>
        <v>-1.1060570966447806E-2</v>
      </c>
      <c r="F2138" s="2">
        <f>'Moving Avg'!D2138</f>
        <v>1.7818000000000001</v>
      </c>
      <c r="G2138" s="2">
        <f>'Moving Avg'!F2138</f>
        <v>1.8010449999999996</v>
      </c>
      <c r="H2138" s="2">
        <f>'Moving Avg'!G2138</f>
        <v>1.5400580000000006</v>
      </c>
      <c r="I2138" s="2">
        <f>'Moving Avg'!H2138</f>
        <v>1.8481294999999991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1.7818000000000001</v>
      </c>
      <c r="C2139" s="2">
        <f>RSI!I2139</f>
        <v>62.371644485700394</v>
      </c>
      <c r="D2139" s="2">
        <f>MACD!E2139</f>
        <v>3.4019445476054289E-2</v>
      </c>
      <c r="E2139" s="2">
        <f>MACD!F2139</f>
        <v>-2.0445676779473872E-3</v>
      </c>
      <c r="F2139" s="2">
        <f>'Moving Avg'!D2139</f>
        <v>1.7818000000000001</v>
      </c>
      <c r="G2139" s="2">
        <f>'Moving Avg'!F2139</f>
        <v>1.8029199999999992</v>
      </c>
      <c r="H2139" s="2">
        <f>'Moving Avg'!G2139</f>
        <v>1.5481220000000007</v>
      </c>
      <c r="I2139" s="2">
        <f>'Moving Avg'!H2139</f>
        <v>1.844471999999999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1.7068000000000001</v>
      </c>
      <c r="C2140" s="2">
        <f>RSI!I2140</f>
        <v>48.540166159810369</v>
      </c>
      <c r="D2140" s="2">
        <f>MACD!E2140</f>
        <v>4.3501000954147884E-2</v>
      </c>
      <c r="E2140" s="2">
        <f>MACD!F2140</f>
        <v>7.0645460484716682E-3</v>
      </c>
      <c r="F2140" s="2">
        <f>'Moving Avg'!D2140</f>
        <v>1.7667999999999999</v>
      </c>
      <c r="G2140" s="2">
        <f>'Moving Avg'!F2140</f>
        <v>1.7972949999999996</v>
      </c>
      <c r="H2140" s="2">
        <f>'Moving Avg'!G2140</f>
        <v>1.5556240000000006</v>
      </c>
      <c r="I2140" s="2">
        <f>'Moving Avg'!H2140</f>
        <v>1.8410019999999989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1.6693</v>
      </c>
      <c r="C2141" s="2">
        <f>RSI!I2141</f>
        <v>43.362325744246519</v>
      </c>
      <c r="D2141" s="2">
        <f>MACD!E2141</f>
        <v>5.4387678312151078E-2</v>
      </c>
      <c r="E2141" s="2">
        <f>MACD!F2141</f>
        <v>1.6529172501207549E-2</v>
      </c>
      <c r="F2141" s="2">
        <f>'Moving Avg'!D2141</f>
        <v>1.7443000000000002</v>
      </c>
      <c r="G2141" s="2">
        <f>'Moving Avg'!F2141</f>
        <v>1.7893249999999998</v>
      </c>
      <c r="H2141" s="2">
        <f>'Moving Avg'!G2141</f>
        <v>1.5623760000000007</v>
      </c>
      <c r="I2141" s="2">
        <f>'Moving Avg'!H2141</f>
        <v>1.8370164999999989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1.7161999999999999</v>
      </c>
      <c r="C2142" s="2">
        <f>RSI!I2142</f>
        <v>50.477366500984196</v>
      </c>
      <c r="D2142" s="2">
        <f>MACD!E2142</f>
        <v>6.0426668512157722E-2</v>
      </c>
      <c r="E2142" s="2">
        <f>MACD!F2142</f>
        <v>2.5308671703397588E-2</v>
      </c>
      <c r="F2142" s="2">
        <f>'Moving Avg'!D2142</f>
        <v>1.7311800000000002</v>
      </c>
      <c r="G2142" s="2">
        <f>'Moving Avg'!F2142</f>
        <v>1.7818250000000002</v>
      </c>
      <c r="H2142" s="2">
        <f>'Moving Avg'!G2142</f>
        <v>1.5698780000000008</v>
      </c>
      <c r="I2142" s="2">
        <f>'Moving Avg'!H2142</f>
        <v>1.8335934999999985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1.6598999999999999</v>
      </c>
      <c r="C2143" s="2">
        <f>RSI!I2143</f>
        <v>43.425039540653835</v>
      </c>
      <c r="D2143" s="2">
        <f>MACD!E2143</f>
        <v>6.5370302788377632E-2</v>
      </c>
      <c r="E2143" s="2">
        <f>MACD!F2143</f>
        <v>3.33209979203936E-2</v>
      </c>
      <c r="F2143" s="2">
        <f>'Moving Avg'!D2143</f>
        <v>1.7067999999999999</v>
      </c>
      <c r="G2143" s="2">
        <f>'Moving Avg'!F2143</f>
        <v>1.7710400000000004</v>
      </c>
      <c r="H2143" s="2">
        <f>'Moving Avg'!G2143</f>
        <v>1.5762540000000005</v>
      </c>
      <c r="I2143" s="2">
        <f>'Moving Avg'!H2143</f>
        <v>1.8298889999999988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1.5943000000000001</v>
      </c>
      <c r="C2144" s="2">
        <f>RSI!I2144</f>
        <v>36.947615950150627</v>
      </c>
      <c r="D2144" s="2">
        <f>MACD!E2144</f>
        <v>7.4746992859052508E-2</v>
      </c>
      <c r="E2144" s="2">
        <f>MACD!F2144</f>
        <v>4.1606196908125385E-2</v>
      </c>
      <c r="F2144" s="2">
        <f>'Moving Avg'!D2144</f>
        <v>1.6693000000000002</v>
      </c>
      <c r="G2144" s="2">
        <f>'Moving Avg'!F2144</f>
        <v>1.7611950000000001</v>
      </c>
      <c r="H2144" s="2">
        <f>'Moving Avg'!G2144</f>
        <v>1.5818820000000005</v>
      </c>
      <c r="I2144" s="2">
        <f>'Moving Avg'!H2144</f>
        <v>1.8253409999999983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1.5754999999999999</v>
      </c>
      <c r="C2145" s="2">
        <f>RSI!I2145</f>
        <v>35.321541528229488</v>
      </c>
      <c r="D2145" s="2">
        <f>MACD!E2145</f>
        <v>8.4770929605489487E-2</v>
      </c>
      <c r="E2145" s="2">
        <f>MACD!F2145</f>
        <v>5.0239143447598208E-2</v>
      </c>
      <c r="F2145" s="2">
        <f>'Moving Avg'!D2145</f>
        <v>1.6430399999999998</v>
      </c>
      <c r="G2145" s="2">
        <f>'Moving Avg'!F2145</f>
        <v>1.75041</v>
      </c>
      <c r="H2145" s="2">
        <f>'Moving Avg'!G2145</f>
        <v>1.5873220000000003</v>
      </c>
      <c r="I2145" s="2">
        <f>'Moving Avg'!H2145</f>
        <v>1.820417499999998</v>
      </c>
      <c r="J2145" s="6" t="str">
        <f>OBV!F2145</f>
        <v>BEARISH</v>
      </c>
      <c r="K2145" s="6" t="str">
        <f>OBV!G2145</f>
        <v>STRONG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1.5099</v>
      </c>
      <c r="C2146" s="2">
        <f>RSI!I2146</f>
        <v>30.309016884242922</v>
      </c>
      <c r="D2146" s="2">
        <f>MACD!E2146</f>
        <v>9.8868647231837636E-2</v>
      </c>
      <c r="E2146" s="2">
        <f>MACD!F2146</f>
        <v>5.9965044204446101E-2</v>
      </c>
      <c r="F2146" s="2">
        <f>'Moving Avg'!D2146</f>
        <v>1.6111599999999999</v>
      </c>
      <c r="G2146" s="2">
        <f>'Moving Avg'!F2146</f>
        <v>1.7349400000000004</v>
      </c>
      <c r="H2146" s="2">
        <f>'Moving Avg'!G2146</f>
        <v>1.59145</v>
      </c>
      <c r="I2146" s="2">
        <f>'Moving Avg'!H2146</f>
        <v>1.8146034999999983</v>
      </c>
      <c r="J2146" s="6" t="str">
        <f>OBV!F2146</f>
        <v>BEARISH</v>
      </c>
      <c r="K2146" s="6" t="str">
        <f>OBV!G2146</f>
        <v>STRONG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1.5567</v>
      </c>
      <c r="C2147" s="2">
        <f>RSI!I2147</f>
        <v>37.160381900480708</v>
      </c>
      <c r="D2147" s="2">
        <f>MACD!E2147</f>
        <v>0.10841906819570779</v>
      </c>
      <c r="E2147" s="2">
        <f>MACD!F2147</f>
        <v>6.9655849002698444E-2</v>
      </c>
      <c r="F2147" s="2">
        <f>'Moving Avg'!D2147</f>
        <v>1.5792600000000001</v>
      </c>
      <c r="G2147" s="2">
        <f>'Moving Avg'!F2147</f>
        <v>1.7255600000000004</v>
      </c>
      <c r="H2147" s="2">
        <f>'Moving Avg'!G2147</f>
        <v>1.5965140000000002</v>
      </c>
      <c r="I2147" s="2">
        <f>'Moving Avg'!H2147</f>
        <v>1.8090699999999982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1.6</v>
      </c>
      <c r="C2148" s="2">
        <f>RSI!I2148</f>
        <v>42.766679931714677</v>
      </c>
      <c r="D2148" s="2">
        <f>MACD!E2148</f>
        <v>0.11402388156403087</v>
      </c>
      <c r="E2148" s="2">
        <f>MACD!F2148</f>
        <v>7.852945551496493E-2</v>
      </c>
      <c r="F2148" s="2">
        <f>'Moving Avg'!D2148</f>
        <v>1.5672800000000002</v>
      </c>
      <c r="G2148" s="2">
        <f>'Moving Avg'!F2148</f>
        <v>1.7150600000000005</v>
      </c>
      <c r="H2148" s="2">
        <f>'Moving Avg'!G2148</f>
        <v>1.60188</v>
      </c>
      <c r="I2148" s="2">
        <f>'Moving Avg'!H2148</f>
        <v>1.8037999999999983</v>
      </c>
      <c r="J2148" s="6" t="str">
        <f>OBV!F2148</f>
        <v>BEARISH</v>
      </c>
      <c r="K2148" s="6" t="str">
        <f>OBV!G2148</f>
        <v>STRONG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1.63</v>
      </c>
      <c r="C2149" s="2">
        <f>RSI!I2149</f>
        <v>46.338761580500318</v>
      </c>
      <c r="D2149" s="2">
        <f>MACD!E2149</f>
        <v>0.11696527230486486</v>
      </c>
      <c r="E2149" s="2">
        <f>MACD!F2149</f>
        <v>8.621661887294492E-2</v>
      </c>
      <c r="F2149" s="2">
        <f>'Moving Avg'!D2149</f>
        <v>1.5744200000000002</v>
      </c>
      <c r="G2149" s="2">
        <f>'Moving Avg'!F2149</f>
        <v>1.7060600000000004</v>
      </c>
      <c r="H2149" s="2">
        <f>'Moving Avg'!G2149</f>
        <v>1.6089720000000001</v>
      </c>
      <c r="I2149" s="2">
        <f>'Moving Avg'!H2149</f>
        <v>1.7986799999999983</v>
      </c>
      <c r="J2149" s="6" t="str">
        <f>OBV!F2149</f>
        <v>BEARISH</v>
      </c>
      <c r="K2149" s="6" t="str">
        <f>OBV!G2149</f>
        <v>STRONG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1.63</v>
      </c>
      <c r="C2150" s="2">
        <f>RSI!I2150</f>
        <v>46.338761580500325</v>
      </c>
      <c r="D2150" s="2">
        <f>MACD!E2150</f>
        <v>0.10812829613537733</v>
      </c>
      <c r="E2150" s="2">
        <f>MACD!F2150</f>
        <v>9.0598954325431413E-2</v>
      </c>
      <c r="F2150" s="2">
        <f>'Moving Avg'!D2150</f>
        <v>1.5853200000000001</v>
      </c>
      <c r="G2150" s="2">
        <f>'Moving Avg'!F2150</f>
        <v>1.6970600000000005</v>
      </c>
      <c r="H2150" s="2">
        <f>'Moving Avg'!G2150</f>
        <v>1.6162519999999998</v>
      </c>
      <c r="I2150" s="2">
        <f>'Moving Avg'!H2150</f>
        <v>1.7941229999999981</v>
      </c>
      <c r="J2150" s="6" t="str">
        <f>OBV!F2150</f>
        <v>BEARISH</v>
      </c>
      <c r="K2150" s="6" t="str">
        <f>OBV!G2150</f>
        <v>STRONG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1.7</v>
      </c>
      <c r="C2151" s="2">
        <f>RSI!I2151</f>
        <v>54.092363861919011</v>
      </c>
      <c r="D2151" s="2">
        <f>MACD!E2151</f>
        <v>8.9893305733238948E-2</v>
      </c>
      <c r="E2151" s="2">
        <f>MACD!F2151</f>
        <v>9.045782460699292E-2</v>
      </c>
      <c r="F2151" s="2">
        <f>'Moving Avg'!D2151</f>
        <v>1.62334</v>
      </c>
      <c r="G2151" s="2">
        <f>'Moving Avg'!F2151</f>
        <v>1.6915600000000004</v>
      </c>
      <c r="H2151" s="2">
        <f>'Moving Avg'!G2151</f>
        <v>1.6260560000000002</v>
      </c>
      <c r="I2151" s="2">
        <f>'Moving Avg'!H2151</f>
        <v>1.7901969999999985</v>
      </c>
      <c r="J2151" s="6" t="str">
        <f>OBV!F2151</f>
        <v>BEARISH</v>
      </c>
      <c r="K2151" s="6" t="str">
        <f>OBV!G2151</f>
        <v>STRONG</v>
      </c>
      <c r="L2151" s="6" t="str">
        <f>OBV!H2151</f>
        <v>BEARISH DIVERGENCE</v>
      </c>
    </row>
    <row r="2152" spans="1:12" ht="13.5" x14ac:dyDescent="0.25">
      <c r="A2152" s="3">
        <f>RSI!A2152</f>
        <v>45140</v>
      </c>
      <c r="B2152" s="2">
        <f>RSI!B2152</f>
        <v>1.74</v>
      </c>
      <c r="C2152" s="2">
        <f>RSI!I2152</f>
        <v>57.841051341737241</v>
      </c>
      <c r="D2152" s="2">
        <f>MACD!E2152</f>
        <v>7.8484771307253398E-2</v>
      </c>
      <c r="E2152" s="2">
        <f>MACD!F2152</f>
        <v>8.8063213947045013E-2</v>
      </c>
      <c r="F2152" s="2">
        <f>'Moving Avg'!D2152</f>
        <v>1.6599999999999997</v>
      </c>
      <c r="G2152" s="2">
        <f>'Moving Avg'!F2152</f>
        <v>1.6880600000000006</v>
      </c>
      <c r="H2152" s="2">
        <f>'Moving Avg'!G2152</f>
        <v>1.6375979999999997</v>
      </c>
      <c r="I2152" s="2">
        <f>'Moving Avg'!H2152</f>
        <v>1.7859554999999989</v>
      </c>
      <c r="J2152" s="6" t="str">
        <f>OBV!F2152</f>
        <v>BEARISH</v>
      </c>
      <c r="K2152" s="6" t="str">
        <f>OBV!G2152</f>
        <v>STRONG</v>
      </c>
      <c r="L2152" s="6" t="str">
        <f>OBV!H2152</f>
        <v>BEARISH DIVERGENCE</v>
      </c>
    </row>
    <row r="2153" spans="1:12" ht="13.5" x14ac:dyDescent="0.25">
      <c r="A2153" s="3">
        <f>RSI!A2153</f>
        <v>45141</v>
      </c>
      <c r="B2153" s="2">
        <f>RSI!B2153</f>
        <v>1.74</v>
      </c>
      <c r="C2153" s="2">
        <f>RSI!I2153</f>
        <v>57.841051341737241</v>
      </c>
      <c r="D2153" s="2">
        <f>MACD!E2153</f>
        <v>5.971928397854942E-2</v>
      </c>
      <c r="E2153" s="2">
        <f>MACD!F2153</f>
        <v>8.2394427953345908E-2</v>
      </c>
      <c r="F2153" s="2">
        <f>'Moving Avg'!D2153</f>
        <v>1.6879999999999999</v>
      </c>
      <c r="G2153" s="2">
        <f>'Moving Avg'!F2153</f>
        <v>1.68597</v>
      </c>
      <c r="H2153" s="2">
        <f>'Moving Avg'!G2153</f>
        <v>1.6482019999999995</v>
      </c>
      <c r="I2153" s="2">
        <f>'Moving Avg'!H2153</f>
        <v>1.7817139999999989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</row>
    <row r="2154" spans="1:12" ht="13.5" x14ac:dyDescent="0.25">
      <c r="A2154" s="3">
        <f>RSI!A2154</f>
        <v>45142</v>
      </c>
      <c r="B2154" s="2">
        <f>RSI!B2154</f>
        <v>1.79</v>
      </c>
      <c r="C2154" s="2">
        <f>RSI!I2154</f>
        <v>62.303513610758664</v>
      </c>
      <c r="D2154" s="2">
        <f>MACD!E2154</f>
        <v>2.9627585541775137E-2</v>
      </c>
      <c r="E2154" s="2">
        <f>MACD!F2154</f>
        <v>7.1841059471031754E-2</v>
      </c>
      <c r="F2154" s="2">
        <f>'Moving Avg'!D2154</f>
        <v>1.7200000000000002</v>
      </c>
      <c r="G2154" s="2">
        <f>'Moving Avg'!F2154</f>
        <v>1.6863800000000002</v>
      </c>
      <c r="H2154" s="2">
        <f>'Moving Avg'!G2154</f>
        <v>1.6590559999999996</v>
      </c>
      <c r="I2154" s="2">
        <f>'Moving Avg'!H2154</f>
        <v>1.778284999999999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</row>
    <row r="2155" spans="1:12" ht="13.5" x14ac:dyDescent="0.25">
      <c r="A2155" s="3">
        <f>RSI!A2155</f>
        <v>45145</v>
      </c>
      <c r="B2155" s="2">
        <f>RSI!B2155</f>
        <v>1.82</v>
      </c>
      <c r="C2155" s="2">
        <f>RSI!I2155</f>
        <v>64.716695053674641</v>
      </c>
      <c r="D2155" s="2">
        <f>MACD!E2155</f>
        <v>-1.6308971142933171E-3</v>
      </c>
      <c r="E2155" s="2">
        <f>MACD!F2155</f>
        <v>5.7146668153966747E-2</v>
      </c>
      <c r="F2155" s="2">
        <f>'Moving Avg'!D2155</f>
        <v>1.7579999999999998</v>
      </c>
      <c r="G2155" s="2">
        <f>'Moving Avg'!F2155</f>
        <v>1.6882899999999996</v>
      </c>
      <c r="H2155" s="2">
        <f>'Moving Avg'!G2155</f>
        <v>1.6695719999999996</v>
      </c>
      <c r="I2155" s="2">
        <f>'Moving Avg'!H2155</f>
        <v>1.7747244999999996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</row>
    <row r="2156" spans="1:12" ht="13.5" x14ac:dyDescent="0.25">
      <c r="A2156" s="3">
        <f>RSI!A2156</f>
        <v>45146</v>
      </c>
      <c r="B2156" s="2">
        <f>RSI!B2156</f>
        <v>1.82</v>
      </c>
      <c r="C2156" s="2">
        <f>RSI!I2156</f>
        <v>64.716695053674641</v>
      </c>
      <c r="D2156" s="2">
        <f>MACD!E2156</f>
        <v>-3.8981208060052897E-2</v>
      </c>
      <c r="E2156" s="2">
        <f>MACD!F2156</f>
        <v>3.7921092911162815E-2</v>
      </c>
      <c r="F2156" s="2">
        <f>'Moving Avg'!D2156</f>
        <v>1.782</v>
      </c>
      <c r="G2156" s="2">
        <f>'Moving Avg'!F2156</f>
        <v>1.6901999999999997</v>
      </c>
      <c r="H2156" s="2">
        <f>'Moving Avg'!G2156</f>
        <v>1.6793379999999993</v>
      </c>
      <c r="I2156" s="2">
        <f>'Moving Avg'!H2156</f>
        <v>1.7709764999999995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1.74</v>
      </c>
      <c r="C2157" s="2">
        <f>RSI!I2157</f>
        <v>54.021394479394466</v>
      </c>
      <c r="D2157" s="2">
        <f>MACD!E2157</f>
        <v>-5.8208019108040743E-2</v>
      </c>
      <c r="E2157" s="2">
        <f>MACD!F2157</f>
        <v>1.8695270507322104E-2</v>
      </c>
      <c r="F2157" s="2">
        <f>'Moving Avg'!D2157</f>
        <v>1.782</v>
      </c>
      <c r="G2157" s="2">
        <f>'Moving Avg'!F2157</f>
        <v>1.68811</v>
      </c>
      <c r="H2157" s="2">
        <f>'Moving Avg'!G2157</f>
        <v>1.6863799999999991</v>
      </c>
      <c r="I2157" s="2">
        <f>'Moving Avg'!H2157</f>
        <v>1.7673915</v>
      </c>
      <c r="J2157" s="6" t="str">
        <f>OBV!F2157</f>
        <v>BULLISH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1.68</v>
      </c>
      <c r="C2158" s="2">
        <f>RSI!I2158</f>
        <v>47.65968570205721</v>
      </c>
      <c r="D2158" s="2">
        <f>MACD!E2158</f>
        <v>-6.3591326691415428E-2</v>
      </c>
      <c r="E2158" s="2">
        <f>MACD!F2158</f>
        <v>2.2379510675745971E-3</v>
      </c>
      <c r="F2158" s="2">
        <f>'Moving Avg'!D2158</f>
        <v>1.7700000000000002</v>
      </c>
      <c r="G2158" s="2">
        <f>'Moving Avg'!F2158</f>
        <v>1.6830199999999997</v>
      </c>
      <c r="H2158" s="2">
        <f>'Moving Avg'!G2158</f>
        <v>1.691657999999999</v>
      </c>
      <c r="I2158" s="2">
        <f>'Moving Avg'!H2158</f>
        <v>1.7629905000000006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1.68</v>
      </c>
      <c r="C2159" s="2">
        <f>RSI!I2159</f>
        <v>47.65968570205721</v>
      </c>
      <c r="D2159" s="2">
        <f>MACD!E2159</f>
        <v>-6.338062663062427E-2</v>
      </c>
      <c r="E2159" s="2">
        <f>MACD!F2159</f>
        <v>-1.0885764472065176E-2</v>
      </c>
      <c r="F2159" s="2">
        <f>'Moving Avg'!D2159</f>
        <v>1.748</v>
      </c>
      <c r="G2159" s="2">
        <f>'Moving Avg'!F2159</f>
        <v>1.6779299999999995</v>
      </c>
      <c r="H2159" s="2">
        <f>'Moving Avg'!G2159</f>
        <v>1.6971239999999992</v>
      </c>
      <c r="I2159" s="2">
        <f>'Moving Avg'!H2159</f>
        <v>1.7585895000000002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1.67</v>
      </c>
      <c r="C2160" s="2">
        <f>RSI!I2160</f>
        <v>46.598961810088937</v>
      </c>
      <c r="D2160" s="2">
        <f>MACD!E2160</f>
        <v>-6.2322321721108409E-2</v>
      </c>
      <c r="E2160" s="2">
        <f>MACD!F2160</f>
        <v>-2.1173075921873823E-2</v>
      </c>
      <c r="F2160" s="2">
        <f>'Moving Avg'!D2160</f>
        <v>1.718</v>
      </c>
      <c r="G2160" s="2">
        <f>'Moving Avg'!F2160</f>
        <v>1.6760899999999996</v>
      </c>
      <c r="H2160" s="2">
        <f>'Moving Avg'!G2160</f>
        <v>1.7023899999999992</v>
      </c>
      <c r="I2160" s="2">
        <f>'Moving Avg'!H2160</f>
        <v>1.7541385000000007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1.74</v>
      </c>
      <c r="C2161" s="2">
        <f>RSI!I2161</f>
        <v>54.271224629036787</v>
      </c>
      <c r="D2161" s="2">
        <f>MACD!E2161</f>
        <v>-5.5654734436204389E-2</v>
      </c>
      <c r="E2161" s="2">
        <f>MACD!F2161</f>
        <v>-2.8069407624739938E-2</v>
      </c>
      <c r="F2161" s="2">
        <f>'Moving Avg'!D2161</f>
        <v>1.702</v>
      </c>
      <c r="G2161" s="2">
        <f>'Moving Avg'!F2161</f>
        <v>1.6796249999999997</v>
      </c>
      <c r="H2161" s="2">
        <f>'Moving Avg'!G2161</f>
        <v>1.7079299999999993</v>
      </c>
      <c r="I2161" s="2">
        <f>'Moving Avg'!H2161</f>
        <v>1.750037500000001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1.74</v>
      </c>
      <c r="C2162" s="2">
        <f>RSI!I2162</f>
        <v>54.271224629036787</v>
      </c>
      <c r="D2162" s="2">
        <f>MACD!E2162</f>
        <v>-4.4098593578388634E-2</v>
      </c>
      <c r="E2162" s="2">
        <f>MACD!F2162</f>
        <v>-3.1275244815469679E-2</v>
      </c>
      <c r="F2162" s="2">
        <f>'Moving Avg'!D2162</f>
        <v>1.702</v>
      </c>
      <c r="G2162" s="2">
        <f>'Moving Avg'!F2162</f>
        <v>1.6808149999999995</v>
      </c>
      <c r="H2162" s="2">
        <f>'Moving Avg'!G2162</f>
        <v>1.7138459999999993</v>
      </c>
      <c r="I2162" s="2">
        <f>'Moving Avg'!H2162</f>
        <v>1.7459365000000011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1.74</v>
      </c>
      <c r="C2163" s="2">
        <f>RSI!I2163</f>
        <v>54.271224629036794</v>
      </c>
      <c r="D2163" s="2">
        <f>MACD!E2163</f>
        <v>-3.4542088990887398E-2</v>
      </c>
      <c r="E2163" s="2">
        <f>MACD!F2163</f>
        <v>-3.1928613650553224E-2</v>
      </c>
      <c r="F2163" s="2">
        <f>'Moving Avg'!D2163</f>
        <v>1.714</v>
      </c>
      <c r="G2163" s="2">
        <f>'Moving Avg'!F2163</f>
        <v>1.6848199999999998</v>
      </c>
      <c r="H2163" s="2">
        <f>'Moving Avg'!G2163</f>
        <v>1.7208879999999991</v>
      </c>
      <c r="I2163" s="2">
        <f>'Moving Avg'!H2163</f>
        <v>1.7423980000000014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1.74</v>
      </c>
      <c r="C2164" s="2">
        <f>RSI!I2164</f>
        <v>54.271224629036794</v>
      </c>
      <c r="D2164" s="2">
        <f>MACD!E2164</f>
        <v>-1.8968849339815019E-2</v>
      </c>
      <c r="E2164" s="2">
        <f>MACD!F2164</f>
        <v>-2.9336660788405584E-2</v>
      </c>
      <c r="F2164" s="2">
        <f>'Moving Avg'!D2164</f>
        <v>1.7260000000000002</v>
      </c>
      <c r="G2164" s="2">
        <f>'Moving Avg'!F2164</f>
        <v>1.6921050000000002</v>
      </c>
      <c r="H2164" s="2">
        <f>'Moving Avg'!G2164</f>
        <v>1.7268039999999991</v>
      </c>
      <c r="I2164" s="2">
        <f>'Moving Avg'!H2164</f>
        <v>1.7389535000000012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1.74</v>
      </c>
      <c r="C2165" s="2">
        <f>RSI!I2165</f>
        <v>54.271224629036794</v>
      </c>
      <c r="D2165" s="2">
        <f>MACD!E2165</f>
        <v>-1.3662387945039267E-3</v>
      </c>
      <c r="E2165" s="2">
        <f>MACD!F2165</f>
        <v>-2.3742576389625257E-2</v>
      </c>
      <c r="F2165" s="2">
        <f>'Moving Avg'!D2165</f>
        <v>1.7399999999999998</v>
      </c>
      <c r="G2165" s="2">
        <f>'Moving Avg'!F2165</f>
        <v>1.7003299999999997</v>
      </c>
      <c r="H2165" s="2">
        <f>'Moving Avg'!G2165</f>
        <v>1.7315939999999992</v>
      </c>
      <c r="I2165" s="2">
        <f>'Moving Avg'!H2165</f>
        <v>1.7354620000000012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1.73</v>
      </c>
      <c r="C2166" s="2">
        <f>RSI!I2166</f>
        <v>52.704310193890919</v>
      </c>
      <c r="D2166" s="2">
        <f>MACD!E2166</f>
        <v>1.4092971618996142E-2</v>
      </c>
      <c r="E2166" s="2">
        <f>MACD!F2166</f>
        <v>-1.617546678790098E-2</v>
      </c>
      <c r="F2166" s="2">
        <f>'Moving Avg'!D2166</f>
        <v>1.738</v>
      </c>
      <c r="G2166" s="2">
        <f>'Moving Avg'!F2166</f>
        <v>1.7113349999999996</v>
      </c>
      <c r="H2166" s="2">
        <f>'Moving Avg'!G2166</f>
        <v>1.7348719999999995</v>
      </c>
      <c r="I2166" s="2">
        <f>'Moving Avg'!H2166</f>
        <v>1.7318735000000012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1.73</v>
      </c>
      <c r="C2167" s="2">
        <f>RSI!I2167</f>
        <v>52.704310193890933</v>
      </c>
      <c r="D2167" s="2">
        <f>MACD!E2167</f>
        <v>1.4762233662405144E-2</v>
      </c>
      <c r="E2167" s="2">
        <f>MACD!F2167</f>
        <v>-9.9879266978397559E-3</v>
      </c>
      <c r="F2167" s="2">
        <f>'Moving Avg'!D2167</f>
        <v>1.736</v>
      </c>
      <c r="G2167" s="2">
        <f>'Moving Avg'!F2167</f>
        <v>1.7199999999999993</v>
      </c>
      <c r="H2167" s="2">
        <f>'Moving Avg'!G2167</f>
        <v>1.7372119999999995</v>
      </c>
      <c r="I2167" s="2">
        <f>'Moving Avg'!H2167</f>
        <v>1.7288010000000009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1.73</v>
      </c>
      <c r="C2168" s="2">
        <f>RSI!I2168</f>
        <v>52.70431019389094</v>
      </c>
      <c r="D2168" s="2">
        <f>MACD!E2168</f>
        <v>6.0015445663590405E-3</v>
      </c>
      <c r="E2168" s="2">
        <f>MACD!F2168</f>
        <v>-6.7900324449999966E-3</v>
      </c>
      <c r="F2168" s="2">
        <f>'Moving Avg'!D2168</f>
        <v>1.734</v>
      </c>
      <c r="G2168" s="2">
        <f>'Moving Avg'!F2168</f>
        <v>1.7264999999999993</v>
      </c>
      <c r="H2168" s="2">
        <f>'Moving Avg'!G2168</f>
        <v>1.7384259999999998</v>
      </c>
      <c r="I2168" s="2">
        <f>'Moving Avg'!H2168</f>
        <v>1.7252125000000011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1.73</v>
      </c>
      <c r="C2169" s="2">
        <f>RSI!I2169</f>
        <v>52.70431019389094</v>
      </c>
      <c r="D2169" s="2">
        <f>MACD!E2169</f>
        <v>-1.5004374270257692E-3</v>
      </c>
      <c r="E2169" s="2">
        <f>MACD!F2169</f>
        <v>-5.7321134414051516E-3</v>
      </c>
      <c r="F2169" s="2">
        <f>'Moving Avg'!D2169</f>
        <v>1.732</v>
      </c>
      <c r="G2169" s="2">
        <f>'Moving Avg'!F2169</f>
        <v>1.7314999999999998</v>
      </c>
      <c r="H2169" s="2">
        <f>'Moving Avg'!G2169</f>
        <v>1.73814</v>
      </c>
      <c r="I2169" s="2">
        <f>'Moving Avg'!H2169</f>
        <v>1.7216240000000012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1.73</v>
      </c>
      <c r="C2170" s="2">
        <f>RSI!I2170</f>
        <v>52.70431019389094</v>
      </c>
      <c r="D2170" s="2">
        <f>MACD!E2170</f>
        <v>-9.4692217531588962E-3</v>
      </c>
      <c r="E2170" s="2">
        <f>MACD!F2170</f>
        <v>-6.4795351037559004E-3</v>
      </c>
      <c r="F2170" s="2">
        <f>'Moving Avg'!D2170</f>
        <v>1.73</v>
      </c>
      <c r="G2170" s="2">
        <f>'Moving Avg'!F2170</f>
        <v>1.7364999999999995</v>
      </c>
      <c r="H2170" s="2">
        <f>'Moving Avg'!G2170</f>
        <v>1.7363540000000004</v>
      </c>
      <c r="I2170" s="2">
        <f>'Moving Avg'!H2170</f>
        <v>1.7180355000000012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1.73</v>
      </c>
      <c r="C2171" s="2">
        <f>RSI!I2171</f>
        <v>52.70431019389094</v>
      </c>
      <c r="D2171" s="2">
        <f>MACD!E2171</f>
        <v>-5.5191898519453275E-3</v>
      </c>
      <c r="E2171" s="2">
        <f>MACD!F2171</f>
        <v>-6.2874660533937862E-3</v>
      </c>
      <c r="F2171" s="2">
        <f>'Moving Avg'!D2171</f>
        <v>1.73</v>
      </c>
      <c r="G2171" s="2">
        <f>'Moving Avg'!F2171</f>
        <v>1.7379999999999995</v>
      </c>
      <c r="H2171" s="2">
        <f>'Moving Avg'!G2171</f>
        <v>1.7343800000000005</v>
      </c>
      <c r="I2171" s="2">
        <f>'Moving Avg'!H2171</f>
        <v>1.7144470000000012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1.73</v>
      </c>
      <c r="C2172" s="2">
        <f>RSI!I2172</f>
        <v>52.70431019389094</v>
      </c>
      <c r="D2172" s="2">
        <f>MACD!E2172</f>
        <v>-2.2475786489779548E-3</v>
      </c>
      <c r="E2172" s="2">
        <f>MACD!F2172</f>
        <v>-5.4794885725106207E-3</v>
      </c>
      <c r="F2172" s="2">
        <f>'Moving Avg'!D2172</f>
        <v>1.73</v>
      </c>
      <c r="G2172" s="2">
        <f>'Moving Avg'!F2172</f>
        <v>1.7374999999999996</v>
      </c>
      <c r="H2172" s="2">
        <f>'Moving Avg'!G2172</f>
        <v>1.7316560000000003</v>
      </c>
      <c r="I2172" s="2">
        <f>'Moving Avg'!H2172</f>
        <v>1.7113745000000009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1.73</v>
      </c>
      <c r="C2173" s="2">
        <f>RSI!I2173</f>
        <v>52.70431019389094</v>
      </c>
      <c r="D2173" s="2">
        <f>MACD!E2173</f>
        <v>4.5522304735223784E-4</v>
      </c>
      <c r="E2173" s="2">
        <f>MACD!F2173</f>
        <v>-4.292546248538049E-3</v>
      </c>
      <c r="F2173" s="2">
        <f>'Moving Avg'!D2173</f>
        <v>1.73</v>
      </c>
      <c r="G2173" s="2">
        <f>'Moving Avg'!F2173</f>
        <v>1.7369999999999997</v>
      </c>
      <c r="H2173" s="2">
        <f>'Moving Avg'!G2173</f>
        <v>1.7287440000000007</v>
      </c>
      <c r="I2173" s="2">
        <f>'Moving Avg'!H2173</f>
        <v>1.7083020000000011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1.74</v>
      </c>
      <c r="C2174" s="2">
        <f>RSI!I2174</f>
        <v>55.052117058466465</v>
      </c>
      <c r="D2174" s="2">
        <f>MACD!E2174</f>
        <v>1.9408343701483588E-3</v>
      </c>
      <c r="E2174" s="2">
        <f>MACD!F2174</f>
        <v>-3.0458701248007678E-3</v>
      </c>
      <c r="F2174" s="2">
        <f>'Moving Avg'!D2174</f>
        <v>1.732</v>
      </c>
      <c r="G2174" s="2">
        <f>'Moving Avg'!F2174</f>
        <v>1.7345000000000002</v>
      </c>
      <c r="H2174" s="2">
        <f>'Moving Avg'!G2174</f>
        <v>1.7277200000000006</v>
      </c>
      <c r="I2174" s="2">
        <f>'Moving Avg'!H2174</f>
        <v>1.7047635000000012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1.74</v>
      </c>
      <c r="C2175" s="2">
        <f>RSI!I2175</f>
        <v>55.052117058466465</v>
      </c>
      <c r="D2175" s="2">
        <f>MACD!E2175</f>
        <v>3.0826570946165255E-3</v>
      </c>
      <c r="E2175" s="2">
        <f>MACD!F2175</f>
        <v>-1.8201646809173093E-3</v>
      </c>
      <c r="F2175" s="2">
        <f>'Moving Avg'!D2175</f>
        <v>1.734</v>
      </c>
      <c r="G2175" s="2">
        <f>'Moving Avg'!F2175</f>
        <v>1.7305000000000004</v>
      </c>
      <c r="H2175" s="2">
        <f>'Moving Avg'!G2175</f>
        <v>1.7266960000000007</v>
      </c>
      <c r="I2175" s="2">
        <f>'Moving Avg'!H2175</f>
        <v>1.7012250000000011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1.74</v>
      </c>
      <c r="C2176" s="2">
        <f>RSI!I2176</f>
        <v>55.052117058466465</v>
      </c>
      <c r="D2176" s="2">
        <f>MACD!E2176</f>
        <v>2.4036560144180541E-3</v>
      </c>
      <c r="E2176" s="2">
        <f>MACD!F2176</f>
        <v>-9.7540054185023674E-4</v>
      </c>
      <c r="F2176" s="2">
        <f>'Moving Avg'!D2176</f>
        <v>1.736</v>
      </c>
      <c r="G2176" s="2">
        <f>'Moving Avg'!F2176</f>
        <v>1.7265000000000001</v>
      </c>
      <c r="H2176" s="2">
        <f>'Moving Avg'!G2176</f>
        <v>1.7251100000000008</v>
      </c>
      <c r="I2176" s="2">
        <f>'Moving Avg'!H2176</f>
        <v>1.6976865000000012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1.74</v>
      </c>
      <c r="C2177" s="2">
        <f>RSI!I2177</f>
        <v>55.052117058466465</v>
      </c>
      <c r="D2177" s="2">
        <f>MACD!E2177</f>
        <v>1.7303229058360792E-3</v>
      </c>
      <c r="E2177" s="2">
        <f>MACD!F2177</f>
        <v>-4.3425585231297354E-4</v>
      </c>
      <c r="F2177" s="2">
        <f>'Moving Avg'!D2177</f>
        <v>1.738</v>
      </c>
      <c r="G2177" s="2">
        <f>'Moving Avg'!F2177</f>
        <v>1.7265000000000001</v>
      </c>
      <c r="H2177" s="2">
        <f>'Moving Avg'!G2177</f>
        <v>1.7250240000000008</v>
      </c>
      <c r="I2177" s="2">
        <f>'Moving Avg'!H2177</f>
        <v>1.6946640000000013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1.74</v>
      </c>
      <c r="C2178" s="2">
        <f>RSI!I2178</f>
        <v>55.052117058466465</v>
      </c>
      <c r="D2178" s="2">
        <f>MACD!E2178</f>
        <v>1.0691038275356668E-3</v>
      </c>
      <c r="E2178" s="2">
        <f>MACD!F2178</f>
        <v>-1.3358391634324548E-4</v>
      </c>
      <c r="F2178" s="2">
        <f>'Moving Avg'!D2178</f>
        <v>1.7399999999999998</v>
      </c>
      <c r="G2178" s="2">
        <f>'Moving Avg'!F2178</f>
        <v>1.7295000000000003</v>
      </c>
      <c r="H2178" s="2">
        <f>'Moving Avg'!G2178</f>
        <v>1.7236240000000007</v>
      </c>
      <c r="I2178" s="2">
        <f>'Moving Avg'!H2178</f>
        <v>1.6921575000000013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1.68</v>
      </c>
      <c r="C2179" s="2">
        <f>RSI!I2179</f>
        <v>38.459387500821585</v>
      </c>
      <c r="D2179" s="2">
        <f>MACD!E2179</f>
        <v>4.8693555031975588E-3</v>
      </c>
      <c r="E2179" s="2">
        <f>MACD!F2179</f>
        <v>8.6700396756491543E-4</v>
      </c>
      <c r="F2179" s="2">
        <f>'Moving Avg'!D2179</f>
        <v>1.7280000000000002</v>
      </c>
      <c r="G2179" s="2">
        <f>'Moving Avg'!F2179</f>
        <v>1.7294999999999998</v>
      </c>
      <c r="H2179" s="2">
        <f>'Moving Avg'!G2179</f>
        <v>1.7210240000000008</v>
      </c>
      <c r="I2179" s="2">
        <f>'Moving Avg'!H2179</f>
        <v>1.6898195000000014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1.61</v>
      </c>
      <c r="C2180" s="2">
        <f>RSI!I2180</f>
        <v>27.895752898490528</v>
      </c>
      <c r="D2180" s="2">
        <f>MACD!E2180</f>
        <v>1.3546255186372091E-2</v>
      </c>
      <c r="E2180" s="2">
        <f>MACD!F2180</f>
        <v>3.4028542113263508E-3</v>
      </c>
      <c r="F2180" s="2">
        <f>'Moving Avg'!D2180</f>
        <v>1.702</v>
      </c>
      <c r="G2180" s="2">
        <f>'Moving Avg'!F2180</f>
        <v>1.7264999999999997</v>
      </c>
      <c r="H2180" s="2">
        <f>'Moving Avg'!G2180</f>
        <v>1.7170240000000003</v>
      </c>
      <c r="I2180" s="2">
        <f>'Moving Avg'!H2180</f>
        <v>1.6876005000000014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1.61</v>
      </c>
      <c r="C2181" s="2">
        <f>RSI!I2181</f>
        <v>27.895752898490528</v>
      </c>
      <c r="D2181" s="2">
        <f>MACD!E2181</f>
        <v>2.1557544052832167E-2</v>
      </c>
      <c r="E2181" s="2">
        <f>MACD!F2181</f>
        <v>7.0337921796275148E-3</v>
      </c>
      <c r="F2181" s="2">
        <f>'Moving Avg'!D2181</f>
        <v>1.6760000000000002</v>
      </c>
      <c r="G2181" s="2">
        <f>'Moving Avg'!F2181</f>
        <v>1.7199999999999995</v>
      </c>
      <c r="H2181" s="2">
        <f>'Moving Avg'!G2181</f>
        <v>1.7130240000000003</v>
      </c>
      <c r="I2181" s="2">
        <f>'Moving Avg'!H2181</f>
        <v>1.6853815000000016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1.61</v>
      </c>
      <c r="C2182" s="2">
        <f>RSI!I2182</f>
        <v>27.895752898490528</v>
      </c>
      <c r="D2182" s="2">
        <f>MACD!E2182</f>
        <v>2.8956046223957976E-2</v>
      </c>
      <c r="E2182" s="2">
        <f>MACD!F2182</f>
        <v>1.1418242988493608E-2</v>
      </c>
      <c r="F2182" s="2">
        <f>'Moving Avg'!D2182</f>
        <v>1.65</v>
      </c>
      <c r="G2182" s="2">
        <f>'Moving Avg'!F2182</f>
        <v>1.7134999999999998</v>
      </c>
      <c r="H2182" s="2">
        <f>'Moving Avg'!G2182</f>
        <v>1.7090240000000001</v>
      </c>
      <c r="I2182" s="2">
        <f>'Moving Avg'!H2182</f>
        <v>1.6831625000000019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1.61</v>
      </c>
      <c r="C2183" s="2">
        <f>RSI!I2183</f>
        <v>27.895752898490528</v>
      </c>
      <c r="D2183" s="2">
        <f>MACD!E2183</f>
        <v>3.5790131443798057E-2</v>
      </c>
      <c r="E2183" s="2">
        <f>MACD!F2183</f>
        <v>1.6292620679554497E-2</v>
      </c>
      <c r="F2183" s="2">
        <f>'Moving Avg'!D2183</f>
        <v>1.6240000000000001</v>
      </c>
      <c r="G2183" s="2">
        <f>'Moving Avg'!F2183</f>
        <v>1.7069999999999996</v>
      </c>
      <c r="H2183" s="2">
        <f>'Moving Avg'!G2183</f>
        <v>1.7055879999999997</v>
      </c>
      <c r="I2183" s="2">
        <f>'Moving Avg'!H2183</f>
        <v>1.6809435000000024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1.56</v>
      </c>
      <c r="C2184" s="2">
        <f>RSI!I2184</f>
        <v>22.071358560554614</v>
      </c>
      <c r="D2184" s="2">
        <f>MACD!E2184</f>
        <v>4.7346293579640486E-2</v>
      </c>
      <c r="E2184" s="2">
        <f>MACD!F2184</f>
        <v>2.2503355259571693E-2</v>
      </c>
      <c r="F2184" s="2">
        <f>'Moving Avg'!D2184</f>
        <v>1.6</v>
      </c>
      <c r="G2184" s="2">
        <f>'Moving Avg'!F2184</f>
        <v>1.6979999999999997</v>
      </c>
      <c r="H2184" s="2">
        <f>'Moving Avg'!G2184</f>
        <v>1.7011519999999996</v>
      </c>
      <c r="I2184" s="2">
        <f>'Moving Avg'!H2184</f>
        <v>1.6784745000000028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1.49</v>
      </c>
      <c r="C2185" s="2">
        <f>RSI!I2185</f>
        <v>16.786942484204772</v>
      </c>
      <c r="D2185" s="2">
        <f>MACD!E2185</f>
        <v>6.3097175098267622E-2</v>
      </c>
      <c r="E2185" s="2">
        <f>MACD!F2185</f>
        <v>3.0622119227310882E-2</v>
      </c>
      <c r="F2185" s="2">
        <f>'Moving Avg'!D2185</f>
        <v>1.5760000000000001</v>
      </c>
      <c r="G2185" s="2">
        <f>'Moving Avg'!F2185</f>
        <v>1.6854999999999998</v>
      </c>
      <c r="H2185" s="2">
        <f>'Moving Avg'!G2185</f>
        <v>1.6953159999999992</v>
      </c>
      <c r="I2185" s="2">
        <f>'Moving Avg'!H2185</f>
        <v>1.6756555000000029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1.45</v>
      </c>
      <c r="C2186" s="2">
        <f>RSI!I2186</f>
        <v>14.631210210599974</v>
      </c>
      <c r="D2186" s="2">
        <f>MACD!E2186</f>
        <v>8.0530519021998037E-2</v>
      </c>
      <c r="E2186" s="2">
        <f>MACD!F2186</f>
        <v>4.0603799186248318E-2</v>
      </c>
      <c r="F2186" s="2">
        <f>'Moving Avg'!D2186</f>
        <v>1.544</v>
      </c>
      <c r="G2186" s="2">
        <f>'Moving Avg'!F2186</f>
        <v>1.6714999999999995</v>
      </c>
      <c r="H2186" s="2">
        <f>'Moving Avg'!G2186</f>
        <v>1.6886799999999993</v>
      </c>
      <c r="I2186" s="2">
        <f>'Moving Avg'!H2186</f>
        <v>1.6726835000000029</v>
      </c>
      <c r="J2186" s="6" t="str">
        <f>OBV!F2186</f>
        <v>BEARISH</v>
      </c>
      <c r="K2186" s="6" t="str">
        <f>OBV!G2186</f>
        <v>STRONG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1.39</v>
      </c>
      <c r="C2187" s="2">
        <f>RSI!I2187</f>
        <v>12.117514463424129</v>
      </c>
      <c r="D2187" s="2">
        <f>MACD!E2187</f>
        <v>0.10102068284803178</v>
      </c>
      <c r="E2187" s="2">
        <f>MACD!F2187</f>
        <v>5.2687175918605014E-2</v>
      </c>
      <c r="F2187" s="2">
        <f>'Moving Avg'!D2187</f>
        <v>1.5</v>
      </c>
      <c r="G2187" s="2">
        <f>'Moving Avg'!F2187</f>
        <v>1.6544999999999994</v>
      </c>
      <c r="H2187" s="2">
        <f>'Moving Avg'!G2187</f>
        <v>1.6808439999999996</v>
      </c>
      <c r="I2187" s="2">
        <f>'Moving Avg'!H2187</f>
        <v>1.6693645000000026</v>
      </c>
      <c r="J2187" s="6" t="str">
        <f>OBV!F2187</f>
        <v>BEARISH</v>
      </c>
      <c r="K2187" s="6" t="str">
        <f>OBV!G2187</f>
        <v>STRONG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1.37</v>
      </c>
      <c r="C2188" s="2">
        <f>RSI!I2188</f>
        <v>11.413602063326167</v>
      </c>
      <c r="D2188" s="2">
        <f>MACD!E2188</f>
        <v>0.12139308262229709</v>
      </c>
      <c r="E2188" s="2">
        <f>MACD!F2188</f>
        <v>6.6428357259343429E-2</v>
      </c>
      <c r="F2188" s="2">
        <f>'Moving Avg'!D2188</f>
        <v>1.452</v>
      </c>
      <c r="G2188" s="2">
        <f>'Moving Avg'!F2188</f>
        <v>1.6364999999999998</v>
      </c>
      <c r="H2188" s="2">
        <f>'Moving Avg'!G2188</f>
        <v>1.6726079999999997</v>
      </c>
      <c r="I2188" s="2">
        <f>'Moving Avg'!H2188</f>
        <v>1.6659455000000025</v>
      </c>
      <c r="J2188" s="6" t="str">
        <f>OBV!F2188</f>
        <v>BEARISH</v>
      </c>
      <c r="K2188" s="6" t="str">
        <f>OBV!G2188</f>
        <v>STRONG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1.35</v>
      </c>
      <c r="C2189" s="2">
        <f>RSI!I2189</f>
        <v>10.741617297313908</v>
      </c>
      <c r="D2189" s="2">
        <f>MACD!E2189</f>
        <v>0.13243820401099748</v>
      </c>
      <c r="E2189" s="2">
        <f>MACD!F2189</f>
        <v>7.9630326609674243E-2</v>
      </c>
      <c r="F2189" s="2">
        <f>'Moving Avg'!D2189</f>
        <v>1.4100000000000001</v>
      </c>
      <c r="G2189" s="2">
        <f>'Moving Avg'!F2189</f>
        <v>1.6174999999999997</v>
      </c>
      <c r="H2189" s="2">
        <f>'Moving Avg'!G2189</f>
        <v>1.6639719999999998</v>
      </c>
      <c r="I2189" s="2">
        <f>'Moving Avg'!H2189</f>
        <v>1.6624265000000029</v>
      </c>
      <c r="J2189" s="6" t="str">
        <f>OBV!F2189</f>
        <v>BEARISH</v>
      </c>
      <c r="K2189" s="6" t="str">
        <f>OBV!G2189</f>
        <v>STRONG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1.3</v>
      </c>
      <c r="C2190" s="2">
        <f>RSI!I2190</f>
        <v>9.2719107307901254</v>
      </c>
      <c r="D2190" s="2">
        <f>MACD!E2190</f>
        <v>0.13627767855757478</v>
      </c>
      <c r="E2190" s="2">
        <f>MACD!F2190</f>
        <v>9.0959796999254355E-2</v>
      </c>
      <c r="F2190" s="2">
        <f>'Moving Avg'!D2190</f>
        <v>1.3720000000000001</v>
      </c>
      <c r="G2190" s="2">
        <f>'Moving Avg'!F2190</f>
        <v>1.5959999999999999</v>
      </c>
      <c r="H2190" s="2">
        <f>'Moving Avg'!G2190</f>
        <v>1.6558359999999996</v>
      </c>
      <c r="I2190" s="2">
        <f>'Moving Avg'!H2190</f>
        <v>1.6583295000000029</v>
      </c>
      <c r="J2190" s="6" t="str">
        <f>OBV!F2190</f>
        <v>BEARISH</v>
      </c>
      <c r="K2190" s="6" t="str">
        <f>OBV!G2190</f>
        <v>STRONG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1.27</v>
      </c>
      <c r="C2191" s="2">
        <f>RSI!I2191</f>
        <v>8.5187737435576025</v>
      </c>
      <c r="D2191" s="2">
        <f>MACD!E2191</f>
        <v>0.14348777766321152</v>
      </c>
      <c r="E2191" s="2">
        <f>MACD!F2191</f>
        <v>0.10146539313204579</v>
      </c>
      <c r="F2191" s="2">
        <f>'Moving Avg'!D2191</f>
        <v>1.3359999999999999</v>
      </c>
      <c r="G2191" s="2">
        <f>'Moving Avg'!F2191</f>
        <v>1.573</v>
      </c>
      <c r="H2191" s="2">
        <f>'Moving Avg'!G2191</f>
        <v>1.6478499999999996</v>
      </c>
      <c r="I2191" s="2">
        <f>'Moving Avg'!H2191</f>
        <v>1.6539885000000027</v>
      </c>
      <c r="J2191" s="6" t="str">
        <f>OBV!F2191</f>
        <v>BEARISH</v>
      </c>
      <c r="K2191" s="6" t="str">
        <f>OBV!G2191</f>
        <v>STRONG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1.28</v>
      </c>
      <c r="C2192" s="2">
        <f>RSI!I2192</f>
        <v>11.110671055738777</v>
      </c>
      <c r="D2192" s="2">
        <f>MACD!E2192</f>
        <v>0.15063543049340278</v>
      </c>
      <c r="E2192" s="2">
        <f>MACD!F2192</f>
        <v>0.1112994006043172</v>
      </c>
      <c r="F2192" s="2">
        <f>'Moving Avg'!D2192</f>
        <v>1.3140000000000003</v>
      </c>
      <c r="G2192" s="2">
        <f>'Moving Avg'!F2192</f>
        <v>1.5505</v>
      </c>
      <c r="H2192" s="2">
        <f>'Moving Avg'!G2192</f>
        <v>1.6391259999999994</v>
      </c>
      <c r="I2192" s="2">
        <f>'Moving Avg'!H2192</f>
        <v>1.6496975000000027</v>
      </c>
      <c r="J2192" s="6" t="str">
        <f>OBV!F2192</f>
        <v>BEARISH</v>
      </c>
      <c r="K2192" s="6" t="str">
        <f>OBV!G2192</f>
        <v>STRONG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1.3</v>
      </c>
      <c r="C2193" s="2">
        <f>RSI!I2193</f>
        <v>16.223072197114647</v>
      </c>
      <c r="D2193" s="2">
        <f>MACD!E2193</f>
        <v>0.15679800259120635</v>
      </c>
      <c r="E2193" s="2">
        <f>MACD!F2193</f>
        <v>0.12039912100169503</v>
      </c>
      <c r="F2193" s="2">
        <f>'Moving Avg'!D2193</f>
        <v>1.3</v>
      </c>
      <c r="G2193" s="2">
        <f>'Moving Avg'!F2193</f>
        <v>1.5289999999999999</v>
      </c>
      <c r="H2193" s="2">
        <f>'Moving Avg'!G2193</f>
        <v>1.6319279999999994</v>
      </c>
      <c r="I2193" s="2">
        <f>'Moving Avg'!H2193</f>
        <v>1.6455065000000026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1.35</v>
      </c>
      <c r="C2194" s="2">
        <f>RSI!I2194</f>
        <v>27.456190788071197</v>
      </c>
      <c r="D2194" s="2">
        <f>MACD!E2194</f>
        <v>0.1519761089061098</v>
      </c>
      <c r="E2194" s="2">
        <f>MACD!F2194</f>
        <v>0.12671451858257798</v>
      </c>
      <c r="F2194" s="2">
        <f>'Moving Avg'!D2194</f>
        <v>1.3</v>
      </c>
      <c r="G2194" s="2">
        <f>'Moving Avg'!F2194</f>
        <v>1.5095000000000001</v>
      </c>
      <c r="H2194" s="2">
        <f>'Moving Avg'!G2194</f>
        <v>1.6270419999999997</v>
      </c>
      <c r="I2194" s="2">
        <f>'Moving Avg'!H2194</f>
        <v>1.6415655000000029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1.41</v>
      </c>
      <c r="C2195" s="2">
        <f>RSI!I2195</f>
        <v>38.169940732257224</v>
      </c>
      <c r="D2195" s="2">
        <f>MACD!E2195</f>
        <v>0.13364583768381388</v>
      </c>
      <c r="E2195" s="2">
        <f>MACD!F2195</f>
        <v>0.12810078240282516</v>
      </c>
      <c r="F2195" s="2">
        <f>'Moving Avg'!D2195</f>
        <v>1.3219999999999998</v>
      </c>
      <c r="G2195" s="2">
        <f>'Moving Avg'!F2195</f>
        <v>1.4930000000000001</v>
      </c>
      <c r="H2195" s="2">
        <f>'Moving Avg'!G2195</f>
        <v>1.6237319999999991</v>
      </c>
      <c r="I2195" s="2">
        <f>'Moving Avg'!H2195</f>
        <v>1.6379245000000029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1.44</v>
      </c>
      <c r="C2196" s="2">
        <f>RSI!I2196</f>
        <v>42.724678449346669</v>
      </c>
      <c r="D2196" s="2">
        <f>MACD!E2196</f>
        <v>0.11029709712294</v>
      </c>
      <c r="E2196" s="2">
        <f>MACD!F2196</f>
        <v>0.12454004534684814</v>
      </c>
      <c r="F2196" s="2">
        <f>'Moving Avg'!D2196</f>
        <v>1.3559999999999999</v>
      </c>
      <c r="G2196" s="2">
        <f>'Moving Avg'!F2196</f>
        <v>1.4780000000000004</v>
      </c>
      <c r="H2196" s="2">
        <f>'Moving Avg'!G2196</f>
        <v>1.6223339999999991</v>
      </c>
      <c r="I2196" s="2">
        <f>'Moving Avg'!H2196</f>
        <v>1.6344335000000028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1.49</v>
      </c>
      <c r="C2197" s="2">
        <f>RSI!I2197</f>
        <v>49.413257411297707</v>
      </c>
      <c r="D2197" s="2">
        <f>MACD!E2197</f>
        <v>7.7926464522563466E-2</v>
      </c>
      <c r="E2197" s="2">
        <f>MACD!F2197</f>
        <v>0.11521732918199121</v>
      </c>
      <c r="F2197" s="2">
        <f>'Moving Avg'!D2197</f>
        <v>1.3980000000000001</v>
      </c>
      <c r="G2197" s="2">
        <f>'Moving Avg'!F2197</f>
        <v>1.4655000000000002</v>
      </c>
      <c r="H2197" s="2">
        <f>'Moving Avg'!G2197</f>
        <v>1.6209999999999991</v>
      </c>
      <c r="I2197" s="2">
        <f>'Moving Avg'!H2197</f>
        <v>1.6311925000000027</v>
      </c>
      <c r="J2197" s="6" t="str">
        <f>OBV!F2197</f>
        <v>BULLISH</v>
      </c>
      <c r="K2197" s="6" t="str">
        <f>OBV!G2197</f>
        <v>WEAK</v>
      </c>
      <c r="L2197" s="6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1.55</v>
      </c>
      <c r="C2198" s="2">
        <f>RSI!I2198</f>
        <v>56.046497808851001</v>
      </c>
      <c r="D2198" s="2">
        <f>MACD!E2198</f>
        <v>4.3015838245658244E-2</v>
      </c>
      <c r="E2198" s="2">
        <f>MACD!F2198</f>
        <v>0.10077703099472461</v>
      </c>
      <c r="F2198" s="2">
        <f>'Moving Avg'!D2198</f>
        <v>1.448</v>
      </c>
      <c r="G2198" s="2">
        <f>'Moving Avg'!F2198</f>
        <v>1.4560000000000004</v>
      </c>
      <c r="H2198" s="2">
        <f>'Moving Avg'!G2198</f>
        <v>1.6199999999999992</v>
      </c>
      <c r="I2198" s="2">
        <f>'Moving Avg'!H2198</f>
        <v>1.6282515000000028</v>
      </c>
      <c r="J2198" s="6" t="str">
        <f>OBV!F2198</f>
        <v>BULLISH</v>
      </c>
      <c r="K2198" s="6" t="str">
        <f>OBV!G2198</f>
        <v>WEAK</v>
      </c>
      <c r="L2198" s="6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1.55</v>
      </c>
      <c r="C2199" s="2">
        <f>RSI!I2199</f>
        <v>56.046497808851001</v>
      </c>
      <c r="D2199" s="2">
        <f>MACD!E2199</f>
        <v>1.0045793860667951E-2</v>
      </c>
      <c r="E2199" s="2">
        <f>MACD!F2199</f>
        <v>8.2630783567913285E-2</v>
      </c>
      <c r="F2199" s="2">
        <f>'Moving Avg'!D2199</f>
        <v>1.488</v>
      </c>
      <c r="G2199" s="2">
        <f>'Moving Avg'!F2199</f>
        <v>1.4495</v>
      </c>
      <c r="H2199" s="2">
        <f>'Moving Avg'!G2199</f>
        <v>1.6183999999999992</v>
      </c>
      <c r="I2199" s="2">
        <f>'Moving Avg'!H2199</f>
        <v>1.6253105000000028</v>
      </c>
      <c r="J2199" s="6" t="str">
        <f>OBV!F2199</f>
        <v>BULLISH</v>
      </c>
      <c r="K2199" s="6" t="str">
        <f>OBV!G2199</f>
        <v>WEAK</v>
      </c>
      <c r="L2199" s="6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1.55</v>
      </c>
      <c r="C2200" s="2">
        <f>RSI!I2200</f>
        <v>56.046497808851001</v>
      </c>
      <c r="D2200" s="2">
        <f>MACD!E2200</f>
        <v>-2.5871429447921646E-2</v>
      </c>
      <c r="E2200" s="2">
        <f>MACD!F2200</f>
        <v>6.0930340964746303E-2</v>
      </c>
      <c r="F2200" s="2">
        <f>'Moving Avg'!D2200</f>
        <v>1.5159999999999998</v>
      </c>
      <c r="G2200" s="2">
        <f>'Moving Avg'!F2200</f>
        <v>1.4465000000000003</v>
      </c>
      <c r="H2200" s="2">
        <f>'Moving Avg'!G2200</f>
        <v>1.6167999999999991</v>
      </c>
      <c r="I2200" s="2">
        <f>'Moving Avg'!H2200</f>
        <v>1.6223695000000029</v>
      </c>
      <c r="J2200" s="6" t="str">
        <f>OBV!F2200</f>
        <v>BULLISH</v>
      </c>
      <c r="K2200" s="6" t="str">
        <f>OBV!G2200</f>
        <v>WEAK</v>
      </c>
      <c r="L2200" s="6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1.55</v>
      </c>
      <c r="C2201" s="2">
        <f>RSI!I2201</f>
        <v>56.046497808851001</v>
      </c>
      <c r="D2201" s="2">
        <f>MACD!E2201</f>
        <v>-6.1181260479461264E-2</v>
      </c>
      <c r="E2201" s="2">
        <f>MACD!F2201</f>
        <v>3.6508020675904793E-2</v>
      </c>
      <c r="F2201" s="2">
        <f>'Moving Avg'!D2201</f>
        <v>1.5379999999999998</v>
      </c>
      <c r="G2201" s="2">
        <f>'Moving Avg'!F2201</f>
        <v>1.4435000000000002</v>
      </c>
      <c r="H2201" s="2">
        <f>'Moving Avg'!G2201</f>
        <v>1.6137999999999995</v>
      </c>
      <c r="I2201" s="2">
        <f>'Moving Avg'!H2201</f>
        <v>1.6194285000000028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</row>
    <row r="2202" spans="1:12" ht="13.5" x14ac:dyDescent="0.25">
      <c r="A2202" s="3">
        <f>RSI!A2202</f>
        <v>45211</v>
      </c>
      <c r="B2202" s="2">
        <f>RSI!B2202</f>
        <v>1.55</v>
      </c>
      <c r="C2202" s="2">
        <f>RSI!I2202</f>
        <v>56.046497808851001</v>
      </c>
      <c r="D2202" s="2">
        <f>MACD!E2202</f>
        <v>-8.980085732206966E-2</v>
      </c>
      <c r="E2202" s="2">
        <f>MACD!F2202</f>
        <v>1.1246245076309905E-2</v>
      </c>
      <c r="F2202" s="2">
        <f>'Moving Avg'!D2202</f>
        <v>1.55</v>
      </c>
      <c r="G2202" s="2">
        <f>'Moving Avg'!F2202</f>
        <v>1.4405000000000003</v>
      </c>
      <c r="H2202" s="2">
        <f>'Moving Avg'!G2202</f>
        <v>1.6099999999999994</v>
      </c>
      <c r="I2202" s="2">
        <f>'Moving Avg'!H2202</f>
        <v>1.616487500000003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</row>
    <row r="2203" spans="1:12" ht="13.5" x14ac:dyDescent="0.25">
      <c r="A2203" s="3">
        <f>RSI!A2203</f>
        <v>45212</v>
      </c>
      <c r="B2203" s="2">
        <f>RSI!B2203</f>
        <v>1.55</v>
      </c>
      <c r="C2203" s="2">
        <f>RSI!I2203</f>
        <v>56.046497808851001</v>
      </c>
      <c r="D2203" s="2">
        <f>MACD!E2203</f>
        <v>-0.11120024678767937</v>
      </c>
      <c r="E2203" s="2">
        <f>MACD!F2203</f>
        <v>-1.324305329648795E-2</v>
      </c>
      <c r="F2203" s="2">
        <f>'Moving Avg'!D2203</f>
        <v>1.55</v>
      </c>
      <c r="G2203" s="2">
        <f>'Moving Avg'!F2203</f>
        <v>1.4375000000000002</v>
      </c>
      <c r="H2203" s="2">
        <f>'Moving Avg'!G2203</f>
        <v>1.6061999999999994</v>
      </c>
      <c r="I2203" s="2">
        <f>'Moving Avg'!H2203</f>
        <v>1.6135465000000027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1.55</v>
      </c>
      <c r="C2204" s="2">
        <f>RSI!I2204</f>
        <v>56.046497808851001</v>
      </c>
      <c r="D2204" s="2">
        <f>MACD!E2204</f>
        <v>-0.12185560609221491</v>
      </c>
      <c r="E2204" s="2">
        <f>MACD!F2204</f>
        <v>-3.496556385563334E-2</v>
      </c>
      <c r="F2204" s="2">
        <f>'Moving Avg'!D2204</f>
        <v>1.55</v>
      </c>
      <c r="G2204" s="2">
        <f>'Moving Avg'!F2204</f>
        <v>1.4370000000000003</v>
      </c>
      <c r="H2204" s="2">
        <f>'Moving Avg'!G2204</f>
        <v>1.6013999999999995</v>
      </c>
      <c r="I2204" s="2">
        <f>'Moving Avg'!H2204</f>
        <v>1.6110745000000029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1.55</v>
      </c>
      <c r="C2205" s="2">
        <f>RSI!I2205</f>
        <v>56.046497808851001</v>
      </c>
      <c r="D2205" s="2">
        <f>MACD!E2205</f>
        <v>-0.12186358724429036</v>
      </c>
      <c r="E2205" s="2">
        <f>MACD!F2205</f>
        <v>-5.2345168533364753E-2</v>
      </c>
      <c r="F2205" s="2">
        <f>'Moving Avg'!D2205</f>
        <v>1.55</v>
      </c>
      <c r="G2205" s="2">
        <f>'Moving Avg'!F2205</f>
        <v>1.4400000000000002</v>
      </c>
      <c r="H2205" s="2">
        <f>'Moving Avg'!G2205</f>
        <v>1.5959999999999996</v>
      </c>
      <c r="I2205" s="2">
        <f>'Moving Avg'!H2205</f>
        <v>1.609024500000003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1.51</v>
      </c>
      <c r="C2206" s="2">
        <f>RSI!I2206</f>
        <v>48.393033267862435</v>
      </c>
      <c r="D2206" s="2">
        <f>MACD!E2206</f>
        <v>-0.11449817547176511</v>
      </c>
      <c r="E2206" s="2">
        <f>MACD!F2206</f>
        <v>-6.4775769921044835E-2</v>
      </c>
      <c r="F2206" s="2">
        <f>'Moving Avg'!D2206</f>
        <v>1.542</v>
      </c>
      <c r="G2206" s="2">
        <f>'Moving Avg'!F2206</f>
        <v>1.4430000000000003</v>
      </c>
      <c r="H2206" s="2">
        <f>'Moving Avg'!G2206</f>
        <v>1.5897999999999997</v>
      </c>
      <c r="I2206" s="2">
        <f>'Moving Avg'!H2206</f>
        <v>1.6071965000000028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1.46</v>
      </c>
      <c r="C2207" s="2">
        <f>RSI!I2207</f>
        <v>40.878540474795557</v>
      </c>
      <c r="D2207" s="2">
        <f>MACD!E2207</f>
        <v>-9.6824440601874562E-2</v>
      </c>
      <c r="E2207" s="2">
        <f>MACD!F2207</f>
        <v>-7.1185504057210788E-2</v>
      </c>
      <c r="F2207" s="2">
        <f>'Moving Avg'!D2207</f>
        <v>1.524</v>
      </c>
      <c r="G2207" s="2">
        <f>'Moving Avg'!F2207</f>
        <v>1.4465000000000003</v>
      </c>
      <c r="H2207" s="2">
        <f>'Moving Avg'!G2207</f>
        <v>1.5841999999999996</v>
      </c>
      <c r="I2207" s="2">
        <f>'Moving Avg'!H2207</f>
        <v>1.6046965000000029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1.52</v>
      </c>
      <c r="C2208" s="2">
        <f>RSI!I2208</f>
        <v>50.759615422409013</v>
      </c>
      <c r="D2208" s="2">
        <f>MACD!E2208</f>
        <v>-7.6745879771027203E-2</v>
      </c>
      <c r="E2208" s="2">
        <f>MACD!F2208</f>
        <v>-7.229757919997408E-2</v>
      </c>
      <c r="F2208" s="2">
        <f>'Moving Avg'!D2208</f>
        <v>1.518</v>
      </c>
      <c r="G2208" s="2">
        <f>'Moving Avg'!F2208</f>
        <v>1.4540000000000002</v>
      </c>
      <c r="H2208" s="2">
        <f>'Moving Avg'!G2208</f>
        <v>1.5809999999999997</v>
      </c>
      <c r="I2208" s="2">
        <f>'Moving Avg'!H2208</f>
        <v>1.6029185000000024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1.54</v>
      </c>
      <c r="C2209" s="2">
        <f>RSI!I2209</f>
        <v>53.546632788496545</v>
      </c>
      <c r="D2209" s="2">
        <f>MACD!E2209</f>
        <v>-6.1279817812146309E-2</v>
      </c>
      <c r="E2209" s="2">
        <f>MACD!F2209</f>
        <v>-7.0094026922408528E-2</v>
      </c>
      <c r="F2209" s="2">
        <f>'Moving Avg'!D2209</f>
        <v>1.5159999999999998</v>
      </c>
      <c r="G2209" s="2">
        <f>'Moving Avg'!F2209</f>
        <v>1.4635000000000002</v>
      </c>
      <c r="H2209" s="2">
        <f>'Moving Avg'!G2209</f>
        <v>1.5781999999999996</v>
      </c>
      <c r="I2209" s="2">
        <f>'Moving Avg'!H2209</f>
        <v>1.6016625000000024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1.54</v>
      </c>
      <c r="C2210" s="2">
        <f>RSI!I2210</f>
        <v>53.546632788496552</v>
      </c>
      <c r="D2210" s="2">
        <f>MACD!E2210</f>
        <v>-4.83502271855345E-2</v>
      </c>
      <c r="E2210" s="2">
        <f>MACD!F2210</f>
        <v>-6.5745266975033717E-2</v>
      </c>
      <c r="F2210" s="2">
        <f>'Moving Avg'!D2210</f>
        <v>1.514</v>
      </c>
      <c r="G2210" s="2">
        <f>'Moving Avg'!F2210</f>
        <v>1.4755000000000003</v>
      </c>
      <c r="H2210" s="2">
        <f>'Moving Avg'!G2210</f>
        <v>1.5755999999999997</v>
      </c>
      <c r="I2210" s="2">
        <f>'Moving Avg'!H2210</f>
        <v>1.6000315000000023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1.48</v>
      </c>
      <c r="C2211" s="2">
        <f>RSI!I2211</f>
        <v>44.736696438046621</v>
      </c>
      <c r="D2211" s="2">
        <f>MACD!E2211</f>
        <v>-3.311080174091785E-2</v>
      </c>
      <c r="E2211" s="2">
        <f>MACD!F2211</f>
        <v>-5.9218373928210541E-2</v>
      </c>
      <c r="F2211" s="2">
        <f>'Moving Avg'!D2211</f>
        <v>1.5079999999999998</v>
      </c>
      <c r="G2211" s="2">
        <f>'Moving Avg'!F2211</f>
        <v>1.4860000000000002</v>
      </c>
      <c r="H2211" s="2">
        <f>'Moving Avg'!G2211</f>
        <v>1.5703999999999996</v>
      </c>
      <c r="I2211" s="2">
        <f>'Moving Avg'!H2211</f>
        <v>1.5977255000000019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1.48</v>
      </c>
      <c r="C2212" s="2">
        <f>RSI!I2212</f>
        <v>44.736696438046621</v>
      </c>
      <c r="D2212" s="2">
        <f>MACD!E2212</f>
        <v>-1.9996029079284661E-2</v>
      </c>
      <c r="E2212" s="2">
        <f>MACD!F2212</f>
        <v>-5.1373904958425365E-2</v>
      </c>
      <c r="F2212" s="2">
        <f>'Moving Avg'!D2212</f>
        <v>1.512</v>
      </c>
      <c r="G2212" s="2">
        <f>'Moving Avg'!F2212</f>
        <v>1.4960000000000002</v>
      </c>
      <c r="H2212" s="2">
        <f>'Moving Avg'!G2212</f>
        <v>1.5651999999999999</v>
      </c>
      <c r="I2212" s="2">
        <f>'Moving Avg'!H2212</f>
        <v>1.5958415000000019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</row>
    <row r="2213" spans="1:12" ht="13.5" x14ac:dyDescent="0.25">
      <c r="A2213" s="3">
        <f>RSI!A2213</f>
        <v>45226</v>
      </c>
      <c r="B2213" s="2">
        <f>RSI!B2213</f>
        <v>1.48</v>
      </c>
      <c r="C2213" s="2">
        <f>RSI!I2213</f>
        <v>44.736696438046629</v>
      </c>
      <c r="D2213" s="2">
        <f>MACD!E2213</f>
        <v>-8.6953265201212826E-3</v>
      </c>
      <c r="E2213" s="2">
        <f>MACD!F2213</f>
        <v>-4.2838189270764548E-2</v>
      </c>
      <c r="F2213" s="2">
        <f>'Moving Avg'!D2213</f>
        <v>1.5040000000000002</v>
      </c>
      <c r="G2213" s="2">
        <f>'Moving Avg'!F2213</f>
        <v>1.5050000000000003</v>
      </c>
      <c r="H2213" s="2">
        <f>'Moving Avg'!G2213</f>
        <v>1.56</v>
      </c>
      <c r="I2213" s="2">
        <f>'Moving Avg'!H2213</f>
        <v>1.5942855000000018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</row>
    <row r="2214" spans="1:12" ht="13.5" x14ac:dyDescent="0.25">
      <c r="A2214" s="3">
        <f>RSI!A2214</f>
        <v>45229</v>
      </c>
      <c r="B2214" s="2">
        <f>RSI!B2214</f>
        <v>1.48</v>
      </c>
      <c r="C2214" s="2">
        <f>RSI!I2214</f>
        <v>44.736696438046629</v>
      </c>
      <c r="D2214" s="2">
        <f>MACD!E2214</f>
        <v>1.0553131090820234E-3</v>
      </c>
      <c r="E2214" s="2">
        <f>MACD!F2214</f>
        <v>-3.4059488794795235E-2</v>
      </c>
      <c r="F2214" s="2">
        <f>'Moving Avg'!D2214</f>
        <v>1.4920000000000002</v>
      </c>
      <c r="G2214" s="2">
        <f>'Moving Avg'!F2214</f>
        <v>1.5115000000000003</v>
      </c>
      <c r="H2214" s="2">
        <f>'Moving Avg'!G2214</f>
        <v>1.5548</v>
      </c>
      <c r="I2214" s="2">
        <f>'Moving Avg'!H2214</f>
        <v>1.5923545000000017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1.42</v>
      </c>
      <c r="C2215" s="2">
        <f>RSI!I2215</f>
        <v>36.630422648911221</v>
      </c>
      <c r="D2215" s="2">
        <f>MACD!E2215</f>
        <v>1.3924842013909755E-2</v>
      </c>
      <c r="E2215" s="2">
        <f>MACD!F2215</f>
        <v>-2.4462622633054237E-2</v>
      </c>
      <c r="F2215" s="2">
        <f>'Moving Avg'!D2215</f>
        <v>1.468</v>
      </c>
      <c r="G2215" s="2">
        <f>'Moving Avg'!F2215</f>
        <v>1.512</v>
      </c>
      <c r="H2215" s="2">
        <f>'Moving Avg'!G2215</f>
        <v>1.5483999999999998</v>
      </c>
      <c r="I2215" s="2">
        <f>'Moving Avg'!H2215</f>
        <v>1.5904985000000016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1.42</v>
      </c>
      <c r="C2216" s="2">
        <f>RSI!I2216</f>
        <v>36.630422648911221</v>
      </c>
      <c r="D2216" s="2">
        <f>MACD!E2216</f>
        <v>1.9176753924940781E-2</v>
      </c>
      <c r="E2216" s="2">
        <f>MACD!F2216</f>
        <v>-1.5734747321455234E-2</v>
      </c>
      <c r="F2216" s="2">
        <f>'Moving Avg'!D2216</f>
        <v>1.456</v>
      </c>
      <c r="G2216" s="2">
        <f>'Moving Avg'!F2216</f>
        <v>1.5110000000000003</v>
      </c>
      <c r="H2216" s="2">
        <f>'Moving Avg'!G2216</f>
        <v>1.5422</v>
      </c>
      <c r="I2216" s="2">
        <f>'Moving Avg'!H2216</f>
        <v>1.5883610000000017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1.36</v>
      </c>
      <c r="C2217" s="2">
        <f>RSI!I2217</f>
        <v>30.269356493767248</v>
      </c>
      <c r="D2217" s="2">
        <f>MACD!E2217</f>
        <v>2.0850738995692453E-2</v>
      </c>
      <c r="E2217" s="2">
        <f>MACD!F2217</f>
        <v>-8.4176500580256976E-3</v>
      </c>
      <c r="F2217" s="2">
        <f>'Moving Avg'!D2217</f>
        <v>1.4319999999999999</v>
      </c>
      <c r="G2217" s="2">
        <f>'Moving Avg'!F2217</f>
        <v>1.5045000000000002</v>
      </c>
      <c r="H2217" s="2">
        <f>'Moving Avg'!G2217</f>
        <v>1.5347999999999999</v>
      </c>
      <c r="I2217" s="2">
        <f>'Moving Avg'!H2217</f>
        <v>1.5862520000000015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1.36</v>
      </c>
      <c r="C2218" s="2">
        <f>RSI!I2218</f>
        <v>30.269356493767248</v>
      </c>
      <c r="D2218" s="2">
        <f>MACD!E2218</f>
        <v>3.2295020871686564E-2</v>
      </c>
      <c r="E2218" s="2">
        <f>MACD!F2218</f>
        <v>-2.7511587208324528E-4</v>
      </c>
      <c r="F2218" s="2">
        <f>'Moving Avg'!D2218</f>
        <v>1.4080000000000001</v>
      </c>
      <c r="G2218" s="2">
        <f>'Moving Avg'!F2218</f>
        <v>1.4949999999999999</v>
      </c>
      <c r="H2218" s="2">
        <f>'Moving Avg'!G2218</f>
        <v>1.5273999999999999</v>
      </c>
      <c r="I2218" s="2">
        <f>'Moving Avg'!H2218</f>
        <v>1.5844710000000015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1.42</v>
      </c>
      <c r="C2219" s="2">
        <f>RSI!I2219</f>
        <v>41.958797666010767</v>
      </c>
      <c r="D2219" s="2">
        <f>MACD!E2219</f>
        <v>4.134914461075101E-2</v>
      </c>
      <c r="E2219" s="2">
        <f>MACD!F2219</f>
        <v>8.0497362244836054E-3</v>
      </c>
      <c r="F2219" s="2">
        <f>'Moving Avg'!D2219</f>
        <v>1.3960000000000001</v>
      </c>
      <c r="G2219" s="2">
        <f>'Moving Avg'!F2219</f>
        <v>1.4885000000000002</v>
      </c>
      <c r="H2219" s="2">
        <f>'Moving Avg'!G2219</f>
        <v>1.5211999999999997</v>
      </c>
      <c r="I2219" s="2">
        <f>'Moving Avg'!H2219</f>
        <v>1.5833650000000017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1.48</v>
      </c>
      <c r="C2220" s="2">
        <f>RSI!I2220</f>
        <v>50.834716250145334</v>
      </c>
      <c r="D2220" s="2">
        <f>MACD!E2220</f>
        <v>4.4894692900778965E-2</v>
      </c>
      <c r="E2220" s="2">
        <f>MACD!F2220</f>
        <v>1.5418727559742679E-2</v>
      </c>
      <c r="F2220" s="2">
        <f>'Moving Avg'!D2220</f>
        <v>1.4080000000000001</v>
      </c>
      <c r="G2220" s="2">
        <f>'Moving Avg'!F2220</f>
        <v>1.4849999999999999</v>
      </c>
      <c r="H2220" s="2">
        <f>'Moving Avg'!G2220</f>
        <v>1.5161999999999998</v>
      </c>
      <c r="I2220" s="2">
        <f>'Moving Avg'!H2220</f>
        <v>1.5822310000000015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</row>
    <row r="2221" spans="1:12" ht="13.5" x14ac:dyDescent="0.25">
      <c r="A2221" s="3">
        <f>RSI!A2221</f>
        <v>45238</v>
      </c>
      <c r="B2221" s="2">
        <f>RSI!B2221</f>
        <v>1.51</v>
      </c>
      <c r="C2221" s="2">
        <f>RSI!I2221</f>
        <v>54.575174924327293</v>
      </c>
      <c r="D2221" s="2">
        <f>MACD!E2221</f>
        <v>3.6391692924011121E-2</v>
      </c>
      <c r="E2221" s="2">
        <f>MACD!F2221</f>
        <v>1.9613320632596368E-2</v>
      </c>
      <c r="F2221" s="2">
        <f>'Moving Avg'!D2221</f>
        <v>1.4260000000000002</v>
      </c>
      <c r="G2221" s="2">
        <f>'Moving Avg'!F2221</f>
        <v>1.4830000000000001</v>
      </c>
      <c r="H2221" s="2">
        <f>'Moving Avg'!G2221</f>
        <v>1.5117999999999996</v>
      </c>
      <c r="I2221" s="2">
        <f>'Moving Avg'!H2221</f>
        <v>1.5816220000000016</v>
      </c>
      <c r="J2221" s="6" t="str">
        <f>OBV!F2221</f>
        <v>BEARISH</v>
      </c>
      <c r="K2221" s="6" t="str">
        <f>OBV!G2221</f>
        <v>NEUTRAL</v>
      </c>
      <c r="L2221" s="6" t="str">
        <f>OBV!H2221</f>
        <v>BEARISH DIVERGENCE</v>
      </c>
    </row>
    <row r="2222" spans="1:12" ht="13.5" x14ac:dyDescent="0.25">
      <c r="A2222" s="3">
        <f>RSI!A2222</f>
        <v>45239</v>
      </c>
      <c r="B2222" s="2">
        <f>RSI!B2222</f>
        <v>1.51</v>
      </c>
      <c r="C2222" s="2">
        <f>RSI!I2222</f>
        <v>54.575174924327293</v>
      </c>
      <c r="D2222" s="2">
        <f>MACD!E2222</f>
        <v>2.897319786615582E-2</v>
      </c>
      <c r="E2222" s="2">
        <f>MACD!F2222</f>
        <v>2.1485296079308259E-2</v>
      </c>
      <c r="F2222" s="2">
        <f>'Moving Avg'!D2222</f>
        <v>1.456</v>
      </c>
      <c r="G2222" s="2">
        <f>'Moving Avg'!F2222</f>
        <v>1.4810000000000003</v>
      </c>
      <c r="H2222" s="2">
        <f>'Moving Avg'!G2222</f>
        <v>1.5073999999999996</v>
      </c>
      <c r="I2222" s="2">
        <f>'Moving Avg'!H2222</f>
        <v>1.5810130000000016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1.45</v>
      </c>
      <c r="C2223" s="2">
        <f>RSI!I2223</f>
        <v>46.389005393095282</v>
      </c>
      <c r="D2223" s="2">
        <f>MACD!E2223</f>
        <v>2.6933371847993826E-2</v>
      </c>
      <c r="E2223" s="2">
        <f>MACD!F2223</f>
        <v>2.2574911233045374E-2</v>
      </c>
      <c r="F2223" s="2">
        <f>'Moving Avg'!D2223</f>
        <v>1.474</v>
      </c>
      <c r="G2223" s="2">
        <f>'Moving Avg'!F2223</f>
        <v>1.4760000000000002</v>
      </c>
      <c r="H2223" s="2">
        <f>'Moving Avg'!G2223</f>
        <v>1.5017999999999996</v>
      </c>
      <c r="I2223" s="2">
        <f>'Moving Avg'!H2223</f>
        <v>1.5798230000000015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</row>
    <row r="2224" spans="1:12" ht="13.5" x14ac:dyDescent="0.25">
      <c r="A2224" s="3">
        <f>RSI!A2224</f>
        <v>45243</v>
      </c>
      <c r="B2224" s="2">
        <f>RSI!B2224</f>
        <v>1.51</v>
      </c>
      <c r="C2224" s="2">
        <f>RSI!I2224</f>
        <v>53.844755409792327</v>
      </c>
      <c r="D2224" s="2">
        <f>MACD!E2224</f>
        <v>2.0925720445183149E-2</v>
      </c>
      <c r="E2224" s="2">
        <f>MACD!F2224</f>
        <v>2.2245073075472931E-2</v>
      </c>
      <c r="F2224" s="2">
        <f>'Moving Avg'!D2224</f>
        <v>1.492</v>
      </c>
      <c r="G2224" s="2">
        <f>'Moving Avg'!F2224</f>
        <v>1.4740000000000004</v>
      </c>
      <c r="H2224" s="2">
        <f>'Moving Avg'!G2224</f>
        <v>1.4972000000000001</v>
      </c>
      <c r="I2224" s="2">
        <f>'Moving Avg'!H2224</f>
        <v>1.5792140000000012</v>
      </c>
      <c r="J2224" s="6" t="str">
        <f>OBV!F2224</f>
        <v>BEARISH</v>
      </c>
      <c r="K2224" s="6" t="str">
        <f>OBV!G2224</f>
        <v>NEUTRAL</v>
      </c>
      <c r="L2224" s="6" t="str">
        <f>OBV!H2224</f>
        <v>BEARISH DIVERGENCE</v>
      </c>
    </row>
    <row r="2225" spans="1:12" ht="13.5" x14ac:dyDescent="0.25">
      <c r="A2225" s="3">
        <f>RSI!A2225</f>
        <v>45244</v>
      </c>
      <c r="B2225" s="2">
        <f>RSI!B2225</f>
        <v>1.51</v>
      </c>
      <c r="C2225" s="2">
        <f>RSI!I2225</f>
        <v>53.844755409792342</v>
      </c>
      <c r="D2225" s="2">
        <f>MACD!E2225</f>
        <v>6.40775173420427E-3</v>
      </c>
      <c r="E2225" s="2">
        <f>MACD!F2225</f>
        <v>1.9077608807219201E-2</v>
      </c>
      <c r="F2225" s="2">
        <f>'Moving Avg'!D2225</f>
        <v>1.4979999999999998</v>
      </c>
      <c r="G2225" s="2">
        <f>'Moving Avg'!F2225</f>
        <v>1.4720000000000002</v>
      </c>
      <c r="H2225" s="2">
        <f>'Moving Avg'!G2225</f>
        <v>1.4926000000000001</v>
      </c>
      <c r="I2225" s="2">
        <f>'Moving Avg'!H2225</f>
        <v>1.5783240000000012</v>
      </c>
      <c r="J2225" s="6" t="str">
        <f>OBV!F2225</f>
        <v>BEARISH</v>
      </c>
      <c r="K2225" s="6" t="str">
        <f>OBV!G2225</f>
        <v>NEUTRAL</v>
      </c>
      <c r="L2225" s="6" t="str">
        <f>OBV!H2225</f>
        <v>BEARISH DIVERGENCE</v>
      </c>
    </row>
    <row r="2226" spans="1:12" ht="13.5" x14ac:dyDescent="0.25">
      <c r="A2226" s="3">
        <f>RSI!A2226</f>
        <v>45245</v>
      </c>
      <c r="B2226" s="2">
        <f>RSI!B2226</f>
        <v>1.51</v>
      </c>
      <c r="C2226" s="2">
        <f>RSI!I2226</f>
        <v>53.844755409792327</v>
      </c>
      <c r="D2226" s="2">
        <f>MACD!E2226</f>
        <v>-6.0653890135335953E-3</v>
      </c>
      <c r="E2226" s="2">
        <f>MACD!F2226</f>
        <v>1.4049009243068643E-2</v>
      </c>
      <c r="F2226" s="2">
        <f>'Moving Avg'!D2226</f>
        <v>1.4979999999999998</v>
      </c>
      <c r="G2226" s="2">
        <f>'Moving Avg'!F2226</f>
        <v>1.4720000000000004</v>
      </c>
      <c r="H2226" s="2">
        <f>'Moving Avg'!G2226</f>
        <v>1.4880000000000002</v>
      </c>
      <c r="I2226" s="2">
        <f>'Moving Avg'!H2226</f>
        <v>1.5770585000000015</v>
      </c>
      <c r="J2226" s="6" t="str">
        <f>OBV!F2226</f>
        <v>BEARISH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1.46</v>
      </c>
      <c r="C2227" s="2">
        <f>RSI!I2227</f>
        <v>47.036370775271564</v>
      </c>
      <c r="D2227" s="2">
        <f>MACD!E2227</f>
        <v>-2.2321378043658413E-2</v>
      </c>
      <c r="E2227" s="2">
        <f>MACD!F2227</f>
        <v>6.7749317857232318E-3</v>
      </c>
      <c r="F2227" s="2">
        <f>'Moving Avg'!D2227</f>
        <v>1.488</v>
      </c>
      <c r="G2227" s="2">
        <f>'Moving Avg'!F2227</f>
        <v>1.4720000000000004</v>
      </c>
      <c r="H2227" s="2">
        <f>'Moving Avg'!G2227</f>
        <v>1.4823999999999997</v>
      </c>
      <c r="I2227" s="2">
        <f>'Moving Avg'!H2227</f>
        <v>1.5754495000000011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1.46</v>
      </c>
      <c r="C2228" s="2">
        <f>RSI!I2228</f>
        <v>47.036370775271564</v>
      </c>
      <c r="D2228" s="2">
        <f>MACD!E2228</f>
        <v>-3.5942778246250029E-2</v>
      </c>
      <c r="E2228" s="2">
        <f>MACD!F2228</f>
        <v>-1.7686102206714207E-3</v>
      </c>
      <c r="F2228" s="2">
        <f>'Moving Avg'!D2228</f>
        <v>1.49</v>
      </c>
      <c r="G2228" s="2">
        <f>'Moving Avg'!F2228</f>
        <v>1.4690000000000005</v>
      </c>
      <c r="H2228" s="2">
        <f>'Moving Avg'!G2228</f>
        <v>1.4767999999999999</v>
      </c>
      <c r="I2228" s="2">
        <f>'Moving Avg'!H2228</f>
        <v>1.5737465000000008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</row>
    <row r="2229" spans="1:12" ht="13.5" x14ac:dyDescent="0.25">
      <c r="A2229" s="3">
        <f>RSI!A2229</f>
        <v>45250</v>
      </c>
      <c r="B2229" s="2">
        <f>RSI!B2229</f>
        <v>1.46</v>
      </c>
      <c r="C2229" s="2">
        <f>RSI!I2229</f>
        <v>47.036370775271564</v>
      </c>
      <c r="D2229" s="2">
        <f>MACD!E2229</f>
        <v>-3.8114043040345935E-2</v>
      </c>
      <c r="E2229" s="2">
        <f>MACD!F2229</f>
        <v>-9.0376967846063239E-3</v>
      </c>
      <c r="F2229" s="2">
        <f>'Moving Avg'!D2229</f>
        <v>1.48</v>
      </c>
      <c r="G2229" s="2">
        <f>'Moving Avg'!F2229</f>
        <v>1.4650000000000003</v>
      </c>
      <c r="H2229" s="2">
        <f>'Moving Avg'!G2229</f>
        <v>1.4723999999999995</v>
      </c>
      <c r="I2229" s="2">
        <f>'Moving Avg'!H2229</f>
        <v>1.5720435000000008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1.46</v>
      </c>
      <c r="C2230" s="2">
        <f>RSI!I2230</f>
        <v>47.036370775271564</v>
      </c>
      <c r="D2230" s="2">
        <f>MACD!E2230</f>
        <v>-3.0605899582269114E-2</v>
      </c>
      <c r="E2230" s="2">
        <f>MACD!F2230</f>
        <v>-1.3351337344138882E-2</v>
      </c>
      <c r="F2230" s="2">
        <f>'Moving Avg'!D2230</f>
        <v>1.47</v>
      </c>
      <c r="G2230" s="2">
        <f>'Moving Avg'!F2230</f>
        <v>1.4610000000000003</v>
      </c>
      <c r="H2230" s="2">
        <f>'Moving Avg'!G2230</f>
        <v>1.4693999999999994</v>
      </c>
      <c r="I2230" s="2">
        <f>'Moving Avg'!H2230</f>
        <v>1.5703405000000006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1.46</v>
      </c>
      <c r="C2231" s="2">
        <f>RSI!I2231</f>
        <v>47.036370775271564</v>
      </c>
      <c r="D2231" s="2">
        <f>MACD!E2231</f>
        <v>-1.9531360980274304E-2</v>
      </c>
      <c r="E2231" s="2">
        <f>MACD!F2231</f>
        <v>-1.4587342071365968E-2</v>
      </c>
      <c r="F2231" s="2">
        <f>'Moving Avg'!D2231</f>
        <v>1.46</v>
      </c>
      <c r="G2231" s="2">
        <f>'Moving Avg'!F2231</f>
        <v>1.4600000000000004</v>
      </c>
      <c r="H2231" s="2">
        <f>'Moving Avg'!G2231</f>
        <v>1.4663999999999993</v>
      </c>
      <c r="I2231" s="2">
        <f>'Moving Avg'!H2231</f>
        <v>1.568637500000001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1.43</v>
      </c>
      <c r="C2232" s="2">
        <f>RSI!I2232</f>
        <v>42.379142682965643</v>
      </c>
      <c r="D2232" s="2">
        <f>MACD!E2232</f>
        <v>-7.8401257681099956E-3</v>
      </c>
      <c r="E2232" s="2">
        <f>MACD!F2232</f>
        <v>-1.3237898810714775E-2</v>
      </c>
      <c r="F2232" s="2">
        <f>'Moving Avg'!D2232</f>
        <v>1.454</v>
      </c>
      <c r="G2232" s="2">
        <f>'Moving Avg'!F2232</f>
        <v>1.4575000000000002</v>
      </c>
      <c r="H2232" s="2">
        <f>'Moving Avg'!G2232</f>
        <v>1.4627999999999994</v>
      </c>
      <c r="I2232" s="2">
        <f>'Moving Avg'!H2232</f>
        <v>1.566737500000001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1.49</v>
      </c>
      <c r="C2233" s="2">
        <f>RSI!I2233</f>
        <v>52.507392345044281</v>
      </c>
      <c r="D2233" s="2">
        <f>MACD!E2233</f>
        <v>-1.1354512701392983E-2</v>
      </c>
      <c r="E2233" s="2">
        <f>MACD!F2233</f>
        <v>-1.2861221588850417E-2</v>
      </c>
      <c r="F2233" s="2">
        <f>'Moving Avg'!D2233</f>
        <v>1.46</v>
      </c>
      <c r="G2233" s="2">
        <f>'Moving Avg'!F2233</f>
        <v>1.4580000000000002</v>
      </c>
      <c r="H2233" s="2">
        <f>'Moving Avg'!G2233</f>
        <v>1.4603999999999993</v>
      </c>
      <c r="I2233" s="2">
        <f>'Moving Avg'!H2233</f>
        <v>1.5651375000000007</v>
      </c>
      <c r="J2233" s="6" t="str">
        <f>OBV!F2233</f>
        <v>BEARISH</v>
      </c>
      <c r="K2233" s="6" t="str">
        <f>OBV!G2233</f>
        <v>NEUTRAL</v>
      </c>
      <c r="L2233" s="6" t="str">
        <f>OBV!H2233</f>
        <v>BEARISH DIVERGENCE</v>
      </c>
    </row>
    <row r="2234" spans="1:12" ht="13.5" x14ac:dyDescent="0.25">
      <c r="A2234" s="3">
        <f>RSI!A2234</f>
        <v>45257</v>
      </c>
      <c r="B2234" s="2">
        <f>RSI!B2234</f>
        <v>1.49</v>
      </c>
      <c r="C2234" s="2">
        <f>RSI!I2234</f>
        <v>52.507392345044281</v>
      </c>
      <c r="D2234" s="2">
        <f>MACD!E2234</f>
        <v>-5.2036248263140905E-3</v>
      </c>
      <c r="E2234" s="2">
        <f>MACD!F2234</f>
        <v>-1.1329702236343152E-2</v>
      </c>
      <c r="F2234" s="2">
        <f>'Moving Avg'!D2234</f>
        <v>1.466</v>
      </c>
      <c r="G2234" s="2">
        <f>'Moving Avg'!F2234</f>
        <v>1.4585000000000001</v>
      </c>
      <c r="H2234" s="2">
        <f>'Moving Avg'!G2234</f>
        <v>1.4589999999999992</v>
      </c>
      <c r="I2234" s="2">
        <f>'Moving Avg'!H2234</f>
        <v>1.5635845000000008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</row>
    <row r="2235" spans="1:12" ht="13.5" x14ac:dyDescent="0.25">
      <c r="A2235" s="3">
        <f>RSI!A2235</f>
        <v>45258</v>
      </c>
      <c r="B2235" s="2">
        <f>RSI!B2235</f>
        <v>1.43</v>
      </c>
      <c r="C2235" s="2">
        <f>RSI!I2235</f>
        <v>43.615998148089922</v>
      </c>
      <c r="D2235" s="2">
        <f>MACD!E2235</f>
        <v>4.3471121108709099E-3</v>
      </c>
      <c r="E2235" s="2">
        <f>MACD!F2235</f>
        <v>-8.1943393669003401E-3</v>
      </c>
      <c r="F2235" s="2">
        <f>'Moving Avg'!D2235</f>
        <v>1.46</v>
      </c>
      <c r="G2235" s="2">
        <f>'Moving Avg'!F2235</f>
        <v>1.4590000000000001</v>
      </c>
      <c r="H2235" s="2">
        <f>'Moving Avg'!G2235</f>
        <v>1.4577999999999995</v>
      </c>
      <c r="I2235" s="2">
        <f>'Moving Avg'!H2235</f>
        <v>1.5616845000000006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1.43</v>
      </c>
      <c r="C2236" s="2">
        <f>RSI!I2236</f>
        <v>43.615998148089922</v>
      </c>
      <c r="D2236" s="2">
        <f>MACD!E2236</f>
        <v>1.2692024388028855E-2</v>
      </c>
      <c r="E2236" s="2">
        <f>MACD!F2236</f>
        <v>-4.0170666159145014E-3</v>
      </c>
      <c r="F2236" s="2">
        <f>'Moving Avg'!D2236</f>
        <v>1.454</v>
      </c>
      <c r="G2236" s="2">
        <f>'Moving Avg'!F2236</f>
        <v>1.4594999999999998</v>
      </c>
      <c r="H2236" s="2">
        <f>'Moving Avg'!G2236</f>
        <v>1.4573999999999998</v>
      </c>
      <c r="I2236" s="2">
        <f>'Moving Avg'!H2236</f>
        <v>1.5601600000000007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1.49</v>
      </c>
      <c r="C2237" s="2">
        <f>RSI!I2237</f>
        <v>52.871543221423721</v>
      </c>
      <c r="D2237" s="2">
        <f>MACD!E2237</f>
        <v>7.8603513927761881E-3</v>
      </c>
      <c r="E2237" s="2">
        <f>MACD!F2237</f>
        <v>-1.6415830141763637E-3</v>
      </c>
      <c r="F2237" s="2">
        <f>'Moving Avg'!D2237</f>
        <v>1.466</v>
      </c>
      <c r="G2237" s="2">
        <f>'Moving Avg'!F2237</f>
        <v>1.4659999999999997</v>
      </c>
      <c r="H2237" s="2">
        <f>'Moving Avg'!G2237</f>
        <v>1.4594</v>
      </c>
      <c r="I2237" s="2">
        <f>'Moving Avg'!H2237</f>
        <v>1.5585600000000011</v>
      </c>
      <c r="J2237" s="6" t="str">
        <f>OBV!F2237</f>
        <v>BEARISH</v>
      </c>
      <c r="K2237" s="6" t="str">
        <f>OBV!G2237</f>
        <v>NEUTRAL</v>
      </c>
      <c r="L2237" s="6" t="str">
        <f>OBV!H2237</f>
        <v>BEARISH DIVERGENCE</v>
      </c>
    </row>
    <row r="2238" spans="1:12" ht="13.5" x14ac:dyDescent="0.25">
      <c r="A2238" s="3">
        <f>RSI!A2238</f>
        <v>45261</v>
      </c>
      <c r="B2238" s="2">
        <f>RSI!B2238</f>
        <v>1.44</v>
      </c>
      <c r="C2238" s="2">
        <f>RSI!I2238</f>
        <v>46.08281338397375</v>
      </c>
      <c r="D2238" s="2">
        <f>MACD!E2238</f>
        <v>7.3470993150965835E-3</v>
      </c>
      <c r="E2238" s="2">
        <f>MACD!F2238</f>
        <v>1.5615345167822588E-4</v>
      </c>
      <c r="F2238" s="2">
        <f>'Moving Avg'!D2238</f>
        <v>1.456</v>
      </c>
      <c r="G2238" s="2">
        <f>'Moving Avg'!F2238</f>
        <v>1.47</v>
      </c>
      <c r="H2238" s="2">
        <f>'Moving Avg'!G2238</f>
        <v>1.4607999999999999</v>
      </c>
      <c r="I2238" s="2">
        <f>'Moving Avg'!H2238</f>
        <v>1.5567570000000008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1.38</v>
      </c>
      <c r="C2239" s="2">
        <f>RSI!I2239</f>
        <v>39.52441337786702</v>
      </c>
      <c r="D2239" s="2">
        <f>MACD!E2239</f>
        <v>1.1533615786258E-2</v>
      </c>
      <c r="E2239" s="2">
        <f>MACD!F2239</f>
        <v>2.4316459185941808E-3</v>
      </c>
      <c r="F2239" s="2">
        <f>'Moving Avg'!D2239</f>
        <v>1.4339999999999997</v>
      </c>
      <c r="G2239" s="2">
        <f>'Moving Avg'!F2239</f>
        <v>1.468</v>
      </c>
      <c r="H2239" s="2">
        <f>'Moving Avg'!G2239</f>
        <v>1.4613999999999998</v>
      </c>
      <c r="I2239" s="2">
        <f>'Moving Avg'!H2239</f>
        <v>1.5546540000000011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1.44</v>
      </c>
      <c r="C2240" s="2">
        <f>RSI!I2240</f>
        <v>47.561423148319349</v>
      </c>
      <c r="D2240" s="2">
        <f>MACD!E2240</f>
        <v>1.1149449308834436E-2</v>
      </c>
      <c r="E2240" s="2">
        <f>MACD!F2240</f>
        <v>4.175206596642232E-3</v>
      </c>
      <c r="F2240" s="2">
        <f>'Moving Avg'!D2240</f>
        <v>1.4359999999999999</v>
      </c>
      <c r="G2240" s="2">
        <f>'Moving Avg'!F2240</f>
        <v>1.466</v>
      </c>
      <c r="H2240" s="2">
        <f>'Moving Avg'!G2240</f>
        <v>1.4641999999999999</v>
      </c>
      <c r="I2240" s="2">
        <f>'Moving Avg'!H2240</f>
        <v>1.552804000000001</v>
      </c>
      <c r="J2240" s="6" t="str">
        <f>OBV!F2240</f>
        <v>BEARISH</v>
      </c>
      <c r="K2240" s="6" t="str">
        <f>OBV!G2240</f>
        <v>NEUTRAL</v>
      </c>
      <c r="L2240" s="6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1.38</v>
      </c>
      <c r="C2241" s="2">
        <f>RSI!I2241</f>
        <v>41.60669056476064</v>
      </c>
      <c r="D2241" s="2">
        <f>MACD!E2241</f>
        <v>1.5393769597932039E-2</v>
      </c>
      <c r="E2241" s="2">
        <f>MACD!F2241</f>
        <v>6.4189191969001936E-3</v>
      </c>
      <c r="F2241" s="2">
        <f>'Moving Avg'!D2241</f>
        <v>1.4259999999999999</v>
      </c>
      <c r="G2241" s="2">
        <f>'Moving Avg'!F2241</f>
        <v>1.4594999999999998</v>
      </c>
      <c r="H2241" s="2">
        <f>'Moving Avg'!G2241</f>
        <v>1.4663999999999999</v>
      </c>
      <c r="I2241" s="2">
        <f>'Moving Avg'!H2241</f>
        <v>1.5506540000000009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1.38</v>
      </c>
      <c r="C2242" s="2">
        <f>RSI!I2242</f>
        <v>41.60669056476064</v>
      </c>
      <c r="D2242" s="2">
        <f>MACD!E2242</f>
        <v>1.4839960484285486E-2</v>
      </c>
      <c r="E2242" s="2">
        <f>MACD!F2242</f>
        <v>8.1031274543772527E-3</v>
      </c>
      <c r="F2242" s="2">
        <f>'Moving Avg'!D2242</f>
        <v>1.4039999999999999</v>
      </c>
      <c r="G2242" s="2">
        <f>'Moving Avg'!F2242</f>
        <v>1.4529999999999998</v>
      </c>
      <c r="H2242" s="2">
        <f>'Moving Avg'!G2242</f>
        <v>1.4683999999999997</v>
      </c>
      <c r="I2242" s="2">
        <f>'Moving Avg'!H2242</f>
        <v>1.548504000000001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1.39</v>
      </c>
      <c r="C2243" s="2">
        <f>RSI!I2243</f>
        <v>42.986450772298227</v>
      </c>
      <c r="D2243" s="2">
        <f>MACD!E2243</f>
        <v>2.3296777156109005E-2</v>
      </c>
      <c r="E2243" s="2">
        <f>MACD!F2243</f>
        <v>1.1141857394723603E-2</v>
      </c>
      <c r="F2243" s="2">
        <f>'Moving Avg'!D2243</f>
        <v>1.3939999999999997</v>
      </c>
      <c r="G2243" s="2">
        <f>'Moving Avg'!F2243</f>
        <v>1.45</v>
      </c>
      <c r="H2243" s="2">
        <f>'Moving Avg'!G2243</f>
        <v>1.4701999999999997</v>
      </c>
      <c r="I2243" s="2">
        <f>'Moving Avg'!H2243</f>
        <v>1.5464040000000008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1.4</v>
      </c>
      <c r="C2244" s="2">
        <f>RSI!I2244</f>
        <v>44.401235459891979</v>
      </c>
      <c r="D2244" s="2">
        <f>MACD!E2244</f>
        <v>3.0055858284676384E-2</v>
      </c>
      <c r="E2244" s="2">
        <f>MACD!F2244</f>
        <v>1.4924657572714158E-2</v>
      </c>
      <c r="F2244" s="2">
        <f>'Moving Avg'!D2244</f>
        <v>1.3979999999999997</v>
      </c>
      <c r="G2244" s="2">
        <f>'Moving Avg'!F2244</f>
        <v>1.4444999999999999</v>
      </c>
      <c r="H2244" s="2">
        <f>'Moving Avg'!G2244</f>
        <v>1.4712000000000001</v>
      </c>
      <c r="I2244" s="2">
        <f>'Moving Avg'!H2244</f>
        <v>1.5443540000000011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1.4</v>
      </c>
      <c r="C2245" s="2">
        <f>RSI!I2245</f>
        <v>44.401235459891971</v>
      </c>
      <c r="D2245" s="2">
        <f>MACD!E2245</f>
        <v>2.6803789558799584E-2</v>
      </c>
      <c r="E2245" s="2">
        <f>MACD!F2245</f>
        <v>1.7300483969931245E-2</v>
      </c>
      <c r="F2245" s="2">
        <f>'Moving Avg'!D2245</f>
        <v>1.39</v>
      </c>
      <c r="G2245" s="2">
        <f>'Moving Avg'!F2245</f>
        <v>1.4389999999999996</v>
      </c>
      <c r="H2245" s="2">
        <f>'Moving Avg'!G2245</f>
        <v>1.4709999999999999</v>
      </c>
      <c r="I2245" s="2">
        <f>'Moving Avg'!H2245</f>
        <v>1.5426795000000006</v>
      </c>
      <c r="J2245" s="6" t="str">
        <f>OBV!F2245</f>
        <v>BULLISH</v>
      </c>
      <c r="K2245" s="6" t="str">
        <f>OBV!G2245</f>
        <v>NEUTRAL</v>
      </c>
      <c r="L2245" s="6" t="str">
        <f>OBV!H2245</f>
        <v>BULLISH DIVERGENCE</v>
      </c>
    </row>
    <row r="2246" spans="1:12" ht="13.5" x14ac:dyDescent="0.25">
      <c r="A2246" s="3">
        <f>RSI!A2246</f>
        <v>45273</v>
      </c>
      <c r="B2246" s="2">
        <f>RSI!B2246</f>
        <v>1.4</v>
      </c>
      <c r="C2246" s="2">
        <f>RSI!I2246</f>
        <v>44.401235459891971</v>
      </c>
      <c r="D2246" s="2">
        <f>MACD!E2246</f>
        <v>2.4292296516488232E-2</v>
      </c>
      <c r="E2246" s="2">
        <f>MACD!F2246</f>
        <v>1.8698846479242644E-2</v>
      </c>
      <c r="F2246" s="2">
        <f>'Moving Avg'!D2246</f>
        <v>1.3940000000000001</v>
      </c>
      <c r="G2246" s="2">
        <f>'Moving Avg'!F2246</f>
        <v>1.4334999999999998</v>
      </c>
      <c r="H2246" s="2">
        <f>'Moving Avg'!G2246</f>
        <v>1.4702000000000004</v>
      </c>
      <c r="I2246" s="2">
        <f>'Moving Avg'!H2246</f>
        <v>1.5411455000000003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1.4</v>
      </c>
      <c r="C2247" s="2">
        <f>RSI!I2247</f>
        <v>44.401235459891971</v>
      </c>
      <c r="D2247" s="2">
        <f>MACD!E2247</f>
        <v>3.1620416822181419E-2</v>
      </c>
      <c r="E2247" s="2">
        <f>MACD!F2247</f>
        <v>2.1283160547830401E-2</v>
      </c>
      <c r="F2247" s="2">
        <f>'Moving Avg'!D2247</f>
        <v>1.3980000000000001</v>
      </c>
      <c r="G2247" s="2">
        <f>'Moving Avg'!F2247</f>
        <v>1.4304999999999997</v>
      </c>
      <c r="H2247" s="2">
        <f>'Moving Avg'!G2247</f>
        <v>1.4684000000000004</v>
      </c>
      <c r="I2247" s="2">
        <f>'Moving Avg'!H2247</f>
        <v>1.5395175000000001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1.46</v>
      </c>
      <c r="C2248" s="2">
        <f>RSI!I2248</f>
        <v>53.67787587960531</v>
      </c>
      <c r="D2248" s="2">
        <f>MACD!E2248</f>
        <v>2.5890363878525946E-2</v>
      </c>
      <c r="E2248" s="2">
        <f>MACD!F2248</f>
        <v>2.2204601213969513E-2</v>
      </c>
      <c r="F2248" s="2">
        <f>'Moving Avg'!D2248</f>
        <v>1.4119999999999999</v>
      </c>
      <c r="G2248" s="2">
        <f>'Moving Avg'!F2248</f>
        <v>1.4304999999999997</v>
      </c>
      <c r="H2248" s="2">
        <f>'Moving Avg'!G2248</f>
        <v>1.4666000000000003</v>
      </c>
      <c r="I2248" s="2">
        <f>'Moving Avg'!H2248</f>
        <v>1.5383774999999997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1.52</v>
      </c>
      <c r="C2249" s="2">
        <f>RSI!I2249</f>
        <v>60.733458975968318</v>
      </c>
      <c r="D2249" s="2">
        <f>MACD!E2249</f>
        <v>7.2028253741973636E-3</v>
      </c>
      <c r="E2249" s="2">
        <f>MACD!F2249</f>
        <v>1.9204246046015085E-2</v>
      </c>
      <c r="F2249" s="2">
        <f>'Moving Avg'!D2249</f>
        <v>1.4359999999999999</v>
      </c>
      <c r="G2249" s="2">
        <f>'Moving Avg'!F2249</f>
        <v>1.4334999999999998</v>
      </c>
      <c r="H2249" s="2">
        <f>'Moving Avg'!G2249</f>
        <v>1.4660000000000004</v>
      </c>
      <c r="I2249" s="2">
        <f>'Moving Avg'!H2249</f>
        <v>1.5374904999999996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1.46</v>
      </c>
      <c r="C2250" s="2">
        <f>RSI!I2250</f>
        <v>52.17506749801008</v>
      </c>
      <c r="D2250" s="2">
        <f>MACD!E2250</f>
        <v>4.5592801030089891E-3</v>
      </c>
      <c r="E2250" s="2">
        <f>MACD!F2250</f>
        <v>1.6275252857413866E-2</v>
      </c>
      <c r="F2250" s="2">
        <f>'Moving Avg'!D2250</f>
        <v>1.448</v>
      </c>
      <c r="G2250" s="2">
        <f>'Moving Avg'!F2250</f>
        <v>1.4334999999999998</v>
      </c>
      <c r="H2250" s="2">
        <f>'Moving Avg'!G2250</f>
        <v>1.4642000000000002</v>
      </c>
      <c r="I2250" s="2">
        <f>'Moving Avg'!H2250</f>
        <v>1.5363504999999995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</row>
    <row r="2251" spans="1:12" ht="13.5" x14ac:dyDescent="0.25">
      <c r="A2251" s="3">
        <f>RSI!A2251</f>
        <v>45280</v>
      </c>
      <c r="B2251" s="2">
        <f>RSI!B2251</f>
        <v>1.46</v>
      </c>
      <c r="C2251" s="2">
        <f>RSI!I2251</f>
        <v>52.17506749801008</v>
      </c>
      <c r="D2251" s="2">
        <f>MACD!E2251</f>
        <v>-7.0225206661900241E-3</v>
      </c>
      <c r="E2251" s="2">
        <f>MACD!F2251</f>
        <v>1.1615698152693088E-2</v>
      </c>
      <c r="F2251" s="2">
        <f>'Moving Avg'!D2251</f>
        <v>1.46</v>
      </c>
      <c r="G2251" s="2">
        <f>'Moving Avg'!F2251</f>
        <v>1.4334999999999998</v>
      </c>
      <c r="H2251" s="2">
        <f>'Moving Avg'!G2251</f>
        <v>1.4624000000000001</v>
      </c>
      <c r="I2251" s="2">
        <f>'Moving Avg'!H2251</f>
        <v>1.5352104999999991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</row>
    <row r="2252" spans="1:12" ht="13.5" x14ac:dyDescent="0.25">
      <c r="A2252" s="3">
        <f>RSI!A2252</f>
        <v>45281</v>
      </c>
      <c r="B2252" s="2">
        <f>RSI!B2252</f>
        <v>1.52</v>
      </c>
      <c r="C2252" s="2">
        <f>RSI!I2252</f>
        <v>58.893181429220256</v>
      </c>
      <c r="D2252" s="2">
        <f>MACD!E2252</f>
        <v>-2.137267772848328E-2</v>
      </c>
      <c r="E2252" s="2">
        <f>MACD!F2252</f>
        <v>5.0180229764578135E-3</v>
      </c>
      <c r="F2252" s="2">
        <f>'Moving Avg'!D2252</f>
        <v>1.484</v>
      </c>
      <c r="G2252" s="2">
        <f>'Moving Avg'!F2252</f>
        <v>1.4379999999999997</v>
      </c>
      <c r="H2252" s="2">
        <f>'Moving Avg'!G2252</f>
        <v>1.4617999999999998</v>
      </c>
      <c r="I2252" s="2">
        <f>'Moving Avg'!H2252</f>
        <v>1.5345109999999988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1.5</v>
      </c>
      <c r="C2253" s="2">
        <f>RSI!I2253</f>
        <v>56.065985617059205</v>
      </c>
      <c r="D2253" s="2">
        <f>MACD!E2253</f>
        <v>-3.094761357240583E-2</v>
      </c>
      <c r="E2253" s="2">
        <f>MACD!F2253</f>
        <v>-2.1751043333149154E-3</v>
      </c>
      <c r="F2253" s="2">
        <f>'Moving Avg'!D2253</f>
        <v>1.4919999999999998</v>
      </c>
      <c r="G2253" s="2">
        <f>'Moving Avg'!F2253</f>
        <v>1.4384999999999999</v>
      </c>
      <c r="H2253" s="2">
        <f>'Moving Avg'!G2253</f>
        <v>1.4607999999999999</v>
      </c>
      <c r="I2253" s="2">
        <f>'Moving Avg'!H2253</f>
        <v>1.5339459999999989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1.44</v>
      </c>
      <c r="C2254" s="2">
        <f>RSI!I2254</f>
        <v>48.538001381526698</v>
      </c>
      <c r="D2254" s="2">
        <f>MACD!E2254</f>
        <v>-3.3367319848157884E-2</v>
      </c>
      <c r="E2254" s="2">
        <f>MACD!F2254</f>
        <v>-8.4135474362835097E-3</v>
      </c>
      <c r="F2254" s="2">
        <f>'Moving Avg'!D2254</f>
        <v>1.4759999999999998</v>
      </c>
      <c r="G2254" s="2">
        <f>'Moving Avg'!F2254</f>
        <v>1.4359999999999999</v>
      </c>
      <c r="H2254" s="2">
        <f>'Moving Avg'!G2254</f>
        <v>1.4585999999999999</v>
      </c>
      <c r="I2254" s="2">
        <f>'Moving Avg'!H2254</f>
        <v>1.5331744999999986</v>
      </c>
      <c r="J2254" s="6" t="str">
        <f>OBV!F2254</f>
        <v>BULLISH</v>
      </c>
      <c r="K2254" s="6" t="str">
        <f>OBV!G2254</f>
        <v>NEUTRAL</v>
      </c>
      <c r="L2254" s="6" t="str">
        <f>OBV!H2254</f>
        <v>BULLISH DIVERGENCE</v>
      </c>
    </row>
    <row r="2255" spans="1:12" ht="13.5" x14ac:dyDescent="0.25">
      <c r="A2255" s="3">
        <f>RSI!A2255</f>
        <v>45286</v>
      </c>
      <c r="B2255" s="2">
        <f>RSI!B2255</f>
        <v>1.5</v>
      </c>
      <c r="C2255" s="2">
        <f>RSI!I2255</f>
        <v>55.039259099287392</v>
      </c>
      <c r="D2255" s="2">
        <f>MACD!E2255</f>
        <v>-3.9783131661375037E-2</v>
      </c>
      <c r="E2255" s="2">
        <f>MACD!F2255</f>
        <v>-1.4687464281301816E-2</v>
      </c>
      <c r="F2255" s="2">
        <f>'Moving Avg'!D2255</f>
        <v>1.484</v>
      </c>
      <c r="G2255" s="2">
        <f>'Moving Avg'!F2255</f>
        <v>1.4395000000000002</v>
      </c>
      <c r="H2255" s="2">
        <f>'Moving Avg'!G2255</f>
        <v>1.4576</v>
      </c>
      <c r="I2255" s="2">
        <f>'Moving Avg'!H2255</f>
        <v>1.5327029999999988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1.5</v>
      </c>
      <c r="C2256" s="2">
        <f>RSI!I2256</f>
        <v>55.039259099287392</v>
      </c>
      <c r="D2256" s="2">
        <f>MACD!E2256</f>
        <v>-4.5495996966187668E-2</v>
      </c>
      <c r="E2256" s="2">
        <f>MACD!F2256</f>
        <v>-2.0849170818278986E-2</v>
      </c>
      <c r="F2256" s="2">
        <f>'Moving Avg'!D2256</f>
        <v>1.492</v>
      </c>
      <c r="G2256" s="2">
        <f>'Moving Avg'!F2256</f>
        <v>1.4430000000000001</v>
      </c>
      <c r="H2256" s="2">
        <f>'Moving Avg'!G2256</f>
        <v>1.4574</v>
      </c>
      <c r="I2256" s="2">
        <f>'Moving Avg'!H2256</f>
        <v>1.5322784999999988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1.5</v>
      </c>
      <c r="C2257" s="2">
        <f>RSI!I2257</f>
        <v>55.039259099287385</v>
      </c>
      <c r="D2257" s="2">
        <f>MACD!E2257</f>
        <v>-5.0593016826468773E-2</v>
      </c>
      <c r="E2257" s="2">
        <f>MACD!F2257</f>
        <v>-2.6797940019916942E-2</v>
      </c>
      <c r="F2257" s="2">
        <f>'Moving Avg'!D2257</f>
        <v>1.488</v>
      </c>
      <c r="G2257" s="2">
        <f>'Moving Avg'!F2257</f>
        <v>1.4435000000000002</v>
      </c>
      <c r="H2257" s="2">
        <f>'Moving Avg'!G2257</f>
        <v>1.4582000000000002</v>
      </c>
      <c r="I2257" s="2">
        <f>'Moving Avg'!H2257</f>
        <v>1.5321824999999989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</row>
    <row r="2258" spans="1:12" ht="13.5" x14ac:dyDescent="0.25">
      <c r="A2258" s="3">
        <f>RSI!A2258</f>
        <v>45289</v>
      </c>
      <c r="B2258" s="2">
        <f>RSI!B2258</f>
        <v>1.5</v>
      </c>
      <c r="C2258" s="2">
        <f>RSI!I2258</f>
        <v>55.039259099287392</v>
      </c>
      <c r="D2258" s="2">
        <f>MACD!E2258</f>
        <v>-4.5918681767413094E-2</v>
      </c>
      <c r="E2258" s="2">
        <f>MACD!F2258</f>
        <v>-3.0622088369416173E-2</v>
      </c>
      <c r="F2258" s="2">
        <f>'Moving Avg'!D2258</f>
        <v>1.488</v>
      </c>
      <c r="G2258" s="2">
        <f>'Moving Avg'!F2258</f>
        <v>1.4465000000000001</v>
      </c>
      <c r="H2258" s="2">
        <f>'Moving Avg'!G2258</f>
        <v>1.4578000000000002</v>
      </c>
      <c r="I2258" s="2">
        <f>'Moving Avg'!H2258</f>
        <v>1.5323209999999992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1.5</v>
      </c>
      <c r="C2259" s="2">
        <f>RSI!I2259</f>
        <v>55.039259099287392</v>
      </c>
      <c r="D2259" s="2">
        <f>MACD!E2259</f>
        <v>-3.2958234849151058E-2</v>
      </c>
      <c r="E2259" s="2">
        <f>MACD!F2259</f>
        <v>-3.1089317665363152E-2</v>
      </c>
      <c r="F2259" s="2">
        <f>'Moving Avg'!D2259</f>
        <v>1.5</v>
      </c>
      <c r="G2259" s="2">
        <f>'Moving Avg'!F2259</f>
        <v>1.4525000000000001</v>
      </c>
      <c r="H2259" s="2">
        <f>'Moving Avg'!G2259</f>
        <v>1.4570000000000005</v>
      </c>
      <c r="I2259" s="2">
        <f>'Moving Avg'!H2259</f>
        <v>1.532646999999999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1.5</v>
      </c>
      <c r="C2260" s="2">
        <f>RSI!I2260</f>
        <v>55.039259099287392</v>
      </c>
      <c r="D2260" s="2">
        <f>MACD!E2260</f>
        <v>-3.1431295128585113E-2</v>
      </c>
      <c r="E2260" s="2">
        <f>MACD!F2260</f>
        <v>-3.1157713158007548E-2</v>
      </c>
      <c r="F2260" s="2">
        <f>'Moving Avg'!D2260</f>
        <v>1.5</v>
      </c>
      <c r="G2260" s="2">
        <f>'Moving Avg'!F2260</f>
        <v>1.4555000000000002</v>
      </c>
      <c r="H2260" s="2">
        <f>'Moving Avg'!G2260</f>
        <v>1.4562000000000004</v>
      </c>
      <c r="I2260" s="2">
        <f>'Moving Avg'!H2260</f>
        <v>1.532785499999999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45295</v>
      </c>
      <c r="B2261" s="2">
        <f>RSI!B2261</f>
        <v>1.48</v>
      </c>
      <c r="C2261" s="2">
        <f>RSI!I2261</f>
        <v>51.646606654168451</v>
      </c>
      <c r="D2261" s="2">
        <f>MACD!E2261</f>
        <v>-2.8851142411576491E-2</v>
      </c>
      <c r="E2261" s="2">
        <f>MACD!F2261</f>
        <v>-3.0696399008721339E-2</v>
      </c>
      <c r="F2261" s="2">
        <f>'Moving Avg'!D2261</f>
        <v>1.496</v>
      </c>
      <c r="G2261" s="2">
        <f>'Moving Avg'!F2261</f>
        <v>1.4605000000000001</v>
      </c>
      <c r="H2261" s="2">
        <f>'Moving Avg'!G2261</f>
        <v>1.4562000000000004</v>
      </c>
      <c r="I2261" s="2">
        <f>'Moving Avg'!H2261</f>
        <v>1.5324954999999991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1.52</v>
      </c>
      <c r="C2262" s="2">
        <f>RSI!I2262</f>
        <v>57.313810788869397</v>
      </c>
      <c r="D2262" s="2">
        <f>MACD!E2262</f>
        <v>-2.0460981252534927E-2</v>
      </c>
      <c r="E2262" s="2">
        <f>MACD!F2262</f>
        <v>-2.8649315457484059E-2</v>
      </c>
      <c r="F2262" s="2">
        <f>'Moving Avg'!D2262</f>
        <v>1.5</v>
      </c>
      <c r="G2262" s="2">
        <f>'Moving Avg'!F2262</f>
        <v>1.4675</v>
      </c>
      <c r="H2262" s="2">
        <f>'Moving Avg'!G2262</f>
        <v>1.4570000000000001</v>
      </c>
      <c r="I2262" s="2">
        <f>'Moving Avg'!H2262</f>
        <v>1.5322649999999993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</row>
    <row r="2263" spans="1:12" ht="13.5" x14ac:dyDescent="0.25">
      <c r="A2263" s="3">
        <f>RSI!A2263</f>
        <v>45299</v>
      </c>
      <c r="B2263" s="2">
        <f>RSI!B2263</f>
        <v>1.52</v>
      </c>
      <c r="C2263" s="2">
        <f>RSI!I2263</f>
        <v>57.313810788869397</v>
      </c>
      <c r="D2263" s="2">
        <f>MACD!E2263</f>
        <v>-1.6731242666362167E-2</v>
      </c>
      <c r="E2263" s="2">
        <f>MACD!F2263</f>
        <v>-2.626570089925968E-2</v>
      </c>
      <c r="F2263" s="2">
        <f>'Moving Avg'!D2263</f>
        <v>1.504</v>
      </c>
      <c r="G2263" s="2">
        <f>'Moving Avg'!F2263</f>
        <v>1.474</v>
      </c>
      <c r="H2263" s="2">
        <f>'Moving Avg'!G2263</f>
        <v>1.4578</v>
      </c>
      <c r="I2263" s="2">
        <f>'Moving Avg'!H2263</f>
        <v>1.5317059999999991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</row>
    <row r="2264" spans="1:12" ht="13.5" x14ac:dyDescent="0.25">
      <c r="A2264" s="3">
        <f>RSI!A2264</f>
        <v>45300</v>
      </c>
      <c r="B2264" s="2">
        <f>RSI!B2264</f>
        <v>1.52</v>
      </c>
      <c r="C2264" s="2">
        <f>RSI!I2264</f>
        <v>57.313810788869397</v>
      </c>
      <c r="D2264" s="2">
        <f>MACD!E2264</f>
        <v>-2.3077102831994933E-2</v>
      </c>
      <c r="E2264" s="2">
        <f>MACD!F2264</f>
        <v>-2.5627981285806734E-2</v>
      </c>
      <c r="F2264" s="2">
        <f>'Moving Avg'!D2264</f>
        <v>1.5079999999999998</v>
      </c>
      <c r="G2264" s="2">
        <f>'Moving Avg'!F2264</f>
        <v>1.48</v>
      </c>
      <c r="H2264" s="2">
        <f>'Moving Avg'!G2264</f>
        <v>1.4586000000000001</v>
      </c>
      <c r="I2264" s="2">
        <f>'Moving Avg'!H2264</f>
        <v>1.5311469999999994</v>
      </c>
      <c r="J2264" s="6" t="str">
        <f>OBV!F2264</f>
        <v>BEARISH</v>
      </c>
      <c r="K2264" s="6" t="str">
        <f>OBV!G2264</f>
        <v>NEUTRAL</v>
      </c>
      <c r="L2264" s="6" t="str">
        <f>OBV!H2264</f>
        <v>BEARISH DIVERGENCE</v>
      </c>
    </row>
    <row r="2265" spans="1:12" ht="13.5" x14ac:dyDescent="0.25">
      <c r="A2265" s="3">
        <f>RSI!A2265</f>
        <v>45301</v>
      </c>
      <c r="B2265" s="2">
        <f>RSI!B2265</f>
        <v>1.52</v>
      </c>
      <c r="C2265" s="2">
        <f>RSI!I2265</f>
        <v>57.313810788869397</v>
      </c>
      <c r="D2265" s="2">
        <f>MACD!E2265</f>
        <v>-1.9466855351143009E-2</v>
      </c>
      <c r="E2265" s="2">
        <f>MACD!F2265</f>
        <v>-2.439575609887399E-2</v>
      </c>
      <c r="F2265" s="2">
        <f>'Moving Avg'!D2265</f>
        <v>1.5119999999999998</v>
      </c>
      <c r="G2265" s="2">
        <f>'Moving Avg'!F2265</f>
        <v>1.4859999999999998</v>
      </c>
      <c r="H2265" s="2">
        <f>'Moving Avg'!G2265</f>
        <v>1.4605999999999997</v>
      </c>
      <c r="I2265" s="2">
        <f>'Moving Avg'!H2265</f>
        <v>1.5305879999999994</v>
      </c>
      <c r="J2265" s="6" t="str">
        <f>OBV!F2265</f>
        <v>BEARISH</v>
      </c>
      <c r="K2265" s="6" t="str">
        <f>OBV!G2265</f>
        <v>NEUTRAL</v>
      </c>
      <c r="L2265" s="6" t="str">
        <f>OBV!H2265</f>
        <v>BEARISH DIVERGENCE</v>
      </c>
    </row>
    <row r="2266" spans="1:12" ht="13.5" x14ac:dyDescent="0.25">
      <c r="A2266" s="3">
        <f>RSI!A2266</f>
        <v>45302</v>
      </c>
      <c r="B2266" s="2">
        <f>RSI!B2266</f>
        <v>1.48</v>
      </c>
      <c r="C2266" s="2">
        <f>RSI!I2266</f>
        <v>49.508962620598574</v>
      </c>
      <c r="D2266" s="2">
        <f>MACD!E2266</f>
        <v>-1.3681426637072169E-2</v>
      </c>
      <c r="E2266" s="2">
        <f>MACD!F2266</f>
        <v>-2.2252890206513627E-2</v>
      </c>
      <c r="F2266" s="2">
        <f>'Moving Avg'!D2266</f>
        <v>1.512</v>
      </c>
      <c r="G2266" s="2">
        <f>'Moving Avg'!F2266</f>
        <v>1.4899999999999998</v>
      </c>
      <c r="H2266" s="2">
        <f>'Moving Avg'!G2266</f>
        <v>1.4618</v>
      </c>
      <c r="I2266" s="2">
        <f>'Moving Avg'!H2266</f>
        <v>1.5298289999999994</v>
      </c>
      <c r="J2266" s="6" t="str">
        <f>OBV!F2266</f>
        <v>BULLISH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1.48</v>
      </c>
      <c r="C2267" s="2">
        <f>RSI!I2267</f>
        <v>49.508962620598574</v>
      </c>
      <c r="D2267" s="2">
        <f>MACD!E2267</f>
        <v>-8.7648494207821503E-3</v>
      </c>
      <c r="E2267" s="2">
        <f>MACD!F2267</f>
        <v>-1.955528204936733E-2</v>
      </c>
      <c r="F2267" s="2">
        <f>'Moving Avg'!D2267</f>
        <v>1.5040000000000002</v>
      </c>
      <c r="G2267" s="2">
        <f>'Moving Avg'!F2267</f>
        <v>1.494</v>
      </c>
      <c r="H2267" s="2">
        <f>'Moving Avg'!G2267</f>
        <v>1.4641999999999999</v>
      </c>
      <c r="I2267" s="2">
        <f>'Moving Avg'!H2267</f>
        <v>1.5290699999999995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1.48</v>
      </c>
      <c r="C2268" s="2">
        <f>RSI!I2268</f>
        <v>49.508962620598567</v>
      </c>
      <c r="D2268" s="2">
        <f>MACD!E2268</f>
        <v>-4.585025682426247E-3</v>
      </c>
      <c r="E2268" s="2">
        <f>MACD!F2268</f>
        <v>-1.6561230775979114E-2</v>
      </c>
      <c r="F2268" s="2">
        <f>'Moving Avg'!D2268</f>
        <v>1.496</v>
      </c>
      <c r="G2268" s="2">
        <f>'Moving Avg'!F2268</f>
        <v>1.4949999999999999</v>
      </c>
      <c r="H2268" s="2">
        <f>'Moving Avg'!G2268</f>
        <v>1.4665999999999999</v>
      </c>
      <c r="I2268" s="2">
        <f>'Moving Avg'!H2268</f>
        <v>1.528311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1.44</v>
      </c>
      <c r="C2269" s="2">
        <f>RSI!I2269</f>
        <v>42.31237487203056</v>
      </c>
      <c r="D2269" s="2">
        <f>MACD!E2269</f>
        <v>1.9328991915839033E-3</v>
      </c>
      <c r="E2269" s="2">
        <f>MACD!F2269</f>
        <v>-1.2862404782466511E-2</v>
      </c>
      <c r="F2269" s="2">
        <f>'Moving Avg'!D2269</f>
        <v>1.48</v>
      </c>
      <c r="G2269" s="2">
        <f>'Moving Avg'!F2269</f>
        <v>1.4910000000000001</v>
      </c>
      <c r="H2269" s="2">
        <f>'Moving Avg'!G2269</f>
        <v>1.4670000000000001</v>
      </c>
      <c r="I2269" s="2">
        <f>'Moving Avg'!H2269</f>
        <v>1.5276804999999998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1.4</v>
      </c>
      <c r="C2270" s="2">
        <f>RSI!I2270</f>
        <v>36.585285840799742</v>
      </c>
      <c r="D2270" s="2">
        <f>MACD!E2270</f>
        <v>1.0664231794394352E-2</v>
      </c>
      <c r="E2270" s="2">
        <f>MACD!F2270</f>
        <v>-8.1570774670943393E-3</v>
      </c>
      <c r="F2270" s="2">
        <f>'Moving Avg'!D2270</f>
        <v>1.456</v>
      </c>
      <c r="G2270" s="2">
        <f>'Moving Avg'!F2270</f>
        <v>1.488</v>
      </c>
      <c r="H2270" s="2">
        <f>'Moving Avg'!G2270</f>
        <v>1.4654000000000003</v>
      </c>
      <c r="I2270" s="2">
        <f>'Moving Avg'!H2270</f>
        <v>1.5270844999999997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1.4</v>
      </c>
      <c r="C2271" s="2">
        <f>RSI!I2271</f>
        <v>36.585285840799742</v>
      </c>
      <c r="D2271" s="2">
        <f>MACD!E2271</f>
        <v>1.5446167801788313E-2</v>
      </c>
      <c r="E2271" s="2">
        <f>MACD!F2271</f>
        <v>-3.4364284133178093E-3</v>
      </c>
      <c r="F2271" s="2">
        <f>'Moving Avg'!D2271</f>
        <v>1.4400000000000002</v>
      </c>
      <c r="G2271" s="2">
        <f>'Moving Avg'!F2271</f>
        <v>1.4849999999999999</v>
      </c>
      <c r="H2271" s="2">
        <f>'Moving Avg'!G2271</f>
        <v>1.4632000000000005</v>
      </c>
      <c r="I2271" s="2">
        <f>'Moving Avg'!H2271</f>
        <v>1.5268164999999996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1.4</v>
      </c>
      <c r="C2272" s="2">
        <f>RSI!I2272</f>
        <v>36.585285840799742</v>
      </c>
      <c r="D2272" s="2">
        <f>MACD!E2272</f>
        <v>2.6082201222945578E-2</v>
      </c>
      <c r="E2272" s="2">
        <f>MACD!F2272</f>
        <v>2.467297513934868E-3</v>
      </c>
      <c r="F2272" s="2">
        <f>'Moving Avg'!D2272</f>
        <v>1.4240000000000002</v>
      </c>
      <c r="G2272" s="2">
        <f>'Moving Avg'!F2272</f>
        <v>1.4789999999999999</v>
      </c>
      <c r="H2272" s="2">
        <f>'Moving Avg'!G2272</f>
        <v>1.4610000000000005</v>
      </c>
      <c r="I2272" s="2">
        <f>'Moving Avg'!H2272</f>
        <v>1.5264549999999997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1.45</v>
      </c>
      <c r="C2273" s="2">
        <f>RSI!I2273</f>
        <v>47.648045895402788</v>
      </c>
      <c r="D2273" s="2">
        <f>MACD!E2273</f>
        <v>3.1781860442109178E-2</v>
      </c>
      <c r="E2273" s="2">
        <f>MACD!F2273</f>
        <v>8.3302100995697303E-3</v>
      </c>
      <c r="F2273" s="2">
        <f>'Moving Avg'!D2273</f>
        <v>1.4180000000000001</v>
      </c>
      <c r="G2273" s="2">
        <f>'Moving Avg'!F2273</f>
        <v>1.4764999999999999</v>
      </c>
      <c r="H2273" s="2">
        <f>'Moving Avg'!G2273</f>
        <v>1.4610000000000005</v>
      </c>
      <c r="I2273" s="2">
        <f>'Moving Avg'!H2273</f>
        <v>1.5261089999999995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1.47</v>
      </c>
      <c r="C2274" s="2">
        <f>RSI!I2274</f>
        <v>51.307217059663039</v>
      </c>
      <c r="D2274" s="2">
        <f>MACD!E2274</f>
        <v>3.5201458286842957E-2</v>
      </c>
      <c r="E2274" s="2">
        <f>MACD!F2274</f>
        <v>1.3704459737024376E-2</v>
      </c>
      <c r="F2274" s="2">
        <f>'Moving Avg'!D2274</f>
        <v>1.4239999999999999</v>
      </c>
      <c r="G2274" s="2">
        <f>'Moving Avg'!F2274</f>
        <v>1.4779999999999998</v>
      </c>
      <c r="H2274" s="2">
        <f>'Moving Avg'!G2274</f>
        <v>1.4602000000000004</v>
      </c>
      <c r="I2274" s="2">
        <f>'Moving Avg'!H2274</f>
        <v>1.5261909999999999</v>
      </c>
      <c r="J2274" s="6" t="str">
        <f>OBV!F2274</f>
        <v>BEARISH</v>
      </c>
      <c r="K2274" s="6" t="str">
        <f>OBV!G2274</f>
        <v>NEUTRAL</v>
      </c>
      <c r="L2274" s="6" t="str">
        <f>OBV!H2274</f>
        <v>BEARISH DIVERGENCE</v>
      </c>
    </row>
    <row r="2275" spans="1:12" ht="13.5" x14ac:dyDescent="0.25">
      <c r="A2275" s="3">
        <f>RSI!A2275</f>
        <v>45315</v>
      </c>
      <c r="B2275" s="2">
        <f>RSI!B2275</f>
        <v>1.47</v>
      </c>
      <c r="C2275" s="2">
        <f>RSI!I2275</f>
        <v>51.307217059663031</v>
      </c>
      <c r="D2275" s="2">
        <f>MACD!E2275</f>
        <v>3.8049274737425476E-2</v>
      </c>
      <c r="E2275" s="2">
        <f>MACD!F2275</f>
        <v>1.8573422737104599E-2</v>
      </c>
      <c r="F2275" s="2">
        <f>'Moving Avg'!D2275</f>
        <v>1.4379999999999999</v>
      </c>
      <c r="G2275" s="2">
        <f>'Moving Avg'!F2275</f>
        <v>1.4764999999999997</v>
      </c>
      <c r="H2275" s="2">
        <f>'Moving Avg'!G2275</f>
        <v>1.4594000000000003</v>
      </c>
      <c r="I2275" s="2">
        <f>'Moving Avg'!H2275</f>
        <v>1.5265544999999998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1.47</v>
      </c>
      <c r="C2276" s="2">
        <f>RSI!I2276</f>
        <v>51.307217059663031</v>
      </c>
      <c r="D2276" s="2">
        <f>MACD!E2276</f>
        <v>3.4262814409677489E-2</v>
      </c>
      <c r="E2276" s="2">
        <f>MACD!F2276</f>
        <v>2.1711301071619178E-2</v>
      </c>
      <c r="F2276" s="2">
        <f>'Moving Avg'!D2276</f>
        <v>1.4519999999999997</v>
      </c>
      <c r="G2276" s="2">
        <f>'Moving Avg'!F2276</f>
        <v>1.4749999999999996</v>
      </c>
      <c r="H2276" s="2">
        <f>'Moving Avg'!G2276</f>
        <v>1.4586000000000001</v>
      </c>
      <c r="I2276" s="2">
        <f>'Moving Avg'!H2276</f>
        <v>1.526918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1.41</v>
      </c>
      <c r="C2277" s="2">
        <f>RSI!I2277</f>
        <v>40.658904203556403</v>
      </c>
      <c r="D2277" s="2">
        <f>MACD!E2277</f>
        <v>3.5464159572727638E-2</v>
      </c>
      <c r="E2277" s="2">
        <f>MACD!F2277</f>
        <v>2.4461872771840872E-2</v>
      </c>
      <c r="F2277" s="2">
        <f>'Moving Avg'!D2277</f>
        <v>1.454</v>
      </c>
      <c r="G2277" s="2">
        <f>'Moving Avg'!F2277</f>
        <v>1.4704999999999997</v>
      </c>
      <c r="H2277" s="2">
        <f>'Moving Avg'!G2277</f>
        <v>1.4576</v>
      </c>
      <c r="I2277" s="2">
        <f>'Moving Avg'!H2277</f>
        <v>1.5267940000000002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</row>
    <row r="2278" spans="1:12" ht="13.5" x14ac:dyDescent="0.25">
      <c r="A2278" s="3">
        <f>RSI!A2278</f>
        <v>45320</v>
      </c>
      <c r="B2278" s="2">
        <f>RSI!B2278</f>
        <v>1.41</v>
      </c>
      <c r="C2278" s="2">
        <f>RSI!I2278</f>
        <v>40.658904203556403</v>
      </c>
      <c r="D2278" s="2">
        <f>MACD!E2278</f>
        <v>3.679895524665322E-2</v>
      </c>
      <c r="E2278" s="2">
        <f>MACD!F2278</f>
        <v>2.6929289266803342E-2</v>
      </c>
      <c r="F2278" s="2">
        <f>'Moving Avg'!D2278</f>
        <v>1.4460000000000002</v>
      </c>
      <c r="G2278" s="2">
        <f>'Moving Avg'!F2278</f>
        <v>1.4659999999999997</v>
      </c>
      <c r="H2278" s="2">
        <f>'Moving Avg'!G2278</f>
        <v>1.4565999999999997</v>
      </c>
      <c r="I2278" s="2">
        <f>'Moving Avg'!H2278</f>
        <v>1.5266700000000002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</row>
    <row r="2279" spans="1:12" ht="13.5" x14ac:dyDescent="0.25">
      <c r="A2279" s="3">
        <f>RSI!A2279</f>
        <v>45321</v>
      </c>
      <c r="B2279" s="2">
        <f>RSI!B2279</f>
        <v>1.41</v>
      </c>
      <c r="C2279" s="2">
        <f>RSI!I2279</f>
        <v>40.658904203556403</v>
      </c>
      <c r="D2279" s="2">
        <f>MACD!E2279</f>
        <v>3.2069248663584515E-2</v>
      </c>
      <c r="E2279" s="2">
        <f>MACD!F2279</f>
        <v>2.7957281146159578E-2</v>
      </c>
      <c r="F2279" s="2">
        <f>'Moving Avg'!D2279</f>
        <v>1.4339999999999999</v>
      </c>
      <c r="G2279" s="2">
        <f>'Moving Avg'!F2279</f>
        <v>1.4614999999999996</v>
      </c>
      <c r="H2279" s="2">
        <f>'Moving Avg'!G2279</f>
        <v>1.4555999999999996</v>
      </c>
      <c r="I2279" s="2">
        <f>'Moving Avg'!H2279</f>
        <v>1.5268270000000004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1.41</v>
      </c>
      <c r="C2280" s="2">
        <f>RSI!I2280</f>
        <v>40.658904203556403</v>
      </c>
      <c r="D2280" s="2">
        <f>MACD!E2280</f>
        <v>2.2186210757606739E-2</v>
      </c>
      <c r="E2280" s="2">
        <f>MACD!F2280</f>
        <v>2.6803067068449014E-2</v>
      </c>
      <c r="F2280" s="2">
        <f>'Moving Avg'!D2280</f>
        <v>1.4220000000000002</v>
      </c>
      <c r="G2280" s="2">
        <f>'Moving Avg'!F2280</f>
        <v>1.4569999999999996</v>
      </c>
      <c r="H2280" s="2">
        <f>'Moving Avg'!G2280</f>
        <v>1.4545999999999994</v>
      </c>
      <c r="I2280" s="2">
        <f>'Moving Avg'!H2280</f>
        <v>1.5269840000000008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1.47</v>
      </c>
      <c r="C2281" s="2">
        <f>RSI!I2281</f>
        <v>53.60904266879021</v>
      </c>
      <c r="D2281" s="2">
        <f>MACD!E2281</f>
        <v>9.631851022067428E-3</v>
      </c>
      <c r="E2281" s="2">
        <f>MACD!F2281</f>
        <v>2.3368823859172699E-2</v>
      </c>
      <c r="F2281" s="2">
        <f>'Moving Avg'!D2281</f>
        <v>1.4219999999999999</v>
      </c>
      <c r="G2281" s="2">
        <f>'Moving Avg'!F2281</f>
        <v>1.4564999999999997</v>
      </c>
      <c r="H2281" s="2">
        <f>'Moving Avg'!G2281</f>
        <v>1.4547999999999996</v>
      </c>
      <c r="I2281" s="2">
        <f>'Moving Avg'!H2281</f>
        <v>1.5274410000000009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1.47</v>
      </c>
      <c r="C2282" s="2">
        <f>RSI!I2282</f>
        <v>53.60904266879021</v>
      </c>
      <c r="D2282" s="2">
        <f>MACD!E2282</f>
        <v>-1.1116712895040681E-3</v>
      </c>
      <c r="E2282" s="2">
        <f>MACD!F2282</f>
        <v>1.8472724829437348E-2</v>
      </c>
      <c r="F2282" s="2">
        <f>'Moving Avg'!D2282</f>
        <v>1.4339999999999997</v>
      </c>
      <c r="G2282" s="2">
        <f>'Moving Avg'!F2282</f>
        <v>1.454</v>
      </c>
      <c r="H2282" s="2">
        <f>'Moving Avg'!G2282</f>
        <v>1.4555999999999996</v>
      </c>
      <c r="I2282" s="2">
        <f>'Moving Avg'!H2282</f>
        <v>1.5278980000000011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1.49</v>
      </c>
      <c r="C2283" s="2">
        <f>RSI!I2283</f>
        <v>57.218354820794531</v>
      </c>
      <c r="D2283" s="2">
        <f>MACD!E2283</f>
        <v>-4.1031868180629871E-3</v>
      </c>
      <c r="E2283" s="2">
        <f>MACD!F2283</f>
        <v>1.3957542499937282E-2</v>
      </c>
      <c r="F2283" s="2">
        <f>'Moving Avg'!D2283</f>
        <v>1.45</v>
      </c>
      <c r="G2283" s="2">
        <f>'Moving Avg'!F2283</f>
        <v>1.4524999999999997</v>
      </c>
      <c r="H2283" s="2">
        <f>'Moving Avg'!G2283</f>
        <v>1.4555999999999996</v>
      </c>
      <c r="I2283" s="2">
        <f>'Moving Avg'!H2283</f>
        <v>1.5287365000000011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1.49</v>
      </c>
      <c r="C2284" s="2">
        <f>RSI!I2284</f>
        <v>57.218354820794531</v>
      </c>
      <c r="D2284" s="2">
        <f>MACD!E2284</f>
        <v>-3.7791242057594321E-3</v>
      </c>
      <c r="E2284" s="2">
        <f>MACD!F2284</f>
        <v>1.041020915879794E-2</v>
      </c>
      <c r="F2284" s="2">
        <f>'Moving Avg'!D2284</f>
        <v>1.466</v>
      </c>
      <c r="G2284" s="2">
        <f>'Moving Avg'!F2284</f>
        <v>1.4509999999999998</v>
      </c>
      <c r="H2284" s="2">
        <f>'Moving Avg'!G2284</f>
        <v>1.4555999999999996</v>
      </c>
      <c r="I2284" s="2">
        <f>'Moving Avg'!H2284</f>
        <v>1.5298565000000013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1.51</v>
      </c>
      <c r="C2285" s="2">
        <f>RSI!I2285</f>
        <v>60.759135615663844</v>
      </c>
      <c r="D2285" s="2">
        <f>MACD!E2285</f>
        <v>-5.1915637635755463E-3</v>
      </c>
      <c r="E2285" s="2">
        <f>MACD!F2285</f>
        <v>7.2898545743232427E-3</v>
      </c>
      <c r="F2285" s="2">
        <f>'Moving Avg'!D2285</f>
        <v>1.486</v>
      </c>
      <c r="G2285" s="2">
        <f>'Moving Avg'!F2285</f>
        <v>1.4504999999999999</v>
      </c>
      <c r="H2285" s="2">
        <f>'Moving Avg'!G2285</f>
        <v>1.4571999999999996</v>
      </c>
      <c r="I2285" s="2">
        <f>'Moving Avg'!H2285</f>
        <v>1.5307950000000015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1.52</v>
      </c>
      <c r="C2286" s="2">
        <f>RSI!I2286</f>
        <v>62.43330441106788</v>
      </c>
      <c r="D2286" s="2">
        <f>MACD!E2286</f>
        <v>-7.4355940295161016E-3</v>
      </c>
      <c r="E2286" s="2">
        <f>MACD!F2286</f>
        <v>4.3447648535553749E-3</v>
      </c>
      <c r="F2286" s="2">
        <f>'Moving Avg'!D2286</f>
        <v>1.496</v>
      </c>
      <c r="G2286" s="2">
        <f>'Moving Avg'!F2286</f>
        <v>1.4524999999999999</v>
      </c>
      <c r="H2286" s="2">
        <f>'Moving Avg'!G2286</f>
        <v>1.4589999999999994</v>
      </c>
      <c r="I2286" s="2">
        <f>'Moving Avg'!H2286</f>
        <v>1.5318775000000013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1.52</v>
      </c>
      <c r="C2287" s="2">
        <f>RSI!I2287</f>
        <v>62.43330441106788</v>
      </c>
      <c r="D2287" s="2">
        <f>MACD!E2287</f>
        <v>-1.8909571086540566E-2</v>
      </c>
      <c r="E2287" s="2">
        <f>MACD!F2287</f>
        <v>-3.0610233446381335E-4</v>
      </c>
      <c r="F2287" s="2">
        <f>'Moving Avg'!D2287</f>
        <v>1.5059999999999998</v>
      </c>
      <c r="G2287" s="2">
        <f>'Moving Avg'!F2287</f>
        <v>1.4544999999999999</v>
      </c>
      <c r="H2287" s="2">
        <f>'Moving Avg'!G2287</f>
        <v>1.4595999999999996</v>
      </c>
      <c r="I2287" s="2">
        <f>'Moving Avg'!H2287</f>
        <v>1.5327720000000014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1.52</v>
      </c>
      <c r="C2288" s="2">
        <f>RSI!I2288</f>
        <v>62.433304411067887</v>
      </c>
      <c r="D2288" s="2">
        <f>MACD!E2288</f>
        <v>-2.893722181684133E-2</v>
      </c>
      <c r="E2288" s="2">
        <f>MACD!F2288</f>
        <v>-6.0323262309393165E-3</v>
      </c>
      <c r="F2288" s="2">
        <f>'Moving Avg'!D2288</f>
        <v>1.5119999999999998</v>
      </c>
      <c r="G2288" s="2">
        <f>'Moving Avg'!F2288</f>
        <v>1.4564999999999997</v>
      </c>
      <c r="H2288" s="2">
        <f>'Moving Avg'!G2288</f>
        <v>1.4611999999999994</v>
      </c>
      <c r="I2288" s="2">
        <f>'Moving Avg'!H2288</f>
        <v>1.5336665000000016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1.52</v>
      </c>
      <c r="C2289" s="2">
        <f>RSI!I2289</f>
        <v>62.433304411067887</v>
      </c>
      <c r="D2289" s="2">
        <f>MACD!E2289</f>
        <v>-3.7717435673152888E-2</v>
      </c>
      <c r="E2289" s="2">
        <f>MACD!F2289</f>
        <v>-1.2369348119382031E-2</v>
      </c>
      <c r="F2289" s="2">
        <f>'Moving Avg'!D2289</f>
        <v>1.518</v>
      </c>
      <c r="G2289" s="2">
        <f>'Moving Avg'!F2289</f>
        <v>1.4604999999999999</v>
      </c>
      <c r="H2289" s="2">
        <f>'Moving Avg'!G2289</f>
        <v>1.4639999999999993</v>
      </c>
      <c r="I2289" s="2">
        <f>'Moving Avg'!H2289</f>
        <v>1.5343735000000016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1.52</v>
      </c>
      <c r="C2290" s="2">
        <f>RSI!I2290</f>
        <v>62.433304411067887</v>
      </c>
      <c r="D2290" s="2">
        <f>MACD!E2290</f>
        <v>-4.5420253530113142E-2</v>
      </c>
      <c r="E2290" s="2">
        <f>MACD!F2290</f>
        <v>-1.8979529201528254E-2</v>
      </c>
      <c r="F2290" s="2">
        <f>'Moving Avg'!D2290</f>
        <v>1.52</v>
      </c>
      <c r="G2290" s="2">
        <f>'Moving Avg'!F2290</f>
        <v>1.4664999999999999</v>
      </c>
      <c r="H2290" s="2">
        <f>'Moving Avg'!G2290</f>
        <v>1.4655999999999993</v>
      </c>
      <c r="I2290" s="2">
        <f>'Moving Avg'!H2290</f>
        <v>1.5353150000000013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1.52</v>
      </c>
      <c r="C2291" s="2">
        <f>RSI!I2291</f>
        <v>62.433304411067887</v>
      </c>
      <c r="D2291" s="2">
        <f>MACD!E2291</f>
        <v>-4.2960407081519492E-2</v>
      </c>
      <c r="E2291" s="2">
        <f>MACD!F2291</f>
        <v>-2.3775704777526503E-2</v>
      </c>
      <c r="F2291" s="2">
        <f>'Moving Avg'!D2291</f>
        <v>1.52</v>
      </c>
      <c r="G2291" s="2">
        <f>'Moving Avg'!F2291</f>
        <v>1.4724999999999997</v>
      </c>
      <c r="H2291" s="2">
        <f>'Moving Avg'!G2291</f>
        <v>1.4683999999999993</v>
      </c>
      <c r="I2291" s="2">
        <f>'Moving Avg'!H2291</f>
        <v>1.5362565000000012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1.52</v>
      </c>
      <c r="C2292" s="2">
        <f>RSI!I2292</f>
        <v>62.433304411067887</v>
      </c>
      <c r="D2292" s="2">
        <f>MACD!E2292</f>
        <v>-4.1113400239099818E-2</v>
      </c>
      <c r="E2292" s="2">
        <f>MACD!F2292</f>
        <v>-2.7243243869841172E-2</v>
      </c>
      <c r="F2292" s="2">
        <f>'Moving Avg'!D2292</f>
        <v>1.52</v>
      </c>
      <c r="G2292" s="2">
        <f>'Moving Avg'!F2292</f>
        <v>1.4784999999999999</v>
      </c>
      <c r="H2292" s="2">
        <f>'Moving Avg'!G2292</f>
        <v>1.471199999999999</v>
      </c>
      <c r="I2292" s="2">
        <f>'Moving Avg'!H2292</f>
        <v>1.5371510000000013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1.52</v>
      </c>
      <c r="C2293" s="2">
        <f>RSI!I2293</f>
        <v>62.433304411067887</v>
      </c>
      <c r="D2293" s="2">
        <f>MACD!E2293</f>
        <v>-3.6690663821373981E-2</v>
      </c>
      <c r="E2293" s="2">
        <f>MACD!F2293</f>
        <v>-2.9132727860147735E-2</v>
      </c>
      <c r="F2293" s="2">
        <f>'Moving Avg'!D2293</f>
        <v>1.52</v>
      </c>
      <c r="G2293" s="2">
        <f>'Moving Avg'!F2293</f>
        <v>1.482</v>
      </c>
      <c r="H2293" s="2">
        <f>'Moving Avg'!G2293</f>
        <v>1.4737999999999991</v>
      </c>
      <c r="I2293" s="2">
        <f>'Moving Avg'!H2293</f>
        <v>1.5380455000000013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1.48</v>
      </c>
      <c r="C2294" s="2">
        <f>RSI!I2294</f>
        <v>47.704759415056088</v>
      </c>
      <c r="D2294" s="2">
        <f>MACD!E2294</f>
        <v>-3.0186347097270971E-2</v>
      </c>
      <c r="E2294" s="2">
        <f>MACD!F2294</f>
        <v>-2.9343451707572386E-2</v>
      </c>
      <c r="F2294" s="2">
        <f>'Moving Avg'!D2294</f>
        <v>1.512</v>
      </c>
      <c r="G2294" s="2">
        <f>'Moving Avg'!F2294</f>
        <v>1.4824999999999999</v>
      </c>
      <c r="H2294" s="2">
        <f>'Moving Avg'!G2294</f>
        <v>1.4753999999999994</v>
      </c>
      <c r="I2294" s="2">
        <f>'Moving Avg'!H2294</f>
        <v>1.5388810000000013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1.5</v>
      </c>
      <c r="C2295" s="2">
        <f>RSI!I2295</f>
        <v>53.598972229337868</v>
      </c>
      <c r="D2295" s="2">
        <f>MACD!E2295</f>
        <v>-2.3036966790953572E-2</v>
      </c>
      <c r="E2295" s="2">
        <f>MACD!F2295</f>
        <v>-2.8082154724248624E-2</v>
      </c>
      <c r="F2295" s="2">
        <f>'Moving Avg'!D2295</f>
        <v>1.5080000000000002</v>
      </c>
      <c r="G2295" s="2">
        <f>'Moving Avg'!F2295</f>
        <v>1.484</v>
      </c>
      <c r="H2295" s="2">
        <f>'Moving Avg'!G2295</f>
        <v>1.4773999999999992</v>
      </c>
      <c r="I2295" s="2">
        <f>'Moving Avg'!H2295</f>
        <v>1.5398635000000014</v>
      </c>
      <c r="J2295" s="6" t="str">
        <f>OBV!F2295</f>
        <v>BULLISH</v>
      </c>
      <c r="K2295" s="6" t="str">
        <f>OBV!G2295</f>
        <v>NEUTRAL</v>
      </c>
      <c r="L2295" s="6" t="str">
        <f>OBV!H2295</f>
        <v>BULLISH DIVERGENCE</v>
      </c>
    </row>
    <row r="2296" spans="1:12" ht="13.5" x14ac:dyDescent="0.25">
      <c r="A2296" s="3">
        <f>RSI!A2296</f>
        <v>45344</v>
      </c>
      <c r="B2296" s="2">
        <f>RSI!B2296</f>
        <v>1.56</v>
      </c>
      <c r="C2296" s="2">
        <f>RSI!I2296</f>
        <v>65.985167485046745</v>
      </c>
      <c r="D2296" s="2">
        <f>MACD!E2296</f>
        <v>-1.996509371003885E-2</v>
      </c>
      <c r="E2296" s="2">
        <f>MACD!F2296</f>
        <v>-2.6458742521406668E-2</v>
      </c>
      <c r="F2296" s="2">
        <f>'Moving Avg'!D2296</f>
        <v>1.516</v>
      </c>
      <c r="G2296" s="2">
        <f>'Moving Avg'!F2296</f>
        <v>1.4884999999999997</v>
      </c>
      <c r="H2296" s="2">
        <f>'Moving Avg'!G2296</f>
        <v>1.4805999999999997</v>
      </c>
      <c r="I2296" s="2">
        <f>'Moving Avg'!H2296</f>
        <v>1.541146000000001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1.59</v>
      </c>
      <c r="C2297" s="2">
        <f>RSI!I2297</f>
        <v>70.259886999691446</v>
      </c>
      <c r="D2297" s="2">
        <f>MACD!E2297</f>
        <v>-2.0008895783851566E-2</v>
      </c>
      <c r="E2297" s="2">
        <f>MACD!F2297</f>
        <v>-2.516877317389565E-2</v>
      </c>
      <c r="F2297" s="2">
        <f>'Moving Avg'!D2297</f>
        <v>1.53</v>
      </c>
      <c r="G2297" s="2">
        <f>'Moving Avg'!F2297</f>
        <v>1.4974999999999998</v>
      </c>
      <c r="H2297" s="2">
        <f>'Moving Avg'!G2297</f>
        <v>1.4843999999999999</v>
      </c>
      <c r="I2297" s="2">
        <f>'Moving Avg'!H2297</f>
        <v>1.542578500000001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1.59</v>
      </c>
      <c r="C2298" s="2">
        <f>RSI!I2298</f>
        <v>70.259886999691446</v>
      </c>
      <c r="D2298" s="2">
        <f>MACD!E2298</f>
        <v>-2.0612912841296405E-2</v>
      </c>
      <c r="E2298" s="2">
        <f>MACD!F2298</f>
        <v>-2.4257601107375799E-2</v>
      </c>
      <c r="F2298" s="2">
        <f>'Moving Avg'!D2298</f>
        <v>1.544</v>
      </c>
      <c r="G2298" s="2">
        <f>'Moving Avg'!F2298</f>
        <v>1.5064999999999997</v>
      </c>
      <c r="H2298" s="2">
        <f>'Moving Avg'!G2298</f>
        <v>1.4870000000000001</v>
      </c>
      <c r="I2298" s="2">
        <f>'Moving Avg'!H2298</f>
        <v>1.543870000000001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1.59</v>
      </c>
      <c r="C2299" s="2">
        <f>RSI!I2299</f>
        <v>70.259886999691446</v>
      </c>
      <c r="D2299" s="2">
        <f>MACD!E2299</f>
        <v>-2.1648961386687038E-2</v>
      </c>
      <c r="E2299" s="2">
        <f>MACD!F2299</f>
        <v>-2.3735873163238049E-2</v>
      </c>
      <c r="F2299" s="2">
        <f>'Moving Avg'!D2299</f>
        <v>1.5660000000000001</v>
      </c>
      <c r="G2299" s="2">
        <f>'Moving Avg'!F2299</f>
        <v>1.5154999999999998</v>
      </c>
      <c r="H2299" s="2">
        <f>'Moving Avg'!G2299</f>
        <v>1.4884000000000004</v>
      </c>
      <c r="I2299" s="2">
        <f>'Moving Avg'!H2299</f>
        <v>1.5454430000000008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1.59</v>
      </c>
      <c r="C2300" s="2">
        <f>RSI!I2300</f>
        <v>70.259886999691446</v>
      </c>
      <c r="D2300" s="2">
        <f>MACD!E2300</f>
        <v>-2.301168931955222E-2</v>
      </c>
      <c r="E2300" s="2">
        <f>MACD!F2300</f>
        <v>-2.3591036394500886E-2</v>
      </c>
      <c r="F2300" s="2">
        <f>'Moving Avg'!D2300</f>
        <v>1.5840000000000001</v>
      </c>
      <c r="G2300" s="2">
        <f>'Moving Avg'!F2300</f>
        <v>1.5244999999999997</v>
      </c>
      <c r="H2300" s="2">
        <f>'Moving Avg'!G2300</f>
        <v>1.4910000000000005</v>
      </c>
      <c r="I2300" s="2">
        <f>'Moving Avg'!H2300</f>
        <v>1.5470630000000007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1.59</v>
      </c>
      <c r="C2301" s="2">
        <f>RSI!I2301</f>
        <v>70.259886999691446</v>
      </c>
      <c r="D2301" s="2">
        <f>MACD!E2301</f>
        <v>-2.4614832978411938E-2</v>
      </c>
      <c r="E2301" s="2">
        <f>MACD!F2301</f>
        <v>-2.3795795711283096E-2</v>
      </c>
      <c r="F2301" s="2">
        <f>'Moving Avg'!D2301</f>
        <v>1.59</v>
      </c>
      <c r="G2301" s="2">
        <f>'Moving Avg'!F2301</f>
        <v>1.5304999999999997</v>
      </c>
      <c r="H2301" s="2">
        <f>'Moving Avg'!G2301</f>
        <v>1.4936000000000005</v>
      </c>
      <c r="I2301" s="2">
        <f>'Moving Avg'!H2301</f>
        <v>1.5489640000000007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1.59</v>
      </c>
      <c r="C2302" s="2">
        <f>RSI!I2302</f>
        <v>70.259886999691446</v>
      </c>
      <c r="D2302" s="2">
        <f>MACD!E2302</f>
        <v>-2.6388067093148893E-2</v>
      </c>
      <c r="E2302" s="2">
        <f>MACD!F2302</f>
        <v>-2.4314249987656258E-2</v>
      </c>
      <c r="F2302" s="2">
        <f>'Moving Avg'!D2302</f>
        <v>1.59</v>
      </c>
      <c r="G2302" s="2">
        <f>'Moving Avg'!F2302</f>
        <v>1.5364999999999998</v>
      </c>
      <c r="H2302" s="2">
        <f>'Moving Avg'!G2302</f>
        <v>1.4950000000000006</v>
      </c>
      <c r="I2302" s="2">
        <f>'Moving Avg'!H2302</f>
        <v>1.5510995000000003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1.59</v>
      </c>
      <c r="C2303" s="2">
        <f>RSI!I2303</f>
        <v>70.259886999691446</v>
      </c>
      <c r="D2303" s="2">
        <f>MACD!E2303</f>
        <v>-2.8274355164886966E-2</v>
      </c>
      <c r="E2303" s="2">
        <f>MACD!F2303</f>
        <v>-2.5106271023102401E-2</v>
      </c>
      <c r="F2303" s="2">
        <f>'Moving Avg'!D2303</f>
        <v>1.59</v>
      </c>
      <c r="G2303" s="2">
        <f>'Moving Avg'!F2303</f>
        <v>1.5414999999999996</v>
      </c>
      <c r="H2303" s="2">
        <f>'Moving Avg'!G2303</f>
        <v>1.4968000000000006</v>
      </c>
      <c r="I2303" s="2">
        <f>'Moving Avg'!H2303</f>
        <v>1.5530005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45356</v>
      </c>
      <c r="B2304" s="2">
        <f>RSI!B2304</f>
        <v>1.52</v>
      </c>
      <c r="C2304" s="2">
        <f>RSI!I2304</f>
        <v>47.071630426739702</v>
      </c>
      <c r="D2304" s="2">
        <f>MACD!E2304</f>
        <v>-3.1196383082461088E-2</v>
      </c>
      <c r="E2304" s="2">
        <f>MACD!F2304</f>
        <v>-2.6324293434974139E-2</v>
      </c>
      <c r="F2304" s="2">
        <f>'Moving Avg'!D2304</f>
        <v>1.5760000000000001</v>
      </c>
      <c r="G2304" s="2">
        <f>'Moving Avg'!F2304</f>
        <v>1.5429999999999997</v>
      </c>
      <c r="H2304" s="2">
        <f>'Moving Avg'!G2304</f>
        <v>1.4984000000000004</v>
      </c>
      <c r="I2304" s="2">
        <f>'Moving Avg'!H2304</f>
        <v>1.5543639999999999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1.52</v>
      </c>
      <c r="C2305" s="2">
        <f>RSI!I2305</f>
        <v>47.071630426739695</v>
      </c>
      <c r="D2305" s="2">
        <f>MACD!E2305</f>
        <v>-3.0509124236315799E-2</v>
      </c>
      <c r="E2305" s="2">
        <f>MACD!F2305</f>
        <v>-2.7161259595242473E-2</v>
      </c>
      <c r="F2305" s="2">
        <f>'Moving Avg'!D2305</f>
        <v>1.5620000000000001</v>
      </c>
      <c r="G2305" s="2">
        <f>'Moving Avg'!F2305</f>
        <v>1.5434999999999999</v>
      </c>
      <c r="H2305" s="2">
        <f>'Moving Avg'!G2305</f>
        <v>1.4988000000000001</v>
      </c>
      <c r="I2305" s="2">
        <f>'Moving Avg'!H2305</f>
        <v>1.5554929999999998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1.52</v>
      </c>
      <c r="C2306" s="2">
        <f>RSI!I2306</f>
        <v>47.071630426739695</v>
      </c>
      <c r="D2306" s="2">
        <f>MACD!E2306</f>
        <v>-2.0620142243053197E-2</v>
      </c>
      <c r="E2306" s="2">
        <f>MACD!F2306</f>
        <v>-2.5853036124804621E-2</v>
      </c>
      <c r="F2306" s="2">
        <f>'Moving Avg'!D2306</f>
        <v>1.548</v>
      </c>
      <c r="G2306" s="2">
        <f>'Moving Avg'!F2306</f>
        <v>1.5434999999999999</v>
      </c>
      <c r="H2306" s="2">
        <f>'Moving Avg'!G2306</f>
        <v>1.4992000000000005</v>
      </c>
      <c r="I2306" s="2">
        <f>'Moving Avg'!H2306</f>
        <v>1.5564344999999995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1.52</v>
      </c>
      <c r="C2307" s="2">
        <f>RSI!I2307</f>
        <v>47.071630426739695</v>
      </c>
      <c r="D2307" s="2">
        <f>MACD!E2307</f>
        <v>-7.5661518808893824E-3</v>
      </c>
      <c r="E2307" s="2">
        <f>MACD!F2307</f>
        <v>-2.2195659276021577E-2</v>
      </c>
      <c r="F2307" s="2">
        <f>'Moving Avg'!D2307</f>
        <v>1.534</v>
      </c>
      <c r="G2307" s="2">
        <f>'Moving Avg'!F2307</f>
        <v>1.5434999999999999</v>
      </c>
      <c r="H2307" s="2">
        <f>'Moving Avg'!G2307</f>
        <v>1.4996000000000003</v>
      </c>
      <c r="I2307" s="2">
        <f>'Moving Avg'!H2307</f>
        <v>1.5570949999999997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1.52</v>
      </c>
      <c r="C2308" s="2">
        <f>RSI!I2308</f>
        <v>47.071630426739695</v>
      </c>
      <c r="D2308" s="2">
        <f>MACD!E2308</f>
        <v>3.5452781963714042E-3</v>
      </c>
      <c r="E2308" s="2">
        <f>MACD!F2308</f>
        <v>-1.7047471781542981E-2</v>
      </c>
      <c r="F2308" s="2">
        <f>'Moving Avg'!D2308</f>
        <v>1.52</v>
      </c>
      <c r="G2308" s="2">
        <f>'Moving Avg'!F2308</f>
        <v>1.5434999999999999</v>
      </c>
      <c r="H2308" s="2">
        <f>'Moving Avg'!G2308</f>
        <v>1.5000000000000002</v>
      </c>
      <c r="I2308" s="2">
        <f>'Moving Avg'!H2308</f>
        <v>1.5576144999999995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1.52</v>
      </c>
      <c r="C2309" s="2">
        <f>RSI!I2309</f>
        <v>47.071630426739695</v>
      </c>
      <c r="D2309" s="2">
        <f>MACD!E2309</f>
        <v>1.3008133348682893E-2</v>
      </c>
      <c r="E2309" s="2">
        <f>MACD!F2309</f>
        <v>-1.1036350755497807E-2</v>
      </c>
      <c r="F2309" s="2">
        <f>'Moving Avg'!D2309</f>
        <v>1.52</v>
      </c>
      <c r="G2309" s="2">
        <f>'Moving Avg'!F2309</f>
        <v>1.5434999999999999</v>
      </c>
      <c r="H2309" s="2">
        <f>'Moving Avg'!G2309</f>
        <v>1.5004000000000002</v>
      </c>
      <c r="I2309" s="2">
        <f>'Moving Avg'!H2309</f>
        <v>1.5581809999999996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1.52</v>
      </c>
      <c r="C2310" s="2">
        <f>RSI!I2310</f>
        <v>47.071630426739695</v>
      </c>
      <c r="D2310" s="2">
        <f>MACD!E2310</f>
        <v>2.1071531164896351E-2</v>
      </c>
      <c r="E2310" s="2">
        <f>MACD!F2310</f>
        <v>-4.6147743714189757E-3</v>
      </c>
      <c r="F2310" s="2">
        <f>'Moving Avg'!D2310</f>
        <v>1.52</v>
      </c>
      <c r="G2310" s="2">
        <f>'Moving Avg'!F2310</f>
        <v>1.5434999999999999</v>
      </c>
      <c r="H2310" s="2">
        <f>'Moving Avg'!G2310</f>
        <v>1.5008000000000001</v>
      </c>
      <c r="I2310" s="2">
        <f>'Moving Avg'!H2310</f>
        <v>1.5587474999999993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1.52</v>
      </c>
      <c r="C2311" s="2">
        <f>RSI!I2311</f>
        <v>47.071630426739688</v>
      </c>
      <c r="D2311" s="2">
        <f>MACD!E2311</f>
        <v>2.7946597474865387E-2</v>
      </c>
      <c r="E2311" s="2">
        <f>MACD!F2311</f>
        <v>1.8974999978378969E-3</v>
      </c>
      <c r="F2311" s="2">
        <f>'Moving Avg'!D2311</f>
        <v>1.52</v>
      </c>
      <c r="G2311" s="2">
        <f>'Moving Avg'!F2311</f>
        <v>1.5434999999999999</v>
      </c>
      <c r="H2311" s="2">
        <f>'Moving Avg'!G2311</f>
        <v>1.5016000000000003</v>
      </c>
      <c r="I2311" s="2">
        <f>'Moving Avg'!H2311</f>
        <v>1.5590324999999989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1.52</v>
      </c>
      <c r="C2312" s="2">
        <f>RSI!I2312</f>
        <v>47.071630426739695</v>
      </c>
      <c r="D2312" s="2">
        <f>MACD!E2312</f>
        <v>3.3812286492933774E-2</v>
      </c>
      <c r="E2312" s="2">
        <f>MACD!F2312</f>
        <v>8.2804572968570734E-3</v>
      </c>
      <c r="F2312" s="2">
        <f>'Moving Avg'!D2312</f>
        <v>1.52</v>
      </c>
      <c r="G2312" s="2">
        <f>'Moving Avg'!F2312</f>
        <v>1.5434999999999999</v>
      </c>
      <c r="H2312" s="2">
        <f>'Moving Avg'!G2312</f>
        <v>1.5016000000000003</v>
      </c>
      <c r="I2312" s="2">
        <f>'Moving Avg'!H2312</f>
        <v>1.5594114999999988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1.52</v>
      </c>
      <c r="C2313" s="2">
        <f>RSI!I2313</f>
        <v>47.071630426739688</v>
      </c>
      <c r="D2313" s="2">
        <f>MACD!E2313</f>
        <v>3.8820307387512409E-2</v>
      </c>
      <c r="E2313" s="2">
        <f>MACD!F2313</f>
        <v>1.4388427314988142E-2</v>
      </c>
      <c r="F2313" s="2">
        <f>'Moving Avg'!D2313</f>
        <v>1.52</v>
      </c>
      <c r="G2313" s="2">
        <f>'Moving Avg'!F2313</f>
        <v>1.5434999999999999</v>
      </c>
      <c r="H2313" s="2">
        <f>'Moving Avg'!G2313</f>
        <v>1.5016000000000003</v>
      </c>
      <c r="I2313" s="2">
        <f>'Moving Avg'!H2313</f>
        <v>1.5600719999999988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1.52</v>
      </c>
      <c r="C2314" s="2">
        <f>RSI!I2314</f>
        <v>47.071630426739688</v>
      </c>
      <c r="D2314" s="2">
        <f>MACD!E2314</f>
        <v>3.2330063844660639E-2</v>
      </c>
      <c r="E2314" s="2">
        <f>MACD!F2314</f>
        <v>1.7976754620922644E-2</v>
      </c>
      <c r="F2314" s="2">
        <f>'Moving Avg'!D2314</f>
        <v>1.52</v>
      </c>
      <c r="G2314" s="2">
        <f>'Moving Avg'!F2314</f>
        <v>1.5454999999999999</v>
      </c>
      <c r="H2314" s="2">
        <f>'Moving Avg'!G2314</f>
        <v>1.5016000000000005</v>
      </c>
      <c r="I2314" s="2">
        <f>'Moving Avg'!H2314</f>
        <v>1.5604509999999985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1.52</v>
      </c>
      <c r="C2315" s="2">
        <f>RSI!I2315</f>
        <v>47.071630426739695</v>
      </c>
      <c r="D2315" s="2">
        <f>MACD!E2315</f>
        <v>2.6876681423968707E-2</v>
      </c>
      <c r="E2315" s="2">
        <f>MACD!F2315</f>
        <v>1.9756739981531858E-2</v>
      </c>
      <c r="F2315" s="2">
        <f>'Moving Avg'!D2315</f>
        <v>1.52</v>
      </c>
      <c r="G2315" s="2">
        <f>'Moving Avg'!F2315</f>
        <v>1.5464999999999998</v>
      </c>
      <c r="H2315" s="2">
        <f>'Moving Avg'!G2315</f>
        <v>1.5016000000000005</v>
      </c>
      <c r="I2315" s="2">
        <f>'Moving Avg'!H2315</f>
        <v>1.5605484999999981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1.52</v>
      </c>
      <c r="C2316" s="2">
        <f>RSI!I2316</f>
        <v>47.071630426739695</v>
      </c>
      <c r="D2316" s="2">
        <f>MACD!E2316</f>
        <v>2.2297801391529593E-2</v>
      </c>
      <c r="E2316" s="2">
        <f>MACD!F2316</f>
        <v>2.0264952263531404E-2</v>
      </c>
      <c r="F2316" s="2">
        <f>'Moving Avg'!D2316</f>
        <v>1.52</v>
      </c>
      <c r="G2316" s="2">
        <f>'Moving Avg'!F2316</f>
        <v>1.5444999999999998</v>
      </c>
      <c r="H2316" s="2">
        <f>'Moving Avg'!G2316</f>
        <v>1.5024000000000004</v>
      </c>
      <c r="I2316" s="2">
        <f>'Moving Avg'!H2316</f>
        <v>1.5603179999999981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1.5</v>
      </c>
      <c r="C2317" s="2">
        <f>RSI!I2317</f>
        <v>37.744515215320071</v>
      </c>
      <c r="D2317" s="2">
        <f>MACD!E2317</f>
        <v>1.9937735253390265E-2</v>
      </c>
      <c r="E2317" s="2">
        <f>MACD!F2317</f>
        <v>2.0199508861503176E-2</v>
      </c>
      <c r="F2317" s="2">
        <f>'Moving Avg'!D2317</f>
        <v>1.516</v>
      </c>
      <c r="G2317" s="2">
        <f>'Moving Avg'!F2317</f>
        <v>1.5399999999999998</v>
      </c>
      <c r="H2317" s="2">
        <f>'Moving Avg'!G2317</f>
        <v>1.5028000000000006</v>
      </c>
      <c r="I2317" s="2">
        <f>'Moving Avg'!H2317</f>
        <v>1.5597529999999977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1.44</v>
      </c>
      <c r="C2318" s="2">
        <f>RSI!I2318</f>
        <v>23.01258932598968</v>
      </c>
      <c r="D2318" s="2">
        <f>MACD!E2318</f>
        <v>2.2533834600963143E-2</v>
      </c>
      <c r="E2318" s="2">
        <f>MACD!F2318</f>
        <v>2.066637400939517E-2</v>
      </c>
      <c r="F2318" s="2">
        <f>'Moving Avg'!D2318</f>
        <v>1.5</v>
      </c>
      <c r="G2318" s="2">
        <f>'Moving Avg'!F2318</f>
        <v>1.5325</v>
      </c>
      <c r="H2318" s="2">
        <f>'Moving Avg'!G2318</f>
        <v>1.5020000000000004</v>
      </c>
      <c r="I2318" s="2">
        <f>'Moving Avg'!H2318</f>
        <v>1.5586064999999976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1.48</v>
      </c>
      <c r="C2319" s="2">
        <f>RSI!I2319</f>
        <v>39.86392036797308</v>
      </c>
      <c r="D2319" s="2">
        <f>MACD!E2319</f>
        <v>2.2259737684093617E-2</v>
      </c>
      <c r="E2319" s="2">
        <f>MACD!F2319</f>
        <v>2.0985046744334858E-2</v>
      </c>
      <c r="F2319" s="2">
        <f>'Moving Avg'!D2319</f>
        <v>1.4920000000000002</v>
      </c>
      <c r="G2319" s="2">
        <f>'Moving Avg'!F2319</f>
        <v>1.5269999999999999</v>
      </c>
      <c r="H2319" s="2">
        <f>'Moving Avg'!G2319</f>
        <v>1.5028000000000008</v>
      </c>
      <c r="I2319" s="2">
        <f>'Moving Avg'!H2319</f>
        <v>1.5572849999999976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1.5</v>
      </c>
      <c r="C2320" s="2">
        <f>RSI!I2320</f>
        <v>46.204319403066705</v>
      </c>
      <c r="D2320" s="2">
        <f>MACD!E2320</f>
        <v>2.0765676137439515E-2</v>
      </c>
      <c r="E2320" s="2">
        <f>MACD!F2320</f>
        <v>2.0941172622955789E-2</v>
      </c>
      <c r="F2320" s="2">
        <f>'Moving Avg'!D2320</f>
        <v>1.488</v>
      </c>
      <c r="G2320" s="2">
        <f>'Moving Avg'!F2320</f>
        <v>1.5225</v>
      </c>
      <c r="H2320" s="2">
        <f>'Moving Avg'!G2320</f>
        <v>1.5048000000000008</v>
      </c>
      <c r="I2320" s="2">
        <f>'Moving Avg'!H2320</f>
        <v>1.5556884999999978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1.44</v>
      </c>
      <c r="C2321" s="2">
        <f>RSI!I2321</f>
        <v>34.464540666779229</v>
      </c>
      <c r="D2321" s="2">
        <f>MACD!E2321</f>
        <v>2.403083388707028E-2</v>
      </c>
      <c r="E2321" s="2">
        <f>MACD!F2321</f>
        <v>2.1559104875778688E-2</v>
      </c>
      <c r="F2321" s="2">
        <f>'Moving Avg'!D2321</f>
        <v>1.472</v>
      </c>
      <c r="G2321" s="2">
        <f>'Moving Avg'!F2321</f>
        <v>1.5150000000000001</v>
      </c>
      <c r="H2321" s="2">
        <f>'Moving Avg'!G2321</f>
        <v>1.5056000000000009</v>
      </c>
      <c r="I2321" s="2">
        <f>'Moving Avg'!H2321</f>
        <v>1.5537449999999975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1.38</v>
      </c>
      <c r="C2322" s="2">
        <f>RSI!I2322</f>
        <v>27.060111278566524</v>
      </c>
      <c r="D2322" s="2">
        <f>MACD!E2322</f>
        <v>3.1671275612426886E-2</v>
      </c>
      <c r="E2322" s="2">
        <f>MACD!F2322</f>
        <v>2.3581539023108326E-2</v>
      </c>
      <c r="F2322" s="2">
        <f>'Moving Avg'!D2322</f>
        <v>1.448</v>
      </c>
      <c r="G2322" s="2">
        <f>'Moving Avg'!F2322</f>
        <v>1.5044999999999999</v>
      </c>
      <c r="H2322" s="2">
        <f>'Moving Avg'!G2322</f>
        <v>1.505200000000001</v>
      </c>
      <c r="I2322" s="2">
        <f>'Moving Avg'!H2322</f>
        <v>1.5513139999999976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1.33</v>
      </c>
      <c r="C2323" s="2">
        <f>RSI!I2323</f>
        <v>22.686079042771269</v>
      </c>
      <c r="D2323" s="2">
        <f>MACD!E2323</f>
        <v>4.2595595760641425E-2</v>
      </c>
      <c r="E2323" s="2">
        <f>MACD!F2323</f>
        <v>2.738435037061495E-2</v>
      </c>
      <c r="F2323" s="2">
        <f>'Moving Avg'!D2323</f>
        <v>1.4259999999999999</v>
      </c>
      <c r="G2323" s="2">
        <f>'Moving Avg'!F2323</f>
        <v>1.4914999999999998</v>
      </c>
      <c r="H2323" s="2">
        <f>'Moving Avg'!G2323</f>
        <v>1.5028000000000012</v>
      </c>
      <c r="I2323" s="2">
        <f>'Moving Avg'!H2323</f>
        <v>1.5485859999999976</v>
      </c>
      <c r="J2323" s="6" t="str">
        <f>OBV!F2323</f>
        <v>BEARISH</v>
      </c>
      <c r="K2323" s="6" t="str">
        <f>OBV!G2323</f>
        <v>STRONG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1.38</v>
      </c>
      <c r="C2324" s="2">
        <f>RSI!I2324</f>
        <v>34.149093549918447</v>
      </c>
      <c r="D2324" s="2">
        <f>MACD!E2324</f>
        <v>4.9130654614534475E-2</v>
      </c>
      <c r="E2324" s="2">
        <f>MACD!F2324</f>
        <v>3.1733611219398855E-2</v>
      </c>
      <c r="F2324" s="2">
        <f>'Moving Avg'!D2324</f>
        <v>1.4060000000000001</v>
      </c>
      <c r="G2324" s="2">
        <f>'Moving Avg'!F2324</f>
        <v>1.4845000000000002</v>
      </c>
      <c r="H2324" s="2">
        <f>'Moving Avg'!G2324</f>
        <v>1.501000000000001</v>
      </c>
      <c r="I2324" s="2">
        <f>'Moving Avg'!H2324</f>
        <v>1.5465299999999977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1.42</v>
      </c>
      <c r="C2325" s="2">
        <f>RSI!I2325</f>
        <v>41.60790868238265</v>
      </c>
      <c r="D2325" s="2">
        <f>MACD!E2325</f>
        <v>5.2323300102746551E-2</v>
      </c>
      <c r="E2325" s="2">
        <f>MACD!F2325</f>
        <v>3.5851548996068398E-2</v>
      </c>
      <c r="F2325" s="2">
        <f>'Moving Avg'!D2325</f>
        <v>1.3900000000000001</v>
      </c>
      <c r="G2325" s="2">
        <f>'Moving Avg'!F2325</f>
        <v>1.4794999999999998</v>
      </c>
      <c r="H2325" s="2">
        <f>'Moving Avg'!G2325</f>
        <v>1.5000000000000011</v>
      </c>
      <c r="I2325" s="2">
        <f>'Moving Avg'!H2325</f>
        <v>1.5446739999999979</v>
      </c>
      <c r="J2325" s="6" t="str">
        <f>OBV!F2325</f>
        <v>BULLISH</v>
      </c>
      <c r="K2325" s="6" t="str">
        <f>OBV!G2325</f>
        <v>NEUTRAL</v>
      </c>
      <c r="L2325" s="6" t="str">
        <f>OBV!H2325</f>
        <v>BULLISH DIVERGENCE</v>
      </c>
    </row>
    <row r="2326" spans="1:12" ht="13.5" x14ac:dyDescent="0.25">
      <c r="A2326" s="3">
        <f>RSI!A2326</f>
        <v>45387</v>
      </c>
      <c r="B2326" s="2">
        <f>RSI!B2326</f>
        <v>1.36</v>
      </c>
      <c r="C2326" s="2">
        <f>RSI!I2326</f>
        <v>35.172360527145685</v>
      </c>
      <c r="D2326" s="2">
        <f>MACD!E2326</f>
        <v>5.9812429187781735E-2</v>
      </c>
      <c r="E2326" s="2">
        <f>MACD!F2326</f>
        <v>4.064372503441107E-2</v>
      </c>
      <c r="F2326" s="2">
        <f>'Moving Avg'!D2326</f>
        <v>1.3740000000000001</v>
      </c>
      <c r="G2326" s="2">
        <f>'Moving Avg'!F2326</f>
        <v>1.4714999999999996</v>
      </c>
      <c r="H2326" s="2">
        <f>'Moving Avg'!G2326</f>
        <v>1.4978000000000009</v>
      </c>
      <c r="I2326" s="2">
        <f>'Moving Avg'!H2326</f>
        <v>1.5423774999999984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1.36</v>
      </c>
      <c r="C2327" s="2">
        <f>RSI!I2327</f>
        <v>35.172360527145685</v>
      </c>
      <c r="D2327" s="2">
        <f>MACD!E2327</f>
        <v>6.3744796087022548E-2</v>
      </c>
      <c r="E2327" s="2">
        <f>MACD!F2327</f>
        <v>4.5263939244933368E-2</v>
      </c>
      <c r="F2327" s="2">
        <f>'Moving Avg'!D2327</f>
        <v>1.37</v>
      </c>
      <c r="G2327" s="2">
        <f>'Moving Avg'!F2327</f>
        <v>1.4634999999999998</v>
      </c>
      <c r="H2327" s="2">
        <f>'Moving Avg'!G2327</f>
        <v>1.4968000000000006</v>
      </c>
      <c r="I2327" s="2">
        <f>'Moving Avg'!H2327</f>
        <v>1.5404559999999983</v>
      </c>
      <c r="J2327" s="6" t="str">
        <f>OBV!F2327</f>
        <v>BULLISH</v>
      </c>
      <c r="K2327" s="6" t="str">
        <f>OBV!G2327</f>
        <v>NEUTRAL</v>
      </c>
      <c r="L2327" s="6" t="str">
        <f>OBV!H2327</f>
        <v>BULLISH DIVERGENCE</v>
      </c>
    </row>
    <row r="2328" spans="1:12" ht="13.5" x14ac:dyDescent="0.25">
      <c r="A2328" s="3">
        <f>RSI!A2328</f>
        <v>45394</v>
      </c>
      <c r="B2328" s="2">
        <f>RSI!B2328</f>
        <v>1.42</v>
      </c>
      <c r="C2328" s="2">
        <f>RSI!I2328</f>
        <v>45.032537547043184</v>
      </c>
      <c r="D2328" s="2">
        <f>MACD!E2328</f>
        <v>5.4019501821903182E-2</v>
      </c>
      <c r="E2328" s="2">
        <f>MACD!F2328</f>
        <v>4.7015051760327331E-2</v>
      </c>
      <c r="F2328" s="2">
        <f>'Moving Avg'!D2328</f>
        <v>1.3880000000000001</v>
      </c>
      <c r="G2328" s="2">
        <f>'Moving Avg'!F2328</f>
        <v>1.4584999999999997</v>
      </c>
      <c r="H2328" s="2">
        <f>'Moving Avg'!G2328</f>
        <v>1.4970000000000008</v>
      </c>
      <c r="I2328" s="2">
        <f>'Moving Avg'!H2328</f>
        <v>1.5385059999999984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1.47</v>
      </c>
      <c r="C2329" s="2">
        <f>RSI!I2329</f>
        <v>51.634373905172907</v>
      </c>
      <c r="D2329" s="2">
        <f>MACD!E2329</f>
        <v>4.8462425097699935E-2</v>
      </c>
      <c r="E2329" s="2">
        <f>MACD!F2329</f>
        <v>4.7304526427801856E-2</v>
      </c>
      <c r="F2329" s="2">
        <f>'Moving Avg'!D2329</f>
        <v>1.4060000000000001</v>
      </c>
      <c r="G2329" s="2">
        <f>'Moving Avg'!F2329</f>
        <v>1.456</v>
      </c>
      <c r="H2329" s="2">
        <f>'Moving Avg'!G2329</f>
        <v>1.4982000000000004</v>
      </c>
      <c r="I2329" s="2">
        <f>'Moving Avg'!H2329</f>
        <v>1.5368059999999986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1.46</v>
      </c>
      <c r="C2330" s="2">
        <f>RSI!I2330</f>
        <v>50.332344167683445</v>
      </c>
      <c r="D2330" s="2">
        <f>MACD!E2330</f>
        <v>4.7487935640301959E-2</v>
      </c>
      <c r="E2330" s="2">
        <f>MACD!F2330</f>
        <v>4.7341208270301881E-2</v>
      </c>
      <c r="F2330" s="2">
        <f>'Moving Avg'!D2330</f>
        <v>1.4140000000000001</v>
      </c>
      <c r="G2330" s="2">
        <f>'Moving Avg'!F2330</f>
        <v>1.4529999999999998</v>
      </c>
      <c r="H2330" s="2">
        <f>'Moving Avg'!G2330</f>
        <v>1.4992000000000008</v>
      </c>
      <c r="I2330" s="2">
        <f>'Moving Avg'!H2330</f>
        <v>1.5350559999999982</v>
      </c>
      <c r="J2330" s="6" t="str">
        <f>OBV!F2330</f>
        <v>BEARISH</v>
      </c>
      <c r="K2330" s="6" t="str">
        <f>OBV!G2330</f>
        <v>NEUTRAL</v>
      </c>
      <c r="L2330" s="6" t="str">
        <f>OBV!H2330</f>
        <v>BEARISH DIVERGENCE</v>
      </c>
    </row>
    <row r="2331" spans="1:12" ht="13.5" x14ac:dyDescent="0.25">
      <c r="A2331" s="3">
        <f>RSI!A2331</f>
        <v>45399</v>
      </c>
      <c r="B2331" s="2">
        <f>RSI!B2331</f>
        <v>1.4</v>
      </c>
      <c r="C2331" s="2">
        <f>RSI!I2331</f>
        <v>43.280395497700084</v>
      </c>
      <c r="D2331" s="2">
        <f>MACD!E2331</f>
        <v>4.185278936296366E-2</v>
      </c>
      <c r="E2331" s="2">
        <f>MACD!F2331</f>
        <v>4.6243524488834245E-2</v>
      </c>
      <c r="F2331" s="2">
        <f>'Moving Avg'!D2331</f>
        <v>1.4219999999999999</v>
      </c>
      <c r="G2331" s="2">
        <f>'Moving Avg'!F2331</f>
        <v>1.4469999999999998</v>
      </c>
      <c r="H2331" s="2">
        <f>'Moving Avg'!G2331</f>
        <v>1.4978000000000007</v>
      </c>
      <c r="I2331" s="2">
        <f>'Moving Avg'!H2331</f>
        <v>1.5330059999999985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1.46</v>
      </c>
      <c r="C2332" s="2">
        <f>RSI!I2332</f>
        <v>50.71654056566593</v>
      </c>
      <c r="D2332" s="2">
        <f>MACD!E2332</f>
        <v>2.3741460634417066E-2</v>
      </c>
      <c r="E2332" s="2">
        <f>MACD!F2332</f>
        <v>4.1743111717950809E-2</v>
      </c>
      <c r="F2332" s="2">
        <f>'Moving Avg'!D2332</f>
        <v>1.4419999999999999</v>
      </c>
      <c r="G2332" s="2">
        <f>'Moving Avg'!F2332</f>
        <v>1.4439999999999997</v>
      </c>
      <c r="H2332" s="2">
        <f>'Moving Avg'!G2332</f>
        <v>1.4976000000000005</v>
      </c>
      <c r="I2332" s="2">
        <f>'Moving Avg'!H2332</f>
        <v>1.5312559999999984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1.46</v>
      </c>
      <c r="C2333" s="2">
        <f>RSI!I2333</f>
        <v>50.71654056566593</v>
      </c>
      <c r="D2333" s="2">
        <f>MACD!E2333</f>
        <v>6.7712660909524658E-4</v>
      </c>
      <c r="E2333" s="2">
        <f>MACD!F2333</f>
        <v>3.3529914696179698E-2</v>
      </c>
      <c r="F2333" s="2">
        <f>'Moving Avg'!D2333</f>
        <v>1.45</v>
      </c>
      <c r="G2333" s="2">
        <f>'Moving Avg'!F2333</f>
        <v>1.4410000000000001</v>
      </c>
      <c r="H2333" s="2">
        <f>'Moving Avg'!G2333</f>
        <v>1.4970000000000006</v>
      </c>
      <c r="I2333" s="2">
        <f>'Moving Avg'!H2333</f>
        <v>1.5296469999999984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1.4</v>
      </c>
      <c r="C2334" s="2">
        <f>RSI!I2334</f>
        <v>44.022896164196275</v>
      </c>
      <c r="D2334" s="2">
        <f>MACD!E2334</f>
        <v>-6.7456664490239682E-3</v>
      </c>
      <c r="E2334" s="2">
        <f>MACD!F2334</f>
        <v>2.5474798467138966E-2</v>
      </c>
      <c r="F2334" s="2">
        <f>'Moving Avg'!D2334</f>
        <v>1.4359999999999999</v>
      </c>
      <c r="G2334" s="2">
        <f>'Moving Avg'!F2334</f>
        <v>1.4350000000000001</v>
      </c>
      <c r="H2334" s="2">
        <f>'Moving Avg'!G2334</f>
        <v>1.4952000000000003</v>
      </c>
      <c r="I2334" s="2">
        <f>'Moving Avg'!H2334</f>
        <v>1.5277379999999987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1.4</v>
      </c>
      <c r="C2335" s="2">
        <f>RSI!I2335</f>
        <v>44.022896164196268</v>
      </c>
      <c r="D2335" s="2">
        <f>MACD!E2335</f>
        <v>-6.5584454381599766E-3</v>
      </c>
      <c r="E2335" s="2">
        <f>MACD!F2335</f>
        <v>1.9068149686079179E-2</v>
      </c>
      <c r="F2335" s="2">
        <f>'Moving Avg'!D2335</f>
        <v>1.4240000000000002</v>
      </c>
      <c r="G2335" s="2">
        <f>'Moving Avg'!F2335</f>
        <v>1.4289999999999998</v>
      </c>
      <c r="H2335" s="2">
        <f>'Moving Avg'!G2335</f>
        <v>1.4930000000000003</v>
      </c>
      <c r="I2335" s="2">
        <f>'Moving Avg'!H2335</f>
        <v>1.5258289999999988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1.46</v>
      </c>
      <c r="C2336" s="2">
        <f>RSI!I2336</f>
        <v>51.4537403639752</v>
      </c>
      <c r="D2336" s="2">
        <f>MACD!E2336</f>
        <v>-1.9784315638329941E-2</v>
      </c>
      <c r="E2336" s="2">
        <f>MACD!F2336</f>
        <v>1.1297656621197355E-2</v>
      </c>
      <c r="F2336" s="2">
        <f>'Moving Avg'!D2336</f>
        <v>1.4360000000000002</v>
      </c>
      <c r="G2336" s="2">
        <f>'Moving Avg'!F2336</f>
        <v>1.4259999999999997</v>
      </c>
      <c r="H2336" s="2">
        <f>'Moving Avg'!G2336</f>
        <v>1.4918000000000005</v>
      </c>
      <c r="I2336" s="2">
        <f>'Moving Avg'!H2336</f>
        <v>1.5242199999999988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1.4</v>
      </c>
      <c r="C2337" s="2">
        <f>RSI!I2337</f>
        <v>45.017998758485056</v>
      </c>
      <c r="D2337" s="2">
        <f>MACD!E2337</f>
        <v>-2.6616159064237088E-2</v>
      </c>
      <c r="E2337" s="2">
        <f>MACD!F2337</f>
        <v>3.7148934841104665E-3</v>
      </c>
      <c r="F2337" s="2">
        <f>'Moving Avg'!D2337</f>
        <v>1.4239999999999999</v>
      </c>
      <c r="G2337" s="2">
        <f>'Moving Avg'!F2337</f>
        <v>1.4209999999999998</v>
      </c>
      <c r="H2337" s="2">
        <f>'Moving Avg'!G2337</f>
        <v>1.4894000000000005</v>
      </c>
      <c r="I2337" s="2">
        <f>'Moving Avg'!H2337</f>
        <v>1.5223109999999989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1.46</v>
      </c>
      <c r="C2338" s="2">
        <f>RSI!I2338</f>
        <v>51.544883898194712</v>
      </c>
      <c r="D2338" s="2">
        <f>MACD!E2338</f>
        <v>-2.7334940562435461E-2</v>
      </c>
      <c r="E2338" s="2">
        <f>MACD!F2338</f>
        <v>-2.4950733251987191E-3</v>
      </c>
      <c r="F2338" s="2">
        <f>'Moving Avg'!D2338</f>
        <v>1.4239999999999999</v>
      </c>
      <c r="G2338" s="2">
        <f>'Moving Avg'!F2338</f>
        <v>1.4219999999999999</v>
      </c>
      <c r="H2338" s="2">
        <f>'Moving Avg'!G2338</f>
        <v>1.4882000000000002</v>
      </c>
      <c r="I2338" s="2">
        <f>'Moving Avg'!H2338</f>
        <v>1.5207019999999989</v>
      </c>
      <c r="J2338" s="6" t="str">
        <f>OBV!F2338</f>
        <v>BEARISH</v>
      </c>
      <c r="K2338" s="6" t="str">
        <f>OBV!G2338</f>
        <v>STRONG</v>
      </c>
      <c r="L2338" s="6" t="str">
        <f>OBV!H2338</f>
        <v>NEUTRAL</v>
      </c>
    </row>
    <row r="2339" spans="1:12" ht="13.5" x14ac:dyDescent="0.25">
      <c r="A2339" s="3">
        <f>RSI!A2339</f>
        <v>45411</v>
      </c>
      <c r="B2339" s="2">
        <f>RSI!B2339</f>
        <v>1.46</v>
      </c>
      <c r="C2339" s="2">
        <f>RSI!I2339</f>
        <v>51.544883898194712</v>
      </c>
      <c r="D2339" s="2">
        <f>MACD!E2339</f>
        <v>-2.0350111929258174E-2</v>
      </c>
      <c r="E2339" s="2">
        <f>MACD!F2339</f>
        <v>-6.0660810460106103E-3</v>
      </c>
      <c r="F2339" s="2">
        <f>'Moving Avg'!D2339</f>
        <v>1.4359999999999999</v>
      </c>
      <c r="G2339" s="2">
        <f>'Moving Avg'!F2339</f>
        <v>1.4209999999999998</v>
      </c>
      <c r="H2339" s="2">
        <f>'Moving Avg'!G2339</f>
        <v>1.4870000000000001</v>
      </c>
      <c r="I2339" s="2">
        <f>'Moving Avg'!H2339</f>
        <v>1.5190929999999991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</row>
    <row r="2340" spans="1:12" ht="13.5" x14ac:dyDescent="0.25">
      <c r="A2340" s="3">
        <f>RSI!A2340</f>
        <v>45412</v>
      </c>
      <c r="B2340" s="2">
        <f>RSI!B2340</f>
        <v>1.46</v>
      </c>
      <c r="C2340" s="2">
        <f>RSI!I2340</f>
        <v>51.544883898194712</v>
      </c>
      <c r="D2340" s="2">
        <f>MACD!E2340</f>
        <v>-1.6070259160481104E-2</v>
      </c>
      <c r="E2340" s="2">
        <f>MACD!F2340</f>
        <v>-8.0669166689047098E-3</v>
      </c>
      <c r="F2340" s="2">
        <f>'Moving Avg'!D2340</f>
        <v>1.448</v>
      </c>
      <c r="G2340" s="2">
        <f>'Moving Avg'!F2340</f>
        <v>1.419</v>
      </c>
      <c r="H2340" s="2">
        <f>'Moving Avg'!G2340</f>
        <v>1.4858000000000002</v>
      </c>
      <c r="I2340" s="2">
        <f>'Moving Avg'!H2340</f>
        <v>1.5178589999999994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</row>
    <row r="2341" spans="1:12" ht="13.5" x14ac:dyDescent="0.25">
      <c r="A2341" s="3">
        <f>RSI!A2341</f>
        <v>45414</v>
      </c>
      <c r="B2341" s="2">
        <f>RSI!B2341</f>
        <v>1.4</v>
      </c>
      <c r="C2341" s="2">
        <f>RSI!I2341</f>
        <v>44.889351415304006</v>
      </c>
      <c r="D2341" s="2">
        <f>MACD!E2341</f>
        <v>-1.7320286089097525E-2</v>
      </c>
      <c r="E2341" s="2">
        <f>MACD!F2341</f>
        <v>-9.9175905529432732E-3</v>
      </c>
      <c r="F2341" s="2">
        <f>'Moving Avg'!D2341</f>
        <v>1.4359999999999999</v>
      </c>
      <c r="G2341" s="2">
        <f>'Moving Avg'!F2341</f>
        <v>1.417</v>
      </c>
      <c r="H2341" s="2">
        <f>'Moving Avg'!G2341</f>
        <v>1.4834000000000001</v>
      </c>
      <c r="I2341" s="2">
        <f>'Moving Avg'!H2341</f>
        <v>1.5165124999999995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1.41</v>
      </c>
      <c r="C2342" s="2">
        <f>RSI!I2342</f>
        <v>46.137642960601781</v>
      </c>
      <c r="D2342" s="2">
        <f>MACD!E2342</f>
        <v>-9.6122412486789877E-3</v>
      </c>
      <c r="E2342" s="2">
        <f>MACD!F2342</f>
        <v>-9.8565206920904168E-3</v>
      </c>
      <c r="F2342" s="2">
        <f>'Moving Avg'!D2342</f>
        <v>1.4379999999999999</v>
      </c>
      <c r="G2342" s="2">
        <f>'Moving Avg'!F2342</f>
        <v>1.4184999999999999</v>
      </c>
      <c r="H2342" s="2">
        <f>'Moving Avg'!G2342</f>
        <v>1.4811999999999999</v>
      </c>
      <c r="I2342" s="2">
        <f>'Moving Avg'!H2342</f>
        <v>1.5149814999999998</v>
      </c>
      <c r="J2342" s="6" t="str">
        <f>OBV!F2342</f>
        <v>BULLISH</v>
      </c>
      <c r="K2342" s="6" t="str">
        <f>OBV!G2342</f>
        <v>WEAK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1.41</v>
      </c>
      <c r="C2343" s="2">
        <f>RSI!I2343</f>
        <v>46.137642960601781</v>
      </c>
      <c r="D2343" s="2">
        <f>MACD!E2343</f>
        <v>-2.893832997653778E-3</v>
      </c>
      <c r="E2343" s="2">
        <f>MACD!F2343</f>
        <v>-8.4639831532030904E-3</v>
      </c>
      <c r="F2343" s="2">
        <f>'Moving Avg'!D2343</f>
        <v>1.4280000000000002</v>
      </c>
      <c r="G2343" s="2">
        <f>'Moving Avg'!F2343</f>
        <v>1.4225000000000001</v>
      </c>
      <c r="H2343" s="2">
        <f>'Moving Avg'!G2343</f>
        <v>1.4789999999999999</v>
      </c>
      <c r="I2343" s="2">
        <f>'Moving Avg'!H2343</f>
        <v>1.5137320000000003</v>
      </c>
      <c r="J2343" s="6" t="str">
        <f>OBV!F2343</f>
        <v>BULLISH</v>
      </c>
      <c r="K2343" s="6" t="str">
        <f>OBV!G2343</f>
        <v>WEAK</v>
      </c>
      <c r="L2343" s="6" t="str">
        <f>OBV!H2343</f>
        <v>BULLISH DIVERGENCE</v>
      </c>
    </row>
    <row r="2344" spans="1:12" ht="13.5" x14ac:dyDescent="0.25">
      <c r="A2344" s="3">
        <f>RSI!A2344</f>
        <v>45419</v>
      </c>
      <c r="B2344" s="2">
        <f>RSI!B2344</f>
        <v>1.41</v>
      </c>
      <c r="C2344" s="2">
        <f>RSI!I2344</f>
        <v>46.137642960601774</v>
      </c>
      <c r="D2344" s="2">
        <f>MACD!E2344</f>
        <v>-6.2581133366208519E-3</v>
      </c>
      <c r="E2344" s="2">
        <f>MACD!F2344</f>
        <v>-8.0228091898866434E-3</v>
      </c>
      <c r="F2344" s="2">
        <f>'Moving Avg'!D2344</f>
        <v>1.4179999999999999</v>
      </c>
      <c r="G2344" s="2">
        <f>'Moving Avg'!F2344</f>
        <v>1.4240000000000002</v>
      </c>
      <c r="H2344" s="2">
        <f>'Moving Avg'!G2344</f>
        <v>1.4775999999999996</v>
      </c>
      <c r="I2344" s="2">
        <f>'Moving Avg'!H2344</f>
        <v>1.5128105000000005</v>
      </c>
      <c r="J2344" s="6" t="str">
        <f>OBV!F2344</f>
        <v>BULLISH</v>
      </c>
      <c r="K2344" s="6" t="str">
        <f>OBV!G2344</f>
        <v>WEAK</v>
      </c>
      <c r="L2344" s="6" t="str">
        <f>OBV!H2344</f>
        <v>BULLISH DIVERGENCE</v>
      </c>
    </row>
    <row r="2345" spans="1:12" ht="13.5" x14ac:dyDescent="0.25">
      <c r="A2345" s="3">
        <f>RSI!A2345</f>
        <v>45420</v>
      </c>
      <c r="B2345" s="2">
        <f>RSI!B2345</f>
        <v>1.41</v>
      </c>
      <c r="C2345" s="2">
        <f>RSI!I2345</f>
        <v>46.137642960601767</v>
      </c>
      <c r="D2345" s="2">
        <f>MACD!E2345</f>
        <v>-8.9365880940837084E-3</v>
      </c>
      <c r="E2345" s="2">
        <f>MACD!F2345</f>
        <v>-8.2055649707260571E-3</v>
      </c>
      <c r="F2345" s="2">
        <f>'Moving Avg'!D2345</f>
        <v>1.4079999999999999</v>
      </c>
      <c r="G2345" s="2">
        <f>'Moving Avg'!F2345</f>
        <v>1.4235000000000002</v>
      </c>
      <c r="H2345" s="2">
        <f>'Moving Avg'!G2345</f>
        <v>1.4757999999999996</v>
      </c>
      <c r="I2345" s="2">
        <f>'Moving Avg'!H2345</f>
        <v>1.5119830000000007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</row>
    <row r="2346" spans="1:12" ht="13.5" x14ac:dyDescent="0.25">
      <c r="A2346" s="3">
        <f>RSI!A2346</f>
        <v>45421</v>
      </c>
      <c r="B2346" s="2">
        <f>RSI!B2346</f>
        <v>1.35</v>
      </c>
      <c r="C2346" s="2">
        <f>RSI!I2346</f>
        <v>39.007217244664432</v>
      </c>
      <c r="D2346" s="2">
        <f>MACD!E2346</f>
        <v>2.627986817807848E-3</v>
      </c>
      <c r="E2346" s="2">
        <f>MACD!F2346</f>
        <v>-6.0388546130192766E-3</v>
      </c>
      <c r="F2346" s="2">
        <f>'Moving Avg'!D2346</f>
        <v>1.3980000000000001</v>
      </c>
      <c r="G2346" s="2">
        <f>'Moving Avg'!F2346</f>
        <v>1.4230000000000003</v>
      </c>
      <c r="H2346" s="2">
        <f>'Moving Avg'!G2346</f>
        <v>1.4715999999999996</v>
      </c>
      <c r="I2346" s="2">
        <f>'Moving Avg'!H2346</f>
        <v>1.5111835000000007</v>
      </c>
      <c r="J2346" s="6" t="str">
        <f>OBV!F2346</f>
        <v>BULLISH</v>
      </c>
      <c r="K2346" s="6" t="str">
        <f>OBV!G2346</f>
        <v>WEAK</v>
      </c>
      <c r="L2346" s="6" t="str">
        <f>OBV!H2346</f>
        <v>BULLISH DIVERGENCE</v>
      </c>
    </row>
    <row r="2347" spans="1:12" ht="13.5" x14ac:dyDescent="0.25">
      <c r="A2347" s="3">
        <f>RSI!A2347</f>
        <v>45422</v>
      </c>
      <c r="B2347" s="2">
        <f>RSI!B2347</f>
        <v>1.31</v>
      </c>
      <c r="C2347" s="2">
        <f>RSI!I2347</f>
        <v>35.111375364117094</v>
      </c>
      <c r="D2347" s="2">
        <f>MACD!E2347</f>
        <v>6.6443576254970882E-3</v>
      </c>
      <c r="E2347" s="2">
        <f>MACD!F2347</f>
        <v>-3.5022121653160041E-3</v>
      </c>
      <c r="F2347" s="2">
        <f>'Moving Avg'!D2347</f>
        <v>1.3780000000000001</v>
      </c>
      <c r="G2347" s="2">
        <f>'Moving Avg'!F2347</f>
        <v>1.4205000000000001</v>
      </c>
      <c r="H2347" s="2">
        <f>'Moving Avg'!G2347</f>
        <v>1.4659999999999997</v>
      </c>
      <c r="I2347" s="2">
        <f>'Moving Avg'!H2347</f>
        <v>1.5099500000000008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1.36</v>
      </c>
      <c r="C2348" s="2">
        <f>RSI!I2348</f>
        <v>42.801536063943544</v>
      </c>
      <c r="D2348" s="2">
        <f>MACD!E2348</f>
        <v>1.6268074268268151E-2</v>
      </c>
      <c r="E2348" s="2">
        <f>MACD!F2348</f>
        <v>4.5184512140082709E-4</v>
      </c>
      <c r="F2348" s="2">
        <f>'Moving Avg'!D2348</f>
        <v>1.3680000000000001</v>
      </c>
      <c r="G2348" s="2">
        <f>'Moving Avg'!F2348</f>
        <v>1.4175</v>
      </c>
      <c r="H2348" s="2">
        <f>'Moving Avg'!G2348</f>
        <v>1.4613999999999996</v>
      </c>
      <c r="I2348" s="2">
        <f>'Moving Avg'!H2348</f>
        <v>1.5087500000000011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1.3</v>
      </c>
      <c r="C2349" s="2">
        <f>RSI!I2349</f>
        <v>37.11687949442706</v>
      </c>
      <c r="D2349" s="2">
        <f>MACD!E2349</f>
        <v>2.9206677629205258E-2</v>
      </c>
      <c r="E2349" s="2">
        <f>MACD!F2349</f>
        <v>6.2028116229617134E-3</v>
      </c>
      <c r="F2349" s="2">
        <f>'Moving Avg'!D2349</f>
        <v>1.3460000000000001</v>
      </c>
      <c r="G2349" s="2">
        <f>'Moving Avg'!F2349</f>
        <v>1.409</v>
      </c>
      <c r="H2349" s="2">
        <f>'Moving Avg'!G2349</f>
        <v>1.4555999999999998</v>
      </c>
      <c r="I2349" s="2">
        <f>'Moving Avg'!H2349</f>
        <v>1.5071000000000012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1.27</v>
      </c>
      <c r="C2350" s="2">
        <f>RSI!I2350</f>
        <v>34.639613705074268</v>
      </c>
      <c r="D2350" s="2">
        <f>MACD!E2350</f>
        <v>4.3056504448979904E-2</v>
      </c>
      <c r="E2350" s="2">
        <f>MACD!F2350</f>
        <v>1.3573550188165352E-2</v>
      </c>
      <c r="F2350" s="2">
        <f>'Moving Avg'!D2350</f>
        <v>1.3180000000000001</v>
      </c>
      <c r="G2350" s="2">
        <f>'Moving Avg'!F2350</f>
        <v>1.3995000000000002</v>
      </c>
      <c r="H2350" s="2">
        <f>'Moving Avg'!G2350</f>
        <v>1.4491999999999996</v>
      </c>
      <c r="I2350" s="2">
        <f>'Moving Avg'!H2350</f>
        <v>1.5053000000000012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1.32</v>
      </c>
      <c r="C2351" s="2">
        <f>RSI!I2351</f>
        <v>41.631769675435649</v>
      </c>
      <c r="D2351" s="2">
        <f>MACD!E2351</f>
        <v>4.2647605183003146E-2</v>
      </c>
      <c r="E2351" s="2">
        <f>MACD!F2351</f>
        <v>1.9388361187132913E-2</v>
      </c>
      <c r="F2351" s="2">
        <f>'Moving Avg'!D2351</f>
        <v>1.3120000000000001</v>
      </c>
      <c r="G2351" s="2">
        <f>'Moving Avg'!F2351</f>
        <v>1.3955</v>
      </c>
      <c r="H2351" s="2">
        <f>'Moving Avg'!G2351</f>
        <v>1.4437999999999993</v>
      </c>
      <c r="I2351" s="2">
        <f>'Moving Avg'!H2351</f>
        <v>1.503400000000001</v>
      </c>
      <c r="J2351" s="6" t="str">
        <f>OBV!F2351</f>
        <v>BEARISH</v>
      </c>
      <c r="K2351" s="6" t="str">
        <f>OBV!G2351</f>
        <v>STRONG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1.36</v>
      </c>
      <c r="C2352" s="2">
        <f>RSI!I2352</f>
        <v>46.557368136041219</v>
      </c>
      <c r="D2352" s="2">
        <f>MACD!E2352</f>
        <v>4.1328409402730637E-2</v>
      </c>
      <c r="E2352" s="2">
        <f>MACD!F2352</f>
        <v>2.3776370830252459E-2</v>
      </c>
      <c r="F2352" s="2">
        <f>'Moving Avg'!D2352</f>
        <v>1.3220000000000001</v>
      </c>
      <c r="G2352" s="2">
        <f>'Moving Avg'!F2352</f>
        <v>1.3904999999999998</v>
      </c>
      <c r="H2352" s="2">
        <f>'Moving Avg'!G2352</f>
        <v>1.4391999999999996</v>
      </c>
      <c r="I2352" s="2">
        <f>'Moving Avg'!H2352</f>
        <v>1.5015000000000009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1.41</v>
      </c>
      <c r="C2353" s="2">
        <f>RSI!I2353</f>
        <v>52.009117835832974</v>
      </c>
      <c r="D2353" s="2">
        <f>MACD!E2353</f>
        <v>3.6689969296788139E-2</v>
      </c>
      <c r="E2353" s="2">
        <f>MACD!F2353</f>
        <v>2.6359090523559597E-2</v>
      </c>
      <c r="F2353" s="2">
        <f>'Moving Avg'!D2353</f>
        <v>1.3320000000000003</v>
      </c>
      <c r="G2353" s="2">
        <f>'Moving Avg'!F2353</f>
        <v>1.3879999999999999</v>
      </c>
      <c r="H2353" s="2">
        <f>'Moving Avg'!G2353</f>
        <v>1.4355999999999995</v>
      </c>
      <c r="I2353" s="2">
        <f>'Moving Avg'!H2353</f>
        <v>1.4998500000000012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1.4</v>
      </c>
      <c r="C2354" s="2">
        <f>RSI!I2354</f>
        <v>50.890959290293715</v>
      </c>
      <c r="D2354" s="2">
        <f>MACD!E2354</f>
        <v>3.3378485233194422E-2</v>
      </c>
      <c r="E2354" s="2">
        <f>MACD!F2354</f>
        <v>2.7762969465486564E-2</v>
      </c>
      <c r="F2354" s="2">
        <f>'Moving Avg'!D2354</f>
        <v>1.3519999999999999</v>
      </c>
      <c r="G2354" s="2">
        <f>'Moving Avg'!F2354</f>
        <v>1.3879999999999999</v>
      </c>
      <c r="H2354" s="2">
        <f>'Moving Avg'!G2354</f>
        <v>1.4331999999999996</v>
      </c>
      <c r="I2354" s="2">
        <f>'Moving Avg'!H2354</f>
        <v>1.4979000000000011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1.4</v>
      </c>
      <c r="C2355" s="2">
        <f>RSI!I2355</f>
        <v>50.890959290293708</v>
      </c>
      <c r="D2355" s="2">
        <f>MACD!E2355</f>
        <v>3.051759617786387E-2</v>
      </c>
      <c r="E2355" s="2">
        <f>MACD!F2355</f>
        <v>2.8313894807962026E-2</v>
      </c>
      <c r="F2355" s="2">
        <f>'Moving Avg'!D2355</f>
        <v>1.3780000000000001</v>
      </c>
      <c r="G2355" s="2">
        <f>'Moving Avg'!F2355</f>
        <v>1.3879999999999999</v>
      </c>
      <c r="H2355" s="2">
        <f>'Moving Avg'!G2355</f>
        <v>1.4307999999999996</v>
      </c>
      <c r="I2355" s="2">
        <f>'Moving Avg'!H2355</f>
        <v>1.4958000000000009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1.4</v>
      </c>
      <c r="C2356" s="2">
        <f>RSI!I2356</f>
        <v>50.890959290293708</v>
      </c>
      <c r="D2356" s="2">
        <f>MACD!E2356</f>
        <v>1.8811570893170426E-2</v>
      </c>
      <c r="E2356" s="2">
        <f>MACD!F2356</f>
        <v>2.6413430025003709E-2</v>
      </c>
      <c r="F2356" s="2">
        <f>'Moving Avg'!D2356</f>
        <v>1.3940000000000001</v>
      </c>
      <c r="G2356" s="2">
        <f>'Moving Avg'!F2356</f>
        <v>1.3849999999999998</v>
      </c>
      <c r="H2356" s="2">
        <f>'Moving Avg'!G2356</f>
        <v>1.4283999999999997</v>
      </c>
      <c r="I2356" s="2">
        <f>'Moving Avg'!H2356</f>
        <v>1.4937000000000007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1.35</v>
      </c>
      <c r="C2357" s="2">
        <f>RSI!I2357</f>
        <v>44.867086118430969</v>
      </c>
      <c r="D2357" s="2">
        <f>MACD!E2357</f>
        <v>6.4058636656394441E-3</v>
      </c>
      <c r="E2357" s="2">
        <f>MACD!F2357</f>
        <v>2.2411916753130857E-2</v>
      </c>
      <c r="F2357" s="2">
        <f>'Moving Avg'!D2357</f>
        <v>1.3919999999999999</v>
      </c>
      <c r="G2357" s="2">
        <f>'Moving Avg'!F2357</f>
        <v>1.3824999999999998</v>
      </c>
      <c r="H2357" s="2">
        <f>'Moving Avg'!G2357</f>
        <v>1.425</v>
      </c>
      <c r="I2357" s="2">
        <f>'Moving Avg'!H2357</f>
        <v>1.491750000000001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1.35</v>
      </c>
      <c r="C2358" s="2">
        <f>RSI!I2358</f>
        <v>44.867086118430969</v>
      </c>
      <c r="D2358" s="2">
        <f>MACD!E2358</f>
        <v>3.8497584171106602E-3</v>
      </c>
      <c r="E2358" s="2">
        <f>MACD!F2358</f>
        <v>1.869948508592682E-2</v>
      </c>
      <c r="F2358" s="2">
        <f>'Moving Avg'!D2358</f>
        <v>1.3799999999999997</v>
      </c>
      <c r="G2358" s="2">
        <f>'Moving Avg'!F2358</f>
        <v>1.377</v>
      </c>
      <c r="H2358" s="2">
        <f>'Moving Avg'!G2358</f>
        <v>1.4215999999999998</v>
      </c>
      <c r="I2358" s="2">
        <f>'Moving Avg'!H2358</f>
        <v>1.4901000000000011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1.35</v>
      </c>
      <c r="C2359" s="2">
        <f>RSI!I2359</f>
        <v>44.867086118430969</v>
      </c>
      <c r="D2359" s="2">
        <f>MACD!E2359</f>
        <v>-7.3135691527292934E-3</v>
      </c>
      <c r="E2359" s="2">
        <f>MACD!F2359</f>
        <v>1.3496874238195598E-2</v>
      </c>
      <c r="F2359" s="2">
        <f>'Moving Avg'!D2359</f>
        <v>1.3699999999999999</v>
      </c>
      <c r="G2359" s="2">
        <f>'Moving Avg'!F2359</f>
        <v>1.3714999999999999</v>
      </c>
      <c r="H2359" s="2">
        <f>'Moving Avg'!G2359</f>
        <v>1.4181999999999997</v>
      </c>
      <c r="I2359" s="2">
        <f>'Moving Avg'!H2359</f>
        <v>1.4884500000000009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1.35</v>
      </c>
      <c r="C2360" s="2">
        <f>RSI!I2360</f>
        <v>44.867086118430969</v>
      </c>
      <c r="D2360" s="2">
        <f>MACD!E2360</f>
        <v>-2.1161605634481662E-2</v>
      </c>
      <c r="E2360" s="2">
        <f>MACD!F2360</f>
        <v>6.5651782636601454E-3</v>
      </c>
      <c r="F2360" s="2">
        <f>'Moving Avg'!D2360</f>
        <v>1.3599999999999999</v>
      </c>
      <c r="G2360" s="2">
        <f>'Moving Avg'!F2360</f>
        <v>1.3660000000000001</v>
      </c>
      <c r="H2360" s="2">
        <f>'Moving Avg'!G2360</f>
        <v>1.4147999999999989</v>
      </c>
      <c r="I2360" s="2">
        <f>'Moving Avg'!H2360</f>
        <v>1.4868500000000011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1.35</v>
      </c>
      <c r="C2361" s="2">
        <f>RSI!I2361</f>
        <v>44.867086118430976</v>
      </c>
      <c r="D2361" s="2">
        <f>MACD!E2361</f>
        <v>-2.4989422187028598E-2</v>
      </c>
      <c r="E2361" s="2">
        <f>MACD!F2361</f>
        <v>2.5425817352239637E-4</v>
      </c>
      <c r="F2361" s="2">
        <f>'Moving Avg'!D2361</f>
        <v>1.35</v>
      </c>
      <c r="G2361" s="2">
        <f>'Moving Avg'!F2361</f>
        <v>1.3635000000000002</v>
      </c>
      <c r="H2361" s="2">
        <f>'Moving Avg'!G2361</f>
        <v>1.4113999999999991</v>
      </c>
      <c r="I2361" s="2">
        <f>'Moving Avg'!H2361</f>
        <v>1.4849000000000014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1.3</v>
      </c>
      <c r="C2362" s="2">
        <f>RSI!I2362</f>
        <v>38.3001979870917</v>
      </c>
      <c r="D2362" s="2">
        <f>MACD!E2362</f>
        <v>-1.818797450384424E-2</v>
      </c>
      <c r="E2362" s="2">
        <f>MACD!F2362</f>
        <v>-3.4341883619509309E-3</v>
      </c>
      <c r="F2362" s="2">
        <f>'Moving Avg'!D2362</f>
        <v>1.34</v>
      </c>
      <c r="G2362" s="2">
        <f>'Moving Avg'!F2362</f>
        <v>1.3580000000000001</v>
      </c>
      <c r="H2362" s="2">
        <f>'Moving Avg'!G2362</f>
        <v>1.4069999999999991</v>
      </c>
      <c r="I2362" s="2">
        <f>'Moving Avg'!H2362</f>
        <v>1.4827000000000015</v>
      </c>
      <c r="J2362" s="6" t="str">
        <f>OBV!F2362</f>
        <v>BEARISH</v>
      </c>
      <c r="K2362" s="6" t="str">
        <f>OBV!G2362</f>
        <v>STRONG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1.35</v>
      </c>
      <c r="C2363" s="2">
        <f>RSI!I2363</f>
        <v>46.701246429446293</v>
      </c>
      <c r="D2363" s="2">
        <f>MACD!E2363</f>
        <v>-7.9795699144109555E-3</v>
      </c>
      <c r="E2363" s="2">
        <f>MACD!F2363</f>
        <v>-4.3432646724429359E-3</v>
      </c>
      <c r="F2363" s="2">
        <f>'Moving Avg'!D2363</f>
        <v>1.3400000000000003</v>
      </c>
      <c r="G2363" s="2">
        <f>'Moving Avg'!F2363</f>
        <v>1.3550000000000004</v>
      </c>
      <c r="H2363" s="2">
        <f>'Moving Avg'!G2363</f>
        <v>1.4035999999999993</v>
      </c>
      <c r="I2363" s="2">
        <f>'Moving Avg'!H2363</f>
        <v>1.4807500000000018</v>
      </c>
      <c r="J2363" s="6" t="str">
        <f>OBV!F2363</f>
        <v>BULLISH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45447</v>
      </c>
      <c r="B2364" s="2">
        <f>RSI!B2364</f>
        <v>1.35</v>
      </c>
      <c r="C2364" s="2">
        <f>RSI!I2364</f>
        <v>46.701246429446293</v>
      </c>
      <c r="D2364" s="2">
        <f>MACD!E2364</f>
        <v>-7.4529771568787595E-4</v>
      </c>
      <c r="E2364" s="2">
        <f>MACD!F2364</f>
        <v>-3.6236712810919242E-3</v>
      </c>
      <c r="F2364" s="2">
        <f>'Moving Avg'!D2364</f>
        <v>1.3399999999999999</v>
      </c>
      <c r="G2364" s="2">
        <f>'Moving Avg'!F2364</f>
        <v>1.3520000000000005</v>
      </c>
      <c r="H2364" s="2">
        <f>'Moving Avg'!G2364</f>
        <v>1.4001999999999992</v>
      </c>
      <c r="I2364" s="2">
        <f>'Moving Avg'!H2364</f>
        <v>1.4788000000000023</v>
      </c>
      <c r="J2364" s="6" t="str">
        <f>OBV!F2364</f>
        <v>BULLISH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1.41</v>
      </c>
      <c r="C2365" s="2">
        <f>RSI!I2365</f>
        <v>55.192158685003051</v>
      </c>
      <c r="D2365" s="2">
        <f>MACD!E2365</f>
        <v>1.056428909701479E-3</v>
      </c>
      <c r="E2365" s="2">
        <f>MACD!F2365</f>
        <v>-2.6876512429332439E-3</v>
      </c>
      <c r="F2365" s="2">
        <f>'Moving Avg'!D2365</f>
        <v>1.3519999999999999</v>
      </c>
      <c r="G2365" s="2">
        <f>'Moving Avg'!F2365</f>
        <v>1.3520000000000005</v>
      </c>
      <c r="H2365" s="2">
        <f>'Moving Avg'!G2365</f>
        <v>1.3979999999999992</v>
      </c>
      <c r="I2365" s="2">
        <f>'Moving Avg'!H2365</f>
        <v>1.4771500000000024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1.45</v>
      </c>
      <c r="C2366" s="2">
        <f>RSI!I2366</f>
        <v>59.791052951363973</v>
      </c>
      <c r="D2366" s="2">
        <f>MACD!E2366</f>
        <v>-6.2092406367963981E-4</v>
      </c>
      <c r="E2366" s="2">
        <f>MACD!F2366</f>
        <v>-2.2743058070825231E-3</v>
      </c>
      <c r="F2366" s="2">
        <f>'Moving Avg'!D2366</f>
        <v>1.3720000000000001</v>
      </c>
      <c r="G2366" s="2">
        <f>'Moving Avg'!F2366</f>
        <v>1.3570000000000004</v>
      </c>
      <c r="H2366" s="2">
        <f>'Moving Avg'!G2366</f>
        <v>1.3965999999999994</v>
      </c>
      <c r="I2366" s="2">
        <f>'Moving Avg'!H2366</f>
        <v>1.4757500000000023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1.45</v>
      </c>
      <c r="C2367" s="2">
        <f>RSI!I2367</f>
        <v>59.791052951363973</v>
      </c>
      <c r="D2367" s="2">
        <f>MACD!E2367</f>
        <v>-1.0190121703067545E-2</v>
      </c>
      <c r="E2367" s="2">
        <f>MACD!F2367</f>
        <v>-3.8574689862795278E-3</v>
      </c>
      <c r="F2367" s="2">
        <f>'Moving Avg'!D2367</f>
        <v>1.4020000000000001</v>
      </c>
      <c r="G2367" s="2">
        <f>'Moving Avg'!F2367</f>
        <v>1.3640000000000003</v>
      </c>
      <c r="H2367" s="2">
        <f>'Moving Avg'!G2367</f>
        <v>1.3955999999999995</v>
      </c>
      <c r="I2367" s="2">
        <f>'Moving Avg'!H2367</f>
        <v>1.4743500000000023</v>
      </c>
      <c r="J2367" s="6" t="str">
        <f>OBV!F2367</f>
        <v>BULLISH</v>
      </c>
      <c r="K2367" s="6" t="str">
        <f>OBV!G2367</f>
        <v>WEAK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1.46</v>
      </c>
      <c r="C2368" s="2">
        <f>RSI!I2368</f>
        <v>60.953026277722692</v>
      </c>
      <c r="D2368" s="2">
        <f>MACD!E2368</f>
        <v>-1.9451571458108496E-2</v>
      </c>
      <c r="E2368" s="2">
        <f>MACD!F2368</f>
        <v>-6.9762894806453223E-3</v>
      </c>
      <c r="F2368" s="2">
        <f>'Moving Avg'!D2368</f>
        <v>1.4239999999999999</v>
      </c>
      <c r="G2368" s="2">
        <f>'Moving Avg'!F2368</f>
        <v>1.3690000000000002</v>
      </c>
      <c r="H2368" s="2">
        <f>'Moving Avg'!G2368</f>
        <v>1.3959999999999997</v>
      </c>
      <c r="I2368" s="2">
        <f>'Moving Avg'!H2368</f>
        <v>1.4730000000000023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1.46</v>
      </c>
      <c r="C2369" s="2">
        <f>RSI!I2369</f>
        <v>60.953026277722692</v>
      </c>
      <c r="D2369" s="2">
        <f>MACD!E2369</f>
        <v>-2.7739583984615068E-2</v>
      </c>
      <c r="E2369" s="2">
        <f>MACD!F2369</f>
        <v>-1.1128948381439272E-2</v>
      </c>
      <c r="F2369" s="2">
        <f>'Moving Avg'!D2369</f>
        <v>1.446</v>
      </c>
      <c r="G2369" s="2">
        <f>'Moving Avg'!F2369</f>
        <v>1.3770000000000002</v>
      </c>
      <c r="H2369" s="2">
        <f>'Moving Avg'!G2369</f>
        <v>1.3955999999999995</v>
      </c>
      <c r="I2369" s="2">
        <f>'Moving Avg'!H2369</f>
        <v>1.4716500000000026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1.46</v>
      </c>
      <c r="C2370" s="2">
        <f>RSI!I2370</f>
        <v>60.953026277722692</v>
      </c>
      <c r="D2370" s="2">
        <f>MACD!E2370</f>
        <v>-3.5170481730629088E-2</v>
      </c>
      <c r="E2370" s="2">
        <f>MACD!F2370</f>
        <v>-1.5937255051277237E-2</v>
      </c>
      <c r="F2370" s="2">
        <f>'Moving Avg'!D2370</f>
        <v>1.456</v>
      </c>
      <c r="G2370" s="2">
        <f>'Moving Avg'!F2370</f>
        <v>1.3865000000000003</v>
      </c>
      <c r="H2370" s="2">
        <f>'Moving Avg'!G2370</f>
        <v>1.3947999999999994</v>
      </c>
      <c r="I2370" s="2">
        <f>'Moving Avg'!H2370</f>
        <v>1.4703000000000019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1.47</v>
      </c>
      <c r="C2371" s="2">
        <f>RSI!I2371</f>
        <v>62.313267685798508</v>
      </c>
      <c r="D2371" s="2">
        <f>MACD!E2371</f>
        <v>-4.2585908947812223E-2</v>
      </c>
      <c r="E2371" s="2">
        <f>MACD!F2371</f>
        <v>-2.1266985830584235E-2</v>
      </c>
      <c r="F2371" s="2">
        <f>'Moving Avg'!D2371</f>
        <v>1.46</v>
      </c>
      <c r="G2371" s="2">
        <f>'Moving Avg'!F2371</f>
        <v>1.3940000000000001</v>
      </c>
      <c r="H2371" s="2">
        <f>'Moving Avg'!G2371</f>
        <v>1.3953999999999995</v>
      </c>
      <c r="I2371" s="2">
        <f>'Moving Avg'!H2371</f>
        <v>1.4690000000000021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1.47</v>
      </c>
      <c r="C2372" s="2">
        <f>RSI!I2372</f>
        <v>62.313267685798508</v>
      </c>
      <c r="D2372" s="2">
        <f>MACD!E2372</f>
        <v>-5.6970236152752651E-2</v>
      </c>
      <c r="E2372" s="2">
        <f>MACD!F2372</f>
        <v>-2.8407635895017921E-2</v>
      </c>
      <c r="F2372" s="2">
        <f>'Moving Avg'!D2372</f>
        <v>1.464</v>
      </c>
      <c r="G2372" s="2">
        <f>'Moving Avg'!F2372</f>
        <v>1.3995</v>
      </c>
      <c r="H2372" s="2">
        <f>'Moving Avg'!G2372</f>
        <v>1.3971999999999998</v>
      </c>
      <c r="I2372" s="2">
        <f>'Moving Avg'!H2372</f>
        <v>1.467700000000002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1.47</v>
      </c>
      <c r="C2373" s="2">
        <f>RSI!I2373</f>
        <v>62.313267685798508</v>
      </c>
      <c r="D2373" s="2">
        <f>MACD!E2373</f>
        <v>-6.1835788963999549E-2</v>
      </c>
      <c r="E2373" s="2">
        <f>MACD!F2373</f>
        <v>-3.5093266508814253E-2</v>
      </c>
      <c r="F2373" s="2">
        <f>'Moving Avg'!D2373</f>
        <v>1.4659999999999997</v>
      </c>
      <c r="G2373" s="2">
        <f>'Moving Avg'!F2373</f>
        <v>1.4024999999999996</v>
      </c>
      <c r="H2373" s="2">
        <f>'Moving Avg'!G2373</f>
        <v>1.4</v>
      </c>
      <c r="I2373" s="2">
        <f>'Moving Avg'!H2373</f>
        <v>1.4664000000000019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1.47</v>
      </c>
      <c r="C2374" s="2">
        <f>RSI!I2374</f>
        <v>62.313267685798508</v>
      </c>
      <c r="D2374" s="2">
        <f>MACD!E2374</f>
        <v>-6.6310671776640184E-2</v>
      </c>
      <c r="E2374" s="2">
        <f>MACD!F2374</f>
        <v>-4.1336747562379442E-2</v>
      </c>
      <c r="F2374" s="2">
        <f>'Moving Avg'!D2374</f>
        <v>1.4679999999999997</v>
      </c>
      <c r="G2374" s="2">
        <f>'Moving Avg'!F2374</f>
        <v>1.4059999999999999</v>
      </c>
      <c r="H2374" s="2">
        <f>'Moving Avg'!G2374</f>
        <v>1.4018000000000002</v>
      </c>
      <c r="I2374" s="2">
        <f>'Moving Avg'!H2374</f>
        <v>1.4650500000000022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1.41</v>
      </c>
      <c r="C2375" s="2">
        <f>RSI!I2375</f>
        <v>48.639020763450823</v>
      </c>
      <c r="D2375" s="2">
        <f>MACD!E2375</f>
        <v>-5.6753264615299726E-2</v>
      </c>
      <c r="E2375" s="2">
        <f>MACD!F2375</f>
        <v>-4.4420050972963497E-2</v>
      </c>
      <c r="F2375" s="2">
        <f>'Moving Avg'!D2375</f>
        <v>1.458</v>
      </c>
      <c r="G2375" s="2">
        <f>'Moving Avg'!F2375</f>
        <v>1.4064999999999999</v>
      </c>
      <c r="H2375" s="2">
        <f>'Moving Avg'!G2375</f>
        <v>1.4016</v>
      </c>
      <c r="I2375" s="2">
        <f>'Moving Avg'!H2375</f>
        <v>1.4634000000000023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1.41</v>
      </c>
      <c r="C2376" s="2">
        <f>RSI!I2376</f>
        <v>48.639020763450823</v>
      </c>
      <c r="D2376" s="2">
        <f>MACD!E2376</f>
        <v>-4.2464660547408606E-2</v>
      </c>
      <c r="E2376" s="2">
        <f>MACD!F2376</f>
        <v>-4.402897288785252E-2</v>
      </c>
      <c r="F2376" s="2">
        <f>'Moving Avg'!D2376</f>
        <v>1.4460000000000002</v>
      </c>
      <c r="G2376" s="2">
        <f>'Moving Avg'!F2376</f>
        <v>1.4069999999999998</v>
      </c>
      <c r="H2376" s="2">
        <f>'Moving Avg'!G2376</f>
        <v>1.4025999999999998</v>
      </c>
      <c r="I2376" s="2">
        <f>'Moving Avg'!H2376</f>
        <v>1.4617500000000028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1.41</v>
      </c>
      <c r="C2377" s="2">
        <f>RSI!I2377</f>
        <v>48.639020763450823</v>
      </c>
      <c r="D2377" s="2">
        <f>MACD!E2377</f>
        <v>-3.0330117069175877E-2</v>
      </c>
      <c r="E2377" s="2">
        <f>MACD!F2377</f>
        <v>-4.1289201724117194E-2</v>
      </c>
      <c r="F2377" s="2">
        <f>'Moving Avg'!D2377</f>
        <v>1.4339999999999999</v>
      </c>
      <c r="G2377" s="2">
        <f>'Moving Avg'!F2377</f>
        <v>1.4099999999999997</v>
      </c>
      <c r="H2377" s="2">
        <f>'Moving Avg'!G2377</f>
        <v>1.4036</v>
      </c>
      <c r="I2377" s="2">
        <f>'Moving Avg'!H2377</f>
        <v>1.4601000000000024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1.46</v>
      </c>
      <c r="C2378" s="2">
        <f>RSI!I2378</f>
        <v>58.188710425117137</v>
      </c>
      <c r="D2378" s="2">
        <f>MACD!E2378</f>
        <v>-2.2186755460085639E-2</v>
      </c>
      <c r="E2378" s="2">
        <f>MACD!F2378</f>
        <v>-3.7468712471310887E-2</v>
      </c>
      <c r="F2378" s="2">
        <f>'Moving Avg'!D2378</f>
        <v>1.4319999999999999</v>
      </c>
      <c r="G2378" s="2">
        <f>'Moving Avg'!F2378</f>
        <v>1.4155</v>
      </c>
      <c r="H2378" s="2">
        <f>'Moving Avg'!G2378</f>
        <v>1.4043999999999996</v>
      </c>
      <c r="I2378" s="2">
        <f>'Moving Avg'!H2378</f>
        <v>1.4587000000000023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</row>
    <row r="2379" spans="1:12" ht="13.5" x14ac:dyDescent="0.25">
      <c r="A2379" s="3">
        <f>RSI!A2379</f>
        <v>45469</v>
      </c>
      <c r="B2379" s="2">
        <f>RSI!B2379</f>
        <v>1.46</v>
      </c>
      <c r="C2379" s="2">
        <f>RSI!I2379</f>
        <v>58.188710425117137</v>
      </c>
      <c r="D2379" s="2">
        <f>MACD!E2379</f>
        <v>-1.5553788325213258E-2</v>
      </c>
      <c r="E2379" s="2">
        <f>MACD!F2379</f>
        <v>-3.3085727642091362E-2</v>
      </c>
      <c r="F2379" s="2">
        <f>'Moving Avg'!D2379</f>
        <v>1.43</v>
      </c>
      <c r="G2379" s="2">
        <f>'Moving Avg'!F2379</f>
        <v>1.4209999999999998</v>
      </c>
      <c r="H2379" s="2">
        <f>'Moving Avg'!G2379</f>
        <v>1.4041999999999997</v>
      </c>
      <c r="I2379" s="2">
        <f>'Moving Avg'!H2379</f>
        <v>1.4576000000000022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1.46</v>
      </c>
      <c r="C2380" s="2">
        <f>RSI!I2380</f>
        <v>58.188710425117137</v>
      </c>
      <c r="D2380" s="2">
        <f>MACD!E2380</f>
        <v>-1.0179768053444782E-2</v>
      </c>
      <c r="E2380" s="2">
        <f>MACD!F2380</f>
        <v>-2.8504535724362047E-2</v>
      </c>
      <c r="F2380" s="2">
        <f>'Moving Avg'!D2380</f>
        <v>1.44</v>
      </c>
      <c r="G2380" s="2">
        <f>'Moving Avg'!F2380</f>
        <v>1.4265000000000001</v>
      </c>
      <c r="H2380" s="2">
        <f>'Moving Avg'!G2380</f>
        <v>1.4041999999999997</v>
      </c>
      <c r="I2380" s="2">
        <f>'Moving Avg'!H2380</f>
        <v>1.4568500000000022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1.47</v>
      </c>
      <c r="C2381" s="2">
        <f>RSI!I2381</f>
        <v>60.044450378535778</v>
      </c>
      <c r="D2381" s="2">
        <f>MACD!E2381</f>
        <v>-5.0556237601395715E-3</v>
      </c>
      <c r="E2381" s="2">
        <f>MACD!F2381</f>
        <v>-2.3814753331517554E-2</v>
      </c>
      <c r="F2381" s="2">
        <f>'Moving Avg'!D2381</f>
        <v>1.452</v>
      </c>
      <c r="G2381" s="2">
        <f>'Moving Avg'!F2381</f>
        <v>1.4325000000000001</v>
      </c>
      <c r="H2381" s="2">
        <f>'Moving Avg'!G2381</f>
        <v>1.4055999999999995</v>
      </c>
      <c r="I2381" s="2">
        <f>'Moving Avg'!H2381</f>
        <v>1.4561500000000027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1.47</v>
      </c>
      <c r="C2382" s="2">
        <f>RSI!I2382</f>
        <v>60.044450378535778</v>
      </c>
      <c r="D2382" s="2">
        <f>MACD!E2382</f>
        <v>-9.8336684931488172E-4</v>
      </c>
      <c r="E2382" s="2">
        <f>MACD!F2382</f>
        <v>-1.9248476035077018E-2</v>
      </c>
      <c r="F2382" s="2">
        <f>'Moving Avg'!D2382</f>
        <v>1.464</v>
      </c>
      <c r="G2382" s="2">
        <f>'Moving Avg'!F2382</f>
        <v>1.4410000000000003</v>
      </c>
      <c r="H2382" s="2">
        <f>'Moving Avg'!G2382</f>
        <v>1.4057999999999995</v>
      </c>
      <c r="I2382" s="2">
        <f>'Moving Avg'!H2382</f>
        <v>1.4554500000000028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1.51</v>
      </c>
      <c r="C2383" s="2">
        <f>RSI!I2383</f>
        <v>66.866569740177482</v>
      </c>
      <c r="D2383" s="2">
        <f>MACD!E2383</f>
        <v>-7.4460867873349379E-4</v>
      </c>
      <c r="E2383" s="2">
        <f>MACD!F2383</f>
        <v>-1.5547702563808314E-2</v>
      </c>
      <c r="F2383" s="2">
        <f>'Moving Avg'!D2383</f>
        <v>1.4739999999999998</v>
      </c>
      <c r="G2383" s="2">
        <f>'Moving Avg'!F2383</f>
        <v>1.4490000000000003</v>
      </c>
      <c r="H2383" s="2">
        <f>'Moving Avg'!G2383</f>
        <v>1.4067999999999998</v>
      </c>
      <c r="I2383" s="2">
        <f>'Moving Avg'!H2383</f>
        <v>1.4549500000000024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1.57</v>
      </c>
      <c r="C2384" s="2">
        <f>RSI!I2384</f>
        <v>74.02959999885033</v>
      </c>
      <c r="D2384" s="2">
        <f>MACD!E2384</f>
        <v>-5.4493467652725336E-3</v>
      </c>
      <c r="E2384" s="2">
        <f>MACD!F2384</f>
        <v>-1.3528031404101158E-2</v>
      </c>
      <c r="F2384" s="2">
        <f>'Moving Avg'!D2384</f>
        <v>1.496</v>
      </c>
      <c r="G2384" s="2">
        <f>'Moving Avg'!F2384</f>
        <v>1.4600000000000002</v>
      </c>
      <c r="H2384" s="2">
        <f>'Moving Avg'!G2384</f>
        <v>1.4101999999999999</v>
      </c>
      <c r="I2384" s="2">
        <f>'Moving Avg'!H2384</f>
        <v>1.4550000000000023</v>
      </c>
      <c r="J2384" s="6" t="str">
        <f>OBV!F2384</f>
        <v>BULLISH</v>
      </c>
      <c r="K2384" s="6" t="str">
        <f>OBV!G2384</f>
        <v>WEAK</v>
      </c>
      <c r="L2384" s="6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1.6</v>
      </c>
      <c r="C2385" s="2">
        <f>RSI!I2385</f>
        <v>76.737549355454618</v>
      </c>
      <c r="D2385" s="2">
        <f>MACD!E2385</f>
        <v>-2.1665886898426745E-2</v>
      </c>
      <c r="E2385" s="2">
        <f>MACD!F2385</f>
        <v>-1.5155602502966277E-2</v>
      </c>
      <c r="F2385" s="2">
        <f>'Moving Avg'!D2385</f>
        <v>1.5240000000000002</v>
      </c>
      <c r="G2385" s="2">
        <f>'Moving Avg'!F2385</f>
        <v>1.4695000000000003</v>
      </c>
      <c r="H2385" s="2">
        <f>'Moving Avg'!G2385</f>
        <v>1.4141999999999999</v>
      </c>
      <c r="I2385" s="2">
        <f>'Moving Avg'!H2385</f>
        <v>1.4555500000000023</v>
      </c>
      <c r="J2385" s="6" t="str">
        <f>OBV!F2385</f>
        <v>BULLISH</v>
      </c>
      <c r="K2385" s="6" t="str">
        <f>OBV!G2385</f>
        <v>WEAK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1.6</v>
      </c>
      <c r="C2386" s="2">
        <f>RSI!I2386</f>
        <v>76.737549355454618</v>
      </c>
      <c r="D2386" s="2">
        <f>MACD!E2386</f>
        <v>-3.6289490855759166E-2</v>
      </c>
      <c r="E2386" s="2">
        <f>MACD!F2386</f>
        <v>-1.9382380173524855E-2</v>
      </c>
      <c r="F2386" s="2">
        <f>'Moving Avg'!D2386</f>
        <v>1.55</v>
      </c>
      <c r="G2386" s="2">
        <f>'Moving Avg'!F2386</f>
        <v>1.4770000000000003</v>
      </c>
      <c r="H2386" s="2">
        <f>'Moving Avg'!G2386</f>
        <v>1.4169999999999996</v>
      </c>
      <c r="I2386" s="2">
        <f>'Moving Avg'!H2386</f>
        <v>1.4563000000000026</v>
      </c>
      <c r="J2386" s="6" t="str">
        <f>OBV!F2386</f>
        <v>BULLISH</v>
      </c>
      <c r="K2386" s="6" t="str">
        <f>OBV!G2386</f>
        <v>WEAK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1.6</v>
      </c>
      <c r="C2387" s="2">
        <f>RSI!I2387</f>
        <v>76.737549355454618</v>
      </c>
      <c r="D2387" s="2">
        <f>MACD!E2387</f>
        <v>-4.9498417137364248E-2</v>
      </c>
      <c r="E2387" s="2">
        <f>MACD!F2387</f>
        <v>-2.5405587566292735E-2</v>
      </c>
      <c r="F2387" s="2">
        <f>'Moving Avg'!D2387</f>
        <v>1.5759999999999998</v>
      </c>
      <c r="G2387" s="2">
        <f>'Moving Avg'!F2387</f>
        <v>1.4845000000000002</v>
      </c>
      <c r="H2387" s="2">
        <f>'Moving Avg'!G2387</f>
        <v>1.4209999999999994</v>
      </c>
      <c r="I2387" s="2">
        <f>'Moving Avg'!H2387</f>
        <v>1.4573500000000026</v>
      </c>
      <c r="J2387" s="6" t="str">
        <f>OBV!F2387</f>
        <v>BULLISH</v>
      </c>
      <c r="K2387" s="6" t="str">
        <f>OBV!G2387</f>
        <v>WEAK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1.6</v>
      </c>
      <c r="C2388" s="2">
        <f>RSI!I2388</f>
        <v>76.737549355454618</v>
      </c>
      <c r="D2388" s="2">
        <f>MACD!E2388</f>
        <v>-5.3756140951871201E-2</v>
      </c>
      <c r="E2388" s="2">
        <f>MACD!F2388</f>
        <v>-3.1075698243408431E-2</v>
      </c>
      <c r="F2388" s="2">
        <f>'Moving Avg'!D2388</f>
        <v>1.5939999999999999</v>
      </c>
      <c r="G2388" s="2">
        <f>'Moving Avg'!F2388</f>
        <v>1.4915000000000003</v>
      </c>
      <c r="H2388" s="2">
        <f>'Moving Avg'!G2388</f>
        <v>1.4237999999999993</v>
      </c>
      <c r="I2388" s="2">
        <f>'Moving Avg'!H2388</f>
        <v>1.4585000000000026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1.59</v>
      </c>
      <c r="C2389" s="2">
        <f>RSI!I2389</f>
        <v>73.310310017011261</v>
      </c>
      <c r="D2389" s="2">
        <f>MACD!E2389</f>
        <v>-5.7334059713073371E-2</v>
      </c>
      <c r="E2389" s="2">
        <f>MACD!F2389</f>
        <v>-3.6327370537341419E-2</v>
      </c>
      <c r="F2389" s="2">
        <f>'Moving Avg'!D2389</f>
        <v>1.5980000000000001</v>
      </c>
      <c r="G2389" s="2">
        <f>'Moving Avg'!F2389</f>
        <v>1.4980000000000002</v>
      </c>
      <c r="H2389" s="2">
        <f>'Moving Avg'!G2389</f>
        <v>1.4263999999999997</v>
      </c>
      <c r="I2389" s="2">
        <f>'Moving Avg'!H2389</f>
        <v>1.4597000000000022</v>
      </c>
      <c r="J2389" s="6" t="str">
        <f>OBV!F2389</f>
        <v>BEARISH</v>
      </c>
      <c r="K2389" s="6" t="str">
        <f>OBV!G2389</f>
        <v>NEUTRAL</v>
      </c>
      <c r="L2389" s="6" t="str">
        <f>OBV!H2389</f>
        <v>BEARISH DIVERGENCE</v>
      </c>
    </row>
    <row r="2390" spans="1:12" ht="13.5" x14ac:dyDescent="0.25">
      <c r="A2390" s="3">
        <f>RSI!A2390</f>
        <v>45484</v>
      </c>
      <c r="B2390" s="2">
        <f>RSI!B2390</f>
        <v>1.59</v>
      </c>
      <c r="C2390" s="2">
        <f>RSI!I2390</f>
        <v>73.310310017011261</v>
      </c>
      <c r="D2390" s="2">
        <f>MACD!E2390</f>
        <v>-6.0965374301330533E-2</v>
      </c>
      <c r="E2390" s="2">
        <f>MACD!F2390</f>
        <v>-4.1254971290139247E-2</v>
      </c>
      <c r="F2390" s="2">
        <f>'Moving Avg'!D2390</f>
        <v>1.5960000000000001</v>
      </c>
      <c r="G2390" s="2">
        <f>'Moving Avg'!F2390</f>
        <v>1.5045000000000006</v>
      </c>
      <c r="H2390" s="2">
        <f>'Moving Avg'!G2390</f>
        <v>1.4289999999999998</v>
      </c>
      <c r="I2390" s="2">
        <f>'Moving Avg'!H2390</f>
        <v>1.4611500000000022</v>
      </c>
      <c r="J2390" s="6" t="str">
        <f>OBV!F2390</f>
        <v>BEARISH</v>
      </c>
      <c r="K2390" s="6" t="str">
        <f>OBV!G2390</f>
        <v>NEUTRAL</v>
      </c>
      <c r="L2390" s="6" t="str">
        <f>OBV!H2390</f>
        <v>CONFIRMED BEARISH</v>
      </c>
    </row>
    <row r="2391" spans="1:12" ht="13.5" x14ac:dyDescent="0.25">
      <c r="A2391" s="3">
        <f>RSI!A2391</f>
        <v>45485</v>
      </c>
      <c r="B2391" s="2">
        <f>RSI!B2391</f>
        <v>1.66</v>
      </c>
      <c r="C2391" s="2">
        <f>RSI!I2391</f>
        <v>80.412387654206412</v>
      </c>
      <c r="D2391" s="2">
        <f>MACD!E2391</f>
        <v>-6.8243864371317464E-2</v>
      </c>
      <c r="E2391" s="2">
        <f>MACD!F2391</f>
        <v>-4.6652749906374892E-2</v>
      </c>
      <c r="F2391" s="2">
        <f>'Moving Avg'!D2391</f>
        <v>1.6079999999999999</v>
      </c>
      <c r="G2391" s="2">
        <f>'Moving Avg'!F2391</f>
        <v>1.5140000000000007</v>
      </c>
      <c r="H2391" s="2">
        <f>'Moving Avg'!G2391</f>
        <v>1.4341999999999999</v>
      </c>
      <c r="I2391" s="2">
        <f>'Moving Avg'!H2391</f>
        <v>1.4631000000000023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1.73</v>
      </c>
      <c r="C2392" s="2">
        <f>RSI!I2392</f>
        <v>84.7752908299246</v>
      </c>
      <c r="D2392" s="2">
        <f>MACD!E2392</f>
        <v>-8.0519104575765166E-2</v>
      </c>
      <c r="E2392" s="2">
        <f>MACD!F2392</f>
        <v>-5.3426020840252948E-2</v>
      </c>
      <c r="F2392" s="2">
        <f>'Moving Avg'!D2392</f>
        <v>1.6339999999999999</v>
      </c>
      <c r="G2392" s="2">
        <f>'Moving Avg'!F2392</f>
        <v>1.5270000000000006</v>
      </c>
      <c r="H2392" s="2">
        <f>'Moving Avg'!G2392</f>
        <v>1.4406000000000001</v>
      </c>
      <c r="I2392" s="2">
        <f>'Moving Avg'!H2392</f>
        <v>1.4653500000000026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1.73</v>
      </c>
      <c r="C2393" s="2">
        <f>RSI!I2393</f>
        <v>84.7752908299246</v>
      </c>
      <c r="D2393" s="2">
        <f>MACD!E2393</f>
        <v>-8.6027978188073062E-2</v>
      </c>
      <c r="E2393" s="2">
        <f>MACD!F2393</f>
        <v>-5.9946412309816982E-2</v>
      </c>
      <c r="F2393" s="2">
        <f>'Moving Avg'!D2393</f>
        <v>1.6600000000000001</v>
      </c>
      <c r="G2393" s="2">
        <f>'Moving Avg'!F2393</f>
        <v>1.5400000000000005</v>
      </c>
      <c r="H2393" s="2">
        <f>'Moving Avg'!G2393</f>
        <v>1.4470000000000001</v>
      </c>
      <c r="I2393" s="2">
        <f>'Moving Avg'!H2393</f>
        <v>1.4675000000000025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1.73</v>
      </c>
      <c r="C2394" s="2">
        <f>RSI!I2394</f>
        <v>84.7752908299246</v>
      </c>
      <c r="D2394" s="2">
        <f>MACD!E2394</f>
        <v>-8.2640024714091265E-2</v>
      </c>
      <c r="E2394" s="2">
        <f>MACD!F2394</f>
        <v>-6.4485134790671833E-2</v>
      </c>
      <c r="F2394" s="2">
        <f>'Moving Avg'!D2394</f>
        <v>1.6880000000000002</v>
      </c>
      <c r="G2394" s="2">
        <f>'Moving Avg'!F2394</f>
        <v>1.5530000000000004</v>
      </c>
      <c r="H2394" s="2">
        <f>'Moving Avg'!G2394</f>
        <v>1.4534000000000002</v>
      </c>
      <c r="I2394" s="2">
        <f>'Moving Avg'!H2394</f>
        <v>1.4694000000000029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1.77</v>
      </c>
      <c r="C2395" s="2">
        <f>RSI!I2395</f>
        <v>86.863565334047465</v>
      </c>
      <c r="D2395" s="2">
        <f>MACD!E2395</f>
        <v>-7.9214818719215652E-2</v>
      </c>
      <c r="E2395" s="2">
        <f>MACD!F2395</f>
        <v>-6.7431071576380605E-2</v>
      </c>
      <c r="F2395" s="2">
        <f>'Moving Avg'!D2395</f>
        <v>1.7239999999999998</v>
      </c>
      <c r="G2395" s="2">
        <f>'Moving Avg'!F2395</f>
        <v>1.5710000000000002</v>
      </c>
      <c r="H2395" s="2">
        <f>'Moving Avg'!G2395</f>
        <v>1.4606000000000001</v>
      </c>
      <c r="I2395" s="2">
        <f>'Moving Avg'!H2395</f>
        <v>1.4712000000000025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1.77</v>
      </c>
      <c r="C2396" s="2">
        <f>RSI!I2396</f>
        <v>86.863565334047465</v>
      </c>
      <c r="D2396" s="2">
        <f>MACD!E2396</f>
        <v>-7.7565841729279272E-2</v>
      </c>
      <c r="E2396" s="2">
        <f>MACD!F2396</f>
        <v>-6.9458025606960336E-2</v>
      </c>
      <c r="F2396" s="2">
        <f>'Moving Avg'!D2396</f>
        <v>1.7459999999999998</v>
      </c>
      <c r="G2396" s="2">
        <f>'Moving Avg'!F2396</f>
        <v>1.589</v>
      </c>
      <c r="H2396" s="2">
        <f>'Moving Avg'!G2396</f>
        <v>1.4690000000000001</v>
      </c>
      <c r="I2396" s="2">
        <f>'Moving Avg'!H2396</f>
        <v>1.4728500000000024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1.77</v>
      </c>
      <c r="C2397" s="2">
        <f>RSI!I2397</f>
        <v>86.863565334047465</v>
      </c>
      <c r="D2397" s="2">
        <f>MACD!E2397</f>
        <v>-7.7327288911189118E-2</v>
      </c>
      <c r="E2397" s="2">
        <f>MACD!F2397</f>
        <v>-7.1031878267806103E-2</v>
      </c>
      <c r="F2397" s="2">
        <f>'Moving Avg'!D2397</f>
        <v>1.754</v>
      </c>
      <c r="G2397" s="2">
        <f>'Moving Avg'!F2397</f>
        <v>1.607</v>
      </c>
      <c r="H2397" s="2">
        <f>'Moving Avg'!G2397</f>
        <v>1.4782</v>
      </c>
      <c r="I2397" s="2">
        <f>'Moving Avg'!H2397</f>
        <v>1.4742500000000021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1.77</v>
      </c>
      <c r="C2398" s="2">
        <f>RSI!I2398</f>
        <v>86.863565334047465</v>
      </c>
      <c r="D2398" s="2">
        <f>MACD!E2398</f>
        <v>-7.8196487826803107E-2</v>
      </c>
      <c r="E2398" s="2">
        <f>MACD!F2398</f>
        <v>-7.2464800179605507E-2</v>
      </c>
      <c r="F2398" s="2">
        <f>'Moving Avg'!D2398</f>
        <v>1.7619999999999998</v>
      </c>
      <c r="G2398" s="2">
        <f>'Moving Avg'!F2398</f>
        <v>1.6225000000000001</v>
      </c>
      <c r="H2398" s="2">
        <f>'Moving Avg'!G2398</f>
        <v>1.4863999999999999</v>
      </c>
      <c r="I2398" s="2">
        <f>'Moving Avg'!H2398</f>
        <v>1.4753500000000019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1.77</v>
      </c>
      <c r="C2399" s="2">
        <f>RSI!I2399</f>
        <v>86.863565334047465</v>
      </c>
      <c r="D2399" s="2">
        <f>MACD!E2399</f>
        <v>-8.1462139537591183E-2</v>
      </c>
      <c r="E2399" s="2">
        <f>MACD!F2399</f>
        <v>-7.4264268051202648E-2</v>
      </c>
      <c r="F2399" s="2">
        <f>'Moving Avg'!D2399</f>
        <v>1.77</v>
      </c>
      <c r="G2399" s="2">
        <f>'Moving Avg'!F2399</f>
        <v>1.6379999999999999</v>
      </c>
      <c r="H2399" s="2">
        <f>'Moving Avg'!G2399</f>
        <v>1.4957999999999996</v>
      </c>
      <c r="I2399" s="2">
        <f>'Moving Avg'!H2399</f>
        <v>1.4764500000000018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1.77</v>
      </c>
      <c r="C2400" s="2">
        <f>RSI!I2400</f>
        <v>86.863565334047465</v>
      </c>
      <c r="D2400" s="2">
        <f>MACD!E2400</f>
        <v>-8.5143637151027907E-2</v>
      </c>
      <c r="E2400" s="2">
        <f>MACD!F2400</f>
        <v>-7.6440141871167711E-2</v>
      </c>
      <c r="F2400" s="2">
        <f>'Moving Avg'!D2400</f>
        <v>1.77</v>
      </c>
      <c r="G2400" s="2">
        <f>'Moving Avg'!F2400</f>
        <v>1.6535</v>
      </c>
      <c r="H2400" s="2">
        <f>'Moving Avg'!G2400</f>
        <v>1.5057999999999994</v>
      </c>
      <c r="I2400" s="2">
        <f>'Moving Avg'!H2400</f>
        <v>1.4775500000000015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1.77</v>
      </c>
      <c r="C2401" s="2">
        <f>RSI!I2401</f>
        <v>86.863565334047465</v>
      </c>
      <c r="D2401" s="2">
        <f>MACD!E2401</f>
        <v>-7.8339754800859973E-2</v>
      </c>
      <c r="E2401" s="2">
        <f>MACD!F2401</f>
        <v>-7.6820064457106166E-2</v>
      </c>
      <c r="F2401" s="2">
        <f>'Moving Avg'!D2401</f>
        <v>1.77</v>
      </c>
      <c r="G2401" s="2">
        <f>'Moving Avg'!F2401</f>
        <v>1.6684999999999999</v>
      </c>
      <c r="H2401" s="2">
        <f>'Moving Avg'!G2401</f>
        <v>1.5147999999999993</v>
      </c>
      <c r="I2401" s="2">
        <f>'Moving Avg'!H2401</f>
        <v>1.4786500000000011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1.77</v>
      </c>
      <c r="C2402" s="2">
        <f>RSI!I2402</f>
        <v>86.863565334047465</v>
      </c>
      <c r="D2402" s="2">
        <f>MACD!E2402</f>
        <v>-6.260064749174421E-2</v>
      </c>
      <c r="E2402" s="2">
        <f>MACD!F2402</f>
        <v>-7.397618106403378E-2</v>
      </c>
      <c r="F2402" s="2">
        <f>'Moving Avg'!D2402</f>
        <v>1.77</v>
      </c>
      <c r="G2402" s="2">
        <f>'Moving Avg'!F2402</f>
        <v>1.6834999999999998</v>
      </c>
      <c r="H2402" s="2">
        <f>'Moving Avg'!G2402</f>
        <v>1.5229999999999992</v>
      </c>
      <c r="I2402" s="2">
        <f>'Moving Avg'!H2402</f>
        <v>1.4797500000000008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1.7</v>
      </c>
      <c r="C2403" s="2">
        <f>RSI!I2403</f>
        <v>60.563152313572203</v>
      </c>
      <c r="D2403" s="2">
        <f>MACD!E2403</f>
        <v>-4.4826695639966996E-2</v>
      </c>
      <c r="E2403" s="2">
        <f>MACD!F2403</f>
        <v>-6.8146283979220429E-2</v>
      </c>
      <c r="F2403" s="2">
        <f>'Moving Avg'!D2403</f>
        <v>1.7559999999999998</v>
      </c>
      <c r="G2403" s="2">
        <f>'Moving Avg'!F2403</f>
        <v>1.6930000000000001</v>
      </c>
      <c r="H2403" s="2">
        <f>'Moving Avg'!G2403</f>
        <v>1.5287999999999995</v>
      </c>
      <c r="I2403" s="2">
        <f>'Moving Avg'!H2403</f>
        <v>1.480500000000001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1.7</v>
      </c>
      <c r="C2404" s="2">
        <f>RSI!I2404</f>
        <v>60.563152313572203</v>
      </c>
      <c r="D2404" s="2">
        <f>MACD!E2404</f>
        <v>-3.0048508911196148E-2</v>
      </c>
      <c r="E2404" s="2">
        <f>MACD!F2404</f>
        <v>-6.0526728965615575E-2</v>
      </c>
      <c r="F2404" s="2">
        <f>'Moving Avg'!D2404</f>
        <v>1.7420000000000002</v>
      </c>
      <c r="G2404" s="2">
        <f>'Moving Avg'!F2404</f>
        <v>1.6995</v>
      </c>
      <c r="H2404" s="2">
        <f>'Moving Avg'!G2404</f>
        <v>1.5347999999999997</v>
      </c>
      <c r="I2404" s="2">
        <f>'Moving Avg'!H2404</f>
        <v>1.4812500000000008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1.7</v>
      </c>
      <c r="C2405" s="2">
        <f>RSI!I2405</f>
        <v>60.563152313572211</v>
      </c>
      <c r="D2405" s="2">
        <f>MACD!E2405</f>
        <v>-1.1631997839809394E-2</v>
      </c>
      <c r="E2405" s="2">
        <f>MACD!F2405</f>
        <v>-5.0747782740454342E-2</v>
      </c>
      <c r="F2405" s="2">
        <f>'Moving Avg'!D2405</f>
        <v>1.7280000000000002</v>
      </c>
      <c r="G2405" s="2">
        <f>'Moving Avg'!F2405</f>
        <v>1.7045000000000001</v>
      </c>
      <c r="H2405" s="2">
        <f>'Moving Avg'!G2405</f>
        <v>1.5407999999999999</v>
      </c>
      <c r="I2405" s="2">
        <f>'Moving Avg'!H2405</f>
        <v>1.4820000000000007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1.7</v>
      </c>
      <c r="C2406" s="2">
        <f>RSI!I2406</f>
        <v>60.563152313572211</v>
      </c>
      <c r="D2406" s="2">
        <f>MACD!E2406</f>
        <v>3.7271717783975422E-3</v>
      </c>
      <c r="E2406" s="2">
        <f>MACD!F2406</f>
        <v>-3.9852791836683964E-2</v>
      </c>
      <c r="F2406" s="2">
        <f>'Moving Avg'!D2406</f>
        <v>1.714</v>
      </c>
      <c r="G2406" s="2">
        <f>'Moving Avg'!F2406</f>
        <v>1.7094999999999998</v>
      </c>
      <c r="H2406" s="2">
        <f>'Moving Avg'!G2406</f>
        <v>1.5468000000000002</v>
      </c>
      <c r="I2406" s="2">
        <f>'Moving Avg'!H2406</f>
        <v>1.4829500000000007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1.76</v>
      </c>
      <c r="C2407" s="2">
        <f>RSI!I2407</f>
        <v>70.767457715056253</v>
      </c>
      <c r="D2407" s="2">
        <f>MACD!E2407</f>
        <v>1.2071510689774634E-2</v>
      </c>
      <c r="E2407" s="2">
        <f>MACD!F2407</f>
        <v>-2.946793133139225E-2</v>
      </c>
      <c r="F2407" s="2">
        <f>'Moving Avg'!D2407</f>
        <v>1.7120000000000002</v>
      </c>
      <c r="G2407" s="2">
        <f>'Moving Avg'!F2407</f>
        <v>1.7174999999999998</v>
      </c>
      <c r="H2407" s="2">
        <f>'Moving Avg'!G2407</f>
        <v>1.5550000000000004</v>
      </c>
      <c r="I2407" s="2">
        <f>'Moving Avg'!H2407</f>
        <v>1.4844500000000007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1.76</v>
      </c>
      <c r="C2408" s="2">
        <f>RSI!I2408</f>
        <v>70.767457715056253</v>
      </c>
      <c r="D2408" s="2">
        <f>MACD!E2408</f>
        <v>1.858549119652575E-2</v>
      </c>
      <c r="E2408" s="2">
        <f>MACD!F2408</f>
        <v>-1.9857246825808649E-2</v>
      </c>
      <c r="F2408" s="2">
        <f>'Moving Avg'!D2408</f>
        <v>1.7239999999999998</v>
      </c>
      <c r="G2408" s="2">
        <f>'Moving Avg'!F2408</f>
        <v>1.7254999999999996</v>
      </c>
      <c r="H2408" s="2">
        <f>'Moving Avg'!G2408</f>
        <v>1.5632000000000006</v>
      </c>
      <c r="I2408" s="2">
        <f>'Moving Avg'!H2408</f>
        <v>1.4856500000000006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1.76</v>
      </c>
      <c r="C2409" s="2">
        <f>RSI!I2409</f>
        <v>70.767457715056253</v>
      </c>
      <c r="D2409" s="2">
        <f>MACD!E2409</f>
        <v>2.359119682208255E-2</v>
      </c>
      <c r="E2409" s="2">
        <f>MACD!F2409</f>
        <v>-1.116755809623041E-2</v>
      </c>
      <c r="F2409" s="2">
        <f>'Moving Avg'!D2409</f>
        <v>1.736</v>
      </c>
      <c r="G2409" s="2">
        <f>'Moving Avg'!F2409</f>
        <v>1.7339999999999995</v>
      </c>
      <c r="H2409" s="2">
        <f>'Moving Avg'!G2409</f>
        <v>1.5714000000000008</v>
      </c>
      <c r="I2409" s="2">
        <f>'Moving Avg'!H2409</f>
        <v>1.4867500000000005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1.76</v>
      </c>
      <c r="C2410" s="2">
        <f>RSI!I2410</f>
        <v>70.767457715056253</v>
      </c>
      <c r="D2410" s="2">
        <f>MACD!E2410</f>
        <v>2.7358160525044806E-2</v>
      </c>
      <c r="E2410" s="2">
        <f>MACD!F2410</f>
        <v>-3.4624143719753668E-3</v>
      </c>
      <c r="F2410" s="2">
        <f>'Moving Avg'!D2410</f>
        <v>1.748</v>
      </c>
      <c r="G2410" s="2">
        <f>'Moving Avg'!F2410</f>
        <v>1.7424999999999997</v>
      </c>
      <c r="H2410" s="2">
        <f>'Moving Avg'!G2410</f>
        <v>1.579600000000001</v>
      </c>
      <c r="I2410" s="2">
        <f>'Moving Avg'!H2410</f>
        <v>1.4878500000000003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1.69</v>
      </c>
      <c r="C2411" s="2">
        <f>RSI!I2411</f>
        <v>50.331109898755138</v>
      </c>
      <c r="D2411" s="2">
        <f>MACD!E2411</f>
        <v>3.5296856753575856E-2</v>
      </c>
      <c r="E2411" s="2">
        <f>MACD!F2411</f>
        <v>4.2894398531348778E-3</v>
      </c>
      <c r="F2411" s="2">
        <f>'Moving Avg'!D2411</f>
        <v>1.746</v>
      </c>
      <c r="G2411" s="2">
        <f>'Moving Avg'!F2411</f>
        <v>1.7439999999999998</v>
      </c>
      <c r="H2411" s="2">
        <f>'Moving Avg'!G2411</f>
        <v>1.5864000000000009</v>
      </c>
      <c r="I2411" s="2">
        <f>'Moving Avg'!H2411</f>
        <v>1.4889000000000001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</row>
    <row r="2412" spans="1:12" ht="13.5" x14ac:dyDescent="0.25">
      <c r="A2412" s="3">
        <f>RSI!A2412</f>
        <v>45518</v>
      </c>
      <c r="B2412" s="2">
        <f>RSI!B2412</f>
        <v>1.75</v>
      </c>
      <c r="C2412" s="2">
        <f>RSI!I2412</f>
        <v>60.784655531965178</v>
      </c>
      <c r="D2412" s="2">
        <f>MACD!E2412</f>
        <v>3.758162608643012E-2</v>
      </c>
      <c r="E2412" s="2">
        <f>MACD!F2412</f>
        <v>1.0947877099793927E-2</v>
      </c>
      <c r="F2412" s="2">
        <f>'Moving Avg'!D2412</f>
        <v>1.7440000000000002</v>
      </c>
      <c r="G2412" s="2">
        <f>'Moving Avg'!F2412</f>
        <v>1.7449999999999999</v>
      </c>
      <c r="H2412" s="2">
        <f>'Moving Avg'!G2412</f>
        <v>1.595400000000001</v>
      </c>
      <c r="I2412" s="2">
        <f>'Moving Avg'!H2412</f>
        <v>1.4902500000000001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</row>
    <row r="2413" spans="1:12" ht="13.5" x14ac:dyDescent="0.25">
      <c r="A2413" s="3">
        <f>RSI!A2413</f>
        <v>45519</v>
      </c>
      <c r="B2413" s="2">
        <f>RSI!B2413</f>
        <v>1.75</v>
      </c>
      <c r="C2413" s="2">
        <f>RSI!I2413</f>
        <v>60.784655531965178</v>
      </c>
      <c r="D2413" s="2">
        <f>MACD!E2413</f>
        <v>2.8402096349077421E-2</v>
      </c>
      <c r="E2413" s="2">
        <f>MACD!F2413</f>
        <v>1.4438720949650626E-2</v>
      </c>
      <c r="F2413" s="2">
        <f>'Moving Avg'!D2413</f>
        <v>1.7420000000000002</v>
      </c>
      <c r="G2413" s="2">
        <f>'Moving Avg'!F2413</f>
        <v>1.746</v>
      </c>
      <c r="H2413" s="2">
        <f>'Moving Avg'!G2413</f>
        <v>1.6034000000000013</v>
      </c>
      <c r="I2413" s="2">
        <f>'Moving Avg'!H2413</f>
        <v>1.4916</v>
      </c>
      <c r="J2413" s="6" t="str">
        <f>OBV!F2413</f>
        <v>BULLISH</v>
      </c>
      <c r="K2413" s="6" t="str">
        <f>OBV!G2413</f>
        <v>NEUTRAL</v>
      </c>
      <c r="L2413" s="6" t="str">
        <f>OBV!H2413</f>
        <v>BULLISH DIVERGENCE</v>
      </c>
    </row>
    <row r="2414" spans="1:12" ht="13.5" x14ac:dyDescent="0.25">
      <c r="A2414" s="3">
        <f>RSI!A2414</f>
        <v>45520</v>
      </c>
      <c r="B2414" s="2">
        <f>RSI!B2414</f>
        <v>1.75</v>
      </c>
      <c r="C2414" s="2">
        <f>RSI!I2414</f>
        <v>60.784655531965178</v>
      </c>
      <c r="D2414" s="2">
        <f>MACD!E2414</f>
        <v>2.0316685912700194E-2</v>
      </c>
      <c r="E2414" s="2">
        <f>MACD!F2414</f>
        <v>1.561431394226054E-2</v>
      </c>
      <c r="F2414" s="2">
        <f>'Moving Avg'!D2414</f>
        <v>1.7399999999999998</v>
      </c>
      <c r="G2414" s="2">
        <f>'Moving Avg'!F2414</f>
        <v>1.7470000000000003</v>
      </c>
      <c r="H2414" s="2">
        <f>'Moving Avg'!G2414</f>
        <v>1.6114000000000011</v>
      </c>
      <c r="I2414" s="2">
        <f>'Moving Avg'!H2414</f>
        <v>1.4929500000000002</v>
      </c>
      <c r="J2414" s="6" t="str">
        <f>OBV!F2414</f>
        <v>BULLISH</v>
      </c>
      <c r="K2414" s="6" t="str">
        <f>OBV!G2414</f>
        <v>NEUTRAL</v>
      </c>
      <c r="L2414" s="6" t="str">
        <f>OBV!H2414</f>
        <v>BULLISH DIVERGENCE</v>
      </c>
    </row>
    <row r="2415" spans="1:12" ht="13.5" x14ac:dyDescent="0.25">
      <c r="A2415" s="3">
        <f>RSI!A2415</f>
        <v>45523</v>
      </c>
      <c r="B2415" s="2">
        <f>RSI!B2415</f>
        <v>1.75</v>
      </c>
      <c r="C2415" s="2">
        <f>RSI!I2415</f>
        <v>60.784655531965178</v>
      </c>
      <c r="D2415" s="2">
        <f>MACD!E2415</f>
        <v>1.3180632882345389E-2</v>
      </c>
      <c r="E2415" s="2">
        <f>MACD!F2415</f>
        <v>1.512757773027751E-2</v>
      </c>
      <c r="F2415" s="2">
        <f>'Moving Avg'!D2415</f>
        <v>1.738</v>
      </c>
      <c r="G2415" s="2">
        <f>'Moving Avg'!F2415</f>
        <v>1.746</v>
      </c>
      <c r="H2415" s="2">
        <f>'Moving Avg'!G2415</f>
        <v>1.618200000000001</v>
      </c>
      <c r="I2415" s="2">
        <f>'Moving Avg'!H2415</f>
        <v>1.4946000000000002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</row>
    <row r="2416" spans="1:12" ht="13.5" x14ac:dyDescent="0.25">
      <c r="A2416" s="3">
        <f>RSI!A2416</f>
        <v>45524</v>
      </c>
      <c r="B2416" s="2">
        <f>RSI!B2416</f>
        <v>1.75</v>
      </c>
      <c r="C2416" s="2">
        <f>RSI!I2416</f>
        <v>60.784655531965171</v>
      </c>
      <c r="D2416" s="2">
        <f>MACD!E2416</f>
        <v>6.8697009311291524E-3</v>
      </c>
      <c r="E2416" s="2">
        <f>MACD!F2416</f>
        <v>1.347600237044784E-2</v>
      </c>
      <c r="F2416" s="2">
        <f>'Moving Avg'!D2416</f>
        <v>1.75</v>
      </c>
      <c r="G2416" s="2">
        <f>'Moving Avg'!F2416</f>
        <v>1.7450000000000003</v>
      </c>
      <c r="H2416" s="2">
        <f>'Moving Avg'!G2416</f>
        <v>1.624200000000001</v>
      </c>
      <c r="I2416" s="2">
        <f>'Moving Avg'!H2416</f>
        <v>1.4962500000000001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1.75</v>
      </c>
      <c r="C2417" s="2">
        <f>RSI!I2417</f>
        <v>60.784655531965178</v>
      </c>
      <c r="D2417" s="2">
        <f>MACD!E2417</f>
        <v>1.0507920047057917E-2</v>
      </c>
      <c r="E2417" s="2">
        <f>MACD!F2417</f>
        <v>1.2882385905769855E-2</v>
      </c>
      <c r="F2417" s="2">
        <f>'Moving Avg'!D2417</f>
        <v>1.75</v>
      </c>
      <c r="G2417" s="2">
        <f>'Moving Avg'!F2417</f>
        <v>1.7440000000000002</v>
      </c>
      <c r="H2417" s="2">
        <f>'Moving Avg'!G2417</f>
        <v>1.630200000000001</v>
      </c>
      <c r="I2417" s="2">
        <f>'Moving Avg'!H2417</f>
        <v>1.4981999999999998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1.75</v>
      </c>
      <c r="C2418" s="2">
        <f>RSI!I2418</f>
        <v>60.784655531965178</v>
      </c>
      <c r="D2418" s="2">
        <f>MACD!E2418</f>
        <v>1.3352588356722261E-2</v>
      </c>
      <c r="E2418" s="2">
        <f>MACD!F2418</f>
        <v>1.2976426395960337E-2</v>
      </c>
      <c r="F2418" s="2">
        <f>'Moving Avg'!D2418</f>
        <v>1.75</v>
      </c>
      <c r="G2418" s="2">
        <f>'Moving Avg'!F2418</f>
        <v>1.7429999999999999</v>
      </c>
      <c r="H2418" s="2">
        <f>'Moving Avg'!G2418</f>
        <v>1.6360000000000008</v>
      </c>
      <c r="I2418" s="2">
        <f>'Moving Avg'!H2418</f>
        <v>1.5001499999999997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1.75</v>
      </c>
      <c r="C2419" s="2">
        <f>RSI!I2419</f>
        <v>60.784655531965178</v>
      </c>
      <c r="D2419" s="2">
        <f>MACD!E2419</f>
        <v>1.5543110954246098E-2</v>
      </c>
      <c r="E2419" s="2">
        <f>MACD!F2419</f>
        <v>1.3489763307617491E-2</v>
      </c>
      <c r="F2419" s="2">
        <f>'Moving Avg'!D2419</f>
        <v>1.75</v>
      </c>
      <c r="G2419" s="2">
        <f>'Moving Avg'!F2419</f>
        <v>1.7420000000000002</v>
      </c>
      <c r="H2419" s="2">
        <f>'Moving Avg'!G2419</f>
        <v>1.6418000000000006</v>
      </c>
      <c r="I2419" s="2">
        <f>'Moving Avg'!H2419</f>
        <v>1.5017999999999996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1.68</v>
      </c>
      <c r="C2420" s="2">
        <f>RSI!I2420</f>
        <v>42.088066092404532</v>
      </c>
      <c r="D2420" s="2">
        <f>MACD!E2420</f>
        <v>2.2381348192143546E-2</v>
      </c>
      <c r="E2420" s="2">
        <f>MACD!F2420</f>
        <v>1.5268080284522704E-2</v>
      </c>
      <c r="F2420" s="2">
        <f>'Moving Avg'!D2420</f>
        <v>1.736</v>
      </c>
      <c r="G2420" s="2">
        <f>'Moving Avg'!F2420</f>
        <v>1.7375</v>
      </c>
      <c r="H2420" s="2">
        <f>'Moving Avg'!G2420</f>
        <v>1.646200000000001</v>
      </c>
      <c r="I2420" s="2">
        <f>'Moving Avg'!H2420</f>
        <v>1.5027999999999995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1.75</v>
      </c>
      <c r="C2421" s="2">
        <f>RSI!I2421</f>
        <v>56.498008725340611</v>
      </c>
      <c r="D2421" s="2">
        <f>MACD!E2421</f>
        <v>1.244114832790788E-2</v>
      </c>
      <c r="E2421" s="2">
        <f>MACD!F2421</f>
        <v>1.4702693893199739E-2</v>
      </c>
      <c r="F2421" s="2">
        <f>'Moving Avg'!D2421</f>
        <v>1.736</v>
      </c>
      <c r="G2421" s="2">
        <f>'Moving Avg'!F2421</f>
        <v>1.7365000000000002</v>
      </c>
      <c r="H2421" s="2">
        <f>'Moving Avg'!G2421</f>
        <v>1.6518000000000008</v>
      </c>
      <c r="I2421" s="2">
        <f>'Moving Avg'!H2421</f>
        <v>1.5039999999999996</v>
      </c>
      <c r="J2421" s="6" t="str">
        <f>OBV!F2421</f>
        <v>BULLISH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1.75</v>
      </c>
      <c r="C2422" s="2">
        <f>RSI!I2422</f>
        <v>56.498008725340611</v>
      </c>
      <c r="D2422" s="2">
        <f>MACD!E2422</f>
        <v>1.3058471530254412E-2</v>
      </c>
      <c r="E2422" s="2">
        <f>MACD!F2422</f>
        <v>1.4373849420610674E-2</v>
      </c>
      <c r="F2422" s="2">
        <f>'Moving Avg'!D2422</f>
        <v>1.736</v>
      </c>
      <c r="G2422" s="2">
        <f>'Moving Avg'!F2422</f>
        <v>1.7355</v>
      </c>
      <c r="H2422" s="2">
        <f>'Moving Avg'!G2422</f>
        <v>1.6574000000000007</v>
      </c>
      <c r="I2422" s="2">
        <f>'Moving Avg'!H2422</f>
        <v>1.5051999999999994</v>
      </c>
      <c r="J2422" s="6" t="str">
        <f>OBV!F2422</f>
        <v>BULLISH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1.75</v>
      </c>
      <c r="C2423" s="2">
        <f>RSI!I2423</f>
        <v>56.498008725340611</v>
      </c>
      <c r="D2423" s="2">
        <f>MACD!E2423</f>
        <v>1.3393314819497126E-2</v>
      </c>
      <c r="E2423" s="2">
        <f>MACD!F2423</f>
        <v>1.4177742500387966E-2</v>
      </c>
      <c r="F2423" s="2">
        <f>'Moving Avg'!D2423</f>
        <v>1.736</v>
      </c>
      <c r="G2423" s="2">
        <f>'Moving Avg'!F2423</f>
        <v>1.738</v>
      </c>
      <c r="H2423" s="2">
        <f>'Moving Avg'!G2423</f>
        <v>1.6630000000000007</v>
      </c>
      <c r="I2423" s="2">
        <f>'Moving Avg'!H2423</f>
        <v>1.5066999999999995</v>
      </c>
      <c r="J2423" s="6" t="str">
        <f>OBV!F2423</f>
        <v>BULLISH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1.75</v>
      </c>
      <c r="C2424" s="2">
        <f>RSI!I2424</f>
        <v>56.498008725340611</v>
      </c>
      <c r="D2424" s="2">
        <f>MACD!E2424</f>
        <v>1.3503026059564993E-2</v>
      </c>
      <c r="E2424" s="2">
        <f>MACD!F2424</f>
        <v>1.4042799212223372E-2</v>
      </c>
      <c r="F2424" s="2">
        <f>'Moving Avg'!D2424</f>
        <v>1.736</v>
      </c>
      <c r="G2424" s="2">
        <f>'Moving Avg'!F2424</f>
        <v>1.7405000000000002</v>
      </c>
      <c r="H2424" s="2">
        <f>'Moving Avg'!G2424</f>
        <v>1.6686000000000007</v>
      </c>
      <c r="I2424" s="2">
        <f>'Moving Avg'!H2424</f>
        <v>1.5078999999999996</v>
      </c>
      <c r="J2424" s="6" t="str">
        <f>OBV!F2424</f>
        <v>BULLISH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1.75</v>
      </c>
      <c r="C2425" s="2">
        <f>RSI!I2425</f>
        <v>56.498008725340611</v>
      </c>
      <c r="D2425" s="2">
        <f>MACD!E2425</f>
        <v>1.3435101520477888E-2</v>
      </c>
      <c r="E2425" s="2">
        <f>MACD!F2425</f>
        <v>1.3921259673874278E-2</v>
      </c>
      <c r="F2425" s="2">
        <f>'Moving Avg'!D2425</f>
        <v>1.75</v>
      </c>
      <c r="G2425" s="2">
        <f>'Moving Avg'!F2425</f>
        <v>1.7429999999999999</v>
      </c>
      <c r="H2425" s="2">
        <f>'Moving Avg'!G2425</f>
        <v>1.6754000000000007</v>
      </c>
      <c r="I2425" s="2">
        <f>'Moving Avg'!H2425</f>
        <v>1.5090999999999997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1.75</v>
      </c>
      <c r="C2426" s="2">
        <f>RSI!I2426</f>
        <v>56.498008725340611</v>
      </c>
      <c r="D2426" s="2">
        <f>MACD!E2426</f>
        <v>1.3228777718965246E-2</v>
      </c>
      <c r="E2426" s="2">
        <f>MACD!F2426</f>
        <v>1.3782763282892473E-2</v>
      </c>
      <c r="F2426" s="2">
        <f>'Moving Avg'!D2426</f>
        <v>1.75</v>
      </c>
      <c r="G2426" s="2">
        <f>'Moving Avg'!F2426</f>
        <v>1.7454999999999998</v>
      </c>
      <c r="H2426" s="2">
        <f>'Moving Avg'!G2426</f>
        <v>1.6822000000000006</v>
      </c>
      <c r="I2426" s="2">
        <f>'Moving Avg'!H2426</f>
        <v>1.5102999999999998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1.75</v>
      </c>
      <c r="C2427" s="2">
        <f>RSI!I2427</f>
        <v>56.498008725340611</v>
      </c>
      <c r="D2427" s="2">
        <f>MACD!E2427</f>
        <v>1.2916372715284785E-2</v>
      </c>
      <c r="E2427" s="2">
        <f>MACD!F2427</f>
        <v>1.3609485169370937E-2</v>
      </c>
      <c r="F2427" s="2">
        <f>'Moving Avg'!D2427</f>
        <v>1.75</v>
      </c>
      <c r="G2427" s="2">
        <f>'Moving Avg'!F2427</f>
        <v>1.7449999999999999</v>
      </c>
      <c r="H2427" s="2">
        <f>'Moving Avg'!G2427</f>
        <v>1.6890000000000003</v>
      </c>
      <c r="I2427" s="2">
        <f>'Moving Avg'!H2427</f>
        <v>1.5117499999999999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1.75</v>
      </c>
      <c r="C2428" s="2">
        <f>RSI!I2428</f>
        <v>56.498008725340611</v>
      </c>
      <c r="D2428" s="2">
        <f>MACD!E2428</f>
        <v>1.2524415829606284E-2</v>
      </c>
      <c r="E2428" s="2">
        <f>MACD!F2428</f>
        <v>1.3392471301418006E-2</v>
      </c>
      <c r="F2428" s="2">
        <f>'Moving Avg'!D2428</f>
        <v>1.75</v>
      </c>
      <c r="G2428" s="2">
        <f>'Moving Avg'!F2428</f>
        <v>1.7444999999999999</v>
      </c>
      <c r="H2428" s="2">
        <f>'Moving Avg'!G2428</f>
        <v>1.6948000000000005</v>
      </c>
      <c r="I2428" s="2">
        <f>'Moving Avg'!H2428</f>
        <v>1.5131999999999997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1.75</v>
      </c>
      <c r="C2429" s="2">
        <f>RSI!I2429</f>
        <v>56.498008725340611</v>
      </c>
      <c r="D2429" s="2">
        <f>MACD!E2429</f>
        <v>1.2074598715987817E-2</v>
      </c>
      <c r="E2429" s="2">
        <f>MACD!F2429</f>
        <v>1.312889678433197E-2</v>
      </c>
      <c r="F2429" s="2">
        <f>'Moving Avg'!D2429</f>
        <v>1.75</v>
      </c>
      <c r="G2429" s="2">
        <f>'Moving Avg'!F2429</f>
        <v>1.7439999999999998</v>
      </c>
      <c r="H2429" s="2">
        <f>'Moving Avg'!G2429</f>
        <v>1.7006000000000003</v>
      </c>
      <c r="I2429" s="2">
        <f>'Moving Avg'!H2429</f>
        <v>1.5146499999999998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1.75</v>
      </c>
      <c r="C2430" s="2">
        <f>RSI!I2430</f>
        <v>56.498008725340611</v>
      </c>
      <c r="D2430" s="2">
        <f>MACD!E2430</f>
        <v>8.1534486667456108E-4</v>
      </c>
      <c r="E2430" s="2">
        <f>MACD!F2430</f>
        <v>1.0666186400800488E-2</v>
      </c>
      <c r="F2430" s="2">
        <f>'Moving Avg'!D2430</f>
        <v>1.75</v>
      </c>
      <c r="G2430" s="2">
        <f>'Moving Avg'!F2430</f>
        <v>1.7435000000000003</v>
      </c>
      <c r="H2430" s="2">
        <f>'Moving Avg'!G2430</f>
        <v>1.7064000000000004</v>
      </c>
      <c r="I2430" s="2">
        <f>'Moving Avg'!H2430</f>
        <v>1.5160999999999998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1.75</v>
      </c>
      <c r="C2431" s="2">
        <f>RSI!I2431</f>
        <v>56.498008725340611</v>
      </c>
      <c r="D2431" s="2">
        <f>MACD!E2431</f>
        <v>1.9562104278487702E-3</v>
      </c>
      <c r="E2431" s="2">
        <f>MACD!F2431</f>
        <v>8.9241912062101442E-3</v>
      </c>
      <c r="F2431" s="2">
        <f>'Moving Avg'!D2431</f>
        <v>1.75</v>
      </c>
      <c r="G2431" s="2">
        <f>'Moving Avg'!F2431</f>
        <v>1.7464999999999999</v>
      </c>
      <c r="H2431" s="2">
        <f>'Moving Avg'!G2431</f>
        <v>1.7120000000000002</v>
      </c>
      <c r="I2431" s="2">
        <f>'Moving Avg'!H2431</f>
        <v>1.51755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1.75</v>
      </c>
      <c r="C2432" s="2">
        <f>RSI!I2432</f>
        <v>56.498008725340611</v>
      </c>
      <c r="D2432" s="2">
        <f>MACD!E2432</f>
        <v>2.8277579709015122E-3</v>
      </c>
      <c r="E2432" s="2">
        <f>MACD!F2432</f>
        <v>7.7049045591484179E-3</v>
      </c>
      <c r="F2432" s="2">
        <f>'Moving Avg'!D2432</f>
        <v>1.75</v>
      </c>
      <c r="G2432" s="2">
        <f>'Moving Avg'!F2432</f>
        <v>1.7464999999999999</v>
      </c>
      <c r="H2432" s="2">
        <f>'Moving Avg'!G2432</f>
        <v>1.7176</v>
      </c>
      <c r="I2432" s="2">
        <f>'Moving Avg'!H2432</f>
        <v>1.51915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1.75</v>
      </c>
      <c r="C2433" s="2">
        <f>RSI!I2433</f>
        <v>56.498008725340611</v>
      </c>
      <c r="D2433" s="2">
        <f>MACD!E2433</f>
        <v>3.4783692029694002E-3</v>
      </c>
      <c r="E2433" s="2">
        <f>MACD!F2433</f>
        <v>6.8595974879126151E-3</v>
      </c>
      <c r="F2433" s="2">
        <f>'Moving Avg'!D2433</f>
        <v>1.75</v>
      </c>
      <c r="G2433" s="2">
        <f>'Moving Avg'!F2433</f>
        <v>1.7464999999999999</v>
      </c>
      <c r="H2433" s="2">
        <f>'Moving Avg'!G2433</f>
        <v>1.7224000000000002</v>
      </c>
      <c r="I2433" s="2">
        <f>'Moving Avg'!H2433</f>
        <v>1.5204499999999999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1.75</v>
      </c>
      <c r="C2434" s="2">
        <f>RSI!I2434</f>
        <v>56.498008725340611</v>
      </c>
      <c r="D2434" s="2">
        <f>MACD!E2434</f>
        <v>3.9484678126757711E-3</v>
      </c>
      <c r="E2434" s="2">
        <f>MACD!F2434</f>
        <v>6.2773715528652461E-3</v>
      </c>
      <c r="F2434" s="2">
        <f>'Moving Avg'!D2434</f>
        <v>1.75</v>
      </c>
      <c r="G2434" s="2">
        <f>'Moving Avg'!F2434</f>
        <v>1.7464999999999999</v>
      </c>
      <c r="H2434" s="2">
        <f>'Moving Avg'!G2434</f>
        <v>1.726</v>
      </c>
      <c r="I2434" s="2">
        <f>'Moving Avg'!H2434</f>
        <v>1.5217499999999999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1.75</v>
      </c>
      <c r="C2435" s="2">
        <f>RSI!I2435</f>
        <v>56.498008725340611</v>
      </c>
      <c r="D2435" s="2">
        <f>MACD!E2435</f>
        <v>4.2717819050361872E-3</v>
      </c>
      <c r="E2435" s="2">
        <f>MACD!F2435</f>
        <v>5.8762536232994352E-3</v>
      </c>
      <c r="F2435" s="2">
        <f>'Moving Avg'!D2435</f>
        <v>1.75</v>
      </c>
      <c r="G2435" s="2">
        <f>'Moving Avg'!F2435</f>
        <v>1.7464999999999999</v>
      </c>
      <c r="H2435" s="2">
        <f>'Moving Avg'!G2435</f>
        <v>1.7289999999999999</v>
      </c>
      <c r="I2435" s="2">
        <f>'Moving Avg'!H2435</f>
        <v>1.52335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1.75</v>
      </c>
      <c r="C2436" s="2">
        <f>RSI!I2436</f>
        <v>56.498008725340611</v>
      </c>
      <c r="D2436" s="2">
        <f>MACD!E2436</f>
        <v>4.4764093915858894E-3</v>
      </c>
      <c r="E2436" s="2">
        <f>MACD!F2436</f>
        <v>5.5962847769567264E-3</v>
      </c>
      <c r="F2436" s="2">
        <f>'Moving Avg'!D2436</f>
        <v>1.75</v>
      </c>
      <c r="G2436" s="2">
        <f>'Moving Avg'!F2436</f>
        <v>1.7464999999999999</v>
      </c>
      <c r="H2436" s="2">
        <f>'Moving Avg'!G2436</f>
        <v>1.732</v>
      </c>
      <c r="I2436" s="2">
        <f>'Moving Avg'!H2436</f>
        <v>1.5249499999999998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45553</v>
      </c>
      <c r="B2437" s="2">
        <f>RSI!B2437</f>
        <v>1.75</v>
      </c>
      <c r="C2437" s="2">
        <f>RSI!I2437</f>
        <v>56.498008725340611</v>
      </c>
      <c r="D2437" s="2">
        <f>MACD!E2437</f>
        <v>4.5857168594913844E-3</v>
      </c>
      <c r="E2437" s="2">
        <f>MACD!F2437</f>
        <v>5.394171193463658E-3</v>
      </c>
      <c r="F2437" s="2">
        <f>'Moving Avg'!D2437</f>
        <v>1.75</v>
      </c>
      <c r="G2437" s="2">
        <f>'Moving Avg'!F2437</f>
        <v>1.7464999999999999</v>
      </c>
      <c r="H2437" s="2">
        <f>'Moving Avg'!G2437</f>
        <v>1.7349999999999997</v>
      </c>
      <c r="I2437" s="2">
        <f>'Moving Avg'!H2437</f>
        <v>1.5262500000000001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1.75</v>
      </c>
      <c r="C2438" s="2">
        <f>RSI!I2438</f>
        <v>56.498008725340618</v>
      </c>
      <c r="D2438" s="2">
        <f>MACD!E2438</f>
        <v>4.6190977319588988E-3</v>
      </c>
      <c r="E2438" s="2">
        <f>MACD!F2438</f>
        <v>5.2391565011627068E-3</v>
      </c>
      <c r="F2438" s="2">
        <f>'Moving Avg'!D2438</f>
        <v>1.75</v>
      </c>
      <c r="G2438" s="2">
        <f>'Moving Avg'!F2438</f>
        <v>1.7464999999999999</v>
      </c>
      <c r="H2438" s="2">
        <f>'Moving Avg'!G2438</f>
        <v>1.7379999999999995</v>
      </c>
      <c r="I2438" s="2">
        <f>'Moving Avg'!H2438</f>
        <v>1.5278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1.75</v>
      </c>
      <c r="C2439" s="2">
        <f>RSI!I2439</f>
        <v>56.498008725340611</v>
      </c>
      <c r="D2439" s="2">
        <f>MACD!E2439</f>
        <v>4.5926115467755935E-3</v>
      </c>
      <c r="E2439" s="2">
        <f>MACD!F2439</f>
        <v>5.1098475102852843E-3</v>
      </c>
      <c r="F2439" s="2">
        <f>'Moving Avg'!D2439</f>
        <v>1.75</v>
      </c>
      <c r="G2439" s="2">
        <f>'Moving Avg'!F2439</f>
        <v>1.7464999999999999</v>
      </c>
      <c r="H2439" s="2">
        <f>'Moving Avg'!G2439</f>
        <v>1.7411999999999999</v>
      </c>
      <c r="I2439" s="2">
        <f>'Moving Avg'!H2439</f>
        <v>1.5296499999999997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1.75</v>
      </c>
      <c r="C2440" s="2">
        <f>RSI!I2440</f>
        <v>56.498008725340618</v>
      </c>
      <c r="D2440" s="2">
        <f>MACD!E2440</f>
        <v>4.5195228085632699E-3</v>
      </c>
      <c r="E2440" s="2">
        <f>MACD!F2440</f>
        <v>4.991782569940882E-3</v>
      </c>
      <c r="F2440" s="2">
        <f>'Moving Avg'!D2440</f>
        <v>1.75</v>
      </c>
      <c r="G2440" s="2">
        <f>'Moving Avg'!F2440</f>
        <v>1.75</v>
      </c>
      <c r="H2440" s="2">
        <f>'Moving Avg'!G2440</f>
        <v>1.7444</v>
      </c>
      <c r="I2440" s="2">
        <f>'Moving Avg'!H2440</f>
        <v>1.5311999999999997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1.74</v>
      </c>
      <c r="C2441" s="2">
        <f>RSI!I2441</f>
        <v>48.852953358476867</v>
      </c>
      <c r="D2441" s="2">
        <f>MACD!E2441</f>
        <v>5.1514957594389621E-3</v>
      </c>
      <c r="E2441" s="2">
        <f>MACD!F2441</f>
        <v>5.023725207840498E-3</v>
      </c>
      <c r="F2441" s="2">
        <f>'Moving Avg'!D2441</f>
        <v>1.748</v>
      </c>
      <c r="G2441" s="2">
        <f>'Moving Avg'!F2441</f>
        <v>1.7495000000000001</v>
      </c>
      <c r="H2441" s="2">
        <f>'Moving Avg'!G2441</f>
        <v>1.746</v>
      </c>
      <c r="I2441" s="2">
        <f>'Moving Avg'!H2441</f>
        <v>1.5329999999999999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1.74</v>
      </c>
      <c r="C2442" s="2">
        <f>RSI!I2442</f>
        <v>48.852953358476867</v>
      </c>
      <c r="D2442" s="2">
        <f>MACD!E2442</f>
        <v>5.7018848718408677E-3</v>
      </c>
      <c r="E2442" s="2">
        <f>MACD!F2442</f>
        <v>5.1593571406405719E-3</v>
      </c>
      <c r="F2442" s="2">
        <f>'Moving Avg'!D2442</f>
        <v>1.746</v>
      </c>
      <c r="G2442" s="2">
        <f>'Moving Avg'!F2442</f>
        <v>1.7490000000000001</v>
      </c>
      <c r="H2442" s="2">
        <f>'Moving Avg'!G2442</f>
        <v>1.7461999999999998</v>
      </c>
      <c r="I2442" s="2">
        <f>'Moving Avg'!H2442</f>
        <v>1.5347999999999999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1.74</v>
      </c>
      <c r="C2443" s="2">
        <f>RSI!I2443</f>
        <v>48.852953358476867</v>
      </c>
      <c r="D2443" s="2">
        <f>MACD!E2443</f>
        <v>6.182082781878373E-3</v>
      </c>
      <c r="E2443" s="2">
        <f>MACD!F2443</f>
        <v>5.3639022688881325E-3</v>
      </c>
      <c r="F2443" s="2">
        <f>'Moving Avg'!D2443</f>
        <v>1.7440000000000002</v>
      </c>
      <c r="G2443" s="2">
        <f>'Moving Avg'!F2443</f>
        <v>1.7484999999999999</v>
      </c>
      <c r="H2443" s="2">
        <f>'Moving Avg'!G2443</f>
        <v>1.7463999999999995</v>
      </c>
      <c r="I2443" s="2">
        <f>'Moving Avg'!H2443</f>
        <v>1.5365500000000001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</row>
    <row r="2444" spans="1:12" ht="13.5" x14ac:dyDescent="0.25">
      <c r="A2444" s="3">
        <f>RSI!A2444</f>
        <v>45562</v>
      </c>
      <c r="B2444" s="2">
        <f>RSI!B2444</f>
        <v>1.74</v>
      </c>
      <c r="C2444" s="2">
        <f>RSI!I2444</f>
        <v>48.852953358476867</v>
      </c>
      <c r="D2444" s="2">
        <f>MACD!E2444</f>
        <v>6.6018152437949951E-3</v>
      </c>
      <c r="E2444" s="2">
        <f>MACD!F2444</f>
        <v>5.6114848638695054E-3</v>
      </c>
      <c r="F2444" s="2">
        <f>'Moving Avg'!D2444</f>
        <v>1.7420000000000002</v>
      </c>
      <c r="G2444" s="2">
        <f>'Moving Avg'!F2444</f>
        <v>1.748</v>
      </c>
      <c r="H2444" s="2">
        <f>'Moving Avg'!G2444</f>
        <v>1.7465999999999997</v>
      </c>
      <c r="I2444" s="2">
        <f>'Moving Avg'!H2444</f>
        <v>1.5382499999999999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45565</v>
      </c>
      <c r="B2445" s="2">
        <f>RSI!B2445</f>
        <v>1.74</v>
      </c>
      <c r="C2445" s="2">
        <f>RSI!I2445</f>
        <v>48.852953358476867</v>
      </c>
      <c r="D2445" s="2">
        <f>MACD!E2445</f>
        <v>6.9693912154529247E-3</v>
      </c>
      <c r="E2445" s="2">
        <f>MACD!F2445</f>
        <v>5.8830661341861901E-3</v>
      </c>
      <c r="F2445" s="2">
        <f>'Moving Avg'!D2445</f>
        <v>1.7399999999999998</v>
      </c>
      <c r="G2445" s="2">
        <f>'Moving Avg'!F2445</f>
        <v>1.7474999999999998</v>
      </c>
      <c r="H2445" s="2">
        <f>'Moving Avg'!G2445</f>
        <v>1.7459999999999993</v>
      </c>
      <c r="I2445" s="2">
        <f>'Moving Avg'!H2445</f>
        <v>1.5399499999999997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1.79</v>
      </c>
      <c r="C2446" s="2">
        <f>RSI!I2446</f>
        <v>74.16859512022252</v>
      </c>
      <c r="D2446" s="2">
        <f>MACD!E2446</f>
        <v>3.5882112363763152E-3</v>
      </c>
      <c r="E2446" s="2">
        <f>MACD!F2446</f>
        <v>5.4240951546242156E-3</v>
      </c>
      <c r="F2446" s="2">
        <f>'Moving Avg'!D2446</f>
        <v>1.75</v>
      </c>
      <c r="G2446" s="2">
        <f>'Moving Avg'!F2446</f>
        <v>1.7494999999999998</v>
      </c>
      <c r="H2446" s="2">
        <f>'Moving Avg'!G2446</f>
        <v>1.7464</v>
      </c>
      <c r="I2446" s="2">
        <f>'Moving Avg'!H2446</f>
        <v>1.5419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1.81</v>
      </c>
      <c r="C2447" s="2">
        <f>RSI!I2447</f>
        <v>78.708263572124423</v>
      </c>
      <c r="D2447" s="2">
        <f>MACD!E2447</f>
        <v>-1.0390746302662013E-3</v>
      </c>
      <c r="E2447" s="2">
        <f>MACD!F2447</f>
        <v>4.1314611976461324E-3</v>
      </c>
      <c r="F2447" s="2">
        <f>'Moving Avg'!D2447</f>
        <v>1.764</v>
      </c>
      <c r="G2447" s="2">
        <f>'Moving Avg'!F2447</f>
        <v>1.7524999999999999</v>
      </c>
      <c r="H2447" s="2">
        <f>'Moving Avg'!G2447</f>
        <v>1.7471999999999996</v>
      </c>
      <c r="I2447" s="2">
        <f>'Moving Avg'!H2447</f>
        <v>1.5439500000000002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1.81</v>
      </c>
      <c r="C2448" s="2">
        <f>RSI!I2448</f>
        <v>78.708263572124423</v>
      </c>
      <c r="D2448" s="2">
        <f>MACD!E2448</f>
        <v>-5.3363604274332399E-3</v>
      </c>
      <c r="E2448" s="2">
        <f>MACD!F2448</f>
        <v>2.2378968726302576E-3</v>
      </c>
      <c r="F2448" s="2">
        <f>'Moving Avg'!D2448</f>
        <v>1.778</v>
      </c>
      <c r="G2448" s="2">
        <f>'Moving Avg'!F2448</f>
        <v>1.7554999999999996</v>
      </c>
      <c r="H2448" s="2">
        <f>'Moving Avg'!G2448</f>
        <v>1.7479999999999996</v>
      </c>
      <c r="I2448" s="2">
        <f>'Moving Avg'!H2448</f>
        <v>1.5456999999999999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1.78</v>
      </c>
      <c r="C2449" s="2">
        <f>RSI!I2449</f>
        <v>60.279169226454876</v>
      </c>
      <c r="D2449" s="2">
        <f>MACD!E2449</f>
        <v>-7.1039050214822819E-3</v>
      </c>
      <c r="E2449" s="2">
        <f>MACD!F2449</f>
        <v>3.6953649380774964E-4</v>
      </c>
      <c r="F2449" s="2">
        <f>'Moving Avg'!D2449</f>
        <v>1.786</v>
      </c>
      <c r="G2449" s="2">
        <f>'Moving Avg'!F2449</f>
        <v>1.7569999999999997</v>
      </c>
      <c r="H2449" s="2">
        <f>'Moving Avg'!G2449</f>
        <v>1.7482</v>
      </c>
      <c r="I2449" s="2">
        <f>'Moving Avg'!H2449</f>
        <v>1.5469999999999999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1.78</v>
      </c>
      <c r="C2450" s="2">
        <f>RSI!I2450</f>
        <v>60.279169226454876</v>
      </c>
      <c r="D2450" s="2">
        <f>MACD!E2450</f>
        <v>-8.7496575664327558E-3</v>
      </c>
      <c r="E2450" s="2">
        <f>MACD!F2450</f>
        <v>-1.4543023182403514E-3</v>
      </c>
      <c r="F2450" s="2">
        <f>'Moving Avg'!D2450</f>
        <v>1.794</v>
      </c>
      <c r="G2450" s="2">
        <f>'Moving Avg'!F2450</f>
        <v>1.7584999999999993</v>
      </c>
      <c r="H2450" s="2">
        <f>'Moving Avg'!G2450</f>
        <v>1.7483999999999997</v>
      </c>
      <c r="I2450" s="2">
        <f>'Moving Avg'!H2450</f>
        <v>1.5485999999999998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1.78</v>
      </c>
      <c r="C2451" s="2">
        <f>RSI!I2451</f>
        <v>60.279169226454876</v>
      </c>
      <c r="D2451" s="2">
        <f>MACD!E2451</f>
        <v>-1.181969551399864E-2</v>
      </c>
      <c r="E2451" s="2">
        <f>MACD!F2451</f>
        <v>-3.5273809573920095E-3</v>
      </c>
      <c r="F2451" s="2">
        <f>'Moving Avg'!D2451</f>
        <v>1.7920000000000003</v>
      </c>
      <c r="G2451" s="2">
        <f>'Moving Avg'!F2451</f>
        <v>1.7599999999999993</v>
      </c>
      <c r="H2451" s="2">
        <f>'Moving Avg'!G2451</f>
        <v>1.7485999999999999</v>
      </c>
      <c r="I2451" s="2">
        <f>'Moving Avg'!H2451</f>
        <v>1.5501999999999996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</row>
    <row r="2452" spans="1:12" ht="13.5" x14ac:dyDescent="0.25">
      <c r="A2452" s="3">
        <f>RSI!A2452</f>
        <v>45574</v>
      </c>
      <c r="B2452" s="2">
        <f>RSI!B2452</f>
        <v>1.78</v>
      </c>
      <c r="C2452" s="2">
        <f>RSI!I2452</f>
        <v>60.279169226454876</v>
      </c>
      <c r="D2452" s="2">
        <f>MACD!E2452</f>
        <v>-1.4546138971333722E-2</v>
      </c>
      <c r="E2452" s="2">
        <f>MACD!F2452</f>
        <v>-5.7311325601803525E-3</v>
      </c>
      <c r="F2452" s="2">
        <f>'Moving Avg'!D2452</f>
        <v>1.786</v>
      </c>
      <c r="G2452" s="2">
        <f>'Moving Avg'!F2452</f>
        <v>1.7614999999999998</v>
      </c>
      <c r="H2452" s="2">
        <f>'Moving Avg'!G2452</f>
        <v>1.7487999999999999</v>
      </c>
      <c r="I2452" s="2">
        <f>'Moving Avg'!H2452</f>
        <v>1.5514999999999994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1.78</v>
      </c>
      <c r="C2453" s="2">
        <f>RSI!I2453</f>
        <v>60.279169226454876</v>
      </c>
      <c r="D2453" s="2">
        <f>MACD!E2453</f>
        <v>-1.6972313885526891E-2</v>
      </c>
      <c r="E2453" s="2">
        <f>MACD!F2453</f>
        <v>-7.9793688252496608E-3</v>
      </c>
      <c r="F2453" s="2">
        <f>'Moving Avg'!D2453</f>
        <v>1.78</v>
      </c>
      <c r="G2453" s="2">
        <f>'Moving Avg'!F2453</f>
        <v>1.7629999999999999</v>
      </c>
      <c r="H2453" s="2">
        <f>'Moving Avg'!G2453</f>
        <v>1.7503999999999997</v>
      </c>
      <c r="I2453" s="2">
        <f>'Moving Avg'!H2453</f>
        <v>1.5528999999999993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1.78</v>
      </c>
      <c r="C2454" s="2">
        <f>RSI!I2454</f>
        <v>60.279169226454876</v>
      </c>
      <c r="D2454" s="2">
        <f>MACD!E2454</f>
        <v>-1.9135586950657979E-2</v>
      </c>
      <c r="E2454" s="2">
        <f>MACD!F2454</f>
        <v>-1.0210612450331325E-2</v>
      </c>
      <c r="F2454" s="2">
        <f>'Moving Avg'!D2454</f>
        <v>1.78</v>
      </c>
      <c r="G2454" s="2">
        <f>'Moving Avg'!F2454</f>
        <v>1.7645</v>
      </c>
      <c r="H2454" s="2">
        <f>'Moving Avg'!G2454</f>
        <v>1.7519999999999998</v>
      </c>
      <c r="I2454" s="2">
        <f>'Moving Avg'!H2454</f>
        <v>1.5545999999999989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1.78</v>
      </c>
      <c r="C2455" s="2">
        <f>RSI!I2455</f>
        <v>60.279169226454876</v>
      </c>
      <c r="D2455" s="2">
        <f>MACD!E2455</f>
        <v>-2.106823009911496E-2</v>
      </c>
      <c r="E2455" s="2">
        <f>MACD!F2455</f>
        <v>-1.2382135980088053E-2</v>
      </c>
      <c r="F2455" s="2">
        <f>'Moving Avg'!D2455</f>
        <v>1.78</v>
      </c>
      <c r="G2455" s="2">
        <f>'Moving Avg'!F2455</f>
        <v>1.766</v>
      </c>
      <c r="H2455" s="2">
        <f>'Moving Avg'!G2455</f>
        <v>1.7536</v>
      </c>
      <c r="I2455" s="2">
        <f>'Moving Avg'!H2455</f>
        <v>1.5559999999999987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1.78</v>
      </c>
      <c r="C2456" s="2">
        <f>RSI!I2456</f>
        <v>60.279169226454876</v>
      </c>
      <c r="D2456" s="2">
        <f>MACD!E2456</f>
        <v>-1.5105848177261016E-2</v>
      </c>
      <c r="E2456" s="2">
        <f>MACD!F2456</f>
        <v>-1.2926878419522647E-2</v>
      </c>
      <c r="F2456" s="2">
        <f>'Moving Avg'!D2456</f>
        <v>1.78</v>
      </c>
      <c r="G2456" s="2">
        <f>'Moving Avg'!F2456</f>
        <v>1.7675000000000005</v>
      </c>
      <c r="H2456" s="2">
        <f>'Moving Avg'!G2456</f>
        <v>1.7552000000000001</v>
      </c>
      <c r="I2456" s="2">
        <f>'Moving Avg'!H2456</f>
        <v>1.5573999999999986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1.78</v>
      </c>
      <c r="C2457" s="2">
        <f>RSI!I2457</f>
        <v>60.279169226454876</v>
      </c>
      <c r="D2457" s="2">
        <f>MACD!E2457</f>
        <v>-7.0714367207969087E-3</v>
      </c>
      <c r="E2457" s="2">
        <f>MACD!F2457</f>
        <v>-1.1755790079777499E-2</v>
      </c>
      <c r="F2457" s="2">
        <f>'Moving Avg'!D2457</f>
        <v>1.78</v>
      </c>
      <c r="G2457" s="2">
        <f>'Moving Avg'!F2457</f>
        <v>1.7690000000000006</v>
      </c>
      <c r="H2457" s="2">
        <f>'Moving Avg'!G2457</f>
        <v>1.7556000000000003</v>
      </c>
      <c r="I2457" s="2">
        <f>'Moving Avg'!H2457</f>
        <v>1.5587999999999986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1.7</v>
      </c>
      <c r="C2458" s="2">
        <f>RSI!I2458</f>
        <v>27.19557139901822</v>
      </c>
      <c r="D2458" s="2">
        <f>MACD!E2458</f>
        <v>5.5717225310856211E-3</v>
      </c>
      <c r="E2458" s="2">
        <f>MACD!F2458</f>
        <v>-8.2902875576048758E-3</v>
      </c>
      <c r="F2458" s="2">
        <f>'Moving Avg'!D2458</f>
        <v>1.764</v>
      </c>
      <c r="G2458" s="2">
        <f>'Moving Avg'!F2458</f>
        <v>1.7665000000000006</v>
      </c>
      <c r="H2458" s="2">
        <f>'Moving Avg'!G2458</f>
        <v>1.7544000000000006</v>
      </c>
      <c r="I2458" s="2">
        <f>'Moving Avg'!H2458</f>
        <v>1.5597999999999985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1.7</v>
      </c>
      <c r="C2459" s="2">
        <f>RSI!I2459</f>
        <v>27.19557139901822</v>
      </c>
      <c r="D2459" s="2">
        <f>MACD!E2459</f>
        <v>1.2052012856280436E-2</v>
      </c>
      <c r="E2459" s="2">
        <f>MACD!F2459</f>
        <v>-4.2218274748278134E-3</v>
      </c>
      <c r="F2459" s="2">
        <f>'Moving Avg'!D2459</f>
        <v>1.748</v>
      </c>
      <c r="G2459" s="2">
        <f>'Moving Avg'!F2459</f>
        <v>1.7640000000000007</v>
      </c>
      <c r="H2459" s="2">
        <f>'Moving Avg'!G2459</f>
        <v>1.7532000000000005</v>
      </c>
      <c r="I2459" s="2">
        <f>'Moving Avg'!H2459</f>
        <v>1.5607999999999984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1.77</v>
      </c>
      <c r="C2460" s="2">
        <f>RSI!I2460</f>
        <v>53.239328396321412</v>
      </c>
      <c r="D2460" s="2">
        <f>MACD!E2460</f>
        <v>1.2718314246603635E-2</v>
      </c>
      <c r="E2460" s="2">
        <f>MACD!F2460</f>
        <v>-8.3379913054152386E-4</v>
      </c>
      <c r="F2460" s="2">
        <f>'Moving Avg'!D2460</f>
        <v>1.746</v>
      </c>
      <c r="G2460" s="2">
        <f>'Moving Avg'!F2460</f>
        <v>1.7650000000000006</v>
      </c>
      <c r="H2460" s="2">
        <f>'Moving Avg'!G2460</f>
        <v>1.7534000000000005</v>
      </c>
      <c r="I2460" s="2">
        <f>'Moving Avg'!H2460</f>
        <v>1.5621499999999984</v>
      </c>
      <c r="J2460" s="6" t="str">
        <f>OBV!F2460</f>
        <v>BULLISH</v>
      </c>
      <c r="K2460" s="6" t="str">
        <f>OBV!G2460</f>
        <v>NEUTRAL</v>
      </c>
      <c r="L2460" s="6" t="str">
        <f>OBV!H2460</f>
        <v>BULLISH DIVERGENCE</v>
      </c>
    </row>
    <row r="2461" spans="1:12" ht="13.5" x14ac:dyDescent="0.25">
      <c r="A2461" s="3">
        <f>RSI!A2461</f>
        <v>45588</v>
      </c>
      <c r="B2461" s="2">
        <f>RSI!B2461</f>
        <v>1.77</v>
      </c>
      <c r="C2461" s="2">
        <f>RSI!I2461</f>
        <v>53.239328396321412</v>
      </c>
      <c r="D2461" s="2">
        <f>MACD!E2461</f>
        <v>1.3209367310285991E-2</v>
      </c>
      <c r="E2461" s="2">
        <f>MACD!F2461</f>
        <v>1.9748341576239794E-3</v>
      </c>
      <c r="F2461" s="2">
        <f>'Moving Avg'!D2461</f>
        <v>1.7439999999999998</v>
      </c>
      <c r="G2461" s="2">
        <f>'Moving Avg'!F2461</f>
        <v>1.7665000000000006</v>
      </c>
      <c r="H2461" s="2">
        <f>'Moving Avg'!G2461</f>
        <v>1.7550000000000003</v>
      </c>
      <c r="I2461" s="2">
        <f>'Moving Avg'!H2461</f>
        <v>1.5635999999999983</v>
      </c>
      <c r="J2461" s="6" t="str">
        <f>OBV!F2461</f>
        <v>BULLISH</v>
      </c>
      <c r="K2461" s="6" t="str">
        <f>OBV!G2461</f>
        <v>NEUTRAL</v>
      </c>
      <c r="L2461" s="6" t="str">
        <f>OBV!H2461</f>
        <v>BULLISH DIVERGENCE</v>
      </c>
    </row>
    <row r="2462" spans="1:12" ht="13.5" x14ac:dyDescent="0.25">
      <c r="A2462" s="3">
        <f>RSI!A2462</f>
        <v>45589</v>
      </c>
      <c r="B2462" s="2">
        <f>RSI!B2462</f>
        <v>1.7</v>
      </c>
      <c r="C2462" s="2">
        <f>RSI!I2462</f>
        <v>37.628343501941849</v>
      </c>
      <c r="D2462" s="2">
        <f>MACD!E2462</f>
        <v>1.8742706692825628E-2</v>
      </c>
      <c r="E2462" s="2">
        <f>MACD!F2462</f>
        <v>5.3284086646643095E-3</v>
      </c>
      <c r="F2462" s="2">
        <f>'Moving Avg'!D2462</f>
        <v>1.7279999999999998</v>
      </c>
      <c r="G2462" s="2">
        <f>'Moving Avg'!F2462</f>
        <v>1.7645000000000004</v>
      </c>
      <c r="H2462" s="2">
        <f>'Moving Avg'!G2462</f>
        <v>1.7540000000000004</v>
      </c>
      <c r="I2462" s="2">
        <f>'Moving Avg'!H2462</f>
        <v>1.5644999999999982</v>
      </c>
      <c r="J2462" s="6" t="str">
        <f>OBV!F2462</f>
        <v>BULLISH</v>
      </c>
      <c r="K2462" s="6" t="str">
        <f>OBV!G2462</f>
        <v>NEUTRAL</v>
      </c>
      <c r="L2462" s="6" t="str">
        <f>OBV!H2462</f>
        <v>BULLISH DIVERGENCE</v>
      </c>
    </row>
    <row r="2463" spans="1:12" ht="13.5" x14ac:dyDescent="0.25">
      <c r="A2463" s="3">
        <f>RSI!A2463</f>
        <v>45590</v>
      </c>
      <c r="B2463" s="2">
        <f>RSI!B2463</f>
        <v>1.68</v>
      </c>
      <c r="C2463" s="2">
        <f>RSI!I2463</f>
        <v>34.514373866780176</v>
      </c>
      <c r="D2463" s="2">
        <f>MACD!E2463</f>
        <v>2.5257514394897207E-2</v>
      </c>
      <c r="E2463" s="2">
        <f>MACD!F2463</f>
        <v>9.3142298107108893E-3</v>
      </c>
      <c r="F2463" s="2">
        <f>'Moving Avg'!D2463</f>
        <v>1.7240000000000002</v>
      </c>
      <c r="G2463" s="2">
        <f>'Moving Avg'!F2463</f>
        <v>1.7615000000000003</v>
      </c>
      <c r="H2463" s="2">
        <f>'Moving Avg'!G2463</f>
        <v>1.7526000000000004</v>
      </c>
      <c r="I2463" s="2">
        <f>'Moving Avg'!H2463</f>
        <v>1.5652999999999984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1.68</v>
      </c>
      <c r="C2464" s="2">
        <f>RSI!I2464</f>
        <v>34.514373866780176</v>
      </c>
      <c r="D2464" s="2">
        <f>MACD!E2464</f>
        <v>3.1213474681193842E-2</v>
      </c>
      <c r="E2464" s="2">
        <f>MACD!F2464</f>
        <v>1.3694078784807481E-2</v>
      </c>
      <c r="F2464" s="2">
        <f>'Moving Avg'!D2464</f>
        <v>1.72</v>
      </c>
      <c r="G2464" s="2">
        <f>'Moving Avg'!F2464</f>
        <v>1.7585000000000002</v>
      </c>
      <c r="H2464" s="2">
        <f>'Moving Avg'!G2464</f>
        <v>1.7512000000000005</v>
      </c>
      <c r="I2464" s="2">
        <f>'Moving Avg'!H2464</f>
        <v>1.5660999999999985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1.68</v>
      </c>
      <c r="C2465" s="2">
        <f>RSI!I2465</f>
        <v>34.514373866780161</v>
      </c>
      <c r="D2465" s="2">
        <f>MACD!E2465</f>
        <v>3.6663717359275871E-2</v>
      </c>
      <c r="E2465" s="2">
        <f>MACD!F2465</f>
        <v>1.8288006499701161E-2</v>
      </c>
      <c r="F2465" s="2">
        <f>'Moving Avg'!D2465</f>
        <v>1.702</v>
      </c>
      <c r="G2465" s="2">
        <f>'Moving Avg'!F2465</f>
        <v>1.7555000000000001</v>
      </c>
      <c r="H2465" s="2">
        <f>'Moving Avg'!G2465</f>
        <v>1.7498000000000007</v>
      </c>
      <c r="I2465" s="2">
        <f>'Moving Avg'!H2465</f>
        <v>1.5668999999999986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1.68</v>
      </c>
      <c r="C2466" s="2">
        <f>RSI!I2466</f>
        <v>34.514373866780161</v>
      </c>
      <c r="D2466" s="2">
        <f>MACD!E2466</f>
        <v>4.1655631510374214E-2</v>
      </c>
      <c r="E2466" s="2">
        <f>MACD!F2466</f>
        <v>2.2961531501835775E-2</v>
      </c>
      <c r="F2466" s="2">
        <f>'Moving Avg'!D2466</f>
        <v>1.6839999999999999</v>
      </c>
      <c r="G2466" s="2">
        <f>'Moving Avg'!F2466</f>
        <v>1.75</v>
      </c>
      <c r="H2466" s="2">
        <f>'Moving Avg'!G2466</f>
        <v>1.7484000000000008</v>
      </c>
      <c r="I2466" s="2">
        <f>'Moving Avg'!H2466</f>
        <v>1.5678999999999985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1.68</v>
      </c>
      <c r="C2467" s="2">
        <f>RSI!I2467</f>
        <v>34.514373866780161</v>
      </c>
      <c r="D2467" s="2">
        <f>MACD!E2467</f>
        <v>4.6231568449150551E-2</v>
      </c>
      <c r="E2467" s="2">
        <f>MACD!F2467</f>
        <v>2.7615538891298731E-2</v>
      </c>
      <c r="F2467" s="2">
        <f>'Moving Avg'!D2467</f>
        <v>1.6800000000000002</v>
      </c>
      <c r="G2467" s="2">
        <f>'Moving Avg'!F2467</f>
        <v>1.7434999999999998</v>
      </c>
      <c r="H2467" s="2">
        <f>'Moving Avg'!G2467</f>
        <v>1.747000000000001</v>
      </c>
      <c r="I2467" s="2">
        <f>'Moving Avg'!H2467</f>
        <v>1.5688999999999984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1.68</v>
      </c>
      <c r="C2468" s="2">
        <f>RSI!I2468</f>
        <v>34.514373866780176</v>
      </c>
      <c r="D2468" s="2">
        <f>MACD!E2468</f>
        <v>3.8121757578400972E-2</v>
      </c>
      <c r="E2468" s="2">
        <f>MACD!F2468</f>
        <v>2.9716782628719181E-2</v>
      </c>
      <c r="F2468" s="2">
        <f>'Moving Avg'!D2468</f>
        <v>1.6800000000000002</v>
      </c>
      <c r="G2468" s="2">
        <f>'Moving Avg'!F2468</f>
        <v>1.7369999999999997</v>
      </c>
      <c r="H2468" s="2">
        <f>'Moving Avg'!G2468</f>
        <v>1.7456000000000012</v>
      </c>
      <c r="I2468" s="2">
        <f>'Moving Avg'!H2468</f>
        <v>1.5698999999999983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1.68</v>
      </c>
      <c r="C2469" s="2">
        <f>RSI!I2469</f>
        <v>34.514373866780176</v>
      </c>
      <c r="D2469" s="2">
        <f>MACD!E2469</f>
        <v>3.1561401396720923E-2</v>
      </c>
      <c r="E2469" s="2">
        <f>MACD!F2469</f>
        <v>3.0085706382319534E-2</v>
      </c>
      <c r="F2469" s="2">
        <f>'Moving Avg'!D2469</f>
        <v>1.6800000000000002</v>
      </c>
      <c r="G2469" s="2">
        <f>'Moving Avg'!F2469</f>
        <v>1.7319999999999998</v>
      </c>
      <c r="H2469" s="2">
        <f>'Moving Avg'!G2469</f>
        <v>1.7442000000000013</v>
      </c>
      <c r="I2469" s="2">
        <f>'Moving Avg'!H2469</f>
        <v>1.5710999999999986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1.61</v>
      </c>
      <c r="C2470" s="2">
        <f>RSI!I2470</f>
        <v>23.217197704618698</v>
      </c>
      <c r="D2470" s="2">
        <f>MACD!E2470</f>
        <v>4.2244183289744219E-2</v>
      </c>
      <c r="E2470" s="2">
        <f>MACD!F2470</f>
        <v>3.2517401763804472E-2</v>
      </c>
      <c r="F2470" s="2">
        <f>'Moving Avg'!D2470</f>
        <v>1.6659999999999999</v>
      </c>
      <c r="G2470" s="2">
        <f>'Moving Avg'!F2470</f>
        <v>1.7235</v>
      </c>
      <c r="H2470" s="2">
        <f>'Moving Avg'!G2470</f>
        <v>1.7428000000000015</v>
      </c>
      <c r="I2470" s="2">
        <f>'Moving Avg'!H2470</f>
        <v>1.5721499999999986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1.61</v>
      </c>
      <c r="C2471" s="2">
        <f>RSI!I2471</f>
        <v>23.217197704618698</v>
      </c>
      <c r="D2471" s="2">
        <f>MACD!E2471</f>
        <v>5.1955830832258298E-2</v>
      </c>
      <c r="E2471" s="2">
        <f>MACD!F2471</f>
        <v>3.6405087577495242E-2</v>
      </c>
      <c r="F2471" s="2">
        <f>'Moving Avg'!D2471</f>
        <v>1.6519999999999999</v>
      </c>
      <c r="G2471" s="2">
        <f>'Moving Avg'!F2471</f>
        <v>1.7149999999999999</v>
      </c>
      <c r="H2471" s="2">
        <f>'Moving Avg'!G2471</f>
        <v>1.7400000000000013</v>
      </c>
      <c r="I2471" s="2">
        <f>'Moving Avg'!H2471</f>
        <v>1.5731999999999988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1.54</v>
      </c>
      <c r="C2472" s="2">
        <f>RSI!I2472</f>
        <v>16.82879495974953</v>
      </c>
      <c r="D2472" s="2">
        <f>MACD!E2472</f>
        <v>5.5211898498532586E-2</v>
      </c>
      <c r="E2472" s="2">
        <f>MACD!F2472</f>
        <v>4.0166449761702715E-2</v>
      </c>
      <c r="F2472" s="2">
        <f>'Moving Avg'!D2472</f>
        <v>1.6240000000000001</v>
      </c>
      <c r="G2472" s="2">
        <f>'Moving Avg'!F2472</f>
        <v>1.7029999999999998</v>
      </c>
      <c r="H2472" s="2">
        <f>'Moving Avg'!G2472</f>
        <v>1.7358000000000016</v>
      </c>
      <c r="I2472" s="2">
        <f>'Moving Avg'!H2472</f>
        <v>1.5738999999999987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1.48</v>
      </c>
      <c r="C2473" s="2">
        <f>RSI!I2473</f>
        <v>13.420175137101793</v>
      </c>
      <c r="D2473" s="2">
        <f>MACD!E2473</f>
        <v>6.0324636430815648E-2</v>
      </c>
      <c r="E2473" s="2">
        <f>MACD!F2473</f>
        <v>4.4198087095525307E-2</v>
      </c>
      <c r="F2473" s="2">
        <f>'Moving Avg'!D2473</f>
        <v>1.5840000000000001</v>
      </c>
      <c r="G2473" s="2">
        <f>'Moving Avg'!F2473</f>
        <v>1.6879999999999995</v>
      </c>
      <c r="H2473" s="2">
        <f>'Moving Avg'!G2473</f>
        <v>1.7304000000000017</v>
      </c>
      <c r="I2473" s="2">
        <f>'Moving Avg'!H2473</f>
        <v>1.5740499999999991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1.54</v>
      </c>
      <c r="C2474" s="2">
        <f>RSI!I2474</f>
        <v>28.923834552170135</v>
      </c>
      <c r="D2474" s="2">
        <f>MACD!E2474</f>
        <v>6.1477640378549303E-2</v>
      </c>
      <c r="E2474" s="2">
        <f>MACD!F2474</f>
        <v>4.7653997752130112E-2</v>
      </c>
      <c r="F2474" s="2">
        <f>'Moving Avg'!D2474</f>
        <v>1.556</v>
      </c>
      <c r="G2474" s="2">
        <f>'Moving Avg'!F2474</f>
        <v>1.6759999999999997</v>
      </c>
      <c r="H2474" s="2">
        <f>'Moving Avg'!G2474</f>
        <v>1.7262000000000017</v>
      </c>
      <c r="I2474" s="2">
        <f>'Moving Avg'!H2474</f>
        <v>1.5743999999999991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1.48</v>
      </c>
      <c r="C2475" s="2">
        <f>RSI!I2475</f>
        <v>24.247828619951704</v>
      </c>
      <c r="D2475" s="2">
        <f>MACD!E2475</f>
        <v>6.7720277199383005E-2</v>
      </c>
      <c r="E2475" s="2">
        <f>MACD!F2475</f>
        <v>5.1667253641580695E-2</v>
      </c>
      <c r="F2475" s="2">
        <f>'Moving Avg'!D2475</f>
        <v>1.53</v>
      </c>
      <c r="G2475" s="2">
        <f>'Moving Avg'!F2475</f>
        <v>1.6609999999999996</v>
      </c>
      <c r="H2475" s="2">
        <f>'Moving Avg'!G2475</f>
        <v>1.7208000000000019</v>
      </c>
      <c r="I2475" s="2">
        <f>'Moving Avg'!H2475</f>
        <v>1.574449999999999</v>
      </c>
      <c r="J2475" s="6" t="str">
        <f>OBV!F2475</f>
        <v>BEARISH</v>
      </c>
      <c r="K2475" s="6" t="str">
        <f>OBV!G2475</f>
        <v>STRONG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1.42</v>
      </c>
      <c r="C2476" s="2">
        <f>RSI!I2476</f>
        <v>20.652232706578545</v>
      </c>
      <c r="D2476" s="2">
        <f>MACD!E2476</f>
        <v>7.8563137646481929E-2</v>
      </c>
      <c r="E2476" s="2">
        <f>MACD!F2476</f>
        <v>5.7046430442560941E-2</v>
      </c>
      <c r="F2476" s="2">
        <f>'Moving Avg'!D2476</f>
        <v>1.4920000000000002</v>
      </c>
      <c r="G2476" s="2">
        <f>'Moving Avg'!F2476</f>
        <v>1.6429999999999996</v>
      </c>
      <c r="H2476" s="2">
        <f>'Moving Avg'!G2476</f>
        <v>1.7142000000000019</v>
      </c>
      <c r="I2476" s="2">
        <f>'Moving Avg'!H2476</f>
        <v>1.5741999999999989</v>
      </c>
      <c r="J2476" s="6" t="str">
        <f>OBV!F2476</f>
        <v>BEARISH</v>
      </c>
      <c r="K2476" s="6" t="str">
        <f>OBV!G2476</f>
        <v>STRONG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1.48</v>
      </c>
      <c r="C2477" s="2">
        <f>RSI!I2477</f>
        <v>31.57857545349799</v>
      </c>
      <c r="D2477" s="2">
        <f>MACD!E2477</f>
        <v>8.4681468336984311E-2</v>
      </c>
      <c r="E2477" s="2">
        <f>MACD!F2477</f>
        <v>6.2573438021445618E-2</v>
      </c>
      <c r="F2477" s="2">
        <f>'Moving Avg'!D2477</f>
        <v>1.48</v>
      </c>
      <c r="G2477" s="2">
        <f>'Moving Avg'!F2477</f>
        <v>1.6279999999999997</v>
      </c>
      <c r="H2477" s="2">
        <f>'Moving Avg'!G2477</f>
        <v>1.7088000000000017</v>
      </c>
      <c r="I2477" s="2">
        <f>'Moving Avg'!H2477</f>
        <v>1.5745499999999992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1.54</v>
      </c>
      <c r="C2478" s="2">
        <f>RSI!I2478</f>
        <v>40.414737096903117</v>
      </c>
      <c r="D2478" s="2">
        <f>MACD!E2478</f>
        <v>8.6344759124848069E-2</v>
      </c>
      <c r="E2478" s="2">
        <f>MACD!F2478</f>
        <v>6.7327702242126114E-2</v>
      </c>
      <c r="F2478" s="2">
        <f>'Moving Avg'!D2478</f>
        <v>1.492</v>
      </c>
      <c r="G2478" s="2">
        <f>'Moving Avg'!F2478</f>
        <v>1.6199999999999999</v>
      </c>
      <c r="H2478" s="2">
        <f>'Moving Avg'!G2478</f>
        <v>1.7046000000000014</v>
      </c>
      <c r="I2478" s="2">
        <f>'Moving Avg'!H2478</f>
        <v>1.5751999999999993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1.54</v>
      </c>
      <c r="C2479" s="2">
        <f>RSI!I2479</f>
        <v>40.414737096903117</v>
      </c>
      <c r="D2479" s="2">
        <f>MACD!E2479</f>
        <v>8.825936291448655E-2</v>
      </c>
      <c r="E2479" s="2">
        <f>MACD!F2479</f>
        <v>7.1514034376598201E-2</v>
      </c>
      <c r="F2479" s="2">
        <f>'Moving Avg'!D2479</f>
        <v>1.492</v>
      </c>
      <c r="G2479" s="2">
        <f>'Moving Avg'!F2479</f>
        <v>1.6120000000000001</v>
      </c>
      <c r="H2479" s="2">
        <f>'Moving Avg'!G2479</f>
        <v>1.7004000000000017</v>
      </c>
      <c r="I2479" s="2">
        <f>'Moving Avg'!H2479</f>
        <v>1.5758499999999995</v>
      </c>
      <c r="J2479" s="6" t="str">
        <f>OBV!F2479</f>
        <v>BULLISH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1.48</v>
      </c>
      <c r="C2480" s="2">
        <f>RSI!I2480</f>
        <v>35.150110206509183</v>
      </c>
      <c r="D2480" s="2">
        <f>MACD!E2480</f>
        <v>8.4024259183696381E-2</v>
      </c>
      <c r="E2480" s="2">
        <f>MACD!F2480</f>
        <v>7.4016079338017848E-2</v>
      </c>
      <c r="F2480" s="2">
        <f>'Moving Avg'!D2480</f>
        <v>1.4919999999999998</v>
      </c>
      <c r="G2480" s="2">
        <f>'Moving Avg'!F2480</f>
        <v>1.5974999999999997</v>
      </c>
      <c r="H2480" s="2">
        <f>'Moving Avg'!G2480</f>
        <v>1.6950000000000014</v>
      </c>
      <c r="I2480" s="2">
        <f>'Moving Avg'!H2480</f>
        <v>1.5761999999999994</v>
      </c>
      <c r="J2480" s="6" t="str">
        <f>OBV!F2480</f>
        <v>BEARISH</v>
      </c>
      <c r="K2480" s="6" t="str">
        <f>OBV!G2480</f>
        <v>STRONG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1.43</v>
      </c>
      <c r="C2481" s="2">
        <f>RSI!I2481</f>
        <v>31.471007411656416</v>
      </c>
      <c r="D2481" s="2">
        <f>MACD!E2481</f>
        <v>8.4933801740100678E-2</v>
      </c>
      <c r="E2481" s="2">
        <f>MACD!F2481</f>
        <v>7.6199623818434425E-2</v>
      </c>
      <c r="F2481" s="2">
        <f>'Moving Avg'!D2481</f>
        <v>1.4940000000000002</v>
      </c>
      <c r="G2481" s="2">
        <f>'Moving Avg'!F2481</f>
        <v>1.5805</v>
      </c>
      <c r="H2481" s="2">
        <f>'Moving Avg'!G2481</f>
        <v>1.6886000000000012</v>
      </c>
      <c r="I2481" s="2">
        <f>'Moving Avg'!H2481</f>
        <v>1.5759999999999994</v>
      </c>
      <c r="J2481" s="6" t="str">
        <f>OBV!F2481</f>
        <v>BEARISH</v>
      </c>
      <c r="K2481" s="6" t="str">
        <f>OBV!G2481</f>
        <v>STRONG</v>
      </c>
      <c r="L2481" s="6" t="str">
        <f>OBV!H2481</f>
        <v>BEARISH DIVERGENCE</v>
      </c>
    </row>
    <row r="2482" spans="1:12" ht="13.5" x14ac:dyDescent="0.25">
      <c r="A2482" s="3">
        <f>RSI!A2482</f>
        <v>45617</v>
      </c>
      <c r="B2482" s="2">
        <f>RSI!B2482</f>
        <v>1.49</v>
      </c>
      <c r="C2482" s="2">
        <f>RSI!I2482</f>
        <v>39.636055913138364</v>
      </c>
      <c r="D2482" s="2">
        <f>MACD!E2482</f>
        <v>7.1516106572154126E-2</v>
      </c>
      <c r="E2482" s="2">
        <f>MACD!F2482</f>
        <v>7.5262920369178365E-2</v>
      </c>
      <c r="F2482" s="2">
        <f>'Moving Avg'!D2482</f>
        <v>1.496</v>
      </c>
      <c r="G2482" s="2">
        <f>'Moving Avg'!F2482</f>
        <v>1.5699999999999998</v>
      </c>
      <c r="H2482" s="2">
        <f>'Moving Avg'!G2482</f>
        <v>1.6834000000000011</v>
      </c>
      <c r="I2482" s="2">
        <f>'Moving Avg'!H2482</f>
        <v>1.5760999999999994</v>
      </c>
      <c r="J2482" s="6" t="str">
        <f>OBV!F2482</f>
        <v>BEARISH</v>
      </c>
      <c r="K2482" s="6" t="str">
        <f>OBV!G2482</f>
        <v>STRONG</v>
      </c>
      <c r="L2482" s="6" t="str">
        <f>OBV!H2482</f>
        <v>BEARISH DIVERGENCE</v>
      </c>
    </row>
    <row r="2483" spans="1:12" ht="13.5" x14ac:dyDescent="0.25">
      <c r="A2483" s="3">
        <f>RSI!A2483</f>
        <v>45618</v>
      </c>
      <c r="B2483" s="2">
        <f>RSI!B2483</f>
        <v>1.43</v>
      </c>
      <c r="C2483" s="2">
        <f>RSI!I2483</f>
        <v>35.128614174648291</v>
      </c>
      <c r="D2483" s="2">
        <f>MACD!E2483</f>
        <v>5.5972144755988884E-2</v>
      </c>
      <c r="E2483" s="2">
        <f>MACD!F2483</f>
        <v>7.1404765246540478E-2</v>
      </c>
      <c r="F2483" s="2">
        <f>'Moving Avg'!D2483</f>
        <v>1.474</v>
      </c>
      <c r="G2483" s="2">
        <f>'Moving Avg'!F2483</f>
        <v>1.5574999999999997</v>
      </c>
      <c r="H2483" s="2">
        <f>'Moving Avg'!G2483</f>
        <v>1.6770000000000014</v>
      </c>
      <c r="I2483" s="2">
        <f>'Moving Avg'!H2483</f>
        <v>1.5757999999999992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1.49</v>
      </c>
      <c r="C2484" s="2">
        <f>RSI!I2484</f>
        <v>42.206497336358851</v>
      </c>
      <c r="D2484" s="2">
        <f>MACD!E2484</f>
        <v>4.8512093250378197E-2</v>
      </c>
      <c r="E2484" s="2">
        <f>MACD!F2484</f>
        <v>6.682623084730803E-2</v>
      </c>
      <c r="F2484" s="2">
        <f>'Moving Avg'!D2484</f>
        <v>1.464</v>
      </c>
      <c r="G2484" s="2">
        <f>'Moving Avg'!F2484</f>
        <v>1.5479999999999996</v>
      </c>
      <c r="H2484" s="2">
        <f>'Moving Avg'!G2484</f>
        <v>1.6718000000000013</v>
      </c>
      <c r="I2484" s="2">
        <f>'Moving Avg'!H2484</f>
        <v>1.5757999999999992</v>
      </c>
      <c r="J2484" s="6" t="str">
        <f>OBV!F2484</f>
        <v>BEARISH</v>
      </c>
      <c r="K2484" s="6" t="str">
        <f>OBV!G2484</f>
        <v>STRONG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1.55</v>
      </c>
      <c r="C2485" s="2">
        <f>RSI!I2485</f>
        <v>48.283181909370903</v>
      </c>
      <c r="D2485" s="2">
        <f>MACD!E2485</f>
        <v>2.9009066079311197E-2</v>
      </c>
      <c r="E2485" s="2">
        <f>MACD!F2485</f>
        <v>5.9262797893708669E-2</v>
      </c>
      <c r="F2485" s="2">
        <f>'Moving Avg'!D2485</f>
        <v>1.478</v>
      </c>
      <c r="G2485" s="2">
        <f>'Moving Avg'!F2485</f>
        <v>1.5414999999999996</v>
      </c>
      <c r="H2485" s="2">
        <f>'Moving Avg'!G2485</f>
        <v>1.6678000000000011</v>
      </c>
      <c r="I2485" s="2">
        <f>'Moving Avg'!H2485</f>
        <v>1.5759999999999996</v>
      </c>
      <c r="J2485" s="6" t="str">
        <f>OBV!F2485</f>
        <v>BEARISH</v>
      </c>
      <c r="K2485" s="6" t="str">
        <f>OBV!G2485</f>
        <v>STRONG</v>
      </c>
      <c r="L2485" s="6" t="str">
        <f>OBV!H2485</f>
        <v>BEARISH DIVERGENCE</v>
      </c>
    </row>
    <row r="2486" spans="1:12" ht="13.5" x14ac:dyDescent="0.25">
      <c r="A2486" s="3">
        <f>RSI!A2486</f>
        <v>45623</v>
      </c>
      <c r="B2486" s="2">
        <f>RSI!B2486</f>
        <v>1.58</v>
      </c>
      <c r="C2486" s="2">
        <f>RSI!I2486</f>
        <v>51.054311325734211</v>
      </c>
      <c r="D2486" s="2">
        <f>MACD!E2486</f>
        <v>1.1476166879704763E-3</v>
      </c>
      <c r="E2486" s="2">
        <f>MACD!F2486</f>
        <v>4.7639761652561029E-2</v>
      </c>
      <c r="F2486" s="2">
        <f>'Moving Avg'!D2486</f>
        <v>1.508</v>
      </c>
      <c r="G2486" s="2">
        <f>'Moving Avg'!F2486</f>
        <v>1.5364999999999998</v>
      </c>
      <c r="H2486" s="2">
        <f>'Moving Avg'!G2486</f>
        <v>1.6644000000000008</v>
      </c>
      <c r="I2486" s="2">
        <f>'Moving Avg'!H2486</f>
        <v>1.5762999999999996</v>
      </c>
      <c r="J2486" s="6" t="str">
        <f>OBV!F2486</f>
        <v>BEARISH</v>
      </c>
      <c r="K2486" s="6" t="str">
        <f>OBV!G2486</f>
        <v>STRONG</v>
      </c>
      <c r="L2486" s="6" t="str">
        <f>OBV!H2486</f>
        <v>BEARISH DIVERGENCE</v>
      </c>
    </row>
    <row r="2487" spans="1:12" ht="13.5" x14ac:dyDescent="0.25">
      <c r="A2487" s="3">
        <f>RSI!A2487</f>
        <v>45624</v>
      </c>
      <c r="B2487" s="2">
        <f>RSI!B2487</f>
        <v>1.53</v>
      </c>
      <c r="C2487" s="2">
        <f>RSI!I2487</f>
        <v>46.574999435292696</v>
      </c>
      <c r="D2487" s="2">
        <f>MACD!E2487</f>
        <v>-9.5831213444244057E-3</v>
      </c>
      <c r="E2487" s="2">
        <f>MACD!F2487</f>
        <v>3.619518505316395E-2</v>
      </c>
      <c r="F2487" s="2">
        <f>'Moving Avg'!D2487</f>
        <v>1.516</v>
      </c>
      <c r="G2487" s="2">
        <f>'Moving Avg'!F2487</f>
        <v>1.5289999999999999</v>
      </c>
      <c r="H2487" s="2">
        <f>'Moving Avg'!G2487</f>
        <v>1.6600000000000008</v>
      </c>
      <c r="I2487" s="2">
        <f>'Moving Avg'!H2487</f>
        <v>1.5763499999999997</v>
      </c>
      <c r="J2487" s="6" t="str">
        <f>OBV!F2487</f>
        <v>BEARISH</v>
      </c>
      <c r="K2487" s="6" t="str">
        <f>OBV!G2487</f>
        <v>STRONG</v>
      </c>
      <c r="L2487" s="6" t="str">
        <f>OBV!H2487</f>
        <v>BEARISH DIVERGENCE</v>
      </c>
    </row>
    <row r="2488" spans="1:12" ht="13.5" x14ac:dyDescent="0.25">
      <c r="A2488" s="3">
        <f>RSI!A2488</f>
        <v>45625</v>
      </c>
      <c r="B2488" s="2">
        <f>RSI!B2488</f>
        <v>1.59</v>
      </c>
      <c r="C2488" s="2">
        <f>RSI!I2488</f>
        <v>52.0155779081066</v>
      </c>
      <c r="D2488" s="2">
        <f>MACD!E2488</f>
        <v>-1.3664661155053492E-2</v>
      </c>
      <c r="E2488" s="2">
        <f>MACD!F2488</f>
        <v>2.6223215811520463E-2</v>
      </c>
      <c r="F2488" s="2">
        <f>'Moving Avg'!D2488</f>
        <v>1.548</v>
      </c>
      <c r="G2488" s="2">
        <f>'Moving Avg'!F2488</f>
        <v>1.5245</v>
      </c>
      <c r="H2488" s="2">
        <f>'Moving Avg'!G2488</f>
        <v>1.6568000000000007</v>
      </c>
      <c r="I2488" s="2">
        <f>'Moving Avg'!H2488</f>
        <v>1.5766999999999995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1.52</v>
      </c>
      <c r="C2489" s="2">
        <f>RSI!I2489</f>
        <v>46.115244752099485</v>
      </c>
      <c r="D2489" s="2">
        <f>MACD!E2489</f>
        <v>-1.20913415063435E-2</v>
      </c>
      <c r="E2489" s="2">
        <f>MACD!F2489</f>
        <v>1.856030434794767E-2</v>
      </c>
      <c r="F2489" s="2">
        <f>'Moving Avg'!D2489</f>
        <v>1.5539999999999998</v>
      </c>
      <c r="G2489" s="2">
        <f>'Moving Avg'!F2489</f>
        <v>1.5165</v>
      </c>
      <c r="H2489" s="2">
        <f>'Moving Avg'!G2489</f>
        <v>1.6522000000000006</v>
      </c>
      <c r="I2489" s="2">
        <f>'Moving Avg'!H2489</f>
        <v>1.5766999999999995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1.49</v>
      </c>
      <c r="C2490" s="2">
        <f>RSI!I2490</f>
        <v>43.821032421075941</v>
      </c>
      <c r="D2490" s="2">
        <f>MACD!E2490</f>
        <v>-1.7501517376940168E-2</v>
      </c>
      <c r="E2490" s="2">
        <f>MACD!F2490</f>
        <v>1.1347940002970102E-2</v>
      </c>
      <c r="F2490" s="2">
        <f>'Moving Avg'!D2490</f>
        <v>1.5420000000000003</v>
      </c>
      <c r="G2490" s="2">
        <f>'Moving Avg'!F2490</f>
        <v>1.5105</v>
      </c>
      <c r="H2490" s="2">
        <f>'Moving Avg'!G2490</f>
        <v>1.6470000000000002</v>
      </c>
      <c r="I2490" s="2">
        <f>'Moving Avg'!H2490</f>
        <v>1.5765499999999997</v>
      </c>
      <c r="J2490" s="6" t="str">
        <f>OBV!F2490</f>
        <v>BEARISH</v>
      </c>
      <c r="K2490" s="6" t="str">
        <f>OBV!G2490</f>
        <v>STRONG</v>
      </c>
      <c r="L2490" s="6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1.55</v>
      </c>
      <c r="C2491" s="2">
        <f>RSI!I2491</f>
        <v>49.258165187445393</v>
      </c>
      <c r="D2491" s="2">
        <f>MACD!E2491</f>
        <v>-3.3791523915134736E-2</v>
      </c>
      <c r="E2491" s="2">
        <f>MACD!F2491</f>
        <v>2.3200472193491339E-3</v>
      </c>
      <c r="F2491" s="2">
        <f>'Moving Avg'!D2491</f>
        <v>1.536</v>
      </c>
      <c r="G2491" s="2">
        <f>'Moving Avg'!F2491</f>
        <v>1.5074999999999998</v>
      </c>
      <c r="H2491" s="2">
        <f>'Moving Avg'!G2491</f>
        <v>1.6432</v>
      </c>
      <c r="I2491" s="2">
        <f>'Moving Avg'!H2491</f>
        <v>1.5766999999999995</v>
      </c>
      <c r="J2491" s="6" t="str">
        <f>OBV!F2491</f>
        <v>BEARISH</v>
      </c>
      <c r="K2491" s="6" t="str">
        <f>OBV!G2491</f>
        <v>STRONG</v>
      </c>
      <c r="L2491" s="6" t="str">
        <f>OBV!H2491</f>
        <v>CONFIRMED BEARISH</v>
      </c>
    </row>
    <row r="2492" spans="1:12" ht="13.5" x14ac:dyDescent="0.25">
      <c r="A2492" s="3">
        <f>RSI!A2492</f>
        <v>45631</v>
      </c>
      <c r="B2492" s="2">
        <f>RSI!B2492</f>
        <v>1.55</v>
      </c>
      <c r="C2492" s="2">
        <f>RSI!I2492</f>
        <v>49.258165187445393</v>
      </c>
      <c r="D2492" s="2">
        <f>MACD!E2492</f>
        <v>-3.8306013095599223E-2</v>
      </c>
      <c r="E2492" s="2">
        <f>MACD!F2492</f>
        <v>-5.8051648436405374E-3</v>
      </c>
      <c r="F2492" s="2">
        <f>'Moving Avg'!D2492</f>
        <v>1.54</v>
      </c>
      <c r="G2492" s="2">
        <f>'Moving Avg'!F2492</f>
        <v>1.508</v>
      </c>
      <c r="H2492" s="2">
        <f>'Moving Avg'!G2492</f>
        <v>1.6393999999999993</v>
      </c>
      <c r="I2492" s="2">
        <f>'Moving Avg'!H2492</f>
        <v>1.5768499999999996</v>
      </c>
      <c r="J2492" s="6" t="str">
        <f>OBV!F2492</f>
        <v>BEARISH</v>
      </c>
      <c r="K2492" s="6" t="str">
        <f>OBV!G2492</f>
        <v>STRONG</v>
      </c>
      <c r="L2492" s="6" t="str">
        <f>OBV!H2492</f>
        <v>BEARISH DIVERGENCE</v>
      </c>
    </row>
    <row r="2493" spans="1:12" ht="13.5" x14ac:dyDescent="0.25">
      <c r="A2493" s="3">
        <f>RSI!A2493</f>
        <v>45632</v>
      </c>
      <c r="B2493" s="2">
        <f>RSI!B2493</f>
        <v>1.57</v>
      </c>
      <c r="C2493" s="2">
        <f>RSI!I2493</f>
        <v>51.088194274495862</v>
      </c>
      <c r="D2493" s="2">
        <f>MACD!E2493</f>
        <v>-5.2802481677494795E-2</v>
      </c>
      <c r="E2493" s="2">
        <f>MACD!F2493</f>
        <v>-1.5204628210411389E-2</v>
      </c>
      <c r="F2493" s="2">
        <f>'Moving Avg'!D2493</f>
        <v>1.536</v>
      </c>
      <c r="G2493" s="2">
        <f>'Moving Avg'!F2493</f>
        <v>1.5125000000000002</v>
      </c>
      <c r="H2493" s="2">
        <f>'Moving Avg'!G2493</f>
        <v>1.6359999999999995</v>
      </c>
      <c r="I2493" s="2">
        <f>'Moving Avg'!H2493</f>
        <v>1.5771000000000002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</row>
    <row r="2494" spans="1:12" ht="13.5" x14ac:dyDescent="0.25">
      <c r="A2494" s="3">
        <f>RSI!A2494</f>
        <v>45635</v>
      </c>
      <c r="B2494" s="2">
        <f>RSI!B2494</f>
        <v>1.6</v>
      </c>
      <c r="C2494" s="2">
        <f>RSI!I2494</f>
        <v>53.780902100538967</v>
      </c>
      <c r="D2494" s="2">
        <f>MACD!E2494</f>
        <v>-5.8145270661287274E-2</v>
      </c>
      <c r="E2494" s="2">
        <f>MACD!F2494</f>
        <v>-2.3792756700586566E-2</v>
      </c>
      <c r="F2494" s="2">
        <f>'Moving Avg'!D2494</f>
        <v>1.552</v>
      </c>
      <c r="G2494" s="2">
        <f>'Moving Avg'!F2494</f>
        <v>1.5154999999999998</v>
      </c>
      <c r="H2494" s="2">
        <f>'Moving Avg'!G2494</f>
        <v>1.6331999999999991</v>
      </c>
      <c r="I2494" s="2">
        <f>'Moving Avg'!H2494</f>
        <v>1.5777000000000001</v>
      </c>
      <c r="J2494" s="6" t="str">
        <f>OBV!F2494</f>
        <v>BEARISH</v>
      </c>
      <c r="K2494" s="6" t="str">
        <f>OBV!G2494</f>
        <v>STRONG</v>
      </c>
      <c r="L2494" s="6" t="str">
        <f>OBV!H2494</f>
        <v>BEARISH DIVERGENCE</v>
      </c>
    </row>
    <row r="2495" spans="1:12" ht="13.5" x14ac:dyDescent="0.25">
      <c r="A2495" s="3">
        <f>RSI!A2495</f>
        <v>45636</v>
      </c>
      <c r="B2495" s="2">
        <f>RSI!B2495</f>
        <v>1.53</v>
      </c>
      <c r="C2495" s="2">
        <f>RSI!I2495</f>
        <v>47.245167637552989</v>
      </c>
      <c r="D2495" s="2">
        <f>MACD!E2495</f>
        <v>-4.8506199116836735E-2</v>
      </c>
      <c r="E2495" s="2">
        <f>MACD!F2495</f>
        <v>-2.8735445183836601E-2</v>
      </c>
      <c r="F2495" s="2">
        <f>'Moving Avg'!D2495</f>
        <v>1.56</v>
      </c>
      <c r="G2495" s="2">
        <f>'Moving Avg'!F2495</f>
        <v>1.5180000000000002</v>
      </c>
      <c r="H2495" s="2">
        <f>'Moving Avg'!G2495</f>
        <v>1.6289999999999991</v>
      </c>
      <c r="I2495" s="2">
        <f>'Moving Avg'!H2495</f>
        <v>1.5778500000000002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</row>
    <row r="2496" spans="1:12" ht="13.5" x14ac:dyDescent="0.25">
      <c r="A2496" s="3">
        <f>RSI!A2496</f>
        <v>45637</v>
      </c>
      <c r="B2496" s="2">
        <f>RSI!B2496</f>
        <v>1.51</v>
      </c>
      <c r="C2496" s="2">
        <f>RSI!I2496</f>
        <v>45.542235655994098</v>
      </c>
      <c r="D2496" s="2">
        <f>MACD!E2496</f>
        <v>-3.4076656463870147E-2</v>
      </c>
      <c r="E2496" s="2">
        <f>MACD!F2496</f>
        <v>-2.980368743984331E-2</v>
      </c>
      <c r="F2496" s="2">
        <f>'Moving Avg'!D2496</f>
        <v>1.552</v>
      </c>
      <c r="G2496" s="2">
        <f>'Moving Avg'!F2496</f>
        <v>1.5225000000000004</v>
      </c>
      <c r="H2496" s="2">
        <f>'Moving Avg'!G2496</f>
        <v>1.6233999999999995</v>
      </c>
      <c r="I2496" s="2">
        <f>'Moving Avg'!H2496</f>
        <v>1.5776000000000001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1.53</v>
      </c>
      <c r="C2497" s="2">
        <f>RSI!I2497</f>
        <v>47.577145875691002</v>
      </c>
      <c r="D2497" s="2">
        <f>MACD!E2497</f>
        <v>-3.0759189639308016E-2</v>
      </c>
      <c r="E2497" s="2">
        <f>MACD!F2497</f>
        <v>-2.9994787879736255E-2</v>
      </c>
      <c r="F2497" s="2">
        <f>'Moving Avg'!D2497</f>
        <v>1.548</v>
      </c>
      <c r="G2497" s="2">
        <f>'Moving Avg'!F2497</f>
        <v>1.5250000000000004</v>
      </c>
      <c r="H2497" s="2">
        <f>'Moving Avg'!G2497</f>
        <v>1.6177999999999992</v>
      </c>
      <c r="I2497" s="2">
        <f>'Moving Avg'!H2497</f>
        <v>1.5773000000000001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1.52</v>
      </c>
      <c r="C2498" s="2">
        <f>RSI!I2498</f>
        <v>46.638748000422844</v>
      </c>
      <c r="D2498" s="2">
        <f>MACD!E2498</f>
        <v>-1.7837992672607772E-2</v>
      </c>
      <c r="E2498" s="2">
        <f>MACD!F2498</f>
        <v>-2.7563428838310557E-2</v>
      </c>
      <c r="F2498" s="2">
        <f>'Moving Avg'!D2498</f>
        <v>1.5379999999999998</v>
      </c>
      <c r="G2498" s="2">
        <f>'Moving Avg'!F2498</f>
        <v>1.5240000000000002</v>
      </c>
      <c r="H2498" s="2">
        <f>'Moving Avg'!G2498</f>
        <v>1.611999999999999</v>
      </c>
      <c r="I2498" s="2">
        <f>'Moving Avg'!H2498</f>
        <v>1.5769500000000003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1.52</v>
      </c>
      <c r="C2499" s="2">
        <f>RSI!I2499</f>
        <v>46.638748000422844</v>
      </c>
      <c r="D2499" s="2">
        <f>MACD!E2499</f>
        <v>-1.7482775759408486E-2</v>
      </c>
      <c r="E2499" s="2">
        <f>MACD!F2499</f>
        <v>-2.5547298222530143E-2</v>
      </c>
      <c r="F2499" s="2">
        <f>'Moving Avg'!D2499</f>
        <v>1.5219999999999998</v>
      </c>
      <c r="G2499" s="2">
        <f>'Moving Avg'!F2499</f>
        <v>1.5230000000000001</v>
      </c>
      <c r="H2499" s="2">
        <f>'Moving Avg'!G2499</f>
        <v>1.6067999999999991</v>
      </c>
      <c r="I2499" s="2">
        <f>'Moving Avg'!H2499</f>
        <v>1.5766000000000002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1.53</v>
      </c>
      <c r="C2500" s="2">
        <f>RSI!I2500</f>
        <v>47.832080622626762</v>
      </c>
      <c r="D2500" s="2">
        <f>MACD!E2500</f>
        <v>-2.2361363354373109E-2</v>
      </c>
      <c r="E2500" s="2">
        <f>MACD!F2500</f>
        <v>-2.4910111248898737E-2</v>
      </c>
      <c r="F2500" s="2">
        <f>'Moving Avg'!D2500</f>
        <v>1.522</v>
      </c>
      <c r="G2500" s="2">
        <f>'Moving Avg'!F2500</f>
        <v>1.5255000000000003</v>
      </c>
      <c r="H2500" s="2">
        <f>'Moving Avg'!G2500</f>
        <v>1.6017999999999994</v>
      </c>
      <c r="I2500" s="2">
        <f>'Moving Avg'!H2500</f>
        <v>1.5763</v>
      </c>
      <c r="J2500" s="6" t="str">
        <f>OBV!F2500</f>
        <v>BEARISH</v>
      </c>
      <c r="K2500" s="6" t="str">
        <f>OBV!G2500</f>
        <v>STRONG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1.58</v>
      </c>
      <c r="C2501" s="2">
        <f>RSI!I2501</f>
        <v>53.438863777292852</v>
      </c>
      <c r="D2501" s="2">
        <f>MACD!E2501</f>
        <v>-2.0857563169751403E-2</v>
      </c>
      <c r="E2501" s="2">
        <f>MACD!F2501</f>
        <v>-2.4099601633069272E-2</v>
      </c>
      <c r="F2501" s="2">
        <f>'Moving Avg'!D2501</f>
        <v>1.536</v>
      </c>
      <c r="G2501" s="2">
        <f>'Moving Avg'!F2501</f>
        <v>1.5330000000000001</v>
      </c>
      <c r="H2501" s="2">
        <f>'Moving Avg'!G2501</f>
        <v>1.5977999999999994</v>
      </c>
      <c r="I2501" s="2">
        <f>'Moving Avg'!H2501</f>
        <v>1.5762499999999997</v>
      </c>
      <c r="J2501" s="6" t="str">
        <f>OBV!F2501</f>
        <v>BEARISH</v>
      </c>
      <c r="K2501" s="6" t="str">
        <f>OBV!G2501</f>
        <v>NEUTRAL</v>
      </c>
      <c r="L2501" s="6" t="str">
        <f>OBV!H2501</f>
        <v>BEARISH DIVERGENCE</v>
      </c>
    </row>
    <row r="2502" spans="1:12" ht="13.5" x14ac:dyDescent="0.25">
      <c r="A2502" s="3">
        <f>RSI!A2502</f>
        <v>45646</v>
      </c>
      <c r="B2502" s="2">
        <f>RSI!B2502</f>
        <v>1.58</v>
      </c>
      <c r="C2502" s="2">
        <f>RSI!I2502</f>
        <v>53.438863777292852</v>
      </c>
      <c r="D2502" s="2">
        <f>MACD!E2502</f>
        <v>-1.9783559456218569E-2</v>
      </c>
      <c r="E2502" s="2">
        <f>MACD!F2502</f>
        <v>-2.3236393197699136E-2</v>
      </c>
      <c r="F2502" s="2">
        <f>'Moving Avg'!D2502</f>
        <v>1.546</v>
      </c>
      <c r="G2502" s="2">
        <f>'Moving Avg'!F2502</f>
        <v>1.5375000000000003</v>
      </c>
      <c r="H2502" s="2">
        <f>'Moving Avg'!G2502</f>
        <v>1.5937999999999994</v>
      </c>
      <c r="I2502" s="2">
        <f>'Moving Avg'!H2502</f>
        <v>1.5761999999999998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</row>
    <row r="2503" spans="1:12" ht="13.5" x14ac:dyDescent="0.25">
      <c r="A2503" s="3">
        <f>RSI!A2503</f>
        <v>45649</v>
      </c>
      <c r="B2503" s="2">
        <f>RSI!B2503</f>
        <v>1.58</v>
      </c>
      <c r="C2503" s="2">
        <f>RSI!I2503</f>
        <v>53.438863777292852</v>
      </c>
      <c r="D2503" s="2">
        <f>MACD!E2503</f>
        <v>-1.5981607151243082E-2</v>
      </c>
      <c r="E2503" s="2">
        <f>MACD!F2503</f>
        <v>-2.1785435988407927E-2</v>
      </c>
      <c r="F2503" s="2">
        <f>'Moving Avg'!D2503</f>
        <v>1.5580000000000001</v>
      </c>
      <c r="G2503" s="2">
        <f>'Moving Avg'!F2503</f>
        <v>1.5450000000000004</v>
      </c>
      <c r="H2503" s="2">
        <f>'Moving Avg'!G2503</f>
        <v>1.5897999999999994</v>
      </c>
      <c r="I2503" s="2">
        <f>'Moving Avg'!H2503</f>
        <v>1.5761499999999997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</row>
    <row r="2504" spans="1:12" ht="13.5" x14ac:dyDescent="0.25">
      <c r="A2504" s="3">
        <f>RSI!A2504</f>
        <v>45650</v>
      </c>
      <c r="B2504" s="2">
        <f>RSI!B2504</f>
        <v>1.58</v>
      </c>
      <c r="C2504" s="2">
        <f>RSI!I2504</f>
        <v>53.438863777292852</v>
      </c>
      <c r="D2504" s="2">
        <f>MACD!E2504</f>
        <v>-8.3193185117180768E-3</v>
      </c>
      <c r="E2504" s="2">
        <f>MACD!F2504</f>
        <v>-1.9092212493069957E-2</v>
      </c>
      <c r="F2504" s="2">
        <f>'Moving Avg'!D2504</f>
        <v>1.57</v>
      </c>
      <c r="G2504" s="2">
        <f>'Moving Avg'!F2504</f>
        <v>1.5495000000000001</v>
      </c>
      <c r="H2504" s="2">
        <f>'Moving Avg'!G2504</f>
        <v>1.5857999999999997</v>
      </c>
      <c r="I2504" s="2">
        <f>'Moving Avg'!H2504</f>
        <v>1.5764499999999999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1.58</v>
      </c>
      <c r="C2505" s="2">
        <f>RSI!I2505</f>
        <v>53.438863777292859</v>
      </c>
      <c r="D2505" s="2">
        <f>MACD!E2505</f>
        <v>-1.2762604409392919E-2</v>
      </c>
      <c r="E2505" s="2">
        <f>MACD!F2505</f>
        <v>-1.7826290876334552E-2</v>
      </c>
      <c r="F2505" s="2">
        <f>'Moving Avg'!D2505</f>
        <v>1.58</v>
      </c>
      <c r="G2505" s="2">
        <f>'Moving Avg'!F2505</f>
        <v>1.5509999999999997</v>
      </c>
      <c r="H2505" s="2">
        <f>'Moving Avg'!G2505</f>
        <v>1.5817999999999994</v>
      </c>
      <c r="I2505" s="2">
        <f>'Moving Avg'!H2505</f>
        <v>1.5767499999999999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1.51</v>
      </c>
      <c r="C2506" s="2">
        <f>RSI!I2506</f>
        <v>43.875986352764627</v>
      </c>
      <c r="D2506" s="2">
        <f>MACD!E2506</f>
        <v>-1.4559906985526672E-2</v>
      </c>
      <c r="E2506" s="2">
        <f>MACD!F2506</f>
        <v>-1.7173014098172977E-2</v>
      </c>
      <c r="F2506" s="2">
        <f>'Moving Avg'!D2506</f>
        <v>1.5660000000000001</v>
      </c>
      <c r="G2506" s="2">
        <f>'Moving Avg'!F2506</f>
        <v>1.5474999999999997</v>
      </c>
      <c r="H2506" s="2">
        <f>'Moving Avg'!G2506</f>
        <v>1.5763999999999996</v>
      </c>
      <c r="I2506" s="2">
        <f>'Moving Avg'!H2506</f>
        <v>1.5766999999999995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1.51</v>
      </c>
      <c r="C2507" s="2">
        <f>RSI!I2507</f>
        <v>43.875986352764627</v>
      </c>
      <c r="D2507" s="2">
        <f>MACD!E2507</f>
        <v>-1.2725202086651288E-2</v>
      </c>
      <c r="E2507" s="2">
        <f>MACD!F2507</f>
        <v>-1.6283451695868641E-2</v>
      </c>
      <c r="F2507" s="2">
        <f>'Moving Avg'!D2507</f>
        <v>1.552</v>
      </c>
      <c r="G2507" s="2">
        <f>'Moving Avg'!F2507</f>
        <v>1.5464999999999995</v>
      </c>
      <c r="H2507" s="2">
        <f>'Moving Avg'!G2507</f>
        <v>1.571</v>
      </c>
      <c r="I2507" s="2">
        <f>'Moving Avg'!H2507</f>
        <v>1.5766499999999997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1.56</v>
      </c>
      <c r="C2508" s="2">
        <f>RSI!I2508</f>
        <v>51.121810873543296</v>
      </c>
      <c r="D2508" s="2">
        <f>MACD!E2508</f>
        <v>-1.6156983694807003E-2</v>
      </c>
      <c r="E2508" s="2">
        <f>MACD!F2508</f>
        <v>-1.6258158095656314E-2</v>
      </c>
      <c r="F2508" s="2">
        <f>'Moving Avg'!D2508</f>
        <v>1.548</v>
      </c>
      <c r="G2508" s="2">
        <f>'Moving Avg'!F2508</f>
        <v>1.5449999999999997</v>
      </c>
      <c r="H2508" s="2">
        <f>'Moving Avg'!G2508</f>
        <v>1.5682000000000003</v>
      </c>
      <c r="I2508" s="2">
        <f>'Moving Avg'!H2508</f>
        <v>1.5768499999999996</v>
      </c>
      <c r="J2508" s="6" t="str">
        <f>OBV!F2508</f>
        <v>BULLISH</v>
      </c>
      <c r="K2508" s="6" t="str">
        <f>OBV!G2508</f>
        <v>NEUTRAL</v>
      </c>
      <c r="L2508" s="6" t="str">
        <f>OBV!H2508</f>
        <v>BULLISH DIVERGENCE</v>
      </c>
    </row>
    <row r="2509" spans="1:12" ht="13.5" x14ac:dyDescent="0.25">
      <c r="A2509" s="3">
        <f>RSI!A2509</f>
        <v>45657</v>
      </c>
      <c r="B2509" s="2">
        <f>RSI!B2509</f>
        <v>1.56</v>
      </c>
      <c r="C2509" s="2">
        <f>RSI!I2509</f>
        <v>51.121810873543296</v>
      </c>
      <c r="D2509" s="2">
        <f>MACD!E2509</f>
        <v>-1.9117416764503847E-2</v>
      </c>
      <c r="E2509" s="2">
        <f>MACD!F2509</f>
        <v>-1.6830009829425823E-2</v>
      </c>
      <c r="F2509" s="2">
        <f>'Moving Avg'!D2509</f>
        <v>1.544</v>
      </c>
      <c r="G2509" s="2">
        <f>'Moving Avg'!F2509</f>
        <v>1.5469999999999995</v>
      </c>
      <c r="H2509" s="2">
        <f>'Moving Avg'!G2509</f>
        <v>1.5654000000000001</v>
      </c>
      <c r="I2509" s="2">
        <f>'Moving Avg'!H2509</f>
        <v>1.5770499999999996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</row>
    <row r="2510" spans="1:12" ht="13.5" x14ac:dyDescent="0.25">
      <c r="A2510" s="3">
        <f>RSI!A2510</f>
        <v>45659</v>
      </c>
      <c r="B2510" s="2">
        <f>RSI!B2510</f>
        <v>1.49</v>
      </c>
      <c r="C2510" s="2">
        <f>RSI!I2510</f>
        <v>42.262639375221404</v>
      </c>
      <c r="D2510" s="2">
        <f>MACD!E2510</f>
        <v>-1.4951175816095175E-2</v>
      </c>
      <c r="E2510" s="2">
        <f>MACD!F2510</f>
        <v>-1.6454243026759695E-2</v>
      </c>
      <c r="F2510" s="2">
        <f>'Moving Avg'!D2510</f>
        <v>1.5260000000000002</v>
      </c>
      <c r="G2510" s="2">
        <f>'Moving Avg'!F2510</f>
        <v>1.5469999999999997</v>
      </c>
      <c r="H2510" s="2">
        <f>'Moving Avg'!G2510</f>
        <v>1.5598000000000001</v>
      </c>
      <c r="I2510" s="2">
        <f>'Moving Avg'!H2510</f>
        <v>1.5768999999999993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1.53</v>
      </c>
      <c r="C2511" s="2">
        <f>RSI!I2511</f>
        <v>47.826583860405066</v>
      </c>
      <c r="D2511" s="2">
        <f>MACD!E2511</f>
        <v>-6.3314579697226758E-3</v>
      </c>
      <c r="E2511" s="2">
        <f>MACD!F2511</f>
        <v>-1.4429686015352293E-2</v>
      </c>
      <c r="F2511" s="2">
        <f>'Moving Avg'!D2511</f>
        <v>1.5300000000000002</v>
      </c>
      <c r="G2511" s="2">
        <f>'Moving Avg'!F2511</f>
        <v>1.5459999999999998</v>
      </c>
      <c r="H2511" s="2">
        <f>'Moving Avg'!G2511</f>
        <v>1.5550000000000004</v>
      </c>
      <c r="I2511" s="2">
        <f>'Moving Avg'!H2511</f>
        <v>1.5769499999999992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1.47</v>
      </c>
      <c r="C2512" s="2">
        <f>RSI!I2512</f>
        <v>41.384331312687515</v>
      </c>
      <c r="D2512" s="2">
        <f>MACD!E2512</f>
        <v>5.5082806047255239E-3</v>
      </c>
      <c r="E2512" s="2">
        <f>MACD!F2512</f>
        <v>-1.0442092691336731E-2</v>
      </c>
      <c r="F2512" s="2">
        <f>'Moving Avg'!D2512</f>
        <v>1.522</v>
      </c>
      <c r="G2512" s="2">
        <f>'Moving Avg'!F2512</f>
        <v>1.5419999999999996</v>
      </c>
      <c r="H2512" s="2">
        <f>'Moving Avg'!G2512</f>
        <v>1.5504000000000002</v>
      </c>
      <c r="I2512" s="2">
        <f>'Moving Avg'!H2512</f>
        <v>1.5766999999999991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1.53</v>
      </c>
      <c r="C2513" s="2">
        <f>RSI!I2513</f>
        <v>48.810039259553818</v>
      </c>
      <c r="D2513" s="2">
        <f>MACD!E2513</f>
        <v>1.1530773441063014E-2</v>
      </c>
      <c r="E2513" s="2">
        <f>MACD!F2513</f>
        <v>-6.0475194648567827E-3</v>
      </c>
      <c r="F2513" s="2">
        <f>'Moving Avg'!D2513</f>
        <v>1.516</v>
      </c>
      <c r="G2513" s="2">
        <f>'Moving Avg'!F2513</f>
        <v>1.54</v>
      </c>
      <c r="H2513" s="2">
        <f>'Moving Avg'!G2513</f>
        <v>1.5474000000000001</v>
      </c>
      <c r="I2513" s="2">
        <f>'Moving Avg'!H2513</f>
        <v>1.5767499999999988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1.47</v>
      </c>
      <c r="C2514" s="2">
        <f>RSI!I2514</f>
        <v>42.950338776447801</v>
      </c>
      <c r="D2514" s="2">
        <f>MACD!E2514</f>
        <v>2.1132090923195568E-2</v>
      </c>
      <c r="E2514" s="2">
        <f>MACD!F2514</f>
        <v>-6.1159738724631246E-4</v>
      </c>
      <c r="F2514" s="2">
        <f>'Moving Avg'!D2514</f>
        <v>1.498</v>
      </c>
      <c r="G2514" s="2">
        <f>'Moving Avg'!F2514</f>
        <v>1.5334999999999999</v>
      </c>
      <c r="H2514" s="2">
        <f>'Moving Avg'!G2514</f>
        <v>1.5431999999999999</v>
      </c>
      <c r="I2514" s="2">
        <f>'Moving Avg'!H2514</f>
        <v>1.5764999999999989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1.41</v>
      </c>
      <c r="C2515" s="2">
        <f>RSI!I2515</f>
        <v>38.033186507324544</v>
      </c>
      <c r="D2515" s="2">
        <f>MACD!E2515</f>
        <v>3.4111674808932735E-2</v>
      </c>
      <c r="E2515" s="2">
        <f>MACD!F2515</f>
        <v>6.3330570519894974E-3</v>
      </c>
      <c r="F2515" s="2">
        <f>'Moving Avg'!D2515</f>
        <v>1.482</v>
      </c>
      <c r="G2515" s="2">
        <f>'Moving Avg'!F2515</f>
        <v>1.5275000000000001</v>
      </c>
      <c r="H2515" s="2">
        <f>'Moving Avg'!G2515</f>
        <v>1.5378000000000001</v>
      </c>
      <c r="I2515" s="2">
        <f>'Moving Avg'!H2515</f>
        <v>1.5759499999999989</v>
      </c>
      <c r="J2515" s="6" t="str">
        <f>OBV!F2515</f>
        <v>BULLISH</v>
      </c>
      <c r="K2515" s="6" t="str">
        <f>OBV!G2515</f>
        <v>NEUTRAL</v>
      </c>
      <c r="L2515" s="6" t="str">
        <f>OBV!H2515</f>
        <v>BULLISH DIVERGENCE</v>
      </c>
    </row>
    <row r="2516" spans="1:12" ht="13.5" x14ac:dyDescent="0.25">
      <c r="A2516" s="3">
        <f>RSI!A2516</f>
        <v>45667</v>
      </c>
      <c r="B2516" s="2">
        <f>RSI!B2516</f>
        <v>1.47</v>
      </c>
      <c r="C2516" s="2">
        <f>RSI!I2516</f>
        <v>44.834590796030795</v>
      </c>
      <c r="D2516" s="2">
        <f>MACD!E2516</f>
        <v>3.0615774151787178E-2</v>
      </c>
      <c r="E2516" s="2">
        <f>MACD!F2516</f>
        <v>1.1189600471949035E-2</v>
      </c>
      <c r="F2516" s="2">
        <f>'Moving Avg'!D2516</f>
        <v>1.47</v>
      </c>
      <c r="G2516" s="2">
        <f>'Moving Avg'!F2516</f>
        <v>1.5254999999999999</v>
      </c>
      <c r="H2516" s="2">
        <f>'Moving Avg'!G2516</f>
        <v>1.5335999999999999</v>
      </c>
      <c r="I2516" s="2">
        <f>'Moving Avg'!H2516</f>
        <v>1.5756999999999988</v>
      </c>
      <c r="J2516" s="6" t="str">
        <f>OBV!F2516</f>
        <v>BEARISH</v>
      </c>
      <c r="K2516" s="6" t="str">
        <f>OBV!G2516</f>
        <v>STRONG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1.47</v>
      </c>
      <c r="C2517" s="2">
        <f>RSI!I2517</f>
        <v>44.834590796030795</v>
      </c>
      <c r="D2517" s="2">
        <f>MACD!E2517</f>
        <v>2.7983763390185379E-2</v>
      </c>
      <c r="E2517" s="2">
        <f>MACD!F2517</f>
        <v>1.4548433055596305E-2</v>
      </c>
      <c r="F2517" s="2">
        <f>'Moving Avg'!D2517</f>
        <v>1.47</v>
      </c>
      <c r="G2517" s="2">
        <f>'Moving Avg'!F2517</f>
        <v>1.5224999999999997</v>
      </c>
      <c r="H2517" s="2">
        <f>'Moving Avg'!G2517</f>
        <v>1.5293999999999996</v>
      </c>
      <c r="I2517" s="2">
        <f>'Moving Avg'!H2517</f>
        <v>1.5755499999999989</v>
      </c>
      <c r="J2517" s="6" t="str">
        <f>OBV!F2517</f>
        <v>BEARISH</v>
      </c>
      <c r="K2517" s="6" t="str">
        <f>OBV!G2517</f>
        <v>STRONG</v>
      </c>
      <c r="L2517" s="6" t="str">
        <f>OBV!H2517</f>
        <v>NEUTRAL</v>
      </c>
    </row>
    <row r="2518" spans="1:12" ht="13.5" x14ac:dyDescent="0.25">
      <c r="A2518" s="3">
        <f>RSI!A2518</f>
        <v>45671</v>
      </c>
      <c r="B2518" s="2">
        <f>RSI!B2518</f>
        <v>1.41</v>
      </c>
      <c r="C2518" s="2">
        <f>RSI!I2518</f>
        <v>39.771861441463052</v>
      </c>
      <c r="D2518" s="2">
        <f>MACD!E2518</f>
        <v>3.8195336002717628E-2</v>
      </c>
      <c r="E2518" s="2">
        <f>MACD!F2518</f>
        <v>1.9277813645020569E-2</v>
      </c>
      <c r="F2518" s="2">
        <f>'Moving Avg'!D2518</f>
        <v>1.446</v>
      </c>
      <c r="G2518" s="2">
        <f>'Moving Avg'!F2518</f>
        <v>1.5169999999999999</v>
      </c>
      <c r="H2518" s="2">
        <f>'Moving Avg'!G2518</f>
        <v>1.5239999999999998</v>
      </c>
      <c r="I2518" s="2">
        <f>'Moving Avg'!H2518</f>
        <v>1.575399999999999</v>
      </c>
      <c r="J2518" s="6" t="str">
        <f>OBV!F2518</f>
        <v>BEARISH</v>
      </c>
      <c r="K2518" s="6" t="str">
        <f>OBV!G2518</f>
        <v>STRONG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1.39</v>
      </c>
      <c r="C2519" s="2">
        <f>RSI!I2519</f>
        <v>38.222495627268486</v>
      </c>
      <c r="D2519" s="2">
        <f>MACD!E2519</f>
        <v>4.8951464562362768E-2</v>
      </c>
      <c r="E2519" s="2">
        <f>MACD!F2519</f>
        <v>2.521254382848901E-2</v>
      </c>
      <c r="F2519" s="2">
        <f>'Moving Avg'!D2519</f>
        <v>1.43</v>
      </c>
      <c r="G2519" s="2">
        <f>'Moving Avg'!F2519</f>
        <v>1.5105</v>
      </c>
      <c r="H2519" s="2">
        <f>'Moving Avg'!G2519</f>
        <v>1.5181999999999995</v>
      </c>
      <c r="I2519" s="2">
        <f>'Moving Avg'!H2519</f>
        <v>1.574949999999999</v>
      </c>
      <c r="J2519" s="6" t="str">
        <f>OBV!F2519</f>
        <v>BEARISH</v>
      </c>
      <c r="K2519" s="6" t="str">
        <f>OBV!G2519</f>
        <v>STRONG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1.39</v>
      </c>
      <c r="C2520" s="2">
        <f>RSI!I2520</f>
        <v>38.222495627268486</v>
      </c>
      <c r="D2520" s="2">
        <f>MACD!E2520</f>
        <v>4.798887053288392E-2</v>
      </c>
      <c r="E2520" s="2">
        <f>MACD!F2520</f>
        <v>2.9767809169367995E-2</v>
      </c>
      <c r="F2520" s="2">
        <f>'Moving Avg'!D2520</f>
        <v>1.4259999999999997</v>
      </c>
      <c r="G2520" s="2">
        <f>'Moving Avg'!F2520</f>
        <v>1.5035000000000001</v>
      </c>
      <c r="H2520" s="2">
        <f>'Moving Avg'!G2520</f>
        <v>1.5138</v>
      </c>
      <c r="I2520" s="2">
        <f>'Moving Avg'!H2520</f>
        <v>1.5743999999999989</v>
      </c>
      <c r="J2520" s="6" t="str">
        <f>OBV!F2520</f>
        <v>BEARISH</v>
      </c>
      <c r="K2520" s="6" t="str">
        <f>OBV!G2520</f>
        <v>STRONG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1.33</v>
      </c>
      <c r="C2521" s="2">
        <f>RSI!I2521</f>
        <v>33.660182035111234</v>
      </c>
      <c r="D2521" s="2">
        <f>MACD!E2521</f>
        <v>5.8425711443886641E-2</v>
      </c>
      <c r="E2521" s="2">
        <f>MACD!F2521</f>
        <v>3.5499389624271724E-2</v>
      </c>
      <c r="F2521" s="2">
        <f>'Moving Avg'!D2521</f>
        <v>1.3979999999999999</v>
      </c>
      <c r="G2521" s="2">
        <f>'Moving Avg'!F2521</f>
        <v>1.4910000000000001</v>
      </c>
      <c r="H2521" s="2">
        <f>'Moving Avg'!G2521</f>
        <v>1.5081999999999995</v>
      </c>
      <c r="I2521" s="2">
        <f>'Moving Avg'!H2521</f>
        <v>1.5738499999999989</v>
      </c>
      <c r="J2521" s="6" t="str">
        <f>OBV!F2521</f>
        <v>BEARISH</v>
      </c>
      <c r="K2521" s="6" t="str">
        <f>OBV!G2521</f>
        <v>STRONG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1.33</v>
      </c>
      <c r="C2522" s="2">
        <f>RSI!I2522</f>
        <v>33.660182035111234</v>
      </c>
      <c r="D2522" s="2">
        <f>MACD!E2522</f>
        <v>5.8985336528644794E-2</v>
      </c>
      <c r="E2522" s="2">
        <f>MACD!F2522</f>
        <v>4.0196579005146338E-2</v>
      </c>
      <c r="F2522" s="2">
        <f>'Moving Avg'!D2522</f>
        <v>1.3699999999999999</v>
      </c>
      <c r="G2522" s="2">
        <f>'Moving Avg'!F2522</f>
        <v>1.4784999999999999</v>
      </c>
      <c r="H2522" s="2">
        <f>'Moving Avg'!G2522</f>
        <v>1.5039999999999998</v>
      </c>
      <c r="I2522" s="2">
        <f>'Moving Avg'!H2522</f>
        <v>1.5735999999999988</v>
      </c>
      <c r="J2522" s="6" t="str">
        <f>OBV!F2522</f>
        <v>BEARISH</v>
      </c>
      <c r="K2522" s="6" t="str">
        <f>OBV!G2522</f>
        <v>STRONG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1.34</v>
      </c>
      <c r="C2523" s="2">
        <f>RSI!I2523</f>
        <v>35.156253398250257</v>
      </c>
      <c r="D2523" s="2">
        <f>MACD!E2523</f>
        <v>6.8837061748570738E-2</v>
      </c>
      <c r="E2523" s="2">
        <f>MACD!F2523</f>
        <v>4.5924675553831215E-2</v>
      </c>
      <c r="F2523" s="2">
        <f>'Moving Avg'!D2523</f>
        <v>1.3559999999999999</v>
      </c>
      <c r="G2523" s="2">
        <f>'Moving Avg'!F2523</f>
        <v>1.4664999999999997</v>
      </c>
      <c r="H2523" s="2">
        <f>'Moving Avg'!G2523</f>
        <v>1.5012000000000001</v>
      </c>
      <c r="I2523" s="2">
        <f>'Moving Avg'!H2523</f>
        <v>1.5736499999999989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1.4</v>
      </c>
      <c r="C2524" s="2">
        <f>RSI!I2524</f>
        <v>43.403409872767206</v>
      </c>
      <c r="D2524" s="2">
        <f>MACD!E2524</f>
        <v>6.4261210433713911E-2</v>
      </c>
      <c r="E2524" s="2">
        <f>MACD!F2524</f>
        <v>4.959198252980776E-2</v>
      </c>
      <c r="F2524" s="2">
        <f>'Moving Avg'!D2524</f>
        <v>1.3579999999999999</v>
      </c>
      <c r="G2524" s="2">
        <f>'Moving Avg'!F2524</f>
        <v>1.4574999999999998</v>
      </c>
      <c r="H2524" s="2">
        <f>'Moving Avg'!G2524</f>
        <v>1.4984</v>
      </c>
      <c r="I2524" s="2">
        <f>'Moving Avg'!H2524</f>
        <v>1.5737499999999989</v>
      </c>
      <c r="J2524" s="6" t="str">
        <f>OBV!F2524</f>
        <v>BEARISH</v>
      </c>
      <c r="K2524" s="6" t="str">
        <f>OBV!G2524</f>
        <v>STRONG</v>
      </c>
      <c r="L2524" s="6" t="str">
        <f>OBV!H2524</f>
        <v>BEARISH DIVERGENCE</v>
      </c>
    </row>
    <row r="2525" spans="1:12" ht="13.5" x14ac:dyDescent="0.25">
      <c r="A2525" s="3">
        <f>RSI!A2525</f>
        <v>45680</v>
      </c>
      <c r="B2525" s="2">
        <f>RSI!B2525</f>
        <v>1.45</v>
      </c>
      <c r="C2525" s="2">
        <f>RSI!I2525</f>
        <v>49.201565888147712</v>
      </c>
      <c r="D2525" s="2">
        <f>MACD!E2525</f>
        <v>4.7807068116561657E-2</v>
      </c>
      <c r="E2525" s="2">
        <f>MACD!F2525</f>
        <v>4.9234999647158544E-2</v>
      </c>
      <c r="F2525" s="2">
        <f>'Moving Avg'!D2525</f>
        <v>1.37</v>
      </c>
      <c r="G2525" s="2">
        <f>'Moving Avg'!F2525</f>
        <v>1.4509999999999998</v>
      </c>
      <c r="H2525" s="2">
        <f>'Moving Avg'!G2525</f>
        <v>1.4978000000000002</v>
      </c>
      <c r="I2525" s="2">
        <f>'Moving Avg'!H2525</f>
        <v>1.573899999999999</v>
      </c>
      <c r="J2525" s="6" t="str">
        <f>OBV!F2525</f>
        <v>BEARISH</v>
      </c>
      <c r="K2525" s="6" t="str">
        <f>OBV!G2525</f>
        <v>STRONG</v>
      </c>
      <c r="L2525" s="6" t="str">
        <f>OBV!H2525</f>
        <v>BEARISH DIVERGENCE</v>
      </c>
    </row>
    <row r="2526" spans="1:12" ht="13.5" x14ac:dyDescent="0.25">
      <c r="A2526" s="3">
        <f>RSI!A2526</f>
        <v>45681</v>
      </c>
      <c r="B2526" s="2">
        <f>RSI!B2526</f>
        <v>1.51</v>
      </c>
      <c r="C2526" s="2">
        <f>RSI!I2526</f>
        <v>55.140638656612644</v>
      </c>
      <c r="D2526" s="2">
        <f>MACD!E2526</f>
        <v>3.8701320510626802E-2</v>
      </c>
      <c r="E2526" s="2">
        <f>MACD!F2526</f>
        <v>4.7128263819852197E-2</v>
      </c>
      <c r="F2526" s="2">
        <f>'Moving Avg'!D2526</f>
        <v>1.4060000000000001</v>
      </c>
      <c r="G2526" s="2">
        <f>'Moving Avg'!F2526</f>
        <v>1.4510000000000001</v>
      </c>
      <c r="H2526" s="2">
        <f>'Moving Avg'!G2526</f>
        <v>1.4996</v>
      </c>
      <c r="I2526" s="2">
        <f>'Moving Avg'!H2526</f>
        <v>1.5746499999999992</v>
      </c>
      <c r="J2526" s="6" t="str">
        <f>OBV!F2526</f>
        <v>BULLISH</v>
      </c>
      <c r="K2526" s="6" t="str">
        <f>OBV!G2526</f>
        <v>WEAK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1.48</v>
      </c>
      <c r="C2527" s="2">
        <f>RSI!I2527</f>
        <v>51.874908103062353</v>
      </c>
      <c r="D2527" s="2">
        <f>MACD!E2527</f>
        <v>3.2892528847736413E-2</v>
      </c>
      <c r="E2527" s="2">
        <f>MACD!F2527</f>
        <v>4.4281116825429047E-2</v>
      </c>
      <c r="F2527" s="2">
        <f>'Moving Avg'!D2527</f>
        <v>1.4359999999999999</v>
      </c>
      <c r="G2527" s="2">
        <f>'Moving Avg'!F2527</f>
        <v>1.4495</v>
      </c>
      <c r="H2527" s="2">
        <f>'Moving Avg'!G2527</f>
        <v>1.4996000000000003</v>
      </c>
      <c r="I2527" s="2">
        <f>'Moving Avg'!H2527</f>
        <v>1.5752499999999992</v>
      </c>
      <c r="J2527" s="6" t="str">
        <f>OBV!F2527</f>
        <v>BULLISH</v>
      </c>
      <c r="K2527" s="6" t="str">
        <f>OBV!G2527</f>
        <v>WEAK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1.42</v>
      </c>
      <c r="C2528" s="2">
        <f>RSI!I2528</f>
        <v>46.006234869342791</v>
      </c>
      <c r="D2528" s="2">
        <f>MACD!E2528</f>
        <v>2.3066352714728122E-2</v>
      </c>
      <c r="E2528" s="2">
        <f>MACD!F2528</f>
        <v>4.0038164003288863E-2</v>
      </c>
      <c r="F2528" s="2">
        <f>'Moving Avg'!D2528</f>
        <v>1.452</v>
      </c>
      <c r="G2528" s="2">
        <f>'Moving Avg'!F2528</f>
        <v>1.4425000000000001</v>
      </c>
      <c r="H2528" s="2">
        <f>'Moving Avg'!G2528</f>
        <v>1.4972000000000003</v>
      </c>
      <c r="I2528" s="2">
        <f>'Moving Avg'!H2528</f>
        <v>1.5752499999999996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1.48</v>
      </c>
      <c r="C2529" s="2">
        <f>RSI!I2529</f>
        <v>51.870079036061121</v>
      </c>
      <c r="D2529" s="2">
        <f>MACD!E2529</f>
        <v>7.4695896166192544E-3</v>
      </c>
      <c r="E2529" s="2">
        <f>MACD!F2529</f>
        <v>3.3524449125954946E-2</v>
      </c>
      <c r="F2529" s="2">
        <f>'Moving Avg'!D2529</f>
        <v>1.468</v>
      </c>
      <c r="G2529" s="2">
        <f>'Moving Avg'!F2529</f>
        <v>1.4384999999999999</v>
      </c>
      <c r="H2529" s="2">
        <f>'Moving Avg'!G2529</f>
        <v>1.4960000000000004</v>
      </c>
      <c r="I2529" s="2">
        <f>'Moving Avg'!H2529</f>
        <v>1.5752999999999995</v>
      </c>
      <c r="J2529" s="6" t="str">
        <f>OBV!F2529</f>
        <v>BULLISH</v>
      </c>
      <c r="K2529" s="6" t="str">
        <f>OBV!G2529</f>
        <v>WEAK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1.53</v>
      </c>
      <c r="C2530" s="2">
        <f>RSI!I2530</f>
        <v>56.144401532567024</v>
      </c>
      <c r="D2530" s="2">
        <f>MACD!E2530</f>
        <v>-9.5645648290969554E-3</v>
      </c>
      <c r="E2530" s="2">
        <f>MACD!F2530</f>
        <v>2.4906646334944566E-2</v>
      </c>
      <c r="F2530" s="2">
        <f>'Moving Avg'!D2530</f>
        <v>1.4840000000000002</v>
      </c>
      <c r="G2530" s="2">
        <f>'Moving Avg'!F2530</f>
        <v>1.4405000000000003</v>
      </c>
      <c r="H2530" s="2">
        <f>'Moving Avg'!G2530</f>
        <v>1.4970000000000001</v>
      </c>
      <c r="I2530" s="2">
        <f>'Moving Avg'!H2530</f>
        <v>1.5756499999999993</v>
      </c>
      <c r="J2530" s="6" t="str">
        <f>OBV!F2530</f>
        <v>BULLISH</v>
      </c>
      <c r="K2530" s="6" t="str">
        <f>OBV!G2530</f>
        <v>WEAK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1.53</v>
      </c>
      <c r="C2531" s="2">
        <f>RSI!I2531</f>
        <v>56.144401532567024</v>
      </c>
      <c r="D2531" s="2">
        <f>MACD!E2531</f>
        <v>-3.3627625265722383E-2</v>
      </c>
      <c r="E2531" s="2">
        <f>MACD!F2531</f>
        <v>1.3199792014811175E-2</v>
      </c>
      <c r="F2531" s="2">
        <f>'Moving Avg'!D2531</f>
        <v>1.488</v>
      </c>
      <c r="G2531" s="2">
        <f>'Moving Avg'!F2531</f>
        <v>1.4405000000000003</v>
      </c>
      <c r="H2531" s="2">
        <f>'Moving Avg'!G2531</f>
        <v>1.4990000000000003</v>
      </c>
      <c r="I2531" s="2">
        <f>'Moving Avg'!H2531</f>
        <v>1.5762999999999994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1.53</v>
      </c>
      <c r="C2532" s="2">
        <f>RSI!I2532</f>
        <v>56.144401532567024</v>
      </c>
      <c r="D2532" s="2">
        <f>MACD!E2532</f>
        <v>-5.4376431872585895E-2</v>
      </c>
      <c r="E2532" s="2">
        <f>MACD!F2532</f>
        <v>-3.1545276266823838E-4</v>
      </c>
      <c r="F2532" s="2">
        <f>'Moving Avg'!D2532</f>
        <v>1.498</v>
      </c>
      <c r="G2532" s="2">
        <f>'Moving Avg'!F2532</f>
        <v>1.4435000000000004</v>
      </c>
      <c r="H2532" s="2">
        <f>'Moving Avg'!G2532</f>
        <v>1.4998000000000002</v>
      </c>
      <c r="I2532" s="2">
        <f>'Moving Avg'!H2532</f>
        <v>1.5766499999999994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1.53</v>
      </c>
      <c r="C2533" s="2">
        <f>RSI!I2533</f>
        <v>56.144401532567024</v>
      </c>
      <c r="D2533" s="2">
        <f>MACD!E2533</f>
        <v>-7.075368568853202E-2</v>
      </c>
      <c r="E2533" s="2">
        <f>MACD!F2533</f>
        <v>-1.4403099347840996E-2</v>
      </c>
      <c r="F2533" s="2">
        <f>'Moving Avg'!D2533</f>
        <v>1.52</v>
      </c>
      <c r="G2533" s="2">
        <f>'Moving Avg'!F2533</f>
        <v>1.4435000000000004</v>
      </c>
      <c r="H2533" s="2">
        <f>'Moving Avg'!G2533</f>
        <v>1.5018000000000002</v>
      </c>
      <c r="I2533" s="2">
        <f>'Moving Avg'!H2533</f>
        <v>1.5769999999999991</v>
      </c>
      <c r="J2533" s="6" t="str">
        <f>OBV!F2533</f>
        <v>BULLISH</v>
      </c>
      <c r="K2533" s="6" t="str">
        <f>OBV!G2533</f>
        <v>WEAK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1.53</v>
      </c>
      <c r="C2534" s="2">
        <f>RSI!I2534</f>
        <v>56.144401532567024</v>
      </c>
      <c r="D2534" s="2">
        <f>MACD!E2534</f>
        <v>-7.5713030579218854E-2</v>
      </c>
      <c r="E2534" s="2">
        <f>MACD!F2534</f>
        <v>-2.666508559411657E-2</v>
      </c>
      <c r="F2534" s="2">
        <f>'Moving Avg'!D2534</f>
        <v>1.53</v>
      </c>
      <c r="G2534" s="2">
        <f>'Moving Avg'!F2534</f>
        <v>1.4465000000000001</v>
      </c>
      <c r="H2534" s="2">
        <f>'Moving Avg'!G2534</f>
        <v>1.5026000000000002</v>
      </c>
      <c r="I2534" s="2">
        <f>'Moving Avg'!H2534</f>
        <v>1.5776499999999991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1.47</v>
      </c>
      <c r="C2535" s="2">
        <f>RSI!I2535</f>
        <v>48.636491804671927</v>
      </c>
      <c r="D2535" s="2">
        <f>MACD!E2535</f>
        <v>-6.8080459988398179E-2</v>
      </c>
      <c r="E2535" s="2">
        <f>MACD!F2535</f>
        <v>-3.4948160472972896E-2</v>
      </c>
      <c r="F2535" s="2">
        <f>'Moving Avg'!D2535</f>
        <v>1.518</v>
      </c>
      <c r="G2535" s="2">
        <f>'Moving Avg'!F2535</f>
        <v>1.4495000000000002</v>
      </c>
      <c r="H2535" s="2">
        <f>'Moving Avg'!G2535</f>
        <v>1.5009999999999999</v>
      </c>
      <c r="I2535" s="2">
        <f>'Moving Avg'!H2535</f>
        <v>1.5779999999999992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1.5</v>
      </c>
      <c r="C2536" s="2">
        <f>RSI!I2536</f>
        <v>52.086537369243132</v>
      </c>
      <c r="D2536" s="2">
        <f>MACD!E2536</f>
        <v>-5.4544053286320837E-2</v>
      </c>
      <c r="E2536" s="2">
        <f>MACD!F2536</f>
        <v>-3.886733903564249E-2</v>
      </c>
      <c r="F2536" s="2">
        <f>'Moving Avg'!D2536</f>
        <v>1.512</v>
      </c>
      <c r="G2536" s="2">
        <f>'Moving Avg'!F2536</f>
        <v>1.4510000000000003</v>
      </c>
      <c r="H2536" s="2">
        <f>'Moving Avg'!G2536</f>
        <v>1.4994000000000001</v>
      </c>
      <c r="I2536" s="2">
        <f>'Moving Avg'!H2536</f>
        <v>1.5781999999999994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1.5</v>
      </c>
      <c r="C2537" s="2">
        <f>RSI!I2537</f>
        <v>52.086537369243118</v>
      </c>
      <c r="D2537" s="2">
        <f>MACD!E2537</f>
        <v>-4.7818446288552918E-2</v>
      </c>
      <c r="E2537" s="2">
        <f>MACD!F2537</f>
        <v>-4.0657560486224577E-2</v>
      </c>
      <c r="F2537" s="2">
        <f>'Moving Avg'!D2537</f>
        <v>1.506</v>
      </c>
      <c r="G2537" s="2">
        <f>'Moving Avg'!F2537</f>
        <v>1.4525000000000001</v>
      </c>
      <c r="H2537" s="2">
        <f>'Moving Avg'!G2537</f>
        <v>1.4987999999999997</v>
      </c>
      <c r="I2537" s="2">
        <f>'Moving Avg'!H2537</f>
        <v>1.5786999999999991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1.5</v>
      </c>
      <c r="C2538" s="2">
        <f>RSI!I2538</f>
        <v>52.086537369243132</v>
      </c>
      <c r="D2538" s="2">
        <f>MACD!E2538</f>
        <v>-5.1462845976471883E-2</v>
      </c>
      <c r="E2538" s="2">
        <f>MACD!F2538</f>
        <v>-4.2818617584274042E-2</v>
      </c>
      <c r="F2538" s="2">
        <f>'Moving Avg'!D2538</f>
        <v>1.5</v>
      </c>
      <c r="G2538" s="2">
        <f>'Moving Avg'!F2538</f>
        <v>1.4570000000000003</v>
      </c>
      <c r="H2538" s="2">
        <f>'Moving Avg'!G2538</f>
        <v>1.4969999999999997</v>
      </c>
      <c r="I2538" s="2">
        <f>'Moving Avg'!H2538</f>
        <v>1.5788999999999993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1.5</v>
      </c>
      <c r="C2539" s="2">
        <f>RSI!I2539</f>
        <v>52.086537369243132</v>
      </c>
      <c r="D2539" s="2">
        <f>MACD!E2539</f>
        <v>-4.5412585378955761E-2</v>
      </c>
      <c r="E2539" s="2">
        <f>MACD!F2539</f>
        <v>-4.3337411143210394E-2</v>
      </c>
      <c r="F2539" s="2">
        <f>'Moving Avg'!D2539</f>
        <v>1.494</v>
      </c>
      <c r="G2539" s="2">
        <f>'Moving Avg'!F2539</f>
        <v>1.4624999999999999</v>
      </c>
      <c r="H2539" s="2">
        <f>'Moving Avg'!G2539</f>
        <v>1.4965999999999997</v>
      </c>
      <c r="I2539" s="2">
        <f>'Moving Avg'!H2539</f>
        <v>1.5790999999999997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1.5</v>
      </c>
      <c r="C2540" s="2">
        <f>RSI!I2540</f>
        <v>52.086537369243132</v>
      </c>
      <c r="D2540" s="2">
        <f>MACD!E2540</f>
        <v>-3.2690442912195694E-2</v>
      </c>
      <c r="E2540" s="2">
        <f>MACD!F2540</f>
        <v>-4.1208017497007463E-2</v>
      </c>
      <c r="F2540" s="2">
        <f>'Moving Avg'!D2540</f>
        <v>1.5</v>
      </c>
      <c r="G2540" s="2">
        <f>'Moving Avg'!F2540</f>
        <v>1.4680000000000002</v>
      </c>
      <c r="H2540" s="2">
        <f>'Moving Avg'!G2540</f>
        <v>1.4967999999999995</v>
      </c>
      <c r="I2540" s="2">
        <f>'Moving Avg'!H2540</f>
        <v>1.5792999999999997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1.53</v>
      </c>
      <c r="C2541" s="2">
        <f>RSI!I2541</f>
        <v>56.334957481075932</v>
      </c>
      <c r="D2541" s="2">
        <f>MACD!E2541</f>
        <v>-2.4230753595934074E-2</v>
      </c>
      <c r="E2541" s="2">
        <f>MACD!F2541</f>
        <v>-3.7812564716792785E-2</v>
      </c>
      <c r="F2541" s="2">
        <f>'Moving Avg'!D2541</f>
        <v>1.506</v>
      </c>
      <c r="G2541" s="2">
        <f>'Moving Avg'!F2541</f>
        <v>1.478</v>
      </c>
      <c r="H2541" s="2">
        <f>'Moving Avg'!G2541</f>
        <v>1.4964</v>
      </c>
      <c r="I2541" s="2">
        <f>'Moving Avg'!H2541</f>
        <v>1.5799499999999997</v>
      </c>
      <c r="J2541" s="6" t="str">
        <f>OBV!F2541</f>
        <v>BULLISH</v>
      </c>
      <c r="K2541" s="6" t="str">
        <f>OBV!G2541</f>
        <v>WEAK</v>
      </c>
      <c r="L2541" s="6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1.56</v>
      </c>
      <c r="C2542" s="2">
        <f>RSI!I2542</f>
        <v>60.141058757434507</v>
      </c>
      <c r="D2542" s="2">
        <f>MACD!E2542</f>
        <v>-1.9548880159023341E-2</v>
      </c>
      <c r="E2542" s="2">
        <f>MACD!F2542</f>
        <v>-3.41598278052389E-2</v>
      </c>
      <c r="F2542" s="2">
        <f>'Moving Avg'!D2542</f>
        <v>1.518</v>
      </c>
      <c r="G2542" s="2">
        <f>'Moving Avg'!F2542</f>
        <v>1.4895</v>
      </c>
      <c r="H2542" s="2">
        <f>'Moving Avg'!G2542</f>
        <v>1.4965999999999997</v>
      </c>
      <c r="I2542" s="2">
        <f>'Moving Avg'!H2542</f>
        <v>1.5807</v>
      </c>
      <c r="J2542" s="6" t="str">
        <f>OBV!F2542</f>
        <v>BULLISH</v>
      </c>
      <c r="K2542" s="6" t="str">
        <f>OBV!G2542</f>
        <v>WEAK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1.59</v>
      </c>
      <c r="C2543" s="2">
        <f>RSI!I2543</f>
        <v>63.561568347772855</v>
      </c>
      <c r="D2543" s="2">
        <f>MACD!E2543</f>
        <v>-1.8222069002936436E-2</v>
      </c>
      <c r="E2543" s="2">
        <f>MACD!F2543</f>
        <v>-3.0972276044778407E-2</v>
      </c>
      <c r="F2543" s="2">
        <f>'Moving Avg'!D2543</f>
        <v>1.536</v>
      </c>
      <c r="G2543" s="2">
        <f>'Moving Avg'!F2543</f>
        <v>1.5019999999999998</v>
      </c>
      <c r="H2543" s="2">
        <f>'Moving Avg'!G2543</f>
        <v>1.4969999999999999</v>
      </c>
      <c r="I2543" s="2">
        <f>'Moving Avg'!H2543</f>
        <v>1.5815999999999999</v>
      </c>
      <c r="J2543" s="6" t="str">
        <f>OBV!F2543</f>
        <v>BULLISH</v>
      </c>
      <c r="K2543" s="6" t="str">
        <f>OBV!G2543</f>
        <v>WEAK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1.62</v>
      </c>
      <c r="C2544" s="2">
        <f>RSI!I2544</f>
        <v>66.644196524048567</v>
      </c>
      <c r="D2544" s="2">
        <f>MACD!E2544</f>
        <v>-1.9880868592863532E-2</v>
      </c>
      <c r="E2544" s="2">
        <f>MACD!F2544</f>
        <v>-2.8753994554395434E-2</v>
      </c>
      <c r="F2544" s="2">
        <f>'Moving Avg'!D2544</f>
        <v>1.56</v>
      </c>
      <c r="G2544" s="2">
        <f>'Moving Avg'!F2544</f>
        <v>1.5129999999999999</v>
      </c>
      <c r="H2544" s="2">
        <f>'Moving Avg'!G2544</f>
        <v>1.4974000000000001</v>
      </c>
      <c r="I2544" s="2">
        <f>'Moving Avg'!H2544</f>
        <v>1.5826500000000001</v>
      </c>
      <c r="J2544" s="6" t="str">
        <f>OBV!F2544</f>
        <v>BULLISH</v>
      </c>
      <c r="K2544" s="6" t="str">
        <f>OBV!G2544</f>
        <v>WEAK</v>
      </c>
      <c r="L2544" s="6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1.6</v>
      </c>
      <c r="C2545" s="2">
        <f>RSI!I2545</f>
        <v>62.82818725243974</v>
      </c>
      <c r="D2545" s="2">
        <f>MACD!E2545</f>
        <v>-2.9728864071092653E-2</v>
      </c>
      <c r="E2545" s="2">
        <f>MACD!F2545</f>
        <v>-2.894896845773488E-2</v>
      </c>
      <c r="F2545" s="2">
        <f>'Moving Avg'!D2545</f>
        <v>1.58</v>
      </c>
      <c r="G2545" s="2">
        <f>'Moving Avg'!F2545</f>
        <v>1.5205</v>
      </c>
      <c r="H2545" s="2">
        <f>'Moving Avg'!G2545</f>
        <v>1.4987999999999999</v>
      </c>
      <c r="I2545" s="2">
        <f>'Moving Avg'!H2545</f>
        <v>1.5836000000000003</v>
      </c>
      <c r="J2545" s="6" t="str">
        <f>OBV!F2545</f>
        <v>BULLISH</v>
      </c>
      <c r="K2545" s="6" t="str">
        <f>OBV!G2545</f>
        <v>WEAK</v>
      </c>
      <c r="L2545" s="6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1.61</v>
      </c>
      <c r="C2546" s="2">
        <f>RSI!I2546</f>
        <v>63.939989683124999</v>
      </c>
      <c r="D2546" s="2">
        <f>MACD!E2546</f>
        <v>-3.4712577177157034E-2</v>
      </c>
      <c r="E2546" s="2">
        <f>MACD!F2546</f>
        <v>-3.0101690201619312E-2</v>
      </c>
      <c r="F2546" s="2">
        <f>'Moving Avg'!D2546</f>
        <v>1.5960000000000003</v>
      </c>
      <c r="G2546" s="2">
        <f>'Moving Avg'!F2546</f>
        <v>1.5255000000000001</v>
      </c>
      <c r="H2546" s="2">
        <f>'Moving Avg'!G2546</f>
        <v>1.5008000000000001</v>
      </c>
      <c r="I2546" s="2">
        <f>'Moving Avg'!H2546</f>
        <v>1.5849000000000006</v>
      </c>
      <c r="J2546" s="6" t="str">
        <f>OBV!F2546</f>
        <v>BULLISH</v>
      </c>
      <c r="K2546" s="6" t="str">
        <f>OBV!G2546</f>
        <v>WEAK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1.64</v>
      </c>
      <c r="C2547" s="2">
        <f>RSI!I2547</f>
        <v>67.117484494919751</v>
      </c>
      <c r="D2547" s="2">
        <f>MACD!E2547</f>
        <v>-4.1697394258237042E-2</v>
      </c>
      <c r="E2547" s="2">
        <f>MACD!F2547</f>
        <v>-3.2420831012942859E-2</v>
      </c>
      <c r="F2547" s="2">
        <f>'Moving Avg'!D2547</f>
        <v>1.6120000000000001</v>
      </c>
      <c r="G2547" s="2">
        <f>'Moving Avg'!F2547</f>
        <v>1.5335000000000001</v>
      </c>
      <c r="H2547" s="2">
        <f>'Moving Avg'!G2547</f>
        <v>1.5029999999999999</v>
      </c>
      <c r="I2547" s="2">
        <f>'Moving Avg'!H2547</f>
        <v>1.5865500000000006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1.66</v>
      </c>
      <c r="C2548" s="2">
        <f>RSI!I2548</f>
        <v>69.073969855589212</v>
      </c>
      <c r="D2548" s="2">
        <f>MACD!E2548</f>
        <v>-4.9771568390043486E-2</v>
      </c>
      <c r="E2548" s="2">
        <f>MACD!F2548</f>
        <v>-3.5890978488362986E-2</v>
      </c>
      <c r="F2548" s="2">
        <f>'Moving Avg'!D2548</f>
        <v>1.6259999999999999</v>
      </c>
      <c r="G2548" s="2">
        <f>'Moving Avg'!F2548</f>
        <v>1.5455000000000001</v>
      </c>
      <c r="H2548" s="2">
        <f>'Moving Avg'!G2548</f>
        <v>1.5057999999999998</v>
      </c>
      <c r="I2548" s="2">
        <f>'Moving Avg'!H2548</f>
        <v>1.5880500000000006</v>
      </c>
      <c r="J2548" s="6" t="str">
        <f>OBV!F2548</f>
        <v>BULLISH</v>
      </c>
      <c r="K2548" s="6" t="str">
        <f>OBV!G2548</f>
        <v>WEAK</v>
      </c>
      <c r="L2548" s="6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1.72</v>
      </c>
      <c r="C2549" s="2">
        <f>RSI!I2549</f>
        <v>74.06031373758978</v>
      </c>
      <c r="D2549" s="2">
        <f>MACD!E2549</f>
        <v>-6.1798097201116509E-2</v>
      </c>
      <c r="E2549" s="2">
        <f>MACD!F2549</f>
        <v>-4.1072402230913692E-2</v>
      </c>
      <c r="F2549" s="2">
        <f>'Moving Avg'!D2549</f>
        <v>1.6460000000000001</v>
      </c>
      <c r="G2549" s="2">
        <f>'Moving Avg'!F2549</f>
        <v>1.5575000000000001</v>
      </c>
      <c r="H2549" s="2">
        <f>'Moving Avg'!G2549</f>
        <v>1.5097999999999998</v>
      </c>
      <c r="I2549" s="2">
        <f>'Moving Avg'!H2549</f>
        <v>1.5901500000000006</v>
      </c>
      <c r="J2549" s="6" t="str">
        <f>OBV!F2549</f>
        <v>BULLISH</v>
      </c>
      <c r="K2549" s="6" t="str">
        <f>OBV!G2549</f>
        <v>WEAK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1.74</v>
      </c>
      <c r="C2550" s="2">
        <f>RSI!I2550</f>
        <v>75.479535224730654</v>
      </c>
      <c r="D2550" s="2">
        <f>MACD!E2550</f>
        <v>-7.4504943452514238E-2</v>
      </c>
      <c r="E2550" s="2">
        <f>MACD!F2550</f>
        <v>-4.7758910475233798E-2</v>
      </c>
      <c r="F2550" s="2">
        <f>'Moving Avg'!D2550</f>
        <v>1.6739999999999999</v>
      </c>
      <c r="G2550" s="2">
        <f>'Moving Avg'!F2550</f>
        <v>1.5680000000000001</v>
      </c>
      <c r="H2550" s="2">
        <f>'Moving Avg'!G2550</f>
        <v>1.5139999999999998</v>
      </c>
      <c r="I2550" s="2">
        <f>'Moving Avg'!H2550</f>
        <v>1.5925000000000005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1.75</v>
      </c>
      <c r="C2551" s="2">
        <f>RSI!I2551</f>
        <v>76.18124763234502</v>
      </c>
      <c r="D2551" s="2">
        <f>MACD!E2551</f>
        <v>-8.2471789450589084E-2</v>
      </c>
      <c r="E2551" s="2">
        <f>MACD!F2551</f>
        <v>-5.4701486270304855E-2</v>
      </c>
      <c r="F2551" s="2">
        <f>'Moving Avg'!D2551</f>
        <v>1.702</v>
      </c>
      <c r="G2551" s="2">
        <f>'Moving Avg'!F2551</f>
        <v>1.579</v>
      </c>
      <c r="H2551" s="2">
        <f>'Moving Avg'!G2551</f>
        <v>1.5173999999999999</v>
      </c>
      <c r="I2551" s="2">
        <f>'Moving Avg'!H2551</f>
        <v>1.5946500000000006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1.76</v>
      </c>
      <c r="C2552" s="2">
        <f>RSI!I2552</f>
        <v>76.893365425774633</v>
      </c>
      <c r="D2552" s="2">
        <f>MACD!E2552</f>
        <v>-8.6406249540812219E-2</v>
      </c>
      <c r="E2552" s="2">
        <f>MACD!F2552</f>
        <v>-6.1042438924406334E-2</v>
      </c>
      <c r="F2552" s="2">
        <f>'Moving Avg'!D2552</f>
        <v>1.7260000000000002</v>
      </c>
      <c r="G2552" s="2">
        <f>'Moving Avg'!F2552</f>
        <v>1.5905</v>
      </c>
      <c r="H2552" s="2">
        <f>'Moving Avg'!G2552</f>
        <v>1.5209999999999999</v>
      </c>
      <c r="I2552" s="2">
        <f>'Moving Avg'!H2552</f>
        <v>1.5966500000000008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1.77</v>
      </c>
      <c r="C2553" s="2">
        <f>RSI!I2553</f>
        <v>77.614126874544809</v>
      </c>
      <c r="D2553" s="2">
        <f>MACD!E2553</f>
        <v>-8.6908675542658687E-2</v>
      </c>
      <c r="E2553" s="2">
        <f>MACD!F2553</f>
        <v>-6.6215686248056807E-2</v>
      </c>
      <c r="F2553" s="2">
        <f>'Moving Avg'!D2553</f>
        <v>1.748</v>
      </c>
      <c r="G2553" s="2">
        <f>'Moving Avg'!F2553</f>
        <v>1.6025000000000003</v>
      </c>
      <c r="H2553" s="2">
        <f>'Moving Avg'!G2553</f>
        <v>1.5247999999999999</v>
      </c>
      <c r="I2553" s="2">
        <f>'Moving Avg'!H2553</f>
        <v>1.5984500000000006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1.77</v>
      </c>
      <c r="C2554" s="2">
        <f>RSI!I2554</f>
        <v>77.614126874544809</v>
      </c>
      <c r="D2554" s="2">
        <f>MACD!E2554</f>
        <v>-8.3747799327095196E-2</v>
      </c>
      <c r="E2554" s="2">
        <f>MACD!F2554</f>
        <v>-6.9722108863864485E-2</v>
      </c>
      <c r="F2554" s="2">
        <f>'Moving Avg'!D2554</f>
        <v>1.7579999999999998</v>
      </c>
      <c r="G2554" s="2">
        <f>'Moving Avg'!F2554</f>
        <v>1.6145</v>
      </c>
      <c r="H2554" s="2">
        <f>'Moving Avg'!G2554</f>
        <v>1.5285999999999995</v>
      </c>
      <c r="I2554" s="2">
        <f>'Moving Avg'!H2554</f>
        <v>1.6003000000000005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1.77</v>
      </c>
      <c r="C2555" s="2">
        <f>RSI!I2555</f>
        <v>77.614126874544809</v>
      </c>
      <c r="D2555" s="2">
        <f>MACD!E2555</f>
        <v>-8.5103263268438756E-2</v>
      </c>
      <c r="E2555" s="2">
        <f>MACD!F2555</f>
        <v>-7.2798339744779339E-2</v>
      </c>
      <c r="F2555" s="2">
        <f>'Moving Avg'!D2555</f>
        <v>1.7639999999999998</v>
      </c>
      <c r="G2555" s="2">
        <f>'Moving Avg'!F2555</f>
        <v>1.6295000000000002</v>
      </c>
      <c r="H2555" s="2">
        <f>'Moving Avg'!G2555</f>
        <v>1.5323999999999998</v>
      </c>
      <c r="I2555" s="2">
        <f>'Moving Avg'!H2555</f>
        <v>1.6021500000000006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1.77</v>
      </c>
      <c r="C2556" s="2">
        <f>RSI!I2556</f>
        <v>77.614126874544809</v>
      </c>
      <c r="D2556" s="2">
        <f>MACD!E2556</f>
        <v>-8.5594259082671709E-2</v>
      </c>
      <c r="E2556" s="2">
        <f>MACD!F2556</f>
        <v>-7.5357523612357813E-2</v>
      </c>
      <c r="F2556" s="2">
        <f>'Moving Avg'!D2556</f>
        <v>1.768</v>
      </c>
      <c r="G2556" s="2">
        <f>'Moving Avg'!F2556</f>
        <v>1.643</v>
      </c>
      <c r="H2556" s="2">
        <f>'Moving Avg'!G2556</f>
        <v>1.5375999999999999</v>
      </c>
      <c r="I2556" s="2">
        <f>'Moving Avg'!H2556</f>
        <v>1.6040000000000005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1.7</v>
      </c>
      <c r="C2557" s="2">
        <f>RSI!I2557</f>
        <v>59.994300611998533</v>
      </c>
      <c r="D2557" s="2">
        <f>MACD!E2557</f>
        <v>-7.7026301283763976E-2</v>
      </c>
      <c r="E2557" s="2">
        <f>MACD!F2557</f>
        <v>-7.5691279146639048E-2</v>
      </c>
      <c r="F2557" s="2">
        <f>'Moving Avg'!D2557</f>
        <v>1.7559999999999998</v>
      </c>
      <c r="G2557" s="2">
        <f>'Moving Avg'!F2557</f>
        <v>1.6529999999999998</v>
      </c>
      <c r="H2557" s="2">
        <f>'Moving Avg'!G2557</f>
        <v>1.5413999999999999</v>
      </c>
      <c r="I2557" s="2">
        <f>'Moving Avg'!H2557</f>
        <v>1.6057500000000005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1.64</v>
      </c>
      <c r="C2558" s="2">
        <f>RSI!I2558</f>
        <v>49.60029397437448</v>
      </c>
      <c r="D2558" s="2">
        <f>MACD!E2558</f>
        <v>-6.2598114389647908E-2</v>
      </c>
      <c r="E2558" s="2">
        <f>MACD!F2558</f>
        <v>-7.3072646195240828E-2</v>
      </c>
      <c r="F2558" s="2">
        <f>'Moving Avg'!D2558</f>
        <v>1.73</v>
      </c>
      <c r="G2558" s="2">
        <f>'Moving Avg'!F2558</f>
        <v>1.6599999999999997</v>
      </c>
      <c r="H2558" s="2">
        <f>'Moving Avg'!G2558</f>
        <v>1.5429999999999999</v>
      </c>
      <c r="I2558" s="2">
        <f>'Moving Avg'!H2558</f>
        <v>1.6072000000000002</v>
      </c>
      <c r="J2558" s="6" t="str">
        <f>OBV!F2558</f>
        <v>BEARISH</v>
      </c>
      <c r="K2558" s="6" t="str">
        <f>OBV!G2558</f>
        <v>STRONG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1.64</v>
      </c>
      <c r="C2559" s="2">
        <f>RSI!I2559</f>
        <v>49.60029397437448</v>
      </c>
      <c r="D2559" s="2">
        <f>MACD!E2559</f>
        <v>-4.1121921075002676E-2</v>
      </c>
      <c r="E2559" s="2">
        <f>MACD!F2559</f>
        <v>-6.6682501171193204E-2</v>
      </c>
      <c r="F2559" s="2">
        <f>'Moving Avg'!D2559</f>
        <v>1.704</v>
      </c>
      <c r="G2559" s="2">
        <f>'Moving Avg'!F2559</f>
        <v>1.6669999999999998</v>
      </c>
      <c r="H2559" s="2">
        <f>'Moving Avg'!G2559</f>
        <v>1.5445999999999998</v>
      </c>
      <c r="I2559" s="2">
        <f>'Moving Avg'!H2559</f>
        <v>1.6086500000000001</v>
      </c>
      <c r="J2559" s="6" t="str">
        <f>OBV!F2559</f>
        <v>BEARISH</v>
      </c>
      <c r="K2559" s="6" t="str">
        <f>OBV!G2559</f>
        <v>STRONG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1.6</v>
      </c>
      <c r="C2560" s="2">
        <f>RSI!I2560</f>
        <v>43.74106517434862</v>
      </c>
      <c r="D2560" s="2">
        <f>MACD!E2560</f>
        <v>-1.6875650858970026E-2</v>
      </c>
      <c r="E2560" s="2">
        <f>MACD!F2560</f>
        <v>-5.6721131108748574E-2</v>
      </c>
      <c r="F2560" s="2">
        <f>'Moving Avg'!D2560</f>
        <v>1.67</v>
      </c>
      <c r="G2560" s="2">
        <f>'Moving Avg'!F2560</f>
        <v>1.6719999999999999</v>
      </c>
      <c r="H2560" s="2">
        <f>'Moving Avg'!G2560</f>
        <v>1.5467999999999997</v>
      </c>
      <c r="I2560" s="2">
        <f>'Moving Avg'!H2560</f>
        <v>1.6099000000000001</v>
      </c>
      <c r="J2560" s="6" t="str">
        <f>OBV!F2560</f>
        <v>BEARISH</v>
      </c>
      <c r="K2560" s="6" t="str">
        <f>OBV!G2560</f>
        <v>STRONG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1.56</v>
      </c>
      <c r="C2561" s="2">
        <f>RSI!I2561</f>
        <v>38.804519089307469</v>
      </c>
      <c r="D2561" s="2">
        <f>MACD!E2561</f>
        <v>8.4098959012717245E-3</v>
      </c>
      <c r="E2561" s="2">
        <f>MACD!F2561</f>
        <v>-4.3694925706744513E-2</v>
      </c>
      <c r="F2561" s="2">
        <f>'Moving Avg'!D2561</f>
        <v>1.6280000000000001</v>
      </c>
      <c r="G2561" s="2">
        <f>'Moving Avg'!F2561</f>
        <v>1.6735000000000002</v>
      </c>
      <c r="H2561" s="2">
        <f>'Moving Avg'!G2561</f>
        <v>1.5474000000000001</v>
      </c>
      <c r="I2561" s="2">
        <f>'Moving Avg'!H2561</f>
        <v>1.6109499999999999</v>
      </c>
      <c r="J2561" s="6" t="str">
        <f>OBV!F2561</f>
        <v>BEARISH</v>
      </c>
      <c r="K2561" s="6" t="str">
        <f>OBV!G2561</f>
        <v>STRONG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1.56</v>
      </c>
      <c r="C2562" s="2">
        <f>RSI!I2562</f>
        <v>38.804519089307469</v>
      </c>
      <c r="D2562" s="2">
        <f>MACD!E2562</f>
        <v>3.1828373894039252E-2</v>
      </c>
      <c r="E2562" s="2">
        <f>MACD!F2562</f>
        <v>-2.859026578658776E-2</v>
      </c>
      <c r="F2562" s="2">
        <f>'Moving Avg'!D2562</f>
        <v>1.6</v>
      </c>
      <c r="G2562" s="2">
        <f>'Moving Avg'!F2562</f>
        <v>1.6735</v>
      </c>
      <c r="H2562" s="2">
        <f>'Moving Avg'!G2562</f>
        <v>1.5492000000000001</v>
      </c>
      <c r="I2562" s="2">
        <f>'Moving Avg'!H2562</f>
        <v>1.61225</v>
      </c>
      <c r="J2562" s="6" t="str">
        <f>OBV!F2562</f>
        <v>BEARISH</v>
      </c>
      <c r="K2562" s="6" t="str">
        <f>OBV!G2562</f>
        <v>STRONG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1.63</v>
      </c>
      <c r="C2563" s="2">
        <f>RSI!I2563</f>
        <v>50.209354306948221</v>
      </c>
      <c r="D2563" s="2">
        <f>MACD!E2563</f>
        <v>4.844594640809885E-2</v>
      </c>
      <c r="E2563" s="2">
        <f>MACD!F2563</f>
        <v>-1.3183023347650438E-2</v>
      </c>
      <c r="F2563" s="2">
        <f>'Moving Avg'!D2563</f>
        <v>1.5980000000000003</v>
      </c>
      <c r="G2563" s="2">
        <f>'Moving Avg'!F2563</f>
        <v>1.6755</v>
      </c>
      <c r="H2563" s="2">
        <f>'Moving Avg'!G2563</f>
        <v>1.5512000000000001</v>
      </c>
      <c r="I2563" s="2">
        <f>'Moving Avg'!H2563</f>
        <v>1.61365</v>
      </c>
      <c r="J2563" s="6" t="str">
        <f>OBV!F2563</f>
        <v>BEARISH</v>
      </c>
      <c r="K2563" s="6" t="str">
        <f>OBV!G2563</f>
        <v>STRONG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1.63</v>
      </c>
      <c r="C2564" s="2">
        <f>RSI!I2564</f>
        <v>50.209354306948221</v>
      </c>
      <c r="D2564" s="2">
        <f>MACD!E2564</f>
        <v>6.2508763091101649E-2</v>
      </c>
      <c r="E2564" s="2">
        <f>MACD!F2564</f>
        <v>1.9553339400999788E-3</v>
      </c>
      <c r="F2564" s="2">
        <f>'Moving Avg'!D2564</f>
        <v>1.5960000000000001</v>
      </c>
      <c r="G2564" s="2">
        <f>'Moving Avg'!F2564</f>
        <v>1.6759999999999997</v>
      </c>
      <c r="H2564" s="2">
        <f>'Moving Avg'!G2564</f>
        <v>1.5544000000000002</v>
      </c>
      <c r="I2564" s="2">
        <f>'Moving Avg'!H2564</f>
        <v>1.6150499999999999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1.69</v>
      </c>
      <c r="C2565" s="2">
        <f>RSI!I2565</f>
        <v>57.991954424205638</v>
      </c>
      <c r="D2565" s="2">
        <f>MACD!E2565</f>
        <v>6.9965285984153969E-2</v>
      </c>
      <c r="E2565" s="2">
        <f>MACD!F2565</f>
        <v>1.5557324348910778E-2</v>
      </c>
      <c r="F2565" s="2">
        <f>'Moving Avg'!D2565</f>
        <v>1.6140000000000001</v>
      </c>
      <c r="G2565" s="2">
        <f>'Moving Avg'!F2565</f>
        <v>1.6804999999999997</v>
      </c>
      <c r="H2565" s="2">
        <f>'Moving Avg'!G2565</f>
        <v>1.5600000000000003</v>
      </c>
      <c r="I2565" s="2">
        <f>'Moving Avg'!H2565</f>
        <v>1.6164500000000002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1.63</v>
      </c>
      <c r="C2566" s="2">
        <f>RSI!I2566</f>
        <v>49.636619924179499</v>
      </c>
      <c r="D2566" s="2">
        <f>MACD!E2566</f>
        <v>8.0366091259518102E-2</v>
      </c>
      <c r="E2566" s="2">
        <f>MACD!F2566</f>
        <v>2.8519077731032242E-2</v>
      </c>
      <c r="F2566" s="2">
        <f>'Moving Avg'!D2566</f>
        <v>1.6280000000000001</v>
      </c>
      <c r="G2566" s="2">
        <f>'Moving Avg'!F2566</f>
        <v>1.6814999999999998</v>
      </c>
      <c r="H2566" s="2">
        <f>'Moving Avg'!G2566</f>
        <v>1.5632000000000001</v>
      </c>
      <c r="I2566" s="2">
        <f>'Moving Avg'!H2566</f>
        <v>1.6173500000000001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1.68</v>
      </c>
      <c r="C2567" s="2">
        <f>RSI!I2567</f>
        <v>55.403022502042496</v>
      </c>
      <c r="D2567" s="2">
        <f>MACD!E2567</f>
        <v>7.4721524552073815E-2</v>
      </c>
      <c r="E2567" s="2">
        <f>MACD!F2567</f>
        <v>3.7759567095240559E-2</v>
      </c>
      <c r="F2567" s="2">
        <f>'Moving Avg'!D2567</f>
        <v>1.6519999999999999</v>
      </c>
      <c r="G2567" s="2">
        <f>'Moving Avg'!F2567</f>
        <v>1.6835</v>
      </c>
      <c r="H2567" s="2">
        <f>'Moving Avg'!G2567</f>
        <v>1.5674000000000001</v>
      </c>
      <c r="I2567" s="2">
        <f>'Moving Avg'!H2567</f>
        <v>1.6185000000000003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1.74</v>
      </c>
      <c r="C2568" s="2">
        <f>RSI!I2568</f>
        <v>61.151239860185676</v>
      </c>
      <c r="D2568" s="2">
        <f>MACD!E2568</f>
        <v>5.6000322435961314E-2</v>
      </c>
      <c r="E2568" s="2">
        <f>MACD!F2568</f>
        <v>4.1407718163384712E-2</v>
      </c>
      <c r="F2568" s="2">
        <f>'Moving Avg'!D2568</f>
        <v>1.6739999999999999</v>
      </c>
      <c r="G2568" s="2">
        <f>'Moving Avg'!F2568</f>
        <v>1.6875</v>
      </c>
      <c r="H2568" s="2">
        <f>'Moving Avg'!G2568</f>
        <v>1.5740000000000001</v>
      </c>
      <c r="I2568" s="2">
        <f>'Moving Avg'!H2568</f>
        <v>1.6199000000000003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1.67</v>
      </c>
      <c r="C2569" s="2">
        <f>RSI!I2569</f>
        <v>52.62848330901511</v>
      </c>
      <c r="D2569" s="2">
        <f>MACD!E2569</f>
        <v>4.4740117673355284E-2</v>
      </c>
      <c r="E2569" s="2">
        <f>MACD!F2569</f>
        <v>4.2074198065378828E-2</v>
      </c>
      <c r="F2569" s="2">
        <f>'Moving Avg'!D2569</f>
        <v>1.6819999999999999</v>
      </c>
      <c r="G2569" s="2">
        <f>'Moving Avg'!F2569</f>
        <v>1.6849999999999998</v>
      </c>
      <c r="H2569" s="2">
        <f>'Moving Avg'!G2569</f>
        <v>1.5796000000000001</v>
      </c>
      <c r="I2569" s="2">
        <f>'Moving Avg'!H2569</f>
        <v>1.6209500000000003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1.7</v>
      </c>
      <c r="C2570" s="2">
        <f>RSI!I2570</f>
        <v>55.491511103407909</v>
      </c>
      <c r="D2570" s="2">
        <f>MACD!E2570</f>
        <v>2.6690212316061279E-2</v>
      </c>
      <c r="E2570" s="2">
        <f>MACD!F2570</f>
        <v>3.8997400915515318E-2</v>
      </c>
      <c r="F2570" s="2">
        <f>'Moving Avg'!D2570</f>
        <v>1.6839999999999999</v>
      </c>
      <c r="G2570" s="2">
        <f>'Moving Avg'!F2570</f>
        <v>1.6829999999999998</v>
      </c>
      <c r="H2570" s="2">
        <f>'Moving Avg'!G2570</f>
        <v>1.5858000000000001</v>
      </c>
      <c r="I2570" s="2">
        <f>'Moving Avg'!H2570</f>
        <v>1.62215</v>
      </c>
      <c r="J2570" s="6" t="str">
        <f>OBV!F2570</f>
        <v>BEARISH</v>
      </c>
      <c r="K2570" s="6" t="str">
        <f>OBV!G2570</f>
        <v>STRONG</v>
      </c>
      <c r="L2570" s="6" t="str">
        <f>OBV!H2570</f>
        <v>BEARISH DIVERGENCE</v>
      </c>
    </row>
    <row r="2571" spans="1:12" ht="13.5" x14ac:dyDescent="0.25">
      <c r="A2571" s="3">
        <f>RSI!A2571</f>
        <v>45749</v>
      </c>
      <c r="B2571" s="2">
        <f>RSI!B2571</f>
        <v>1.74</v>
      </c>
      <c r="C2571" s="2">
        <f>RSI!I2571</f>
        <v>59.045629938056543</v>
      </c>
      <c r="D2571" s="2">
        <f>MACD!E2571</f>
        <v>1.9879763544656814E-3</v>
      </c>
      <c r="E2571" s="2">
        <f>MACD!F2571</f>
        <v>3.1595516003305395E-2</v>
      </c>
      <c r="F2571" s="2">
        <f>'Moving Avg'!D2571</f>
        <v>1.706</v>
      </c>
      <c r="G2571" s="2">
        <f>'Moving Avg'!F2571</f>
        <v>1.6824999999999997</v>
      </c>
      <c r="H2571" s="2">
        <f>'Moving Avg'!G2571</f>
        <v>1.5940000000000001</v>
      </c>
      <c r="I2571" s="2">
        <f>'Moving Avg'!H2571</f>
        <v>1.6234999999999999</v>
      </c>
      <c r="J2571" s="6" t="str">
        <f>OBV!F2571</f>
        <v>BEARISH</v>
      </c>
      <c r="K2571" s="6" t="str">
        <f>OBV!G2571</f>
        <v>STRONG</v>
      </c>
      <c r="L2571" s="6" t="str">
        <f>OBV!H2571</f>
        <v>BEARISH DIVERGENCE</v>
      </c>
    </row>
    <row r="2572" spans="1:12" ht="13.5" x14ac:dyDescent="0.25">
      <c r="A2572" s="3">
        <f>RSI!A2572</f>
        <v>45750</v>
      </c>
      <c r="B2572" s="2">
        <f>RSI!B2572</f>
        <v>1.78</v>
      </c>
      <c r="C2572" s="2">
        <f>RSI!I2572</f>
        <v>62.288624026320896</v>
      </c>
      <c r="D2572" s="2">
        <f>MACD!E2572</f>
        <v>-2.2402527334584477E-2</v>
      </c>
      <c r="E2572" s="2">
        <f>MACD!F2572</f>
        <v>2.079590733572742E-2</v>
      </c>
      <c r="F2572" s="2">
        <f>'Moving Avg'!D2572</f>
        <v>1.7260000000000002</v>
      </c>
      <c r="G2572" s="2">
        <f>'Moving Avg'!F2572</f>
        <v>1.6834999999999998</v>
      </c>
      <c r="H2572" s="2">
        <f>'Moving Avg'!G2572</f>
        <v>1.6030000000000002</v>
      </c>
      <c r="I2572" s="2">
        <f>'Moving Avg'!H2572</f>
        <v>1.6250499999999997</v>
      </c>
      <c r="J2572" s="6" t="str">
        <f>OBV!F2572</f>
        <v>BEARISH</v>
      </c>
      <c r="K2572" s="6" t="str">
        <f>OBV!G2572</f>
        <v>STRONG</v>
      </c>
      <c r="L2572" s="6" t="str">
        <f>OBV!H2572</f>
        <v>BEARISH DIVERGENCE</v>
      </c>
    </row>
    <row r="2573" spans="1:12" ht="13.5" x14ac:dyDescent="0.25">
      <c r="A2573" s="3">
        <f>RSI!A2573</f>
        <v>45751</v>
      </c>
      <c r="B2573" s="2">
        <f>RSI!B2573</f>
        <v>1.77</v>
      </c>
      <c r="C2573" s="2">
        <f>RSI!I2573</f>
        <v>60.988401020494699</v>
      </c>
      <c r="D2573" s="2">
        <f>MACD!E2573</f>
        <v>-3.2253747862078797E-2</v>
      </c>
      <c r="E2573" s="2">
        <f>MACD!F2573</f>
        <v>1.0185976296166178E-2</v>
      </c>
      <c r="F2573" s="2">
        <f>'Moving Avg'!D2573</f>
        <v>1.732</v>
      </c>
      <c r="G2573" s="2">
        <f>'Moving Avg'!F2573</f>
        <v>1.6835</v>
      </c>
      <c r="H2573" s="2">
        <f>'Moving Avg'!G2573</f>
        <v>1.6116000000000001</v>
      </c>
      <c r="I2573" s="2">
        <f>'Moving Avg'!H2573</f>
        <v>1.6265499999999997</v>
      </c>
      <c r="J2573" s="6" t="str">
        <f>OBV!F2573</f>
        <v>BEARISH</v>
      </c>
      <c r="K2573" s="6" t="str">
        <f>OBV!G2573</f>
        <v>STRONG</v>
      </c>
      <c r="L2573" s="6" t="str">
        <f>OBV!H2573</f>
        <v>BEARISH DIVERGENCE</v>
      </c>
    </row>
    <row r="2574" spans="1:12" ht="13.5" x14ac:dyDescent="0.25">
      <c r="A2574" s="3">
        <f>RSI!A2574</f>
        <v>45754</v>
      </c>
      <c r="B2574" s="2">
        <f>RSI!B2574</f>
        <v>1.77</v>
      </c>
      <c r="C2574" s="2">
        <f>RSI!I2574</f>
        <v>60.988401020494699</v>
      </c>
      <c r="D2574" s="2">
        <f>MACD!E2574</f>
        <v>-4.1199818100291719E-2</v>
      </c>
      <c r="E2574" s="2">
        <f>MACD!F2574</f>
        <v>-9.1182583125402547E-5</v>
      </c>
      <c r="F2574" s="2">
        <f>'Moving Avg'!D2574</f>
        <v>1.752</v>
      </c>
      <c r="G2574" s="2">
        <f>'Moving Avg'!F2574</f>
        <v>1.6834999999999998</v>
      </c>
      <c r="H2574" s="2">
        <f>'Moving Avg'!G2574</f>
        <v>1.6190000000000004</v>
      </c>
      <c r="I2574" s="2">
        <f>'Moving Avg'!H2574</f>
        <v>1.6280499999999998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1.75</v>
      </c>
      <c r="C2575" s="2">
        <f>RSI!I2575</f>
        <v>58.171826963225705</v>
      </c>
      <c r="D2575" s="2">
        <f>MACD!E2575</f>
        <v>-3.8622524775810962E-2</v>
      </c>
      <c r="E2575" s="2">
        <f>MACD!F2575</f>
        <v>-7.7974510216625142E-3</v>
      </c>
      <c r="F2575" s="2">
        <f>'Moving Avg'!D2575</f>
        <v>1.762</v>
      </c>
      <c r="G2575" s="2">
        <f>'Moving Avg'!F2575</f>
        <v>1.6824999999999999</v>
      </c>
      <c r="H2575" s="2">
        <f>'Moving Avg'!G2575</f>
        <v>1.6250000000000002</v>
      </c>
      <c r="I2575" s="2">
        <f>'Moving Avg'!H2575</f>
        <v>1.62975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1.77</v>
      </c>
      <c r="C2576" s="2">
        <f>RSI!I2576</f>
        <v>60.153572987663438</v>
      </c>
      <c r="D2576" s="2">
        <f>MACD!E2576</f>
        <v>-4.7559146532690111E-2</v>
      </c>
      <c r="E2576" s="2">
        <f>MACD!F2576</f>
        <v>-1.5749790123868034E-2</v>
      </c>
      <c r="F2576" s="2">
        <f>'Moving Avg'!D2576</f>
        <v>1.768</v>
      </c>
      <c r="G2576" s="2">
        <f>'Moving Avg'!F2576</f>
        <v>1.6824999999999999</v>
      </c>
      <c r="H2576" s="2">
        <f>'Moving Avg'!G2576</f>
        <v>1.6302000000000001</v>
      </c>
      <c r="I2576" s="2">
        <f>'Moving Avg'!H2576</f>
        <v>1.6315500000000001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1.78</v>
      </c>
      <c r="C2577" s="2">
        <f>RSI!I2577</f>
        <v>61.144821827800904</v>
      </c>
      <c r="D2577" s="2">
        <f>MACD!E2577</f>
        <v>-4.8662663333291167E-2</v>
      </c>
      <c r="E2577" s="2">
        <f>MACD!F2577</f>
        <v>-2.2332364765752663E-2</v>
      </c>
      <c r="F2577" s="2">
        <f>'Moving Avg'!D2577</f>
        <v>1.768</v>
      </c>
      <c r="G2577" s="2">
        <f>'Moving Avg'!F2577</f>
        <v>1.6864999999999994</v>
      </c>
      <c r="H2577" s="2">
        <f>'Moving Avg'!G2577</f>
        <v>1.6362000000000003</v>
      </c>
      <c r="I2577" s="2">
        <f>'Moving Avg'!H2577</f>
        <v>1.6333999999999997</v>
      </c>
      <c r="J2577" s="6" t="str">
        <f>OBV!F2577</f>
        <v>BULLISH</v>
      </c>
      <c r="K2577" s="6" t="str">
        <f>OBV!G2577</f>
        <v>WEAK</v>
      </c>
      <c r="L2577" s="6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1.81</v>
      </c>
      <c r="C2578" s="2">
        <f>RSI!I2578</f>
        <v>64.035336922225639</v>
      </c>
      <c r="D2578" s="2">
        <f>MACD!E2578</f>
        <v>-4.3103735888368355E-2</v>
      </c>
      <c r="E2578" s="2">
        <f>MACD!F2578</f>
        <v>-2.6486638990275799E-2</v>
      </c>
      <c r="F2578" s="2">
        <f>'Moving Avg'!D2578</f>
        <v>1.7760000000000002</v>
      </c>
      <c r="G2578" s="2">
        <f>'Moving Avg'!F2578</f>
        <v>1.6949999999999998</v>
      </c>
      <c r="H2578" s="2">
        <f>'Moving Avg'!G2578</f>
        <v>1.6440000000000003</v>
      </c>
      <c r="I2578" s="2">
        <f>'Moving Avg'!H2578</f>
        <v>1.6351499999999997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1.78</v>
      </c>
      <c r="C2579" s="2">
        <f>RSI!I2579</f>
        <v>59.285694327171981</v>
      </c>
      <c r="D2579" s="2">
        <f>MACD!E2579</f>
        <v>-4.7601969532507393E-2</v>
      </c>
      <c r="E2579" s="2">
        <f>MACD!F2579</f>
        <v>-3.0709705098722121E-2</v>
      </c>
      <c r="F2579" s="2">
        <f>'Moving Avg'!D2579</f>
        <v>1.7779999999999998</v>
      </c>
      <c r="G2579" s="2">
        <f>'Moving Avg'!F2579</f>
        <v>1.702</v>
      </c>
      <c r="H2579" s="2">
        <f>'Moving Avg'!G2579</f>
        <v>1.6500000000000004</v>
      </c>
      <c r="I2579" s="2">
        <f>'Moving Avg'!H2579</f>
        <v>1.6367499999999995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1.8</v>
      </c>
      <c r="C2580" s="2">
        <f>RSI!I2580</f>
        <v>61.344187640515621</v>
      </c>
      <c r="D2580" s="2">
        <f>MACD!E2580</f>
        <v>-4.8703412193499496E-2</v>
      </c>
      <c r="E2580" s="2">
        <f>MACD!F2580</f>
        <v>-3.4308446517677602E-2</v>
      </c>
      <c r="F2580" s="2">
        <f>'Moving Avg'!D2580</f>
        <v>1.7879999999999998</v>
      </c>
      <c r="G2580" s="2">
        <f>'Moving Avg'!F2580</f>
        <v>1.7119999999999997</v>
      </c>
      <c r="H2580" s="2">
        <f>'Moving Avg'!G2580</f>
        <v>1.6554000000000002</v>
      </c>
      <c r="I2580" s="2">
        <f>'Moving Avg'!H2580</f>
        <v>1.6384499999999997</v>
      </c>
      <c r="J2580" s="6" t="str">
        <f>OBV!F2580</f>
        <v>BULLISH</v>
      </c>
      <c r="K2580" s="6" t="str">
        <f>OBV!G2580</f>
        <v>WEAK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1.74</v>
      </c>
      <c r="C2581" s="2">
        <f>RSI!I2581</f>
        <v>52.730821596462029</v>
      </c>
      <c r="D2581" s="2">
        <f>MACD!E2581</f>
        <v>-3.9552651746202594E-2</v>
      </c>
      <c r="E2581" s="2">
        <f>MACD!F2581</f>
        <v>-3.5357287563382599E-2</v>
      </c>
      <c r="F2581" s="2">
        <f>'Moving Avg'!D2581</f>
        <v>1.782</v>
      </c>
      <c r="G2581" s="2">
        <f>'Moving Avg'!F2581</f>
        <v>1.7210000000000001</v>
      </c>
      <c r="H2581" s="2">
        <f>'Moving Avg'!G2581</f>
        <v>1.6596000000000004</v>
      </c>
      <c r="I2581" s="2">
        <f>'Moving Avg'!H2581</f>
        <v>1.6397999999999997</v>
      </c>
      <c r="J2581" s="6" t="str">
        <f>OBV!F2581</f>
        <v>BULLISH</v>
      </c>
      <c r="K2581" s="6" t="str">
        <f>OBV!G2581</f>
        <v>WEAK</v>
      </c>
      <c r="L2581" s="6" t="str">
        <f>OBV!H2581</f>
        <v>BULLISH DIVERGENCE</v>
      </c>
    </row>
    <row r="2582" spans="1:12" ht="13.5" x14ac:dyDescent="0.25">
      <c r="A2582" s="3">
        <f>RSI!A2582</f>
        <v>45765</v>
      </c>
      <c r="B2582" s="2">
        <f>RSI!B2582</f>
        <v>1.75</v>
      </c>
      <c r="C2582" s="2">
        <f>RSI!I2582</f>
        <v>53.892809421573013</v>
      </c>
      <c r="D2582" s="2">
        <f>MACD!E2582</f>
        <v>-2.6519404652209921E-2</v>
      </c>
      <c r="E2582" s="2">
        <f>MACD!F2582</f>
        <v>-3.358971098114806E-2</v>
      </c>
      <c r="F2582" s="2">
        <f>'Moving Avg'!D2582</f>
        <v>1.7759999999999998</v>
      </c>
      <c r="G2582" s="2">
        <f>'Moving Avg'!F2582</f>
        <v>1.7304999999999999</v>
      </c>
      <c r="H2582" s="2">
        <f>'Moving Avg'!G2582</f>
        <v>1.6640000000000004</v>
      </c>
      <c r="I2582" s="2">
        <f>'Moving Avg'!H2582</f>
        <v>1.6411999999999995</v>
      </c>
      <c r="J2582" s="6" t="str">
        <f>OBV!F2582</f>
        <v>BULLISH</v>
      </c>
      <c r="K2582" s="6" t="str">
        <f>OBV!G2582</f>
        <v>WEAK</v>
      </c>
      <c r="L2582" s="6" t="str">
        <f>OBV!H2582</f>
        <v>BULLISH DIVERGENCE</v>
      </c>
    </row>
    <row r="2583" spans="1:12" ht="13.5" x14ac:dyDescent="0.25">
      <c r="A2583" s="3">
        <f>RSI!A2583</f>
        <v>45768</v>
      </c>
      <c r="B2583" s="2">
        <f>RSI!B2583</f>
        <v>1.75</v>
      </c>
      <c r="C2583" s="2">
        <f>RSI!I2583</f>
        <v>53.892809421573013</v>
      </c>
      <c r="D2583" s="2">
        <f>MACD!E2583</f>
        <v>-1.7202536932959589E-2</v>
      </c>
      <c r="E2583" s="2">
        <f>MACD!F2583</f>
        <v>-3.0312276171510368E-2</v>
      </c>
      <c r="F2583" s="2">
        <f>'Moving Avg'!D2583</f>
        <v>1.764</v>
      </c>
      <c r="G2583" s="2">
        <f>'Moving Avg'!F2583</f>
        <v>1.7364999999999999</v>
      </c>
      <c r="H2583" s="2">
        <f>'Moving Avg'!G2583</f>
        <v>1.6684000000000005</v>
      </c>
      <c r="I2583" s="2">
        <f>'Moving Avg'!H2583</f>
        <v>1.6423999999999999</v>
      </c>
      <c r="J2583" s="6" t="str">
        <f>OBV!F2583</f>
        <v>BULLISH</v>
      </c>
      <c r="K2583" s="6" t="str">
        <f>OBV!G2583</f>
        <v>WEAK</v>
      </c>
      <c r="L2583" s="6" t="str">
        <f>OBV!H2583</f>
        <v>BULLISH DIVERGENCE</v>
      </c>
    </row>
    <row r="2584" spans="1:12" ht="13.5" x14ac:dyDescent="0.25">
      <c r="A2584" s="3">
        <f>RSI!A2584</f>
        <v>45769</v>
      </c>
      <c r="B2584" s="2">
        <f>RSI!B2584</f>
        <v>1.82</v>
      </c>
      <c r="C2584" s="2">
        <f>RSI!I2584</f>
        <v>61.563504423896454</v>
      </c>
      <c r="D2584" s="2">
        <f>MACD!E2584</f>
        <v>-1.4664221347416406E-2</v>
      </c>
      <c r="E2584" s="2">
        <f>MACD!F2584</f>
        <v>-2.7182665206691575E-2</v>
      </c>
      <c r="F2584" s="2">
        <f>'Moving Avg'!D2584</f>
        <v>1.7719999999999998</v>
      </c>
      <c r="G2584" s="2">
        <f>'Moving Avg'!F2584</f>
        <v>1.7459999999999998</v>
      </c>
      <c r="H2584" s="2">
        <f>'Moving Avg'!G2584</f>
        <v>1.6742000000000001</v>
      </c>
      <c r="I2584" s="2">
        <f>'Moving Avg'!H2584</f>
        <v>1.6436499999999998</v>
      </c>
      <c r="J2584" s="6" t="str">
        <f>OBV!F2584</f>
        <v>BULLISH</v>
      </c>
      <c r="K2584" s="6" t="str">
        <f>OBV!G2584</f>
        <v>WEAK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1.83</v>
      </c>
      <c r="C2585" s="2">
        <f>RSI!I2585</f>
        <v>62.522729774850987</v>
      </c>
      <c r="D2585" s="2">
        <f>MACD!E2585</f>
        <v>-1.6895863309199566E-2</v>
      </c>
      <c r="E2585" s="2">
        <f>MACD!F2585</f>
        <v>-2.5125304827193173E-2</v>
      </c>
      <c r="F2585" s="2">
        <f>'Moving Avg'!D2585</f>
        <v>1.778</v>
      </c>
      <c r="G2585" s="2">
        <f>'Moving Avg'!F2585</f>
        <v>1.7529999999999997</v>
      </c>
      <c r="H2585" s="2">
        <f>'Moving Avg'!G2585</f>
        <v>1.6814000000000004</v>
      </c>
      <c r="I2585" s="2">
        <f>'Moving Avg'!H2585</f>
        <v>1.6447999999999998</v>
      </c>
      <c r="J2585" s="6" t="str">
        <f>OBV!F2585</f>
        <v>BULLISH</v>
      </c>
      <c r="K2585" s="6" t="str">
        <f>OBV!G2585</f>
        <v>WEAK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1.75</v>
      </c>
      <c r="C2586" s="2">
        <f>RSI!I2586</f>
        <v>51.458762720194365</v>
      </c>
      <c r="D2586" s="2">
        <f>MACD!E2586</f>
        <v>-1.0360587201659888E-2</v>
      </c>
      <c r="E2586" s="2">
        <f>MACD!F2586</f>
        <v>-2.2172361302086517E-2</v>
      </c>
      <c r="F2586" s="2">
        <f>'Moving Avg'!D2586</f>
        <v>1.78</v>
      </c>
      <c r="G2586" s="2">
        <f>'Moving Avg'!F2586</f>
        <v>1.7589999999999999</v>
      </c>
      <c r="H2586" s="2">
        <f>'Moving Avg'!G2586</f>
        <v>1.6864000000000003</v>
      </c>
      <c r="I2586" s="2">
        <f>'Moving Avg'!H2586</f>
        <v>1.6455499999999998</v>
      </c>
      <c r="J2586" s="6" t="str">
        <f>OBV!F2586</f>
        <v>BULLISH</v>
      </c>
      <c r="K2586" s="6" t="str">
        <f>OBV!G2586</f>
        <v>WEAK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1.7</v>
      </c>
      <c r="C2587" s="2">
        <f>RSI!I2587</f>
        <v>45.981982253900661</v>
      </c>
      <c r="D2587" s="2">
        <f>MACD!E2587</f>
        <v>3.4779820683006335E-4</v>
      </c>
      <c r="E2587" s="2">
        <f>MACD!F2587</f>
        <v>-1.76683294003032E-2</v>
      </c>
      <c r="F2587" s="2">
        <f>'Moving Avg'!D2587</f>
        <v>1.77</v>
      </c>
      <c r="G2587" s="2">
        <f>'Moving Avg'!F2587</f>
        <v>1.7600000000000002</v>
      </c>
      <c r="H2587" s="2">
        <f>'Moving Avg'!G2587</f>
        <v>1.6904000000000001</v>
      </c>
      <c r="I2587" s="2">
        <f>'Moving Avg'!H2587</f>
        <v>1.6460499999999996</v>
      </c>
      <c r="J2587" s="6" t="str">
        <f>OBV!F2587</f>
        <v>BULLISH</v>
      </c>
      <c r="K2587" s="6" t="str">
        <f>OBV!G2587</f>
        <v>WEAK</v>
      </c>
      <c r="L2587" s="6" t="str">
        <f>OBV!H2587</f>
        <v>BULLISH DIVERGENCE</v>
      </c>
    </row>
    <row r="2588" spans="1:12" ht="13.5" x14ac:dyDescent="0.25">
      <c r="A2588" s="3">
        <f>RSI!A2588</f>
        <v>45775</v>
      </c>
      <c r="B2588" s="2">
        <f>RSI!B2588</f>
        <v>1.74</v>
      </c>
      <c r="C2588" s="2">
        <f>RSI!I2588</f>
        <v>50.519082809545061</v>
      </c>
      <c r="D2588" s="2">
        <f>MACD!E2588</f>
        <v>1.1297697906281545E-2</v>
      </c>
      <c r="E2588" s="2">
        <f>MACD!F2588</f>
        <v>-1.1875123938986251E-2</v>
      </c>
      <c r="F2588" s="2">
        <f>'Moving Avg'!D2588</f>
        <v>1.768</v>
      </c>
      <c r="G2588" s="2">
        <f>'Moving Avg'!F2588</f>
        <v>1.7600000000000002</v>
      </c>
      <c r="H2588" s="2">
        <f>'Moving Avg'!G2588</f>
        <v>1.6952</v>
      </c>
      <c r="I2588" s="2">
        <f>'Moving Avg'!H2588</f>
        <v>1.6467499999999995</v>
      </c>
      <c r="J2588" s="6" t="str">
        <f>OBV!F2588</f>
        <v>BULLISH</v>
      </c>
      <c r="K2588" s="6" t="str">
        <f>OBV!G2588</f>
        <v>WEAK</v>
      </c>
      <c r="L2588" s="6" t="str">
        <f>OBV!H2588</f>
        <v>BULLISH DIVERGENCE</v>
      </c>
    </row>
    <row r="2589" spans="1:12" ht="13.5" x14ac:dyDescent="0.25">
      <c r="A2589" s="3">
        <f>RSI!A2589</f>
        <v>45776</v>
      </c>
      <c r="B2589" s="2">
        <f>RSI!B2589</f>
        <v>1.74</v>
      </c>
      <c r="C2589" s="2">
        <f>RSI!I2589</f>
        <v>50.519082809545061</v>
      </c>
      <c r="D2589" s="2">
        <f>MACD!E2589</f>
        <v>1.5930266640537871E-2</v>
      </c>
      <c r="E2589" s="2">
        <f>MACD!F2589</f>
        <v>-6.3140458230814276E-3</v>
      </c>
      <c r="F2589" s="2">
        <f>'Moving Avg'!D2589</f>
        <v>1.752</v>
      </c>
      <c r="G2589" s="2">
        <f>'Moving Avg'!F2589</f>
        <v>1.7634999999999998</v>
      </c>
      <c r="H2589" s="2">
        <f>'Moving Avg'!G2589</f>
        <v>1.7</v>
      </c>
      <c r="I2589" s="2">
        <f>'Moving Avg'!H2589</f>
        <v>1.6474999999999997</v>
      </c>
      <c r="J2589" s="6" t="str">
        <f>OBV!F2589</f>
        <v>BEARISH</v>
      </c>
      <c r="K2589" s="6" t="str">
        <f>OBV!G2589</f>
        <v>STRONG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1.73</v>
      </c>
      <c r="C2590" s="2">
        <f>RSI!I2590</f>
        <v>49.318049562936935</v>
      </c>
      <c r="D2590" s="2">
        <f>MACD!E2590</f>
        <v>2.3651734832442095E-2</v>
      </c>
      <c r="E2590" s="2">
        <f>MACD!F2590</f>
        <v>-3.2088969197672287E-4</v>
      </c>
      <c r="F2590" s="2">
        <f>'Moving Avg'!D2590</f>
        <v>1.732</v>
      </c>
      <c r="G2590" s="2">
        <f>'Moving Avg'!F2590</f>
        <v>1.7649999999999999</v>
      </c>
      <c r="H2590" s="2">
        <f>'Moving Avg'!G2590</f>
        <v>1.7046000000000001</v>
      </c>
      <c r="I2590" s="2">
        <f>'Moving Avg'!H2590</f>
        <v>1.6481999999999997</v>
      </c>
      <c r="J2590" s="6" t="str">
        <f>OBV!F2590</f>
        <v>BEARISH</v>
      </c>
      <c r="K2590" s="6" t="str">
        <f>OBV!G2590</f>
        <v>STRONG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1.73</v>
      </c>
      <c r="C2591" s="2">
        <f>RSI!I2591</f>
        <v>49.318049562936935</v>
      </c>
      <c r="D2591" s="2">
        <f>MACD!E2591</f>
        <v>2.0998734300943012E-2</v>
      </c>
      <c r="E2591" s="2">
        <f>MACD!F2591</f>
        <v>3.943035106607224E-3</v>
      </c>
      <c r="F2591" s="2">
        <f>'Moving Avg'!D2591</f>
        <v>1.7280000000000002</v>
      </c>
      <c r="G2591" s="2">
        <f>'Moving Avg'!F2591</f>
        <v>1.7644999999999995</v>
      </c>
      <c r="H2591" s="2">
        <f>'Moving Avg'!G2591</f>
        <v>1.7086000000000003</v>
      </c>
      <c r="I2591" s="2">
        <f>'Moving Avg'!H2591</f>
        <v>1.6485499999999995</v>
      </c>
      <c r="J2591" s="6" t="str">
        <f>OBV!F2591</f>
        <v>BEARISH</v>
      </c>
      <c r="K2591" s="6" t="str">
        <f>OBV!G2591</f>
        <v>STRONG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1.73</v>
      </c>
      <c r="C2592" s="2">
        <f>RSI!I2592</f>
        <v>49.318049562936935</v>
      </c>
      <c r="D2592" s="2">
        <f>MACD!E2592</f>
        <v>2.0333292467991537E-2</v>
      </c>
      <c r="E2592" s="2">
        <f>MACD!F2592</f>
        <v>7.2210865788840872E-3</v>
      </c>
      <c r="F2592" s="2">
        <f>'Moving Avg'!D2592</f>
        <v>1.734</v>
      </c>
      <c r="G2592" s="2">
        <f>'Moving Avg'!F2592</f>
        <v>1.7619999999999993</v>
      </c>
      <c r="H2592" s="2">
        <f>'Moving Avg'!G2592</f>
        <v>1.7120000000000004</v>
      </c>
      <c r="I2592" s="2">
        <f>'Moving Avg'!H2592</f>
        <v>1.6485499999999995</v>
      </c>
      <c r="J2592" s="6" t="str">
        <f>OBV!F2592</f>
        <v>BULLISH</v>
      </c>
      <c r="K2592" s="6" t="str">
        <f>OBV!G2592</f>
        <v>WEAK</v>
      </c>
      <c r="L2592" s="6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1.73</v>
      </c>
      <c r="C2593" s="2">
        <f>RSI!I2593</f>
        <v>49.318049562936935</v>
      </c>
      <c r="D2593" s="2">
        <f>MACD!E2593</f>
        <v>1.980813670179904E-2</v>
      </c>
      <c r="E2593" s="2">
        <f>MACD!F2593</f>
        <v>9.7384966034670777E-3</v>
      </c>
      <c r="F2593" s="2">
        <f>'Moving Avg'!D2593</f>
        <v>1.732</v>
      </c>
      <c r="G2593" s="2">
        <f>'Moving Avg'!F2593</f>
        <v>1.7599999999999998</v>
      </c>
      <c r="H2593" s="2">
        <f>'Moving Avg'!G2593</f>
        <v>1.7148000000000005</v>
      </c>
      <c r="I2593" s="2">
        <f>'Moving Avg'!H2593</f>
        <v>1.6485499999999995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1.73</v>
      </c>
      <c r="C2594" s="2">
        <f>RSI!I2594</f>
        <v>49.318049562936935</v>
      </c>
      <c r="D2594" s="2">
        <f>MACD!E2594</f>
        <v>3.0168107121997911E-2</v>
      </c>
      <c r="E2594" s="2">
        <f>MACD!F2594</f>
        <v>1.3824418707173245E-2</v>
      </c>
      <c r="F2594" s="2">
        <f>'Moving Avg'!D2594</f>
        <v>1.73</v>
      </c>
      <c r="G2594" s="2">
        <f>'Moving Avg'!F2594</f>
        <v>1.7579999999999996</v>
      </c>
      <c r="H2594" s="2">
        <f>'Moving Avg'!G2594</f>
        <v>1.7170000000000005</v>
      </c>
      <c r="I2594" s="2">
        <f>'Moving Avg'!H2594</f>
        <v>1.64855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1.72</v>
      </c>
      <c r="C2595" s="2">
        <f>RSI!I2595</f>
        <v>47.676231939452983</v>
      </c>
      <c r="D2595" s="2">
        <f>MACD!E2595</f>
        <v>4.1245940276033899E-2</v>
      </c>
      <c r="E2595" s="2">
        <f>MACD!F2595</f>
        <v>1.9308723020945377E-2</v>
      </c>
      <c r="F2595" s="2">
        <f>'Moving Avg'!D2595</f>
        <v>1.7280000000000002</v>
      </c>
      <c r="G2595" s="2">
        <f>'Moving Avg'!F2595</f>
        <v>1.7564999999999997</v>
      </c>
      <c r="H2595" s="2">
        <f>'Moving Avg'!G2595</f>
        <v>1.7194000000000003</v>
      </c>
      <c r="I2595" s="2">
        <f>'Moving Avg'!H2595</f>
        <v>1.6483000000000001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1.72</v>
      </c>
      <c r="C2596" s="2">
        <f>RSI!I2596</f>
        <v>47.676231939452983</v>
      </c>
      <c r="D2596" s="2">
        <f>MACD!E2596</f>
        <v>3.8400984026050633E-2</v>
      </c>
      <c r="E2596" s="2">
        <f>MACD!F2596</f>
        <v>2.3127175221966431E-2</v>
      </c>
      <c r="F2596" s="2">
        <f>'Moving Avg'!D2596</f>
        <v>1.7259999999999998</v>
      </c>
      <c r="G2596" s="2">
        <f>'Moving Avg'!F2596</f>
        <v>1.754</v>
      </c>
      <c r="H2596" s="2">
        <f>'Moving Avg'!G2596</f>
        <v>1.7216000000000005</v>
      </c>
      <c r="I2596" s="2">
        <f>'Moving Avg'!H2596</f>
        <v>1.6480500000000005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1.72</v>
      </c>
      <c r="C2597" s="2">
        <f>RSI!I2597</f>
        <v>47.676231939452983</v>
      </c>
      <c r="D2597" s="2">
        <f>MACD!E2597</f>
        <v>2.838398429713429E-2</v>
      </c>
      <c r="E2597" s="2">
        <f>MACD!F2597</f>
        <v>2.4178537037000004E-2</v>
      </c>
      <c r="F2597" s="2">
        <f>'Moving Avg'!D2597</f>
        <v>1.7239999999999998</v>
      </c>
      <c r="G2597" s="2">
        <f>'Moving Avg'!F2597</f>
        <v>1.7509999999999999</v>
      </c>
      <c r="H2597" s="2">
        <f>'Moving Avg'!G2597</f>
        <v>1.7232000000000007</v>
      </c>
      <c r="I2597" s="2">
        <f>'Moving Avg'!H2597</f>
        <v>1.6478000000000006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1.72</v>
      </c>
      <c r="C2598" s="2">
        <f>RSI!I2598</f>
        <v>47.676231939452983</v>
      </c>
      <c r="D2598" s="2">
        <f>MACD!E2598</f>
        <v>2.6138369303856379E-2</v>
      </c>
      <c r="E2598" s="2">
        <f>MACD!F2598</f>
        <v>2.4570503490371279E-2</v>
      </c>
      <c r="F2598" s="2">
        <f>'Moving Avg'!D2598</f>
        <v>1.722</v>
      </c>
      <c r="G2598" s="2">
        <f>'Moving Avg'!F2598</f>
        <v>1.7464999999999999</v>
      </c>
      <c r="H2598" s="2">
        <f>'Moving Avg'!G2598</f>
        <v>1.7244000000000006</v>
      </c>
      <c r="I2598" s="2">
        <f>'Moving Avg'!H2598</f>
        <v>1.6475500000000007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1.72</v>
      </c>
      <c r="C2599" s="2">
        <f>RSI!I2599</f>
        <v>47.676231939452983</v>
      </c>
      <c r="D2599" s="2">
        <f>MACD!E2599</f>
        <v>2.4309031411073212E-2</v>
      </c>
      <c r="E2599" s="2">
        <f>MACD!F2599</f>
        <v>2.4518209074511667E-2</v>
      </c>
      <c r="F2599" s="2">
        <f>'Moving Avg'!D2599</f>
        <v>1.72</v>
      </c>
      <c r="G2599" s="2">
        <f>'Moving Avg'!F2599</f>
        <v>1.7434999999999998</v>
      </c>
      <c r="H2599" s="2">
        <f>'Moving Avg'!G2599</f>
        <v>1.7244000000000002</v>
      </c>
      <c r="I2599" s="2">
        <f>'Moving Avg'!H2599</f>
        <v>1.6473000000000013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1.72</v>
      </c>
      <c r="C2600" s="2">
        <f>RSI!I2600</f>
        <v>47.676231939452983</v>
      </c>
      <c r="D2600" s="2">
        <f>MACD!E2600</f>
        <v>2.1288222162755277E-2</v>
      </c>
      <c r="E2600" s="2">
        <f>MACD!F2600</f>
        <v>2.3872211692160389E-2</v>
      </c>
      <c r="F2600" s="2">
        <f>'Moving Avg'!D2600</f>
        <v>1.72</v>
      </c>
      <c r="G2600" s="2">
        <f>'Moving Avg'!F2600</f>
        <v>1.7395</v>
      </c>
      <c r="H2600" s="2">
        <f>'Moving Avg'!G2600</f>
        <v>1.7240000000000004</v>
      </c>
      <c r="I2600" s="2">
        <f>'Moving Avg'!H2600</f>
        <v>1.6470500000000015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45793</v>
      </c>
      <c r="B2601" s="2">
        <f>RSI!B2601</f>
        <v>1.74</v>
      </c>
      <c r="C2601" s="2">
        <f>RSI!I2601</f>
        <v>52.599361941129509</v>
      </c>
      <c r="D2601" s="2">
        <f>MACD!E2601</f>
        <v>1.7311369080309502E-2</v>
      </c>
      <c r="E2601" s="2">
        <f>MACD!F2601</f>
        <v>2.2560043169790212E-2</v>
      </c>
      <c r="F2601" s="2">
        <f>'Moving Avg'!D2601</f>
        <v>1.7239999999999998</v>
      </c>
      <c r="G2601" s="2">
        <f>'Moving Avg'!F2601</f>
        <v>1.7395</v>
      </c>
      <c r="H2601" s="2">
        <f>'Moving Avg'!G2601</f>
        <v>1.7238000000000002</v>
      </c>
      <c r="I2601" s="2">
        <f>'Moving Avg'!H2601</f>
        <v>1.6469000000000016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1.73</v>
      </c>
      <c r="C2602" s="2">
        <f>RSI!I2602</f>
        <v>50.062985420017476</v>
      </c>
      <c r="D2602" s="2">
        <f>MACD!E2602</f>
        <v>1.4625101063233004E-2</v>
      </c>
      <c r="E2602" s="2">
        <f>MACD!F2602</f>
        <v>2.0973054748478773E-2</v>
      </c>
      <c r="F2602" s="2">
        <f>'Moving Avg'!D2602</f>
        <v>1.7260000000000002</v>
      </c>
      <c r="G2602" s="2">
        <f>'Moving Avg'!F2602</f>
        <v>1.7384999999999995</v>
      </c>
      <c r="H2602" s="2">
        <f>'Moving Avg'!G2602</f>
        <v>1.7232000000000005</v>
      </c>
      <c r="I2602" s="2">
        <f>'Moving Avg'!H2602</f>
        <v>1.6467000000000016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1.74</v>
      </c>
      <c r="C2603" s="2">
        <f>RSI!I2603</f>
        <v>52.528194082690241</v>
      </c>
      <c r="D2603" s="2">
        <f>MACD!E2603</f>
        <v>1.1613066564802876E-2</v>
      </c>
      <c r="E2603" s="2">
        <f>MACD!F2603</f>
        <v>1.9101057111743595E-2</v>
      </c>
      <c r="F2603" s="2">
        <f>'Moving Avg'!D2603</f>
        <v>1.73</v>
      </c>
      <c r="G2603" s="2">
        <f>'Moving Avg'!F2603</f>
        <v>1.7379999999999995</v>
      </c>
      <c r="H2603" s="2">
        <f>'Moving Avg'!G2603</f>
        <v>1.7226000000000001</v>
      </c>
      <c r="I2603" s="2">
        <f>'Moving Avg'!H2603</f>
        <v>1.6469000000000016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1.67</v>
      </c>
      <c r="C2604" s="2">
        <f>RSI!I2604</f>
        <v>38.281770597344099</v>
      </c>
      <c r="D2604" s="2">
        <f>MACD!E2604</f>
        <v>1.4192092908599463E-2</v>
      </c>
      <c r="E2604" s="2">
        <f>MACD!F2604</f>
        <v>1.8119264271114769E-2</v>
      </c>
      <c r="F2604" s="2">
        <f>'Moving Avg'!D2604</f>
        <v>1.72</v>
      </c>
      <c r="G2604" s="2">
        <f>'Moving Avg'!F2604</f>
        <v>1.7304999999999997</v>
      </c>
      <c r="H2604" s="2">
        <f>'Moving Avg'!G2604</f>
        <v>1.7206000000000001</v>
      </c>
      <c r="I2604" s="2">
        <f>'Moving Avg'!H2604</f>
        <v>1.6467500000000017</v>
      </c>
      <c r="J2604" s="6" t="str">
        <f>OBV!F2604</f>
        <v>BEARISH</v>
      </c>
      <c r="K2604" s="6" t="str">
        <f>OBV!G2604</f>
        <v>STRONG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1.72</v>
      </c>
      <c r="C2605" s="2">
        <f>RSI!I2605</f>
        <v>48.93524527267202</v>
      </c>
      <c r="D2605" s="2">
        <f>MACD!E2605</f>
        <v>1.1492559782985801E-2</v>
      </c>
      <c r="E2605" s="2">
        <f>MACD!F2605</f>
        <v>1.6793923373488975E-2</v>
      </c>
      <c r="F2605" s="2">
        <f>'Moving Avg'!D2605</f>
        <v>1.72</v>
      </c>
      <c r="G2605" s="2">
        <f>'Moving Avg'!F2605</f>
        <v>1.7249999999999996</v>
      </c>
      <c r="H2605" s="2">
        <f>'Moving Avg'!G2605</f>
        <v>1.7195999999999998</v>
      </c>
      <c r="I2605" s="2">
        <f>'Moving Avg'!H2605</f>
        <v>1.6468500000000024</v>
      </c>
      <c r="J2605" s="6" t="str">
        <f>OBV!F2605</f>
        <v>BEARISH</v>
      </c>
      <c r="K2605" s="6" t="str">
        <f>OBV!G2605</f>
        <v>STRONG</v>
      </c>
      <c r="L2605" s="6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1.79</v>
      </c>
      <c r="C2606" s="2">
        <f>RSI!I2606</f>
        <v>59.480452628437639</v>
      </c>
      <c r="D2606" s="2">
        <f>MACD!E2606</f>
        <v>4.0613864249354759E-3</v>
      </c>
      <c r="E2606" s="2">
        <f>MACD!F2606</f>
        <v>1.4247415983778275E-2</v>
      </c>
      <c r="F2606" s="2">
        <f>'Moving Avg'!D2606</f>
        <v>1.7299999999999998</v>
      </c>
      <c r="G2606" s="2">
        <f>'Moving Avg'!F2606</f>
        <v>1.7269999999999996</v>
      </c>
      <c r="H2606" s="2">
        <f>'Moving Avg'!G2606</f>
        <v>1.7199999999999998</v>
      </c>
      <c r="I2606" s="2">
        <f>'Moving Avg'!H2606</f>
        <v>1.6473000000000022</v>
      </c>
      <c r="J2606" s="6" t="str">
        <f>OBV!F2606</f>
        <v>BEARISH</v>
      </c>
      <c r="K2606" s="6" t="str">
        <f>OBV!G2606</f>
        <v>STRONG</v>
      </c>
      <c r="L2606" s="6" t="str">
        <f>OBV!H2606</f>
        <v>BEARISH DIVERGENCE</v>
      </c>
    </row>
    <row r="2607" spans="1:12" ht="13.5" x14ac:dyDescent="0.25">
      <c r="A2607" s="3">
        <f>RSI!A2607</f>
        <v>45803</v>
      </c>
      <c r="B2607" s="2">
        <f>RSI!B2607</f>
        <v>1.84</v>
      </c>
      <c r="C2607" s="2">
        <f>RSI!I2607</f>
        <v>65.03472827418409</v>
      </c>
      <c r="D2607" s="2">
        <f>MACD!E2607</f>
        <v>-6.3084660513141877E-3</v>
      </c>
      <c r="E2607" s="2">
        <f>MACD!F2607</f>
        <v>1.0136239576759782E-2</v>
      </c>
      <c r="F2607" s="2">
        <f>'Moving Avg'!D2607</f>
        <v>1.752</v>
      </c>
      <c r="G2607" s="2">
        <f>'Moving Avg'!F2607</f>
        <v>1.734</v>
      </c>
      <c r="H2607" s="2">
        <f>'Moving Avg'!G2607</f>
        <v>1.7227999999999997</v>
      </c>
      <c r="I2607" s="2">
        <f>'Moving Avg'!H2607</f>
        <v>1.6477000000000022</v>
      </c>
      <c r="J2607" s="6" t="str">
        <f>OBV!F2607</f>
        <v>BEARISH</v>
      </c>
      <c r="K2607" s="6" t="str">
        <f>OBV!G2607</f>
        <v>STRONG</v>
      </c>
      <c r="L2607" s="6" t="str">
        <f>OBV!H2607</f>
        <v>BEARISH DIVERGENCE</v>
      </c>
    </row>
    <row r="2608" spans="1:12" ht="13.5" x14ac:dyDescent="0.25">
      <c r="A2608" s="3">
        <f>RSI!A2608</f>
        <v>45804</v>
      </c>
      <c r="B2608" s="2">
        <f>RSI!B2608</f>
        <v>1.76</v>
      </c>
      <c r="C2608" s="2">
        <f>RSI!I2608</f>
        <v>52.608867978848181</v>
      </c>
      <c r="D2608" s="2">
        <f>MACD!E2608</f>
        <v>-9.8026984352554969E-3</v>
      </c>
      <c r="E2608" s="2">
        <f>MACD!F2608</f>
        <v>6.1484519743567265E-3</v>
      </c>
      <c r="F2608" s="2">
        <f>'Moving Avg'!D2608</f>
        <v>1.7559999999999998</v>
      </c>
      <c r="G2608" s="2">
        <f>'Moving Avg'!F2608</f>
        <v>1.7349999999999999</v>
      </c>
      <c r="H2608" s="2">
        <f>'Moving Avg'!G2608</f>
        <v>1.7251999999999998</v>
      </c>
      <c r="I2608" s="2">
        <f>'Moving Avg'!H2608</f>
        <v>1.6477000000000022</v>
      </c>
      <c r="J2608" s="6" t="str">
        <f>OBV!F2608</f>
        <v>BEARISH</v>
      </c>
      <c r="K2608" s="6" t="str">
        <f>OBV!G2608</f>
        <v>STRONG</v>
      </c>
      <c r="L2608" s="6" t="str">
        <f>OBV!H2608</f>
        <v>BEARISH DIVERGENCE</v>
      </c>
    </row>
    <row r="2609" spans="1:12" ht="13.5" x14ac:dyDescent="0.25">
      <c r="A2609" s="3">
        <f>RSI!A2609</f>
        <v>45805</v>
      </c>
      <c r="B2609" s="2">
        <f>RSI!B2609</f>
        <v>1.78</v>
      </c>
      <c r="C2609" s="2">
        <f>RSI!I2609</f>
        <v>54.927427119586184</v>
      </c>
      <c r="D2609" s="2">
        <f>MACD!E2609</f>
        <v>-1.43659551641524E-2</v>
      </c>
      <c r="E2609" s="2">
        <f>MACD!F2609</f>
        <v>2.0455705466549011E-3</v>
      </c>
      <c r="F2609" s="2">
        <f>'Moving Avg'!D2609</f>
        <v>1.7779999999999998</v>
      </c>
      <c r="G2609" s="2">
        <f>'Moving Avg'!F2609</f>
        <v>1.7370000000000001</v>
      </c>
      <c r="H2609" s="2">
        <f>'Moving Avg'!G2609</f>
        <v>1.7279999999999998</v>
      </c>
      <c r="I2609" s="2">
        <f>'Moving Avg'!H2609</f>
        <v>1.6478000000000017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</row>
    <row r="2610" spans="1:12" ht="13.5" x14ac:dyDescent="0.25">
      <c r="A2610" s="3">
        <f>RSI!A2610</f>
        <v>45806</v>
      </c>
      <c r="B2610" s="2">
        <f>RSI!B2610</f>
        <v>1.78</v>
      </c>
      <c r="C2610" s="2">
        <f>RSI!I2610</f>
        <v>54.927427119586184</v>
      </c>
      <c r="D2610" s="2">
        <f>MACD!E2610</f>
        <v>-1.846120240002147E-2</v>
      </c>
      <c r="E2610" s="2">
        <f>MACD!F2610</f>
        <v>-2.0557840426803737E-3</v>
      </c>
      <c r="F2610" s="2">
        <f>'Moving Avg'!D2610</f>
        <v>1.7899999999999998</v>
      </c>
      <c r="G2610" s="2">
        <f>'Moving Avg'!F2610</f>
        <v>1.7395</v>
      </c>
      <c r="H2610" s="2">
        <f>'Moving Avg'!G2610</f>
        <v>1.7316</v>
      </c>
      <c r="I2610" s="2">
        <f>'Moving Avg'!H2610</f>
        <v>1.6479000000000017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</row>
    <row r="2611" spans="1:12" ht="13.5" x14ac:dyDescent="0.25">
      <c r="A2611" s="3">
        <f>RSI!A2611</f>
        <v>45807</v>
      </c>
      <c r="B2611" s="2">
        <f>RSI!B2611</f>
        <v>1.78</v>
      </c>
      <c r="C2611" s="2">
        <f>RSI!I2611</f>
        <v>54.927427119586184</v>
      </c>
      <c r="D2611" s="2">
        <f>MACD!E2611</f>
        <v>-1.9066182970574053E-2</v>
      </c>
      <c r="E2611" s="2">
        <f>MACD!F2611</f>
        <v>-5.4578638282591092E-3</v>
      </c>
      <c r="F2611" s="2">
        <f>'Moving Avg'!D2611</f>
        <v>1.7879999999999998</v>
      </c>
      <c r="G2611" s="2">
        <f>'Moving Avg'!F2611</f>
        <v>1.7420000000000002</v>
      </c>
      <c r="H2611" s="2">
        <f>'Moving Avg'!G2611</f>
        <v>1.736</v>
      </c>
      <c r="I2611" s="2">
        <f>'Moving Avg'!H2611</f>
        <v>1.6483500000000013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1.78</v>
      </c>
      <c r="C2612" s="2">
        <f>RSI!I2612</f>
        <v>54.927427119586184</v>
      </c>
      <c r="D2612" s="2">
        <f>MACD!E2612</f>
        <v>-2.1317194152966179E-2</v>
      </c>
      <c r="E2612" s="2">
        <f>MACD!F2612</f>
        <v>-8.6297298932005231E-3</v>
      </c>
      <c r="F2612" s="2">
        <f>'Moving Avg'!D2612</f>
        <v>1.7760000000000002</v>
      </c>
      <c r="G2612" s="2">
        <f>'Moving Avg'!F2612</f>
        <v>1.7444999999999999</v>
      </c>
      <c r="H2612" s="2">
        <f>'Moving Avg'!G2612</f>
        <v>1.7403999999999999</v>
      </c>
      <c r="I2612" s="2">
        <f>'Moving Avg'!H2612</f>
        <v>1.6485000000000012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1.85</v>
      </c>
      <c r="C2613" s="2">
        <f>RSI!I2613</f>
        <v>63.36510314956918</v>
      </c>
      <c r="D2613" s="2">
        <f>MACD!E2613</f>
        <v>-2.7054400131729661E-2</v>
      </c>
      <c r="E2613" s="2">
        <f>MACD!F2613</f>
        <v>-1.2314663940906351E-2</v>
      </c>
      <c r="F2613" s="2">
        <f>'Moving Avg'!D2613</f>
        <v>1.794</v>
      </c>
      <c r="G2613" s="2">
        <f>'Moving Avg'!F2613</f>
        <v>1.7505000000000002</v>
      </c>
      <c r="H2613" s="2">
        <f>'Moving Avg'!G2613</f>
        <v>1.7447999999999999</v>
      </c>
      <c r="I2613" s="2">
        <f>'Moving Avg'!H2613</f>
        <v>1.6490000000000011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1.77</v>
      </c>
      <c r="C2614" s="2">
        <f>RSI!I2614</f>
        <v>51.499492881826718</v>
      </c>
      <c r="D2614" s="2">
        <f>MACD!E2614</f>
        <v>-3.7337915925555798E-2</v>
      </c>
      <c r="E2614" s="2">
        <f>MACD!F2614</f>
        <v>-1.731931433783624E-2</v>
      </c>
      <c r="F2614" s="2">
        <f>'Moving Avg'!D2614</f>
        <v>1.7919999999999998</v>
      </c>
      <c r="G2614" s="2">
        <f>'Moving Avg'!F2614</f>
        <v>1.7525000000000006</v>
      </c>
      <c r="H2614" s="2">
        <f>'Moving Avg'!G2614</f>
        <v>1.7475999999999996</v>
      </c>
      <c r="I2614" s="2">
        <f>'Moving Avg'!H2614</f>
        <v>1.6491000000000011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1.83</v>
      </c>
      <c r="C2615" s="2">
        <f>RSI!I2615</f>
        <v>57.871316789116563</v>
      </c>
      <c r="D2615" s="2">
        <f>MACD!E2615</f>
        <v>-4.2861036095356519E-2</v>
      </c>
      <c r="E2615" s="2">
        <f>MACD!F2615</f>
        <v>-2.2427658689340296E-2</v>
      </c>
      <c r="F2615" s="2">
        <f>'Moving Avg'!D2615</f>
        <v>1.802</v>
      </c>
      <c r="G2615" s="2">
        <f>'Moving Avg'!F2615</f>
        <v>1.7580000000000002</v>
      </c>
      <c r="H2615" s="2">
        <f>'Moving Avg'!G2615</f>
        <v>1.7503999999999997</v>
      </c>
      <c r="I2615" s="2">
        <f>'Moving Avg'!H2615</f>
        <v>1.6495000000000011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1.83</v>
      </c>
      <c r="C2616" s="2">
        <f>RSI!I2616</f>
        <v>57.871316789116563</v>
      </c>
      <c r="D2616" s="2">
        <f>MACD!E2616</f>
        <v>-3.7184152626164924E-2</v>
      </c>
      <c r="E2616" s="2">
        <f>MACD!F2616</f>
        <v>-2.5378957476705221E-2</v>
      </c>
      <c r="F2616" s="2">
        <f>'Moving Avg'!D2616</f>
        <v>1.8120000000000001</v>
      </c>
      <c r="G2616" s="2">
        <f>'Moving Avg'!F2616</f>
        <v>1.7635000000000001</v>
      </c>
      <c r="H2616" s="2">
        <f>'Moving Avg'!G2616</f>
        <v>1.7543999999999997</v>
      </c>
      <c r="I2616" s="2">
        <f>'Moving Avg'!H2616</f>
        <v>1.6499000000000013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1.81</v>
      </c>
      <c r="C2617" s="2">
        <f>RSI!I2617</f>
        <v>55.074180417680743</v>
      </c>
      <c r="D2617" s="2">
        <f>MACD!E2617</f>
        <v>-2.3594752157411802E-2</v>
      </c>
      <c r="E2617" s="2">
        <f>MACD!F2617</f>
        <v>-2.5022116412846539E-2</v>
      </c>
      <c r="F2617" s="2">
        <f>'Moving Avg'!D2617</f>
        <v>1.8180000000000001</v>
      </c>
      <c r="G2617" s="2">
        <f>'Moving Avg'!F2617</f>
        <v>1.7680000000000002</v>
      </c>
      <c r="H2617" s="2">
        <f>'Moving Avg'!G2617</f>
        <v>1.7569999999999999</v>
      </c>
      <c r="I2617" s="2">
        <f>'Moving Avg'!H2617</f>
        <v>1.6502000000000012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1.82</v>
      </c>
      <c r="C2618" s="2">
        <f>RSI!I2618</f>
        <v>56.213754776721565</v>
      </c>
      <c r="D2618" s="2">
        <f>MACD!E2618</f>
        <v>-2.5385452620269922E-2</v>
      </c>
      <c r="E2618" s="2">
        <f>MACD!F2618</f>
        <v>-2.5094783654331217E-2</v>
      </c>
      <c r="F2618" s="2">
        <f>'Moving Avg'!D2618</f>
        <v>1.8120000000000001</v>
      </c>
      <c r="G2618" s="2">
        <f>'Moving Avg'!F2618</f>
        <v>1.7730000000000004</v>
      </c>
      <c r="H2618" s="2">
        <f>'Moving Avg'!G2618</f>
        <v>1.7585999999999999</v>
      </c>
      <c r="I2618" s="2">
        <f>'Moving Avg'!H2618</f>
        <v>1.6505500000000013</v>
      </c>
      <c r="J2618" s="6" t="str">
        <f>OBV!F2618</f>
        <v>BULLISH</v>
      </c>
      <c r="K2618" s="6" t="str">
        <f>OBV!G2618</f>
        <v>WEAK</v>
      </c>
      <c r="L2618" s="6" t="str">
        <f>OBV!H2618</f>
        <v>BULLISH DIVERGENCE</v>
      </c>
    </row>
    <row r="2619" spans="1:12" ht="13.5" x14ac:dyDescent="0.25">
      <c r="A2619" s="3">
        <f>RSI!A2619</f>
        <v>45820</v>
      </c>
      <c r="B2619" s="2">
        <f>RSI!B2619</f>
        <v>1.82</v>
      </c>
      <c r="C2619" s="2">
        <f>RSI!I2619</f>
        <v>56.213754776721565</v>
      </c>
      <c r="D2619" s="2">
        <f>MACD!E2619</f>
        <v>-2.4105967767862113E-2</v>
      </c>
      <c r="E2619" s="2">
        <f>MACD!F2619</f>
        <v>-2.4897020477037398E-2</v>
      </c>
      <c r="F2619" s="2">
        <f>'Moving Avg'!D2619</f>
        <v>1.8220000000000003</v>
      </c>
      <c r="G2619" s="2">
        <f>'Moving Avg'!F2619</f>
        <v>1.7779999999999998</v>
      </c>
      <c r="H2619" s="2">
        <f>'Moving Avg'!G2619</f>
        <v>1.7615999999999994</v>
      </c>
      <c r="I2619" s="2">
        <f>'Moving Avg'!H2619</f>
        <v>1.6509000000000014</v>
      </c>
      <c r="J2619" s="6" t="str">
        <f>OBV!F2619</f>
        <v>BULLISH</v>
      </c>
      <c r="K2619" s="6" t="str">
        <f>OBV!G2619</f>
        <v>WEAK</v>
      </c>
      <c r="L2619" s="6" t="str">
        <f>OBV!H2619</f>
        <v>CONFIRMED BULLISH</v>
      </c>
    </row>
    <row r="2620" spans="1:12" ht="13.5" x14ac:dyDescent="0.25">
      <c r="A2620" s="3">
        <f>RSI!A2620</f>
        <v>45821</v>
      </c>
      <c r="B2620" s="2">
        <f>RSI!B2620</f>
        <v>1.81</v>
      </c>
      <c r="C2620" s="2">
        <f>RSI!I2620</f>
        <v>54.607306372725354</v>
      </c>
      <c r="D2620" s="2">
        <f>MACD!E2620</f>
        <v>-2.2543910202381889E-2</v>
      </c>
      <c r="E2620" s="2">
        <f>MACD!F2620</f>
        <v>-2.44263984221063E-2</v>
      </c>
      <c r="F2620" s="2">
        <f>'Moving Avg'!D2620</f>
        <v>1.8180000000000001</v>
      </c>
      <c r="G2620" s="2">
        <f>'Moving Avg'!F2620</f>
        <v>1.7825</v>
      </c>
      <c r="H2620" s="2">
        <f>'Moving Avg'!G2620</f>
        <v>1.7637999999999994</v>
      </c>
      <c r="I2620" s="2">
        <f>'Moving Avg'!H2620</f>
        <v>1.6515500000000014</v>
      </c>
      <c r="J2620" s="6" t="str">
        <f>OBV!F2620</f>
        <v>BULLISH</v>
      </c>
      <c r="K2620" s="6" t="str">
        <f>OBV!G2620</f>
        <v>NEUTRAL</v>
      </c>
      <c r="L2620" s="6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1.73</v>
      </c>
      <c r="C2621" s="2">
        <f>RSI!I2621</f>
        <v>43.818839577161633</v>
      </c>
      <c r="D2621" s="2">
        <f>MACD!E2621</f>
        <v>-1.5479119685810394E-2</v>
      </c>
      <c r="E2621" s="2">
        <f>MACD!F2621</f>
        <v>-2.2636942674847119E-2</v>
      </c>
      <c r="F2621" s="2">
        <f>'Moving Avg'!D2621</f>
        <v>1.798</v>
      </c>
      <c r="G2621" s="2">
        <f>'Moving Avg'!F2621</f>
        <v>1.7819999999999996</v>
      </c>
      <c r="H2621" s="2">
        <f>'Moving Avg'!G2621</f>
        <v>1.7635999999999994</v>
      </c>
      <c r="I2621" s="2">
        <f>'Moving Avg'!H2621</f>
        <v>1.6514500000000014</v>
      </c>
      <c r="J2621" s="6" t="str">
        <f>OBV!F2621</f>
        <v>BEARISH</v>
      </c>
      <c r="K2621" s="6" t="str">
        <f>OBV!G2621</f>
        <v>STRONG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1.8</v>
      </c>
      <c r="C2622" s="2">
        <f>RSI!I2622</f>
        <v>52.636365278212772</v>
      </c>
      <c r="D2622" s="2">
        <f>MACD!E2622</f>
        <v>-1.4383011791792244E-2</v>
      </c>
      <c r="E2622" s="2">
        <f>MACD!F2622</f>
        <v>-2.0986156498236146E-2</v>
      </c>
      <c r="F2622" s="2">
        <f>'Moving Avg'!D2622</f>
        <v>1.796</v>
      </c>
      <c r="G2622" s="2">
        <f>'Moving Avg'!F2622</f>
        <v>1.7854999999999994</v>
      </c>
      <c r="H2622" s="2">
        <f>'Moving Avg'!G2622</f>
        <v>1.7639999999999991</v>
      </c>
      <c r="I2622" s="2">
        <f>'Moving Avg'!H2622</f>
        <v>1.6517000000000015</v>
      </c>
      <c r="J2622" s="6" t="str">
        <f>OBV!F2622</f>
        <v>BEARISH</v>
      </c>
      <c r="K2622" s="6" t="str">
        <f>OBV!G2622</f>
        <v>STRONG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1.79</v>
      </c>
      <c r="C2623" s="2">
        <f>RSI!I2623</f>
        <v>51.395379653523371</v>
      </c>
      <c r="D2623" s="2">
        <f>MACD!E2623</f>
        <v>-2.0782775524126329E-3</v>
      </c>
      <c r="E2623" s="2">
        <f>MACD!F2623</f>
        <v>-1.7204580709071441E-2</v>
      </c>
      <c r="F2623" s="2">
        <f>'Moving Avg'!D2623</f>
        <v>1.7899999999999998</v>
      </c>
      <c r="G2623" s="2">
        <f>'Moving Avg'!F2623</f>
        <v>1.7879999999999991</v>
      </c>
      <c r="H2623" s="2">
        <f>'Moving Avg'!G2623</f>
        <v>1.7643999999999993</v>
      </c>
      <c r="I2623" s="2">
        <f>'Moving Avg'!H2623</f>
        <v>1.6519000000000017</v>
      </c>
      <c r="J2623" s="6" t="str">
        <f>OBV!F2623</f>
        <v>BEARISH</v>
      </c>
      <c r="K2623" s="6" t="str">
        <f>OBV!G2623</f>
        <v>STRONG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1.79</v>
      </c>
      <c r="C2624" s="2">
        <f>RSI!I2624</f>
        <v>51.395379653523371</v>
      </c>
      <c r="D2624" s="2">
        <f>MACD!E2624</f>
        <v>-4.0380638030139693E-3</v>
      </c>
      <c r="E2624" s="2">
        <f>MACD!F2624</f>
        <v>-1.4571277327859946E-2</v>
      </c>
      <c r="F2624" s="2">
        <f>'Moving Avg'!D2624</f>
        <v>1.784</v>
      </c>
      <c r="G2624" s="2">
        <f>'Moving Avg'!F2624</f>
        <v>1.7939999999999998</v>
      </c>
      <c r="H2624" s="2">
        <f>'Moving Avg'!G2624</f>
        <v>1.7647999999999997</v>
      </c>
      <c r="I2624" s="2">
        <f>'Moving Avg'!H2624</f>
        <v>1.6521000000000017</v>
      </c>
      <c r="J2624" s="6" t="str">
        <f>OBV!F2624</f>
        <v>BEARISH</v>
      </c>
      <c r="K2624" s="6" t="str">
        <f>OBV!G2624</f>
        <v>STRONG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1.79</v>
      </c>
      <c r="C2625" s="2">
        <f>RSI!I2625</f>
        <v>51.395379653523371</v>
      </c>
      <c r="D2625" s="2">
        <f>MACD!E2625</f>
        <v>3.4753579528172818E-3</v>
      </c>
      <c r="E2625" s="2">
        <f>MACD!F2625</f>
        <v>-1.0961950271724502E-2</v>
      </c>
      <c r="F2625" s="2">
        <f>'Moving Avg'!D2625</f>
        <v>1.78</v>
      </c>
      <c r="G2625" s="2">
        <f>'Moving Avg'!F2625</f>
        <v>1.7974999999999999</v>
      </c>
      <c r="H2625" s="2">
        <f>'Moving Avg'!G2625</f>
        <v>1.7655999999999998</v>
      </c>
      <c r="I2625" s="2">
        <f>'Moving Avg'!H2625</f>
        <v>1.6523000000000019</v>
      </c>
      <c r="J2625" s="6" t="str">
        <f>OBV!F2625</f>
        <v>BEARISH</v>
      </c>
      <c r="K2625" s="6" t="str">
        <f>OBV!G2625</f>
        <v>STRONG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1.79</v>
      </c>
      <c r="C2626" s="2">
        <f>RSI!I2626</f>
        <v>51.395379653523356</v>
      </c>
      <c r="D2626" s="2">
        <f>MACD!E2626</f>
        <v>9.7781771865559364E-3</v>
      </c>
      <c r="E2626" s="2">
        <f>MACD!F2626</f>
        <v>-6.8139247800684134E-3</v>
      </c>
      <c r="F2626" s="2">
        <f>'Moving Avg'!D2626</f>
        <v>1.7920000000000003</v>
      </c>
      <c r="G2626" s="2">
        <f>'Moving Avg'!F2626</f>
        <v>1.7974999999999999</v>
      </c>
      <c r="H2626" s="2">
        <f>'Moving Avg'!G2626</f>
        <v>1.7660000000000002</v>
      </c>
      <c r="I2626" s="2">
        <f>'Moving Avg'!H2626</f>
        <v>1.6525000000000021</v>
      </c>
      <c r="J2626" s="6" t="str">
        <f>OBV!F2626</f>
        <v>BEARISH</v>
      </c>
      <c r="K2626" s="6" t="str">
        <f>OBV!G2626</f>
        <v>NEUTRAL</v>
      </c>
      <c r="L2626" s="6" t="str">
        <f>OBV!H2626</f>
        <v>BEARISH DIVERGENCE</v>
      </c>
    </row>
    <row r="2627" spans="1:12" ht="13.5" x14ac:dyDescent="0.25">
      <c r="A2627" s="3">
        <f>RSI!A2627</f>
        <v>45832</v>
      </c>
      <c r="B2627" s="2">
        <f>RSI!B2627</f>
        <v>1.79</v>
      </c>
      <c r="C2627" s="2">
        <f>RSI!I2627</f>
        <v>51.395379653523356</v>
      </c>
      <c r="D2627" s="2">
        <f>MACD!E2627</f>
        <v>1.1983768584082899E-2</v>
      </c>
      <c r="E2627" s="2">
        <f>MACD!F2627</f>
        <v>-3.0543861072381516E-3</v>
      </c>
      <c r="F2627" s="2">
        <f>'Moving Avg'!D2627</f>
        <v>1.7899999999999998</v>
      </c>
      <c r="G2627" s="2">
        <f>'Moving Avg'!F2627</f>
        <v>1.7949999999999999</v>
      </c>
      <c r="H2627" s="2">
        <f>'Moving Avg'!G2627</f>
        <v>1.7662000000000004</v>
      </c>
      <c r="I2627" s="2">
        <f>'Moving Avg'!H2627</f>
        <v>1.6527000000000018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1.79</v>
      </c>
      <c r="C2628" s="2">
        <f>RSI!I2628</f>
        <v>51.395379653523356</v>
      </c>
      <c r="D2628" s="2">
        <f>MACD!E2628</f>
        <v>1.5341610635318137E-2</v>
      </c>
      <c r="E2628" s="2">
        <f>MACD!F2628</f>
        <v>6.248132412731062E-4</v>
      </c>
      <c r="F2628" s="2">
        <f>'Moving Avg'!D2628</f>
        <v>1.7899999999999998</v>
      </c>
      <c r="G2628" s="2">
        <f>'Moving Avg'!F2628</f>
        <v>1.7965</v>
      </c>
      <c r="H2628" s="2">
        <f>'Moving Avg'!G2628</f>
        <v>1.7658000000000007</v>
      </c>
      <c r="I2628" s="2">
        <f>'Moving Avg'!H2628</f>
        <v>1.6529000000000018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1.75</v>
      </c>
      <c r="C2629" s="2">
        <f>RSI!I2629</f>
        <v>44.804140090135014</v>
      </c>
      <c r="D2629" s="2">
        <f>MACD!E2629</f>
        <v>2.1102408702407649E-2</v>
      </c>
      <c r="E2629" s="2">
        <f>MACD!F2629</f>
        <v>4.7203323335000148E-3</v>
      </c>
      <c r="F2629" s="2">
        <f>'Moving Avg'!D2629</f>
        <v>1.782</v>
      </c>
      <c r="G2629" s="2">
        <f>'Moving Avg'!F2629</f>
        <v>1.7949999999999999</v>
      </c>
      <c r="H2629" s="2">
        <f>'Moving Avg'!G2629</f>
        <v>1.7652000000000008</v>
      </c>
      <c r="I2629" s="2">
        <f>'Moving Avg'!H2629</f>
        <v>1.6529000000000023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1.73</v>
      </c>
      <c r="C2630" s="2">
        <f>RSI!I2630</f>
        <v>41.910026071657562</v>
      </c>
      <c r="D2630" s="2">
        <f>MACD!E2630</f>
        <v>2.6116111932151131E-2</v>
      </c>
      <c r="E2630" s="2">
        <f>MACD!F2630</f>
        <v>8.9994882532302388E-3</v>
      </c>
      <c r="F2630" s="2">
        <f>'Moving Avg'!D2630</f>
        <v>1.77</v>
      </c>
      <c r="G2630" s="2">
        <f>'Moving Avg'!F2630</f>
        <v>1.7924999999999998</v>
      </c>
      <c r="H2630" s="2">
        <f>'Moving Avg'!G2630</f>
        <v>1.7638000000000007</v>
      </c>
      <c r="I2630" s="2">
        <f>'Moving Avg'!H2630</f>
        <v>1.652800000000002</v>
      </c>
      <c r="J2630" s="6" t="str">
        <f>OBV!F2630</f>
        <v>BEARISH</v>
      </c>
      <c r="K2630" s="6" t="str">
        <f>OBV!G2630</f>
        <v>STRONG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1.8</v>
      </c>
      <c r="C2631" s="2">
        <f>RSI!I2631</f>
        <v>53.284076653393704</v>
      </c>
      <c r="D2631" s="2">
        <f>MACD!E2631</f>
        <v>1.316541090779455E-2</v>
      </c>
      <c r="E2631" s="2">
        <f>MACD!F2631</f>
        <v>9.8326727841431018E-3</v>
      </c>
      <c r="F2631" s="2">
        <f>'Moving Avg'!D2631</f>
        <v>1.7720000000000002</v>
      </c>
      <c r="G2631" s="2">
        <f>'Moving Avg'!F2631</f>
        <v>1.7934999999999994</v>
      </c>
      <c r="H2631" s="2">
        <f>'Moving Avg'!G2631</f>
        <v>1.7650000000000008</v>
      </c>
      <c r="I2631" s="2">
        <f>'Moving Avg'!H2631</f>
        <v>1.6530500000000021</v>
      </c>
      <c r="J2631" s="6" t="str">
        <f>OBV!F2631</f>
        <v>BEARISH</v>
      </c>
      <c r="K2631" s="6" t="str">
        <f>OBV!G2631</f>
        <v>STRONG</v>
      </c>
      <c r="L2631" s="6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1.88</v>
      </c>
      <c r="C2632" s="2">
        <f>RSI!I2632</f>
        <v>62.355781127530044</v>
      </c>
      <c r="D2632" s="2">
        <f>MACD!E2632</f>
        <v>6.9144011490218649E-3</v>
      </c>
      <c r="E2632" s="2">
        <f>MACD!F2632</f>
        <v>9.2490184571188544E-3</v>
      </c>
      <c r="F2632" s="2">
        <f>'Moving Avg'!D2632</f>
        <v>1.7899999999999998</v>
      </c>
      <c r="G2632" s="2">
        <f>'Moving Avg'!F2632</f>
        <v>1.7984999999999995</v>
      </c>
      <c r="H2632" s="2">
        <f>'Moving Avg'!G2632</f>
        <v>1.7676000000000007</v>
      </c>
      <c r="I2632" s="2">
        <f>'Moving Avg'!H2632</f>
        <v>1.6537000000000017</v>
      </c>
      <c r="J2632" s="6" t="str">
        <f>OBV!F2632</f>
        <v>BEARISH</v>
      </c>
      <c r="K2632" s="6" t="str">
        <f>OBV!G2632</f>
        <v>STRONG</v>
      </c>
      <c r="L2632" s="6" t="str">
        <f>OBV!H2632</f>
        <v>BEARISH DIVERGENCE</v>
      </c>
    </row>
    <row r="2633" spans="1:12" ht="13.5" x14ac:dyDescent="0.25">
      <c r="A2633" s="3">
        <f>RSI!A2633</f>
        <v>45841</v>
      </c>
      <c r="B2633" s="2">
        <f>RSI!B2633</f>
        <v>1.88</v>
      </c>
      <c r="C2633" s="2">
        <f>RSI!I2633</f>
        <v>62.355781127530044</v>
      </c>
      <c r="D2633" s="2">
        <f>MACD!E2633</f>
        <v>-5.1205266368059554E-4</v>
      </c>
      <c r="E2633" s="2">
        <f>MACD!F2633</f>
        <v>7.2968042329589651E-3</v>
      </c>
      <c r="F2633" s="2">
        <f>'Moving Avg'!D2633</f>
        <v>1.8079999999999998</v>
      </c>
      <c r="G2633" s="2">
        <f>'Moving Avg'!F2633</f>
        <v>1.8</v>
      </c>
      <c r="H2633" s="2">
        <f>'Moving Avg'!G2633</f>
        <v>1.7702000000000007</v>
      </c>
      <c r="I2633" s="2">
        <f>'Moving Avg'!H2633</f>
        <v>1.6543500000000018</v>
      </c>
      <c r="J2633" s="6" t="str">
        <f>OBV!F2633</f>
        <v>BEARISH</v>
      </c>
      <c r="K2633" s="6" t="str">
        <f>OBV!G2633</f>
        <v>STRONG</v>
      </c>
      <c r="L2633" s="6" t="str">
        <f>OBV!H2633</f>
        <v>BEARISH DIVERGENCE</v>
      </c>
    </row>
    <row r="2634" spans="1:12" ht="13.5" x14ac:dyDescent="0.25">
      <c r="A2634" s="3">
        <f>RSI!A2634</f>
        <v>45842</v>
      </c>
      <c r="B2634" s="2">
        <f>RSI!B2634</f>
        <v>1.8</v>
      </c>
      <c r="C2634" s="2">
        <f>RSI!I2634</f>
        <v>50.893832025687409</v>
      </c>
      <c r="D2634" s="2">
        <f>MACD!E2634</f>
        <v>-1.4243791247590121E-3</v>
      </c>
      <c r="E2634" s="2">
        <f>MACD!F2634</f>
        <v>5.5525675614153695E-3</v>
      </c>
      <c r="F2634" s="2">
        <f>'Moving Avg'!D2634</f>
        <v>1.8180000000000001</v>
      </c>
      <c r="G2634" s="2">
        <f>'Moving Avg'!F2634</f>
        <v>1.8015000000000001</v>
      </c>
      <c r="H2634" s="2">
        <f>'Moving Avg'!G2634</f>
        <v>1.7698000000000005</v>
      </c>
      <c r="I2634" s="2">
        <f>'Moving Avg'!H2634</f>
        <v>1.6546000000000014</v>
      </c>
      <c r="J2634" s="6" t="str">
        <f>OBV!F2634</f>
        <v>BEARISH</v>
      </c>
      <c r="K2634" s="6" t="str">
        <f>OBV!G2634</f>
        <v>STRONG</v>
      </c>
      <c r="L2634" s="6" t="str">
        <f>OBV!H2634</f>
        <v>BEARISH DIVERGENCE</v>
      </c>
    </row>
    <row r="2635" spans="1:12" ht="13.5" x14ac:dyDescent="0.25">
      <c r="A2635" s="3">
        <f>RSI!A2635</f>
        <v>45845</v>
      </c>
      <c r="B2635" s="2">
        <f>RSI!B2635</f>
        <v>1.88</v>
      </c>
      <c r="C2635" s="2">
        <f>RSI!I2635</f>
        <v>59.00833609267962</v>
      </c>
      <c r="D2635" s="2">
        <f>MACD!E2635</f>
        <v>-8.1628186127860047E-3</v>
      </c>
      <c r="E2635" s="2">
        <f>MACD!F2635</f>
        <v>2.8094903265750946E-3</v>
      </c>
      <c r="F2635" s="2">
        <f>'Moving Avg'!D2635</f>
        <v>1.8479999999999996</v>
      </c>
      <c r="G2635" s="2">
        <f>'Moving Avg'!F2635</f>
        <v>1.8039999999999998</v>
      </c>
      <c r="H2635" s="2">
        <f>'Moving Avg'!G2635</f>
        <v>1.7708000000000004</v>
      </c>
      <c r="I2635" s="2">
        <f>'Moving Avg'!H2635</f>
        <v>1.6552500000000014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</row>
    <row r="2636" spans="1:12" ht="13.5" x14ac:dyDescent="0.25">
      <c r="A2636" s="3">
        <f>RSI!A2636</f>
        <v>45846</v>
      </c>
      <c r="B2636" s="2">
        <f>RSI!B2636</f>
        <v>1.8</v>
      </c>
      <c r="C2636" s="2">
        <f>RSI!I2636</f>
        <v>50.09387230813708</v>
      </c>
      <c r="D2636" s="2">
        <f>MACD!E2636</f>
        <v>-8.4489142958523722E-3</v>
      </c>
      <c r="E2636" s="2">
        <f>MACD!F2636</f>
        <v>5.5780940208960124E-4</v>
      </c>
      <c r="F2636" s="2">
        <f>'Moving Avg'!D2636</f>
        <v>1.8480000000000001</v>
      </c>
      <c r="G2636" s="2">
        <f>'Moving Avg'!F2636</f>
        <v>1.8024999999999998</v>
      </c>
      <c r="H2636" s="2">
        <f>'Moving Avg'!G2636</f>
        <v>1.7718000000000003</v>
      </c>
      <c r="I2636" s="2">
        <f>'Moving Avg'!H2636</f>
        <v>1.6555000000000013</v>
      </c>
      <c r="J2636" s="6" t="str">
        <f>OBV!F2636</f>
        <v>BEARISH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1.88</v>
      </c>
      <c r="C2637" s="2">
        <f>RSI!I2637</f>
        <v>57.077091613057142</v>
      </c>
      <c r="D2637" s="2">
        <f>MACD!E2637</f>
        <v>-1.461666545157847E-2</v>
      </c>
      <c r="E2637" s="2">
        <f>MACD!F2637</f>
        <v>-2.4770855686440134E-3</v>
      </c>
      <c r="F2637" s="2">
        <f>'Moving Avg'!D2637</f>
        <v>1.8479999999999996</v>
      </c>
      <c r="G2637" s="2">
        <f>'Moving Avg'!F2637</f>
        <v>1.8059999999999998</v>
      </c>
      <c r="H2637" s="2">
        <f>'Moving Avg'!G2637</f>
        <v>1.7754000000000003</v>
      </c>
      <c r="I2637" s="2">
        <f>'Moving Avg'!H2637</f>
        <v>1.6561500000000011</v>
      </c>
      <c r="J2637" s="6" t="str">
        <f>OBV!F2637</f>
        <v>BEARISH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1.9</v>
      </c>
      <c r="C2638" s="2">
        <f>RSI!I2638</f>
        <v>58.635406641154383</v>
      </c>
      <c r="D2638" s="2">
        <f>MACD!E2638</f>
        <v>-2.1789499941659018E-2</v>
      </c>
      <c r="E2638" s="2">
        <f>MACD!F2638</f>
        <v>-6.339568443247014E-3</v>
      </c>
      <c r="F2638" s="2">
        <f>'Moving Avg'!D2638</f>
        <v>1.8519999999999999</v>
      </c>
      <c r="G2638" s="2">
        <f>'Moving Avg'!F2638</f>
        <v>1.8099999999999998</v>
      </c>
      <c r="H2638" s="2">
        <f>'Moving Avg'!G2638</f>
        <v>1.7786000000000002</v>
      </c>
      <c r="I2638" s="2">
        <f>'Moving Avg'!H2638</f>
        <v>1.6569000000000009</v>
      </c>
      <c r="J2638" s="6" t="str">
        <f>OBV!F2638</f>
        <v>BEARISH</v>
      </c>
      <c r="K2638" s="6" t="str">
        <f>OBV!G2638</f>
        <v>NEUTRAL</v>
      </c>
      <c r="L2638" s="6" t="str">
        <f>OBV!H2638</f>
        <v>BEARISH DIVERGENCE</v>
      </c>
    </row>
    <row r="2639" spans="1:12" ht="13.5" x14ac:dyDescent="0.25">
      <c r="A2639" s="3">
        <f>RSI!A2639</f>
        <v>45849</v>
      </c>
      <c r="B2639" s="2">
        <f>RSI!B2639</f>
        <v>1.93</v>
      </c>
      <c r="C2639" s="2">
        <f>RSI!I2639</f>
        <v>60.926906608464265</v>
      </c>
      <c r="D2639" s="2">
        <f>MACD!E2639</f>
        <v>-3.67905583034982E-2</v>
      </c>
      <c r="E2639" s="2">
        <f>MACD!F2639</f>
        <v>-1.2429766415297253E-2</v>
      </c>
      <c r="F2639" s="2">
        <f>'Moving Avg'!D2639</f>
        <v>1.8779999999999997</v>
      </c>
      <c r="G2639" s="2">
        <f>'Moving Avg'!F2639</f>
        <v>1.8154999999999997</v>
      </c>
      <c r="H2639" s="2">
        <f>'Moving Avg'!G2639</f>
        <v>1.7824</v>
      </c>
      <c r="I2639" s="2">
        <f>'Moving Avg'!H2639</f>
        <v>1.6578000000000008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1.93</v>
      </c>
      <c r="C2640" s="2">
        <f>RSI!I2640</f>
        <v>60.926906608464265</v>
      </c>
      <c r="D2640" s="2">
        <f>MACD!E2640</f>
        <v>-5.3252463763019176E-2</v>
      </c>
      <c r="E2640" s="2">
        <f>MACD!F2640</f>
        <v>-2.0594305884841638E-2</v>
      </c>
      <c r="F2640" s="2">
        <f>'Moving Avg'!D2640</f>
        <v>1.8879999999999999</v>
      </c>
      <c r="G2640" s="2">
        <f>'Moving Avg'!F2640</f>
        <v>1.8214999999999999</v>
      </c>
      <c r="H2640" s="2">
        <f>'Moving Avg'!G2640</f>
        <v>1.7864000000000002</v>
      </c>
      <c r="I2640" s="2">
        <f>'Moving Avg'!H2640</f>
        <v>1.6587000000000005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1.93</v>
      </c>
      <c r="C2641" s="2">
        <f>RSI!I2641</f>
        <v>60.926906608464265</v>
      </c>
      <c r="D2641" s="2">
        <f>MACD!E2641</f>
        <v>-5.7053073866484061E-2</v>
      </c>
      <c r="E2641" s="2">
        <f>MACD!F2641</f>
        <v>-2.7886059481170122E-2</v>
      </c>
      <c r="F2641" s="2">
        <f>'Moving Avg'!D2641</f>
        <v>1.9140000000000001</v>
      </c>
      <c r="G2641" s="2">
        <f>'Moving Avg'!F2641</f>
        <v>1.8314999999999997</v>
      </c>
      <c r="H2641" s="2">
        <f>'Moving Avg'!G2641</f>
        <v>1.7904000000000002</v>
      </c>
      <c r="I2641" s="2">
        <f>'Moving Avg'!H2641</f>
        <v>1.6596500000000003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1.93</v>
      </c>
      <c r="C2642" s="2">
        <f>RSI!I2642</f>
        <v>60.926906608464265</v>
      </c>
      <c r="D2642" s="2">
        <f>MACD!E2642</f>
        <v>-4.855437153881148E-2</v>
      </c>
      <c r="E2642" s="2">
        <f>MACD!F2642</f>
        <v>-3.2019721892698395E-2</v>
      </c>
      <c r="F2642" s="2">
        <f>'Moving Avg'!D2642</f>
        <v>1.9239999999999999</v>
      </c>
      <c r="G2642" s="2">
        <f>'Moving Avg'!F2642</f>
        <v>1.8379999999999999</v>
      </c>
      <c r="H2642" s="2">
        <f>'Moving Avg'!G2642</f>
        <v>1.7944</v>
      </c>
      <c r="I2642" s="2">
        <f>'Moving Avg'!H2642</f>
        <v>1.6606000000000001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1.93</v>
      </c>
      <c r="C2643" s="2">
        <f>RSI!I2643</f>
        <v>60.926906608464272</v>
      </c>
      <c r="D2643" s="2">
        <f>MACD!E2643</f>
        <v>-4.1912318472528742E-2</v>
      </c>
      <c r="E2643" s="2">
        <f>MACD!F2643</f>
        <v>-3.3998241208664466E-2</v>
      </c>
      <c r="F2643" s="2">
        <f>'Moving Avg'!D2643</f>
        <v>1.9300000000000002</v>
      </c>
      <c r="G2643" s="2">
        <f>'Moving Avg'!F2643</f>
        <v>1.845</v>
      </c>
      <c r="H2643" s="2">
        <f>'Moving Avg'!G2643</f>
        <v>1.7984000000000002</v>
      </c>
      <c r="I2643" s="2">
        <f>'Moving Avg'!H2643</f>
        <v>1.6615500000000001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1.89</v>
      </c>
      <c r="C2644" s="2">
        <f>RSI!I2644</f>
        <v>55.038229954147681</v>
      </c>
      <c r="D2644" s="2">
        <f>MACD!E2644</f>
        <v>-4.6145327398118718E-2</v>
      </c>
      <c r="E2644" s="2">
        <f>MACD!F2644</f>
        <v>-3.6427658446555315E-2</v>
      </c>
      <c r="F2644" s="2">
        <f>'Moving Avg'!D2644</f>
        <v>1.9219999999999999</v>
      </c>
      <c r="G2644" s="2">
        <f>'Moving Avg'!F2644</f>
        <v>1.85</v>
      </c>
      <c r="H2644" s="2">
        <f>'Moving Avg'!G2644</f>
        <v>1.8016000000000003</v>
      </c>
      <c r="I2644" s="2">
        <f>'Moving Avg'!H2644</f>
        <v>1.6623000000000001</v>
      </c>
      <c r="J2644" s="6" t="str">
        <f>OBV!F2644</f>
        <v>BEARISH</v>
      </c>
      <c r="K2644" s="6" t="str">
        <f>OBV!G2644</f>
        <v>STRONG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1.93</v>
      </c>
      <c r="C2645" s="2">
        <f>RSI!I2645</f>
        <v>59.276939626810019</v>
      </c>
      <c r="D2645" s="2">
        <f>MACD!E2645</f>
        <v>-4.0616826386565386E-2</v>
      </c>
      <c r="E2645" s="2">
        <f>MACD!F2645</f>
        <v>-3.7265492034557333E-2</v>
      </c>
      <c r="F2645" s="2">
        <f>'Moving Avg'!D2645</f>
        <v>1.9219999999999999</v>
      </c>
      <c r="G2645" s="2">
        <f>'Moving Avg'!F2645</f>
        <v>1.857</v>
      </c>
      <c r="H2645" s="2">
        <f>'Moving Avg'!G2645</f>
        <v>1.8058000000000005</v>
      </c>
      <c r="I2645" s="2">
        <f>'Moving Avg'!H2645</f>
        <v>1.6632500000000001</v>
      </c>
      <c r="J2645" s="6" t="str">
        <f>OBV!F2645</f>
        <v>BEARISH</v>
      </c>
      <c r="K2645" s="6" t="str">
        <f>OBV!G2645</f>
        <v>STRONG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1.98</v>
      </c>
      <c r="C2646" s="2">
        <f>RSI!I2646</f>
        <v>63.862974654344228</v>
      </c>
      <c r="D2646" s="2">
        <f>MACD!E2646</f>
        <v>-5.2403706489917656E-2</v>
      </c>
      <c r="E2646" s="2">
        <f>MACD!F2646</f>
        <v>-4.0293134925629401E-2</v>
      </c>
      <c r="F2646" s="2">
        <f>'Moving Avg'!D2646</f>
        <v>1.9319999999999999</v>
      </c>
      <c r="G2646" s="2">
        <f>'Moving Avg'!F2646</f>
        <v>1.8664999999999996</v>
      </c>
      <c r="H2646" s="2">
        <f>'Moving Avg'!G2646</f>
        <v>1.8110000000000006</v>
      </c>
      <c r="I2646" s="2">
        <f>'Moving Avg'!H2646</f>
        <v>1.6642000000000001</v>
      </c>
      <c r="J2646" s="6" t="str">
        <f>OBV!F2646</f>
        <v>BEARISH</v>
      </c>
      <c r="K2646" s="6" t="str">
        <f>OBV!G2646</f>
        <v>NEUTRAL</v>
      </c>
      <c r="L2646" s="6" t="str">
        <f>OBV!H2646</f>
        <v>BEARISH DIVERGENCE</v>
      </c>
    </row>
    <row r="2647" spans="1:12" ht="13.5" x14ac:dyDescent="0.25">
      <c r="A2647" s="3">
        <f>RSI!A2647</f>
        <v>45861</v>
      </c>
      <c r="B2647" s="2">
        <f>RSI!B2647</f>
        <v>2.06</v>
      </c>
      <c r="C2647" s="2">
        <f>RSI!I2647</f>
        <v>69.735615837976681</v>
      </c>
      <c r="D2647" s="2">
        <f>MACD!E2647</f>
        <v>-5.6710764046790096E-2</v>
      </c>
      <c r="E2647" s="2">
        <f>MACD!F2647</f>
        <v>-4.3576660749861544E-2</v>
      </c>
      <c r="F2647" s="2">
        <f>'Moving Avg'!D2647</f>
        <v>1.9580000000000002</v>
      </c>
      <c r="G2647" s="2">
        <f>'Moving Avg'!F2647</f>
        <v>1.8799999999999997</v>
      </c>
      <c r="H2647" s="2">
        <f>'Moving Avg'!G2647</f>
        <v>1.8178000000000005</v>
      </c>
      <c r="I2647" s="2">
        <f>'Moving Avg'!H2647</f>
        <v>1.6654499999999999</v>
      </c>
      <c r="J2647" s="6" t="str">
        <f>OBV!F2647</f>
        <v>BULLISH</v>
      </c>
      <c r="K2647" s="6" t="str">
        <f>OBV!G2647</f>
        <v>WEAK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2.15</v>
      </c>
      <c r="C2648" s="2">
        <f>RSI!I2648</f>
        <v>74.714095767838018</v>
      </c>
      <c r="D2648" s="2">
        <f>MACD!E2648</f>
        <v>-6.5079988468307759E-2</v>
      </c>
      <c r="E2648" s="2">
        <f>MACD!F2648</f>
        <v>-4.7877326293550793E-2</v>
      </c>
      <c r="F2648" s="2">
        <f>'Moving Avg'!D2648</f>
        <v>2.0019999999999998</v>
      </c>
      <c r="G2648" s="2">
        <f>'Moving Avg'!F2648</f>
        <v>1.8979999999999997</v>
      </c>
      <c r="H2648" s="2">
        <f>'Moving Avg'!G2648</f>
        <v>1.8264000000000009</v>
      </c>
      <c r="I2648" s="2">
        <f>'Moving Avg'!H2648</f>
        <v>1.6671499999999997</v>
      </c>
      <c r="J2648" s="6" t="str">
        <f>OBV!F2648</f>
        <v>BULLISH</v>
      </c>
      <c r="K2648" s="6" t="str">
        <f>OBV!G2648</f>
        <v>WEAK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2.0699999999999998</v>
      </c>
      <c r="C2649" s="2">
        <f>RSI!I2649</f>
        <v>64.549503011032499</v>
      </c>
      <c r="D2649" s="2">
        <f>MACD!E2649</f>
        <v>-6.320311314649607E-2</v>
      </c>
      <c r="E2649" s="2">
        <f>MACD!F2649</f>
        <v>-5.0942483664139851E-2</v>
      </c>
      <c r="F2649" s="2">
        <f>'Moving Avg'!D2649</f>
        <v>2.0380000000000003</v>
      </c>
      <c r="G2649" s="2">
        <f>'Moving Avg'!F2649</f>
        <v>1.9139999999999997</v>
      </c>
      <c r="H2649" s="2">
        <f>'Moving Avg'!G2649</f>
        <v>1.8334000000000006</v>
      </c>
      <c r="I2649" s="2">
        <f>'Moving Avg'!H2649</f>
        <v>1.6686000000000001</v>
      </c>
      <c r="J2649" s="6" t="str">
        <f>OBV!F2649</f>
        <v>BULLISH</v>
      </c>
      <c r="K2649" s="6" t="str">
        <f>OBV!G2649</f>
        <v>WEAK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2.13</v>
      </c>
      <c r="C2650" s="2">
        <f>RSI!I2650</f>
        <v>68.059269549428407</v>
      </c>
      <c r="D2650" s="2">
        <f>MACD!E2650</f>
        <v>-6.7052249425458399E-2</v>
      </c>
      <c r="E2650" s="2">
        <f>MACD!F2650</f>
        <v>-5.4164436816403559E-2</v>
      </c>
      <c r="F2650" s="2">
        <f>'Moving Avg'!D2650</f>
        <v>2.0780000000000003</v>
      </c>
      <c r="G2650" s="2">
        <f>'Moving Avg'!F2650</f>
        <v>1.9339999999999999</v>
      </c>
      <c r="H2650" s="2">
        <f>'Moving Avg'!G2650</f>
        <v>1.8416000000000006</v>
      </c>
      <c r="I2650" s="2">
        <f>'Moving Avg'!H2650</f>
        <v>1.67035</v>
      </c>
      <c r="J2650" s="6" t="str">
        <f>OBV!F2650</f>
        <v>BULLISH</v>
      </c>
      <c r="K2650" s="6" t="str">
        <f>OBV!G2650</f>
        <v>WEAK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2.12</v>
      </c>
      <c r="C2651" s="2">
        <f>RSI!I2651</f>
        <v>66.870967245535212</v>
      </c>
      <c r="D2651" s="2">
        <f>MACD!E2651</f>
        <v>-7.0842287827204364E-2</v>
      </c>
      <c r="E2651" s="2">
        <f>MACD!F2651</f>
        <v>-5.7500007018563726E-2</v>
      </c>
      <c r="F2651" s="2">
        <f>'Moving Avg'!D2651</f>
        <v>2.1060000000000003</v>
      </c>
      <c r="G2651" s="2">
        <f>'Moving Avg'!F2651</f>
        <v>1.95</v>
      </c>
      <c r="H2651" s="2">
        <f>'Moving Avg'!G2651</f>
        <v>1.8492000000000006</v>
      </c>
      <c r="I2651" s="2">
        <f>'Moving Avg'!H2651</f>
        <v>1.67205</v>
      </c>
      <c r="J2651" s="6" t="str">
        <f>OBV!F2651</f>
        <v>BULLISH</v>
      </c>
      <c r="K2651" s="6" t="str">
        <f>OBV!G2651</f>
        <v>WEAK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2.12</v>
      </c>
      <c r="C2652" s="2">
        <f>RSI!I2652</f>
        <v>66.870967245535212</v>
      </c>
      <c r="D2652" s="2">
        <f>MACD!E2652</f>
        <v>-7.5169613779259459E-2</v>
      </c>
      <c r="E2652" s="2">
        <f>MACD!F2652</f>
        <v>-6.1033928370702879E-2</v>
      </c>
      <c r="F2652" s="2">
        <f>'Moving Avg'!D2652</f>
        <v>2.1179999999999999</v>
      </c>
      <c r="G2652" s="2">
        <f>'Moving Avg'!F2652</f>
        <v>1.9619999999999997</v>
      </c>
      <c r="H2652" s="2">
        <f>'Moving Avg'!G2652</f>
        <v>1.8570000000000007</v>
      </c>
      <c r="I2652" s="2">
        <f>'Moving Avg'!H2652</f>
        <v>1.6737500000000005</v>
      </c>
      <c r="J2652" s="6" t="str">
        <f>OBV!F2652</f>
        <v>BULLISH</v>
      </c>
      <c r="K2652" s="6" t="str">
        <f>OBV!G2652</f>
        <v>WEAK</v>
      </c>
      <c r="L2652" s="6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2.12</v>
      </c>
      <c r="C2653" s="2">
        <f>RSI!I2653</f>
        <v>66.870967245535212</v>
      </c>
      <c r="D2653" s="2">
        <f>MACD!E2653</f>
        <v>-7.9868577259880835E-2</v>
      </c>
      <c r="E2653" s="2">
        <f>MACD!F2653</f>
        <v>-6.4800858148538476E-2</v>
      </c>
      <c r="F2653" s="2">
        <f>'Moving Avg'!D2653</f>
        <v>2.1119999999999997</v>
      </c>
      <c r="G2653" s="2">
        <f>'Moving Avg'!F2653</f>
        <v>1.9739999999999995</v>
      </c>
      <c r="H2653" s="2">
        <f>'Moving Avg'!G2653</f>
        <v>1.8646000000000007</v>
      </c>
      <c r="I2653" s="2">
        <f>'Moving Avg'!H2653</f>
        <v>1.6754500000000008</v>
      </c>
      <c r="J2653" s="6" t="str">
        <f>OBV!F2653</f>
        <v>BULLISH</v>
      </c>
      <c r="K2653" s="6" t="str">
        <f>OBV!G2653</f>
        <v>NEUTRAL</v>
      </c>
      <c r="L2653" s="6" t="str">
        <f>OBV!H2653</f>
        <v>BULLISH DIVERGENCE</v>
      </c>
    </row>
    <row r="2654" spans="1:12" ht="13.5" x14ac:dyDescent="0.25">
      <c r="A2654" s="3">
        <f>RSI!A2654</f>
        <v>45873</v>
      </c>
      <c r="B2654" s="2">
        <f>RSI!B2654</f>
        <v>2.17</v>
      </c>
      <c r="C2654" s="2">
        <f>RSI!I2654</f>
        <v>70.128039792327172</v>
      </c>
      <c r="D2654" s="2">
        <f>MACD!E2654</f>
        <v>-9.4662710160539731E-2</v>
      </c>
      <c r="E2654" s="2">
        <f>MACD!F2654</f>
        <v>-7.0773228550938733E-2</v>
      </c>
      <c r="F2654" s="2">
        <f>'Moving Avg'!D2654</f>
        <v>2.1320000000000001</v>
      </c>
      <c r="G2654" s="2">
        <f>'Moving Avg'!F2654</f>
        <v>1.9924999999999997</v>
      </c>
      <c r="H2654" s="2">
        <f>'Moving Avg'!G2654</f>
        <v>1.8746000000000007</v>
      </c>
      <c r="I2654" s="2">
        <f>'Moving Avg'!H2654</f>
        <v>1.6774000000000007</v>
      </c>
      <c r="J2654" s="6" t="str">
        <f>OBV!F2654</f>
        <v>BULLISH</v>
      </c>
      <c r="K2654" s="6" t="str">
        <f>OBV!G2654</f>
        <v>WEAK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2.2000000000000002</v>
      </c>
      <c r="C2655" s="2">
        <f>RSI!I2655</f>
        <v>71.912348664201829</v>
      </c>
      <c r="D2655" s="2">
        <f>MACD!E2655</f>
        <v>-0.10443403696122067</v>
      </c>
      <c r="E2655" s="2">
        <f>MACD!F2655</f>
        <v>-7.7505390232995131E-2</v>
      </c>
      <c r="F2655" s="2">
        <f>'Moving Avg'!D2655</f>
        <v>2.1459999999999999</v>
      </c>
      <c r="G2655" s="2">
        <f>'Moving Avg'!F2655</f>
        <v>2.0084999999999997</v>
      </c>
      <c r="H2655" s="2">
        <f>'Moving Avg'!G2655</f>
        <v>1.8842000000000008</v>
      </c>
      <c r="I2655" s="2">
        <f>'Moving Avg'!H2655</f>
        <v>1.6795000000000007</v>
      </c>
      <c r="J2655" s="6" t="str">
        <f>OBV!F2655</f>
        <v>BULLISH</v>
      </c>
      <c r="K2655" s="6" t="str">
        <f>OBV!G2655</f>
        <v>WEAK</v>
      </c>
      <c r="L2655" s="6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2.2599999999999998</v>
      </c>
      <c r="C2656" s="2">
        <f>RSI!I2656</f>
        <v>75.114013414377467</v>
      </c>
      <c r="D2656" s="2">
        <f>MACD!E2656</f>
        <v>-0.11072856323570068</v>
      </c>
      <c r="E2656" s="2">
        <f>MACD!F2656</f>
        <v>-8.4150024833536244E-2</v>
      </c>
      <c r="F2656" s="2">
        <f>'Moving Avg'!D2656</f>
        <v>2.1739999999999999</v>
      </c>
      <c r="G2656" s="2">
        <f>'Moving Avg'!F2656</f>
        <v>2.0315000000000003</v>
      </c>
      <c r="H2656" s="2">
        <f>'Moving Avg'!G2656</f>
        <v>1.8936000000000006</v>
      </c>
      <c r="I2656" s="2">
        <f>'Moving Avg'!H2656</f>
        <v>1.6819000000000006</v>
      </c>
      <c r="J2656" s="6" t="str">
        <f>OBV!F2656</f>
        <v>BULLISH</v>
      </c>
      <c r="K2656" s="6" t="str">
        <f>OBV!G2656</f>
        <v>WEAK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2.2599999999999998</v>
      </c>
      <c r="C2657" s="2">
        <f>RSI!I2657</f>
        <v>75.114013414377467</v>
      </c>
      <c r="D2657" s="2">
        <f>MACD!E2657</f>
        <v>-0.1052814990549007</v>
      </c>
      <c r="E2657" s="2">
        <f>MACD!F2657</f>
        <v>-8.8376319677809137E-2</v>
      </c>
      <c r="F2657" s="2">
        <f>'Moving Avg'!D2657</f>
        <v>2.202</v>
      </c>
      <c r="G2657" s="2">
        <f>'Moving Avg'!F2657</f>
        <v>2.0505</v>
      </c>
      <c r="H2657" s="2">
        <f>'Moving Avg'!G2657</f>
        <v>1.9020000000000008</v>
      </c>
      <c r="I2657" s="2">
        <f>'Moving Avg'!H2657</f>
        <v>1.6843000000000006</v>
      </c>
      <c r="J2657" s="6" t="str">
        <f>OBV!F2657</f>
        <v>BULLISH</v>
      </c>
      <c r="K2657" s="6" t="str">
        <f>OBV!G2657</f>
        <v>WEAK</v>
      </c>
      <c r="L2657" s="6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2.2200000000000002</v>
      </c>
      <c r="C2658" s="2">
        <f>RSI!I2658</f>
        <v>69.030177054399786</v>
      </c>
      <c r="D2658" s="2">
        <f>MACD!E2658</f>
        <v>-8.5284152485272102E-2</v>
      </c>
      <c r="E2658" s="2">
        <f>MACD!F2658</f>
        <v>-8.7757886239301738E-2</v>
      </c>
      <c r="F2658" s="2">
        <f>'Moving Avg'!D2658</f>
        <v>2.2220000000000004</v>
      </c>
      <c r="G2658" s="2">
        <f>'Moving Avg'!F2658</f>
        <v>2.0665</v>
      </c>
      <c r="H2658" s="2">
        <f>'Moving Avg'!G2658</f>
        <v>1.9112000000000007</v>
      </c>
      <c r="I2658" s="2">
        <f>'Moving Avg'!H2658</f>
        <v>1.6869000000000012</v>
      </c>
      <c r="J2658" s="6" t="str">
        <f>OBV!F2658</f>
        <v>BULLISH</v>
      </c>
      <c r="K2658" s="6" t="str">
        <f>OBV!G2658</f>
        <v>WEAK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2.31</v>
      </c>
      <c r="C2659" s="2">
        <f>RSI!I2659</f>
        <v>74.11104863134581</v>
      </c>
      <c r="D2659" s="2">
        <f>MACD!E2659</f>
        <v>-8.8416896312653925E-2</v>
      </c>
      <c r="E2659" s="2">
        <f>MACD!F2659</f>
        <v>-8.7889688253972184E-2</v>
      </c>
      <c r="F2659" s="2">
        <f>'Moving Avg'!D2659</f>
        <v>2.25</v>
      </c>
      <c r="G2659" s="2">
        <f>'Moving Avg'!F2659</f>
        <v>2.0855000000000001</v>
      </c>
      <c r="H2659" s="2">
        <f>'Moving Avg'!G2659</f>
        <v>1.9218000000000006</v>
      </c>
      <c r="I2659" s="2">
        <f>'Moving Avg'!H2659</f>
        <v>1.6899500000000012</v>
      </c>
      <c r="J2659" s="6" t="str">
        <f>OBV!F2659</f>
        <v>BULLISH</v>
      </c>
      <c r="K2659" s="6" t="str">
        <f>OBV!G2659</f>
        <v>WEAK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2.41</v>
      </c>
      <c r="C2660" s="2">
        <f>RSI!I2660</f>
        <v>78.359322632508764</v>
      </c>
      <c r="D2660" s="2">
        <f>MACD!E2660</f>
        <v>-9.0775406190942931E-2</v>
      </c>
      <c r="E2660" s="2">
        <f>MACD!F2660</f>
        <v>-8.8466831841366333E-2</v>
      </c>
      <c r="F2660" s="2">
        <f>'Moving Avg'!D2660</f>
        <v>2.2920000000000003</v>
      </c>
      <c r="G2660" s="2">
        <f>'Moving Avg'!F2660</f>
        <v>2.1094999999999997</v>
      </c>
      <c r="H2660" s="2">
        <f>'Moving Avg'!G2660</f>
        <v>1.9344000000000006</v>
      </c>
      <c r="I2660" s="2">
        <f>'Moving Avg'!H2660</f>
        <v>1.6931500000000015</v>
      </c>
      <c r="J2660" s="6" t="str">
        <f>OBV!F2660</f>
        <v>BULLISH</v>
      </c>
      <c r="K2660" s="6" t="str">
        <f>OBV!G2660</f>
        <v>WEAK</v>
      </c>
      <c r="L2660" s="6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2.5099999999999998</v>
      </c>
      <c r="C2661" s="2">
        <f>RSI!I2661</f>
        <v>81.609304240094389</v>
      </c>
      <c r="D2661" s="2">
        <f>MACD!E2661</f>
        <v>-0.10372551613899317</v>
      </c>
      <c r="E2661" s="2">
        <f>MACD!F2661</f>
        <v>-9.15185687008917E-2</v>
      </c>
      <c r="F2661" s="2">
        <f>'Moving Avg'!D2661</f>
        <v>2.3420000000000001</v>
      </c>
      <c r="G2661" s="2">
        <f>'Moving Avg'!F2661</f>
        <v>2.1385000000000001</v>
      </c>
      <c r="H2661" s="2">
        <f>'Moving Avg'!G2661</f>
        <v>1.9490000000000003</v>
      </c>
      <c r="I2661" s="2">
        <f>'Moving Avg'!H2661</f>
        <v>1.6968500000000015</v>
      </c>
      <c r="J2661" s="6" t="str">
        <f>OBV!F2661</f>
        <v>BULLISH</v>
      </c>
      <c r="K2661" s="6" t="str">
        <f>OBV!G2661</f>
        <v>WEAK</v>
      </c>
      <c r="L2661" s="6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2.62</v>
      </c>
      <c r="C2662" s="2">
        <f>RSI!I2662</f>
        <v>84.386940843411367</v>
      </c>
      <c r="D2662" s="2">
        <f>MACD!E2662</f>
        <v>-0.1252821491052547</v>
      </c>
      <c r="E2662" s="2">
        <f>MACD!F2662</f>
        <v>-9.8271284781764306E-2</v>
      </c>
      <c r="F2662" s="2">
        <f>'Moving Avg'!D2662</f>
        <v>2.4140000000000001</v>
      </c>
      <c r="G2662" s="2">
        <f>'Moving Avg'!F2662</f>
        <v>2.1729999999999996</v>
      </c>
      <c r="H2662" s="2">
        <f>'Moving Avg'!G2662</f>
        <v>1.9658000000000004</v>
      </c>
      <c r="I2662" s="2">
        <f>'Moving Avg'!H2662</f>
        <v>1.7014500000000012</v>
      </c>
      <c r="J2662" s="6" t="str">
        <f>OBV!F2662</f>
        <v>BULLISH</v>
      </c>
      <c r="K2662" s="6" t="str">
        <f>OBV!G2662</f>
        <v>WEAK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2.65</v>
      </c>
      <c r="C2663" s="2">
        <f>RSI!I2663</f>
        <v>85.050116137375952</v>
      </c>
      <c r="D2663" s="2">
        <f>MACD!E2663</f>
        <v>-0.14866376012890381</v>
      </c>
      <c r="E2663" s="2">
        <f>MACD!F2663</f>
        <v>-0.10834977985119222</v>
      </c>
      <c r="F2663" s="2">
        <f>'Moving Avg'!D2663</f>
        <v>2.5000000000000004</v>
      </c>
      <c r="G2663" s="2">
        <f>'Moving Avg'!F2663</f>
        <v>2.2090000000000001</v>
      </c>
      <c r="H2663" s="2">
        <f>'Moving Avg'!G2663</f>
        <v>1.9818000000000007</v>
      </c>
      <c r="I2663" s="2">
        <f>'Moving Avg'!H2663</f>
        <v>1.706300000000001</v>
      </c>
      <c r="J2663" s="6" t="str">
        <f>OBV!F2663</f>
        <v>BULLISH</v>
      </c>
      <c r="K2663" s="6" t="str">
        <f>OBV!G2663</f>
        <v>WEAK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2.5499999999999998</v>
      </c>
      <c r="C2664" s="2">
        <f>RSI!I2664</f>
        <v>73.797681929121055</v>
      </c>
      <c r="D2664" s="2">
        <f>MACD!E2664</f>
        <v>-0.1562286831801516</v>
      </c>
      <c r="E2664" s="2">
        <f>MACD!F2664</f>
        <v>-0.11792556051698411</v>
      </c>
      <c r="F2664" s="2">
        <f>'Moving Avg'!D2664</f>
        <v>2.5479999999999996</v>
      </c>
      <c r="G2664" s="2">
        <f>'Moving Avg'!F2664</f>
        <v>2.242</v>
      </c>
      <c r="H2664" s="2">
        <f>'Moving Avg'!G2664</f>
        <v>1.9974000000000007</v>
      </c>
      <c r="I2664" s="2">
        <f>'Moving Avg'!H2664</f>
        <v>1.7106500000000011</v>
      </c>
      <c r="J2664" s="6" t="str">
        <f>OBV!F2664</f>
        <v>BULLISH</v>
      </c>
      <c r="K2664" s="6" t="str">
        <f>OBV!G2664</f>
        <v>WEAK</v>
      </c>
      <c r="L2664" s="6" t="str">
        <f>OBV!H2664</f>
        <v>CONFIRMED BULLISH</v>
      </c>
    </row>
    <row r="2665" spans="1:12" ht="13.5" x14ac:dyDescent="0.25">
      <c r="A2665" s="3">
        <f>RSI!A2665</f>
        <v>45889</v>
      </c>
      <c r="B2665" s="2">
        <f>RSI!B2665</f>
        <v>2.52</v>
      </c>
      <c r="C2665" s="2">
        <f>RSI!I2665</f>
        <v>70.772563133448955</v>
      </c>
      <c r="D2665" s="2">
        <f>MACD!E2665</f>
        <v>-0.15786811083363483</v>
      </c>
      <c r="E2665" s="2">
        <f>MACD!F2665</f>
        <v>-0.12591407058031426</v>
      </c>
      <c r="F2665" s="2">
        <f>'Moving Avg'!D2665</f>
        <v>2.5699999999999994</v>
      </c>
      <c r="G2665" s="2">
        <f>'Moving Avg'!F2665</f>
        <v>2.2714999999999996</v>
      </c>
      <c r="H2665" s="2">
        <f>'Moving Avg'!G2665</f>
        <v>2.0112000000000005</v>
      </c>
      <c r="I2665" s="2">
        <f>'Moving Avg'!H2665</f>
        <v>1.7148500000000011</v>
      </c>
      <c r="J2665" s="6" t="str">
        <f>OBV!F2665</f>
        <v>BEARISH</v>
      </c>
      <c r="K2665" s="6" t="str">
        <f>OBV!G2665</f>
        <v>STRONG</v>
      </c>
      <c r="L2665" s="6" t="str">
        <f>OBV!H2665</f>
        <v>BEARISH DIVERGENCE</v>
      </c>
    </row>
    <row r="2666" spans="1:12" ht="13.5" x14ac:dyDescent="0.25">
      <c r="A2666" s="3">
        <f>RSI!A2666</f>
        <v>45890</v>
      </c>
      <c r="B2666" s="2">
        <f>RSI!B2666</f>
        <v>2.4300000000000002</v>
      </c>
      <c r="C2666" s="2">
        <f>RSI!I2666</f>
        <v>62.495868042387102</v>
      </c>
      <c r="D2666" s="2">
        <f>MACD!E2666</f>
        <v>-0.14510278365806029</v>
      </c>
      <c r="E2666" s="2">
        <f>MACD!F2666</f>
        <v>-0.12975181319586346</v>
      </c>
      <c r="F2666" s="2">
        <f>'Moving Avg'!D2666</f>
        <v>2.5539999999999998</v>
      </c>
      <c r="G2666" s="2">
        <f>'Moving Avg'!F2666</f>
        <v>2.2939999999999996</v>
      </c>
      <c r="H2666" s="2">
        <f>'Moving Avg'!G2666</f>
        <v>2.023200000000001</v>
      </c>
      <c r="I2666" s="2">
        <f>'Moving Avg'!H2666</f>
        <v>1.7186000000000008</v>
      </c>
      <c r="J2666" s="6" t="str">
        <f>OBV!F2666</f>
        <v>BEARISH</v>
      </c>
      <c r="K2666" s="6" t="str">
        <f>OBV!G2666</f>
        <v>STRONG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2.5299999999999998</v>
      </c>
      <c r="C2667" s="2">
        <f>RSI!I2667</f>
        <v>67.099835778352343</v>
      </c>
      <c r="D2667" s="2">
        <f>MACD!E2667</f>
        <v>-0.14279259531642108</v>
      </c>
      <c r="E2667" s="2">
        <f>MACD!F2667</f>
        <v>-0.13235996961997498</v>
      </c>
      <c r="F2667" s="2">
        <f>'Moving Avg'!D2667</f>
        <v>2.5359999999999996</v>
      </c>
      <c r="G2667" s="2">
        <f>'Moving Avg'!F2667</f>
        <v>2.3174999999999999</v>
      </c>
      <c r="H2667" s="2">
        <f>'Moving Avg'!G2667</f>
        <v>2.0376000000000003</v>
      </c>
      <c r="I2667" s="2">
        <f>'Moving Avg'!H2667</f>
        <v>1.7228500000000004</v>
      </c>
      <c r="J2667" s="6" t="str">
        <f>OBV!F2667</f>
        <v>BEARISH</v>
      </c>
      <c r="K2667" s="6" t="str">
        <f>OBV!G2667</f>
        <v>STRONG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2.5499999999999998</v>
      </c>
      <c r="C2668" s="2">
        <f>RSI!I2668</f>
        <v>67.947321062556142</v>
      </c>
      <c r="D2668" s="2">
        <f>MACD!E2668</f>
        <v>-0.15006760336423763</v>
      </c>
      <c r="E2668" s="2">
        <f>MACD!F2668</f>
        <v>-0.13590149636882753</v>
      </c>
      <c r="F2668" s="2">
        <f>'Moving Avg'!D2668</f>
        <v>2.5159999999999996</v>
      </c>
      <c r="G2668" s="2">
        <f>'Moving Avg'!F2668</f>
        <v>2.3374999999999995</v>
      </c>
      <c r="H2668" s="2">
        <f>'Moving Avg'!G2668</f>
        <v>2.0522000000000005</v>
      </c>
      <c r="I2668" s="2">
        <f>'Moving Avg'!H2668</f>
        <v>1.7272000000000003</v>
      </c>
      <c r="J2668" s="6" t="str">
        <f>OBV!F2668</f>
        <v>BEARISH</v>
      </c>
      <c r="K2668" s="6" t="str">
        <f>OBV!G2668</f>
        <v>STRONG</v>
      </c>
      <c r="L2668" s="6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2.52</v>
      </c>
      <c r="C2669" s="2">
        <f>RSI!I2669</f>
        <v>65.232902928641167</v>
      </c>
      <c r="D2669" s="2">
        <f>MACD!E2669</f>
        <v>-0.14174953156849002</v>
      </c>
      <c r="E2669" s="2">
        <f>MACD!F2669</f>
        <v>-0.13707110340876005</v>
      </c>
      <c r="F2669" s="2">
        <f>'Moving Avg'!D2669</f>
        <v>2.5100000000000002</v>
      </c>
      <c r="G2669" s="2">
        <f>'Moving Avg'!F2669</f>
        <v>2.3600000000000003</v>
      </c>
      <c r="H2669" s="2">
        <f>'Moving Avg'!G2669</f>
        <v>2.0662000000000003</v>
      </c>
      <c r="I2669" s="2">
        <f>'Moving Avg'!H2669</f>
        <v>1.7314000000000001</v>
      </c>
      <c r="J2669" s="6" t="str">
        <f>OBV!F2669</f>
        <v>BEARISH</v>
      </c>
      <c r="K2669" s="6" t="str">
        <f>OBV!G2669</f>
        <v>STRONG</v>
      </c>
      <c r="L2669" s="6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2.5499999999999998</v>
      </c>
      <c r="C2670" s="2">
        <f>RSI!I2670</f>
        <v>66.666952341439455</v>
      </c>
      <c r="D2670" s="2">
        <f>MACD!E2670</f>
        <v>-0.12284791370494386</v>
      </c>
      <c r="E2670" s="2">
        <f>MACD!F2670</f>
        <v>-0.13422646546799682</v>
      </c>
      <c r="F2670" s="2">
        <f>'Moving Avg'!D2670</f>
        <v>2.5159999999999996</v>
      </c>
      <c r="G2670" s="2">
        <f>'Moving Avg'!F2670</f>
        <v>2.3809999999999998</v>
      </c>
      <c r="H2670" s="2">
        <f>'Moving Avg'!G2670</f>
        <v>2.0810000000000004</v>
      </c>
      <c r="I2670" s="2">
        <f>'Moving Avg'!H2670</f>
        <v>1.7361000000000002</v>
      </c>
      <c r="J2670" s="6" t="str">
        <f>OBV!F2670</f>
        <v>BEARISH</v>
      </c>
      <c r="K2670" s="6" t="str">
        <f>OBV!G2670</f>
        <v>STRONG</v>
      </c>
      <c r="L2670" s="6" t="str">
        <f>OBV!H2670</f>
        <v>BEARISH DIVERGENCE</v>
      </c>
    </row>
    <row r="2671" spans="1:12" ht="13.5" x14ac:dyDescent="0.25">
      <c r="A2671" s="3">
        <f>RSI!A2671</f>
        <v>45897</v>
      </c>
      <c r="B2671" s="2">
        <f>RSI!B2671</f>
        <v>2.5499999999999998</v>
      </c>
      <c r="C2671" s="2">
        <f>RSI!I2671</f>
        <v>66.666952341439455</v>
      </c>
      <c r="D2671" s="2">
        <f>MACD!E2671</f>
        <v>-9.2849803826610788E-2</v>
      </c>
      <c r="E2671" s="2">
        <f>MACD!F2671</f>
        <v>-0.12595113313971962</v>
      </c>
      <c r="F2671" s="2">
        <f>'Moving Avg'!D2671</f>
        <v>2.54</v>
      </c>
      <c r="G2671" s="2">
        <f>'Moving Avg'!F2671</f>
        <v>2.4024999999999999</v>
      </c>
      <c r="H2671" s="2">
        <f>'Moving Avg'!G2671</f>
        <v>2.0973999999999999</v>
      </c>
      <c r="I2671" s="2">
        <f>'Moving Avg'!H2671</f>
        <v>1.7407999999999999</v>
      </c>
      <c r="J2671" s="6" t="str">
        <f>OBV!F2671</f>
        <v>BULLISH</v>
      </c>
      <c r="K2671" s="6" t="str">
        <f>OBV!G2671</f>
        <v>WEAK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2.6</v>
      </c>
      <c r="C2672" s="2">
        <f>RSI!I2672</f>
        <v>69.128307277915553</v>
      </c>
      <c r="D2672" s="2">
        <f>MACD!E2672</f>
        <v>-5.5525361000833051E-2</v>
      </c>
      <c r="E2672" s="2">
        <f>MACD!F2672</f>
        <v>-0.11186597871194232</v>
      </c>
      <c r="F2672" s="2">
        <f>'Moving Avg'!D2672</f>
        <v>2.5539999999999998</v>
      </c>
      <c r="G2672" s="2">
        <f>'Moving Avg'!F2672</f>
        <v>2.4264999999999999</v>
      </c>
      <c r="H2672" s="2">
        <f>'Moving Avg'!G2672</f>
        <v>2.1133999999999999</v>
      </c>
      <c r="I2672" s="2">
        <f>'Moving Avg'!H2672</f>
        <v>1.7461000000000002</v>
      </c>
      <c r="J2672" s="6" t="str">
        <f>OBV!F2672</f>
        <v>BULLISH</v>
      </c>
      <c r="K2672" s="6" t="str">
        <f>OBV!G2672</f>
        <v>WEAK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2.6</v>
      </c>
      <c r="C2673" s="2">
        <f>RSI!I2673</f>
        <v>69.128307277915553</v>
      </c>
      <c r="D2673" s="2">
        <f>MACD!E2673</f>
        <v>-2.0806491425071627E-2</v>
      </c>
      <c r="E2673" s="2">
        <f>MACD!F2673</f>
        <v>-9.3654081254568186E-2</v>
      </c>
      <c r="F2673" s="2">
        <f>'Moving Avg'!D2673</f>
        <v>2.5640000000000001</v>
      </c>
      <c r="G2673" s="2">
        <f>'Moving Avg'!F2673</f>
        <v>2.4504999999999999</v>
      </c>
      <c r="H2673" s="2">
        <f>'Moving Avg'!G2673</f>
        <v>2.1295999999999999</v>
      </c>
      <c r="I2673" s="2">
        <f>'Moving Avg'!H2673</f>
        <v>1.7517000000000003</v>
      </c>
      <c r="J2673" s="6" t="str">
        <f>OBV!F2673</f>
        <v>BULLISH</v>
      </c>
      <c r="K2673" s="6" t="str">
        <f>OBV!G2673</f>
        <v>WEAK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2.5499999999999998</v>
      </c>
      <c r="C2674" s="2">
        <f>RSI!I2674</f>
        <v>63.675259392826895</v>
      </c>
      <c r="D2674" s="2">
        <f>MACD!E2674</f>
        <v>-4.4790979805284792E-3</v>
      </c>
      <c r="E2674" s="2">
        <f>MACD!F2674</f>
        <v>-7.581908459976025E-2</v>
      </c>
      <c r="F2674" s="2">
        <f>'Moving Avg'!D2674</f>
        <v>2.5699999999999994</v>
      </c>
      <c r="G2674" s="2">
        <f>'Moving Avg'!F2674</f>
        <v>2.4695</v>
      </c>
      <c r="H2674" s="2">
        <f>'Moving Avg'!G2674</f>
        <v>2.1447999999999996</v>
      </c>
      <c r="I2674" s="2">
        <f>'Moving Avg'!H2674</f>
        <v>1.75675</v>
      </c>
      <c r="J2674" s="6" t="str">
        <f>OBV!F2674</f>
        <v>BULLISH</v>
      </c>
      <c r="K2674" s="6" t="str">
        <f>OBV!G2674</f>
        <v>WEAK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2.5</v>
      </c>
      <c r="C2675" s="2">
        <f>RSI!I2675</f>
        <v>58.689529990695</v>
      </c>
      <c r="D2675" s="2">
        <f>MACD!E2675</f>
        <v>7.4523823305008285E-3</v>
      </c>
      <c r="E2675" s="2">
        <f>MACD!F2675</f>
        <v>-5.9164791213708039E-2</v>
      </c>
      <c r="F2675" s="2">
        <f>'Moving Avg'!D2675</f>
        <v>2.56</v>
      </c>
      <c r="G2675" s="2">
        <f>'Moving Avg'!F2675</f>
        <v>2.4844999999999997</v>
      </c>
      <c r="H2675" s="2">
        <f>'Moving Avg'!G2675</f>
        <v>2.1589999999999998</v>
      </c>
      <c r="I2675" s="2">
        <f>'Moving Avg'!H2675</f>
        <v>1.7618500000000004</v>
      </c>
      <c r="J2675" s="6" t="str">
        <f>OBV!F2675</f>
        <v>BULLISH</v>
      </c>
      <c r="K2675" s="6" t="str">
        <f>OBV!G2675</f>
        <v>WEAK</v>
      </c>
      <c r="L2675" s="6" t="str">
        <f>OBV!H2675</f>
        <v>BULLISH DIVERGENCE</v>
      </c>
    </row>
    <row r="2676" spans="1:12" ht="13.5" x14ac:dyDescent="0.25">
      <c r="A2676" s="3">
        <f>RSI!A2676</f>
        <v>45905</v>
      </c>
      <c r="B2676" s="2">
        <f>RSI!B2676</f>
        <v>2.39</v>
      </c>
      <c r="C2676" s="2">
        <f>RSI!I2676</f>
        <v>49.505758591646725</v>
      </c>
      <c r="D2676" s="2">
        <f>MACD!E2676</f>
        <v>1.1245395311159534E-2</v>
      </c>
      <c r="E2676" s="2">
        <f>MACD!F2676</f>
        <v>-4.5082753908734528E-2</v>
      </c>
      <c r="F2676" s="2">
        <f>'Moving Avg'!D2676</f>
        <v>2.528</v>
      </c>
      <c r="G2676" s="2">
        <f>'Moving Avg'!F2676</f>
        <v>2.4910000000000001</v>
      </c>
      <c r="H2676" s="2">
        <f>'Moving Avg'!G2676</f>
        <v>2.1709999999999994</v>
      </c>
      <c r="I2676" s="2">
        <f>'Moving Avg'!H2676</f>
        <v>1.7667000000000002</v>
      </c>
      <c r="J2676" s="6" t="str">
        <f>OBV!F2676</f>
        <v>BULLISH</v>
      </c>
      <c r="K2676" s="6" t="str">
        <f>OBV!G2676</f>
        <v>NEUTRAL</v>
      </c>
      <c r="L2676" s="6" t="str">
        <f>OBV!H2676</f>
        <v>BULLISH DIVERGENCE</v>
      </c>
    </row>
    <row r="2677" spans="1:12" ht="13.5" x14ac:dyDescent="0.25">
      <c r="A2677" s="3">
        <f>RSI!A2677</f>
        <v>45908</v>
      </c>
      <c r="B2677" s="2">
        <f>RSI!B2677</f>
        <v>2.35</v>
      </c>
      <c r="C2677" s="2">
        <f>RSI!I2677</f>
        <v>46.647256408026351</v>
      </c>
      <c r="D2677" s="2">
        <f>MACD!E2677</f>
        <v>3.2892395278215414E-2</v>
      </c>
      <c r="E2677" s="2">
        <f>MACD!F2677</f>
        <v>-2.9487724071344545E-2</v>
      </c>
      <c r="F2677" s="2">
        <f>'Moving Avg'!D2677</f>
        <v>2.4780000000000002</v>
      </c>
      <c r="G2677" s="2">
        <f>'Moving Avg'!F2677</f>
        <v>2.4954999999999998</v>
      </c>
      <c r="H2677" s="2">
        <f>'Moving Avg'!G2677</f>
        <v>2.1821999999999995</v>
      </c>
      <c r="I2677" s="2">
        <f>'Moving Avg'!H2677</f>
        <v>1.7710500000000002</v>
      </c>
      <c r="J2677" s="6" t="str">
        <f>OBV!F2677</f>
        <v>BEARISH</v>
      </c>
      <c r="K2677" s="6" t="str">
        <f>OBV!G2677</f>
        <v>STRONG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2.4</v>
      </c>
      <c r="C2678" s="2">
        <f>RSI!I2678</f>
        <v>50.495168087803776</v>
      </c>
      <c r="D2678" s="2">
        <f>MACD!E2678</f>
        <v>5.0901954850373521E-2</v>
      </c>
      <c r="E2678" s="2">
        <f>MACD!F2678</f>
        <v>-1.3409788287000932E-2</v>
      </c>
      <c r="F2678" s="2">
        <f>'Moving Avg'!D2678</f>
        <v>2.4379999999999997</v>
      </c>
      <c r="G2678" s="2">
        <f>'Moving Avg'!F2678</f>
        <v>2.5045000000000002</v>
      </c>
      <c r="H2678" s="2">
        <f>'Moving Avg'!G2678</f>
        <v>2.1943999999999999</v>
      </c>
      <c r="I2678" s="2">
        <f>'Moving Avg'!H2678</f>
        <v>1.77535</v>
      </c>
      <c r="J2678" s="6" t="str">
        <f>OBV!F2678</f>
        <v>BEARISH</v>
      </c>
      <c r="K2678" s="6" t="str">
        <f>OBV!G2678</f>
        <v>STRONG</v>
      </c>
      <c r="L2678" s="6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2.4</v>
      </c>
      <c r="C2679" s="2">
        <f>RSI!I2679</f>
        <v>50.495168087803776</v>
      </c>
      <c r="D2679" s="2">
        <f>MACD!E2679</f>
        <v>6.15259464826865E-2</v>
      </c>
      <c r="E2679" s="2">
        <f>MACD!F2679</f>
        <v>1.5773586669365538E-3</v>
      </c>
      <c r="F2679" s="2">
        <f>'Moving Avg'!D2679</f>
        <v>2.4080000000000004</v>
      </c>
      <c r="G2679" s="2">
        <f>'Moving Avg'!F2679</f>
        <v>2.5089999999999999</v>
      </c>
      <c r="H2679" s="2">
        <f>'Moving Avg'!G2679</f>
        <v>2.2073999999999998</v>
      </c>
      <c r="I2679" s="2">
        <f>'Moving Avg'!H2679</f>
        <v>1.77965</v>
      </c>
      <c r="J2679" s="6" t="str">
        <f>OBV!F2679</f>
        <v>BEARISH</v>
      </c>
      <c r="K2679" s="6" t="str">
        <f>OBV!G2679</f>
        <v>STRONG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2.4500000000000002</v>
      </c>
      <c r="C2680" s="2">
        <f>RSI!I2680</f>
        <v>54.316356389091744</v>
      </c>
      <c r="D2680" s="2">
        <f>MACD!E2680</f>
        <v>7.1427638542388205E-2</v>
      </c>
      <c r="E2680" s="2">
        <f>MACD!F2680</f>
        <v>1.5547414642026886E-2</v>
      </c>
      <c r="F2680" s="2">
        <f>'Moving Avg'!D2680</f>
        <v>2.3980000000000006</v>
      </c>
      <c r="G2680" s="2">
        <f>'Moving Avg'!F2680</f>
        <v>2.5110000000000001</v>
      </c>
      <c r="H2680" s="2">
        <f>'Moving Avg'!G2680</f>
        <v>2.2217999999999996</v>
      </c>
      <c r="I2680" s="2">
        <f>'Moving Avg'!H2680</f>
        <v>1.7845</v>
      </c>
      <c r="J2680" s="6" t="str">
        <f>OBV!F2680</f>
        <v>BEARISH</v>
      </c>
      <c r="K2680" s="6" t="str">
        <f>OBV!G2680</f>
        <v>STRONG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2.4500000000000002</v>
      </c>
      <c r="C2681" s="2">
        <f>RSI!I2681</f>
        <v>54.316356389091744</v>
      </c>
      <c r="D2681" s="2">
        <f>MACD!E2681</f>
        <v>7.9510985443381088E-2</v>
      </c>
      <c r="E2681" s="2">
        <f>MACD!F2681</f>
        <v>2.8340128802297727E-2</v>
      </c>
      <c r="F2681" s="2">
        <f>'Moving Avg'!D2681</f>
        <v>2.41</v>
      </c>
      <c r="G2681" s="2">
        <f>'Moving Avg'!F2681</f>
        <v>2.508</v>
      </c>
      <c r="H2681" s="2">
        <f>'Moving Avg'!G2681</f>
        <v>2.2347999999999995</v>
      </c>
      <c r="I2681" s="2">
        <f>'Moving Avg'!H2681</f>
        <v>1.7896000000000001</v>
      </c>
      <c r="J2681" s="6" t="str">
        <f>OBV!F2681</f>
        <v>BEARISH</v>
      </c>
      <c r="K2681" s="6" t="str">
        <f>OBV!G2681</f>
        <v>STRONG</v>
      </c>
      <c r="L2681" s="6" t="str">
        <f>OBV!H2681</f>
        <v>BEARISH DIVERGENCE</v>
      </c>
    </row>
    <row r="2682" spans="1:12" ht="13.5" x14ac:dyDescent="0.25">
      <c r="A2682" s="3">
        <f>RSI!A2682</f>
        <v>45915</v>
      </c>
      <c r="B2682" s="2">
        <f>RSI!B2682</f>
        <v>2.34</v>
      </c>
      <c r="C2682" s="2">
        <f>RSI!I2682</f>
        <v>45.379193561258944</v>
      </c>
      <c r="D2682" s="2">
        <f>MACD!E2682</f>
        <v>0.10191804087357914</v>
      </c>
      <c r="E2682" s="2">
        <f>MACD!F2682</f>
        <v>4.3055711216554014E-2</v>
      </c>
      <c r="F2682" s="2">
        <f>'Moving Avg'!D2682</f>
        <v>2.4079999999999999</v>
      </c>
      <c r="G2682" s="2">
        <f>'Moving Avg'!F2682</f>
        <v>2.4940000000000007</v>
      </c>
      <c r="H2682" s="2">
        <f>'Moving Avg'!G2682</f>
        <v>2.2439999999999998</v>
      </c>
      <c r="I2682" s="2">
        <f>'Moving Avg'!H2682</f>
        <v>1.7938499999999999</v>
      </c>
      <c r="J2682" s="6" t="str">
        <f>OBV!F2682</f>
        <v>BEARISH</v>
      </c>
      <c r="K2682" s="6" t="str">
        <f>OBV!G2682</f>
        <v>STRONG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2.31</v>
      </c>
      <c r="C2683" s="2">
        <f>RSI!I2683</f>
        <v>43.287285255416116</v>
      </c>
      <c r="D2683" s="2">
        <f>MACD!E2683</f>
        <v>0.12349715221206914</v>
      </c>
      <c r="E2683" s="2">
        <f>MACD!F2683</f>
        <v>5.9143999415657039E-2</v>
      </c>
      <c r="F2683" s="2">
        <f>'Moving Avg'!D2683</f>
        <v>2.39</v>
      </c>
      <c r="G2683" s="2">
        <f>'Moving Avg'!F2683</f>
        <v>2.4770000000000003</v>
      </c>
      <c r="H2683" s="2">
        <f>'Moving Avg'!G2683</f>
        <v>2.2525999999999997</v>
      </c>
      <c r="I2683" s="2">
        <f>'Moving Avg'!H2683</f>
        <v>1.7982499999999999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2.2999999999999998</v>
      </c>
      <c r="C2684" s="2">
        <f>RSI!I2684</f>
        <v>42.582621883945485</v>
      </c>
      <c r="D2684" s="2">
        <f>MACD!E2684</f>
        <v>0.1353497647739963</v>
      </c>
      <c r="E2684" s="2">
        <f>MACD!F2684</f>
        <v>7.4385152487324899E-2</v>
      </c>
      <c r="F2684" s="2">
        <f>'Moving Avg'!D2684</f>
        <v>2.37</v>
      </c>
      <c r="G2684" s="2">
        <f>'Moving Avg'!F2684</f>
        <v>2.4645000000000001</v>
      </c>
      <c r="H2684" s="2">
        <f>'Moving Avg'!G2684</f>
        <v>2.2625999999999995</v>
      </c>
      <c r="I2684" s="2">
        <f>'Moving Avg'!H2684</f>
        <v>1.8022999999999998</v>
      </c>
      <c r="J2684" s="6" t="str">
        <f>OBV!F2684</f>
        <v>BEARISH</v>
      </c>
      <c r="K2684" s="6" t="str">
        <f>OBV!G2684</f>
        <v>STRONG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2.3199999999999998</v>
      </c>
      <c r="C2685" s="2">
        <f>RSI!I2685</f>
        <v>44.527592484675417</v>
      </c>
      <c r="D2685" s="2">
        <f>MACD!E2685</f>
        <v>0.13676876590058873</v>
      </c>
      <c r="E2685" s="2">
        <f>MACD!F2685</f>
        <v>8.6861875169977676E-2</v>
      </c>
      <c r="F2685" s="2">
        <f>'Moving Avg'!D2685</f>
        <v>2.3439999999999999</v>
      </c>
      <c r="G2685" s="2">
        <f>'Moving Avg'!F2685</f>
        <v>2.4545000000000003</v>
      </c>
      <c r="H2685" s="2">
        <f>'Moving Avg'!G2685</f>
        <v>2.2713999999999994</v>
      </c>
      <c r="I2685" s="2">
        <f>'Moving Avg'!H2685</f>
        <v>1.8061499999999997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2.2999999999999998</v>
      </c>
      <c r="C2686" s="2">
        <f>RSI!I2686</f>
        <v>42.960398804653806</v>
      </c>
      <c r="D2686" s="2">
        <f>MACD!E2686</f>
        <v>0.12293158711486374</v>
      </c>
      <c r="E2686" s="2">
        <f>MACD!F2686</f>
        <v>9.4075817558954888E-2</v>
      </c>
      <c r="F2686" s="2">
        <f>'Moving Avg'!D2686</f>
        <v>2.3140000000000001</v>
      </c>
      <c r="G2686" s="2">
        <f>'Moving Avg'!F2686</f>
        <v>2.448</v>
      </c>
      <c r="H2686" s="2">
        <f>'Moving Avg'!G2686</f>
        <v>2.2813999999999997</v>
      </c>
      <c r="I2686" s="2">
        <f>'Moving Avg'!H2686</f>
        <v>1.8097499999999997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2.2999999999999998</v>
      </c>
      <c r="C2687" s="2">
        <f>RSI!I2687</f>
        <v>42.960398804653806</v>
      </c>
      <c r="D2687" s="2">
        <f>MACD!E2687</f>
        <v>0.10556135772872777</v>
      </c>
      <c r="E2687" s="2">
        <f>MACD!F2687</f>
        <v>9.637292559290947E-2</v>
      </c>
      <c r="F2687" s="2">
        <f>'Moving Avg'!D2687</f>
        <v>2.306</v>
      </c>
      <c r="G2687" s="2">
        <f>'Moving Avg'!F2687</f>
        <v>2.4364999999999997</v>
      </c>
      <c r="H2687" s="2">
        <f>'Moving Avg'!G2687</f>
        <v>2.2897999999999992</v>
      </c>
      <c r="I2687" s="2">
        <f>'Moving Avg'!H2687</f>
        <v>1.8135999999999999</v>
      </c>
      <c r="J2687" s="6" t="str">
        <f>OBV!F2687</f>
        <v>BEARISH</v>
      </c>
      <c r="K2687" s="6" t="str">
        <f>OBV!G2687</f>
        <v>STRONG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2.2999999999999998</v>
      </c>
      <c r="C2688" s="2">
        <f>RSI!I2688</f>
        <v>42.960398804653813</v>
      </c>
      <c r="D2688" s="2">
        <f>MACD!E2688</f>
        <v>9.9011333477724062E-2</v>
      </c>
      <c r="E2688" s="2">
        <f>MACD!F2688</f>
        <v>9.6900607169872394E-2</v>
      </c>
      <c r="F2688" s="2">
        <f>'Moving Avg'!D2688</f>
        <v>2.3039999999999998</v>
      </c>
      <c r="G2688" s="2">
        <f>'Moving Avg'!F2688</f>
        <v>2.4239999999999999</v>
      </c>
      <c r="H2688" s="2">
        <f>'Moving Avg'!G2688</f>
        <v>2.2977999999999996</v>
      </c>
      <c r="I2688" s="2">
        <f>'Moving Avg'!H2688</f>
        <v>1.8171499999999998</v>
      </c>
      <c r="J2688" s="6" t="str">
        <f>OBV!F2688</f>
        <v>BEARISH</v>
      </c>
      <c r="K2688" s="6" t="str">
        <f>OBV!G2688</f>
        <v>STRONG</v>
      </c>
      <c r="L2688" s="6" t="str">
        <f>OBV!H2688</f>
        <v>CONFIRMED BEARISH</v>
      </c>
    </row>
    <row r="2689" spans="1:12" ht="13.5" x14ac:dyDescent="0.35">
      <c r="A2689" s="3">
        <f>RSI!A2689</f>
        <v>45924</v>
      </c>
      <c r="B2689" s="4">
        <f>RSI!B2689</f>
        <v>2.35</v>
      </c>
      <c r="C2689" s="2">
        <f>RSI!I2689</f>
        <v>48.608222779994215</v>
      </c>
      <c r="D2689" s="2">
        <f>MACD!E2689</f>
        <v>9.0187111247134411E-2</v>
      </c>
      <c r="E2689" s="2">
        <f>MACD!F2689</f>
        <v>9.5557907985324805E-2</v>
      </c>
      <c r="F2689" s="2">
        <f>'Moving Avg'!D2689</f>
        <v>2.3139999999999996</v>
      </c>
      <c r="G2689" s="2">
        <f>'Moving Avg'!F2689</f>
        <v>2.4154999999999993</v>
      </c>
      <c r="H2689" s="2">
        <f>'Moving Avg'!G2689</f>
        <v>2.3061999999999996</v>
      </c>
      <c r="I2689" s="2">
        <f>'Moving Avg'!H2689</f>
        <v>1.8212999999999999</v>
      </c>
      <c r="J2689" s="6" t="str">
        <f>OBV!F2689</f>
        <v>BULLISH</v>
      </c>
      <c r="K2689" s="6" t="str">
        <f>OBV!G2689</f>
        <v>WEAK</v>
      </c>
      <c r="L2689" s="6" t="str">
        <f>OBV!H2689</f>
        <v>CONFIRMED BULLISH</v>
      </c>
    </row>
    <row r="2690" spans="1:12" ht="13.5" x14ac:dyDescent="0.35">
      <c r="A2690" s="3">
        <f>RSI!A2690</f>
        <v>45925</v>
      </c>
      <c r="B2690" s="4">
        <f>RSI!B2690</f>
        <v>2.4500000000000002</v>
      </c>
      <c r="C2690" s="2">
        <f>RSI!I2690</f>
        <v>57.641750052334878</v>
      </c>
      <c r="D2690" s="2">
        <f>MACD!E2690</f>
        <v>8.3100474328614116E-2</v>
      </c>
      <c r="E2690" s="2">
        <f>MACD!F2690</f>
        <v>9.3066421253982679E-2</v>
      </c>
      <c r="F2690" s="2">
        <f>'Moving Avg'!D2690</f>
        <v>2.34</v>
      </c>
      <c r="G2690" s="2">
        <f>'Moving Avg'!F2690</f>
        <v>2.4104999999999999</v>
      </c>
      <c r="H2690" s="2">
        <f>'Moving Avg'!G2690</f>
        <v>2.3165999999999993</v>
      </c>
      <c r="I2690" s="2">
        <f>'Moving Avg'!H2690</f>
        <v>1.8260999999999998</v>
      </c>
      <c r="J2690" s="6" t="str">
        <f>OBV!F2690</f>
        <v>BULLISH</v>
      </c>
      <c r="K2690" s="6" t="str">
        <f>OBV!G2690</f>
        <v>WEAK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2.5</v>
      </c>
      <c r="C2691" s="2">
        <f>RSI!I2691</f>
        <v>61.30428122090796</v>
      </c>
      <c r="D2691" s="2">
        <f>MACD!E2691</f>
        <v>7.289754826050121E-2</v>
      </c>
      <c r="E2691" s="2">
        <f>MACD!F2691</f>
        <v>8.9032646655286388E-2</v>
      </c>
      <c r="F2691" s="2">
        <f>'Moving Avg'!D2691</f>
        <v>2.38</v>
      </c>
      <c r="G2691" s="2">
        <f>'Moving Avg'!F2691</f>
        <v>2.4079999999999995</v>
      </c>
      <c r="H2691" s="2">
        <f>'Moving Avg'!G2691</f>
        <v>2.3279999999999994</v>
      </c>
      <c r="I2691" s="2">
        <f>'Moving Avg'!H2691</f>
        <v>1.8308499999999999</v>
      </c>
      <c r="J2691" s="6" t="str">
        <f>OBV!F2691</f>
        <v>BULLISH</v>
      </c>
      <c r="K2691" s="6" t="str">
        <f>OBV!G2691</f>
        <v>WEAK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2.4500000000000002</v>
      </c>
      <c r="C2692" s="2">
        <f>RSI!I2692</f>
        <v>56.082096340234351</v>
      </c>
      <c r="D2692" s="2">
        <f>MACD!E2692</f>
        <v>5.0283887685649287E-2</v>
      </c>
      <c r="E2692" s="2">
        <f>MACD!F2692</f>
        <v>8.1282894861358965E-2</v>
      </c>
      <c r="F2692" s="2">
        <f>'Moving Avg'!D2692</f>
        <v>2.41</v>
      </c>
      <c r="G2692" s="2">
        <f>'Moving Avg'!F2692</f>
        <v>2.4005000000000001</v>
      </c>
      <c r="H2692" s="2">
        <f>'Moving Avg'!G2692</f>
        <v>2.3383999999999996</v>
      </c>
      <c r="I2692" s="2">
        <f>'Moving Avg'!H2692</f>
        <v>1.8353499999999996</v>
      </c>
      <c r="J2692" s="6" t="str">
        <f>OBV!F2692</f>
        <v>BULLISH</v>
      </c>
      <c r="K2692" s="6" t="str">
        <f>OBV!G2692</f>
        <v>WEAK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2.4</v>
      </c>
      <c r="C2693" s="2">
        <f>RSI!I2693</f>
        <v>51.369587280712615</v>
      </c>
      <c r="D2693" s="2">
        <f>MACD!E2693</f>
        <v>2.9828354327168238E-2</v>
      </c>
      <c r="E2693" s="2">
        <f>MACD!F2693</f>
        <v>7.0991986754520828E-2</v>
      </c>
      <c r="F2693" s="2">
        <f>'Moving Avg'!D2693</f>
        <v>2.4300000000000002</v>
      </c>
      <c r="G2693" s="2">
        <f>'Moving Avg'!F2693</f>
        <v>2.3905000000000003</v>
      </c>
      <c r="H2693" s="2">
        <f>'Moving Avg'!G2693</f>
        <v>2.3477999999999999</v>
      </c>
      <c r="I2693" s="2">
        <f>'Moving Avg'!H2693</f>
        <v>1.8394999999999997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</row>
    <row r="2694" spans="1:12" ht="13.5" x14ac:dyDescent="0.35">
      <c r="A2694" s="3">
        <f>RSI!A2694</f>
        <v>45931</v>
      </c>
      <c r="B2694" s="4">
        <f>RSI!B2694</f>
        <v>2.31</v>
      </c>
      <c r="C2694" s="2">
        <f>RSI!I2694</f>
        <v>44.174204752057726</v>
      </c>
      <c r="D2694" s="2">
        <f>MACD!E2694</f>
        <v>1.7564579139444536E-2</v>
      </c>
      <c r="E2694" s="2">
        <f>MACD!F2694</f>
        <v>6.0306505231505575E-2</v>
      </c>
      <c r="F2694" s="2">
        <f>'Moving Avg'!D2694</f>
        <v>2.4220000000000002</v>
      </c>
      <c r="G2694" s="2">
        <f>'Moving Avg'!F2694</f>
        <v>2.3785000000000003</v>
      </c>
      <c r="H2694" s="2">
        <f>'Moving Avg'!G2694</f>
        <v>2.3561999999999999</v>
      </c>
      <c r="I2694" s="2">
        <f>'Moving Avg'!H2694</f>
        <v>1.8430499999999994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</row>
    <row r="2695" spans="1:12" ht="13.5" x14ac:dyDescent="0.35">
      <c r="A2695" s="3">
        <f>RSI!A2695</f>
        <v>45932</v>
      </c>
      <c r="B2695" s="4">
        <f>RSI!B2695</f>
        <v>2.2999999999999998</v>
      </c>
      <c r="C2695" s="2">
        <f>RSI!I2695</f>
        <v>43.446022635467145</v>
      </c>
      <c r="D2695" s="2">
        <f>MACD!E2695</f>
        <v>1.1459745825536327E-2</v>
      </c>
      <c r="E2695" s="2">
        <f>MACD!F2695</f>
        <v>5.0537153350311725E-2</v>
      </c>
      <c r="F2695" s="2">
        <f>'Moving Avg'!D2695</f>
        <v>2.3920000000000003</v>
      </c>
      <c r="G2695" s="2">
        <f>'Moving Avg'!F2695</f>
        <v>2.3685</v>
      </c>
      <c r="H2695" s="2">
        <f>'Moving Avg'!G2695</f>
        <v>2.3635999999999999</v>
      </c>
      <c r="I2695" s="2">
        <f>'Moving Avg'!H2695</f>
        <v>1.8468999999999998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</row>
    <row r="2696" spans="1:12" ht="13.5" x14ac:dyDescent="0.35">
      <c r="A2696" s="3">
        <f>RSI!A2696</f>
        <v>45933</v>
      </c>
      <c r="B2696" s="4">
        <f>RSI!B2696</f>
        <v>2.39</v>
      </c>
      <c r="C2696" s="2">
        <f>RSI!I2696</f>
        <v>51.236952602178</v>
      </c>
      <c r="D2696" s="2">
        <f>MACD!E2696</f>
        <v>-2.9695081477596474E-3</v>
      </c>
      <c r="E2696" s="2">
        <f>MACD!F2696</f>
        <v>3.9835821050697454E-2</v>
      </c>
      <c r="F2696" s="2">
        <f>'Moving Avg'!D2696</f>
        <v>2.37</v>
      </c>
      <c r="G2696" s="2">
        <f>'Moving Avg'!F2696</f>
        <v>2.3685</v>
      </c>
      <c r="H2696" s="2">
        <f>'Moving Avg'!G2696</f>
        <v>2.3717999999999999</v>
      </c>
      <c r="I2696" s="2">
        <f>'Moving Avg'!H2696</f>
        <v>1.8512999999999997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2.35</v>
      </c>
      <c r="C2697" s="2">
        <f>RSI!I2697</f>
        <v>48.067530223363079</v>
      </c>
      <c r="D2697" s="2">
        <f>MACD!E2697</f>
        <v>-1.2303316723444091E-2</v>
      </c>
      <c r="E2697" s="2">
        <f>MACD!F2697</f>
        <v>2.9407993495869148E-2</v>
      </c>
      <c r="F2697" s="2">
        <f>'Moving Avg'!D2697</f>
        <v>2.35</v>
      </c>
      <c r="G2697" s="2">
        <f>'Moving Avg'!F2697</f>
        <v>2.3685</v>
      </c>
      <c r="H2697" s="2">
        <f>'Moving Avg'!G2697</f>
        <v>2.3775999999999997</v>
      </c>
      <c r="I2697" s="2">
        <f>'Moving Avg'!H2697</f>
        <v>1.8553999999999997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</row>
    <row r="2698" spans="1:12" ht="13.5" x14ac:dyDescent="0.35">
      <c r="A2698" s="3">
        <f>RSI!A2698</f>
        <v>45937</v>
      </c>
      <c r="B2698" s="4">
        <f>RSI!B2698</f>
        <v>2.38</v>
      </c>
      <c r="C2698" s="2">
        <f>RSI!I2698</f>
        <v>50.538730990189997</v>
      </c>
      <c r="D2698" s="2">
        <f>MACD!E2698</f>
        <v>-2.2267943764525011E-2</v>
      </c>
      <c r="E2698" s="2">
        <f>MACD!F2698</f>
        <v>1.9072806043790316E-2</v>
      </c>
      <c r="F2698" s="2">
        <f>'Moving Avg'!D2698</f>
        <v>2.3460000000000001</v>
      </c>
      <c r="G2698" s="2">
        <f>'Moving Avg'!F2698</f>
        <v>2.3675000000000006</v>
      </c>
      <c r="H2698" s="2">
        <f>'Moving Avg'!G2698</f>
        <v>2.3821999999999997</v>
      </c>
      <c r="I2698" s="2">
        <f>'Moving Avg'!H2698</f>
        <v>1.8596999999999997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2.38</v>
      </c>
      <c r="C2699" s="2">
        <f>RSI!I2699</f>
        <v>50.538730990189997</v>
      </c>
      <c r="D2699" s="2">
        <f>MACD!E2699</f>
        <v>-2.3040595221047067E-2</v>
      </c>
      <c r="E2699" s="2">
        <f>MACD!F2699</f>
        <v>1.0650125790822841E-2</v>
      </c>
      <c r="F2699" s="2">
        <f>'Moving Avg'!D2699</f>
        <v>2.3599999999999994</v>
      </c>
      <c r="G2699" s="2">
        <f>'Moving Avg'!F2699</f>
        <v>2.3665000000000007</v>
      </c>
      <c r="H2699" s="2">
        <f>'Moving Avg'!G2699</f>
        <v>2.3883999999999999</v>
      </c>
      <c r="I2699" s="2">
        <f>'Moving Avg'!H2699</f>
        <v>1.8639999999999994</v>
      </c>
      <c r="J2699" s="6" t="str">
        <f>OBV!F2699</f>
        <v>BULLISH</v>
      </c>
      <c r="K2699" s="6" t="str">
        <f>OBV!G2699</f>
        <v>STRONG</v>
      </c>
      <c r="L2699" s="6" t="str">
        <f>OBV!H2699</f>
        <v>CONFIRMED BULLISH</v>
      </c>
    </row>
    <row r="2700" spans="1:12" ht="13.5" x14ac:dyDescent="0.35">
      <c r="A2700" s="3">
        <f>RSI!A2700</f>
        <v>45939</v>
      </c>
      <c r="B2700" s="4">
        <f>RSI!B2700</f>
        <v>2.38</v>
      </c>
      <c r="C2700" s="2">
        <f>RSI!I2700</f>
        <v>50.538730990189997</v>
      </c>
      <c r="D2700" s="2">
        <f>MACD!E2700</f>
        <v>-8.3406429978545304E-3</v>
      </c>
      <c r="E2700" s="2">
        <f>MACD!F2700</f>
        <v>6.8519720330873675E-3</v>
      </c>
      <c r="F2700" s="2">
        <f>'Moving Avg'!D2700</f>
        <v>2.3759999999999999</v>
      </c>
      <c r="G2700" s="2">
        <f>'Moving Avg'!F2700</f>
        <v>2.3630000000000004</v>
      </c>
      <c r="H2700" s="2">
        <f>'Moving Avg'!G2700</f>
        <v>2.3933999999999997</v>
      </c>
      <c r="I2700" s="2">
        <f>'Moving Avg'!H2700</f>
        <v>1.8682499999999995</v>
      </c>
      <c r="J2700" s="6" t="str">
        <f>OBV!F2700</f>
        <v>BULLISH</v>
      </c>
      <c r="K2700" s="6" t="str">
        <f>OBV!G2700</f>
        <v>STRONG</v>
      </c>
      <c r="L2700" s="6" t="str">
        <f>OBV!H2700</f>
        <v>CONFIRMED BULLISH</v>
      </c>
    </row>
    <row r="2701" spans="1:12" ht="13.5" x14ac:dyDescent="0.35">
      <c r="A2701" s="3">
        <f>RSI!A2701</f>
        <v>45940</v>
      </c>
      <c r="B2701" s="4">
        <f>RSI!B2701</f>
        <v>2.38</v>
      </c>
      <c r="C2701" s="2">
        <f>RSI!I2701</f>
        <v>50.538730990189997</v>
      </c>
      <c r="D2701" s="2">
        <f>MACD!E2701</f>
        <v>1.1761492139950036E-2</v>
      </c>
      <c r="E2701" s="2">
        <f>MACD!F2701</f>
        <v>7.8338760544599019E-3</v>
      </c>
      <c r="F2701" s="2">
        <f>'Moving Avg'!D2701</f>
        <v>2.3740000000000001</v>
      </c>
      <c r="G2701" s="2">
        <f>'Moving Avg'!F2701</f>
        <v>2.3595000000000006</v>
      </c>
      <c r="H2701" s="2">
        <f>'Moving Avg'!G2701</f>
        <v>2.3985999999999996</v>
      </c>
      <c r="I2701" s="2">
        <f>'Moving Avg'!H2701</f>
        <v>1.8722499999999993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2.3199999999999998</v>
      </c>
      <c r="C2702" s="2">
        <f>RSI!I2702</f>
        <v>44.803513931350885</v>
      </c>
      <c r="D2702" s="2">
        <f>MACD!E2702</f>
        <v>2.549665223777442E-2</v>
      </c>
      <c r="E2702" s="2">
        <f>MACD!F2702</f>
        <v>1.1366431291122806E-2</v>
      </c>
      <c r="F2702" s="2">
        <f>'Moving Avg'!D2702</f>
        <v>2.3679999999999999</v>
      </c>
      <c r="G2702" s="2">
        <f>'Moving Avg'!F2702</f>
        <v>2.3585000000000003</v>
      </c>
      <c r="H2702" s="2">
        <f>'Moving Avg'!G2702</f>
        <v>2.4025999999999992</v>
      </c>
      <c r="I2702" s="2">
        <f>'Moving Avg'!H2702</f>
        <v>1.8759499999999993</v>
      </c>
      <c r="J2702" s="6" t="str">
        <f>OBV!F2702</f>
        <v>BEARISH</v>
      </c>
      <c r="K2702" s="6" t="str">
        <f>OBV!G2702</f>
        <v>NEUTRAL</v>
      </c>
      <c r="L2702" s="6" t="str">
        <f>OBV!H2702</f>
        <v>CONFIRMED BEARISH</v>
      </c>
    </row>
    <row r="2703" spans="1:12" ht="13.5" x14ac:dyDescent="0.35">
      <c r="A2703" s="3">
        <f>RSI!A2703</f>
        <v>45944</v>
      </c>
      <c r="B2703" s="4">
        <f>RSI!B2703</f>
        <v>2.4</v>
      </c>
      <c r="C2703" s="2">
        <f>RSI!I2703</f>
        <v>52.537441368494889</v>
      </c>
      <c r="D2703" s="2">
        <f>MACD!E2703</f>
        <v>2.3830505280369341E-2</v>
      </c>
      <c r="E2703" s="2">
        <f>MACD!F2703</f>
        <v>1.3859246088972113E-2</v>
      </c>
      <c r="F2703" s="2">
        <f>'Moving Avg'!D2703</f>
        <v>2.3719999999999999</v>
      </c>
      <c r="G2703" s="2">
        <f>'Moving Avg'!F2703</f>
        <v>2.3630000000000004</v>
      </c>
      <c r="H2703" s="2">
        <f>'Moving Avg'!G2703</f>
        <v>2.4081999999999995</v>
      </c>
      <c r="I2703" s="2">
        <f>'Moving Avg'!H2703</f>
        <v>1.8800499999999993</v>
      </c>
      <c r="J2703" s="6" t="str">
        <f>OBV!F2703</f>
        <v>BULLISH</v>
      </c>
      <c r="K2703" s="6" t="str">
        <f>OBV!G2703</f>
        <v>NEUTRAL</v>
      </c>
      <c r="L2703" s="6" t="str">
        <f>OBV!H2703</f>
        <v>CONFIRMED BULLISH</v>
      </c>
    </row>
    <row r="2704" spans="1:12" ht="13.5" x14ac:dyDescent="0.35">
      <c r="A2704" s="3">
        <f>RSI!A2704</f>
        <v>45946</v>
      </c>
      <c r="B2704" s="4">
        <f>RSI!B2704</f>
        <v>2.4</v>
      </c>
      <c r="C2704" s="2">
        <f>RSI!I2704</f>
        <v>52.537441368494875</v>
      </c>
      <c r="D2704" s="2">
        <f>MACD!E2704</f>
        <v>8.4073929316290652E-3</v>
      </c>
      <c r="E2704" s="2">
        <f>MACD!F2704</f>
        <v>1.2768875457503505E-2</v>
      </c>
      <c r="F2704" s="2">
        <f>'Moving Avg'!D2704</f>
        <v>2.3760000000000003</v>
      </c>
      <c r="G2704" s="2">
        <f>'Moving Avg'!F2704</f>
        <v>2.3680000000000003</v>
      </c>
      <c r="H2704" s="2">
        <f>'Moving Avg'!G2704</f>
        <v>2.4127999999999994</v>
      </c>
      <c r="I2704" s="2">
        <f>'Moving Avg'!H2704</f>
        <v>1.8841499999999991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</row>
    <row r="2705" spans="1:12" ht="13.5" x14ac:dyDescent="0.35">
      <c r="A2705" s="3">
        <f>RSI!A2705</f>
        <v>45947</v>
      </c>
      <c r="B2705" s="4">
        <f>RSI!B2705</f>
        <v>2.39</v>
      </c>
      <c r="C2705" s="2">
        <f>RSI!I2705</f>
        <v>51.491508862247976</v>
      </c>
      <c r="D2705" s="2">
        <f>MACD!E2705</f>
        <v>-5.5954146684569217E-3</v>
      </c>
      <c r="E2705" s="2">
        <f>MACD!F2705</f>
        <v>9.0960174323114189E-3</v>
      </c>
      <c r="F2705" s="2">
        <f>'Moving Avg'!D2705</f>
        <v>2.3780000000000001</v>
      </c>
      <c r="G2705" s="2">
        <f>'Moving Avg'!F2705</f>
        <v>2.3715000000000002</v>
      </c>
      <c r="H2705" s="2">
        <f>'Moving Avg'!G2705</f>
        <v>2.4165999999999994</v>
      </c>
      <c r="I2705" s="2">
        <f>'Moving Avg'!H2705</f>
        <v>1.888199999999999</v>
      </c>
      <c r="J2705" s="6" t="str">
        <f>OBV!F2705</f>
        <v>BULLISH</v>
      </c>
      <c r="K2705" s="6" t="str">
        <f>OBV!G2705</f>
        <v>NEUTRAL</v>
      </c>
      <c r="L2705" s="6" t="str">
        <f>OBV!H2705</f>
        <v>CONFIRMED BULLISH</v>
      </c>
    </row>
    <row r="2706" spans="1:12" ht="13.5" x14ac:dyDescent="0.35">
      <c r="A2706" s="3">
        <f>RSI!A2706</f>
        <v>45950</v>
      </c>
      <c r="B2706" s="4">
        <f>RSI!B2706</f>
        <v>2.35</v>
      </c>
      <c r="C2706" s="2">
        <f>RSI!I2706</f>
        <v>47.424439116656323</v>
      </c>
      <c r="D2706" s="2">
        <f>MACD!E2706</f>
        <v>-7.190341309919468E-4</v>
      </c>
      <c r="E2706" s="2">
        <f>MACD!F2706</f>
        <v>7.1330071196507461E-3</v>
      </c>
      <c r="F2706" s="2">
        <f>'Moving Avg'!D2706</f>
        <v>2.3719999999999999</v>
      </c>
      <c r="G2706" s="2">
        <f>'Moving Avg'!F2706</f>
        <v>2.3739999999999997</v>
      </c>
      <c r="H2706" s="2">
        <f>'Moving Avg'!G2706</f>
        <v>2.4183999999999997</v>
      </c>
      <c r="I2706" s="2">
        <f>'Moving Avg'!H2706</f>
        <v>1.8923999999999992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L2665" sqref="L2665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4.3868999999999998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4.2614000000000001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4.3868999999999998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4.3868999999999998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4.3555250000000001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4.2683999999999997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4.3380999999999998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4.2683999999999997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4.3144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42016</v>
      </c>
      <c r="B8" s="2">
        <f>RSI!B8</f>
        <v>4.1847000000000003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4.2990599999999999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33</v>
      </c>
      <c r="Q8" s="9">
        <f t="shared" si="4"/>
        <v>45.7</v>
      </c>
      <c r="R8" s="9">
        <f t="shared" si="5"/>
        <v>44.75</v>
      </c>
      <c r="S8" s="9">
        <f t="shared" si="6"/>
        <v>41.6</v>
      </c>
      <c r="T8" s="9">
        <f t="shared" si="7"/>
        <v>44.5</v>
      </c>
      <c r="U8" s="8">
        <f t="shared" si="8"/>
        <v>44.016666666666673</v>
      </c>
      <c r="V8" s="8">
        <f t="shared" si="9"/>
        <v>44.137500000000003</v>
      </c>
    </row>
    <row r="9" spans="1:22" ht="13.5" x14ac:dyDescent="0.25">
      <c r="A9" s="3">
        <f>RSI!A9</f>
        <v>42017</v>
      </c>
      <c r="B9" s="2">
        <f>RSI!B9</f>
        <v>4.1847000000000003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4.2586199999999996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0</v>
      </c>
      <c r="Q9" s="9">
        <f t="shared" si="4"/>
        <v>40.75</v>
      </c>
      <c r="R9" s="9">
        <f t="shared" si="5"/>
        <v>36.5</v>
      </c>
      <c r="S9" s="9">
        <f t="shared" si="6"/>
        <v>26.75</v>
      </c>
      <c r="T9" s="9">
        <f t="shared" si="7"/>
        <v>36.25</v>
      </c>
      <c r="U9" s="8">
        <f t="shared" si="8"/>
        <v>34.666666666666664</v>
      </c>
      <c r="V9" s="8">
        <f t="shared" si="9"/>
        <v>35.0625</v>
      </c>
    </row>
    <row r="10" spans="1:22" ht="13.5" x14ac:dyDescent="0.25">
      <c r="A10" s="3">
        <f>RSI!A10</f>
        <v>42019</v>
      </c>
      <c r="B10" s="2">
        <f>RSI!B10</f>
        <v>4.0800999999999998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4.19726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0</v>
      </c>
      <c r="Q10" s="9">
        <f t="shared" si="4"/>
        <v>40.75</v>
      </c>
      <c r="R10" s="9">
        <f t="shared" si="5"/>
        <v>36.5</v>
      </c>
      <c r="S10" s="9">
        <f t="shared" si="6"/>
        <v>26.75</v>
      </c>
      <c r="T10" s="9">
        <f t="shared" si="7"/>
        <v>36.25</v>
      </c>
      <c r="U10" s="8">
        <f t="shared" si="8"/>
        <v>34.666666666666664</v>
      </c>
      <c r="V10" s="8">
        <f t="shared" si="9"/>
        <v>35.0625</v>
      </c>
    </row>
    <row r="11" spans="1:22" ht="13.5" x14ac:dyDescent="0.25">
      <c r="A11" s="3">
        <f>RSI!A11</f>
        <v>42020</v>
      </c>
      <c r="B11" s="2">
        <f>RSI!B11</f>
        <v>4.1847000000000003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4.1805199999999996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33</v>
      </c>
      <c r="Q11" s="9">
        <f t="shared" si="4"/>
        <v>45.7</v>
      </c>
      <c r="R11" s="9">
        <f t="shared" si="5"/>
        <v>44.75</v>
      </c>
      <c r="S11" s="9">
        <f t="shared" si="6"/>
        <v>41.6</v>
      </c>
      <c r="T11" s="9">
        <f t="shared" si="7"/>
        <v>44.5</v>
      </c>
      <c r="U11" s="8">
        <f t="shared" si="8"/>
        <v>44.016666666666673</v>
      </c>
      <c r="V11" s="8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4.1288999999999998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4.1526200000000006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4.1079999999999997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4.1372800000000005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33</v>
      </c>
      <c r="Q13" s="9">
        <f t="shared" si="4"/>
        <v>45.7</v>
      </c>
      <c r="R13" s="9">
        <f t="shared" si="5"/>
        <v>44.75</v>
      </c>
      <c r="S13" s="9">
        <f t="shared" si="6"/>
        <v>41.6</v>
      </c>
      <c r="T13" s="9">
        <f t="shared" si="7"/>
        <v>44.5</v>
      </c>
      <c r="U13" s="8">
        <f t="shared" si="8"/>
        <v>44.016666666666673</v>
      </c>
      <c r="V13" s="8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3.9893999999999998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4.0982199999999995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33</v>
      </c>
      <c r="Q14" s="9">
        <f t="shared" si="4"/>
        <v>45.7</v>
      </c>
      <c r="R14" s="9">
        <f t="shared" si="5"/>
        <v>44.75</v>
      </c>
      <c r="S14" s="9">
        <f t="shared" si="6"/>
        <v>41.6</v>
      </c>
      <c r="T14" s="9">
        <f t="shared" si="7"/>
        <v>44.5</v>
      </c>
      <c r="U14" s="8">
        <f t="shared" si="8"/>
        <v>44.016666666666673</v>
      </c>
      <c r="V14" s="8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3.9056999999999999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4.0633400000000002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33</v>
      </c>
      <c r="Q15" s="9">
        <f t="shared" si="4"/>
        <v>45.7</v>
      </c>
      <c r="R15" s="9">
        <f t="shared" si="5"/>
        <v>44.75</v>
      </c>
      <c r="S15" s="9">
        <f t="shared" si="6"/>
        <v>41.6</v>
      </c>
      <c r="T15" s="9">
        <f t="shared" si="7"/>
        <v>44.5</v>
      </c>
      <c r="U15" s="8">
        <f t="shared" si="8"/>
        <v>44.016666666666673</v>
      </c>
      <c r="V15" s="8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3.8708</v>
      </c>
      <c r="C16" s="2">
        <f>RSI!I16</f>
        <v>23.568575233022656</v>
      </c>
      <c r="D16" s="2">
        <f>MACD!E16</f>
        <v>0</v>
      </c>
      <c r="E16" s="2">
        <f>MACD!F16</f>
        <v>0</v>
      </c>
      <c r="F16" s="2">
        <f>'Moving Avg'!D16</f>
        <v>4.0005599999999992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50</v>
      </c>
      <c r="N16" s="8">
        <f t="shared" si="1"/>
        <v>45</v>
      </c>
      <c r="O16" s="8">
        <f t="shared" si="2"/>
        <v>50</v>
      </c>
      <c r="P16" s="8">
        <f t="shared" si="3"/>
        <v>33</v>
      </c>
      <c r="Q16" s="9">
        <f t="shared" si="4"/>
        <v>45.7</v>
      </c>
      <c r="R16" s="9">
        <f t="shared" si="5"/>
        <v>44.75</v>
      </c>
      <c r="S16" s="9">
        <f t="shared" si="6"/>
        <v>41.6</v>
      </c>
      <c r="T16" s="9">
        <f t="shared" si="7"/>
        <v>44.5</v>
      </c>
      <c r="U16" s="8">
        <f t="shared" si="8"/>
        <v>44.016666666666673</v>
      </c>
      <c r="V16" s="8">
        <f t="shared" si="9"/>
        <v>44.137500000000003</v>
      </c>
    </row>
    <row r="17" spans="1:22" ht="13.5" x14ac:dyDescent="0.25">
      <c r="A17" s="3">
        <f>RSI!A17</f>
        <v>42030</v>
      </c>
      <c r="B17" s="2">
        <f>RSI!B17</f>
        <v>3.9754</v>
      </c>
      <c r="C17" s="2">
        <f>RSI!I17</f>
        <v>31.475032317766662</v>
      </c>
      <c r="D17" s="2">
        <f>MACD!E17</f>
        <v>0</v>
      </c>
      <c r="E17" s="2">
        <f>MACD!F17</f>
        <v>0</v>
      </c>
      <c r="F17" s="2">
        <f>'Moving Avg'!D17</f>
        <v>3.9698599999999997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33</v>
      </c>
      <c r="Q17" s="9">
        <f t="shared" si="4"/>
        <v>36.950000000000003</v>
      </c>
      <c r="R17" s="9">
        <f t="shared" si="5"/>
        <v>39.75</v>
      </c>
      <c r="S17" s="9">
        <f t="shared" si="6"/>
        <v>37.85</v>
      </c>
      <c r="T17" s="9">
        <f t="shared" si="7"/>
        <v>38.25</v>
      </c>
      <c r="U17" s="8">
        <f t="shared" si="8"/>
        <v>38.183333333333337</v>
      </c>
      <c r="V17" s="8">
        <f t="shared" si="9"/>
        <v>38.200000000000003</v>
      </c>
    </row>
    <row r="18" spans="1:22" ht="13.5" x14ac:dyDescent="0.25">
      <c r="A18" s="3">
        <f>RSI!A18</f>
        <v>42031</v>
      </c>
      <c r="B18" s="2">
        <f>RSI!B18</f>
        <v>3.9824000000000002</v>
      </c>
      <c r="C18" s="2">
        <f>RSI!I18</f>
        <v>31.982121195940351</v>
      </c>
      <c r="D18" s="2">
        <f>MACD!E18</f>
        <v>0</v>
      </c>
      <c r="E18" s="2">
        <f>MACD!F18</f>
        <v>0</v>
      </c>
      <c r="F18" s="2">
        <f>'Moving Avg'!D18</f>
        <v>3.9447400000000004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33</v>
      </c>
      <c r="Q18" s="9">
        <f t="shared" si="4"/>
        <v>36.950000000000003</v>
      </c>
      <c r="R18" s="9">
        <f t="shared" si="5"/>
        <v>39.75</v>
      </c>
      <c r="S18" s="9">
        <f t="shared" si="6"/>
        <v>37.85</v>
      </c>
      <c r="T18" s="9">
        <f t="shared" si="7"/>
        <v>38.25</v>
      </c>
      <c r="U18" s="8">
        <f t="shared" si="8"/>
        <v>38.183333333333337</v>
      </c>
      <c r="V18" s="8">
        <f t="shared" si="9"/>
        <v>38.200000000000003</v>
      </c>
    </row>
    <row r="19" spans="1:22" ht="13.5" x14ac:dyDescent="0.25">
      <c r="A19" s="3">
        <f>RSI!A19</f>
        <v>42032</v>
      </c>
      <c r="B19" s="2">
        <f>RSI!B19</f>
        <v>3.9893999999999998</v>
      </c>
      <c r="C19" s="2">
        <f>RSI!I19</f>
        <v>32.519890130258247</v>
      </c>
      <c r="D19" s="2">
        <f>MACD!E19</f>
        <v>0</v>
      </c>
      <c r="E19" s="2">
        <f>MACD!F19</f>
        <v>0</v>
      </c>
      <c r="F19" s="2">
        <f>'Moving Avg'!D19</f>
        <v>3.9447400000000004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NEUTRAL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33</v>
      </c>
      <c r="Q19" s="9">
        <f t="shared" si="4"/>
        <v>36.950000000000003</v>
      </c>
      <c r="R19" s="9">
        <f t="shared" si="5"/>
        <v>39.75</v>
      </c>
      <c r="S19" s="9">
        <f t="shared" si="6"/>
        <v>37.85</v>
      </c>
      <c r="T19" s="9">
        <f t="shared" si="7"/>
        <v>38.25</v>
      </c>
      <c r="U19" s="8">
        <f t="shared" si="8"/>
        <v>38.183333333333337</v>
      </c>
      <c r="V19" s="8">
        <f t="shared" si="9"/>
        <v>38.200000000000003</v>
      </c>
    </row>
    <row r="20" spans="1:22" ht="13.5" x14ac:dyDescent="0.25">
      <c r="A20" s="3">
        <f>RSI!A20</f>
        <v>42033</v>
      </c>
      <c r="B20" s="2">
        <f>RSI!B20</f>
        <v>4.0103</v>
      </c>
      <c r="C20" s="2">
        <f>RSI!I20</f>
        <v>34.192824136276172</v>
      </c>
      <c r="D20" s="2">
        <f>MACD!E20</f>
        <v>0</v>
      </c>
      <c r="E20" s="2">
        <f>MACD!F20</f>
        <v>0</v>
      </c>
      <c r="F20" s="2">
        <f>'Moving Avg'!D20</f>
        <v>3.9656599999999997</v>
      </c>
      <c r="G20" s="2">
        <f>'Moving Avg'!F20</f>
        <v>4.1343894736842115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67</v>
      </c>
      <c r="Q20" s="9">
        <f t="shared" si="4"/>
        <v>42.05</v>
      </c>
      <c r="R20" s="9">
        <f t="shared" si="5"/>
        <v>48.25</v>
      </c>
      <c r="S20" s="9">
        <f t="shared" si="6"/>
        <v>53.150000000000006</v>
      </c>
      <c r="T20" s="9">
        <f t="shared" si="7"/>
        <v>46.75</v>
      </c>
      <c r="U20" s="8">
        <f t="shared" si="8"/>
        <v>47.816666666666663</v>
      </c>
      <c r="V20" s="8">
        <f t="shared" si="9"/>
        <v>47.55</v>
      </c>
    </row>
    <row r="21" spans="1:22" ht="13.5" x14ac:dyDescent="0.25">
      <c r="A21" s="3">
        <f>RSI!A21</f>
        <v>42034</v>
      </c>
      <c r="B21" s="2">
        <f>RSI!B21</f>
        <v>3.9056999999999999</v>
      </c>
      <c r="C21" s="2">
        <f>RSI!I21</f>
        <v>30.162496156475399</v>
      </c>
      <c r="D21" s="2">
        <f>MACD!E21</f>
        <v>0</v>
      </c>
      <c r="E21" s="2">
        <f>MACD!F21</f>
        <v>0</v>
      </c>
      <c r="F21" s="2">
        <f>'Moving Avg'!D21</f>
        <v>3.9726399999999997</v>
      </c>
      <c r="G21" s="2">
        <f>'Moving Avg'!F21</f>
        <v>4.1229550000000001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67</v>
      </c>
      <c r="Q21" s="9">
        <f t="shared" si="4"/>
        <v>42.05</v>
      </c>
      <c r="R21" s="9">
        <f t="shared" si="5"/>
        <v>48.25</v>
      </c>
      <c r="S21" s="9">
        <f t="shared" si="6"/>
        <v>53.150000000000006</v>
      </c>
      <c r="T21" s="9">
        <f t="shared" si="7"/>
        <v>46.75</v>
      </c>
      <c r="U21" s="8">
        <f t="shared" si="8"/>
        <v>47.816666666666663</v>
      </c>
      <c r="V21" s="8">
        <f t="shared" si="9"/>
        <v>47.55</v>
      </c>
    </row>
    <row r="22" spans="1:22" ht="13.5" x14ac:dyDescent="0.25">
      <c r="A22" s="3">
        <f>RSI!A22</f>
        <v>42037</v>
      </c>
      <c r="B22" s="2">
        <f>RSI!B22</f>
        <v>3.9056999999999999</v>
      </c>
      <c r="C22" s="2">
        <f>RSI!I22</f>
        <v>30.162496156475399</v>
      </c>
      <c r="D22" s="2">
        <f>MACD!E22</f>
        <v>0</v>
      </c>
      <c r="E22" s="2">
        <f>MACD!F22</f>
        <v>0</v>
      </c>
      <c r="F22" s="2">
        <f>'Moving Avg'!D22</f>
        <v>3.9586999999999994</v>
      </c>
      <c r="G22" s="2">
        <f>'Moving Avg'!F22</f>
        <v>4.0988949999999997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50</v>
      </c>
      <c r="Q22" s="9">
        <f t="shared" si="4"/>
        <v>39.5</v>
      </c>
      <c r="R22" s="9">
        <f t="shared" si="5"/>
        <v>44</v>
      </c>
      <c r="S22" s="9">
        <f t="shared" si="6"/>
        <v>45.5</v>
      </c>
      <c r="T22" s="9">
        <f t="shared" si="7"/>
        <v>42.5</v>
      </c>
      <c r="U22" s="8">
        <f t="shared" si="8"/>
        <v>43</v>
      </c>
      <c r="V22" s="8">
        <f t="shared" si="9"/>
        <v>42.875</v>
      </c>
    </row>
    <row r="23" spans="1:22" ht="13.5" x14ac:dyDescent="0.25">
      <c r="A23" s="3">
        <f>RSI!A23</f>
        <v>42038</v>
      </c>
      <c r="B23" s="2">
        <f>RSI!B23</f>
        <v>3.8359999999999999</v>
      </c>
      <c r="C23" s="2">
        <f>RSI!I23</f>
        <v>27.644342950004571</v>
      </c>
      <c r="D23" s="2">
        <f>MACD!E23</f>
        <v>0</v>
      </c>
      <c r="E23" s="2">
        <f>MACD!F23</f>
        <v>0</v>
      </c>
      <c r="F23" s="2">
        <f>'Moving Avg'!D23</f>
        <v>3.9294199999999995</v>
      </c>
      <c r="G23" s="2">
        <f>'Moving Avg'!F23</f>
        <v>4.0776249999999994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NEUTRAL</v>
      </c>
      <c r="L23" s="6" t="str">
        <f>OBV!H23</f>
        <v>CONFIRMED BEARISH</v>
      </c>
      <c r="M23" s="8">
        <f t="shared" si="0"/>
        <v>50</v>
      </c>
      <c r="N23" s="8">
        <f t="shared" si="1"/>
        <v>45</v>
      </c>
      <c r="O23" s="8">
        <f t="shared" si="2"/>
        <v>50</v>
      </c>
      <c r="P23" s="8">
        <f t="shared" si="3"/>
        <v>16.5</v>
      </c>
      <c r="Q23" s="9">
        <f t="shared" si="4"/>
        <v>43.225000000000001</v>
      </c>
      <c r="R23" s="9">
        <f t="shared" si="5"/>
        <v>40.625</v>
      </c>
      <c r="S23" s="9">
        <f t="shared" si="6"/>
        <v>34.174999999999997</v>
      </c>
      <c r="T23" s="9">
        <f t="shared" si="7"/>
        <v>40.375</v>
      </c>
      <c r="U23" s="8">
        <f t="shared" si="8"/>
        <v>39.341666666666661</v>
      </c>
      <c r="V23" s="8">
        <f t="shared" si="9"/>
        <v>39.599999999999994</v>
      </c>
    </row>
    <row r="24" spans="1:22" ht="13.5" x14ac:dyDescent="0.25">
      <c r="A24" s="3">
        <f>RSI!A24</f>
        <v>42039</v>
      </c>
      <c r="B24" s="2">
        <f>RSI!B24</f>
        <v>3.8429000000000002</v>
      </c>
      <c r="C24" s="2">
        <f>RSI!I24</f>
        <v>28.282665235890946</v>
      </c>
      <c r="D24" s="2">
        <f>MACD!E24</f>
        <v>0</v>
      </c>
      <c r="E24" s="2">
        <f>MACD!F24</f>
        <v>0</v>
      </c>
      <c r="F24" s="2">
        <f>'Moving Avg'!D24</f>
        <v>3.9001199999999998</v>
      </c>
      <c r="G24" s="2">
        <f>'Moving Avg'!F24</f>
        <v>4.0504249999999997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NEUTRAL</v>
      </c>
      <c r="L24" s="6" t="str">
        <f>OBV!H24</f>
        <v>CONFIRMED BEARISH</v>
      </c>
      <c r="M24" s="8">
        <f t="shared" si="0"/>
        <v>50</v>
      </c>
      <c r="N24" s="8">
        <f t="shared" si="1"/>
        <v>45</v>
      </c>
      <c r="O24" s="8">
        <f t="shared" si="2"/>
        <v>50</v>
      </c>
      <c r="P24" s="8">
        <f t="shared" si="3"/>
        <v>16.5</v>
      </c>
      <c r="Q24" s="9">
        <f t="shared" si="4"/>
        <v>43.225000000000001</v>
      </c>
      <c r="R24" s="9">
        <f t="shared" si="5"/>
        <v>40.625</v>
      </c>
      <c r="S24" s="9">
        <f t="shared" si="6"/>
        <v>34.174999999999997</v>
      </c>
      <c r="T24" s="9">
        <f t="shared" si="7"/>
        <v>40.375</v>
      </c>
      <c r="U24" s="8">
        <f t="shared" si="8"/>
        <v>39.341666666666661</v>
      </c>
      <c r="V24" s="8">
        <f t="shared" si="9"/>
        <v>39.599999999999994</v>
      </c>
    </row>
    <row r="25" spans="1:22" ht="13.5" x14ac:dyDescent="0.25">
      <c r="A25" s="3">
        <f>RSI!A25</f>
        <v>42040</v>
      </c>
      <c r="B25" s="2">
        <f>RSI!B25</f>
        <v>3.8010999999999999</v>
      </c>
      <c r="C25" s="2">
        <f>RSI!I25</f>
        <v>26.74345848347528</v>
      </c>
      <c r="D25" s="2">
        <f>MACD!E25</f>
        <v>0</v>
      </c>
      <c r="E25" s="2">
        <f>MACD!F25</f>
        <v>0</v>
      </c>
      <c r="F25" s="2">
        <f>'Moving Avg'!D25</f>
        <v>3.8582799999999997</v>
      </c>
      <c r="G25" s="2">
        <f>'Moving Avg'!F25</f>
        <v>4.0211350000000001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50</v>
      </c>
      <c r="N25" s="8">
        <f t="shared" si="1"/>
        <v>45</v>
      </c>
      <c r="O25" s="8">
        <f t="shared" si="2"/>
        <v>50</v>
      </c>
      <c r="P25" s="8">
        <f t="shared" si="3"/>
        <v>33</v>
      </c>
      <c r="Q25" s="9">
        <f t="shared" si="4"/>
        <v>45.7</v>
      </c>
      <c r="R25" s="9">
        <f t="shared" si="5"/>
        <v>44.75</v>
      </c>
      <c r="S25" s="9">
        <f t="shared" si="6"/>
        <v>41.6</v>
      </c>
      <c r="T25" s="9">
        <f t="shared" si="7"/>
        <v>44.5</v>
      </c>
      <c r="U25" s="8">
        <f t="shared" si="8"/>
        <v>44.016666666666673</v>
      </c>
      <c r="V25" s="8">
        <f t="shared" si="9"/>
        <v>44.137500000000003</v>
      </c>
    </row>
    <row r="26" spans="1:22" ht="13.5" x14ac:dyDescent="0.25">
      <c r="A26" s="3">
        <f>RSI!A26</f>
        <v>42041</v>
      </c>
      <c r="B26" s="2">
        <f>RSI!B26</f>
        <v>3.8010999999999999</v>
      </c>
      <c r="C26" s="2">
        <f>RSI!I26</f>
        <v>26.74345848347528</v>
      </c>
      <c r="D26" s="2">
        <f>MACD!E26</f>
        <v>0</v>
      </c>
      <c r="E26" s="2">
        <f>MACD!F26</f>
        <v>0</v>
      </c>
      <c r="F26" s="2">
        <f>'Moving Avg'!D26</f>
        <v>3.8373599999999994</v>
      </c>
      <c r="G26" s="2">
        <f>'Moving Avg'!F26</f>
        <v>3.9977700000000014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50</v>
      </c>
      <c r="N26" s="8">
        <f t="shared" si="1"/>
        <v>45</v>
      </c>
      <c r="O26" s="8">
        <f t="shared" si="2"/>
        <v>50</v>
      </c>
      <c r="P26" s="8">
        <f t="shared" si="3"/>
        <v>33</v>
      </c>
      <c r="Q26" s="9">
        <f t="shared" si="4"/>
        <v>45.7</v>
      </c>
      <c r="R26" s="9">
        <f t="shared" si="5"/>
        <v>44.75</v>
      </c>
      <c r="S26" s="9">
        <f t="shared" si="6"/>
        <v>41.6</v>
      </c>
      <c r="T26" s="9">
        <f t="shared" si="7"/>
        <v>44.5</v>
      </c>
      <c r="U26" s="8">
        <f t="shared" si="8"/>
        <v>44.016666666666673</v>
      </c>
      <c r="V26" s="8">
        <f t="shared" si="9"/>
        <v>44.137500000000003</v>
      </c>
    </row>
    <row r="27" spans="1:22" ht="13.5" x14ac:dyDescent="0.25">
      <c r="A27" s="3">
        <f>RSI!A27</f>
        <v>42044</v>
      </c>
      <c r="B27" s="2">
        <f>RSI!B27</f>
        <v>3.7732000000000001</v>
      </c>
      <c r="C27" s="2">
        <f>RSI!I27</f>
        <v>25.662347459175578</v>
      </c>
      <c r="D27" s="2">
        <f>MACD!E27</f>
        <v>1.0492267459059512E-2</v>
      </c>
      <c r="E27" s="2">
        <f>MACD!F27</f>
        <v>0</v>
      </c>
      <c r="F27" s="2">
        <f>'Moving Avg'!D27</f>
        <v>3.8108600000000004</v>
      </c>
      <c r="G27" s="2">
        <f>'Moving Avg'!F27</f>
        <v>3.9730100000000013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50</v>
      </c>
      <c r="N27" s="8">
        <f t="shared" si="1"/>
        <v>0</v>
      </c>
      <c r="O27" s="8">
        <f t="shared" si="2"/>
        <v>50</v>
      </c>
      <c r="P27" s="8">
        <f t="shared" si="3"/>
        <v>33</v>
      </c>
      <c r="Q27" s="9">
        <f t="shared" si="4"/>
        <v>29.95</v>
      </c>
      <c r="R27" s="9">
        <f t="shared" si="5"/>
        <v>35.75</v>
      </c>
      <c r="S27" s="9">
        <f t="shared" si="6"/>
        <v>34.85</v>
      </c>
      <c r="T27" s="9">
        <f t="shared" si="7"/>
        <v>33.25</v>
      </c>
      <c r="U27" s="8">
        <f t="shared" si="8"/>
        <v>33.516666666666673</v>
      </c>
      <c r="V27" s="8">
        <f t="shared" si="9"/>
        <v>33.450000000000003</v>
      </c>
    </row>
    <row r="28" spans="1:22" ht="13.5" x14ac:dyDescent="0.25">
      <c r="A28" s="3">
        <f>RSI!A28</f>
        <v>42045</v>
      </c>
      <c r="B28" s="2">
        <f>RSI!B28</f>
        <v>3.8359999999999999</v>
      </c>
      <c r="C28" s="2">
        <f>RSI!I28</f>
        <v>32.296757626257303</v>
      </c>
      <c r="D28" s="2">
        <f>MACD!E28</f>
        <v>1.3964506828715528E-2</v>
      </c>
      <c r="E28" s="2">
        <f>MACD!F28</f>
        <v>0</v>
      </c>
      <c r="F28" s="2">
        <f>'Moving Avg'!D28</f>
        <v>3.8108599999999995</v>
      </c>
      <c r="G28" s="2">
        <f>'Moving Avg'!F28</f>
        <v>3.955575000000001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NEUTRAL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33</v>
      </c>
      <c r="Q28" s="9">
        <f t="shared" si="4"/>
        <v>21.2</v>
      </c>
      <c r="R28" s="9">
        <f t="shared" si="5"/>
        <v>30.75</v>
      </c>
      <c r="S28" s="9">
        <f t="shared" si="6"/>
        <v>31.1</v>
      </c>
      <c r="T28" s="9">
        <f t="shared" si="7"/>
        <v>27</v>
      </c>
      <c r="U28" s="8">
        <f t="shared" si="8"/>
        <v>27.683333333333337</v>
      </c>
      <c r="V28" s="8">
        <f t="shared" si="9"/>
        <v>27.512500000000003</v>
      </c>
    </row>
    <row r="29" spans="1:22" ht="13.5" x14ac:dyDescent="0.25">
      <c r="A29" s="3">
        <f>RSI!A29</f>
        <v>42046</v>
      </c>
      <c r="B29" s="2">
        <f>RSI!B29</f>
        <v>4.0033000000000003</v>
      </c>
      <c r="C29" s="2">
        <f>RSI!I29</f>
        <v>46.098029162443787</v>
      </c>
      <c r="D29" s="2">
        <f>MACD!E29</f>
        <v>6.8784891630189193E-3</v>
      </c>
      <c r="E29" s="2">
        <f>MACD!F29</f>
        <v>0</v>
      </c>
      <c r="F29" s="2">
        <f>'Moving Avg'!D29</f>
        <v>3.84294</v>
      </c>
      <c r="G29" s="2">
        <f>'Moving Avg'!F29</f>
        <v>3.9465049999999997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33</v>
      </c>
      <c r="Q29" s="9">
        <f t="shared" si="4"/>
        <v>21.2</v>
      </c>
      <c r="R29" s="9">
        <f t="shared" si="5"/>
        <v>30.75</v>
      </c>
      <c r="S29" s="9">
        <f t="shared" si="6"/>
        <v>31.1</v>
      </c>
      <c r="T29" s="9">
        <f t="shared" si="7"/>
        <v>27</v>
      </c>
      <c r="U29" s="8">
        <f t="shared" si="8"/>
        <v>27.683333333333337</v>
      </c>
      <c r="V29" s="8">
        <f t="shared" si="9"/>
        <v>27.512500000000003</v>
      </c>
    </row>
    <row r="30" spans="1:22" ht="13.5" x14ac:dyDescent="0.25">
      <c r="A30" s="3">
        <f>RSI!A30</f>
        <v>42047</v>
      </c>
      <c r="B30" s="2">
        <f>RSI!B30</f>
        <v>4.0033000000000003</v>
      </c>
      <c r="C30" s="2">
        <f>RSI!I30</f>
        <v>46.098029162443787</v>
      </c>
      <c r="D30" s="2">
        <f>MACD!E30</f>
        <v>4.3053586367545194E-3</v>
      </c>
      <c r="E30" s="2">
        <f>MACD!F30</f>
        <v>0</v>
      </c>
      <c r="F30" s="2">
        <f>'Moving Avg'!D30</f>
        <v>3.8833799999999998</v>
      </c>
      <c r="G30" s="2">
        <f>'Moving Avg'!F30</f>
        <v>3.9426649999999994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33</v>
      </c>
      <c r="Q30" s="9">
        <f t="shared" si="4"/>
        <v>21.2</v>
      </c>
      <c r="R30" s="9">
        <f t="shared" si="5"/>
        <v>30.75</v>
      </c>
      <c r="S30" s="9">
        <f t="shared" si="6"/>
        <v>31.1</v>
      </c>
      <c r="T30" s="9">
        <f t="shared" si="7"/>
        <v>27</v>
      </c>
      <c r="U30" s="8">
        <f t="shared" si="8"/>
        <v>27.683333333333337</v>
      </c>
      <c r="V30" s="8">
        <f t="shared" si="9"/>
        <v>27.512500000000003</v>
      </c>
    </row>
    <row r="31" spans="1:22" ht="13.5" x14ac:dyDescent="0.25">
      <c r="A31" s="3">
        <f>RSI!A31</f>
        <v>42048</v>
      </c>
      <c r="B31" s="2">
        <f>RSI!B31</f>
        <v>4.1638000000000002</v>
      </c>
      <c r="C31" s="2">
        <f>RSI!I31</f>
        <v>56.063233104893882</v>
      </c>
      <c r="D31" s="2">
        <f>MACD!E31</f>
        <v>-2.5661115235807941E-2</v>
      </c>
      <c r="E31" s="2">
        <f>MACD!F31</f>
        <v>0</v>
      </c>
      <c r="F31" s="2">
        <f>'Moving Avg'!D31</f>
        <v>3.9559200000000003</v>
      </c>
      <c r="G31" s="2">
        <f>'Moving Avg'!F31</f>
        <v>3.9416199999999995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  <c r="M31" s="8">
        <f t="shared" si="0"/>
        <v>25</v>
      </c>
      <c r="N31" s="8">
        <f t="shared" si="1"/>
        <v>100</v>
      </c>
      <c r="O31" s="8">
        <f t="shared" si="2"/>
        <v>50</v>
      </c>
      <c r="P31" s="8">
        <f t="shared" si="3"/>
        <v>33</v>
      </c>
      <c r="Q31" s="9">
        <f t="shared" si="4"/>
        <v>56.2</v>
      </c>
      <c r="R31" s="9">
        <f t="shared" si="5"/>
        <v>50.75</v>
      </c>
      <c r="S31" s="9">
        <f t="shared" si="6"/>
        <v>46.1</v>
      </c>
      <c r="T31" s="9">
        <f t="shared" si="7"/>
        <v>52</v>
      </c>
      <c r="U31" s="8">
        <f t="shared" si="8"/>
        <v>51.016666666666673</v>
      </c>
      <c r="V31" s="8">
        <f t="shared" si="9"/>
        <v>51.262500000000003</v>
      </c>
    </row>
    <row r="32" spans="1:22" ht="13.5" x14ac:dyDescent="0.25">
      <c r="A32" s="3">
        <f>RSI!A32</f>
        <v>42051</v>
      </c>
      <c r="B32" s="2">
        <f>RSI!B32</f>
        <v>4.0452000000000004</v>
      </c>
      <c r="C32" s="2">
        <f>RSI!I32</f>
        <v>48.872972430703491</v>
      </c>
      <c r="D32" s="2">
        <f>MACD!E32</f>
        <v>-4.3002812825585046E-2</v>
      </c>
      <c r="E32" s="2">
        <f>MACD!F32</f>
        <v>0</v>
      </c>
      <c r="F32" s="2">
        <f>'Moving Avg'!D32</f>
        <v>4.0103200000000001</v>
      </c>
      <c r="G32" s="2">
        <f>'Moving Avg'!F32</f>
        <v>3.9374349999999994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  <c r="M32" s="8">
        <f t="shared" si="0"/>
        <v>25</v>
      </c>
      <c r="N32" s="8">
        <f t="shared" si="1"/>
        <v>100</v>
      </c>
      <c r="O32" s="8">
        <f t="shared" si="2"/>
        <v>50</v>
      </c>
      <c r="P32" s="8">
        <f t="shared" si="3"/>
        <v>67</v>
      </c>
      <c r="Q32" s="9">
        <f t="shared" si="4"/>
        <v>61.3</v>
      </c>
      <c r="R32" s="9">
        <f t="shared" si="5"/>
        <v>59.25</v>
      </c>
      <c r="S32" s="9">
        <f t="shared" si="6"/>
        <v>61.400000000000006</v>
      </c>
      <c r="T32" s="9">
        <f t="shared" si="7"/>
        <v>60.5</v>
      </c>
      <c r="U32" s="8">
        <f t="shared" si="8"/>
        <v>60.65</v>
      </c>
      <c r="V32" s="8">
        <f t="shared" si="9"/>
        <v>60.612499999999997</v>
      </c>
    </row>
    <row r="33" spans="1:22" ht="13.5" x14ac:dyDescent="0.25">
      <c r="A33" s="3">
        <f>RSI!A33</f>
        <v>42052</v>
      </c>
      <c r="B33" s="2">
        <f>RSI!B33</f>
        <v>4.1567999999999996</v>
      </c>
      <c r="C33" s="2">
        <f>RSI!I33</f>
        <v>54.753492630656943</v>
      </c>
      <c r="D33" s="2">
        <f>MACD!E33</f>
        <v>-7.6679039566001528E-2</v>
      </c>
      <c r="E33" s="2">
        <f>MACD!F33</f>
        <v>0</v>
      </c>
      <c r="F33" s="2">
        <f>'Moving Avg'!D33</f>
        <v>4.0744800000000003</v>
      </c>
      <c r="G33" s="2">
        <f>'Moving Avg'!F33</f>
        <v>3.9398749999999998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NEUTRAL</v>
      </c>
      <c r="L33" s="6" t="str">
        <f>OBV!H33</f>
        <v>CONFIRMED BULLISH</v>
      </c>
      <c r="M33" s="8">
        <f t="shared" si="0"/>
        <v>25</v>
      </c>
      <c r="N33" s="8">
        <f t="shared" si="1"/>
        <v>100</v>
      </c>
      <c r="O33" s="8">
        <f t="shared" si="2"/>
        <v>50</v>
      </c>
      <c r="P33" s="8">
        <f t="shared" si="3"/>
        <v>83.5</v>
      </c>
      <c r="Q33" s="9">
        <f t="shared" si="4"/>
        <v>63.774999999999999</v>
      </c>
      <c r="R33" s="9">
        <f t="shared" si="5"/>
        <v>63.375</v>
      </c>
      <c r="S33" s="9">
        <f t="shared" si="6"/>
        <v>68.825000000000003</v>
      </c>
      <c r="T33" s="9">
        <f t="shared" si="7"/>
        <v>64.625</v>
      </c>
      <c r="U33" s="8">
        <f t="shared" si="8"/>
        <v>65.325000000000003</v>
      </c>
      <c r="V33" s="8">
        <f t="shared" si="9"/>
        <v>65.150000000000006</v>
      </c>
    </row>
    <row r="34" spans="1:22" ht="13.5" x14ac:dyDescent="0.25">
      <c r="A34" s="3">
        <f>RSI!A34</f>
        <v>42053</v>
      </c>
      <c r="B34" s="2">
        <f>RSI!B34</f>
        <v>4.1497999999999999</v>
      </c>
      <c r="C34" s="2">
        <f>RSI!I34</f>
        <v>54.331374098309631</v>
      </c>
      <c r="D34" s="2">
        <f>MACD!E34</f>
        <v>-0.10426549596301182</v>
      </c>
      <c r="E34" s="2">
        <f>MACD!F34</f>
        <v>0</v>
      </c>
      <c r="F34" s="2">
        <f>'Moving Avg'!D34</f>
        <v>4.1037800000000004</v>
      </c>
      <c r="G34" s="2">
        <f>'Moving Avg'!F34</f>
        <v>3.9478949999999999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  <c r="M34" s="8">
        <f t="shared" si="0"/>
        <v>25</v>
      </c>
      <c r="N34" s="8">
        <f t="shared" si="1"/>
        <v>100</v>
      </c>
      <c r="O34" s="8">
        <f t="shared" si="2"/>
        <v>50</v>
      </c>
      <c r="P34" s="8">
        <f t="shared" si="3"/>
        <v>33</v>
      </c>
      <c r="Q34" s="9">
        <f t="shared" si="4"/>
        <v>56.2</v>
      </c>
      <c r="R34" s="9">
        <f t="shared" si="5"/>
        <v>50.75</v>
      </c>
      <c r="S34" s="9">
        <f t="shared" si="6"/>
        <v>46.1</v>
      </c>
      <c r="T34" s="9">
        <f t="shared" si="7"/>
        <v>52</v>
      </c>
      <c r="U34" s="8">
        <f t="shared" si="8"/>
        <v>51.016666666666673</v>
      </c>
      <c r="V34" s="8">
        <f t="shared" si="9"/>
        <v>51.262500000000003</v>
      </c>
    </row>
    <row r="35" spans="1:22" ht="13.5" x14ac:dyDescent="0.25">
      <c r="A35" s="3">
        <f>RSI!A35</f>
        <v>42054</v>
      </c>
      <c r="B35" s="2">
        <f>RSI!B35</f>
        <v>4.0312000000000001</v>
      </c>
      <c r="C35" s="2">
        <f>RSI!I35</f>
        <v>47.631208655594463</v>
      </c>
      <c r="D35" s="2">
        <f>MACD!E35</f>
        <v>-0.12583362566479384</v>
      </c>
      <c r="E35" s="2">
        <f>MACD!F35</f>
        <v>-3.7755718574183521E-2</v>
      </c>
      <c r="F35" s="2">
        <f>'Moving Avg'!D35</f>
        <v>4.1093599999999997</v>
      </c>
      <c r="G35" s="2">
        <f>'Moving Avg'!F35</f>
        <v>3.95417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BEARISH DIVERGENCE</v>
      </c>
      <c r="M35" s="8">
        <f t="shared" si="0"/>
        <v>25</v>
      </c>
      <c r="N35" s="8">
        <f t="shared" si="1"/>
        <v>100</v>
      </c>
      <c r="O35" s="8">
        <f t="shared" si="2"/>
        <v>50</v>
      </c>
      <c r="P35" s="8">
        <f t="shared" si="3"/>
        <v>33</v>
      </c>
      <c r="Q35" s="9">
        <f t="shared" si="4"/>
        <v>56.2</v>
      </c>
      <c r="R35" s="9">
        <f t="shared" si="5"/>
        <v>50.75</v>
      </c>
      <c r="S35" s="9">
        <f t="shared" si="6"/>
        <v>46.1</v>
      </c>
      <c r="T35" s="9">
        <f t="shared" si="7"/>
        <v>52</v>
      </c>
      <c r="U35" s="8">
        <f t="shared" si="8"/>
        <v>51.016666666666673</v>
      </c>
      <c r="V35" s="8">
        <f t="shared" si="9"/>
        <v>51.262500000000003</v>
      </c>
    </row>
    <row r="36" spans="1:22" ht="13.5" x14ac:dyDescent="0.25">
      <c r="A36" s="3">
        <f>RSI!A36</f>
        <v>42055</v>
      </c>
      <c r="B36" s="2">
        <f>RSI!B36</f>
        <v>4.0103</v>
      </c>
      <c r="C36" s="2">
        <f>RSI!I36</f>
        <v>46.541963053394639</v>
      </c>
      <c r="D36" s="2">
        <f>MACD!E36</f>
        <v>-0.14237180562300189</v>
      </c>
      <c r="E36" s="2">
        <f>MACD!F36</f>
        <v>-5.8678935983947196E-2</v>
      </c>
      <c r="F36" s="2">
        <f>'Moving Avg'!D36</f>
        <v>4.0786600000000011</v>
      </c>
      <c r="G36" s="2">
        <f>'Moving Avg'!F36</f>
        <v>3.9611450000000006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25</v>
      </c>
      <c r="N36" s="8">
        <f t="shared" si="1"/>
        <v>100</v>
      </c>
      <c r="O36" s="8">
        <f t="shared" si="2"/>
        <v>50</v>
      </c>
      <c r="P36" s="8">
        <f t="shared" si="3"/>
        <v>33</v>
      </c>
      <c r="Q36" s="9">
        <f t="shared" si="4"/>
        <v>56.2</v>
      </c>
      <c r="R36" s="9">
        <f t="shared" si="5"/>
        <v>50.75</v>
      </c>
      <c r="S36" s="9">
        <f t="shared" si="6"/>
        <v>46.1</v>
      </c>
      <c r="T36" s="9">
        <f t="shared" si="7"/>
        <v>52</v>
      </c>
      <c r="U36" s="8">
        <f t="shared" si="8"/>
        <v>51.016666666666673</v>
      </c>
      <c r="V36" s="8">
        <f t="shared" si="9"/>
        <v>51.262500000000003</v>
      </c>
    </row>
    <row r="37" spans="1:22" ht="13.5" x14ac:dyDescent="0.25">
      <c r="A37" s="3">
        <f>RSI!A37</f>
        <v>42058</v>
      </c>
      <c r="B37" s="2">
        <f>RSI!B37</f>
        <v>3.8986999999999998</v>
      </c>
      <c r="C37" s="2">
        <f>RSI!I37</f>
        <v>41.13285497197964</v>
      </c>
      <c r="D37" s="2">
        <f>MACD!E37</f>
        <v>-0.15211628501335905</v>
      </c>
      <c r="E37" s="2">
        <f>MACD!F37</f>
        <v>-7.7366405789829576E-2</v>
      </c>
      <c r="F37" s="2">
        <f>'Moving Avg'!D37</f>
        <v>4.0493600000000001</v>
      </c>
      <c r="G37" s="2">
        <f>'Moving Avg'!F37</f>
        <v>3.9573100000000005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  <c r="M37" s="8">
        <f t="shared" si="0"/>
        <v>25</v>
      </c>
      <c r="N37" s="8">
        <f t="shared" si="1"/>
        <v>100</v>
      </c>
      <c r="O37" s="8">
        <f t="shared" si="2"/>
        <v>50</v>
      </c>
      <c r="P37" s="8">
        <f t="shared" si="3"/>
        <v>33</v>
      </c>
      <c r="Q37" s="9">
        <f t="shared" si="4"/>
        <v>56.2</v>
      </c>
      <c r="R37" s="9">
        <f t="shared" si="5"/>
        <v>50.75</v>
      </c>
      <c r="S37" s="9">
        <f t="shared" si="6"/>
        <v>46.1</v>
      </c>
      <c r="T37" s="9">
        <f t="shared" si="7"/>
        <v>52</v>
      </c>
      <c r="U37" s="8">
        <f t="shared" si="8"/>
        <v>51.016666666666673</v>
      </c>
      <c r="V37" s="8">
        <f t="shared" si="9"/>
        <v>51.262500000000003</v>
      </c>
    </row>
    <row r="38" spans="1:22" ht="13.5" x14ac:dyDescent="0.25">
      <c r="A38" s="3">
        <f>RSI!A38</f>
        <v>42059</v>
      </c>
      <c r="B38" s="2">
        <f>RSI!B38</f>
        <v>3.8220000000000001</v>
      </c>
      <c r="C38" s="2">
        <f>RSI!I38</f>
        <v>37.87487767350612</v>
      </c>
      <c r="D38" s="2">
        <f>MACD!E38</f>
        <v>-0.14410450920793139</v>
      </c>
      <c r="E38" s="2">
        <f>MACD!F38</f>
        <v>-9.0714026473449949E-2</v>
      </c>
      <c r="F38" s="2">
        <f>'Moving Avg'!D38</f>
        <v>3.9824000000000006</v>
      </c>
      <c r="G38" s="2">
        <f>'Moving Avg'!F38</f>
        <v>3.9492900000000004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25</v>
      </c>
      <c r="N38" s="8">
        <f t="shared" si="1"/>
        <v>100</v>
      </c>
      <c r="O38" s="8">
        <f t="shared" si="2"/>
        <v>50</v>
      </c>
      <c r="P38" s="8">
        <f t="shared" si="3"/>
        <v>33</v>
      </c>
      <c r="Q38" s="9">
        <f t="shared" si="4"/>
        <v>56.2</v>
      </c>
      <c r="R38" s="9">
        <f t="shared" si="5"/>
        <v>50.75</v>
      </c>
      <c r="S38" s="9">
        <f t="shared" si="6"/>
        <v>46.1</v>
      </c>
      <c r="T38" s="9">
        <f t="shared" si="7"/>
        <v>52</v>
      </c>
      <c r="U38" s="8">
        <f t="shared" si="8"/>
        <v>51.016666666666673</v>
      </c>
      <c r="V38" s="8">
        <f t="shared" si="9"/>
        <v>51.262500000000003</v>
      </c>
    </row>
    <row r="39" spans="1:22" ht="13.5" x14ac:dyDescent="0.25">
      <c r="A39" s="3">
        <f>RSI!A39</f>
        <v>42060</v>
      </c>
      <c r="B39" s="2">
        <f>RSI!B39</f>
        <v>3.8220000000000001</v>
      </c>
      <c r="C39" s="2">
        <f>RSI!I39</f>
        <v>37.87487767350612</v>
      </c>
      <c r="D39" s="2">
        <f>MACD!E39</f>
        <v>-0.11028725455458499</v>
      </c>
      <c r="E39" s="2">
        <f>MACD!F39</f>
        <v>-9.4628672089676957E-2</v>
      </c>
      <c r="F39" s="2">
        <f>'Moving Avg'!D39</f>
        <v>3.9168399999999997</v>
      </c>
      <c r="G39" s="2">
        <f>'Moving Avg'!F39</f>
        <v>3.9409200000000006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25</v>
      </c>
      <c r="N39" s="8">
        <f t="shared" si="1"/>
        <v>45</v>
      </c>
      <c r="O39" s="8">
        <f t="shared" si="2"/>
        <v>50</v>
      </c>
      <c r="P39" s="8">
        <f t="shared" si="3"/>
        <v>33</v>
      </c>
      <c r="Q39" s="9">
        <f t="shared" si="4"/>
        <v>36.950000000000003</v>
      </c>
      <c r="R39" s="9">
        <f t="shared" si="5"/>
        <v>39.75</v>
      </c>
      <c r="S39" s="9">
        <f t="shared" si="6"/>
        <v>37.85</v>
      </c>
      <c r="T39" s="9">
        <f t="shared" si="7"/>
        <v>38.25</v>
      </c>
      <c r="U39" s="8">
        <f t="shared" si="8"/>
        <v>38.183333333333337</v>
      </c>
      <c r="V39" s="8">
        <f t="shared" si="9"/>
        <v>38.200000000000003</v>
      </c>
    </row>
    <row r="40" spans="1:22" ht="13.5" x14ac:dyDescent="0.25">
      <c r="A40" s="3">
        <f>RSI!A40</f>
        <v>42061</v>
      </c>
      <c r="B40" s="2">
        <f>RSI!B40</f>
        <v>3.8220000000000001</v>
      </c>
      <c r="C40" s="2">
        <f>RSI!I40</f>
        <v>37.87487767350612</v>
      </c>
      <c r="D40" s="2">
        <f>MACD!E40</f>
        <v>-8.0469322794218812E-2</v>
      </c>
      <c r="E40" s="2">
        <f>MACD!F40</f>
        <v>-9.1796802230585339E-2</v>
      </c>
      <c r="F40" s="2">
        <f>'Moving Avg'!D40</f>
        <v>3.875</v>
      </c>
      <c r="G40" s="2">
        <f>'Moving Avg'!F40</f>
        <v>3.9315050000000005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0</v>
      </c>
      <c r="O40" s="8">
        <f t="shared" si="2"/>
        <v>50</v>
      </c>
      <c r="P40" s="8">
        <f t="shared" si="3"/>
        <v>33</v>
      </c>
      <c r="Q40" s="9">
        <f t="shared" si="4"/>
        <v>21.2</v>
      </c>
      <c r="R40" s="9">
        <f t="shared" si="5"/>
        <v>30.75</v>
      </c>
      <c r="S40" s="9">
        <f t="shared" si="6"/>
        <v>31.1</v>
      </c>
      <c r="T40" s="9">
        <f t="shared" si="7"/>
        <v>27</v>
      </c>
      <c r="U40" s="8">
        <f t="shared" si="8"/>
        <v>27.683333333333337</v>
      </c>
      <c r="V40" s="8">
        <f t="shared" si="9"/>
        <v>27.512500000000003</v>
      </c>
    </row>
    <row r="41" spans="1:22" ht="13.5" x14ac:dyDescent="0.25">
      <c r="A41" s="3">
        <f>RSI!A41</f>
        <v>42062</v>
      </c>
      <c r="B41" s="2">
        <f>RSI!B41</f>
        <v>3.8010999999999999</v>
      </c>
      <c r="C41" s="2">
        <f>RSI!I41</f>
        <v>36.880701512744139</v>
      </c>
      <c r="D41" s="2">
        <f>MACD!E41</f>
        <v>-2.7884113320493675E-2</v>
      </c>
      <c r="E41" s="2">
        <f>MACD!F41</f>
        <v>-7.9014264448567004E-2</v>
      </c>
      <c r="F41" s="2">
        <f>'Moving Avg'!D41</f>
        <v>3.8331599999999995</v>
      </c>
      <c r="G41" s="2">
        <f>'Moving Avg'!F41</f>
        <v>3.9262750000000004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25</v>
      </c>
      <c r="N41" s="8">
        <f t="shared" si="1"/>
        <v>0</v>
      </c>
      <c r="O41" s="8">
        <f t="shared" si="2"/>
        <v>50</v>
      </c>
      <c r="P41" s="8">
        <f t="shared" si="3"/>
        <v>33</v>
      </c>
      <c r="Q41" s="9">
        <f t="shared" si="4"/>
        <v>21.2</v>
      </c>
      <c r="R41" s="9">
        <f t="shared" si="5"/>
        <v>30.75</v>
      </c>
      <c r="S41" s="9">
        <f t="shared" si="6"/>
        <v>31.1</v>
      </c>
      <c r="T41" s="9">
        <f t="shared" si="7"/>
        <v>27</v>
      </c>
      <c r="U41" s="8">
        <f t="shared" si="8"/>
        <v>27.683333333333337</v>
      </c>
      <c r="V41" s="8">
        <f t="shared" si="9"/>
        <v>27.512500000000003</v>
      </c>
    </row>
    <row r="42" spans="1:22" ht="13.5" x14ac:dyDescent="0.25">
      <c r="A42" s="3">
        <f>RSI!A42</f>
        <v>42065</v>
      </c>
      <c r="B42" s="2">
        <f>RSI!B42</f>
        <v>3.9127000000000001</v>
      </c>
      <c r="C42" s="2">
        <f>RSI!I42</f>
        <v>45.158651914074838</v>
      </c>
      <c r="D42" s="2">
        <f>MACD!E42</f>
        <v>-8.7465946351472645E-3</v>
      </c>
      <c r="E42" s="2">
        <f>MACD!F42</f>
        <v>-6.4960730485883064E-2</v>
      </c>
      <c r="F42" s="2">
        <f>'Moving Avg'!D42</f>
        <v>3.83596</v>
      </c>
      <c r="G42" s="2">
        <f>'Moving Avg'!F42</f>
        <v>3.926625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BEARISH DIVERGENCE</v>
      </c>
      <c r="M42" s="8">
        <f t="shared" si="0"/>
        <v>25</v>
      </c>
      <c r="N42" s="8">
        <f t="shared" si="1"/>
        <v>0</v>
      </c>
      <c r="O42" s="8">
        <f t="shared" si="2"/>
        <v>50</v>
      </c>
      <c r="P42" s="8">
        <f t="shared" si="3"/>
        <v>33</v>
      </c>
      <c r="Q42" s="9">
        <f t="shared" si="4"/>
        <v>21.2</v>
      </c>
      <c r="R42" s="9">
        <f t="shared" si="5"/>
        <v>30.75</v>
      </c>
      <c r="S42" s="9">
        <f t="shared" si="6"/>
        <v>31.1</v>
      </c>
      <c r="T42" s="9">
        <f t="shared" si="7"/>
        <v>27</v>
      </c>
      <c r="U42" s="8">
        <f t="shared" si="8"/>
        <v>27.683333333333337</v>
      </c>
      <c r="V42" s="8">
        <f t="shared" si="9"/>
        <v>27.512500000000003</v>
      </c>
    </row>
    <row r="43" spans="1:22" ht="13.5" x14ac:dyDescent="0.25">
      <c r="A43" s="3">
        <f>RSI!A43</f>
        <v>42066</v>
      </c>
      <c r="B43" s="2">
        <f>RSI!B43</f>
        <v>3.7662</v>
      </c>
      <c r="C43" s="2">
        <f>RSI!I43</f>
        <v>38.095583678984624</v>
      </c>
      <c r="D43" s="2">
        <f>MACD!E43</f>
        <v>3.5877918233828687E-2</v>
      </c>
      <c r="E43" s="2">
        <f>MACD!F43</f>
        <v>-4.4793000741940717E-2</v>
      </c>
      <c r="F43" s="2">
        <f>'Moving Avg'!D43</f>
        <v>3.8248000000000006</v>
      </c>
      <c r="G43" s="2">
        <f>'Moving Avg'!F43</f>
        <v>3.9231349999999998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50</v>
      </c>
      <c r="P43" s="8">
        <f t="shared" si="3"/>
        <v>33</v>
      </c>
      <c r="Q43" s="9">
        <f t="shared" si="4"/>
        <v>21.2</v>
      </c>
      <c r="R43" s="9">
        <f t="shared" si="5"/>
        <v>30.75</v>
      </c>
      <c r="S43" s="9">
        <f t="shared" si="6"/>
        <v>31.1</v>
      </c>
      <c r="T43" s="9">
        <f t="shared" si="7"/>
        <v>27</v>
      </c>
      <c r="U43" s="8">
        <f t="shared" si="8"/>
        <v>27.683333333333337</v>
      </c>
      <c r="V43" s="8">
        <f t="shared" si="9"/>
        <v>27.512500000000003</v>
      </c>
    </row>
    <row r="44" spans="1:22" ht="13.5" x14ac:dyDescent="0.25">
      <c r="A44" s="3">
        <f>RSI!A44</f>
        <v>42067</v>
      </c>
      <c r="B44" s="2">
        <f>RSI!B44</f>
        <v>3.7103999999999999</v>
      </c>
      <c r="C44" s="2">
        <f>RSI!I44</f>
        <v>35.798889122903049</v>
      </c>
      <c r="D44" s="2">
        <f>MACD!E44</f>
        <v>7.7938970558709464E-2</v>
      </c>
      <c r="E44" s="2">
        <f>MACD!F44</f>
        <v>-2.0246606481810682E-2</v>
      </c>
      <c r="F44" s="2">
        <f>'Moving Avg'!D44</f>
        <v>3.8024800000000001</v>
      </c>
      <c r="G44" s="2">
        <f>'Moving Avg'!F44</f>
        <v>3.9165099999999997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25</v>
      </c>
      <c r="N44" s="8">
        <f t="shared" si="1"/>
        <v>0</v>
      </c>
      <c r="O44" s="8">
        <f t="shared" si="2"/>
        <v>50</v>
      </c>
      <c r="P44" s="8">
        <f t="shared" si="3"/>
        <v>33</v>
      </c>
      <c r="Q44" s="9">
        <f t="shared" si="4"/>
        <v>21.2</v>
      </c>
      <c r="R44" s="9">
        <f t="shared" si="5"/>
        <v>30.75</v>
      </c>
      <c r="S44" s="9">
        <f t="shared" si="6"/>
        <v>31.1</v>
      </c>
      <c r="T44" s="9">
        <f t="shared" si="7"/>
        <v>27</v>
      </c>
      <c r="U44" s="8">
        <f t="shared" si="8"/>
        <v>27.683333333333337</v>
      </c>
      <c r="V44" s="8">
        <f t="shared" si="9"/>
        <v>27.512500000000003</v>
      </c>
    </row>
    <row r="45" spans="1:22" ht="13.5" x14ac:dyDescent="0.25">
      <c r="A45" s="3">
        <f>RSI!A45</f>
        <v>42068</v>
      </c>
      <c r="B45" s="2">
        <f>RSI!B45</f>
        <v>3.7103999999999999</v>
      </c>
      <c r="C45" s="2">
        <f>RSI!I45</f>
        <v>35.798889122903049</v>
      </c>
      <c r="D45" s="2">
        <f>MACD!E45</f>
        <v>9.6765846647334008E-2</v>
      </c>
      <c r="E45" s="2">
        <f>MACD!F45</f>
        <v>3.1558841440182568E-3</v>
      </c>
      <c r="F45" s="2">
        <f>'Moving Avg'!D45</f>
        <v>3.78016</v>
      </c>
      <c r="G45" s="2">
        <f>'Moving Avg'!F45</f>
        <v>3.9119749999999995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25</v>
      </c>
      <c r="N45" s="8">
        <f t="shared" si="1"/>
        <v>0</v>
      </c>
      <c r="O45" s="8">
        <f t="shared" si="2"/>
        <v>50</v>
      </c>
      <c r="P45" s="8">
        <f t="shared" si="3"/>
        <v>33</v>
      </c>
      <c r="Q45" s="9">
        <f t="shared" si="4"/>
        <v>21.2</v>
      </c>
      <c r="R45" s="9">
        <f t="shared" si="5"/>
        <v>30.75</v>
      </c>
      <c r="S45" s="9">
        <f t="shared" si="6"/>
        <v>31.1</v>
      </c>
      <c r="T45" s="9">
        <f t="shared" si="7"/>
        <v>27</v>
      </c>
      <c r="U45" s="8">
        <f t="shared" si="8"/>
        <v>27.683333333333337</v>
      </c>
      <c r="V45" s="8">
        <f t="shared" si="9"/>
        <v>27.512500000000003</v>
      </c>
    </row>
    <row r="46" spans="1:22" ht="13.5" x14ac:dyDescent="0.25">
      <c r="A46" s="3">
        <f>RSI!A46</f>
        <v>42069</v>
      </c>
      <c r="B46" s="2">
        <f>RSI!B46</f>
        <v>3.6337000000000002</v>
      </c>
      <c r="C46" s="2">
        <f>RSI!I46</f>
        <v>32.660004311921668</v>
      </c>
      <c r="D46" s="2">
        <f>MACD!E46</f>
        <v>0.11653544077207068</v>
      </c>
      <c r="E46" s="2">
        <f>MACD!F46</f>
        <v>2.5831795469628743E-2</v>
      </c>
      <c r="F46" s="2">
        <f>'Moving Avg'!D46</f>
        <v>3.74668</v>
      </c>
      <c r="G46" s="2">
        <f>'Moving Avg'!F46</f>
        <v>3.9036050000000002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50</v>
      </c>
      <c r="P46" s="8">
        <f t="shared" si="3"/>
        <v>33</v>
      </c>
      <c r="Q46" s="9">
        <f t="shared" si="4"/>
        <v>21.2</v>
      </c>
      <c r="R46" s="9">
        <f t="shared" si="5"/>
        <v>30.75</v>
      </c>
      <c r="S46" s="9">
        <f t="shared" si="6"/>
        <v>31.1</v>
      </c>
      <c r="T46" s="9">
        <f t="shared" si="7"/>
        <v>27</v>
      </c>
      <c r="U46" s="8">
        <f t="shared" si="8"/>
        <v>27.683333333333337</v>
      </c>
      <c r="V46" s="8">
        <f t="shared" si="9"/>
        <v>27.512500000000003</v>
      </c>
    </row>
    <row r="47" spans="1:22" ht="13.5" x14ac:dyDescent="0.25">
      <c r="A47" s="3">
        <f>RSI!A47</f>
        <v>42072</v>
      </c>
      <c r="B47" s="2">
        <f>RSI!B47</f>
        <v>3.6406999999999998</v>
      </c>
      <c r="C47" s="2">
        <f>RSI!I47</f>
        <v>33.235364319181002</v>
      </c>
      <c r="D47" s="2">
        <f>MACD!E47</f>
        <v>0.11730038841085744</v>
      </c>
      <c r="E47" s="2">
        <f>MACD!F47</f>
        <v>4.4125514057874488E-2</v>
      </c>
      <c r="F47" s="2">
        <f>'Moving Avg'!D47</f>
        <v>3.6922799999999993</v>
      </c>
      <c r="G47" s="2">
        <f>'Moving Avg'!F47</f>
        <v>3.8969800000000001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50</v>
      </c>
      <c r="P47" s="8">
        <f t="shared" si="3"/>
        <v>33</v>
      </c>
      <c r="Q47" s="9">
        <f t="shared" si="4"/>
        <v>21.2</v>
      </c>
      <c r="R47" s="9">
        <f t="shared" si="5"/>
        <v>30.75</v>
      </c>
      <c r="S47" s="9">
        <f t="shared" si="6"/>
        <v>31.1</v>
      </c>
      <c r="T47" s="9">
        <f t="shared" si="7"/>
        <v>27</v>
      </c>
      <c r="U47" s="8">
        <f t="shared" si="8"/>
        <v>27.683333333333337</v>
      </c>
      <c r="V47" s="8">
        <f t="shared" si="9"/>
        <v>27.512500000000003</v>
      </c>
    </row>
    <row r="48" spans="1:22" ht="13.5" x14ac:dyDescent="0.25">
      <c r="A48" s="3">
        <f>RSI!A48</f>
        <v>42073</v>
      </c>
      <c r="B48" s="2">
        <f>RSI!B48</f>
        <v>3.6337000000000002</v>
      </c>
      <c r="C48" s="2">
        <f>RSI!I48</f>
        <v>32.932342505074757</v>
      </c>
      <c r="D48" s="2">
        <f>MACD!E48</f>
        <v>0.1082216392570774</v>
      </c>
      <c r="E48" s="2">
        <f>MACD!F48</f>
        <v>5.6944739097715066E-2</v>
      </c>
      <c r="F48" s="2">
        <f>'Moving Avg'!D48</f>
        <v>3.6657800000000003</v>
      </c>
      <c r="G48" s="2">
        <f>'Moving Avg'!F48</f>
        <v>3.8868650000000011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0</v>
      </c>
      <c r="O48" s="8">
        <f t="shared" si="2"/>
        <v>50</v>
      </c>
      <c r="P48" s="8">
        <f t="shared" si="3"/>
        <v>33</v>
      </c>
      <c r="Q48" s="9">
        <f t="shared" si="4"/>
        <v>21.2</v>
      </c>
      <c r="R48" s="9">
        <f t="shared" si="5"/>
        <v>30.75</v>
      </c>
      <c r="S48" s="9">
        <f t="shared" si="6"/>
        <v>31.1</v>
      </c>
      <c r="T48" s="9">
        <f t="shared" si="7"/>
        <v>27</v>
      </c>
      <c r="U48" s="8">
        <f t="shared" si="8"/>
        <v>27.683333333333337</v>
      </c>
      <c r="V48" s="8">
        <f t="shared" si="9"/>
        <v>27.512500000000003</v>
      </c>
    </row>
    <row r="49" spans="1:22" ht="13.5" x14ac:dyDescent="0.25">
      <c r="A49" s="3">
        <f>RSI!A49</f>
        <v>42074</v>
      </c>
      <c r="B49" s="2">
        <f>RSI!B49</f>
        <v>3.6337000000000002</v>
      </c>
      <c r="C49" s="2">
        <f>RSI!I49</f>
        <v>32.932342505074757</v>
      </c>
      <c r="D49" s="2">
        <f>MACD!E49</f>
        <v>0.10202123306243926</v>
      </c>
      <c r="E49" s="2">
        <f>MACD!F49</f>
        <v>6.5960037890659906E-2</v>
      </c>
      <c r="F49" s="2">
        <f>'Moving Avg'!D49</f>
        <v>3.6504400000000006</v>
      </c>
      <c r="G49" s="2">
        <f>'Moving Avg'!F49</f>
        <v>3.8683850000000009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33</v>
      </c>
      <c r="Q49" s="9">
        <f t="shared" si="4"/>
        <v>21.2</v>
      </c>
      <c r="R49" s="9">
        <f t="shared" si="5"/>
        <v>30.75</v>
      </c>
      <c r="S49" s="9">
        <f t="shared" si="6"/>
        <v>31.1</v>
      </c>
      <c r="T49" s="9">
        <f t="shared" si="7"/>
        <v>27</v>
      </c>
      <c r="U49" s="8">
        <f t="shared" si="8"/>
        <v>27.683333333333337</v>
      </c>
      <c r="V49" s="8">
        <f t="shared" si="9"/>
        <v>27.512500000000003</v>
      </c>
    </row>
    <row r="50" spans="1:22" ht="13.5" x14ac:dyDescent="0.25">
      <c r="A50" s="3">
        <f>RSI!A50</f>
        <v>42075</v>
      </c>
      <c r="B50" s="2">
        <f>RSI!B50</f>
        <v>3.6337000000000002</v>
      </c>
      <c r="C50" s="2">
        <f>RSI!I50</f>
        <v>32.932342505074757</v>
      </c>
      <c r="D50" s="2">
        <f>MACD!E50</f>
        <v>9.8146598772481664E-2</v>
      </c>
      <c r="E50" s="2">
        <f>MACD!F50</f>
        <v>7.239735006702426E-2</v>
      </c>
      <c r="F50" s="2">
        <f>'Moving Avg'!D50</f>
        <v>3.6351000000000004</v>
      </c>
      <c r="G50" s="2">
        <f>'Moving Avg'!F50</f>
        <v>3.8499050000000006</v>
      </c>
      <c r="H50" s="2">
        <f>'Moving Avg'!G50</f>
        <v>3.9644857142857144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0"/>
        <v>25</v>
      </c>
      <c r="N50" s="8">
        <f t="shared" si="1"/>
        <v>0</v>
      </c>
      <c r="O50" s="8">
        <f t="shared" si="2"/>
        <v>50</v>
      </c>
      <c r="P50" s="8">
        <f t="shared" si="3"/>
        <v>33</v>
      </c>
      <c r="Q50" s="9">
        <f t="shared" si="4"/>
        <v>21.2</v>
      </c>
      <c r="R50" s="9">
        <f t="shared" si="5"/>
        <v>30.75</v>
      </c>
      <c r="S50" s="9">
        <f t="shared" si="6"/>
        <v>31.1</v>
      </c>
      <c r="T50" s="9">
        <f t="shared" si="7"/>
        <v>27</v>
      </c>
      <c r="U50" s="8">
        <f t="shared" si="8"/>
        <v>27.683333333333337</v>
      </c>
      <c r="V50" s="8">
        <f t="shared" si="9"/>
        <v>27.512500000000003</v>
      </c>
    </row>
    <row r="51" spans="1:22" ht="13.5" x14ac:dyDescent="0.25">
      <c r="A51" s="3">
        <f>RSI!A51</f>
        <v>42076</v>
      </c>
      <c r="B51" s="2">
        <f>RSI!B51</f>
        <v>3.6337000000000002</v>
      </c>
      <c r="C51" s="2">
        <f>RSI!I51</f>
        <v>32.932342505074757</v>
      </c>
      <c r="D51" s="2">
        <f>MACD!E51</f>
        <v>9.292292120886847E-2</v>
      </c>
      <c r="E51" s="2">
        <f>MACD!F51</f>
        <v>7.6502464295393105E-2</v>
      </c>
      <c r="F51" s="2">
        <f>'Moving Avg'!D51</f>
        <v>3.6351000000000004</v>
      </c>
      <c r="G51" s="2">
        <f>'Moving Avg'!F51</f>
        <v>3.8234000000000008</v>
      </c>
      <c r="H51" s="2">
        <f>'Moving Avg'!G51</f>
        <v>3.9578700000000002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33</v>
      </c>
      <c r="Q51" s="9">
        <f t="shared" si="4"/>
        <v>21.2</v>
      </c>
      <c r="R51" s="9">
        <f t="shared" si="5"/>
        <v>30.75</v>
      </c>
      <c r="S51" s="9">
        <f t="shared" si="6"/>
        <v>31.1</v>
      </c>
      <c r="T51" s="9">
        <f t="shared" si="7"/>
        <v>27</v>
      </c>
      <c r="U51" s="8">
        <f t="shared" si="8"/>
        <v>27.683333333333337</v>
      </c>
      <c r="V51" s="8">
        <f t="shared" si="9"/>
        <v>27.512500000000003</v>
      </c>
    </row>
    <row r="52" spans="1:22" ht="13.5" x14ac:dyDescent="0.25">
      <c r="A52" s="3">
        <f>RSI!A52</f>
        <v>42079</v>
      </c>
      <c r="B52" s="2">
        <f>RSI!B52</f>
        <v>3.6686000000000001</v>
      </c>
      <c r="C52" s="2">
        <f>RSI!I52</f>
        <v>36.796717009042482</v>
      </c>
      <c r="D52" s="2">
        <f>MACD!E52</f>
        <v>0.10426308355978264</v>
      </c>
      <c r="E52" s="2">
        <f>MACD!F52</f>
        <v>8.2054588148271018E-2</v>
      </c>
      <c r="F52" s="2">
        <f>'Moving Avg'!D52</f>
        <v>3.6406800000000006</v>
      </c>
      <c r="G52" s="2">
        <f>'Moving Avg'!F52</f>
        <v>3.8045700000000005</v>
      </c>
      <c r="H52" s="2">
        <f>'Moving Avg'!G52</f>
        <v>3.9435040000000003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CONFIRMED BULLISH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83.5</v>
      </c>
      <c r="Q52" s="9">
        <f t="shared" si="4"/>
        <v>28.774999999999999</v>
      </c>
      <c r="R52" s="9">
        <f t="shared" si="5"/>
        <v>43.375</v>
      </c>
      <c r="S52" s="9">
        <f t="shared" si="6"/>
        <v>53.825000000000003</v>
      </c>
      <c r="T52" s="9">
        <f t="shared" si="7"/>
        <v>39.625</v>
      </c>
      <c r="U52" s="8">
        <f t="shared" si="8"/>
        <v>41.991666666666667</v>
      </c>
      <c r="V52" s="8">
        <f t="shared" si="9"/>
        <v>41.400000000000006</v>
      </c>
    </row>
    <row r="53" spans="1:22" ht="13.5" x14ac:dyDescent="0.25">
      <c r="A53" s="3">
        <f>RSI!A53</f>
        <v>42080</v>
      </c>
      <c r="B53" s="2">
        <f>RSI!B53</f>
        <v>3.6686000000000001</v>
      </c>
      <c r="C53" s="2">
        <f>RSI!I53</f>
        <v>36.796717009042482</v>
      </c>
      <c r="D53" s="2">
        <f>MACD!E53</f>
        <v>9.2202947697281434E-2</v>
      </c>
      <c r="E53" s="2">
        <f>MACD!F53</f>
        <v>8.408426005807311E-2</v>
      </c>
      <c r="F53" s="2">
        <f>'Moving Avg'!D53</f>
        <v>3.6476599999999997</v>
      </c>
      <c r="G53" s="2">
        <f>'Moving Avg'!F53</f>
        <v>3.78016</v>
      </c>
      <c r="H53" s="2">
        <f>'Moving Avg'!G53</f>
        <v>3.931648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  <c r="M53" s="8">
        <f t="shared" si="0"/>
        <v>25</v>
      </c>
      <c r="N53" s="8">
        <f t="shared" si="1"/>
        <v>0</v>
      </c>
      <c r="O53" s="8">
        <f t="shared" si="2"/>
        <v>50</v>
      </c>
      <c r="P53" s="8">
        <f t="shared" si="3"/>
        <v>67</v>
      </c>
      <c r="Q53" s="9">
        <f t="shared" si="4"/>
        <v>26.299999999999997</v>
      </c>
      <c r="R53" s="9">
        <f t="shared" si="5"/>
        <v>39.25</v>
      </c>
      <c r="S53" s="9">
        <f t="shared" si="6"/>
        <v>46.400000000000006</v>
      </c>
      <c r="T53" s="9">
        <f t="shared" si="7"/>
        <v>35.5</v>
      </c>
      <c r="U53" s="8">
        <f t="shared" si="8"/>
        <v>37.31666666666667</v>
      </c>
      <c r="V53" s="8">
        <f t="shared" si="9"/>
        <v>36.862499999999997</v>
      </c>
    </row>
    <row r="54" spans="1:22" ht="13.5" x14ac:dyDescent="0.25">
      <c r="A54" s="3">
        <f>RSI!A54</f>
        <v>42081</v>
      </c>
      <c r="B54" s="2">
        <f>RSI!B54</f>
        <v>3.6476000000000002</v>
      </c>
      <c r="C54" s="2">
        <f>RSI!I54</f>
        <v>35.374330785152878</v>
      </c>
      <c r="D54" s="2">
        <f>MACD!E54</f>
        <v>7.5786568344070826E-2</v>
      </c>
      <c r="E54" s="2">
        <f>MACD!F54</f>
        <v>8.2424721715272653E-2</v>
      </c>
      <c r="F54" s="2">
        <f>'Moving Avg'!D54</f>
        <v>3.6504399999999997</v>
      </c>
      <c r="G54" s="2">
        <f>'Moving Avg'!F54</f>
        <v>3.7550499999999993</v>
      </c>
      <c r="H54" s="2">
        <f>'Moving Avg'!G54</f>
        <v>3.9168620000000001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  <c r="M54" s="8">
        <f t="shared" si="0"/>
        <v>25</v>
      </c>
      <c r="N54" s="8">
        <f t="shared" si="1"/>
        <v>45</v>
      </c>
      <c r="O54" s="8">
        <f t="shared" si="2"/>
        <v>50</v>
      </c>
      <c r="P54" s="8">
        <f t="shared" si="3"/>
        <v>83.5</v>
      </c>
      <c r="Q54" s="9">
        <f t="shared" si="4"/>
        <v>44.524999999999999</v>
      </c>
      <c r="R54" s="9">
        <f t="shared" si="5"/>
        <v>52.375</v>
      </c>
      <c r="S54" s="9">
        <f t="shared" si="6"/>
        <v>60.575000000000003</v>
      </c>
      <c r="T54" s="9">
        <f t="shared" si="7"/>
        <v>50.875</v>
      </c>
      <c r="U54" s="8">
        <f t="shared" si="8"/>
        <v>52.491666666666674</v>
      </c>
      <c r="V54" s="8">
        <f t="shared" si="9"/>
        <v>52.087500000000006</v>
      </c>
    </row>
    <row r="55" spans="1:22" ht="13.5" x14ac:dyDescent="0.25">
      <c r="A55" s="3">
        <f>RSI!A55</f>
        <v>42082</v>
      </c>
      <c r="B55" s="2">
        <f>RSI!B55</f>
        <v>3.7244000000000002</v>
      </c>
      <c r="C55" s="2">
        <f>RSI!I55</f>
        <v>43.913121060970255</v>
      </c>
      <c r="D55" s="2">
        <f>MACD!E55</f>
        <v>5.7087848698745614E-2</v>
      </c>
      <c r="E55" s="2">
        <f>MACD!F55</f>
        <v>7.7357347111967248E-2</v>
      </c>
      <c r="F55" s="2">
        <f>'Moving Avg'!D55</f>
        <v>3.66858</v>
      </c>
      <c r="G55" s="2">
        <f>'Moving Avg'!F55</f>
        <v>3.7397099999999996</v>
      </c>
      <c r="H55" s="2">
        <f>'Moving Avg'!G55</f>
        <v>3.9036120000000007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  <c r="M55" s="8">
        <f t="shared" si="0"/>
        <v>25</v>
      </c>
      <c r="N55" s="8">
        <f t="shared" si="1"/>
        <v>100</v>
      </c>
      <c r="O55" s="8">
        <f t="shared" si="2"/>
        <v>50</v>
      </c>
      <c r="P55" s="8">
        <f t="shared" si="3"/>
        <v>67</v>
      </c>
      <c r="Q55" s="9">
        <f t="shared" si="4"/>
        <v>61.3</v>
      </c>
      <c r="R55" s="9">
        <f t="shared" si="5"/>
        <v>59.25</v>
      </c>
      <c r="S55" s="9">
        <f t="shared" si="6"/>
        <v>61.400000000000006</v>
      </c>
      <c r="T55" s="9">
        <f t="shared" si="7"/>
        <v>60.5</v>
      </c>
      <c r="U55" s="8">
        <f t="shared" si="8"/>
        <v>60.65</v>
      </c>
      <c r="V55" s="8">
        <f t="shared" si="9"/>
        <v>60.612499999999997</v>
      </c>
    </row>
    <row r="56" spans="1:22" ht="13.5" x14ac:dyDescent="0.25">
      <c r="A56" s="3">
        <f>RSI!A56</f>
        <v>42086</v>
      </c>
      <c r="B56" s="2">
        <f>RSI!B56</f>
        <v>3.6267</v>
      </c>
      <c r="C56" s="2">
        <f>RSI!I56</f>
        <v>37.18259491405307</v>
      </c>
      <c r="D56" s="2">
        <f>MACD!E56</f>
        <v>3.7064773777778726E-2</v>
      </c>
      <c r="E56" s="2">
        <f>MACD!F56</f>
        <v>6.9298832445129549E-2</v>
      </c>
      <c r="F56" s="2">
        <f>'Moving Avg'!D56</f>
        <v>3.6671799999999997</v>
      </c>
      <c r="G56" s="2">
        <f>'Moving Avg'!F56</f>
        <v>3.7205299999999992</v>
      </c>
      <c r="H56" s="2">
        <f>'Moving Avg'!G56</f>
        <v>3.890778000000001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BULLISH DIVERGENCE</v>
      </c>
      <c r="M56" s="8">
        <f t="shared" si="0"/>
        <v>25</v>
      </c>
      <c r="N56" s="8">
        <f t="shared" si="1"/>
        <v>100</v>
      </c>
      <c r="O56" s="8">
        <f t="shared" si="2"/>
        <v>50</v>
      </c>
      <c r="P56" s="8">
        <f t="shared" si="3"/>
        <v>50</v>
      </c>
      <c r="Q56" s="9">
        <f t="shared" si="4"/>
        <v>58.75</v>
      </c>
      <c r="R56" s="9">
        <f t="shared" si="5"/>
        <v>55</v>
      </c>
      <c r="S56" s="9">
        <f t="shared" si="6"/>
        <v>53.75</v>
      </c>
      <c r="T56" s="9">
        <f t="shared" si="7"/>
        <v>56.25</v>
      </c>
      <c r="U56" s="8">
        <f t="shared" si="8"/>
        <v>55.833333333333336</v>
      </c>
      <c r="V56" s="8">
        <f t="shared" si="9"/>
        <v>55.9375</v>
      </c>
    </row>
    <row r="57" spans="1:22" ht="13.5" x14ac:dyDescent="0.25">
      <c r="A57" s="3">
        <f>RSI!A57</f>
        <v>42087</v>
      </c>
      <c r="B57" s="2">
        <f>RSI!B57</f>
        <v>3.6267</v>
      </c>
      <c r="C57" s="2">
        <f>RSI!I57</f>
        <v>37.18259491405307</v>
      </c>
      <c r="D57" s="2">
        <f>MACD!E57</f>
        <v>2.2111484038812801E-2</v>
      </c>
      <c r="E57" s="2">
        <f>MACD!F57</f>
        <v>5.9861362763866201E-2</v>
      </c>
      <c r="F57" s="2">
        <f>'Moving Avg'!D57</f>
        <v>3.6588000000000003</v>
      </c>
      <c r="G57" s="2">
        <f>'Moving Avg'!F57</f>
        <v>3.7069299999999989</v>
      </c>
      <c r="H57" s="2">
        <f>'Moving Avg'!G57</f>
        <v>3.8779440000000007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100</v>
      </c>
      <c r="O57" s="8">
        <f t="shared" si="2"/>
        <v>50</v>
      </c>
      <c r="P57" s="8">
        <f t="shared" si="3"/>
        <v>33</v>
      </c>
      <c r="Q57" s="9">
        <f t="shared" si="4"/>
        <v>56.2</v>
      </c>
      <c r="R57" s="9">
        <f t="shared" si="5"/>
        <v>50.75</v>
      </c>
      <c r="S57" s="9">
        <f t="shared" si="6"/>
        <v>46.1</v>
      </c>
      <c r="T57" s="9">
        <f t="shared" si="7"/>
        <v>52</v>
      </c>
      <c r="U57" s="8">
        <f t="shared" si="8"/>
        <v>51.016666666666673</v>
      </c>
      <c r="V57" s="8">
        <f t="shared" si="9"/>
        <v>51.262500000000003</v>
      </c>
    </row>
    <row r="58" spans="1:22" ht="13.5" x14ac:dyDescent="0.25">
      <c r="A58" s="3">
        <f>RSI!A58</f>
        <v>42088</v>
      </c>
      <c r="B58" s="2">
        <f>RSI!B58</f>
        <v>3.7244000000000002</v>
      </c>
      <c r="C58" s="2">
        <f>RSI!I58</f>
        <v>46.663477608985851</v>
      </c>
      <c r="D58" s="2">
        <f>MACD!E58</f>
        <v>1.9895449665310316E-3</v>
      </c>
      <c r="E58" s="2">
        <f>MACD!F58</f>
        <v>4.8286999204399168E-2</v>
      </c>
      <c r="F58" s="2">
        <f>'Moving Avg'!D58</f>
        <v>3.6699599999999997</v>
      </c>
      <c r="G58" s="2">
        <f>'Moving Avg'!F58</f>
        <v>3.7020499999999998</v>
      </c>
      <c r="H58" s="2">
        <f>'Moving Avg'!G58</f>
        <v>3.8687380000000009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  <c r="M58" s="8">
        <f t="shared" si="0"/>
        <v>25</v>
      </c>
      <c r="N58" s="8">
        <f t="shared" si="1"/>
        <v>100</v>
      </c>
      <c r="O58" s="8">
        <f t="shared" si="2"/>
        <v>50</v>
      </c>
      <c r="P58" s="8">
        <f t="shared" si="3"/>
        <v>16.5</v>
      </c>
      <c r="Q58" s="9">
        <f t="shared" si="4"/>
        <v>53.725000000000001</v>
      </c>
      <c r="R58" s="9">
        <f t="shared" si="5"/>
        <v>46.625</v>
      </c>
      <c r="S58" s="9">
        <f t="shared" si="6"/>
        <v>38.674999999999997</v>
      </c>
      <c r="T58" s="9">
        <f t="shared" si="7"/>
        <v>47.875</v>
      </c>
      <c r="U58" s="8">
        <f t="shared" si="8"/>
        <v>46.341666666666661</v>
      </c>
      <c r="V58" s="8">
        <f t="shared" si="9"/>
        <v>46.724999999999994</v>
      </c>
    </row>
    <row r="59" spans="1:22" ht="13.5" x14ac:dyDescent="0.25">
      <c r="A59" s="3">
        <f>RSI!A59</f>
        <v>42089</v>
      </c>
      <c r="B59" s="2">
        <f>RSI!B59</f>
        <v>3.7103999999999999</v>
      </c>
      <c r="C59" s="2">
        <f>RSI!I59</f>
        <v>45.601378827251047</v>
      </c>
      <c r="D59" s="2">
        <f>MACD!E59</f>
        <v>-1.3794761086868945E-2</v>
      </c>
      <c r="E59" s="2">
        <f>MACD!F59</f>
        <v>3.5870647146145553E-2</v>
      </c>
      <c r="F59" s="2">
        <f>'Moving Avg'!D59</f>
        <v>3.6825200000000002</v>
      </c>
      <c r="G59" s="2">
        <f>'Moving Avg'!F59</f>
        <v>3.6964699999999993</v>
      </c>
      <c r="H59" s="2">
        <f>'Moving Avg'!G59</f>
        <v>3.8592520000000001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  <c r="M59" s="8">
        <f t="shared" si="0"/>
        <v>25</v>
      </c>
      <c r="N59" s="8">
        <f t="shared" si="1"/>
        <v>100</v>
      </c>
      <c r="O59" s="8">
        <f t="shared" si="2"/>
        <v>50</v>
      </c>
      <c r="P59" s="8">
        <f t="shared" si="3"/>
        <v>67</v>
      </c>
      <c r="Q59" s="9">
        <f t="shared" si="4"/>
        <v>61.3</v>
      </c>
      <c r="R59" s="9">
        <f t="shared" si="5"/>
        <v>59.25</v>
      </c>
      <c r="S59" s="9">
        <f t="shared" si="6"/>
        <v>61.400000000000006</v>
      </c>
      <c r="T59" s="9">
        <f t="shared" si="7"/>
        <v>60.5</v>
      </c>
      <c r="U59" s="8">
        <f t="shared" si="8"/>
        <v>60.65</v>
      </c>
      <c r="V59" s="8">
        <f t="shared" si="9"/>
        <v>60.612499999999997</v>
      </c>
    </row>
    <row r="60" spans="1:22" ht="13.5" x14ac:dyDescent="0.25">
      <c r="A60" s="3">
        <f>RSI!A60</f>
        <v>42090</v>
      </c>
      <c r="B60" s="2">
        <f>RSI!B60</f>
        <v>3.7103999999999999</v>
      </c>
      <c r="C60" s="2">
        <f>RSI!I60</f>
        <v>45.601378827251047</v>
      </c>
      <c r="D60" s="2">
        <f>MACD!E60</f>
        <v>-2.6878251458201774E-2</v>
      </c>
      <c r="E60" s="2">
        <f>MACD!F60</f>
        <v>2.3320867425276087E-2</v>
      </c>
      <c r="F60" s="2">
        <f>'Moving Avg'!D60</f>
        <v>3.6797200000000005</v>
      </c>
      <c r="G60" s="2">
        <f>'Moving Avg'!F60</f>
        <v>3.6908899999999987</v>
      </c>
      <c r="H60" s="2">
        <f>'Moving Avg'!G60</f>
        <v>3.8518580000000004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  <c r="M60" s="8">
        <f t="shared" si="0"/>
        <v>25</v>
      </c>
      <c r="N60" s="8">
        <f t="shared" si="1"/>
        <v>100</v>
      </c>
      <c r="O60" s="8">
        <f t="shared" si="2"/>
        <v>50</v>
      </c>
      <c r="P60" s="8">
        <f t="shared" si="3"/>
        <v>33</v>
      </c>
      <c r="Q60" s="9">
        <f t="shared" si="4"/>
        <v>56.2</v>
      </c>
      <c r="R60" s="9">
        <f t="shared" si="5"/>
        <v>50.75</v>
      </c>
      <c r="S60" s="9">
        <f t="shared" si="6"/>
        <v>46.1</v>
      </c>
      <c r="T60" s="9">
        <f t="shared" si="7"/>
        <v>52</v>
      </c>
      <c r="U60" s="8">
        <f t="shared" si="8"/>
        <v>51.016666666666673</v>
      </c>
      <c r="V60" s="8">
        <f t="shared" si="9"/>
        <v>51.262500000000003</v>
      </c>
    </row>
    <row r="61" spans="1:22" ht="13.5" x14ac:dyDescent="0.25">
      <c r="A61" s="3">
        <f>RSI!A61</f>
        <v>42093</v>
      </c>
      <c r="B61" s="2">
        <f>RSI!B61</f>
        <v>3.7103999999999999</v>
      </c>
      <c r="C61" s="2">
        <f>RSI!I61</f>
        <v>45.601378827251047</v>
      </c>
      <c r="D61" s="2">
        <f>MACD!E61</f>
        <v>-3.7696618541630755E-2</v>
      </c>
      <c r="E61" s="2">
        <f>MACD!F61</f>
        <v>1.111737023189472E-2</v>
      </c>
      <c r="F61" s="2">
        <f>'Moving Avg'!D61</f>
        <v>3.6964600000000005</v>
      </c>
      <c r="G61" s="2">
        <f>'Moving Avg'!F61</f>
        <v>3.6863549999999989</v>
      </c>
      <c r="H61" s="2">
        <f>'Moving Avg'!G61</f>
        <v>3.8423720000000001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CONFIRMED BULLISH</v>
      </c>
      <c r="M61" s="8">
        <f t="shared" si="0"/>
        <v>25</v>
      </c>
      <c r="N61" s="8">
        <f t="shared" si="1"/>
        <v>100</v>
      </c>
      <c r="O61" s="8">
        <f t="shared" si="2"/>
        <v>50</v>
      </c>
      <c r="P61" s="8">
        <f t="shared" si="3"/>
        <v>83.5</v>
      </c>
      <c r="Q61" s="9">
        <f t="shared" si="4"/>
        <v>63.774999999999999</v>
      </c>
      <c r="R61" s="9">
        <f t="shared" si="5"/>
        <v>63.375</v>
      </c>
      <c r="S61" s="9">
        <f t="shared" si="6"/>
        <v>68.825000000000003</v>
      </c>
      <c r="T61" s="9">
        <f t="shared" si="7"/>
        <v>64.625</v>
      </c>
      <c r="U61" s="8">
        <f t="shared" si="8"/>
        <v>65.325000000000003</v>
      </c>
      <c r="V61" s="8">
        <f t="shared" si="9"/>
        <v>65.150000000000006</v>
      </c>
    </row>
    <row r="62" spans="1:22" ht="13.5" x14ac:dyDescent="0.25">
      <c r="A62" s="3">
        <f>RSI!A62</f>
        <v>42094</v>
      </c>
      <c r="B62" s="2">
        <f>RSI!B62</f>
        <v>3.7103999999999999</v>
      </c>
      <c r="C62" s="2">
        <f>RSI!I62</f>
        <v>45.601378827251047</v>
      </c>
      <c r="D62" s="2">
        <f>MACD!E62</f>
        <v>-4.1247799378600458E-2</v>
      </c>
      <c r="E62" s="2">
        <f>MACD!F62</f>
        <v>6.4433630979568446E-4</v>
      </c>
      <c r="F62" s="2">
        <f>'Moving Avg'!D62</f>
        <v>3.7131999999999996</v>
      </c>
      <c r="G62" s="2">
        <f>'Moving Avg'!F62</f>
        <v>3.67624</v>
      </c>
      <c r="H62" s="2">
        <f>'Moving Avg'!G62</f>
        <v>3.8340020000000004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  <c r="M62" s="8">
        <f t="shared" si="0"/>
        <v>25</v>
      </c>
      <c r="N62" s="8">
        <f t="shared" si="1"/>
        <v>100</v>
      </c>
      <c r="O62" s="8">
        <f t="shared" si="2"/>
        <v>50</v>
      </c>
      <c r="P62" s="8">
        <f t="shared" si="3"/>
        <v>83.5</v>
      </c>
      <c r="Q62" s="9">
        <f t="shared" si="4"/>
        <v>63.774999999999999</v>
      </c>
      <c r="R62" s="9">
        <f t="shared" si="5"/>
        <v>63.375</v>
      </c>
      <c r="S62" s="9">
        <f t="shared" si="6"/>
        <v>68.825000000000003</v>
      </c>
      <c r="T62" s="9">
        <f t="shared" si="7"/>
        <v>64.625</v>
      </c>
      <c r="U62" s="8">
        <f t="shared" si="8"/>
        <v>65.325000000000003</v>
      </c>
      <c r="V62" s="8">
        <f t="shared" si="9"/>
        <v>65.150000000000006</v>
      </c>
    </row>
    <row r="63" spans="1:22" ht="13.5" x14ac:dyDescent="0.25">
      <c r="A63" s="3">
        <f>RSI!A63</f>
        <v>42095</v>
      </c>
      <c r="B63" s="2">
        <f>RSI!B63</f>
        <v>3.6616</v>
      </c>
      <c r="C63" s="2">
        <f>RSI!I63</f>
        <v>41.204330939142622</v>
      </c>
      <c r="D63" s="2">
        <f>MACD!E63</f>
        <v>-4.0421541636869396E-2</v>
      </c>
      <c r="E63" s="2">
        <f>MACD!F63</f>
        <v>-7.5688392795373325E-3</v>
      </c>
      <c r="F63" s="2">
        <f>'Moving Avg'!D63</f>
        <v>3.7006399999999999</v>
      </c>
      <c r="G63" s="2">
        <f>'Moving Avg'!F63</f>
        <v>3.6710099999999999</v>
      </c>
      <c r="H63" s="2">
        <f>'Moving Avg'!G63</f>
        <v>3.8250740000000003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  <c r="M63" s="8">
        <f t="shared" si="0"/>
        <v>25</v>
      </c>
      <c r="N63" s="8">
        <f t="shared" si="1"/>
        <v>100</v>
      </c>
      <c r="O63" s="8">
        <f t="shared" si="2"/>
        <v>50</v>
      </c>
      <c r="P63" s="8">
        <f t="shared" si="3"/>
        <v>16.5</v>
      </c>
      <c r="Q63" s="9">
        <f t="shared" si="4"/>
        <v>53.725000000000001</v>
      </c>
      <c r="R63" s="9">
        <f t="shared" si="5"/>
        <v>46.625</v>
      </c>
      <c r="S63" s="9">
        <f t="shared" si="6"/>
        <v>38.674999999999997</v>
      </c>
      <c r="T63" s="9">
        <f t="shared" si="7"/>
        <v>47.875</v>
      </c>
      <c r="U63" s="8">
        <f t="shared" si="8"/>
        <v>46.341666666666661</v>
      </c>
      <c r="V63" s="8">
        <f t="shared" si="9"/>
        <v>46.724999999999994</v>
      </c>
    </row>
    <row r="64" spans="1:22" ht="13.5" x14ac:dyDescent="0.25">
      <c r="A64" s="3">
        <f>RSI!A64</f>
        <v>42096</v>
      </c>
      <c r="B64" s="2">
        <f>RSI!B64</f>
        <v>3.6267</v>
      </c>
      <c r="C64" s="2">
        <f>RSI!I64</f>
        <v>38.355900044132127</v>
      </c>
      <c r="D64" s="2">
        <f>MACD!E64</f>
        <v>-3.9879356321987469E-2</v>
      </c>
      <c r="E64" s="2">
        <f>MACD!F64</f>
        <v>-1.403094268802736E-2</v>
      </c>
      <c r="F64" s="2">
        <f>'Moving Avg'!D64</f>
        <v>3.6839</v>
      </c>
      <c r="G64" s="2">
        <f>'Moving Avg'!F64</f>
        <v>3.6668250000000002</v>
      </c>
      <c r="H64" s="2">
        <f>'Moving Avg'!G64</f>
        <v>3.8178200000000002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0"/>
        <v>25</v>
      </c>
      <c r="N64" s="8">
        <f t="shared" si="1"/>
        <v>100</v>
      </c>
      <c r="O64" s="8">
        <f t="shared" si="2"/>
        <v>50</v>
      </c>
      <c r="P64" s="8">
        <f t="shared" si="3"/>
        <v>33</v>
      </c>
      <c r="Q64" s="9">
        <f t="shared" si="4"/>
        <v>56.2</v>
      </c>
      <c r="R64" s="9">
        <f t="shared" si="5"/>
        <v>50.75</v>
      </c>
      <c r="S64" s="9">
        <f t="shared" si="6"/>
        <v>46.1</v>
      </c>
      <c r="T64" s="9">
        <f t="shared" si="7"/>
        <v>52</v>
      </c>
      <c r="U64" s="8">
        <f t="shared" si="8"/>
        <v>51.016666666666673</v>
      </c>
      <c r="V64" s="8">
        <f t="shared" si="9"/>
        <v>51.262500000000003</v>
      </c>
    </row>
    <row r="65" spans="1:22" ht="13.5" x14ac:dyDescent="0.25">
      <c r="A65" s="3">
        <f>RSI!A65</f>
        <v>42097</v>
      </c>
      <c r="B65" s="2">
        <f>RSI!B65</f>
        <v>3.6057999999999999</v>
      </c>
      <c r="C65" s="2">
        <f>RSI!I65</f>
        <v>36.71886631530743</v>
      </c>
      <c r="D65" s="2">
        <f>MACD!E65</f>
        <v>-2.5398392256801294E-2</v>
      </c>
      <c r="E65" s="2">
        <f>MACD!F65</f>
        <v>-1.6304432601782146E-2</v>
      </c>
      <c r="F65" s="2">
        <f>'Moving Avg'!D65</f>
        <v>3.6629799999999997</v>
      </c>
      <c r="G65" s="2">
        <f>'Moving Avg'!F65</f>
        <v>3.6615950000000006</v>
      </c>
      <c r="H65" s="2">
        <f>'Moving Avg'!G65</f>
        <v>3.8118219999999998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0"/>
        <v>25</v>
      </c>
      <c r="N65" s="8">
        <f t="shared" si="1"/>
        <v>45</v>
      </c>
      <c r="O65" s="8">
        <f t="shared" si="2"/>
        <v>50</v>
      </c>
      <c r="P65" s="8">
        <f t="shared" si="3"/>
        <v>33</v>
      </c>
      <c r="Q65" s="9">
        <f t="shared" si="4"/>
        <v>36.950000000000003</v>
      </c>
      <c r="R65" s="9">
        <f t="shared" si="5"/>
        <v>39.75</v>
      </c>
      <c r="S65" s="9">
        <f t="shared" si="6"/>
        <v>37.85</v>
      </c>
      <c r="T65" s="9">
        <f t="shared" si="7"/>
        <v>38.25</v>
      </c>
      <c r="U65" s="8">
        <f t="shared" si="8"/>
        <v>38.183333333333337</v>
      </c>
      <c r="V65" s="8">
        <f t="shared" si="9"/>
        <v>38.200000000000003</v>
      </c>
    </row>
    <row r="66" spans="1:22" ht="13.5" x14ac:dyDescent="0.25">
      <c r="A66" s="3">
        <f>RSI!A66</f>
        <v>42100</v>
      </c>
      <c r="B66" s="2">
        <f>RSI!B66</f>
        <v>3.6057999999999999</v>
      </c>
      <c r="C66" s="2">
        <f>RSI!I66</f>
        <v>36.71886631530743</v>
      </c>
      <c r="D66" s="2">
        <f>MACD!E66</f>
        <v>-2.7442669501948291E-2</v>
      </c>
      <c r="E66" s="2">
        <f>MACD!F66</f>
        <v>-1.8532079981815375E-2</v>
      </c>
      <c r="F66" s="2">
        <f>'Moving Avg'!D66</f>
        <v>3.6420599999999999</v>
      </c>
      <c r="G66" s="2">
        <f>'Moving Avg'!F66</f>
        <v>3.660200000000001</v>
      </c>
      <c r="H66" s="2">
        <f>'Moving Avg'!G66</f>
        <v>3.8065219999999993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36.950000000000003</v>
      </c>
      <c r="R66" s="9">
        <f t="shared" si="5"/>
        <v>39.75</v>
      </c>
      <c r="S66" s="9">
        <f t="shared" si="6"/>
        <v>37.85</v>
      </c>
      <c r="T66" s="9">
        <f t="shared" si="7"/>
        <v>38.25</v>
      </c>
      <c r="U66" s="8">
        <f t="shared" si="8"/>
        <v>38.183333333333337</v>
      </c>
      <c r="V66" s="8">
        <f t="shared" si="9"/>
        <v>38.200000000000003</v>
      </c>
    </row>
    <row r="67" spans="1:22" ht="13.5" x14ac:dyDescent="0.25">
      <c r="A67" s="3">
        <f>RSI!A67</f>
        <v>42101</v>
      </c>
      <c r="B67" s="2">
        <f>RSI!B67</f>
        <v>3.6057999999999999</v>
      </c>
      <c r="C67" s="2">
        <f>RSI!I67</f>
        <v>36.71886631530743</v>
      </c>
      <c r="D67" s="2">
        <f>MACD!E67</f>
        <v>-2.8493397605672932E-2</v>
      </c>
      <c r="E67" s="2">
        <f>MACD!F67</f>
        <v>-2.0524343506586887E-2</v>
      </c>
      <c r="F67" s="2">
        <f>'Moving Avg'!D67</f>
        <v>3.6211399999999996</v>
      </c>
      <c r="G67" s="2">
        <f>'Moving Avg'!F67</f>
        <v>3.6584550000000009</v>
      </c>
      <c r="H67" s="2">
        <f>'Moving Avg'!G67</f>
        <v>3.799129999999999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  <c r="M67" s="8">
        <f t="shared" si="10"/>
        <v>25</v>
      </c>
      <c r="N67" s="8">
        <f t="shared" si="11"/>
        <v>45</v>
      </c>
      <c r="O67" s="8">
        <f t="shared" si="12"/>
        <v>50</v>
      </c>
      <c r="P67" s="8">
        <f t="shared" si="13"/>
        <v>33</v>
      </c>
      <c r="Q67" s="9">
        <f t="shared" ref="Q67:Q130" si="14">0.35*M67+N67*0.35+O67*0.15+P67*0.15</f>
        <v>36.950000000000003</v>
      </c>
      <c r="R67" s="9">
        <f t="shared" ref="R67:R130" si="15">M67*0.2+N67*0.2+O67*0.35+P67*0.25</f>
        <v>39.75</v>
      </c>
      <c r="S67" s="9">
        <f t="shared" ref="S67:S130" si="16">M67*0.15+N67*0.15+O67*0.25+P67*0.45</f>
        <v>37.85</v>
      </c>
      <c r="T67" s="9">
        <f t="shared" ref="T67:T130" si="17">0.25*SUM(M67:P67)</f>
        <v>38.25</v>
      </c>
      <c r="U67" s="8">
        <f t="shared" ref="U67:U130" si="18">SUM(Q67:S67)/3</f>
        <v>38.183333333333337</v>
      </c>
      <c r="V67" s="8">
        <f t="shared" ref="V67:V130" si="19">SUM(Q67:T67)/4</f>
        <v>38.200000000000003</v>
      </c>
    </row>
    <row r="68" spans="1:22" ht="13.5" x14ac:dyDescent="0.25">
      <c r="A68" s="3">
        <f>RSI!A68</f>
        <v>42102</v>
      </c>
      <c r="B68" s="2">
        <f>RSI!B68</f>
        <v>3.5569999999999999</v>
      </c>
      <c r="C68" s="2">
        <f>RSI!I68</f>
        <v>32.654473115080748</v>
      </c>
      <c r="D68" s="2">
        <f>MACD!E68</f>
        <v>-1.0108145862373519E-2</v>
      </c>
      <c r="E68" s="2">
        <f>MACD!F68</f>
        <v>-1.8441103977744216E-2</v>
      </c>
      <c r="F68" s="2">
        <f>'Moving Avg'!D68</f>
        <v>3.6002200000000002</v>
      </c>
      <c r="G68" s="2">
        <f>'Moving Avg'!F68</f>
        <v>3.6546200000000004</v>
      </c>
      <c r="H68" s="2">
        <f>'Moving Avg'!G68</f>
        <v>3.7906219999999995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33</v>
      </c>
      <c r="Q68" s="9">
        <f t="shared" si="14"/>
        <v>21.2</v>
      </c>
      <c r="R68" s="9">
        <f t="shared" si="15"/>
        <v>30.75</v>
      </c>
      <c r="S68" s="9">
        <f t="shared" si="16"/>
        <v>31.1</v>
      </c>
      <c r="T68" s="9">
        <f t="shared" si="17"/>
        <v>27</v>
      </c>
      <c r="U68" s="8">
        <f t="shared" si="18"/>
        <v>27.683333333333337</v>
      </c>
      <c r="V68" s="8">
        <f t="shared" si="19"/>
        <v>27.512500000000003</v>
      </c>
    </row>
    <row r="69" spans="1:22" ht="13.5" x14ac:dyDescent="0.25">
      <c r="A69" s="3">
        <f>RSI!A69</f>
        <v>42104</v>
      </c>
      <c r="B69" s="2">
        <f>RSI!B69</f>
        <v>3.5569999999999999</v>
      </c>
      <c r="C69" s="2">
        <f>RSI!I69</f>
        <v>32.654473115080748</v>
      </c>
      <c r="D69" s="2">
        <f>MACD!E69</f>
        <v>4.1652923508941342E-3</v>
      </c>
      <c r="E69" s="2">
        <f>MACD!F69</f>
        <v>-1.3919824712016545E-2</v>
      </c>
      <c r="F69" s="2">
        <f>'Moving Avg'!D69</f>
        <v>3.5862799999999999</v>
      </c>
      <c r="G69" s="2">
        <f>'Moving Avg'!F69</f>
        <v>3.6507850000000004</v>
      </c>
      <c r="H69" s="2">
        <f>'Moving Avg'!G69</f>
        <v>3.7819739999999991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33</v>
      </c>
      <c r="Q69" s="9">
        <f t="shared" si="14"/>
        <v>21.2</v>
      </c>
      <c r="R69" s="9">
        <f t="shared" si="15"/>
        <v>30.75</v>
      </c>
      <c r="S69" s="9">
        <f t="shared" si="16"/>
        <v>31.1</v>
      </c>
      <c r="T69" s="9">
        <f t="shared" si="17"/>
        <v>27</v>
      </c>
      <c r="U69" s="8">
        <f t="shared" si="18"/>
        <v>27.683333333333337</v>
      </c>
      <c r="V69" s="8">
        <f t="shared" si="19"/>
        <v>27.512500000000003</v>
      </c>
    </row>
    <row r="70" spans="1:22" ht="13.5" x14ac:dyDescent="0.25">
      <c r="A70" s="3">
        <f>RSI!A70</f>
        <v>42107</v>
      </c>
      <c r="B70" s="2">
        <f>RSI!B70</f>
        <v>3.5430000000000001</v>
      </c>
      <c r="C70" s="2">
        <f>RSI!I70</f>
        <v>31.494575149326209</v>
      </c>
      <c r="D70" s="2">
        <f>MACD!E70</f>
        <v>1.8085903004013915E-2</v>
      </c>
      <c r="E70" s="2">
        <f>MACD!F70</f>
        <v>-7.5186791688104538E-3</v>
      </c>
      <c r="F70" s="2">
        <f>'Moving Avg'!D70</f>
        <v>3.5737200000000002</v>
      </c>
      <c r="G70" s="2">
        <f>'Moving Avg'!F70</f>
        <v>3.6462500000000007</v>
      </c>
      <c r="H70" s="2">
        <f>'Moving Avg'!G70</f>
        <v>3.7726279999999988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33</v>
      </c>
      <c r="Q70" s="9">
        <f t="shared" si="14"/>
        <v>21.2</v>
      </c>
      <c r="R70" s="9">
        <f t="shared" si="15"/>
        <v>30.75</v>
      </c>
      <c r="S70" s="9">
        <f t="shared" si="16"/>
        <v>31.1</v>
      </c>
      <c r="T70" s="9">
        <f t="shared" si="17"/>
        <v>27</v>
      </c>
      <c r="U70" s="8">
        <f t="shared" si="18"/>
        <v>27.683333333333337</v>
      </c>
      <c r="V70" s="8">
        <f t="shared" si="19"/>
        <v>27.512500000000003</v>
      </c>
    </row>
    <row r="71" spans="1:22" ht="13.5" x14ac:dyDescent="0.25">
      <c r="A71" s="3">
        <f>RSI!A71</f>
        <v>42108</v>
      </c>
      <c r="B71" s="2">
        <f>RSI!B71</f>
        <v>3.5430000000000001</v>
      </c>
      <c r="C71" s="2">
        <f>RSI!I71</f>
        <v>31.494575149326209</v>
      </c>
      <c r="D71" s="2">
        <f>MACD!E71</f>
        <v>3.0693949492880179E-2</v>
      </c>
      <c r="E71" s="2">
        <f>MACD!F71</f>
        <v>1.2384656352767281E-4</v>
      </c>
      <c r="F71" s="2">
        <f>'Moving Avg'!D71</f>
        <v>3.5611599999999997</v>
      </c>
      <c r="G71" s="2">
        <f>'Moving Avg'!F71</f>
        <v>3.6417150000000005</v>
      </c>
      <c r="H71" s="2">
        <f>'Moving Avg'!G71</f>
        <v>3.7653739999999987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33</v>
      </c>
      <c r="Q71" s="9">
        <f t="shared" si="14"/>
        <v>21.2</v>
      </c>
      <c r="R71" s="9">
        <f t="shared" si="15"/>
        <v>30.75</v>
      </c>
      <c r="S71" s="9">
        <f t="shared" si="16"/>
        <v>31.1</v>
      </c>
      <c r="T71" s="9">
        <f t="shared" si="17"/>
        <v>27</v>
      </c>
      <c r="U71" s="8">
        <f t="shared" si="18"/>
        <v>27.683333333333337</v>
      </c>
      <c r="V71" s="8">
        <f t="shared" si="19"/>
        <v>27.512500000000003</v>
      </c>
    </row>
    <row r="72" spans="1:22" ht="13.5" x14ac:dyDescent="0.25">
      <c r="A72" s="3">
        <f>RSI!A72</f>
        <v>42109</v>
      </c>
      <c r="B72" s="2">
        <f>RSI!B72</f>
        <v>3.5430000000000001</v>
      </c>
      <c r="C72" s="2">
        <f>RSI!I72</f>
        <v>31.494575149326209</v>
      </c>
      <c r="D72" s="2">
        <f>MACD!E72</f>
        <v>4.2129952303326501E-2</v>
      </c>
      <c r="E72" s="2">
        <f>MACD!F72</f>
        <v>8.5250677114874392E-3</v>
      </c>
      <c r="F72" s="2">
        <f>'Moving Avg'!D72</f>
        <v>3.5485999999999995</v>
      </c>
      <c r="G72" s="2">
        <f>'Moving Avg'!F72</f>
        <v>3.6354350000000011</v>
      </c>
      <c r="H72" s="2">
        <f>'Moving Avg'!G72</f>
        <v>3.7581199999999986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33</v>
      </c>
      <c r="Q72" s="9">
        <f t="shared" si="14"/>
        <v>21.2</v>
      </c>
      <c r="R72" s="9">
        <f t="shared" si="15"/>
        <v>30.75</v>
      </c>
      <c r="S72" s="9">
        <f t="shared" si="16"/>
        <v>31.1</v>
      </c>
      <c r="T72" s="9">
        <f t="shared" si="17"/>
        <v>27</v>
      </c>
      <c r="U72" s="8">
        <f t="shared" si="18"/>
        <v>27.683333333333337</v>
      </c>
      <c r="V72" s="8">
        <f t="shared" si="19"/>
        <v>27.512500000000003</v>
      </c>
    </row>
    <row r="73" spans="1:22" ht="13.5" x14ac:dyDescent="0.25">
      <c r="A73" s="3">
        <f>RSI!A73</f>
        <v>42110</v>
      </c>
      <c r="B73" s="2">
        <f>RSI!B73</f>
        <v>3.5430000000000001</v>
      </c>
      <c r="C73" s="2">
        <f>RSI!I73</f>
        <v>31.494575149326195</v>
      </c>
      <c r="D73" s="2">
        <f>MACD!E73</f>
        <v>4.5009670148509429E-2</v>
      </c>
      <c r="E73" s="2">
        <f>MACD!F73</f>
        <v>1.5821988198891839E-2</v>
      </c>
      <c r="F73" s="2">
        <f>'Moving Avg'!D73</f>
        <v>3.5457999999999998</v>
      </c>
      <c r="G73" s="2">
        <f>'Moving Avg'!F73</f>
        <v>3.6291550000000017</v>
      </c>
      <c r="H73" s="2">
        <f>'Moving Avg'!G73</f>
        <v>3.7522599999999988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33</v>
      </c>
      <c r="Q73" s="9">
        <f t="shared" si="14"/>
        <v>21.2</v>
      </c>
      <c r="R73" s="9">
        <f t="shared" si="15"/>
        <v>30.75</v>
      </c>
      <c r="S73" s="9">
        <f t="shared" si="16"/>
        <v>31.1</v>
      </c>
      <c r="T73" s="9">
        <f t="shared" si="17"/>
        <v>27</v>
      </c>
      <c r="U73" s="8">
        <f t="shared" si="18"/>
        <v>27.683333333333337</v>
      </c>
      <c r="V73" s="8">
        <f t="shared" si="19"/>
        <v>27.512500000000003</v>
      </c>
    </row>
    <row r="74" spans="1:22" ht="13.5" x14ac:dyDescent="0.25">
      <c r="A74" s="3">
        <f>RSI!A74</f>
        <v>42111</v>
      </c>
      <c r="B74" s="2">
        <f>RSI!B74</f>
        <v>3.5360999999999998</v>
      </c>
      <c r="C74" s="2">
        <f>RSI!I74</f>
        <v>30.770031041621579</v>
      </c>
      <c r="D74" s="2">
        <f>MACD!E74</f>
        <v>4.3246375922957991E-2</v>
      </c>
      <c r="E74" s="2">
        <f>MACD!F74</f>
        <v>2.1306865743705071E-2</v>
      </c>
      <c r="F74" s="2">
        <f>'Moving Avg'!D74</f>
        <v>3.5416200000000004</v>
      </c>
      <c r="G74" s="2">
        <f>'Moving Avg'!F74</f>
        <v>3.6235800000000014</v>
      </c>
      <c r="H74" s="2">
        <f>'Moving Avg'!G74</f>
        <v>3.7461239999999987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  <c r="M74" s="8">
        <f t="shared" si="10"/>
        <v>25</v>
      </c>
      <c r="N74" s="8">
        <f t="shared" si="11"/>
        <v>0</v>
      </c>
      <c r="O74" s="8">
        <f t="shared" si="12"/>
        <v>50</v>
      </c>
      <c r="P74" s="8">
        <f t="shared" si="13"/>
        <v>33</v>
      </c>
      <c r="Q74" s="9">
        <f t="shared" si="14"/>
        <v>21.2</v>
      </c>
      <c r="R74" s="9">
        <f t="shared" si="15"/>
        <v>30.75</v>
      </c>
      <c r="S74" s="9">
        <f t="shared" si="16"/>
        <v>31.1</v>
      </c>
      <c r="T74" s="9">
        <f t="shared" si="17"/>
        <v>27</v>
      </c>
      <c r="U74" s="8">
        <f t="shared" si="18"/>
        <v>27.683333333333337</v>
      </c>
      <c r="V74" s="8">
        <f t="shared" si="19"/>
        <v>27.512500000000003</v>
      </c>
    </row>
    <row r="75" spans="1:22" ht="13.5" x14ac:dyDescent="0.25">
      <c r="A75" s="3">
        <f>RSI!A75</f>
        <v>42114</v>
      </c>
      <c r="B75" s="2">
        <f>RSI!B75</f>
        <v>3.5430000000000001</v>
      </c>
      <c r="C75" s="2">
        <f>RSI!I75</f>
        <v>32.443737803293644</v>
      </c>
      <c r="D75" s="2">
        <f>MACD!E75</f>
        <v>3.8678024311224579E-2</v>
      </c>
      <c r="E75" s="2">
        <f>MACD!F75</f>
        <v>2.4781097457208974E-2</v>
      </c>
      <c r="F75" s="2">
        <f>'Moving Avg'!D75</f>
        <v>3.5416200000000004</v>
      </c>
      <c r="G75" s="2">
        <f>'Moving Avg'!F75</f>
        <v>3.6145100000000014</v>
      </c>
      <c r="H75" s="2">
        <f>'Moving Avg'!G75</f>
        <v>3.7409619999999988</v>
      </c>
      <c r="I75" s="2">
        <f>'Moving Avg'!H75</f>
        <v>0</v>
      </c>
      <c r="J75" s="6" t="str">
        <f>OBV!F75</f>
        <v>BULLISH</v>
      </c>
      <c r="K75" s="6" t="str">
        <f>OBV!G75</f>
        <v>NEUTRAL</v>
      </c>
      <c r="L75" s="6" t="str">
        <f>OBV!H75</f>
        <v>NEUTRAL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49.5</v>
      </c>
      <c r="Q75" s="9">
        <f t="shared" si="14"/>
        <v>23.675000000000001</v>
      </c>
      <c r="R75" s="9">
        <f t="shared" si="15"/>
        <v>34.875</v>
      </c>
      <c r="S75" s="9">
        <f t="shared" si="16"/>
        <v>38.525000000000006</v>
      </c>
      <c r="T75" s="9">
        <f t="shared" si="17"/>
        <v>31.125</v>
      </c>
      <c r="U75" s="8">
        <f t="shared" si="18"/>
        <v>32.358333333333334</v>
      </c>
      <c r="V75" s="8">
        <f t="shared" si="19"/>
        <v>32.049999999999997</v>
      </c>
    </row>
    <row r="76" spans="1:22" ht="13.5" x14ac:dyDescent="0.25">
      <c r="A76" s="3">
        <f>RSI!A76</f>
        <v>42115</v>
      </c>
      <c r="B76" s="2">
        <f>RSI!B76</f>
        <v>3.55</v>
      </c>
      <c r="C76" s="2">
        <f>RSI!I76</f>
        <v>34.182188209671409</v>
      </c>
      <c r="D76" s="2">
        <f>MACD!E76</f>
        <v>3.4855207244353537E-2</v>
      </c>
      <c r="E76" s="2">
        <f>MACD!F76</f>
        <v>2.6795919414637888E-2</v>
      </c>
      <c r="F76" s="2">
        <f>'Moving Avg'!D76</f>
        <v>3.5430199999999998</v>
      </c>
      <c r="G76" s="2">
        <f>'Moving Avg'!F76</f>
        <v>3.6106750000000005</v>
      </c>
      <c r="H76" s="2">
        <f>'Moving Avg'!G76</f>
        <v>3.7359399999999994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0</v>
      </c>
      <c r="O76" s="8">
        <f t="shared" si="12"/>
        <v>50</v>
      </c>
      <c r="P76" s="8">
        <f t="shared" si="13"/>
        <v>67</v>
      </c>
      <c r="Q76" s="9">
        <f t="shared" si="14"/>
        <v>26.299999999999997</v>
      </c>
      <c r="R76" s="9">
        <f t="shared" si="15"/>
        <v>39.25</v>
      </c>
      <c r="S76" s="9">
        <f t="shared" si="16"/>
        <v>46.400000000000006</v>
      </c>
      <c r="T76" s="9">
        <f t="shared" si="17"/>
        <v>35.5</v>
      </c>
      <c r="U76" s="8">
        <f t="shared" si="18"/>
        <v>37.31666666666667</v>
      </c>
      <c r="V76" s="8">
        <f t="shared" si="19"/>
        <v>36.862499999999997</v>
      </c>
    </row>
    <row r="77" spans="1:22" ht="13.5" x14ac:dyDescent="0.25">
      <c r="A77" s="3">
        <f>RSI!A77</f>
        <v>42116</v>
      </c>
      <c r="B77" s="2">
        <f>RSI!B77</f>
        <v>3.4872000000000001</v>
      </c>
      <c r="C77" s="2">
        <f>RSI!I77</f>
        <v>27.375886808762999</v>
      </c>
      <c r="D77" s="2">
        <f>MACD!E77</f>
        <v>3.6750661596584688E-2</v>
      </c>
      <c r="E77" s="2">
        <f>MACD!F77</f>
        <v>2.8786867851027249E-2</v>
      </c>
      <c r="F77" s="2">
        <f>'Moving Avg'!D77</f>
        <v>3.5318600000000004</v>
      </c>
      <c r="G77" s="2">
        <f>'Moving Avg'!F77</f>
        <v>3.6036999999999999</v>
      </c>
      <c r="H77" s="2">
        <f>'Moving Avg'!G77</f>
        <v>3.7302199999999992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  <c r="M77" s="8">
        <f t="shared" si="10"/>
        <v>50</v>
      </c>
      <c r="N77" s="8">
        <f t="shared" si="11"/>
        <v>0</v>
      </c>
      <c r="O77" s="8">
        <f t="shared" si="12"/>
        <v>50</v>
      </c>
      <c r="P77" s="8">
        <f t="shared" si="13"/>
        <v>16.5</v>
      </c>
      <c r="Q77" s="9">
        <f t="shared" si="14"/>
        <v>27.475000000000001</v>
      </c>
      <c r="R77" s="9">
        <f t="shared" si="15"/>
        <v>31.625</v>
      </c>
      <c r="S77" s="9">
        <f t="shared" si="16"/>
        <v>27.425000000000001</v>
      </c>
      <c r="T77" s="9">
        <f t="shared" si="17"/>
        <v>29.125</v>
      </c>
      <c r="U77" s="8">
        <f t="shared" si="18"/>
        <v>28.841666666666669</v>
      </c>
      <c r="V77" s="8">
        <f t="shared" si="19"/>
        <v>28.912500000000001</v>
      </c>
    </row>
    <row r="78" spans="1:22" ht="13.5" x14ac:dyDescent="0.25">
      <c r="A78" s="3">
        <f>RSI!A78</f>
        <v>42117</v>
      </c>
      <c r="B78" s="2">
        <f>RSI!B78</f>
        <v>3.4733000000000001</v>
      </c>
      <c r="C78" s="2">
        <f>RSI!I78</f>
        <v>26.135432295299623</v>
      </c>
      <c r="D78" s="2">
        <f>MACD!E78</f>
        <v>3.2690397495380275E-2</v>
      </c>
      <c r="E78" s="2">
        <f>MACD!F78</f>
        <v>2.9567573779897854E-2</v>
      </c>
      <c r="F78" s="2">
        <f>'Moving Avg'!D78</f>
        <v>3.5179200000000002</v>
      </c>
      <c r="G78" s="2">
        <f>'Moving Avg'!F78</f>
        <v>3.5911449999999996</v>
      </c>
      <c r="H78" s="2">
        <f>'Moving Avg'!G78</f>
        <v>3.7229659999999996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  <c r="M78" s="8">
        <f t="shared" si="10"/>
        <v>50</v>
      </c>
      <c r="N78" s="8">
        <f t="shared" si="11"/>
        <v>0</v>
      </c>
      <c r="O78" s="8">
        <f t="shared" si="12"/>
        <v>50</v>
      </c>
      <c r="P78" s="8">
        <f t="shared" si="13"/>
        <v>33</v>
      </c>
      <c r="Q78" s="9">
        <f t="shared" si="14"/>
        <v>29.95</v>
      </c>
      <c r="R78" s="9">
        <f t="shared" si="15"/>
        <v>35.75</v>
      </c>
      <c r="S78" s="9">
        <f t="shared" si="16"/>
        <v>34.85</v>
      </c>
      <c r="T78" s="9">
        <f t="shared" si="17"/>
        <v>33.25</v>
      </c>
      <c r="U78" s="8">
        <f t="shared" si="18"/>
        <v>33.516666666666673</v>
      </c>
      <c r="V78" s="8">
        <f t="shared" si="19"/>
        <v>33.450000000000003</v>
      </c>
    </row>
    <row r="79" spans="1:22" ht="13.5" x14ac:dyDescent="0.25">
      <c r="A79" s="3">
        <f>RSI!A79</f>
        <v>42118</v>
      </c>
      <c r="B79" s="2">
        <f>RSI!B79</f>
        <v>3.4733000000000001</v>
      </c>
      <c r="C79" s="2">
        <f>RSI!I79</f>
        <v>26.135432295299623</v>
      </c>
      <c r="D79" s="2">
        <f>MACD!E79</f>
        <v>3.0090584909018947E-2</v>
      </c>
      <c r="E79" s="2">
        <f>MACD!F79</f>
        <v>2.9672176005722077E-2</v>
      </c>
      <c r="F79" s="2">
        <f>'Moving Avg'!D79</f>
        <v>3.5053600000000005</v>
      </c>
      <c r="G79" s="2">
        <f>'Moving Avg'!F79</f>
        <v>3.579289999999999</v>
      </c>
      <c r="H79" s="2">
        <f>'Moving Avg'!G79</f>
        <v>3.7123659999999994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0"/>
        <v>50</v>
      </c>
      <c r="N79" s="8">
        <f t="shared" si="11"/>
        <v>0</v>
      </c>
      <c r="O79" s="8">
        <f t="shared" si="12"/>
        <v>50</v>
      </c>
      <c r="P79" s="8">
        <f t="shared" si="13"/>
        <v>33</v>
      </c>
      <c r="Q79" s="9">
        <f t="shared" si="14"/>
        <v>29.95</v>
      </c>
      <c r="R79" s="9">
        <f t="shared" si="15"/>
        <v>35.75</v>
      </c>
      <c r="S79" s="9">
        <f t="shared" si="16"/>
        <v>34.85</v>
      </c>
      <c r="T79" s="9">
        <f t="shared" si="17"/>
        <v>33.25</v>
      </c>
      <c r="U79" s="8">
        <f t="shared" si="18"/>
        <v>33.516666666666673</v>
      </c>
      <c r="V79" s="8">
        <f t="shared" si="19"/>
        <v>33.450000000000003</v>
      </c>
    </row>
    <row r="80" spans="1:22" ht="13.5" x14ac:dyDescent="0.25">
      <c r="A80" s="3">
        <f>RSI!A80</f>
        <v>42121</v>
      </c>
      <c r="B80" s="2">
        <f>RSI!B80</f>
        <v>3.4733000000000001</v>
      </c>
      <c r="C80" s="2">
        <f>RSI!I80</f>
        <v>26.135432295299623</v>
      </c>
      <c r="D80" s="2">
        <f>MACD!E80</f>
        <v>2.6510782057493909E-2</v>
      </c>
      <c r="E80" s="2">
        <f>MACD!F80</f>
        <v>2.9039897216076443E-2</v>
      </c>
      <c r="F80" s="2">
        <f>'Moving Avg'!D80</f>
        <v>3.4914200000000002</v>
      </c>
      <c r="G80" s="2">
        <f>'Moving Avg'!F80</f>
        <v>3.5674349999999988</v>
      </c>
      <c r="H80" s="2">
        <f>'Moving Avg'!G80</f>
        <v>3.7017659999999988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0"/>
        <v>50</v>
      </c>
      <c r="N80" s="8">
        <f t="shared" si="11"/>
        <v>45</v>
      </c>
      <c r="O80" s="8">
        <f t="shared" si="12"/>
        <v>50</v>
      </c>
      <c r="P80" s="8">
        <f t="shared" si="13"/>
        <v>33</v>
      </c>
      <c r="Q80" s="9">
        <f t="shared" si="14"/>
        <v>45.7</v>
      </c>
      <c r="R80" s="9">
        <f t="shared" si="15"/>
        <v>44.75</v>
      </c>
      <c r="S80" s="9">
        <f t="shared" si="16"/>
        <v>41.6</v>
      </c>
      <c r="T80" s="9">
        <f t="shared" si="17"/>
        <v>44.5</v>
      </c>
      <c r="U80" s="8">
        <f t="shared" si="18"/>
        <v>44.016666666666673</v>
      </c>
      <c r="V80" s="8">
        <f t="shared" si="19"/>
        <v>44.137500000000003</v>
      </c>
    </row>
    <row r="81" spans="1:22" ht="13.5" x14ac:dyDescent="0.25">
      <c r="A81" s="3">
        <f>RSI!A81</f>
        <v>42122</v>
      </c>
      <c r="B81" s="2">
        <f>RSI!B81</f>
        <v>3.4872000000000001</v>
      </c>
      <c r="C81" s="2">
        <f>RSI!I81</f>
        <v>30.091784214653529</v>
      </c>
      <c r="D81" s="2">
        <f>MACD!E81</f>
        <v>2.3168648403934622E-2</v>
      </c>
      <c r="E81" s="2">
        <f>MACD!F81</f>
        <v>2.7865647453648078E-2</v>
      </c>
      <c r="F81" s="2">
        <f>'Moving Avg'!D81</f>
        <v>3.4788600000000001</v>
      </c>
      <c r="G81" s="2">
        <f>'Moving Avg'!F81</f>
        <v>3.5562749999999994</v>
      </c>
      <c r="H81" s="2">
        <f>'Moving Avg'!G81</f>
        <v>3.688234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  <c r="M81" s="8">
        <f t="shared" si="10"/>
        <v>25</v>
      </c>
      <c r="N81" s="8">
        <f t="shared" si="11"/>
        <v>45</v>
      </c>
      <c r="O81" s="8">
        <f t="shared" si="12"/>
        <v>50</v>
      </c>
      <c r="P81" s="8">
        <f t="shared" si="13"/>
        <v>33</v>
      </c>
      <c r="Q81" s="9">
        <f t="shared" si="14"/>
        <v>36.950000000000003</v>
      </c>
      <c r="R81" s="9">
        <f t="shared" si="15"/>
        <v>39.75</v>
      </c>
      <c r="S81" s="9">
        <f t="shared" si="16"/>
        <v>37.85</v>
      </c>
      <c r="T81" s="9">
        <f t="shared" si="17"/>
        <v>38.25</v>
      </c>
      <c r="U81" s="8">
        <f t="shared" si="18"/>
        <v>38.183333333333337</v>
      </c>
      <c r="V81" s="8">
        <f t="shared" si="19"/>
        <v>38.200000000000003</v>
      </c>
    </row>
    <row r="82" spans="1:22" ht="13.5" x14ac:dyDescent="0.25">
      <c r="A82" s="3">
        <f>RSI!A82</f>
        <v>42123</v>
      </c>
      <c r="B82" s="2">
        <f>RSI!B82</f>
        <v>3.4592999999999998</v>
      </c>
      <c r="C82" s="2">
        <f>RSI!I82</f>
        <v>26.969285411001891</v>
      </c>
      <c r="D82" s="2">
        <f>MACD!E82</f>
        <v>2.2988701542554058E-2</v>
      </c>
      <c r="E82" s="2">
        <f>MACD!F82</f>
        <v>2.6890258271429275E-2</v>
      </c>
      <c r="F82" s="2">
        <f>'Moving Avg'!D82</f>
        <v>3.4732799999999999</v>
      </c>
      <c r="G82" s="2">
        <f>'Moving Avg'!F82</f>
        <v>3.5437199999999995</v>
      </c>
      <c r="H82" s="2">
        <f>'Moving Avg'!G82</f>
        <v>3.6765159999999999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  <c r="M82" s="8">
        <f t="shared" si="10"/>
        <v>50</v>
      </c>
      <c r="N82" s="8">
        <f t="shared" si="11"/>
        <v>45</v>
      </c>
      <c r="O82" s="8">
        <f t="shared" si="12"/>
        <v>50</v>
      </c>
      <c r="P82" s="8">
        <f t="shared" si="13"/>
        <v>33</v>
      </c>
      <c r="Q82" s="9">
        <f t="shared" si="14"/>
        <v>45.7</v>
      </c>
      <c r="R82" s="9">
        <f t="shared" si="15"/>
        <v>44.75</v>
      </c>
      <c r="S82" s="9">
        <f t="shared" si="16"/>
        <v>41.6</v>
      </c>
      <c r="T82" s="9">
        <f t="shared" si="17"/>
        <v>44.5</v>
      </c>
      <c r="U82" s="8">
        <f t="shared" si="18"/>
        <v>44.016666666666673</v>
      </c>
      <c r="V82" s="8">
        <f t="shared" si="19"/>
        <v>44.137500000000003</v>
      </c>
    </row>
    <row r="83" spans="1:22" ht="13.5" x14ac:dyDescent="0.25">
      <c r="A83" s="3">
        <f>RSI!A83</f>
        <v>42124</v>
      </c>
      <c r="B83" s="2">
        <f>RSI!B83</f>
        <v>3.4175</v>
      </c>
      <c r="C83" s="2">
        <f>RSI!I83</f>
        <v>23.101584581150291</v>
      </c>
      <c r="D83" s="2">
        <f>MACD!E83</f>
        <v>2.6635880479733309E-2</v>
      </c>
      <c r="E83" s="2">
        <f>MACD!F83</f>
        <v>2.6839382713090085E-2</v>
      </c>
      <c r="F83" s="2">
        <f>'Moving Avg'!D83</f>
        <v>3.4621200000000001</v>
      </c>
      <c r="G83" s="2">
        <f>'Moving Avg'!F83</f>
        <v>3.5315150000000002</v>
      </c>
      <c r="H83" s="2">
        <f>'Moving Avg'!G83</f>
        <v>3.6617299999999999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  <c r="M83" s="8">
        <f t="shared" si="10"/>
        <v>50</v>
      </c>
      <c r="N83" s="8">
        <f t="shared" si="11"/>
        <v>45</v>
      </c>
      <c r="O83" s="8">
        <f t="shared" si="12"/>
        <v>50</v>
      </c>
      <c r="P83" s="8">
        <f t="shared" si="13"/>
        <v>33</v>
      </c>
      <c r="Q83" s="9">
        <f t="shared" si="14"/>
        <v>45.7</v>
      </c>
      <c r="R83" s="9">
        <f t="shared" si="15"/>
        <v>44.75</v>
      </c>
      <c r="S83" s="9">
        <f t="shared" si="16"/>
        <v>41.6</v>
      </c>
      <c r="T83" s="9">
        <f t="shared" si="17"/>
        <v>44.5</v>
      </c>
      <c r="U83" s="8">
        <f t="shared" si="18"/>
        <v>44.016666666666673</v>
      </c>
      <c r="V83" s="8">
        <f t="shared" si="19"/>
        <v>44.137500000000003</v>
      </c>
    </row>
    <row r="84" spans="1:22" ht="13.5" x14ac:dyDescent="0.25">
      <c r="A84" s="3">
        <f>RSI!A84</f>
        <v>42128</v>
      </c>
      <c r="B84" s="2">
        <f>RSI!B84</f>
        <v>3.4175</v>
      </c>
      <c r="C84" s="2">
        <f>RSI!I84</f>
        <v>23.101584581150291</v>
      </c>
      <c r="D84" s="2">
        <f>MACD!E84</f>
        <v>2.9558475026187025E-2</v>
      </c>
      <c r="E84" s="2">
        <f>MACD!F84</f>
        <v>2.7383201175709474E-2</v>
      </c>
      <c r="F84" s="2">
        <f>'Moving Avg'!D84</f>
        <v>3.4509599999999998</v>
      </c>
      <c r="G84" s="2">
        <f>'Moving Avg'!F84</f>
        <v>3.5210550000000005</v>
      </c>
      <c r="H84" s="2">
        <f>'Moving Avg'!G84</f>
        <v>3.647084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  <c r="M84" s="8">
        <f t="shared" si="10"/>
        <v>50</v>
      </c>
      <c r="N84" s="8">
        <f t="shared" si="11"/>
        <v>0</v>
      </c>
      <c r="O84" s="8">
        <f t="shared" si="12"/>
        <v>50</v>
      </c>
      <c r="P84" s="8">
        <f t="shared" si="13"/>
        <v>33</v>
      </c>
      <c r="Q84" s="9">
        <f t="shared" si="14"/>
        <v>29.95</v>
      </c>
      <c r="R84" s="9">
        <f t="shared" si="15"/>
        <v>35.75</v>
      </c>
      <c r="S84" s="9">
        <f t="shared" si="16"/>
        <v>34.85</v>
      </c>
      <c r="T84" s="9">
        <f t="shared" si="17"/>
        <v>33.25</v>
      </c>
      <c r="U84" s="8">
        <f t="shared" si="18"/>
        <v>33.516666666666673</v>
      </c>
      <c r="V84" s="8">
        <f t="shared" si="19"/>
        <v>33.450000000000003</v>
      </c>
    </row>
    <row r="85" spans="1:22" ht="13.5" x14ac:dyDescent="0.25">
      <c r="A85" s="3">
        <f>RSI!A85</f>
        <v>42129</v>
      </c>
      <c r="B85" s="2">
        <f>RSI!B85</f>
        <v>3.4662999999999999</v>
      </c>
      <c r="C85" s="2">
        <f>RSI!I85</f>
        <v>35.605478044778025</v>
      </c>
      <c r="D85" s="2">
        <f>MACD!E85</f>
        <v>3.030969895829605E-2</v>
      </c>
      <c r="E85" s="2">
        <f>MACD!F85</f>
        <v>2.796850073222679E-2</v>
      </c>
      <c r="F85" s="2">
        <f>'Moving Avg'!D85</f>
        <v>3.4495600000000004</v>
      </c>
      <c r="G85" s="2">
        <f>'Moving Avg'!F85</f>
        <v>3.5140799999999999</v>
      </c>
      <c r="H85" s="2">
        <f>'Moving Avg'!G85</f>
        <v>3.6357859999999995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50</v>
      </c>
      <c r="P85" s="8">
        <f t="shared" si="13"/>
        <v>33</v>
      </c>
      <c r="Q85" s="9">
        <f t="shared" si="14"/>
        <v>21.2</v>
      </c>
      <c r="R85" s="9">
        <f t="shared" si="15"/>
        <v>30.75</v>
      </c>
      <c r="S85" s="9">
        <f t="shared" si="16"/>
        <v>31.1</v>
      </c>
      <c r="T85" s="9">
        <f t="shared" si="17"/>
        <v>27</v>
      </c>
      <c r="U85" s="8">
        <f t="shared" si="18"/>
        <v>27.683333333333337</v>
      </c>
      <c r="V85" s="8">
        <f t="shared" si="19"/>
        <v>27.512500000000003</v>
      </c>
    </row>
    <row r="86" spans="1:22" ht="13.5" x14ac:dyDescent="0.25">
      <c r="A86" s="3">
        <f>RSI!A86</f>
        <v>42130</v>
      </c>
      <c r="B86" s="2">
        <f>RSI!B86</f>
        <v>3.4872000000000001</v>
      </c>
      <c r="C86" s="2">
        <f>RSI!I86</f>
        <v>40.097905082738983</v>
      </c>
      <c r="D86" s="2">
        <f>MACD!E86</f>
        <v>3.0955704045181776E-2</v>
      </c>
      <c r="E86" s="2">
        <f>MACD!F86</f>
        <v>2.8565941394817791E-2</v>
      </c>
      <c r="F86" s="2">
        <f>'Moving Avg'!D86</f>
        <v>3.4495600000000004</v>
      </c>
      <c r="G86" s="2">
        <f>'Moving Avg'!F86</f>
        <v>3.5081499999999997</v>
      </c>
      <c r="H86" s="2">
        <f>'Moving Avg'!G86</f>
        <v>3.6253239999999995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NEUTRAL</v>
      </c>
      <c r="M86" s="8">
        <f t="shared" si="10"/>
        <v>25</v>
      </c>
      <c r="N86" s="8">
        <f t="shared" si="11"/>
        <v>0</v>
      </c>
      <c r="O86" s="8">
        <f t="shared" si="12"/>
        <v>50</v>
      </c>
      <c r="P86" s="8">
        <f t="shared" si="13"/>
        <v>49.5</v>
      </c>
      <c r="Q86" s="9">
        <f t="shared" si="14"/>
        <v>23.675000000000001</v>
      </c>
      <c r="R86" s="9">
        <f t="shared" si="15"/>
        <v>34.875</v>
      </c>
      <c r="S86" s="9">
        <f t="shared" si="16"/>
        <v>38.525000000000006</v>
      </c>
      <c r="T86" s="9">
        <f t="shared" si="17"/>
        <v>31.125</v>
      </c>
      <c r="U86" s="8">
        <f t="shared" si="18"/>
        <v>32.358333333333334</v>
      </c>
      <c r="V86" s="8">
        <f t="shared" si="19"/>
        <v>32.049999999999997</v>
      </c>
    </row>
    <row r="87" spans="1:22" ht="13.5" x14ac:dyDescent="0.25">
      <c r="A87" s="3">
        <f>RSI!A87</f>
        <v>42131</v>
      </c>
      <c r="B87" s="2">
        <f>RSI!B87</f>
        <v>3.4592999999999998</v>
      </c>
      <c r="C87" s="2">
        <f>RSI!I87</f>
        <v>36.442902649872579</v>
      </c>
      <c r="D87" s="2">
        <f>MACD!E87</f>
        <v>2.42298595514856E-2</v>
      </c>
      <c r="E87" s="2">
        <f>MACD!F87</f>
        <v>2.7698725026151352E-2</v>
      </c>
      <c r="F87" s="2">
        <f>'Moving Avg'!D87</f>
        <v>3.4495599999999995</v>
      </c>
      <c r="G87" s="2">
        <f>'Moving Avg'!F87</f>
        <v>3.5008249999999999</v>
      </c>
      <c r="H87" s="2">
        <f>'Moving Avg'!G87</f>
        <v>3.616536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NEUTRAL</v>
      </c>
      <c r="M87" s="8">
        <f t="shared" si="10"/>
        <v>25</v>
      </c>
      <c r="N87" s="8">
        <f t="shared" si="11"/>
        <v>45</v>
      </c>
      <c r="O87" s="8">
        <f t="shared" si="12"/>
        <v>50</v>
      </c>
      <c r="P87" s="8">
        <f t="shared" si="13"/>
        <v>33</v>
      </c>
      <c r="Q87" s="9">
        <f t="shared" si="14"/>
        <v>36.950000000000003</v>
      </c>
      <c r="R87" s="9">
        <f t="shared" si="15"/>
        <v>39.75</v>
      </c>
      <c r="S87" s="9">
        <f t="shared" si="16"/>
        <v>37.85</v>
      </c>
      <c r="T87" s="9">
        <f t="shared" si="17"/>
        <v>38.25</v>
      </c>
      <c r="U87" s="8">
        <f t="shared" si="18"/>
        <v>38.183333333333337</v>
      </c>
      <c r="V87" s="8">
        <f t="shared" si="19"/>
        <v>38.200000000000003</v>
      </c>
    </row>
    <row r="88" spans="1:22" ht="13.5" x14ac:dyDescent="0.25">
      <c r="A88" s="3">
        <f>RSI!A88</f>
        <v>42132</v>
      </c>
      <c r="B88" s="2">
        <f>RSI!B88</f>
        <v>3.4872000000000001</v>
      </c>
      <c r="C88" s="2">
        <f>RSI!I88</f>
        <v>42.124201873826188</v>
      </c>
      <c r="D88" s="2">
        <f>MACD!E88</f>
        <v>1.4797020024498675E-2</v>
      </c>
      <c r="E88" s="2">
        <f>MACD!F88</f>
        <v>2.5118384025820818E-2</v>
      </c>
      <c r="F88" s="2">
        <f>'Moving Avg'!D88</f>
        <v>3.4635000000000007</v>
      </c>
      <c r="G88" s="2">
        <f>'Moving Avg'!F88</f>
        <v>3.4973350000000005</v>
      </c>
      <c r="H88" s="2">
        <f>'Moving Avg'!G88</f>
        <v>3.6098399999999997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BEARISH DIVERGENCE</v>
      </c>
      <c r="M88" s="8">
        <f t="shared" si="10"/>
        <v>25</v>
      </c>
      <c r="N88" s="8">
        <f t="shared" si="11"/>
        <v>45</v>
      </c>
      <c r="O88" s="8">
        <f t="shared" si="12"/>
        <v>50</v>
      </c>
      <c r="P88" s="8">
        <f t="shared" si="13"/>
        <v>33</v>
      </c>
      <c r="Q88" s="9">
        <f t="shared" si="14"/>
        <v>36.950000000000003</v>
      </c>
      <c r="R88" s="9">
        <f t="shared" si="15"/>
        <v>39.75</v>
      </c>
      <c r="S88" s="9">
        <f t="shared" si="16"/>
        <v>37.85</v>
      </c>
      <c r="T88" s="9">
        <f t="shared" si="17"/>
        <v>38.25</v>
      </c>
      <c r="U88" s="8">
        <f t="shared" si="18"/>
        <v>38.183333333333337</v>
      </c>
      <c r="V88" s="8">
        <f t="shared" si="19"/>
        <v>38.200000000000003</v>
      </c>
    </row>
    <row r="89" spans="1:22" ht="13.5" x14ac:dyDescent="0.25">
      <c r="A89" s="3">
        <f>RSI!A89</f>
        <v>42135</v>
      </c>
      <c r="B89" s="2">
        <f>RSI!B89</f>
        <v>3.4872000000000001</v>
      </c>
      <c r="C89" s="2">
        <f>RSI!I89</f>
        <v>42.124201873826188</v>
      </c>
      <c r="D89" s="2">
        <f>MACD!E89</f>
        <v>7.0795871184610171E-3</v>
      </c>
      <c r="E89" s="2">
        <f>MACD!F89</f>
        <v>2.1510624644348858E-2</v>
      </c>
      <c r="F89" s="2">
        <f>'Moving Avg'!D89</f>
        <v>3.4774400000000001</v>
      </c>
      <c r="G89" s="2">
        <f>'Moving Avg'!F89</f>
        <v>3.4938449999999994</v>
      </c>
      <c r="H89" s="2">
        <f>'Moving Avg'!G89</f>
        <v>3.6031439999999999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BEARISH DIVERGENCE</v>
      </c>
      <c r="M89" s="8">
        <f t="shared" si="10"/>
        <v>25</v>
      </c>
      <c r="N89" s="8">
        <f t="shared" si="11"/>
        <v>45</v>
      </c>
      <c r="O89" s="8">
        <f t="shared" si="12"/>
        <v>50</v>
      </c>
      <c r="P89" s="8">
        <f t="shared" si="13"/>
        <v>33</v>
      </c>
      <c r="Q89" s="9">
        <f t="shared" si="14"/>
        <v>36.950000000000003</v>
      </c>
      <c r="R89" s="9">
        <f t="shared" si="15"/>
        <v>39.75</v>
      </c>
      <c r="S89" s="9">
        <f t="shared" si="16"/>
        <v>37.85</v>
      </c>
      <c r="T89" s="9">
        <f t="shared" si="17"/>
        <v>38.25</v>
      </c>
      <c r="U89" s="8">
        <f t="shared" si="18"/>
        <v>38.183333333333337</v>
      </c>
      <c r="V89" s="8">
        <f t="shared" si="19"/>
        <v>38.200000000000003</v>
      </c>
    </row>
    <row r="90" spans="1:22" ht="13.5" x14ac:dyDescent="0.25">
      <c r="A90" s="3">
        <f>RSI!A90</f>
        <v>42136</v>
      </c>
      <c r="B90" s="2">
        <f>RSI!B90</f>
        <v>3.3965999999999998</v>
      </c>
      <c r="C90" s="2">
        <f>RSI!I90</f>
        <v>31.514788582156029</v>
      </c>
      <c r="D90" s="2">
        <f>MACD!E90</f>
        <v>7.5051928232068299E-3</v>
      </c>
      <c r="E90" s="2">
        <f>MACD!F90</f>
        <v>1.8709538280120452E-2</v>
      </c>
      <c r="F90" s="2">
        <f>'Moving Avg'!D90</f>
        <v>3.4634999999999998</v>
      </c>
      <c r="G90" s="2">
        <f>'Moving Avg'!F90</f>
        <v>3.4865250000000003</v>
      </c>
      <c r="H90" s="2">
        <f>'Moving Avg'!G90</f>
        <v>3.5946359999999999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0"/>
        <v>25</v>
      </c>
      <c r="N90" s="8">
        <f t="shared" si="11"/>
        <v>45</v>
      </c>
      <c r="O90" s="8">
        <f t="shared" si="12"/>
        <v>50</v>
      </c>
      <c r="P90" s="8">
        <f t="shared" si="13"/>
        <v>33</v>
      </c>
      <c r="Q90" s="9">
        <f t="shared" si="14"/>
        <v>36.950000000000003</v>
      </c>
      <c r="R90" s="9">
        <f t="shared" si="15"/>
        <v>39.75</v>
      </c>
      <c r="S90" s="9">
        <f t="shared" si="16"/>
        <v>37.85</v>
      </c>
      <c r="T90" s="9">
        <f t="shared" si="17"/>
        <v>38.25</v>
      </c>
      <c r="U90" s="8">
        <f t="shared" si="18"/>
        <v>38.183333333333337</v>
      </c>
      <c r="V90" s="8">
        <f t="shared" si="19"/>
        <v>38.200000000000003</v>
      </c>
    </row>
    <row r="91" spans="1:22" ht="13.5" x14ac:dyDescent="0.25">
      <c r="A91" s="3">
        <f>RSI!A91</f>
        <v>42137</v>
      </c>
      <c r="B91" s="2">
        <f>RSI!B91</f>
        <v>3.3965999999999998</v>
      </c>
      <c r="C91" s="2">
        <f>RSI!I91</f>
        <v>31.514788582156029</v>
      </c>
      <c r="D91" s="2">
        <f>MACD!E91</f>
        <v>1.0765650935777415E-2</v>
      </c>
      <c r="E91" s="2">
        <f>MACD!F91</f>
        <v>1.7120760811251846E-2</v>
      </c>
      <c r="F91" s="2">
        <f>'Moving Avg'!D91</f>
        <v>3.4453800000000001</v>
      </c>
      <c r="G91" s="2">
        <f>'Moving Avg'!F91</f>
        <v>3.4792050000000003</v>
      </c>
      <c r="H91" s="2">
        <f>'Moving Avg'!G91</f>
        <v>3.5865460000000002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0"/>
        <v>25</v>
      </c>
      <c r="N91" s="8">
        <f t="shared" si="11"/>
        <v>45</v>
      </c>
      <c r="O91" s="8">
        <f t="shared" si="12"/>
        <v>50</v>
      </c>
      <c r="P91" s="8">
        <f t="shared" si="13"/>
        <v>33</v>
      </c>
      <c r="Q91" s="9">
        <f t="shared" si="14"/>
        <v>36.950000000000003</v>
      </c>
      <c r="R91" s="9">
        <f t="shared" si="15"/>
        <v>39.75</v>
      </c>
      <c r="S91" s="9">
        <f t="shared" si="16"/>
        <v>37.85</v>
      </c>
      <c r="T91" s="9">
        <f t="shared" si="17"/>
        <v>38.25</v>
      </c>
      <c r="U91" s="8">
        <f t="shared" si="18"/>
        <v>38.183333333333337</v>
      </c>
      <c r="V91" s="8">
        <f t="shared" si="19"/>
        <v>38.200000000000003</v>
      </c>
    </row>
    <row r="92" spans="1:22" ht="13.5" x14ac:dyDescent="0.25">
      <c r="A92" s="3">
        <f>RSI!A92</f>
        <v>42138</v>
      </c>
      <c r="B92" s="2">
        <f>RSI!B92</f>
        <v>3.4872000000000001</v>
      </c>
      <c r="C92" s="2">
        <f>RSI!I92</f>
        <v>46.996903629363871</v>
      </c>
      <c r="D92" s="2">
        <f>MACD!E92</f>
        <v>3.2265152583237366E-3</v>
      </c>
      <c r="E92" s="2">
        <f>MACD!F92</f>
        <v>1.4341911700666224E-2</v>
      </c>
      <c r="F92" s="2">
        <f>'Moving Avg'!D92</f>
        <v>3.4509599999999998</v>
      </c>
      <c r="G92" s="2">
        <f>'Moving Avg'!F92</f>
        <v>3.4764150000000003</v>
      </c>
      <c r="H92" s="2">
        <f>'Moving Avg'!G92</f>
        <v>3.5780360000000009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  <c r="M92" s="8">
        <f t="shared" si="10"/>
        <v>25</v>
      </c>
      <c r="N92" s="8">
        <f t="shared" si="11"/>
        <v>45</v>
      </c>
      <c r="O92" s="8">
        <f t="shared" si="12"/>
        <v>50</v>
      </c>
      <c r="P92" s="8">
        <f t="shared" si="13"/>
        <v>67</v>
      </c>
      <c r="Q92" s="9">
        <f t="shared" si="14"/>
        <v>42.05</v>
      </c>
      <c r="R92" s="9">
        <f t="shared" si="15"/>
        <v>48.25</v>
      </c>
      <c r="S92" s="9">
        <f t="shared" si="16"/>
        <v>53.150000000000006</v>
      </c>
      <c r="T92" s="9">
        <f t="shared" si="17"/>
        <v>46.75</v>
      </c>
      <c r="U92" s="8">
        <f t="shared" si="18"/>
        <v>47.816666666666663</v>
      </c>
      <c r="V92" s="8">
        <f t="shared" si="19"/>
        <v>47.55</v>
      </c>
    </row>
    <row r="93" spans="1:22" ht="13.5" x14ac:dyDescent="0.25">
      <c r="A93" s="3">
        <f>RSI!A93</f>
        <v>42139</v>
      </c>
      <c r="B93" s="2">
        <f>RSI!B93</f>
        <v>3.4314</v>
      </c>
      <c r="C93" s="2">
        <f>RSI!I93</f>
        <v>40.868923202606027</v>
      </c>
      <c r="D93" s="2">
        <f>MACD!E93</f>
        <v>-5.3323689933373331E-3</v>
      </c>
      <c r="E93" s="2">
        <f>MACD!F93</f>
        <v>1.0407055561865513E-2</v>
      </c>
      <c r="F93" s="2">
        <f>'Moving Avg'!D93</f>
        <v>3.4397999999999995</v>
      </c>
      <c r="G93" s="2">
        <f>'Moving Avg'!F93</f>
        <v>3.4708349999999997</v>
      </c>
      <c r="H93" s="2">
        <f>'Moving Avg'!G93</f>
        <v>3.5713400000000006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  <c r="M93" s="8">
        <f t="shared" si="10"/>
        <v>25</v>
      </c>
      <c r="N93" s="8">
        <f t="shared" si="11"/>
        <v>45</v>
      </c>
      <c r="O93" s="8">
        <f t="shared" si="12"/>
        <v>50</v>
      </c>
      <c r="P93" s="8">
        <f t="shared" si="13"/>
        <v>33</v>
      </c>
      <c r="Q93" s="9">
        <f t="shared" si="14"/>
        <v>36.950000000000003</v>
      </c>
      <c r="R93" s="9">
        <f t="shared" si="15"/>
        <v>39.75</v>
      </c>
      <c r="S93" s="9">
        <f t="shared" si="16"/>
        <v>37.85</v>
      </c>
      <c r="T93" s="9">
        <f t="shared" si="17"/>
        <v>38.25</v>
      </c>
      <c r="U93" s="8">
        <f t="shared" si="18"/>
        <v>38.183333333333337</v>
      </c>
      <c r="V93" s="8">
        <f t="shared" si="19"/>
        <v>38.200000000000003</v>
      </c>
    </row>
    <row r="94" spans="1:22" ht="13.5" x14ac:dyDescent="0.25">
      <c r="A94" s="3">
        <f>RSI!A94</f>
        <v>42142</v>
      </c>
      <c r="B94" s="2">
        <f>RSI!B94</f>
        <v>3.4872000000000001</v>
      </c>
      <c r="C94" s="2">
        <f>RSI!I94</f>
        <v>48.149793545376497</v>
      </c>
      <c r="D94" s="2">
        <f>MACD!E94</f>
        <v>-1.626901769200817E-2</v>
      </c>
      <c r="E94" s="2">
        <f>MACD!F94</f>
        <v>5.0718409110907768E-3</v>
      </c>
      <c r="F94" s="2">
        <f>'Moving Avg'!D94</f>
        <v>3.4398000000000004</v>
      </c>
      <c r="G94" s="2">
        <f>'Moving Avg'!F94</f>
        <v>3.4683900000000003</v>
      </c>
      <c r="H94" s="2">
        <f>'Moving Avg'!G94</f>
        <v>3.566876000000001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NEUTRAL</v>
      </c>
      <c r="M94" s="8">
        <f t="shared" si="10"/>
        <v>25</v>
      </c>
      <c r="N94" s="8">
        <f t="shared" si="11"/>
        <v>100</v>
      </c>
      <c r="O94" s="8">
        <f t="shared" si="12"/>
        <v>50</v>
      </c>
      <c r="P94" s="8">
        <f t="shared" si="13"/>
        <v>16.5</v>
      </c>
      <c r="Q94" s="9">
        <f t="shared" si="14"/>
        <v>53.725000000000001</v>
      </c>
      <c r="R94" s="9">
        <f t="shared" si="15"/>
        <v>46.625</v>
      </c>
      <c r="S94" s="9">
        <f t="shared" si="16"/>
        <v>38.674999999999997</v>
      </c>
      <c r="T94" s="9">
        <f t="shared" si="17"/>
        <v>47.875</v>
      </c>
      <c r="U94" s="8">
        <f t="shared" si="18"/>
        <v>46.341666666666661</v>
      </c>
      <c r="V94" s="8">
        <f t="shared" si="19"/>
        <v>46.724999999999994</v>
      </c>
    </row>
    <row r="95" spans="1:22" ht="13.5" x14ac:dyDescent="0.25">
      <c r="A95" s="3">
        <f>RSI!A95</f>
        <v>42143</v>
      </c>
      <c r="B95" s="2">
        <f>RSI!B95</f>
        <v>3.4733000000000001</v>
      </c>
      <c r="C95" s="2">
        <f>RSI!I95</f>
        <v>46.610173647919083</v>
      </c>
      <c r="D95" s="2">
        <f>MACD!E95</f>
        <v>-1.6909195245758291E-2</v>
      </c>
      <c r="E95" s="2">
        <f>MACD!F95</f>
        <v>6.7563367972096324E-4</v>
      </c>
      <c r="F95" s="2">
        <f>'Moving Avg'!D95</f>
        <v>3.4551400000000001</v>
      </c>
      <c r="G95" s="2">
        <f>'Moving Avg'!F95</f>
        <v>3.4649050000000003</v>
      </c>
      <c r="H95" s="2">
        <f>'Moving Avg'!G95</f>
        <v>3.5621340000000008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  <c r="M95" s="8">
        <f t="shared" si="10"/>
        <v>25</v>
      </c>
      <c r="N95" s="8">
        <f t="shared" si="11"/>
        <v>45</v>
      </c>
      <c r="O95" s="8">
        <f t="shared" si="12"/>
        <v>50</v>
      </c>
      <c r="P95" s="8">
        <f t="shared" si="13"/>
        <v>16.5</v>
      </c>
      <c r="Q95" s="9">
        <f t="shared" si="14"/>
        <v>34.475000000000001</v>
      </c>
      <c r="R95" s="9">
        <f t="shared" si="15"/>
        <v>35.625</v>
      </c>
      <c r="S95" s="9">
        <f t="shared" si="16"/>
        <v>30.425000000000001</v>
      </c>
      <c r="T95" s="9">
        <f t="shared" si="17"/>
        <v>34.125</v>
      </c>
      <c r="U95" s="8">
        <f t="shared" si="18"/>
        <v>33.508333333333333</v>
      </c>
      <c r="V95" s="8">
        <f t="shared" si="19"/>
        <v>33.662499999999994</v>
      </c>
    </row>
    <row r="96" spans="1:22" ht="13.5" x14ac:dyDescent="0.25">
      <c r="A96" s="3">
        <f>RSI!A96</f>
        <v>42144</v>
      </c>
      <c r="B96" s="2">
        <f>RSI!B96</f>
        <v>3.4733000000000001</v>
      </c>
      <c r="C96" s="2">
        <f>RSI!I96</f>
        <v>46.610173647919083</v>
      </c>
      <c r="D96" s="2">
        <f>MACD!E96</f>
        <v>-1.4082448938915526E-2</v>
      </c>
      <c r="E96" s="2">
        <f>MACD!F96</f>
        <v>-2.2759828440063346E-3</v>
      </c>
      <c r="F96" s="2">
        <f>'Moving Avg'!D96</f>
        <v>3.4704799999999998</v>
      </c>
      <c r="G96" s="2">
        <f>'Moving Avg'!F96</f>
        <v>3.4610699999999994</v>
      </c>
      <c r="H96" s="2">
        <f>'Moving Avg'!G96</f>
        <v>3.5589260000000009</v>
      </c>
      <c r="I96" s="2">
        <f>'Moving Avg'!H96</f>
        <v>0</v>
      </c>
      <c r="J96" s="6" t="str">
        <f>OBV!F96</f>
        <v>BEARISH</v>
      </c>
      <c r="K96" s="6" t="str">
        <f>OBV!G96</f>
        <v>NEUTRAL</v>
      </c>
      <c r="L96" s="6" t="str">
        <f>OBV!H96</f>
        <v>BEARISH DIVERGENCE</v>
      </c>
      <c r="M96" s="8">
        <f t="shared" si="10"/>
        <v>25</v>
      </c>
      <c r="N96" s="8">
        <f t="shared" si="11"/>
        <v>45</v>
      </c>
      <c r="O96" s="8">
        <f t="shared" si="12"/>
        <v>50</v>
      </c>
      <c r="P96" s="8">
        <f t="shared" si="13"/>
        <v>16.5</v>
      </c>
      <c r="Q96" s="9">
        <f t="shared" si="14"/>
        <v>34.475000000000001</v>
      </c>
      <c r="R96" s="9">
        <f t="shared" si="15"/>
        <v>35.625</v>
      </c>
      <c r="S96" s="9">
        <f t="shared" si="16"/>
        <v>30.425000000000001</v>
      </c>
      <c r="T96" s="9">
        <f t="shared" si="17"/>
        <v>34.125</v>
      </c>
      <c r="U96" s="8">
        <f t="shared" si="18"/>
        <v>33.508333333333333</v>
      </c>
      <c r="V96" s="8">
        <f t="shared" si="19"/>
        <v>33.662499999999994</v>
      </c>
    </row>
    <row r="97" spans="1:22" ht="13.5" x14ac:dyDescent="0.25">
      <c r="A97" s="3">
        <f>RSI!A97</f>
        <v>42145</v>
      </c>
      <c r="B97" s="2">
        <f>RSI!B97</f>
        <v>3.4523999999999999</v>
      </c>
      <c r="C97" s="2">
        <f>RSI!I97</f>
        <v>44.148470931318123</v>
      </c>
      <c r="D97" s="2">
        <f>MACD!E97</f>
        <v>-1.4293032898638369E-2</v>
      </c>
      <c r="E97" s="2">
        <f>MACD!F97</f>
        <v>-4.6793928549327419E-3</v>
      </c>
      <c r="F97" s="2">
        <f>'Moving Avg'!D97</f>
        <v>3.4635199999999999</v>
      </c>
      <c r="G97" s="2">
        <f>'Moving Avg'!F97</f>
        <v>3.4593300000000005</v>
      </c>
      <c r="H97" s="2">
        <f>'Moving Avg'!G97</f>
        <v>3.5551600000000008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45</v>
      </c>
      <c r="O97" s="8">
        <f t="shared" si="12"/>
        <v>50</v>
      </c>
      <c r="P97" s="8">
        <f t="shared" si="13"/>
        <v>33</v>
      </c>
      <c r="Q97" s="9">
        <f t="shared" si="14"/>
        <v>36.950000000000003</v>
      </c>
      <c r="R97" s="9">
        <f t="shared" si="15"/>
        <v>39.75</v>
      </c>
      <c r="S97" s="9">
        <f t="shared" si="16"/>
        <v>37.85</v>
      </c>
      <c r="T97" s="9">
        <f t="shared" si="17"/>
        <v>38.25</v>
      </c>
      <c r="U97" s="8">
        <f t="shared" si="18"/>
        <v>38.183333333333337</v>
      </c>
      <c r="V97" s="8">
        <f t="shared" si="19"/>
        <v>38.200000000000003</v>
      </c>
    </row>
    <row r="98" spans="1:22" ht="13.5" x14ac:dyDescent="0.25">
      <c r="A98" s="3">
        <f>RSI!A98</f>
        <v>42146</v>
      </c>
      <c r="B98" s="2">
        <f>RSI!B98</f>
        <v>3.4523999999999999</v>
      </c>
      <c r="C98" s="2">
        <f>RSI!I98</f>
        <v>44.148470931318123</v>
      </c>
      <c r="D98" s="2">
        <f>MACD!E98</f>
        <v>-9.9241965947332034E-3</v>
      </c>
      <c r="E98" s="2">
        <f>MACD!F98</f>
        <v>-5.7283536028928349E-3</v>
      </c>
      <c r="F98" s="2">
        <f>'Moving Avg'!D98</f>
        <v>3.4677199999999999</v>
      </c>
      <c r="G98" s="2">
        <f>'Moving Avg'!F98</f>
        <v>3.4582850000000001</v>
      </c>
      <c r="H98" s="2">
        <f>'Moving Avg'!G98</f>
        <v>3.5515340000000015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  <c r="M98" s="8">
        <f t="shared" si="10"/>
        <v>25</v>
      </c>
      <c r="N98" s="8">
        <f t="shared" si="11"/>
        <v>45</v>
      </c>
      <c r="O98" s="8">
        <f t="shared" si="12"/>
        <v>50</v>
      </c>
      <c r="P98" s="8">
        <f t="shared" si="13"/>
        <v>83.5</v>
      </c>
      <c r="Q98" s="9">
        <f t="shared" si="14"/>
        <v>44.524999999999999</v>
      </c>
      <c r="R98" s="9">
        <f t="shared" si="15"/>
        <v>52.375</v>
      </c>
      <c r="S98" s="9">
        <f t="shared" si="16"/>
        <v>60.575000000000003</v>
      </c>
      <c r="T98" s="9">
        <f t="shared" si="17"/>
        <v>50.875</v>
      </c>
      <c r="U98" s="8">
        <f t="shared" si="18"/>
        <v>52.491666666666674</v>
      </c>
      <c r="V98" s="8">
        <f t="shared" si="19"/>
        <v>52.087500000000006</v>
      </c>
    </row>
    <row r="99" spans="1:22" ht="13.5" x14ac:dyDescent="0.25">
      <c r="A99" s="3">
        <f>RSI!A99</f>
        <v>42149</v>
      </c>
      <c r="B99" s="2">
        <f>RSI!B99</f>
        <v>3.4523999999999999</v>
      </c>
      <c r="C99" s="2">
        <f>RSI!I99</f>
        <v>44.148470931318116</v>
      </c>
      <c r="D99" s="2">
        <f>MACD!E99</f>
        <v>-5.9916416945822171E-3</v>
      </c>
      <c r="E99" s="2">
        <f>MACD!F99</f>
        <v>-5.7810112212307117E-3</v>
      </c>
      <c r="F99" s="2">
        <f>'Moving Avg'!D99</f>
        <v>3.4607600000000005</v>
      </c>
      <c r="G99" s="2">
        <f>'Moving Avg'!F99</f>
        <v>3.4572400000000001</v>
      </c>
      <c r="H99" s="2">
        <f>'Moving Avg'!G99</f>
        <v>3.5479080000000014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45</v>
      </c>
      <c r="O99" s="8">
        <f t="shared" si="12"/>
        <v>50</v>
      </c>
      <c r="P99" s="8">
        <f t="shared" si="13"/>
        <v>16.5</v>
      </c>
      <c r="Q99" s="9">
        <f t="shared" si="14"/>
        <v>34.475000000000001</v>
      </c>
      <c r="R99" s="9">
        <f t="shared" si="15"/>
        <v>35.625</v>
      </c>
      <c r="S99" s="9">
        <f t="shared" si="16"/>
        <v>30.425000000000001</v>
      </c>
      <c r="T99" s="9">
        <f t="shared" si="17"/>
        <v>34.125</v>
      </c>
      <c r="U99" s="8">
        <f t="shared" si="18"/>
        <v>33.508333333333333</v>
      </c>
      <c r="V99" s="8">
        <f t="shared" si="19"/>
        <v>33.662499999999994</v>
      </c>
    </row>
    <row r="100" spans="1:22" ht="13.5" x14ac:dyDescent="0.25">
      <c r="A100" s="3">
        <f>RSI!A100</f>
        <v>42150</v>
      </c>
      <c r="B100" s="2">
        <f>RSI!B100</f>
        <v>3.3965999999999998</v>
      </c>
      <c r="C100" s="2">
        <f>RSI!I100</f>
        <v>37.537539545640655</v>
      </c>
      <c r="D100" s="2">
        <f>MACD!E100</f>
        <v>-1.2250846354640021E-2</v>
      </c>
      <c r="E100" s="2">
        <f>MACD!F100</f>
        <v>-7.0749782479125741E-3</v>
      </c>
      <c r="F100" s="2">
        <f>'Moving Avg'!D100</f>
        <v>3.4454199999999999</v>
      </c>
      <c r="G100" s="2">
        <f>'Moving Avg'!F100</f>
        <v>3.4534050000000009</v>
      </c>
      <c r="H100" s="2">
        <f>'Moving Avg'!G100</f>
        <v>3.5431660000000016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0"/>
        <v>25</v>
      </c>
      <c r="N100" s="8">
        <f t="shared" si="11"/>
        <v>45</v>
      </c>
      <c r="O100" s="8">
        <f t="shared" si="12"/>
        <v>50</v>
      </c>
      <c r="P100" s="8">
        <f t="shared" si="13"/>
        <v>16.5</v>
      </c>
      <c r="Q100" s="9">
        <f t="shared" si="14"/>
        <v>34.475000000000001</v>
      </c>
      <c r="R100" s="9">
        <f t="shared" si="15"/>
        <v>35.625</v>
      </c>
      <c r="S100" s="9">
        <f t="shared" si="16"/>
        <v>30.425000000000001</v>
      </c>
      <c r="T100" s="9">
        <f t="shared" si="17"/>
        <v>34.125</v>
      </c>
      <c r="U100" s="8">
        <f t="shared" si="18"/>
        <v>33.508333333333333</v>
      </c>
      <c r="V100" s="8">
        <f t="shared" si="19"/>
        <v>33.662499999999994</v>
      </c>
    </row>
    <row r="101" spans="1:22" ht="13.5" x14ac:dyDescent="0.25">
      <c r="A101" s="3">
        <f>RSI!A101</f>
        <v>42151</v>
      </c>
      <c r="B101" s="2">
        <f>RSI!B101</f>
        <v>3.4175</v>
      </c>
      <c r="C101" s="2">
        <f>RSI!I101</f>
        <v>41.095431324718703</v>
      </c>
      <c r="D101" s="2">
        <f>MACD!E101</f>
        <v>-1.8563318993093603E-2</v>
      </c>
      <c r="E101" s="2">
        <f>MACD!F101</f>
        <v>-9.3726463969487812E-3</v>
      </c>
      <c r="F101" s="2">
        <f>'Moving Avg'!D101</f>
        <v>3.4342599999999996</v>
      </c>
      <c r="G101" s="2">
        <f>'Moving Avg'!F101</f>
        <v>3.449920000000001</v>
      </c>
      <c r="H101" s="2">
        <f>'Moving Avg'!G101</f>
        <v>3.5388420000000012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25</v>
      </c>
      <c r="N101" s="8">
        <f t="shared" si="11"/>
        <v>45</v>
      </c>
      <c r="O101" s="8">
        <f t="shared" si="12"/>
        <v>50</v>
      </c>
      <c r="P101" s="8">
        <f t="shared" si="13"/>
        <v>16.5</v>
      </c>
      <c r="Q101" s="9">
        <f t="shared" si="14"/>
        <v>34.475000000000001</v>
      </c>
      <c r="R101" s="9">
        <f t="shared" si="15"/>
        <v>35.625</v>
      </c>
      <c r="S101" s="9">
        <f t="shared" si="16"/>
        <v>30.425000000000001</v>
      </c>
      <c r="T101" s="9">
        <f t="shared" si="17"/>
        <v>34.125</v>
      </c>
      <c r="U101" s="8">
        <f t="shared" si="18"/>
        <v>33.508333333333333</v>
      </c>
      <c r="V101" s="8">
        <f t="shared" si="19"/>
        <v>33.662499999999994</v>
      </c>
    </row>
    <row r="102" spans="1:22" ht="13.5" x14ac:dyDescent="0.25">
      <c r="A102" s="3">
        <f>RSI!A102</f>
        <v>42152</v>
      </c>
      <c r="B102" s="2">
        <f>RSI!B102</f>
        <v>3.4175</v>
      </c>
      <c r="C102" s="2">
        <f>RSI!I102</f>
        <v>41.095431324718703</v>
      </c>
      <c r="D102" s="2">
        <f>MACD!E102</f>
        <v>-9.5971557440979183E-3</v>
      </c>
      <c r="E102" s="2">
        <f>MACD!F102</f>
        <v>-9.4175482663786097E-3</v>
      </c>
      <c r="F102" s="2">
        <f>'Moving Avg'!D102</f>
        <v>3.4272799999999997</v>
      </c>
      <c r="G102" s="2">
        <f>'Moving Avg'!F102</f>
        <v>3.4478299999999997</v>
      </c>
      <c r="H102" s="2">
        <f>'Moving Avg'!G102</f>
        <v>3.5338200000000013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  <c r="M102" s="8">
        <f t="shared" si="10"/>
        <v>25</v>
      </c>
      <c r="N102" s="8">
        <f t="shared" si="11"/>
        <v>45</v>
      </c>
      <c r="O102" s="8">
        <f t="shared" si="12"/>
        <v>50</v>
      </c>
      <c r="P102" s="8">
        <f t="shared" si="13"/>
        <v>16.5</v>
      </c>
      <c r="Q102" s="9">
        <f t="shared" si="14"/>
        <v>34.475000000000001</v>
      </c>
      <c r="R102" s="9">
        <f t="shared" si="15"/>
        <v>35.625</v>
      </c>
      <c r="S102" s="9">
        <f t="shared" si="16"/>
        <v>30.425000000000001</v>
      </c>
      <c r="T102" s="9">
        <f t="shared" si="17"/>
        <v>34.125</v>
      </c>
      <c r="U102" s="8">
        <f t="shared" si="18"/>
        <v>33.508333333333333</v>
      </c>
      <c r="V102" s="8">
        <f t="shared" si="19"/>
        <v>33.662499999999994</v>
      </c>
    </row>
    <row r="103" spans="1:22" ht="13.5" x14ac:dyDescent="0.25">
      <c r="A103" s="3">
        <f>RSI!A103</f>
        <v>42153</v>
      </c>
      <c r="B103" s="2">
        <f>RSI!B103</f>
        <v>3.4175</v>
      </c>
      <c r="C103" s="2">
        <f>RSI!I103</f>
        <v>41.095431324718703</v>
      </c>
      <c r="D103" s="2">
        <f>MACD!E103</f>
        <v>-1.0253328061903044E-2</v>
      </c>
      <c r="E103" s="2">
        <f>MACD!F103</f>
        <v>-9.5847042254834959E-3</v>
      </c>
      <c r="F103" s="2">
        <f>'Moving Avg'!D103</f>
        <v>3.4203000000000001</v>
      </c>
      <c r="G103" s="2">
        <f>'Moving Avg'!F103</f>
        <v>3.4478300000000006</v>
      </c>
      <c r="H103" s="2">
        <f>'Moving Avg'!G103</f>
        <v>3.528798000000001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  <c r="M103" s="8">
        <f t="shared" si="10"/>
        <v>25</v>
      </c>
      <c r="N103" s="8">
        <f t="shared" si="11"/>
        <v>45</v>
      </c>
      <c r="O103" s="8">
        <f t="shared" si="12"/>
        <v>50</v>
      </c>
      <c r="P103" s="8">
        <f t="shared" si="13"/>
        <v>16.5</v>
      </c>
      <c r="Q103" s="9">
        <f t="shared" si="14"/>
        <v>34.475000000000001</v>
      </c>
      <c r="R103" s="9">
        <f t="shared" si="15"/>
        <v>35.625</v>
      </c>
      <c r="S103" s="9">
        <f t="shared" si="16"/>
        <v>30.425000000000001</v>
      </c>
      <c r="T103" s="9">
        <f t="shared" si="17"/>
        <v>34.125</v>
      </c>
      <c r="U103" s="8">
        <f t="shared" si="18"/>
        <v>33.508333333333333</v>
      </c>
      <c r="V103" s="8">
        <f t="shared" si="19"/>
        <v>33.662499999999994</v>
      </c>
    </row>
    <row r="104" spans="1:22" ht="13.5" x14ac:dyDescent="0.25">
      <c r="A104" s="3">
        <f>RSI!A104</f>
        <v>42156</v>
      </c>
      <c r="B104" s="2">
        <f>RSI!B104</f>
        <v>3.4175</v>
      </c>
      <c r="C104" s="2">
        <f>RSI!I104</f>
        <v>41.095431324718689</v>
      </c>
      <c r="D104" s="2">
        <f>MACD!E104</f>
        <v>-1.9075561962309528E-3</v>
      </c>
      <c r="E104" s="2">
        <f>MACD!F104</f>
        <v>-8.0492746196329876E-3</v>
      </c>
      <c r="F104" s="2">
        <f>'Moving Avg'!D104</f>
        <v>3.4133200000000001</v>
      </c>
      <c r="G104" s="2">
        <f>'Moving Avg'!F104</f>
        <v>3.4478299999999997</v>
      </c>
      <c r="H104" s="2">
        <f>'Moving Avg'!G104</f>
        <v>3.5241960000000008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50</v>
      </c>
      <c r="P104" s="8">
        <f t="shared" si="13"/>
        <v>16.5</v>
      </c>
      <c r="Q104" s="9">
        <f t="shared" si="14"/>
        <v>18.725000000000001</v>
      </c>
      <c r="R104" s="9">
        <f t="shared" si="15"/>
        <v>26.625</v>
      </c>
      <c r="S104" s="9">
        <f t="shared" si="16"/>
        <v>23.675000000000001</v>
      </c>
      <c r="T104" s="9">
        <f t="shared" si="17"/>
        <v>22.875</v>
      </c>
      <c r="U104" s="8">
        <f t="shared" si="18"/>
        <v>23.008333333333336</v>
      </c>
      <c r="V104" s="8">
        <f t="shared" si="19"/>
        <v>22.975000000000001</v>
      </c>
    </row>
    <row r="105" spans="1:22" ht="13.5" x14ac:dyDescent="0.25">
      <c r="A105" s="3">
        <f>RSI!A105</f>
        <v>42157</v>
      </c>
      <c r="B105" s="2">
        <f>RSI!B105</f>
        <v>3.4175</v>
      </c>
      <c r="C105" s="2">
        <f>RSI!I105</f>
        <v>41.095431324718703</v>
      </c>
      <c r="D105" s="2">
        <f>MACD!E105</f>
        <v>3.3087329429282164E-3</v>
      </c>
      <c r="E105" s="2">
        <f>MACD!F105</f>
        <v>-5.7776731071207468E-3</v>
      </c>
      <c r="F105" s="2">
        <f>'Moving Avg'!D105</f>
        <v>3.4174999999999995</v>
      </c>
      <c r="G105" s="2">
        <f>'Moving Avg'!F105</f>
        <v>3.4453899999999997</v>
      </c>
      <c r="H105" s="2">
        <f>'Moving Avg'!G105</f>
        <v>3.5180580000000004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  <c r="M105" s="8">
        <f t="shared" si="10"/>
        <v>25</v>
      </c>
      <c r="N105" s="8">
        <f t="shared" si="11"/>
        <v>0</v>
      </c>
      <c r="O105" s="8">
        <f t="shared" si="12"/>
        <v>50</v>
      </c>
      <c r="P105" s="8">
        <f t="shared" si="13"/>
        <v>83.5</v>
      </c>
      <c r="Q105" s="9">
        <f t="shared" si="14"/>
        <v>28.774999999999999</v>
      </c>
      <c r="R105" s="9">
        <f t="shared" si="15"/>
        <v>43.375</v>
      </c>
      <c r="S105" s="9">
        <f t="shared" si="16"/>
        <v>53.825000000000003</v>
      </c>
      <c r="T105" s="9">
        <f t="shared" si="17"/>
        <v>39.625</v>
      </c>
      <c r="U105" s="8">
        <f t="shared" si="18"/>
        <v>41.991666666666667</v>
      </c>
      <c r="V105" s="8">
        <f t="shared" si="19"/>
        <v>41.400000000000006</v>
      </c>
    </row>
    <row r="106" spans="1:22" ht="13.5" x14ac:dyDescent="0.25">
      <c r="A106" s="3">
        <f>RSI!A106</f>
        <v>42158</v>
      </c>
      <c r="B106" s="2">
        <f>RSI!B106</f>
        <v>3.4175</v>
      </c>
      <c r="C106" s="2">
        <f>RSI!I106</f>
        <v>41.095431324718689</v>
      </c>
      <c r="D106" s="2">
        <f>MACD!E106</f>
        <v>7.9937602406410235E-3</v>
      </c>
      <c r="E106" s="2">
        <f>MACD!F106</f>
        <v>-3.0233864375683933E-3</v>
      </c>
      <c r="F106" s="2">
        <f>'Moving Avg'!D106</f>
        <v>3.4174999999999995</v>
      </c>
      <c r="G106" s="2">
        <f>'Moving Avg'!F106</f>
        <v>3.4419049999999993</v>
      </c>
      <c r="H106" s="2">
        <f>'Moving Avg'!G106</f>
        <v>3.5138739999999999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  <c r="M106" s="8">
        <f t="shared" si="10"/>
        <v>25</v>
      </c>
      <c r="N106" s="8">
        <f t="shared" si="11"/>
        <v>0</v>
      </c>
      <c r="O106" s="8">
        <f t="shared" si="12"/>
        <v>50</v>
      </c>
      <c r="P106" s="8">
        <f t="shared" si="13"/>
        <v>33</v>
      </c>
      <c r="Q106" s="9">
        <f t="shared" si="14"/>
        <v>21.2</v>
      </c>
      <c r="R106" s="9">
        <f t="shared" si="15"/>
        <v>30.75</v>
      </c>
      <c r="S106" s="9">
        <f t="shared" si="16"/>
        <v>31.1</v>
      </c>
      <c r="T106" s="9">
        <f t="shared" si="17"/>
        <v>27</v>
      </c>
      <c r="U106" s="8">
        <f t="shared" si="18"/>
        <v>27.683333333333337</v>
      </c>
      <c r="V106" s="8">
        <f t="shared" si="19"/>
        <v>27.512500000000003</v>
      </c>
    </row>
    <row r="107" spans="1:22" ht="13.5" x14ac:dyDescent="0.25">
      <c r="A107" s="3">
        <f>RSI!A107</f>
        <v>42159</v>
      </c>
      <c r="B107" s="2">
        <f>RSI!B107</f>
        <v>3.3477000000000001</v>
      </c>
      <c r="C107" s="2">
        <f>RSI!I107</f>
        <v>31.691095396946764</v>
      </c>
      <c r="D107" s="2">
        <f>MACD!E107</f>
        <v>1.416415188140574E-2</v>
      </c>
      <c r="E107" s="2">
        <f>MACD!F107</f>
        <v>4.1412122622643335E-4</v>
      </c>
      <c r="F107" s="2">
        <f>'Moving Avg'!D107</f>
        <v>3.4035400000000005</v>
      </c>
      <c r="G107" s="2">
        <f>'Moving Avg'!F107</f>
        <v>3.4363249999999992</v>
      </c>
      <c r="H107" s="2">
        <f>'Moving Avg'!G107</f>
        <v>3.5082939999999998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50</v>
      </c>
      <c r="P107" s="8">
        <f t="shared" si="13"/>
        <v>33</v>
      </c>
      <c r="Q107" s="9">
        <f t="shared" si="14"/>
        <v>21.2</v>
      </c>
      <c r="R107" s="9">
        <f t="shared" si="15"/>
        <v>30.75</v>
      </c>
      <c r="S107" s="9">
        <f t="shared" si="16"/>
        <v>31.1</v>
      </c>
      <c r="T107" s="9">
        <f t="shared" si="17"/>
        <v>27</v>
      </c>
      <c r="U107" s="8">
        <f t="shared" si="18"/>
        <v>27.683333333333337</v>
      </c>
      <c r="V107" s="8">
        <f t="shared" si="19"/>
        <v>27.512500000000003</v>
      </c>
    </row>
    <row r="108" spans="1:22" ht="13.5" x14ac:dyDescent="0.25">
      <c r="A108" s="3">
        <f>RSI!A108</f>
        <v>42160</v>
      </c>
      <c r="B108" s="2">
        <f>RSI!B108</f>
        <v>3.4453999999999998</v>
      </c>
      <c r="C108" s="2">
        <f>RSI!I108</f>
        <v>49.210890229066727</v>
      </c>
      <c r="D108" s="2">
        <f>MACD!E108</f>
        <v>1.2793214826376076E-2</v>
      </c>
      <c r="E108" s="2">
        <f>MACD!F108</f>
        <v>2.8899399462563621E-3</v>
      </c>
      <c r="F108" s="2">
        <f>'Moving Avg'!D108</f>
        <v>3.4091200000000002</v>
      </c>
      <c r="G108" s="2">
        <f>'Moving Avg'!F108</f>
        <v>3.4342349999999997</v>
      </c>
      <c r="H108" s="2">
        <f>'Moving Avg'!G108</f>
        <v>3.5027139999999997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  <c r="M108" s="8">
        <f t="shared" si="10"/>
        <v>25</v>
      </c>
      <c r="N108" s="8">
        <f t="shared" si="11"/>
        <v>0</v>
      </c>
      <c r="O108" s="8">
        <f t="shared" si="12"/>
        <v>50</v>
      </c>
      <c r="P108" s="8">
        <f t="shared" si="13"/>
        <v>33</v>
      </c>
      <c r="Q108" s="9">
        <f t="shared" si="14"/>
        <v>21.2</v>
      </c>
      <c r="R108" s="9">
        <f t="shared" si="15"/>
        <v>30.75</v>
      </c>
      <c r="S108" s="9">
        <f t="shared" si="16"/>
        <v>31.1</v>
      </c>
      <c r="T108" s="9">
        <f t="shared" si="17"/>
        <v>27</v>
      </c>
      <c r="U108" s="8">
        <f t="shared" si="18"/>
        <v>27.683333333333337</v>
      </c>
      <c r="V108" s="8">
        <f t="shared" si="19"/>
        <v>27.512500000000003</v>
      </c>
    </row>
    <row r="109" spans="1:22" ht="13.5" x14ac:dyDescent="0.25">
      <c r="A109" s="3">
        <f>RSI!A109</f>
        <v>42163</v>
      </c>
      <c r="B109" s="2">
        <f>RSI!B109</f>
        <v>3.4175</v>
      </c>
      <c r="C109" s="2">
        <f>RSI!I109</f>
        <v>45.613101773536464</v>
      </c>
      <c r="D109" s="2">
        <f>MACD!E109</f>
        <v>1.371976596757607E-2</v>
      </c>
      <c r="E109" s="2">
        <f>MACD!F109</f>
        <v>5.055905150520304E-3</v>
      </c>
      <c r="F109" s="2">
        <f>'Moving Avg'!D109</f>
        <v>3.4091200000000002</v>
      </c>
      <c r="G109" s="2">
        <f>'Moving Avg'!F109</f>
        <v>3.4307499999999997</v>
      </c>
      <c r="H109" s="2">
        <f>'Moving Avg'!G109</f>
        <v>3.4968559999999997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NEUTRAL</v>
      </c>
      <c r="M109" s="8">
        <f t="shared" si="10"/>
        <v>25</v>
      </c>
      <c r="N109" s="8">
        <f t="shared" si="11"/>
        <v>0</v>
      </c>
      <c r="O109" s="8">
        <f t="shared" si="12"/>
        <v>50</v>
      </c>
      <c r="P109" s="8">
        <f t="shared" si="13"/>
        <v>33</v>
      </c>
      <c r="Q109" s="9">
        <f t="shared" si="14"/>
        <v>21.2</v>
      </c>
      <c r="R109" s="9">
        <f t="shared" si="15"/>
        <v>30.75</v>
      </c>
      <c r="S109" s="9">
        <f t="shared" si="16"/>
        <v>31.1</v>
      </c>
      <c r="T109" s="9">
        <f t="shared" si="17"/>
        <v>27</v>
      </c>
      <c r="U109" s="8">
        <f t="shared" si="18"/>
        <v>27.683333333333337</v>
      </c>
      <c r="V109" s="8">
        <f t="shared" si="19"/>
        <v>27.512500000000003</v>
      </c>
    </row>
    <row r="110" spans="1:22" ht="13.5" x14ac:dyDescent="0.25">
      <c r="A110" s="3">
        <f>RSI!A110</f>
        <v>42164</v>
      </c>
      <c r="B110" s="2">
        <f>RSI!B110</f>
        <v>3.4175</v>
      </c>
      <c r="C110" s="2">
        <f>RSI!I110</f>
        <v>45.613101773536464</v>
      </c>
      <c r="D110" s="2">
        <f>MACD!E110</f>
        <v>6.1024511526470704E-3</v>
      </c>
      <c r="E110" s="2">
        <f>MACD!F110</f>
        <v>5.2652143509456578E-3</v>
      </c>
      <c r="F110" s="2">
        <f>'Moving Avg'!D110</f>
        <v>3.4091200000000002</v>
      </c>
      <c r="G110" s="2">
        <f>'Moving Avg'!F110</f>
        <v>3.4317949999999997</v>
      </c>
      <c r="H110" s="2">
        <f>'Moving Avg'!G110</f>
        <v>3.4909979999999989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NEUTRAL</v>
      </c>
      <c r="M110" s="8">
        <f t="shared" si="10"/>
        <v>25</v>
      </c>
      <c r="N110" s="8">
        <f t="shared" si="11"/>
        <v>0</v>
      </c>
      <c r="O110" s="8">
        <f t="shared" si="12"/>
        <v>50</v>
      </c>
      <c r="P110" s="8">
        <f t="shared" si="13"/>
        <v>33</v>
      </c>
      <c r="Q110" s="9">
        <f t="shared" si="14"/>
        <v>21.2</v>
      </c>
      <c r="R110" s="9">
        <f t="shared" si="15"/>
        <v>30.75</v>
      </c>
      <c r="S110" s="9">
        <f t="shared" si="16"/>
        <v>31.1</v>
      </c>
      <c r="T110" s="9">
        <f t="shared" si="17"/>
        <v>27</v>
      </c>
      <c r="U110" s="8">
        <f t="shared" si="18"/>
        <v>27.683333333333337</v>
      </c>
      <c r="V110" s="8">
        <f t="shared" si="19"/>
        <v>27.512500000000003</v>
      </c>
    </row>
    <row r="111" spans="1:22" ht="13.5" x14ac:dyDescent="0.25">
      <c r="A111" s="3">
        <f>RSI!A111</f>
        <v>42165</v>
      </c>
      <c r="B111" s="2">
        <f>RSI!B111</f>
        <v>3.4175</v>
      </c>
      <c r="C111" s="2">
        <f>RSI!I111</f>
        <v>45.613101773536464</v>
      </c>
      <c r="D111" s="2">
        <f>MACD!E111</f>
        <v>3.0421338343677995E-3</v>
      </c>
      <c r="E111" s="2">
        <f>MACD!F111</f>
        <v>4.8205982476300863E-3</v>
      </c>
      <c r="F111" s="2">
        <f>'Moving Avg'!D111</f>
        <v>3.4091200000000002</v>
      </c>
      <c r="G111" s="2">
        <f>'Moving Avg'!F111</f>
        <v>3.4328399999999997</v>
      </c>
      <c r="H111" s="2">
        <f>'Moving Avg'!G111</f>
        <v>3.485139999999999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NEUTRAL</v>
      </c>
      <c r="M111" s="8">
        <f t="shared" si="10"/>
        <v>25</v>
      </c>
      <c r="N111" s="8">
        <f t="shared" si="11"/>
        <v>45</v>
      </c>
      <c r="O111" s="8">
        <f t="shared" si="12"/>
        <v>50</v>
      </c>
      <c r="P111" s="8">
        <f t="shared" si="13"/>
        <v>33</v>
      </c>
      <c r="Q111" s="9">
        <f t="shared" si="14"/>
        <v>36.950000000000003</v>
      </c>
      <c r="R111" s="9">
        <f t="shared" si="15"/>
        <v>39.75</v>
      </c>
      <c r="S111" s="9">
        <f t="shared" si="16"/>
        <v>37.85</v>
      </c>
      <c r="T111" s="9">
        <f t="shared" si="17"/>
        <v>38.25</v>
      </c>
      <c r="U111" s="8">
        <f t="shared" si="18"/>
        <v>38.183333333333337</v>
      </c>
      <c r="V111" s="8">
        <f t="shared" si="19"/>
        <v>38.200000000000003</v>
      </c>
    </row>
    <row r="112" spans="1:22" ht="13.5" x14ac:dyDescent="0.25">
      <c r="A112" s="3">
        <f>RSI!A112</f>
        <v>42166</v>
      </c>
      <c r="B112" s="2">
        <f>RSI!B112</f>
        <v>3.4662999999999999</v>
      </c>
      <c r="C112" s="2">
        <f>RSI!I112</f>
        <v>53.103196546012796</v>
      </c>
      <c r="D112" s="2">
        <f>MACD!E112</f>
        <v>-3.0050336809148703E-3</v>
      </c>
      <c r="E112" s="2">
        <f>MACD!F112</f>
        <v>3.2554718619210951E-3</v>
      </c>
      <c r="F112" s="2">
        <f>'Moving Avg'!D112</f>
        <v>3.4328400000000001</v>
      </c>
      <c r="G112" s="2">
        <f>'Moving Avg'!F112</f>
        <v>3.4317949999999997</v>
      </c>
      <c r="H112" s="2">
        <f>'Moving Avg'!G112</f>
        <v>3.4802579999999983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  <c r="M112" s="8">
        <f t="shared" si="10"/>
        <v>25</v>
      </c>
      <c r="N112" s="8">
        <f t="shared" si="11"/>
        <v>45</v>
      </c>
      <c r="O112" s="8">
        <f t="shared" si="12"/>
        <v>50</v>
      </c>
      <c r="P112" s="8">
        <f t="shared" si="13"/>
        <v>67</v>
      </c>
      <c r="Q112" s="9">
        <f t="shared" si="14"/>
        <v>42.05</v>
      </c>
      <c r="R112" s="9">
        <f t="shared" si="15"/>
        <v>48.25</v>
      </c>
      <c r="S112" s="9">
        <f t="shared" si="16"/>
        <v>53.150000000000006</v>
      </c>
      <c r="T112" s="9">
        <f t="shared" si="17"/>
        <v>46.75</v>
      </c>
      <c r="U112" s="8">
        <f t="shared" si="18"/>
        <v>47.816666666666663</v>
      </c>
      <c r="V112" s="8">
        <f t="shared" si="19"/>
        <v>47.55</v>
      </c>
    </row>
    <row r="113" spans="1:22" ht="13.5" x14ac:dyDescent="0.25">
      <c r="A113" s="3">
        <f>RSI!A113</f>
        <v>42167</v>
      </c>
      <c r="B113" s="2">
        <f>RSI!B113</f>
        <v>3.4662999999999999</v>
      </c>
      <c r="C113" s="2">
        <f>RSI!I113</f>
        <v>53.103196546012811</v>
      </c>
      <c r="D113" s="2">
        <f>MACD!E113</f>
        <v>-8.264722945812597E-3</v>
      </c>
      <c r="E113" s="2">
        <f>MACD!F113</f>
        <v>9.5143290037435655E-4</v>
      </c>
      <c r="F113" s="2">
        <f>'Moving Avg'!D113</f>
        <v>3.4370199999999995</v>
      </c>
      <c r="G113" s="2">
        <f>'Moving Avg'!F113</f>
        <v>3.4335399999999994</v>
      </c>
      <c r="H113" s="2">
        <f>'Moving Avg'!G113</f>
        <v>3.4763519999999981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BEARISH DIVERGENCE</v>
      </c>
      <c r="M113" s="8">
        <f t="shared" si="10"/>
        <v>25</v>
      </c>
      <c r="N113" s="8">
        <f t="shared" si="11"/>
        <v>45</v>
      </c>
      <c r="O113" s="8">
        <f t="shared" si="12"/>
        <v>50</v>
      </c>
      <c r="P113" s="8">
        <f t="shared" si="13"/>
        <v>16.5</v>
      </c>
      <c r="Q113" s="9">
        <f t="shared" si="14"/>
        <v>34.475000000000001</v>
      </c>
      <c r="R113" s="9">
        <f t="shared" si="15"/>
        <v>35.625</v>
      </c>
      <c r="S113" s="9">
        <f t="shared" si="16"/>
        <v>30.425000000000001</v>
      </c>
      <c r="T113" s="9">
        <f t="shared" si="17"/>
        <v>34.125</v>
      </c>
      <c r="U113" s="8">
        <f t="shared" si="18"/>
        <v>33.508333333333333</v>
      </c>
      <c r="V113" s="8">
        <f t="shared" si="19"/>
        <v>33.662499999999994</v>
      </c>
    </row>
    <row r="114" spans="1:22" ht="13.5" x14ac:dyDescent="0.25">
      <c r="A114" s="3">
        <f>RSI!A114</f>
        <v>42170</v>
      </c>
      <c r="B114" s="2">
        <f>RSI!B114</f>
        <v>3.4662999999999999</v>
      </c>
      <c r="C114" s="2">
        <f>RSI!I114</f>
        <v>53.103196546012796</v>
      </c>
      <c r="D114" s="2">
        <f>MACD!E114</f>
        <v>-1.2847502592717941E-2</v>
      </c>
      <c r="E114" s="2">
        <f>MACD!F114</f>
        <v>-1.8083541982441033E-3</v>
      </c>
      <c r="F114" s="2">
        <f>'Moving Avg'!D114</f>
        <v>3.4467799999999995</v>
      </c>
      <c r="G114" s="2">
        <f>'Moving Avg'!F114</f>
        <v>3.4324949999999994</v>
      </c>
      <c r="H114" s="2">
        <f>'Moving Avg'!G114</f>
        <v>3.4731439999999982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  <c r="M114" s="8">
        <f t="shared" si="10"/>
        <v>25</v>
      </c>
      <c r="N114" s="8">
        <f t="shared" si="11"/>
        <v>45</v>
      </c>
      <c r="O114" s="8">
        <f t="shared" si="12"/>
        <v>50</v>
      </c>
      <c r="P114" s="8">
        <f t="shared" si="13"/>
        <v>83.5</v>
      </c>
      <c r="Q114" s="9">
        <f t="shared" si="14"/>
        <v>44.524999999999999</v>
      </c>
      <c r="R114" s="9">
        <f t="shared" si="15"/>
        <v>52.375</v>
      </c>
      <c r="S114" s="9">
        <f t="shared" si="16"/>
        <v>60.575000000000003</v>
      </c>
      <c r="T114" s="9">
        <f t="shared" si="17"/>
        <v>50.875</v>
      </c>
      <c r="U114" s="8">
        <f t="shared" si="18"/>
        <v>52.491666666666674</v>
      </c>
      <c r="V114" s="8">
        <f t="shared" si="19"/>
        <v>52.087500000000006</v>
      </c>
    </row>
    <row r="115" spans="1:22" ht="13.5" x14ac:dyDescent="0.25">
      <c r="A115" s="3">
        <f>RSI!A115</f>
        <v>42171</v>
      </c>
      <c r="B115" s="2">
        <f>RSI!B115</f>
        <v>3.4662999999999999</v>
      </c>
      <c r="C115" s="2">
        <f>RSI!I115</f>
        <v>53.103196546012796</v>
      </c>
      <c r="D115" s="2">
        <f>MACD!E115</f>
        <v>-1.6847714537242098E-2</v>
      </c>
      <c r="E115" s="2">
        <f>MACD!F115</f>
        <v>-4.8162262660437025E-3</v>
      </c>
      <c r="F115" s="2">
        <f>'Moving Avg'!D115</f>
        <v>3.4565399999999995</v>
      </c>
      <c r="G115" s="2">
        <f>'Moving Avg'!F115</f>
        <v>3.4321449999999993</v>
      </c>
      <c r="H115" s="2">
        <f>'Moving Avg'!G115</f>
        <v>3.4703539999999982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  <c r="M115" s="8">
        <f t="shared" si="10"/>
        <v>25</v>
      </c>
      <c r="N115" s="8">
        <f t="shared" si="11"/>
        <v>45</v>
      </c>
      <c r="O115" s="8">
        <f t="shared" si="12"/>
        <v>50</v>
      </c>
      <c r="P115" s="8">
        <f t="shared" si="13"/>
        <v>83.5</v>
      </c>
      <c r="Q115" s="9">
        <f t="shared" si="14"/>
        <v>44.524999999999999</v>
      </c>
      <c r="R115" s="9">
        <f t="shared" si="15"/>
        <v>52.375</v>
      </c>
      <c r="S115" s="9">
        <f t="shared" si="16"/>
        <v>60.575000000000003</v>
      </c>
      <c r="T115" s="9">
        <f t="shared" si="17"/>
        <v>50.875</v>
      </c>
      <c r="U115" s="8">
        <f t="shared" si="18"/>
        <v>52.491666666666674</v>
      </c>
      <c r="V115" s="8">
        <f t="shared" si="19"/>
        <v>52.087500000000006</v>
      </c>
    </row>
    <row r="116" spans="1:22" ht="13.5" x14ac:dyDescent="0.25">
      <c r="A116" s="3">
        <f>RSI!A116</f>
        <v>42172</v>
      </c>
      <c r="B116" s="2">
        <f>RSI!B116</f>
        <v>3.4662999999999999</v>
      </c>
      <c r="C116" s="2">
        <f>RSI!I116</f>
        <v>53.103196546012811</v>
      </c>
      <c r="D116" s="2">
        <f>MACD!E116</f>
        <v>-2.0345912333809668E-2</v>
      </c>
      <c r="E116" s="2">
        <f>MACD!F116</f>
        <v>-7.9221634795968963E-3</v>
      </c>
      <c r="F116" s="2">
        <f>'Moving Avg'!D116</f>
        <v>3.4662999999999995</v>
      </c>
      <c r="G116" s="2">
        <f>'Moving Avg'!F116</f>
        <v>3.4317949999999997</v>
      </c>
      <c r="H116" s="2">
        <f>'Moving Avg'!G116</f>
        <v>3.4675639999999981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  <c r="M116" s="8">
        <f t="shared" si="10"/>
        <v>25</v>
      </c>
      <c r="N116" s="8">
        <f t="shared" si="11"/>
        <v>45</v>
      </c>
      <c r="O116" s="8">
        <f t="shared" si="12"/>
        <v>50</v>
      </c>
      <c r="P116" s="8">
        <f t="shared" si="13"/>
        <v>83.5</v>
      </c>
      <c r="Q116" s="9">
        <f t="shared" si="14"/>
        <v>44.524999999999999</v>
      </c>
      <c r="R116" s="9">
        <f t="shared" si="15"/>
        <v>52.375</v>
      </c>
      <c r="S116" s="9">
        <f t="shared" si="16"/>
        <v>60.575000000000003</v>
      </c>
      <c r="T116" s="9">
        <f t="shared" si="17"/>
        <v>50.875</v>
      </c>
      <c r="U116" s="8">
        <f t="shared" si="18"/>
        <v>52.491666666666674</v>
      </c>
      <c r="V116" s="8">
        <f t="shared" si="19"/>
        <v>52.087500000000006</v>
      </c>
    </row>
    <row r="117" spans="1:22" ht="13.5" x14ac:dyDescent="0.25">
      <c r="A117" s="3">
        <f>RSI!A117</f>
        <v>42173</v>
      </c>
      <c r="B117" s="2">
        <f>RSI!B117</f>
        <v>3.4872000000000001</v>
      </c>
      <c r="C117" s="2">
        <f>RSI!I117</f>
        <v>56.794517142641126</v>
      </c>
      <c r="D117" s="2">
        <f>MACD!E117</f>
        <v>-3.5697538387144956E-2</v>
      </c>
      <c r="E117" s="2">
        <f>MACD!F117</f>
        <v>-1.347723846110651E-2</v>
      </c>
      <c r="F117" s="2">
        <f>'Moving Avg'!D117</f>
        <v>3.4704799999999998</v>
      </c>
      <c r="G117" s="2">
        <f>'Moving Avg'!F117</f>
        <v>3.4335349999999991</v>
      </c>
      <c r="H117" s="2">
        <f>'Moving Avg'!G117</f>
        <v>3.4651919999999983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  <c r="M117" s="8">
        <f t="shared" si="10"/>
        <v>25</v>
      </c>
      <c r="N117" s="8">
        <f t="shared" si="11"/>
        <v>100</v>
      </c>
      <c r="O117" s="8">
        <f t="shared" si="12"/>
        <v>50</v>
      </c>
      <c r="P117" s="8">
        <f t="shared" si="13"/>
        <v>83.5</v>
      </c>
      <c r="Q117" s="9">
        <f t="shared" si="14"/>
        <v>63.774999999999999</v>
      </c>
      <c r="R117" s="9">
        <f t="shared" si="15"/>
        <v>63.375</v>
      </c>
      <c r="S117" s="9">
        <f t="shared" si="16"/>
        <v>68.825000000000003</v>
      </c>
      <c r="T117" s="9">
        <f t="shared" si="17"/>
        <v>64.625</v>
      </c>
      <c r="U117" s="8">
        <f t="shared" si="18"/>
        <v>65.325000000000003</v>
      </c>
      <c r="V117" s="8">
        <f t="shared" si="19"/>
        <v>65.150000000000006</v>
      </c>
    </row>
    <row r="118" spans="1:22" ht="13.5" x14ac:dyDescent="0.25">
      <c r="A118" s="3">
        <f>RSI!A118</f>
        <v>42174</v>
      </c>
      <c r="B118" s="2">
        <f>RSI!B118</f>
        <v>3.5640000000000001</v>
      </c>
      <c r="C118" s="2">
        <f>RSI!I118</f>
        <v>67.056078314853039</v>
      </c>
      <c r="D118" s="2">
        <f>MACD!E118</f>
        <v>-3.9566219330503305E-2</v>
      </c>
      <c r="E118" s="2">
        <f>MACD!F118</f>
        <v>-1.8695034634985869E-2</v>
      </c>
      <c r="F118" s="2">
        <f>'Moving Avg'!D118</f>
        <v>3.4900199999999999</v>
      </c>
      <c r="G118" s="2">
        <f>'Moving Avg'!F118</f>
        <v>3.4391149999999984</v>
      </c>
      <c r="H118" s="2">
        <f>'Moving Avg'!G118</f>
        <v>3.4653319999999983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  <c r="M118" s="8">
        <f t="shared" si="10"/>
        <v>25</v>
      </c>
      <c r="N118" s="8">
        <f t="shared" si="11"/>
        <v>100</v>
      </c>
      <c r="O118" s="8">
        <f t="shared" si="12"/>
        <v>50</v>
      </c>
      <c r="P118" s="8">
        <f t="shared" si="13"/>
        <v>83.5</v>
      </c>
      <c r="Q118" s="9">
        <f t="shared" si="14"/>
        <v>63.774999999999999</v>
      </c>
      <c r="R118" s="9">
        <f t="shared" si="15"/>
        <v>63.375</v>
      </c>
      <c r="S118" s="9">
        <f t="shared" si="16"/>
        <v>68.825000000000003</v>
      </c>
      <c r="T118" s="9">
        <f t="shared" si="17"/>
        <v>64.625</v>
      </c>
      <c r="U118" s="8">
        <f t="shared" si="18"/>
        <v>65.325000000000003</v>
      </c>
      <c r="V118" s="8">
        <f t="shared" si="19"/>
        <v>65.150000000000006</v>
      </c>
    </row>
    <row r="119" spans="1:22" ht="13.5" x14ac:dyDescent="0.25">
      <c r="A119" s="3">
        <f>RSI!A119</f>
        <v>42177</v>
      </c>
      <c r="B119" s="2">
        <f>RSI!B119</f>
        <v>3.5221</v>
      </c>
      <c r="C119" s="2">
        <f>RSI!I119</f>
        <v>58.844644361302265</v>
      </c>
      <c r="D119" s="2">
        <f>MACD!E119</f>
        <v>-4.4686511017401731E-2</v>
      </c>
      <c r="E119" s="2">
        <f>MACD!F119</f>
        <v>-2.3893329911469044E-2</v>
      </c>
      <c r="F119" s="2">
        <f>'Moving Avg'!D119</f>
        <v>3.5011800000000002</v>
      </c>
      <c r="G119" s="2">
        <f>'Moving Avg'!F119</f>
        <v>3.4425999999999988</v>
      </c>
      <c r="H119" s="2">
        <f>'Moving Avg'!G119</f>
        <v>3.4646339999999984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  <c r="M119" s="8">
        <f t="shared" si="10"/>
        <v>25</v>
      </c>
      <c r="N119" s="8">
        <f t="shared" si="11"/>
        <v>100</v>
      </c>
      <c r="O119" s="8">
        <f t="shared" si="12"/>
        <v>50</v>
      </c>
      <c r="P119" s="8">
        <f t="shared" si="13"/>
        <v>83.5</v>
      </c>
      <c r="Q119" s="9">
        <f t="shared" si="14"/>
        <v>63.774999999999999</v>
      </c>
      <c r="R119" s="9">
        <f t="shared" si="15"/>
        <v>63.375</v>
      </c>
      <c r="S119" s="9">
        <f t="shared" si="16"/>
        <v>68.825000000000003</v>
      </c>
      <c r="T119" s="9">
        <f t="shared" si="17"/>
        <v>64.625</v>
      </c>
      <c r="U119" s="8">
        <f t="shared" si="18"/>
        <v>65.325000000000003</v>
      </c>
      <c r="V119" s="8">
        <f t="shared" si="19"/>
        <v>65.150000000000006</v>
      </c>
    </row>
    <row r="120" spans="1:22" ht="13.5" x14ac:dyDescent="0.25">
      <c r="A120" s="3">
        <f>RSI!A120</f>
        <v>42178</v>
      </c>
      <c r="B120" s="2">
        <f>RSI!B120</f>
        <v>3.4872000000000001</v>
      </c>
      <c r="C120" s="2">
        <f>RSI!I120</f>
        <v>53.02063740292386</v>
      </c>
      <c r="D120" s="2">
        <f>MACD!E120</f>
        <v>-4.6795725176454361E-2</v>
      </c>
      <c r="E120" s="2">
        <f>MACD!F120</f>
        <v>-2.8473808964466107E-2</v>
      </c>
      <c r="F120" s="2">
        <f>'Moving Avg'!D120</f>
        <v>3.5053600000000005</v>
      </c>
      <c r="G120" s="2">
        <f>'Moving Avg'!F120</f>
        <v>3.4471299999999991</v>
      </c>
      <c r="H120" s="2">
        <f>'Moving Avg'!G120</f>
        <v>3.4635179999999988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  <c r="M120" s="8">
        <f t="shared" si="10"/>
        <v>25</v>
      </c>
      <c r="N120" s="8">
        <f t="shared" si="11"/>
        <v>45</v>
      </c>
      <c r="O120" s="8">
        <f t="shared" si="12"/>
        <v>50</v>
      </c>
      <c r="P120" s="8">
        <f t="shared" si="13"/>
        <v>83.5</v>
      </c>
      <c r="Q120" s="9">
        <f t="shared" si="14"/>
        <v>44.524999999999999</v>
      </c>
      <c r="R120" s="9">
        <f t="shared" si="15"/>
        <v>52.375</v>
      </c>
      <c r="S120" s="9">
        <f t="shared" si="16"/>
        <v>60.575000000000003</v>
      </c>
      <c r="T120" s="9">
        <f t="shared" si="17"/>
        <v>50.875</v>
      </c>
      <c r="U120" s="8">
        <f t="shared" si="18"/>
        <v>52.491666666666674</v>
      </c>
      <c r="V120" s="8">
        <f t="shared" si="19"/>
        <v>52.087500000000006</v>
      </c>
    </row>
    <row r="121" spans="1:22" ht="13.5" x14ac:dyDescent="0.25">
      <c r="A121" s="3">
        <f>RSI!A121</f>
        <v>42179</v>
      </c>
      <c r="B121" s="2">
        <f>RSI!B121</f>
        <v>3.4803000000000002</v>
      </c>
      <c r="C121" s="2">
        <f>RSI!I121</f>
        <v>51.926400126493959</v>
      </c>
      <c r="D121" s="2">
        <f>MACD!E121</f>
        <v>-4.819814965803193E-2</v>
      </c>
      <c r="E121" s="2">
        <f>MACD!F121</f>
        <v>-3.2418677103179278E-2</v>
      </c>
      <c r="F121" s="2">
        <f>'Moving Avg'!D121</f>
        <v>3.5081600000000002</v>
      </c>
      <c r="G121" s="2">
        <f>'Moving Avg'!F121</f>
        <v>3.4502699999999988</v>
      </c>
      <c r="H121" s="2">
        <f>'Moving Avg'!G121</f>
        <v>3.4622639999999989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  <c r="M121" s="8">
        <f t="shared" si="10"/>
        <v>25</v>
      </c>
      <c r="N121" s="8">
        <f t="shared" si="11"/>
        <v>45</v>
      </c>
      <c r="O121" s="8">
        <f t="shared" si="12"/>
        <v>50</v>
      </c>
      <c r="P121" s="8">
        <f t="shared" si="13"/>
        <v>83.5</v>
      </c>
      <c r="Q121" s="9">
        <f t="shared" si="14"/>
        <v>44.524999999999999</v>
      </c>
      <c r="R121" s="9">
        <f t="shared" si="15"/>
        <v>52.375</v>
      </c>
      <c r="S121" s="9">
        <f t="shared" si="16"/>
        <v>60.575000000000003</v>
      </c>
      <c r="T121" s="9">
        <f t="shared" si="17"/>
        <v>50.875</v>
      </c>
      <c r="U121" s="8">
        <f t="shared" si="18"/>
        <v>52.491666666666674</v>
      </c>
      <c r="V121" s="8">
        <f t="shared" si="19"/>
        <v>52.087500000000006</v>
      </c>
    </row>
    <row r="122" spans="1:22" ht="13.5" x14ac:dyDescent="0.25">
      <c r="A122" s="3">
        <f>RSI!A122</f>
        <v>42180</v>
      </c>
      <c r="B122" s="2">
        <f>RSI!B122</f>
        <v>3.4175</v>
      </c>
      <c r="C122" s="2">
        <f>RSI!I122</f>
        <v>43.189791102106469</v>
      </c>
      <c r="D122" s="2">
        <f>MACD!E122</f>
        <v>-3.7303773970856824E-2</v>
      </c>
      <c r="E122" s="2">
        <f>MACD!F122</f>
        <v>-3.3395696476714788E-2</v>
      </c>
      <c r="F122" s="2">
        <f>'Moving Avg'!D122</f>
        <v>3.4942199999999999</v>
      </c>
      <c r="G122" s="2">
        <f>'Moving Avg'!F122</f>
        <v>3.4502699999999997</v>
      </c>
      <c r="H122" s="2">
        <f>'Moving Avg'!G122</f>
        <v>3.4597539999999984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  <c r="M122" s="8">
        <f t="shared" si="10"/>
        <v>25</v>
      </c>
      <c r="N122" s="8">
        <f t="shared" si="11"/>
        <v>45</v>
      </c>
      <c r="O122" s="8">
        <f t="shared" si="12"/>
        <v>50</v>
      </c>
      <c r="P122" s="8">
        <f t="shared" si="13"/>
        <v>16.5</v>
      </c>
      <c r="Q122" s="9">
        <f t="shared" si="14"/>
        <v>34.475000000000001</v>
      </c>
      <c r="R122" s="9">
        <f t="shared" si="15"/>
        <v>35.625</v>
      </c>
      <c r="S122" s="9">
        <f t="shared" si="16"/>
        <v>30.425000000000001</v>
      </c>
      <c r="T122" s="9">
        <f t="shared" si="17"/>
        <v>34.125</v>
      </c>
      <c r="U122" s="8">
        <f t="shared" si="18"/>
        <v>33.508333333333333</v>
      </c>
      <c r="V122" s="8">
        <f t="shared" si="19"/>
        <v>33.662499999999994</v>
      </c>
    </row>
    <row r="123" spans="1:22" ht="13.5" x14ac:dyDescent="0.25">
      <c r="A123" s="3">
        <f>RSI!A123</f>
        <v>42181</v>
      </c>
      <c r="B123" s="2">
        <f>RSI!B123</f>
        <v>3.4872000000000001</v>
      </c>
      <c r="C123" s="2">
        <f>RSI!I123</f>
        <v>52.701524080792538</v>
      </c>
      <c r="D123" s="2">
        <f>MACD!E123</f>
        <v>-3.2950017817419575E-2</v>
      </c>
      <c r="E123" s="2">
        <f>MACD!F123</f>
        <v>-3.3306560744855745E-2</v>
      </c>
      <c r="F123" s="2">
        <f>'Moving Avg'!D123</f>
        <v>3.4788600000000001</v>
      </c>
      <c r="G123" s="2">
        <f>'Moving Avg'!F123</f>
        <v>3.4537549999999997</v>
      </c>
      <c r="H123" s="2">
        <f>'Moving Avg'!G123</f>
        <v>3.4586379999999992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50</v>
      </c>
      <c r="P123" s="8">
        <f t="shared" si="13"/>
        <v>16.5</v>
      </c>
      <c r="Q123" s="9">
        <f t="shared" si="14"/>
        <v>18.725000000000001</v>
      </c>
      <c r="R123" s="9">
        <f t="shared" si="15"/>
        <v>26.625</v>
      </c>
      <c r="S123" s="9">
        <f t="shared" si="16"/>
        <v>23.675000000000001</v>
      </c>
      <c r="T123" s="9">
        <f t="shared" si="17"/>
        <v>22.875</v>
      </c>
      <c r="U123" s="8">
        <f t="shared" si="18"/>
        <v>23.008333333333336</v>
      </c>
      <c r="V123" s="8">
        <f t="shared" si="19"/>
        <v>22.975000000000001</v>
      </c>
    </row>
    <row r="124" spans="1:22" ht="13.5" x14ac:dyDescent="0.25">
      <c r="A124" s="3">
        <f>RSI!A124</f>
        <v>42184</v>
      </c>
      <c r="B124" s="2">
        <f>RSI!B124</f>
        <v>3.5935999999999999</v>
      </c>
      <c r="C124" s="2">
        <f>RSI!I124</f>
        <v>62.910418823576535</v>
      </c>
      <c r="D124" s="2">
        <f>MACD!E124</f>
        <v>-3.7283114645155102E-2</v>
      </c>
      <c r="E124" s="2">
        <f>MACD!F124</f>
        <v>-3.4101871524915617E-2</v>
      </c>
      <c r="F124" s="2">
        <f>'Moving Avg'!D124</f>
        <v>3.4931599999999996</v>
      </c>
      <c r="G124" s="2">
        <f>'Moving Avg'!F124</f>
        <v>3.462559999999999</v>
      </c>
      <c r="H124" s="2">
        <f>'Moving Avg'!G124</f>
        <v>3.4597879999999996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  <c r="M124" s="8">
        <f t="shared" si="10"/>
        <v>25</v>
      </c>
      <c r="N124" s="8">
        <f t="shared" si="11"/>
        <v>45</v>
      </c>
      <c r="O124" s="8">
        <f t="shared" si="12"/>
        <v>50</v>
      </c>
      <c r="P124" s="8">
        <f t="shared" si="13"/>
        <v>33</v>
      </c>
      <c r="Q124" s="9">
        <f t="shared" si="14"/>
        <v>36.950000000000003</v>
      </c>
      <c r="R124" s="9">
        <f t="shared" si="15"/>
        <v>39.75</v>
      </c>
      <c r="S124" s="9">
        <f t="shared" si="16"/>
        <v>37.85</v>
      </c>
      <c r="T124" s="9">
        <f t="shared" si="17"/>
        <v>38.25</v>
      </c>
      <c r="U124" s="8">
        <f t="shared" si="18"/>
        <v>38.183333333333337</v>
      </c>
      <c r="V124" s="8">
        <f t="shared" si="19"/>
        <v>38.200000000000003</v>
      </c>
    </row>
    <row r="125" spans="1:22" ht="13.5" x14ac:dyDescent="0.25">
      <c r="A125" s="3">
        <f>RSI!A125</f>
        <v>42185</v>
      </c>
      <c r="B125" s="2">
        <f>RSI!B125</f>
        <v>3.7109000000000001</v>
      </c>
      <c r="C125" s="2">
        <f>RSI!I125</f>
        <v>70.476076933592225</v>
      </c>
      <c r="D125" s="2">
        <f>MACD!E125</f>
        <v>-5.039271341736784E-2</v>
      </c>
      <c r="E125" s="2">
        <f>MACD!F125</f>
        <v>-3.7360039903406063E-2</v>
      </c>
      <c r="F125" s="2">
        <f>'Moving Avg'!D125</f>
        <v>3.5378999999999996</v>
      </c>
      <c r="G125" s="2">
        <f>'Moving Avg'!F125</f>
        <v>3.4772299999999996</v>
      </c>
      <c r="H125" s="2">
        <f>'Moving Avg'!G125</f>
        <v>3.4631460000000005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  <c r="M125" s="8">
        <f t="shared" si="10"/>
        <v>0</v>
      </c>
      <c r="N125" s="8">
        <f t="shared" si="11"/>
        <v>45</v>
      </c>
      <c r="O125" s="8">
        <f t="shared" si="12"/>
        <v>50</v>
      </c>
      <c r="P125" s="8">
        <f t="shared" si="13"/>
        <v>67</v>
      </c>
      <c r="Q125" s="9">
        <f t="shared" si="14"/>
        <v>33.299999999999997</v>
      </c>
      <c r="R125" s="9">
        <f t="shared" si="15"/>
        <v>43.25</v>
      </c>
      <c r="S125" s="9">
        <f t="shared" si="16"/>
        <v>49.400000000000006</v>
      </c>
      <c r="T125" s="9">
        <f t="shared" si="17"/>
        <v>40.5</v>
      </c>
      <c r="U125" s="8">
        <f t="shared" si="18"/>
        <v>41.983333333333334</v>
      </c>
      <c r="V125" s="8">
        <f t="shared" si="19"/>
        <v>41.612499999999997</v>
      </c>
    </row>
    <row r="126" spans="1:22" ht="13.5" x14ac:dyDescent="0.25">
      <c r="A126" s="3">
        <f>RSI!A126</f>
        <v>42186</v>
      </c>
      <c r="B126" s="2">
        <f>RSI!B126</f>
        <v>3.7403</v>
      </c>
      <c r="C126" s="2">
        <f>RSI!I126</f>
        <v>72.016805299841451</v>
      </c>
      <c r="D126" s="2">
        <f>MACD!E126</f>
        <v>-6.5054732815342131E-2</v>
      </c>
      <c r="E126" s="2">
        <f>MACD!F126</f>
        <v>-4.2898978485793278E-2</v>
      </c>
      <c r="F126" s="2">
        <f>'Moving Avg'!D126</f>
        <v>3.5899000000000001</v>
      </c>
      <c r="G126" s="2">
        <f>'Moving Avg'!F126</f>
        <v>3.4933700000000001</v>
      </c>
      <c r="H126" s="2">
        <f>'Moving Avg'!G126</f>
        <v>3.466952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  <c r="M126" s="8">
        <f t="shared" si="10"/>
        <v>0</v>
      </c>
      <c r="N126" s="8">
        <f t="shared" si="11"/>
        <v>100</v>
      </c>
      <c r="O126" s="8">
        <f t="shared" si="12"/>
        <v>50</v>
      </c>
      <c r="P126" s="8">
        <f t="shared" si="13"/>
        <v>67</v>
      </c>
      <c r="Q126" s="9">
        <f t="shared" si="14"/>
        <v>52.55</v>
      </c>
      <c r="R126" s="9">
        <f t="shared" si="15"/>
        <v>54.25</v>
      </c>
      <c r="S126" s="9">
        <f t="shared" si="16"/>
        <v>57.650000000000006</v>
      </c>
      <c r="T126" s="9">
        <f t="shared" si="17"/>
        <v>54.25</v>
      </c>
      <c r="U126" s="8">
        <f t="shared" si="18"/>
        <v>54.816666666666663</v>
      </c>
      <c r="V126" s="8">
        <f t="shared" si="19"/>
        <v>54.674999999999997</v>
      </c>
    </row>
    <row r="127" spans="1:22" ht="13.5" x14ac:dyDescent="0.25">
      <c r="A127" s="3">
        <f>RSI!A127</f>
        <v>42187</v>
      </c>
      <c r="B127" s="2">
        <f>RSI!B127</f>
        <v>3.6816</v>
      </c>
      <c r="C127" s="2">
        <f>RSI!I127</f>
        <v>64.75114753871955</v>
      </c>
      <c r="D127" s="2">
        <f>MACD!E127</f>
        <v>-7.135967983295366E-2</v>
      </c>
      <c r="E127" s="2">
        <f>MACD!F127</f>
        <v>-4.8591118755225357E-2</v>
      </c>
      <c r="F127" s="2">
        <f>'Moving Avg'!D127</f>
        <v>3.6427199999999997</v>
      </c>
      <c r="G127" s="2">
        <f>'Moving Avg'!F127</f>
        <v>3.5100650000000009</v>
      </c>
      <c r="H127" s="2">
        <f>'Moving Avg'!G127</f>
        <v>3.4708400000000013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CONFIRMED BULLISH</v>
      </c>
      <c r="M127" s="8">
        <f t="shared" si="10"/>
        <v>25</v>
      </c>
      <c r="N127" s="8">
        <f t="shared" si="11"/>
        <v>100</v>
      </c>
      <c r="O127" s="8">
        <f t="shared" si="12"/>
        <v>50</v>
      </c>
      <c r="P127" s="8">
        <f t="shared" si="13"/>
        <v>67</v>
      </c>
      <c r="Q127" s="9">
        <f t="shared" si="14"/>
        <v>61.3</v>
      </c>
      <c r="R127" s="9">
        <f t="shared" si="15"/>
        <v>59.25</v>
      </c>
      <c r="S127" s="9">
        <f t="shared" si="16"/>
        <v>61.400000000000006</v>
      </c>
      <c r="T127" s="9">
        <f t="shared" si="17"/>
        <v>60.5</v>
      </c>
      <c r="U127" s="8">
        <f t="shared" si="18"/>
        <v>60.65</v>
      </c>
      <c r="V127" s="8">
        <f t="shared" si="19"/>
        <v>60.612499999999997</v>
      </c>
    </row>
    <row r="128" spans="1:22" ht="13.5" x14ac:dyDescent="0.25">
      <c r="A128" s="3">
        <f>RSI!A128</f>
        <v>42188</v>
      </c>
      <c r="B128" s="2">
        <f>RSI!B128</f>
        <v>3.6816</v>
      </c>
      <c r="C128" s="2">
        <f>RSI!I128</f>
        <v>64.75114753871955</v>
      </c>
      <c r="D128" s="2">
        <f>MACD!E128</f>
        <v>-6.5886237412757787E-2</v>
      </c>
      <c r="E128" s="2">
        <f>MACD!F128</f>
        <v>-5.2050142486731843E-2</v>
      </c>
      <c r="F128" s="2">
        <f>'Moving Avg'!D128</f>
        <v>3.6816000000000004</v>
      </c>
      <c r="G128" s="2">
        <f>'Moving Avg'!F128</f>
        <v>3.5218750000000001</v>
      </c>
      <c r="H128" s="2">
        <f>'Moving Avg'!G128</f>
        <v>3.4750060000000014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  <c r="M128" s="8">
        <f t="shared" si="10"/>
        <v>25</v>
      </c>
      <c r="N128" s="8">
        <f t="shared" si="11"/>
        <v>45</v>
      </c>
      <c r="O128" s="8">
        <f t="shared" si="12"/>
        <v>50</v>
      </c>
      <c r="P128" s="8">
        <f t="shared" si="13"/>
        <v>67</v>
      </c>
      <c r="Q128" s="9">
        <f t="shared" si="14"/>
        <v>42.05</v>
      </c>
      <c r="R128" s="9">
        <f t="shared" si="15"/>
        <v>48.25</v>
      </c>
      <c r="S128" s="9">
        <f t="shared" si="16"/>
        <v>53.150000000000006</v>
      </c>
      <c r="T128" s="9">
        <f t="shared" si="17"/>
        <v>46.75</v>
      </c>
      <c r="U128" s="8">
        <f t="shared" si="18"/>
        <v>47.816666666666663</v>
      </c>
      <c r="V128" s="8">
        <f t="shared" si="19"/>
        <v>47.55</v>
      </c>
    </row>
    <row r="129" spans="1:22" ht="13.5" x14ac:dyDescent="0.25">
      <c r="A129" s="3">
        <f>RSI!A129</f>
        <v>42191</v>
      </c>
      <c r="B129" s="2">
        <f>RSI!B129</f>
        <v>3.5935999999999999</v>
      </c>
      <c r="C129" s="2">
        <f>RSI!I129</f>
        <v>55.088124599613089</v>
      </c>
      <c r="D129" s="2">
        <f>MACD!E129</f>
        <v>-6.2114893779695368E-2</v>
      </c>
      <c r="E129" s="2">
        <f>MACD!F129</f>
        <v>-5.4063092745324552E-2</v>
      </c>
      <c r="F129" s="2">
        <f>'Moving Avg'!D129</f>
        <v>3.6815999999999995</v>
      </c>
      <c r="G129" s="2">
        <f>'Moving Avg'!F129</f>
        <v>3.5306800000000003</v>
      </c>
      <c r="H129" s="2">
        <f>'Moving Avg'!G129</f>
        <v>3.4774120000000015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NEUTRAL</v>
      </c>
      <c r="M129" s="8">
        <f t="shared" si="10"/>
        <v>25</v>
      </c>
      <c r="N129" s="8">
        <f t="shared" si="11"/>
        <v>45</v>
      </c>
      <c r="O129" s="8">
        <f t="shared" si="12"/>
        <v>50</v>
      </c>
      <c r="P129" s="8">
        <f t="shared" si="13"/>
        <v>33</v>
      </c>
      <c r="Q129" s="9">
        <f t="shared" si="14"/>
        <v>36.950000000000003</v>
      </c>
      <c r="R129" s="9">
        <f t="shared" si="15"/>
        <v>39.75</v>
      </c>
      <c r="S129" s="9">
        <f t="shared" si="16"/>
        <v>37.85</v>
      </c>
      <c r="T129" s="9">
        <f t="shared" si="17"/>
        <v>38.25</v>
      </c>
      <c r="U129" s="8">
        <f t="shared" si="18"/>
        <v>38.183333333333337</v>
      </c>
      <c r="V129" s="8">
        <f t="shared" si="19"/>
        <v>38.200000000000003</v>
      </c>
    </row>
    <row r="130" spans="1:22" ht="13.5" x14ac:dyDescent="0.25">
      <c r="A130" s="3">
        <f>RSI!A130</f>
        <v>42192</v>
      </c>
      <c r="B130" s="2">
        <f>RSI!B130</f>
        <v>3.6301999999999999</v>
      </c>
      <c r="C130" s="2">
        <f>RSI!I130</f>
        <v>57.902031815569245</v>
      </c>
      <c r="D130" s="2">
        <f>MACD!E130</f>
        <v>-6.7347432029806864E-2</v>
      </c>
      <c r="E130" s="2">
        <f>MACD!F130</f>
        <v>-5.6719960602221016E-2</v>
      </c>
      <c r="F130" s="2">
        <f>'Moving Avg'!D130</f>
        <v>3.6654600000000004</v>
      </c>
      <c r="G130" s="2">
        <f>'Moving Avg'!F130</f>
        <v>3.541315</v>
      </c>
      <c r="H130" s="2">
        <f>'Moving Avg'!G130</f>
        <v>3.4805500000000018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BULLISH DIVERGENCE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45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50</v>
      </c>
      <c r="Q130" s="9">
        <f t="shared" si="14"/>
        <v>39.5</v>
      </c>
      <c r="R130" s="9">
        <f t="shared" si="15"/>
        <v>44</v>
      </c>
      <c r="S130" s="9">
        <f t="shared" si="16"/>
        <v>45.5</v>
      </c>
      <c r="T130" s="9">
        <f t="shared" si="17"/>
        <v>42.5</v>
      </c>
      <c r="U130" s="8">
        <f t="shared" si="18"/>
        <v>43</v>
      </c>
      <c r="V130" s="8">
        <f t="shared" si="19"/>
        <v>42.875</v>
      </c>
    </row>
    <row r="131" spans="1:22" ht="13.5" x14ac:dyDescent="0.25">
      <c r="A131" s="3">
        <f>RSI!A131</f>
        <v>42193</v>
      </c>
      <c r="B131" s="2">
        <f>RSI!B131</f>
        <v>3.6669</v>
      </c>
      <c r="C131" s="2">
        <f>RSI!I131</f>
        <v>60.569795029123227</v>
      </c>
      <c r="D131" s="2">
        <f>MACD!E131</f>
        <v>-7.608919354166277E-2</v>
      </c>
      <c r="E131" s="2">
        <f>MACD!F131</f>
        <v>-6.0593807190109372E-2</v>
      </c>
      <c r="F131" s="2">
        <f>'Moving Avg'!D131</f>
        <v>3.6507800000000001</v>
      </c>
      <c r="G131" s="2">
        <f>'Moving Avg'!F131</f>
        <v>3.5537850000000004</v>
      </c>
      <c r="H131" s="2">
        <f>'Moving Avg'!G131</f>
        <v>3.4841440000000019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BULLISH DIVERGENCE</v>
      </c>
      <c r="M131" s="8">
        <f t="shared" si="20"/>
        <v>25</v>
      </c>
      <c r="N131" s="8">
        <f t="shared" si="21"/>
        <v>45</v>
      </c>
      <c r="O131" s="8">
        <f t="shared" si="22"/>
        <v>50</v>
      </c>
      <c r="P131" s="8">
        <f t="shared" si="23"/>
        <v>50</v>
      </c>
      <c r="Q131" s="9">
        <f t="shared" ref="Q131:Q194" si="24">0.35*M131+N131*0.35+O131*0.15+P131*0.15</f>
        <v>39.5</v>
      </c>
      <c r="R131" s="9">
        <f t="shared" ref="R131:R194" si="25">M131*0.2+N131*0.2+O131*0.35+P131*0.25</f>
        <v>44</v>
      </c>
      <c r="S131" s="9">
        <f t="shared" ref="S131:S194" si="26">M131*0.15+N131*0.15+O131*0.25+P131*0.45</f>
        <v>45.5</v>
      </c>
      <c r="T131" s="9">
        <f t="shared" ref="T131:T194" si="27">0.25*SUM(M131:P131)</f>
        <v>42.5</v>
      </c>
      <c r="U131" s="8">
        <f t="shared" ref="U131:U194" si="28">SUM(Q131:S131)/3</f>
        <v>43</v>
      </c>
      <c r="V131" s="8">
        <f t="shared" ref="V131:V194" si="29">SUM(Q131:T131)/4</f>
        <v>42.875</v>
      </c>
    </row>
    <row r="132" spans="1:22" ht="13.5" x14ac:dyDescent="0.25">
      <c r="A132" s="3">
        <f>RSI!A132</f>
        <v>42194</v>
      </c>
      <c r="B132" s="2">
        <f>RSI!B132</f>
        <v>3.6669</v>
      </c>
      <c r="C132" s="2">
        <f>RSI!I132</f>
        <v>60.569795029123227</v>
      </c>
      <c r="D132" s="2">
        <f>MACD!E132</f>
        <v>-9.3859072862442883E-2</v>
      </c>
      <c r="E132" s="2">
        <f>MACD!F132</f>
        <v>-6.724686032457608E-2</v>
      </c>
      <c r="F132" s="2">
        <f>'Moving Avg'!D132</f>
        <v>3.64784</v>
      </c>
      <c r="G132" s="2">
        <f>'Moving Avg'!F132</f>
        <v>3.5638150000000004</v>
      </c>
      <c r="H132" s="2">
        <f>'Moving Avg'!G132</f>
        <v>3.4882960000000014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BULLISH DIVERGENCE</v>
      </c>
      <c r="M132" s="8">
        <f t="shared" si="20"/>
        <v>25</v>
      </c>
      <c r="N132" s="8">
        <f t="shared" si="21"/>
        <v>100</v>
      </c>
      <c r="O132" s="8">
        <f t="shared" si="22"/>
        <v>50</v>
      </c>
      <c r="P132" s="8">
        <f t="shared" si="23"/>
        <v>50</v>
      </c>
      <c r="Q132" s="9">
        <f t="shared" si="24"/>
        <v>58.75</v>
      </c>
      <c r="R132" s="9">
        <f t="shared" si="25"/>
        <v>55</v>
      </c>
      <c r="S132" s="9">
        <f t="shared" si="26"/>
        <v>53.75</v>
      </c>
      <c r="T132" s="9">
        <f t="shared" si="27"/>
        <v>56.25</v>
      </c>
      <c r="U132" s="8">
        <f t="shared" si="28"/>
        <v>55.833333333333336</v>
      </c>
      <c r="V132" s="8">
        <f t="shared" si="29"/>
        <v>55.9375</v>
      </c>
    </row>
    <row r="133" spans="1:22" ht="13.5" x14ac:dyDescent="0.25">
      <c r="A133" s="3">
        <f>RSI!A133</f>
        <v>42195</v>
      </c>
      <c r="B133" s="2">
        <f>RSI!B133</f>
        <v>3.7328999999999999</v>
      </c>
      <c r="C133" s="2">
        <f>RSI!I133</f>
        <v>65.172898279674158</v>
      </c>
      <c r="D133" s="2">
        <f>MACD!E133</f>
        <v>-0.10371970112957873</v>
      </c>
      <c r="E133" s="2">
        <f>MACD!F133</f>
        <v>-7.4541428485576613E-2</v>
      </c>
      <c r="F133" s="2">
        <f>'Moving Avg'!D133</f>
        <v>3.6580999999999997</v>
      </c>
      <c r="G133" s="2">
        <f>'Moving Avg'!F133</f>
        <v>3.5771450000000007</v>
      </c>
      <c r="H133" s="2">
        <f>'Moving Avg'!G133</f>
        <v>3.4946040000000016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  <c r="M133" s="8">
        <f t="shared" si="20"/>
        <v>25</v>
      </c>
      <c r="N133" s="8">
        <f t="shared" si="21"/>
        <v>100</v>
      </c>
      <c r="O133" s="8">
        <f t="shared" si="22"/>
        <v>50</v>
      </c>
      <c r="P133" s="8">
        <f t="shared" si="23"/>
        <v>67</v>
      </c>
      <c r="Q133" s="9">
        <f t="shared" si="24"/>
        <v>61.3</v>
      </c>
      <c r="R133" s="9">
        <f t="shared" si="25"/>
        <v>59.25</v>
      </c>
      <c r="S133" s="9">
        <f t="shared" si="26"/>
        <v>61.400000000000006</v>
      </c>
      <c r="T133" s="9">
        <f t="shared" si="27"/>
        <v>60.5</v>
      </c>
      <c r="U133" s="8">
        <f t="shared" si="28"/>
        <v>60.65</v>
      </c>
      <c r="V133" s="8">
        <f t="shared" si="29"/>
        <v>60.612499999999997</v>
      </c>
    </row>
    <row r="134" spans="1:22" ht="13.5" x14ac:dyDescent="0.25">
      <c r="A134" s="3">
        <f>RSI!A134</f>
        <v>42198</v>
      </c>
      <c r="B134" s="2">
        <f>RSI!B134</f>
        <v>3.7035999999999998</v>
      </c>
      <c r="C134" s="2">
        <f>RSI!I134</f>
        <v>61.727730627957975</v>
      </c>
      <c r="D134" s="2">
        <f>MACD!E134</f>
        <v>-9.4523672551071858E-2</v>
      </c>
      <c r="E134" s="2">
        <f>MACD!F134</f>
        <v>-7.8537877298675673E-2</v>
      </c>
      <c r="F134" s="2">
        <f>'Moving Avg'!D134</f>
        <v>3.6801000000000004</v>
      </c>
      <c r="G134" s="2">
        <f>'Moving Avg'!F134</f>
        <v>3.5890100000000005</v>
      </c>
      <c r="H134" s="2">
        <f>'Moving Avg'!G134</f>
        <v>3.5003260000000012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BEARISH DIVERGENCE</v>
      </c>
      <c r="M134" s="8">
        <f t="shared" si="20"/>
        <v>25</v>
      </c>
      <c r="N134" s="8">
        <f t="shared" si="21"/>
        <v>45</v>
      </c>
      <c r="O134" s="8">
        <f t="shared" si="22"/>
        <v>50</v>
      </c>
      <c r="P134" s="8">
        <f t="shared" si="23"/>
        <v>33</v>
      </c>
      <c r="Q134" s="9">
        <f t="shared" si="24"/>
        <v>36.950000000000003</v>
      </c>
      <c r="R134" s="9">
        <f t="shared" si="25"/>
        <v>39.75</v>
      </c>
      <c r="S134" s="9">
        <f t="shared" si="26"/>
        <v>37.85</v>
      </c>
      <c r="T134" s="9">
        <f t="shared" si="27"/>
        <v>38.25</v>
      </c>
      <c r="U134" s="8">
        <f t="shared" si="28"/>
        <v>38.183333333333337</v>
      </c>
      <c r="V134" s="8">
        <f t="shared" si="29"/>
        <v>38.200000000000003</v>
      </c>
    </row>
    <row r="135" spans="1:22" ht="13.5" x14ac:dyDescent="0.25">
      <c r="A135" s="3">
        <f>RSI!A135</f>
        <v>42199</v>
      </c>
      <c r="B135" s="2">
        <f>RSI!B135</f>
        <v>3.6669</v>
      </c>
      <c r="C135" s="2">
        <f>RSI!I135</f>
        <v>57.619136873915991</v>
      </c>
      <c r="D135" s="2">
        <f>MACD!E135</f>
        <v>-6.673050289496496E-2</v>
      </c>
      <c r="E135" s="2">
        <f>MACD!F135</f>
        <v>-7.6176402417933539E-2</v>
      </c>
      <c r="F135" s="2">
        <f>'Moving Avg'!D135</f>
        <v>3.6874400000000001</v>
      </c>
      <c r="G135" s="2">
        <f>'Moving Avg'!F135</f>
        <v>3.59904</v>
      </c>
      <c r="H135" s="2">
        <f>'Moving Avg'!G135</f>
        <v>3.5043380000000006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BEARISH DIVERGENCE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33</v>
      </c>
      <c r="Q135" s="9">
        <f t="shared" si="24"/>
        <v>21.2</v>
      </c>
      <c r="R135" s="9">
        <f t="shared" si="25"/>
        <v>30.75</v>
      </c>
      <c r="S135" s="9">
        <f t="shared" si="26"/>
        <v>31.1</v>
      </c>
      <c r="T135" s="9">
        <f t="shared" si="27"/>
        <v>27</v>
      </c>
      <c r="U135" s="8">
        <f t="shared" si="28"/>
        <v>27.683333333333337</v>
      </c>
      <c r="V135" s="8">
        <f t="shared" si="29"/>
        <v>27.512500000000003</v>
      </c>
    </row>
    <row r="136" spans="1:22" ht="13.5" x14ac:dyDescent="0.25">
      <c r="A136" s="3">
        <f>RSI!A136</f>
        <v>42200</v>
      </c>
      <c r="B136" s="2">
        <f>RSI!B136</f>
        <v>3.5202</v>
      </c>
      <c r="C136" s="2">
        <f>RSI!I136</f>
        <v>44.786664379178809</v>
      </c>
      <c r="D136" s="2">
        <f>MACD!E136</f>
        <v>-2.8303597860749985E-2</v>
      </c>
      <c r="E136" s="2">
        <f>MACD!F136</f>
        <v>-6.6601841506496839E-2</v>
      </c>
      <c r="F136" s="2">
        <f>'Moving Avg'!D136</f>
        <v>3.6581000000000001</v>
      </c>
      <c r="G136" s="2">
        <f>'Moving Avg'!F136</f>
        <v>3.6017350000000001</v>
      </c>
      <c r="H136" s="2">
        <f>'Moving Avg'!G136</f>
        <v>3.5049980000000005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33</v>
      </c>
      <c r="Q136" s="9">
        <f t="shared" si="24"/>
        <v>21.2</v>
      </c>
      <c r="R136" s="9">
        <f t="shared" si="25"/>
        <v>30.75</v>
      </c>
      <c r="S136" s="9">
        <f t="shared" si="26"/>
        <v>31.1</v>
      </c>
      <c r="T136" s="9">
        <f t="shared" si="27"/>
        <v>27</v>
      </c>
      <c r="U136" s="8">
        <f t="shared" si="28"/>
        <v>27.683333333333337</v>
      </c>
      <c r="V136" s="8">
        <f t="shared" si="29"/>
        <v>27.512500000000003</v>
      </c>
    </row>
    <row r="137" spans="1:22" ht="13.5" x14ac:dyDescent="0.25">
      <c r="A137" s="3">
        <f>RSI!A137</f>
        <v>42201</v>
      </c>
      <c r="B137" s="2">
        <f>RSI!B137</f>
        <v>3.6596000000000002</v>
      </c>
      <c r="C137" s="2">
        <f>RSI!I137</f>
        <v>55.034657838061449</v>
      </c>
      <c r="D137" s="2">
        <f>MACD!E137</f>
        <v>-1.4722933257182991E-2</v>
      </c>
      <c r="E137" s="2">
        <f>MACD!F137</f>
        <v>-5.6226059856634071E-2</v>
      </c>
      <c r="F137" s="2">
        <f>'Moving Avg'!D137</f>
        <v>3.6566400000000003</v>
      </c>
      <c r="G137" s="2">
        <f>'Moving Avg'!F137</f>
        <v>3.6103550000000006</v>
      </c>
      <c r="H137" s="2">
        <f>'Moving Avg'!G137</f>
        <v>3.5090040000000005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33</v>
      </c>
      <c r="Q137" s="9">
        <f t="shared" si="24"/>
        <v>21.2</v>
      </c>
      <c r="R137" s="9">
        <f t="shared" si="25"/>
        <v>30.75</v>
      </c>
      <c r="S137" s="9">
        <f t="shared" si="26"/>
        <v>31.1</v>
      </c>
      <c r="T137" s="9">
        <f t="shared" si="27"/>
        <v>27</v>
      </c>
      <c r="U137" s="8">
        <f t="shared" si="28"/>
        <v>27.683333333333337</v>
      </c>
      <c r="V137" s="8">
        <f t="shared" si="29"/>
        <v>27.512500000000003</v>
      </c>
    </row>
    <row r="138" spans="1:22" ht="13.5" x14ac:dyDescent="0.25">
      <c r="A138" s="3">
        <f>RSI!A138</f>
        <v>42205</v>
      </c>
      <c r="B138" s="2">
        <f>RSI!B138</f>
        <v>3.6301999999999999</v>
      </c>
      <c r="C138" s="2">
        <f>RSI!I138</f>
        <v>52.808441109443343</v>
      </c>
      <c r="D138" s="2">
        <f>MACD!E138</f>
        <v>-1.4865386731095498E-3</v>
      </c>
      <c r="E138" s="2">
        <f>MACD!F138</f>
        <v>-4.5278155619929171E-2</v>
      </c>
      <c r="F138" s="2">
        <f>'Moving Avg'!D138</f>
        <v>3.6360999999999999</v>
      </c>
      <c r="G138" s="2">
        <f>'Moving Avg'!F138</f>
        <v>3.6136650000000001</v>
      </c>
      <c r="H138" s="2">
        <f>'Moving Avg'!G138</f>
        <v>3.5118640000000005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33</v>
      </c>
      <c r="Q138" s="9">
        <f t="shared" si="24"/>
        <v>21.2</v>
      </c>
      <c r="R138" s="9">
        <f t="shared" si="25"/>
        <v>30.75</v>
      </c>
      <c r="S138" s="9">
        <f t="shared" si="26"/>
        <v>31.1</v>
      </c>
      <c r="T138" s="9">
        <f t="shared" si="27"/>
        <v>27</v>
      </c>
      <c r="U138" s="8">
        <f t="shared" si="28"/>
        <v>27.683333333333337</v>
      </c>
      <c r="V138" s="8">
        <f t="shared" si="29"/>
        <v>27.512500000000003</v>
      </c>
    </row>
    <row r="139" spans="1:22" ht="13.5" x14ac:dyDescent="0.25">
      <c r="A139" s="3">
        <f>RSI!A139</f>
        <v>42206</v>
      </c>
      <c r="B139" s="2">
        <f>RSI!B139</f>
        <v>3.5935999999999999</v>
      </c>
      <c r="C139" s="2">
        <f>RSI!I139</f>
        <v>50.091895058610028</v>
      </c>
      <c r="D139" s="2">
        <f>MACD!E139</f>
        <v>-1.3407988858937792E-3</v>
      </c>
      <c r="E139" s="2">
        <f>MACD!F139</f>
        <v>-3.6490684273122097E-2</v>
      </c>
      <c r="F139" s="2">
        <f>'Moving Avg'!D139</f>
        <v>3.6140999999999996</v>
      </c>
      <c r="G139" s="2">
        <f>'Moving Avg'!F139</f>
        <v>3.6172400000000002</v>
      </c>
      <c r="H139" s="2">
        <f>'Moving Avg'!G139</f>
        <v>3.5139920000000004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33</v>
      </c>
      <c r="Q139" s="9">
        <f t="shared" si="24"/>
        <v>21.2</v>
      </c>
      <c r="R139" s="9">
        <f t="shared" si="25"/>
        <v>30.75</v>
      </c>
      <c r="S139" s="9">
        <f t="shared" si="26"/>
        <v>31.1</v>
      </c>
      <c r="T139" s="9">
        <f t="shared" si="27"/>
        <v>27</v>
      </c>
      <c r="U139" s="8">
        <f t="shared" si="28"/>
        <v>27.683333333333337</v>
      </c>
      <c r="V139" s="8">
        <f t="shared" si="29"/>
        <v>27.512500000000003</v>
      </c>
    </row>
    <row r="140" spans="1:22" ht="13.5" x14ac:dyDescent="0.25">
      <c r="A140" s="3">
        <f>RSI!A140</f>
        <v>42207</v>
      </c>
      <c r="B140" s="2">
        <f>RSI!B140</f>
        <v>3.6596000000000002</v>
      </c>
      <c r="C140" s="2">
        <f>RSI!I140</f>
        <v>54.624830350189626</v>
      </c>
      <c r="D140" s="2">
        <f>MACD!E140</f>
        <v>-4.6945519065788588E-4</v>
      </c>
      <c r="E140" s="2">
        <f>MACD!F140</f>
        <v>-2.9286438456629257E-2</v>
      </c>
      <c r="F140" s="2">
        <f>'Moving Avg'!D140</f>
        <v>3.6126400000000003</v>
      </c>
      <c r="G140" s="2">
        <f>'Moving Avg'!F140</f>
        <v>3.6258599999999994</v>
      </c>
      <c r="H140" s="2">
        <f>'Moving Avg'!G140</f>
        <v>3.5192520000000007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50</v>
      </c>
      <c r="P140" s="8">
        <f t="shared" si="23"/>
        <v>33</v>
      </c>
      <c r="Q140" s="9">
        <f t="shared" si="24"/>
        <v>21.2</v>
      </c>
      <c r="R140" s="9">
        <f t="shared" si="25"/>
        <v>30.75</v>
      </c>
      <c r="S140" s="9">
        <f t="shared" si="26"/>
        <v>31.1</v>
      </c>
      <c r="T140" s="9">
        <f t="shared" si="27"/>
        <v>27</v>
      </c>
      <c r="U140" s="8">
        <f t="shared" si="28"/>
        <v>27.683333333333337</v>
      </c>
      <c r="V140" s="8">
        <f t="shared" si="29"/>
        <v>27.512500000000003</v>
      </c>
    </row>
    <row r="141" spans="1:22" ht="13.5" x14ac:dyDescent="0.25">
      <c r="A141" s="3">
        <f>RSI!A141</f>
        <v>42208</v>
      </c>
      <c r="B141" s="2">
        <f>RSI!B141</f>
        <v>3.5569000000000002</v>
      </c>
      <c r="C141" s="2">
        <f>RSI!I141</f>
        <v>47.40908490492393</v>
      </c>
      <c r="D141" s="2">
        <f>MACD!E141</f>
        <v>1.3137089928864754E-2</v>
      </c>
      <c r="E141" s="2">
        <f>MACD!F141</f>
        <v>-2.0801732779530457E-2</v>
      </c>
      <c r="F141" s="2">
        <f>'Moving Avg'!D141</f>
        <v>3.6199799999999995</v>
      </c>
      <c r="G141" s="2">
        <f>'Moving Avg'!F141</f>
        <v>3.6296899999999992</v>
      </c>
      <c r="H141" s="2">
        <f>'Moving Avg'!G141</f>
        <v>3.5224580000000008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BEARISH DIVERGENCE</v>
      </c>
      <c r="M141" s="8">
        <f t="shared" si="20"/>
        <v>25</v>
      </c>
      <c r="N141" s="8">
        <f t="shared" si="21"/>
        <v>0</v>
      </c>
      <c r="O141" s="8">
        <f t="shared" si="22"/>
        <v>50</v>
      </c>
      <c r="P141" s="8">
        <f t="shared" si="23"/>
        <v>33</v>
      </c>
      <c r="Q141" s="9">
        <f t="shared" si="24"/>
        <v>21.2</v>
      </c>
      <c r="R141" s="9">
        <f t="shared" si="25"/>
        <v>30.75</v>
      </c>
      <c r="S141" s="9">
        <f t="shared" si="26"/>
        <v>31.1</v>
      </c>
      <c r="T141" s="9">
        <f t="shared" si="27"/>
        <v>27</v>
      </c>
      <c r="U141" s="8">
        <f t="shared" si="28"/>
        <v>27.683333333333337</v>
      </c>
      <c r="V141" s="8">
        <f t="shared" si="29"/>
        <v>27.512500000000003</v>
      </c>
    </row>
    <row r="142" spans="1:22" ht="13.5" x14ac:dyDescent="0.25">
      <c r="A142" s="3">
        <f>RSI!A142</f>
        <v>42209</v>
      </c>
      <c r="B142" s="2">
        <f>RSI!B142</f>
        <v>3.5569000000000002</v>
      </c>
      <c r="C142" s="2">
        <f>RSI!I142</f>
        <v>47.40908490492393</v>
      </c>
      <c r="D142" s="2">
        <f>MACD!E142</f>
        <v>2.490133935380312E-2</v>
      </c>
      <c r="E142" s="2">
        <f>MACD!F142</f>
        <v>-1.1661118352863743E-2</v>
      </c>
      <c r="F142" s="2">
        <f>'Moving Avg'!D142</f>
        <v>3.59944</v>
      </c>
      <c r="G142" s="2">
        <f>'Moving Avg'!F142</f>
        <v>3.63666</v>
      </c>
      <c r="H142" s="2">
        <f>'Moving Avg'!G142</f>
        <v>3.5238520000000011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50</v>
      </c>
      <c r="P142" s="8">
        <f t="shared" si="23"/>
        <v>33</v>
      </c>
      <c r="Q142" s="9">
        <f t="shared" si="24"/>
        <v>21.2</v>
      </c>
      <c r="R142" s="9">
        <f t="shared" si="25"/>
        <v>30.75</v>
      </c>
      <c r="S142" s="9">
        <f t="shared" si="26"/>
        <v>31.1</v>
      </c>
      <c r="T142" s="9">
        <f t="shared" si="27"/>
        <v>27</v>
      </c>
      <c r="U142" s="8">
        <f t="shared" si="28"/>
        <v>27.683333333333337</v>
      </c>
      <c r="V142" s="8">
        <f t="shared" si="29"/>
        <v>27.512500000000003</v>
      </c>
    </row>
    <row r="143" spans="1:22" ht="13.5" x14ac:dyDescent="0.25">
      <c r="A143" s="3">
        <f>RSI!A143</f>
        <v>42212</v>
      </c>
      <c r="B143" s="2">
        <f>RSI!B143</f>
        <v>3.5642</v>
      </c>
      <c r="C143" s="2">
        <f>RSI!I143</f>
        <v>47.975610942438522</v>
      </c>
      <c r="D143" s="2">
        <f>MACD!E143</f>
        <v>4.4701234608626184E-2</v>
      </c>
      <c r="E143" s="2">
        <f>MACD!F143</f>
        <v>-3.8864776056575859E-4</v>
      </c>
      <c r="F143" s="2">
        <f>'Moving Avg'!D143</f>
        <v>3.5862400000000001</v>
      </c>
      <c r="G143" s="2">
        <f>'Moving Avg'!F143</f>
        <v>3.6405099999999999</v>
      </c>
      <c r="H143" s="2">
        <f>'Moving Avg'!G143</f>
        <v>3.5265080000000006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  <c r="M143" s="8">
        <f t="shared" si="20"/>
        <v>25</v>
      </c>
      <c r="N143" s="8">
        <f t="shared" si="21"/>
        <v>0</v>
      </c>
      <c r="O143" s="8">
        <f t="shared" si="22"/>
        <v>50</v>
      </c>
      <c r="P143" s="8">
        <f t="shared" si="23"/>
        <v>66.5</v>
      </c>
      <c r="Q143" s="9">
        <f t="shared" si="24"/>
        <v>26.225000000000001</v>
      </c>
      <c r="R143" s="9">
        <f t="shared" si="25"/>
        <v>39.125</v>
      </c>
      <c r="S143" s="9">
        <f t="shared" si="26"/>
        <v>46.174999999999997</v>
      </c>
      <c r="T143" s="9">
        <f t="shared" si="27"/>
        <v>35.375</v>
      </c>
      <c r="U143" s="8">
        <f t="shared" si="28"/>
        <v>37.174999999999997</v>
      </c>
      <c r="V143" s="8">
        <f t="shared" si="29"/>
        <v>36.724999999999994</v>
      </c>
    </row>
    <row r="144" spans="1:22" ht="13.5" x14ac:dyDescent="0.25">
      <c r="A144" s="3">
        <f>RSI!A144</f>
        <v>42213</v>
      </c>
      <c r="B144" s="2">
        <f>RSI!B144</f>
        <v>3.5202</v>
      </c>
      <c r="C144" s="2">
        <f>RSI!I144</f>
        <v>44.840222144814909</v>
      </c>
      <c r="D144" s="2">
        <f>MACD!E144</f>
        <v>6.0378631351194922E-2</v>
      </c>
      <c r="E144" s="2">
        <f>MACD!F144</f>
        <v>1.176480806178638E-2</v>
      </c>
      <c r="F144" s="2">
        <f>'Moving Avg'!D144</f>
        <v>3.5715600000000003</v>
      </c>
      <c r="G144" s="2">
        <f>'Moving Avg'!F144</f>
        <v>3.6368400000000003</v>
      </c>
      <c r="H144" s="2">
        <f>'Moving Avg'!G144</f>
        <v>3.527168000000001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50</v>
      </c>
      <c r="P144" s="8">
        <f t="shared" si="23"/>
        <v>16.5</v>
      </c>
      <c r="Q144" s="9">
        <f t="shared" si="24"/>
        <v>18.725000000000001</v>
      </c>
      <c r="R144" s="9">
        <f t="shared" si="25"/>
        <v>26.625</v>
      </c>
      <c r="S144" s="9">
        <f t="shared" si="26"/>
        <v>23.675000000000001</v>
      </c>
      <c r="T144" s="9">
        <f t="shared" si="27"/>
        <v>22.875</v>
      </c>
      <c r="U144" s="8">
        <f t="shared" si="28"/>
        <v>23.008333333333336</v>
      </c>
      <c r="V144" s="8">
        <f t="shared" si="29"/>
        <v>22.975000000000001</v>
      </c>
    </row>
    <row r="145" spans="1:22" ht="13.5" x14ac:dyDescent="0.25">
      <c r="A145" s="3">
        <f>RSI!A145</f>
        <v>42214</v>
      </c>
      <c r="B145" s="2">
        <f>RSI!B145</f>
        <v>3.5861999999999998</v>
      </c>
      <c r="C145" s="2">
        <f>RSI!I145</f>
        <v>50.107454674544449</v>
      </c>
      <c r="D145" s="2">
        <f>MACD!E145</f>
        <v>6.3528402230972336E-2</v>
      </c>
      <c r="E145" s="2">
        <f>MACD!F145</f>
        <v>2.2117526895623574E-2</v>
      </c>
      <c r="F145" s="2">
        <f>'Moving Avg'!D145</f>
        <v>3.5568799999999996</v>
      </c>
      <c r="G145" s="2">
        <f>'Moving Avg'!F145</f>
        <v>3.6306050000000005</v>
      </c>
      <c r="H145" s="2">
        <f>'Moving Avg'!G145</f>
        <v>3.5294260000000004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BULLISH DIVERGENCE</v>
      </c>
      <c r="M145" s="8">
        <f t="shared" si="20"/>
        <v>25</v>
      </c>
      <c r="N145" s="8">
        <f t="shared" si="21"/>
        <v>0</v>
      </c>
      <c r="O145" s="8">
        <f t="shared" si="22"/>
        <v>50</v>
      </c>
      <c r="P145" s="8">
        <f t="shared" si="23"/>
        <v>50</v>
      </c>
      <c r="Q145" s="9">
        <f t="shared" si="24"/>
        <v>23.75</v>
      </c>
      <c r="R145" s="9">
        <f t="shared" si="25"/>
        <v>35</v>
      </c>
      <c r="S145" s="9">
        <f t="shared" si="26"/>
        <v>38.75</v>
      </c>
      <c r="T145" s="9">
        <f t="shared" si="27"/>
        <v>31.25</v>
      </c>
      <c r="U145" s="8">
        <f t="shared" si="28"/>
        <v>32.5</v>
      </c>
      <c r="V145" s="8">
        <f t="shared" si="29"/>
        <v>32.1875</v>
      </c>
    </row>
    <row r="146" spans="1:22" ht="13.5" x14ac:dyDescent="0.25">
      <c r="A146" s="3">
        <f>RSI!A146</f>
        <v>42215</v>
      </c>
      <c r="B146" s="2">
        <f>RSI!B146</f>
        <v>3.5861999999999998</v>
      </c>
      <c r="C146" s="2">
        <f>RSI!I146</f>
        <v>50.107454674544449</v>
      </c>
      <c r="D146" s="2">
        <f>MACD!E146</f>
        <v>4.3622628393407581E-2</v>
      </c>
      <c r="E146" s="2">
        <f>MACD!F146</f>
        <v>2.6418547195180372E-2</v>
      </c>
      <c r="F146" s="2">
        <f>'Moving Avg'!D146</f>
        <v>3.5627400000000002</v>
      </c>
      <c r="G146" s="2">
        <f>'Moving Avg'!F146</f>
        <v>3.6229000000000005</v>
      </c>
      <c r="H146" s="2">
        <f>'Moving Avg'!G146</f>
        <v>3.5316839999999998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  <c r="M146" s="8">
        <f t="shared" si="20"/>
        <v>25</v>
      </c>
      <c r="N146" s="8">
        <f t="shared" si="21"/>
        <v>0</v>
      </c>
      <c r="O146" s="8">
        <f t="shared" si="22"/>
        <v>50</v>
      </c>
      <c r="P146" s="8">
        <f t="shared" si="23"/>
        <v>67</v>
      </c>
      <c r="Q146" s="9">
        <f t="shared" si="24"/>
        <v>26.299999999999997</v>
      </c>
      <c r="R146" s="9">
        <f t="shared" si="25"/>
        <v>39.25</v>
      </c>
      <c r="S146" s="9">
        <f t="shared" si="26"/>
        <v>46.400000000000006</v>
      </c>
      <c r="T146" s="9">
        <f t="shared" si="27"/>
        <v>35.5</v>
      </c>
      <c r="U146" s="8">
        <f t="shared" si="28"/>
        <v>37.31666666666667</v>
      </c>
      <c r="V146" s="8">
        <f t="shared" si="29"/>
        <v>36.862499999999997</v>
      </c>
    </row>
    <row r="147" spans="1:22" ht="13.5" x14ac:dyDescent="0.25">
      <c r="A147" s="3">
        <f>RSI!A147</f>
        <v>42216</v>
      </c>
      <c r="B147" s="2">
        <f>RSI!B147</f>
        <v>3.5861999999999998</v>
      </c>
      <c r="C147" s="2">
        <f>RSI!I147</f>
        <v>50.107454674544449</v>
      </c>
      <c r="D147" s="2">
        <f>MACD!E147</f>
        <v>4.8223829764051374E-2</v>
      </c>
      <c r="E147" s="2">
        <f>MACD!F147</f>
        <v>3.0779603708954575E-2</v>
      </c>
      <c r="F147" s="2">
        <f>'Moving Avg'!D147</f>
        <v>3.5686</v>
      </c>
      <c r="G147" s="2">
        <f>'Moving Avg'!F147</f>
        <v>3.6181300000000007</v>
      </c>
      <c r="H147" s="2">
        <f>'Moving Avg'!G147</f>
        <v>3.5343599999999999</v>
      </c>
      <c r="I147" s="2">
        <f>'Moving Avg'!H147</f>
        <v>0</v>
      </c>
      <c r="J147" s="6" t="str">
        <f>OBV!F147</f>
        <v>BULLISH</v>
      </c>
      <c r="K147" s="6" t="str">
        <f>OBV!G147</f>
        <v>WEAK</v>
      </c>
      <c r="L147" s="6" t="str">
        <f>OBV!H147</f>
        <v>CONFIRMED BULLISH</v>
      </c>
      <c r="M147" s="8">
        <f t="shared" si="20"/>
        <v>25</v>
      </c>
      <c r="N147" s="8">
        <f t="shared" si="21"/>
        <v>0</v>
      </c>
      <c r="O147" s="8">
        <f t="shared" si="22"/>
        <v>50</v>
      </c>
      <c r="P147" s="8">
        <f t="shared" si="23"/>
        <v>67</v>
      </c>
      <c r="Q147" s="9">
        <f t="shared" si="24"/>
        <v>26.299999999999997</v>
      </c>
      <c r="R147" s="9">
        <f t="shared" si="25"/>
        <v>39.25</v>
      </c>
      <c r="S147" s="9">
        <f t="shared" si="26"/>
        <v>46.400000000000006</v>
      </c>
      <c r="T147" s="9">
        <f t="shared" si="27"/>
        <v>35.5</v>
      </c>
      <c r="U147" s="8">
        <f t="shared" si="28"/>
        <v>37.31666666666667</v>
      </c>
      <c r="V147" s="8">
        <f t="shared" si="29"/>
        <v>36.862499999999997</v>
      </c>
    </row>
    <row r="148" spans="1:22" ht="13.5" x14ac:dyDescent="0.25">
      <c r="A148" s="3">
        <f>RSI!A148</f>
        <v>42219</v>
      </c>
      <c r="B148" s="2">
        <f>RSI!B148</f>
        <v>3.5276000000000001</v>
      </c>
      <c r="C148" s="2">
        <f>RSI!I148</f>
        <v>45.309491586612914</v>
      </c>
      <c r="D148" s="2">
        <f>MACD!E148</f>
        <v>5.193333135342737E-2</v>
      </c>
      <c r="E148" s="2">
        <f>MACD!F148</f>
        <v>3.5010349237849139E-2</v>
      </c>
      <c r="F148" s="2">
        <f>'Moving Avg'!D148</f>
        <v>3.56128</v>
      </c>
      <c r="G148" s="2">
        <f>'Moving Avg'!F148</f>
        <v>3.61043</v>
      </c>
      <c r="H148" s="2">
        <f>'Moving Avg'!G148</f>
        <v>3.5358639999999997</v>
      </c>
      <c r="I148" s="2">
        <f>'Moving Avg'!H148</f>
        <v>0</v>
      </c>
      <c r="J148" s="6" t="str">
        <f>OBV!F148</f>
        <v>BULLISH</v>
      </c>
      <c r="K148" s="6" t="str">
        <f>OBV!G148</f>
        <v>WEAK</v>
      </c>
      <c r="L148" s="6" t="str">
        <f>OBV!H148</f>
        <v>BULLISH DIVERGENCE</v>
      </c>
      <c r="M148" s="8">
        <f t="shared" si="20"/>
        <v>25</v>
      </c>
      <c r="N148" s="8">
        <f t="shared" si="21"/>
        <v>0</v>
      </c>
      <c r="O148" s="8">
        <f t="shared" si="22"/>
        <v>50</v>
      </c>
      <c r="P148" s="8">
        <f t="shared" si="23"/>
        <v>50</v>
      </c>
      <c r="Q148" s="9">
        <f t="shared" si="24"/>
        <v>23.75</v>
      </c>
      <c r="R148" s="9">
        <f t="shared" si="25"/>
        <v>35</v>
      </c>
      <c r="S148" s="9">
        <f t="shared" si="26"/>
        <v>38.75</v>
      </c>
      <c r="T148" s="9">
        <f t="shared" si="27"/>
        <v>31.25</v>
      </c>
      <c r="U148" s="8">
        <f t="shared" si="28"/>
        <v>32.5</v>
      </c>
      <c r="V148" s="8">
        <f t="shared" si="29"/>
        <v>32.1875</v>
      </c>
    </row>
    <row r="149" spans="1:22" ht="13.5" x14ac:dyDescent="0.25">
      <c r="A149" s="3">
        <f>RSI!A149</f>
        <v>42220</v>
      </c>
      <c r="B149" s="2">
        <f>RSI!B149</f>
        <v>3.5935999999999999</v>
      </c>
      <c r="C149" s="2">
        <f>RSI!I149</f>
        <v>51.00035892679778</v>
      </c>
      <c r="D149" s="2">
        <f>MACD!E149</f>
        <v>4.4897375831104647E-2</v>
      </c>
      <c r="E149" s="2">
        <f>MACD!F149</f>
        <v>3.6987754556500246E-2</v>
      </c>
      <c r="F149" s="2">
        <f>'Moving Avg'!D149</f>
        <v>3.5759599999999998</v>
      </c>
      <c r="G149" s="2">
        <f>'Moving Avg'!F149</f>
        <v>3.61043</v>
      </c>
      <c r="H149" s="2">
        <f>'Moving Avg'!G149</f>
        <v>3.5386880000000001</v>
      </c>
      <c r="I149" s="2">
        <f>'Moving Avg'!H149</f>
        <v>0</v>
      </c>
      <c r="J149" s="6" t="str">
        <f>OBV!F149</f>
        <v>BULLISH</v>
      </c>
      <c r="K149" s="6" t="str">
        <f>OBV!G149</f>
        <v>WEAK</v>
      </c>
      <c r="L149" s="6" t="str">
        <f>OBV!H149</f>
        <v>CONFIRMED BULLISH</v>
      </c>
      <c r="M149" s="8">
        <f t="shared" si="20"/>
        <v>25</v>
      </c>
      <c r="N149" s="8">
        <f t="shared" si="21"/>
        <v>0</v>
      </c>
      <c r="O149" s="8">
        <f t="shared" si="22"/>
        <v>50</v>
      </c>
      <c r="P149" s="8">
        <f t="shared" si="23"/>
        <v>67</v>
      </c>
      <c r="Q149" s="9">
        <f t="shared" si="24"/>
        <v>26.299999999999997</v>
      </c>
      <c r="R149" s="9">
        <f t="shared" si="25"/>
        <v>39.25</v>
      </c>
      <c r="S149" s="9">
        <f t="shared" si="26"/>
        <v>46.400000000000006</v>
      </c>
      <c r="T149" s="9">
        <f t="shared" si="27"/>
        <v>35.5</v>
      </c>
      <c r="U149" s="8">
        <f t="shared" si="28"/>
        <v>37.31666666666667</v>
      </c>
      <c r="V149" s="8">
        <f t="shared" si="29"/>
        <v>36.862499999999997</v>
      </c>
    </row>
    <row r="150" spans="1:22" ht="13.5" x14ac:dyDescent="0.25">
      <c r="A150" s="3">
        <f>RSI!A150</f>
        <v>42221</v>
      </c>
      <c r="B150" s="2">
        <f>RSI!B150</f>
        <v>3.5935999999999999</v>
      </c>
      <c r="C150" s="2">
        <f>RSI!I150</f>
        <v>51.00035892679778</v>
      </c>
      <c r="D150" s="2">
        <f>MACD!E150</f>
        <v>4.9027070212975588E-2</v>
      </c>
      <c r="E150" s="2">
        <f>MACD!F150</f>
        <v>3.9395617687795315E-2</v>
      </c>
      <c r="F150" s="2">
        <f>'Moving Avg'!D150</f>
        <v>3.5774400000000002</v>
      </c>
      <c r="G150" s="2">
        <f>'Moving Avg'!F150</f>
        <v>3.6085999999999991</v>
      </c>
      <c r="H150" s="2">
        <f>'Moving Avg'!G150</f>
        <v>3.5426280000000001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  <c r="M150" s="8">
        <f t="shared" si="20"/>
        <v>25</v>
      </c>
      <c r="N150" s="8">
        <f t="shared" si="21"/>
        <v>0</v>
      </c>
      <c r="O150" s="8">
        <f t="shared" si="22"/>
        <v>50</v>
      </c>
      <c r="P150" s="8">
        <f t="shared" si="23"/>
        <v>67</v>
      </c>
      <c r="Q150" s="9">
        <f t="shared" si="24"/>
        <v>26.299999999999997</v>
      </c>
      <c r="R150" s="9">
        <f t="shared" si="25"/>
        <v>39.25</v>
      </c>
      <c r="S150" s="9">
        <f t="shared" si="26"/>
        <v>46.400000000000006</v>
      </c>
      <c r="T150" s="9">
        <f t="shared" si="27"/>
        <v>35.5</v>
      </c>
      <c r="U150" s="8">
        <f t="shared" si="28"/>
        <v>37.31666666666667</v>
      </c>
      <c r="V150" s="8">
        <f t="shared" si="29"/>
        <v>36.862499999999997</v>
      </c>
    </row>
    <row r="151" spans="1:22" ht="13.5" x14ac:dyDescent="0.25">
      <c r="A151" s="3">
        <f>RSI!A151</f>
        <v>42222</v>
      </c>
      <c r="B151" s="2">
        <f>RSI!B151</f>
        <v>3.5569000000000002</v>
      </c>
      <c r="C151" s="2">
        <f>RSI!I151</f>
        <v>47.793174913493104</v>
      </c>
      <c r="D151" s="2">
        <f>MACD!E151</f>
        <v>3.9374527974123108E-2</v>
      </c>
      <c r="E151" s="2">
        <f>MACD!F151</f>
        <v>3.9391399745060875E-2</v>
      </c>
      <c r="F151" s="2">
        <f>'Moving Avg'!D151</f>
        <v>3.57158</v>
      </c>
      <c r="G151" s="2">
        <f>'Moving Avg'!F151</f>
        <v>3.6030999999999991</v>
      </c>
      <c r="H151" s="2">
        <f>'Moving Avg'!G151</f>
        <v>3.5454160000000003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BULLISH DIVERGENCE</v>
      </c>
      <c r="M151" s="8">
        <f t="shared" si="20"/>
        <v>25</v>
      </c>
      <c r="N151" s="8">
        <f t="shared" si="21"/>
        <v>45</v>
      </c>
      <c r="O151" s="8">
        <f t="shared" si="22"/>
        <v>50</v>
      </c>
      <c r="P151" s="8">
        <f t="shared" si="23"/>
        <v>50</v>
      </c>
      <c r="Q151" s="9">
        <f t="shared" si="24"/>
        <v>39.5</v>
      </c>
      <c r="R151" s="9">
        <f t="shared" si="25"/>
        <v>44</v>
      </c>
      <c r="S151" s="9">
        <f t="shared" si="26"/>
        <v>45.5</v>
      </c>
      <c r="T151" s="9">
        <f t="shared" si="27"/>
        <v>42.5</v>
      </c>
      <c r="U151" s="8">
        <f t="shared" si="28"/>
        <v>43</v>
      </c>
      <c r="V151" s="8">
        <f t="shared" si="29"/>
        <v>42.875</v>
      </c>
    </row>
    <row r="152" spans="1:22" ht="13.5" x14ac:dyDescent="0.25">
      <c r="A152" s="3">
        <f>RSI!A152</f>
        <v>42223</v>
      </c>
      <c r="B152" s="2">
        <f>RSI!B152</f>
        <v>3.6301999999999999</v>
      </c>
      <c r="C152" s="2">
        <f>RSI!I152</f>
        <v>54.013380326067235</v>
      </c>
      <c r="D152" s="2">
        <f>MACD!E152</f>
        <v>2.5933652681869201E-2</v>
      </c>
      <c r="E152" s="2">
        <f>MACD!F152</f>
        <v>3.669985033242254E-2</v>
      </c>
      <c r="F152" s="2">
        <f>'Moving Avg'!D152</f>
        <v>3.5803800000000003</v>
      </c>
      <c r="G152" s="2">
        <f>'Moving Avg'!F152</f>
        <v>3.6012650000000002</v>
      </c>
      <c r="H152" s="2">
        <f>'Moving Avg'!G152</f>
        <v>3.5496700000000003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  <c r="M152" s="8">
        <f t="shared" si="20"/>
        <v>25</v>
      </c>
      <c r="N152" s="8">
        <f t="shared" si="21"/>
        <v>45</v>
      </c>
      <c r="O152" s="8">
        <f t="shared" si="22"/>
        <v>50</v>
      </c>
      <c r="P152" s="8">
        <f t="shared" si="23"/>
        <v>67</v>
      </c>
      <c r="Q152" s="9">
        <f t="shared" si="24"/>
        <v>42.05</v>
      </c>
      <c r="R152" s="9">
        <f t="shared" si="25"/>
        <v>48.25</v>
      </c>
      <c r="S152" s="9">
        <f t="shared" si="26"/>
        <v>53.150000000000006</v>
      </c>
      <c r="T152" s="9">
        <f t="shared" si="27"/>
        <v>46.75</v>
      </c>
      <c r="U152" s="8">
        <f t="shared" si="28"/>
        <v>47.816666666666663</v>
      </c>
      <c r="V152" s="8">
        <f t="shared" si="29"/>
        <v>47.55</v>
      </c>
    </row>
    <row r="153" spans="1:22" ht="13.5" x14ac:dyDescent="0.25">
      <c r="A153" s="3">
        <f>RSI!A153</f>
        <v>42226</v>
      </c>
      <c r="B153" s="2">
        <f>RSI!B153</f>
        <v>3.6229</v>
      </c>
      <c r="C153" s="2">
        <f>RSI!I153</f>
        <v>53.33187715186358</v>
      </c>
      <c r="D153" s="2">
        <f>MACD!E153</f>
        <v>1.5936002208657651E-2</v>
      </c>
      <c r="E153" s="2">
        <f>MACD!F153</f>
        <v>3.2547080707669561E-2</v>
      </c>
      <c r="F153" s="2">
        <f>'Moving Avg'!D153</f>
        <v>3.59944</v>
      </c>
      <c r="G153" s="2">
        <f>'Moving Avg'!F153</f>
        <v>3.5957650000000001</v>
      </c>
      <c r="H153" s="2">
        <f>'Moving Avg'!G153</f>
        <v>3.5537779999999999</v>
      </c>
      <c r="I153" s="2">
        <f>'Moving Avg'!H153</f>
        <v>0</v>
      </c>
      <c r="J153" s="6" t="str">
        <f>OBV!F153</f>
        <v>BULLISH</v>
      </c>
      <c r="K153" s="6" t="str">
        <f>OBV!G153</f>
        <v>WEAK</v>
      </c>
      <c r="L153" s="6" t="str">
        <f>OBV!H153</f>
        <v>CONFIRMED BULLISH</v>
      </c>
      <c r="M153" s="8">
        <f t="shared" si="20"/>
        <v>25</v>
      </c>
      <c r="N153" s="8">
        <f t="shared" si="21"/>
        <v>45</v>
      </c>
      <c r="O153" s="8">
        <f t="shared" si="22"/>
        <v>50</v>
      </c>
      <c r="P153" s="8">
        <f t="shared" si="23"/>
        <v>67</v>
      </c>
      <c r="Q153" s="9">
        <f t="shared" si="24"/>
        <v>42.05</v>
      </c>
      <c r="R153" s="9">
        <f t="shared" si="25"/>
        <v>48.25</v>
      </c>
      <c r="S153" s="9">
        <f t="shared" si="26"/>
        <v>53.150000000000006</v>
      </c>
      <c r="T153" s="9">
        <f t="shared" si="27"/>
        <v>46.75</v>
      </c>
      <c r="U153" s="8">
        <f t="shared" si="28"/>
        <v>47.816666666666663</v>
      </c>
      <c r="V153" s="8">
        <f t="shared" si="29"/>
        <v>47.55</v>
      </c>
    </row>
    <row r="154" spans="1:22" ht="13.5" x14ac:dyDescent="0.25">
      <c r="A154" s="3">
        <f>RSI!A154</f>
        <v>42227</v>
      </c>
      <c r="B154" s="2">
        <f>RSI!B154</f>
        <v>3.6156000000000001</v>
      </c>
      <c r="C154" s="2">
        <f>RSI!I154</f>
        <v>52.616925495641411</v>
      </c>
      <c r="D154" s="2">
        <f>MACD!E154</f>
        <v>1.0240424110286028E-3</v>
      </c>
      <c r="E154" s="2">
        <f>MACD!F154</f>
        <v>2.6242473048341371E-2</v>
      </c>
      <c r="F154" s="2">
        <f>'Moving Avg'!D154</f>
        <v>3.6038399999999995</v>
      </c>
      <c r="G154" s="2">
        <f>'Moving Avg'!F154</f>
        <v>3.5913649999999997</v>
      </c>
      <c r="H154" s="2">
        <f>'Moving Avg'!G154</f>
        <v>3.5577399999999995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BEARISH DIVERGENCE</v>
      </c>
      <c r="M154" s="8">
        <f t="shared" si="20"/>
        <v>25</v>
      </c>
      <c r="N154" s="8">
        <f t="shared" si="21"/>
        <v>100</v>
      </c>
      <c r="O154" s="8">
        <f t="shared" si="22"/>
        <v>50</v>
      </c>
      <c r="P154" s="8">
        <f t="shared" si="23"/>
        <v>33</v>
      </c>
      <c r="Q154" s="9">
        <f t="shared" si="24"/>
        <v>56.2</v>
      </c>
      <c r="R154" s="9">
        <f t="shared" si="25"/>
        <v>50.75</v>
      </c>
      <c r="S154" s="9">
        <f t="shared" si="26"/>
        <v>46.1</v>
      </c>
      <c r="T154" s="9">
        <f t="shared" si="27"/>
        <v>52</v>
      </c>
      <c r="U154" s="8">
        <f t="shared" si="28"/>
        <v>51.016666666666673</v>
      </c>
      <c r="V154" s="8">
        <f t="shared" si="29"/>
        <v>51.262500000000003</v>
      </c>
    </row>
    <row r="155" spans="1:22" ht="13.5" x14ac:dyDescent="0.25">
      <c r="A155" s="3">
        <f>RSI!A155</f>
        <v>42228</v>
      </c>
      <c r="B155" s="2">
        <f>RSI!B155</f>
        <v>3.5569000000000002</v>
      </c>
      <c r="C155" s="2">
        <f>RSI!I155</f>
        <v>47.144038129112651</v>
      </c>
      <c r="D155" s="2">
        <f>MACD!E155</f>
        <v>2.7440278412504959E-3</v>
      </c>
      <c r="E155" s="2">
        <f>MACD!F155</f>
        <v>2.1542784006923197E-2</v>
      </c>
      <c r="F155" s="2">
        <f>'Moving Avg'!D155</f>
        <v>3.5965000000000003</v>
      </c>
      <c r="G155" s="2">
        <f>'Moving Avg'!F155</f>
        <v>3.5858649999999996</v>
      </c>
      <c r="H155" s="2">
        <f>'Moving Avg'!G155</f>
        <v>3.5605279999999997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0"/>
        <v>25</v>
      </c>
      <c r="N155" s="8">
        <f t="shared" si="21"/>
        <v>45</v>
      </c>
      <c r="O155" s="8">
        <f t="shared" si="22"/>
        <v>50</v>
      </c>
      <c r="P155" s="8">
        <f t="shared" si="23"/>
        <v>33</v>
      </c>
      <c r="Q155" s="9">
        <f t="shared" si="24"/>
        <v>36.950000000000003</v>
      </c>
      <c r="R155" s="9">
        <f t="shared" si="25"/>
        <v>39.75</v>
      </c>
      <c r="S155" s="9">
        <f t="shared" si="26"/>
        <v>37.85</v>
      </c>
      <c r="T155" s="9">
        <f t="shared" si="27"/>
        <v>38.25</v>
      </c>
      <c r="U155" s="8">
        <f t="shared" si="28"/>
        <v>38.183333333333337</v>
      </c>
      <c r="V155" s="8">
        <f t="shared" si="29"/>
        <v>38.200000000000003</v>
      </c>
    </row>
    <row r="156" spans="1:22" ht="13.5" x14ac:dyDescent="0.25">
      <c r="A156" s="3">
        <f>RSI!A156</f>
        <v>42230</v>
      </c>
      <c r="B156" s="2">
        <f>RSI!B156</f>
        <v>3.5569000000000002</v>
      </c>
      <c r="C156" s="2">
        <f>RSI!I156</f>
        <v>47.144038129112651</v>
      </c>
      <c r="D156" s="2">
        <f>MACD!E156</f>
        <v>4.3942269351142649E-3</v>
      </c>
      <c r="E156" s="2">
        <f>MACD!F156</f>
        <v>1.8113072592561414E-2</v>
      </c>
      <c r="F156" s="2">
        <f>'Moving Avg'!D156</f>
        <v>3.5965000000000003</v>
      </c>
      <c r="G156" s="2">
        <f>'Moving Avg'!F156</f>
        <v>3.5876999999999994</v>
      </c>
      <c r="H156" s="2">
        <f>'Moving Avg'!G156</f>
        <v>3.5633160000000004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NEUTRAL</v>
      </c>
      <c r="M156" s="8">
        <f t="shared" si="20"/>
        <v>25</v>
      </c>
      <c r="N156" s="8">
        <f t="shared" si="21"/>
        <v>45</v>
      </c>
      <c r="O156" s="8">
        <f t="shared" si="22"/>
        <v>50</v>
      </c>
      <c r="P156" s="8">
        <f t="shared" si="23"/>
        <v>33</v>
      </c>
      <c r="Q156" s="9">
        <f t="shared" si="24"/>
        <v>36.950000000000003</v>
      </c>
      <c r="R156" s="9">
        <f t="shared" si="25"/>
        <v>39.75</v>
      </c>
      <c r="S156" s="9">
        <f t="shared" si="26"/>
        <v>37.85</v>
      </c>
      <c r="T156" s="9">
        <f t="shared" si="27"/>
        <v>38.25</v>
      </c>
      <c r="U156" s="8">
        <f t="shared" si="28"/>
        <v>38.183333333333337</v>
      </c>
      <c r="V156" s="8">
        <f t="shared" si="29"/>
        <v>38.200000000000003</v>
      </c>
    </row>
    <row r="157" spans="1:22" ht="13.5" x14ac:dyDescent="0.25">
      <c r="A157" s="3">
        <f>RSI!A157</f>
        <v>42233</v>
      </c>
      <c r="B157" s="2">
        <f>RSI!B157</f>
        <v>3.5569000000000002</v>
      </c>
      <c r="C157" s="2">
        <f>RSI!I157</f>
        <v>47.144038129112651</v>
      </c>
      <c r="D157" s="2">
        <f>MACD!E157</f>
        <v>5.9709444367439524E-3</v>
      </c>
      <c r="E157" s="2">
        <f>MACD!F157</f>
        <v>1.5684646961397923E-2</v>
      </c>
      <c r="F157" s="2">
        <f>'Moving Avg'!D157</f>
        <v>3.5818400000000006</v>
      </c>
      <c r="G157" s="2">
        <f>'Moving Avg'!F157</f>
        <v>3.5825650000000002</v>
      </c>
      <c r="H157" s="2">
        <f>'Moving Avg'!G157</f>
        <v>3.5675000000000008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0"/>
        <v>25</v>
      </c>
      <c r="N157" s="8">
        <f t="shared" si="21"/>
        <v>45</v>
      </c>
      <c r="O157" s="8">
        <f t="shared" si="22"/>
        <v>50</v>
      </c>
      <c r="P157" s="8">
        <f t="shared" si="23"/>
        <v>33</v>
      </c>
      <c r="Q157" s="9">
        <f t="shared" si="24"/>
        <v>36.950000000000003</v>
      </c>
      <c r="R157" s="9">
        <f t="shared" si="25"/>
        <v>39.75</v>
      </c>
      <c r="S157" s="9">
        <f t="shared" si="26"/>
        <v>37.85</v>
      </c>
      <c r="T157" s="9">
        <f t="shared" si="27"/>
        <v>38.25</v>
      </c>
      <c r="U157" s="8">
        <f t="shared" si="28"/>
        <v>38.183333333333337</v>
      </c>
      <c r="V157" s="8">
        <f t="shared" si="29"/>
        <v>38.200000000000003</v>
      </c>
    </row>
    <row r="158" spans="1:22" ht="13.5" x14ac:dyDescent="0.25">
      <c r="A158" s="3">
        <f>RSI!A158</f>
        <v>42234</v>
      </c>
      <c r="B158" s="2">
        <f>RSI!B158</f>
        <v>3.5569000000000002</v>
      </c>
      <c r="C158" s="2">
        <f>RSI!I158</f>
        <v>47.144038129112651</v>
      </c>
      <c r="D158" s="2">
        <f>MACD!E158</f>
        <v>-1.5432620156743404E-3</v>
      </c>
      <c r="E158" s="2">
        <f>MACD!F158</f>
        <v>1.223906516598347E-2</v>
      </c>
      <c r="F158" s="2">
        <f>'Moving Avg'!D158</f>
        <v>3.5686399999999998</v>
      </c>
      <c r="G158" s="2">
        <f>'Moving Avg'!F158</f>
        <v>3.5789</v>
      </c>
      <c r="H158" s="2">
        <f>'Moving Avg'!G158</f>
        <v>3.5697300000000007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  <c r="M158" s="8">
        <f t="shared" si="20"/>
        <v>25</v>
      </c>
      <c r="N158" s="8">
        <f t="shared" si="21"/>
        <v>45</v>
      </c>
      <c r="O158" s="8">
        <f t="shared" si="22"/>
        <v>50</v>
      </c>
      <c r="P158" s="8">
        <f t="shared" si="23"/>
        <v>33</v>
      </c>
      <c r="Q158" s="9">
        <f t="shared" si="24"/>
        <v>36.950000000000003</v>
      </c>
      <c r="R158" s="9">
        <f t="shared" si="25"/>
        <v>39.75</v>
      </c>
      <c r="S158" s="9">
        <f t="shared" si="26"/>
        <v>37.85</v>
      </c>
      <c r="T158" s="9">
        <f t="shared" si="27"/>
        <v>38.25</v>
      </c>
      <c r="U158" s="8">
        <f t="shared" si="28"/>
        <v>38.183333333333337</v>
      </c>
      <c r="V158" s="8">
        <f t="shared" si="29"/>
        <v>38.200000000000003</v>
      </c>
    </row>
    <row r="159" spans="1:22" ht="13.5" x14ac:dyDescent="0.25">
      <c r="A159" s="3">
        <f>RSI!A159</f>
        <v>42235</v>
      </c>
      <c r="B159" s="2">
        <f>RSI!B159</f>
        <v>3.5569000000000002</v>
      </c>
      <c r="C159" s="2">
        <f>RSI!I159</f>
        <v>47.144038129112651</v>
      </c>
      <c r="D159" s="2">
        <f>MACD!E159</f>
        <v>2.407069248279381E-3</v>
      </c>
      <c r="E159" s="2">
        <f>MACD!F159</f>
        <v>1.0272665982442654E-2</v>
      </c>
      <c r="F159" s="2">
        <f>'Moving Avg'!D159</f>
        <v>3.5569000000000002</v>
      </c>
      <c r="G159" s="2">
        <f>'Moving Avg'!F159</f>
        <v>3.5770650000000002</v>
      </c>
      <c r="H159" s="2">
        <f>'Moving Avg'!G159</f>
        <v>3.572518000000001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  <c r="M159" s="8">
        <f t="shared" si="20"/>
        <v>25</v>
      </c>
      <c r="N159" s="8">
        <f t="shared" si="21"/>
        <v>45</v>
      </c>
      <c r="O159" s="8">
        <f t="shared" si="22"/>
        <v>50</v>
      </c>
      <c r="P159" s="8">
        <f t="shared" si="23"/>
        <v>33</v>
      </c>
      <c r="Q159" s="9">
        <f t="shared" si="24"/>
        <v>36.950000000000003</v>
      </c>
      <c r="R159" s="9">
        <f t="shared" si="25"/>
        <v>39.75</v>
      </c>
      <c r="S159" s="9">
        <f t="shared" si="26"/>
        <v>37.85</v>
      </c>
      <c r="T159" s="9">
        <f t="shared" si="27"/>
        <v>38.25</v>
      </c>
      <c r="U159" s="8">
        <f t="shared" si="28"/>
        <v>38.183333333333337</v>
      </c>
      <c r="V159" s="8">
        <f t="shared" si="29"/>
        <v>38.200000000000003</v>
      </c>
    </row>
    <row r="160" spans="1:22" ht="13.5" x14ac:dyDescent="0.25">
      <c r="A160" s="3">
        <f>RSI!A160</f>
        <v>42236</v>
      </c>
      <c r="B160" s="2">
        <f>RSI!B160</f>
        <v>3.6301999999999999</v>
      </c>
      <c r="C160" s="2">
        <f>RSI!I160</f>
        <v>55.513679008803798</v>
      </c>
      <c r="D160" s="2">
        <f>MACD!E160</f>
        <v>4.6323113031387919E-4</v>
      </c>
      <c r="E160" s="2">
        <f>MACD!F160</f>
        <v>8.3107790120168987E-3</v>
      </c>
      <c r="F160" s="2">
        <f>'Moving Avg'!D160</f>
        <v>3.5715600000000003</v>
      </c>
      <c r="G160" s="2">
        <f>'Moving Avg'!F160</f>
        <v>3.5755949999999999</v>
      </c>
      <c r="H160" s="2">
        <f>'Moving Avg'!G160</f>
        <v>3.5767720000000014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CONFIRMED BULLISH</v>
      </c>
      <c r="M160" s="8">
        <f t="shared" si="20"/>
        <v>25</v>
      </c>
      <c r="N160" s="8">
        <f t="shared" si="21"/>
        <v>45</v>
      </c>
      <c r="O160" s="8">
        <f t="shared" si="22"/>
        <v>50</v>
      </c>
      <c r="P160" s="8">
        <f t="shared" si="23"/>
        <v>67</v>
      </c>
      <c r="Q160" s="9">
        <f t="shared" si="24"/>
        <v>42.05</v>
      </c>
      <c r="R160" s="9">
        <f t="shared" si="25"/>
        <v>48.25</v>
      </c>
      <c r="S160" s="9">
        <f t="shared" si="26"/>
        <v>53.150000000000006</v>
      </c>
      <c r="T160" s="9">
        <f t="shared" si="27"/>
        <v>46.75</v>
      </c>
      <c r="U160" s="8">
        <f t="shared" si="28"/>
        <v>47.816666666666663</v>
      </c>
      <c r="V160" s="8">
        <f t="shared" si="29"/>
        <v>47.55</v>
      </c>
    </row>
    <row r="161" spans="1:22" ht="13.5" x14ac:dyDescent="0.25">
      <c r="A161" s="3">
        <f>RSI!A161</f>
        <v>42237</v>
      </c>
      <c r="B161" s="2">
        <f>RSI!B161</f>
        <v>3.6229</v>
      </c>
      <c r="C161" s="2">
        <f>RSI!I161</f>
        <v>54.5866299967213</v>
      </c>
      <c r="D161" s="2">
        <f>MACD!E161</f>
        <v>-6.5875050718569028E-3</v>
      </c>
      <c r="E161" s="2">
        <f>MACD!F161</f>
        <v>5.3311221952421391E-3</v>
      </c>
      <c r="F161" s="2">
        <f>'Moving Avg'!D161</f>
        <v>3.5847600000000002</v>
      </c>
      <c r="G161" s="2">
        <f>'Moving Avg'!F161</f>
        <v>3.5788950000000002</v>
      </c>
      <c r="H161" s="2">
        <f>'Moving Avg'!G161</f>
        <v>3.5808800000000018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CONFIRMED BULLISH</v>
      </c>
      <c r="M161" s="8">
        <f t="shared" si="20"/>
        <v>25</v>
      </c>
      <c r="N161" s="8">
        <f t="shared" si="21"/>
        <v>45</v>
      </c>
      <c r="O161" s="8">
        <f t="shared" si="22"/>
        <v>50</v>
      </c>
      <c r="P161" s="8">
        <f t="shared" si="23"/>
        <v>67</v>
      </c>
      <c r="Q161" s="9">
        <f t="shared" si="24"/>
        <v>42.05</v>
      </c>
      <c r="R161" s="9">
        <f t="shared" si="25"/>
        <v>48.25</v>
      </c>
      <c r="S161" s="9">
        <f t="shared" si="26"/>
        <v>53.150000000000006</v>
      </c>
      <c r="T161" s="9">
        <f t="shared" si="27"/>
        <v>46.75</v>
      </c>
      <c r="U161" s="8">
        <f t="shared" si="28"/>
        <v>47.816666666666663</v>
      </c>
      <c r="V161" s="8">
        <f t="shared" si="29"/>
        <v>47.55</v>
      </c>
    </row>
    <row r="162" spans="1:22" ht="13.5" x14ac:dyDescent="0.25">
      <c r="A162" s="3">
        <f>RSI!A162</f>
        <v>42240</v>
      </c>
      <c r="B162" s="2">
        <f>RSI!B162</f>
        <v>3.6229</v>
      </c>
      <c r="C162" s="2">
        <f>RSI!I162</f>
        <v>54.5866299967213</v>
      </c>
      <c r="D162" s="2">
        <f>MACD!E162</f>
        <v>-1.5117285342767239E-3</v>
      </c>
      <c r="E162" s="2">
        <f>MACD!F162</f>
        <v>3.9625520493383661E-3</v>
      </c>
      <c r="F162" s="2">
        <f>'Moving Avg'!D162</f>
        <v>3.5979599999999996</v>
      </c>
      <c r="G162" s="2">
        <f>'Moving Avg'!F162</f>
        <v>3.582195</v>
      </c>
      <c r="H162" s="2">
        <f>'Moving Avg'!G162</f>
        <v>3.5840120000000013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  <c r="M162" s="8">
        <f t="shared" si="20"/>
        <v>25</v>
      </c>
      <c r="N162" s="8">
        <f t="shared" si="21"/>
        <v>45</v>
      </c>
      <c r="O162" s="8">
        <f t="shared" si="22"/>
        <v>50</v>
      </c>
      <c r="P162" s="8">
        <f t="shared" si="23"/>
        <v>67</v>
      </c>
      <c r="Q162" s="9">
        <f t="shared" si="24"/>
        <v>42.05</v>
      </c>
      <c r="R162" s="9">
        <f t="shared" si="25"/>
        <v>48.25</v>
      </c>
      <c r="S162" s="9">
        <f t="shared" si="26"/>
        <v>53.150000000000006</v>
      </c>
      <c r="T162" s="9">
        <f t="shared" si="27"/>
        <v>46.75</v>
      </c>
      <c r="U162" s="8">
        <f t="shared" si="28"/>
        <v>47.816666666666663</v>
      </c>
      <c r="V162" s="8">
        <f t="shared" si="29"/>
        <v>47.55</v>
      </c>
    </row>
    <row r="163" spans="1:22" ht="13.5" x14ac:dyDescent="0.25">
      <c r="A163" s="3">
        <f>RSI!A163</f>
        <v>42241</v>
      </c>
      <c r="B163" s="2">
        <f>RSI!B163</f>
        <v>3.5569000000000002</v>
      </c>
      <c r="C163" s="2">
        <f>RSI!I163</f>
        <v>46.452641679606813</v>
      </c>
      <c r="D163" s="2">
        <f>MACD!E163</f>
        <v>6.3312499898589003E-3</v>
      </c>
      <c r="E163" s="2">
        <f>MACD!F163</f>
        <v>4.4362916374424731E-3</v>
      </c>
      <c r="F163" s="2">
        <f>'Moving Avg'!D163</f>
        <v>3.5979599999999996</v>
      </c>
      <c r="G163" s="2">
        <f>'Moving Avg'!F163</f>
        <v>3.5818299999999992</v>
      </c>
      <c r="H163" s="2">
        <f>'Moving Avg'!G163</f>
        <v>3.5858240000000019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NEUTRAL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33</v>
      </c>
      <c r="Q163" s="9">
        <f t="shared" si="24"/>
        <v>21.2</v>
      </c>
      <c r="R163" s="9">
        <f t="shared" si="25"/>
        <v>30.75</v>
      </c>
      <c r="S163" s="9">
        <f t="shared" si="26"/>
        <v>31.1</v>
      </c>
      <c r="T163" s="9">
        <f t="shared" si="27"/>
        <v>27</v>
      </c>
      <c r="U163" s="8">
        <f t="shared" si="28"/>
        <v>27.683333333333337</v>
      </c>
      <c r="V163" s="8">
        <f t="shared" si="29"/>
        <v>27.512500000000003</v>
      </c>
    </row>
    <row r="164" spans="1:22" ht="13.5" x14ac:dyDescent="0.25">
      <c r="A164" s="3">
        <f>RSI!A164</f>
        <v>42242</v>
      </c>
      <c r="B164" s="2">
        <f>RSI!B164</f>
        <v>3.5569000000000002</v>
      </c>
      <c r="C164" s="2">
        <f>RSI!I164</f>
        <v>46.452641679606806</v>
      </c>
      <c r="D164" s="2">
        <f>MACD!E164</f>
        <v>1.2032942565864513E-2</v>
      </c>
      <c r="E164" s="2">
        <f>MACD!F164</f>
        <v>5.9556218231268821E-3</v>
      </c>
      <c r="F164" s="2">
        <f>'Moving Avg'!D164</f>
        <v>3.5979599999999996</v>
      </c>
      <c r="G164" s="2">
        <f>'Moving Avg'!F164</f>
        <v>3.583664999999999</v>
      </c>
      <c r="H164" s="2">
        <f>'Moving Avg'!G164</f>
        <v>3.5876360000000016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NEUTRAL</v>
      </c>
      <c r="M164" s="8">
        <f t="shared" si="20"/>
        <v>25</v>
      </c>
      <c r="N164" s="8">
        <f t="shared" si="21"/>
        <v>0</v>
      </c>
      <c r="O164" s="8">
        <f t="shared" si="22"/>
        <v>50</v>
      </c>
      <c r="P164" s="8">
        <f t="shared" si="23"/>
        <v>33</v>
      </c>
      <c r="Q164" s="9">
        <f t="shared" si="24"/>
        <v>21.2</v>
      </c>
      <c r="R164" s="9">
        <f t="shared" si="25"/>
        <v>30.75</v>
      </c>
      <c r="S164" s="9">
        <f t="shared" si="26"/>
        <v>31.1</v>
      </c>
      <c r="T164" s="9">
        <f t="shared" si="27"/>
        <v>27</v>
      </c>
      <c r="U164" s="8">
        <f t="shared" si="28"/>
        <v>27.683333333333337</v>
      </c>
      <c r="V164" s="8">
        <f t="shared" si="29"/>
        <v>27.512500000000003</v>
      </c>
    </row>
    <row r="165" spans="1:22" ht="13.5" x14ac:dyDescent="0.25">
      <c r="A165" s="3">
        <f>RSI!A165</f>
        <v>42243</v>
      </c>
      <c r="B165" s="2">
        <f>RSI!B165</f>
        <v>3.5569000000000002</v>
      </c>
      <c r="C165" s="2">
        <f>RSI!I165</f>
        <v>46.452641679606806</v>
      </c>
      <c r="D165" s="2">
        <f>MACD!E165</f>
        <v>8.0011297115571978E-3</v>
      </c>
      <c r="E165" s="2">
        <f>MACD!F165</f>
        <v>6.3647234008129463E-3</v>
      </c>
      <c r="F165" s="2">
        <f>'Moving Avg'!D165</f>
        <v>3.5832999999999999</v>
      </c>
      <c r="G165" s="2">
        <f>'Moving Avg'!F165</f>
        <v>3.5821999999999994</v>
      </c>
      <c r="H165" s="2">
        <f>'Moving Avg'!G165</f>
        <v>3.5894480000000017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  <c r="M165" s="8">
        <f t="shared" si="20"/>
        <v>25</v>
      </c>
      <c r="N165" s="8">
        <f t="shared" si="21"/>
        <v>0</v>
      </c>
      <c r="O165" s="8">
        <f t="shared" si="22"/>
        <v>50</v>
      </c>
      <c r="P165" s="8">
        <f t="shared" si="23"/>
        <v>33</v>
      </c>
      <c r="Q165" s="9">
        <f t="shared" si="24"/>
        <v>21.2</v>
      </c>
      <c r="R165" s="9">
        <f t="shared" si="25"/>
        <v>30.75</v>
      </c>
      <c r="S165" s="9">
        <f t="shared" si="26"/>
        <v>31.1</v>
      </c>
      <c r="T165" s="9">
        <f t="shared" si="27"/>
        <v>27</v>
      </c>
      <c r="U165" s="8">
        <f t="shared" si="28"/>
        <v>27.683333333333337</v>
      </c>
      <c r="V165" s="8">
        <f t="shared" si="29"/>
        <v>27.512500000000003</v>
      </c>
    </row>
    <row r="166" spans="1:22" ht="13.5" x14ac:dyDescent="0.25">
      <c r="A166" s="3">
        <f>RSI!A166</f>
        <v>42244</v>
      </c>
      <c r="B166" s="2">
        <f>RSI!B166</f>
        <v>3.5569000000000002</v>
      </c>
      <c r="C166" s="2">
        <f>RSI!I166</f>
        <v>46.452641679606813</v>
      </c>
      <c r="D166" s="2">
        <f>MACD!E166</f>
        <v>4.7511210113269087E-3</v>
      </c>
      <c r="E166" s="2">
        <f>MACD!F166</f>
        <v>6.0420029229157389E-3</v>
      </c>
      <c r="F166" s="2">
        <f>'Moving Avg'!D166</f>
        <v>3.5701000000000001</v>
      </c>
      <c r="G166" s="2">
        <f>'Moving Avg'!F166</f>
        <v>3.5807349999999998</v>
      </c>
      <c r="H166" s="2">
        <f>'Moving Avg'!G166</f>
        <v>3.5912600000000015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33</v>
      </c>
      <c r="Q166" s="9">
        <f t="shared" si="24"/>
        <v>36.950000000000003</v>
      </c>
      <c r="R166" s="9">
        <f t="shared" si="25"/>
        <v>39.75</v>
      </c>
      <c r="S166" s="9">
        <f t="shared" si="26"/>
        <v>37.85</v>
      </c>
      <c r="T166" s="9">
        <f t="shared" si="27"/>
        <v>38.25</v>
      </c>
      <c r="U166" s="8">
        <f t="shared" si="28"/>
        <v>38.183333333333337</v>
      </c>
      <c r="V166" s="8">
        <f t="shared" si="29"/>
        <v>38.200000000000003</v>
      </c>
    </row>
    <row r="167" spans="1:22" ht="13.5" x14ac:dyDescent="0.25">
      <c r="A167" s="3">
        <f>RSI!A167</f>
        <v>42247</v>
      </c>
      <c r="B167" s="2">
        <f>RSI!B167</f>
        <v>3.5569000000000002</v>
      </c>
      <c r="C167" s="2">
        <f>RSI!I167</f>
        <v>46.452641679606813</v>
      </c>
      <c r="D167" s="2">
        <f>MACD!E167</f>
        <v>2.1506740694219317E-3</v>
      </c>
      <c r="E167" s="2">
        <f>MACD!F167</f>
        <v>5.2637371522169778E-3</v>
      </c>
      <c r="F167" s="2">
        <f>'Moving Avg'!D167</f>
        <v>3.5569000000000002</v>
      </c>
      <c r="G167" s="2">
        <f>'Moving Avg'!F167</f>
        <v>3.5792700000000002</v>
      </c>
      <c r="H167" s="2">
        <f>'Moving Avg'!G167</f>
        <v>3.5926540000000022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  <c r="M167" s="8">
        <f t="shared" si="20"/>
        <v>25</v>
      </c>
      <c r="N167" s="8">
        <f t="shared" si="21"/>
        <v>45</v>
      </c>
      <c r="O167" s="8">
        <f t="shared" si="22"/>
        <v>50</v>
      </c>
      <c r="P167" s="8">
        <f t="shared" si="23"/>
        <v>33</v>
      </c>
      <c r="Q167" s="9">
        <f t="shared" si="24"/>
        <v>36.950000000000003</v>
      </c>
      <c r="R167" s="9">
        <f t="shared" si="25"/>
        <v>39.75</v>
      </c>
      <c r="S167" s="9">
        <f t="shared" si="26"/>
        <v>37.85</v>
      </c>
      <c r="T167" s="9">
        <f t="shared" si="27"/>
        <v>38.25</v>
      </c>
      <c r="U167" s="8">
        <f t="shared" si="28"/>
        <v>38.183333333333337</v>
      </c>
      <c r="V167" s="8">
        <f t="shared" si="29"/>
        <v>38.200000000000003</v>
      </c>
    </row>
    <row r="168" spans="1:22" ht="13.5" x14ac:dyDescent="0.25">
      <c r="A168" s="3">
        <f>RSI!A168</f>
        <v>42248</v>
      </c>
      <c r="B168" s="2">
        <f>RSI!B168</f>
        <v>3.5569000000000002</v>
      </c>
      <c r="C168" s="2">
        <f>RSI!I168</f>
        <v>46.45264167960682</v>
      </c>
      <c r="D168" s="2">
        <f>MACD!E168</f>
        <v>8.8777758021407749E-5</v>
      </c>
      <c r="E168" s="2">
        <f>MACD!F168</f>
        <v>4.2287452733778645E-3</v>
      </c>
      <c r="F168" s="2">
        <f>'Moving Avg'!D168</f>
        <v>3.5569000000000002</v>
      </c>
      <c r="G168" s="2">
        <f>'Moving Avg'!F168</f>
        <v>3.5807349999999998</v>
      </c>
      <c r="H168" s="2">
        <f>'Moving Avg'!G168</f>
        <v>3.5925120000000028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  <c r="M168" s="8">
        <f t="shared" si="20"/>
        <v>25</v>
      </c>
      <c r="N168" s="8">
        <f t="shared" si="21"/>
        <v>45</v>
      </c>
      <c r="O168" s="8">
        <f t="shared" si="22"/>
        <v>50</v>
      </c>
      <c r="P168" s="8">
        <f t="shared" si="23"/>
        <v>33</v>
      </c>
      <c r="Q168" s="9">
        <f t="shared" si="24"/>
        <v>36.950000000000003</v>
      </c>
      <c r="R168" s="9">
        <f t="shared" si="25"/>
        <v>39.75</v>
      </c>
      <c r="S168" s="9">
        <f t="shared" si="26"/>
        <v>37.85</v>
      </c>
      <c r="T168" s="9">
        <f t="shared" si="27"/>
        <v>38.25</v>
      </c>
      <c r="U168" s="8">
        <f t="shared" si="28"/>
        <v>38.183333333333337</v>
      </c>
      <c r="V168" s="8">
        <f t="shared" si="29"/>
        <v>38.200000000000003</v>
      </c>
    </row>
    <row r="169" spans="1:22" ht="13.5" x14ac:dyDescent="0.25">
      <c r="A169" s="3">
        <f>RSI!A169</f>
        <v>42249</v>
      </c>
      <c r="B169" s="2">
        <f>RSI!B169</f>
        <v>3.5202</v>
      </c>
      <c r="C169" s="2">
        <f>RSI!I169</f>
        <v>41.135651371568621</v>
      </c>
      <c r="D169" s="2">
        <f>MACD!E169</f>
        <v>1.1908387361776462E-3</v>
      </c>
      <c r="E169" s="2">
        <f>MACD!F169</f>
        <v>3.6211639659378208E-3</v>
      </c>
      <c r="F169" s="2">
        <f>'Moving Avg'!D169</f>
        <v>3.5495600000000005</v>
      </c>
      <c r="G169" s="2">
        <f>'Moving Avg'!F169</f>
        <v>3.5770649999999997</v>
      </c>
      <c r="H169" s="2">
        <f>'Moving Avg'!G169</f>
        <v>3.5924740000000024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25</v>
      </c>
      <c r="N169" s="8">
        <f t="shared" si="21"/>
        <v>45</v>
      </c>
      <c r="O169" s="8">
        <f t="shared" si="22"/>
        <v>50</v>
      </c>
      <c r="P169" s="8">
        <f t="shared" si="23"/>
        <v>33</v>
      </c>
      <c r="Q169" s="9">
        <f t="shared" si="24"/>
        <v>36.950000000000003</v>
      </c>
      <c r="R169" s="9">
        <f t="shared" si="25"/>
        <v>39.75</v>
      </c>
      <c r="S169" s="9">
        <f t="shared" si="26"/>
        <v>37.85</v>
      </c>
      <c r="T169" s="9">
        <f t="shared" si="27"/>
        <v>38.25</v>
      </c>
      <c r="U169" s="8">
        <f t="shared" si="28"/>
        <v>38.183333333333337</v>
      </c>
      <c r="V169" s="8">
        <f t="shared" si="29"/>
        <v>38.200000000000003</v>
      </c>
    </row>
    <row r="170" spans="1:22" ht="13.5" x14ac:dyDescent="0.25">
      <c r="A170" s="3">
        <f>RSI!A170</f>
        <v>42250</v>
      </c>
      <c r="B170" s="2">
        <f>RSI!B170</f>
        <v>3.5202</v>
      </c>
      <c r="C170" s="2">
        <f>RSI!I170</f>
        <v>41.135651371568621</v>
      </c>
      <c r="D170" s="2">
        <f>MACD!E170</f>
        <v>1.3735862707824786E-2</v>
      </c>
      <c r="E170" s="2">
        <f>MACD!F170</f>
        <v>5.6441037143152139E-3</v>
      </c>
      <c r="F170" s="2">
        <f>'Moving Avg'!D170</f>
        <v>3.5422199999999995</v>
      </c>
      <c r="G170" s="2">
        <f>'Moving Avg'!F170</f>
        <v>3.5733950000000001</v>
      </c>
      <c r="H170" s="2">
        <f>'Moving Avg'!G170</f>
        <v>3.5931340000000018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25</v>
      </c>
      <c r="N170" s="8">
        <f t="shared" si="21"/>
        <v>0</v>
      </c>
      <c r="O170" s="8">
        <f t="shared" si="22"/>
        <v>50</v>
      </c>
      <c r="P170" s="8">
        <f t="shared" si="23"/>
        <v>33</v>
      </c>
      <c r="Q170" s="9">
        <f t="shared" si="24"/>
        <v>21.2</v>
      </c>
      <c r="R170" s="9">
        <f t="shared" si="25"/>
        <v>30.75</v>
      </c>
      <c r="S170" s="9">
        <f t="shared" si="26"/>
        <v>31.1</v>
      </c>
      <c r="T170" s="9">
        <f t="shared" si="27"/>
        <v>27</v>
      </c>
      <c r="U170" s="8">
        <f t="shared" si="28"/>
        <v>27.683333333333337</v>
      </c>
      <c r="V170" s="8">
        <f t="shared" si="29"/>
        <v>27.512500000000003</v>
      </c>
    </row>
    <row r="171" spans="1:22" ht="13.5" x14ac:dyDescent="0.25">
      <c r="A171" s="3">
        <f>RSI!A171</f>
        <v>42251</v>
      </c>
      <c r="B171" s="2">
        <f>RSI!B171</f>
        <v>3.4836</v>
      </c>
      <c r="C171" s="2">
        <f>RSI!I171</f>
        <v>36.326549390582407</v>
      </c>
      <c r="D171" s="2">
        <f>MACD!E171</f>
        <v>2.6249646586376851E-2</v>
      </c>
      <c r="E171" s="2">
        <f>MACD!F171</f>
        <v>9.7652122887275407E-3</v>
      </c>
      <c r="F171" s="2">
        <f>'Moving Avg'!D171</f>
        <v>3.5275599999999998</v>
      </c>
      <c r="G171" s="2">
        <f>'Moving Avg'!F171</f>
        <v>3.5697299999999998</v>
      </c>
      <c r="H171" s="2">
        <f>'Moving Avg'!G171</f>
        <v>3.5932000000000013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50</v>
      </c>
      <c r="P171" s="8">
        <f t="shared" si="23"/>
        <v>33</v>
      </c>
      <c r="Q171" s="9">
        <f t="shared" si="24"/>
        <v>21.2</v>
      </c>
      <c r="R171" s="9">
        <f t="shared" si="25"/>
        <v>30.75</v>
      </c>
      <c r="S171" s="9">
        <f t="shared" si="26"/>
        <v>31.1</v>
      </c>
      <c r="T171" s="9">
        <f t="shared" si="27"/>
        <v>27</v>
      </c>
      <c r="U171" s="8">
        <f t="shared" si="28"/>
        <v>27.683333333333337</v>
      </c>
      <c r="V171" s="8">
        <f t="shared" si="29"/>
        <v>27.512500000000003</v>
      </c>
    </row>
    <row r="172" spans="1:22" ht="13.5" x14ac:dyDescent="0.25">
      <c r="A172" s="3">
        <f>RSI!A172</f>
        <v>42254</v>
      </c>
      <c r="B172" s="2">
        <f>RSI!B172</f>
        <v>3.4468999999999999</v>
      </c>
      <c r="C172" s="2">
        <f>RSI!I172</f>
        <v>32.254562044611859</v>
      </c>
      <c r="D172" s="2">
        <f>MACD!E172</f>
        <v>4.006073484921524E-2</v>
      </c>
      <c r="E172" s="2">
        <f>MACD!F172</f>
        <v>1.5824316800825081E-2</v>
      </c>
      <c r="F172" s="2">
        <f>'Moving Avg'!D172</f>
        <v>3.50556</v>
      </c>
      <c r="G172" s="2">
        <f>'Moving Avg'!F172</f>
        <v>3.5605649999999995</v>
      </c>
      <c r="H172" s="2">
        <f>'Moving Avg'!G172</f>
        <v>3.5937880000000013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25</v>
      </c>
      <c r="N172" s="8">
        <f t="shared" si="21"/>
        <v>0</v>
      </c>
      <c r="O172" s="8">
        <f t="shared" si="22"/>
        <v>50</v>
      </c>
      <c r="P172" s="8">
        <f t="shared" si="23"/>
        <v>33</v>
      </c>
      <c r="Q172" s="9">
        <f t="shared" si="24"/>
        <v>21.2</v>
      </c>
      <c r="R172" s="9">
        <f t="shared" si="25"/>
        <v>30.75</v>
      </c>
      <c r="S172" s="9">
        <f t="shared" si="26"/>
        <v>31.1</v>
      </c>
      <c r="T172" s="9">
        <f t="shared" si="27"/>
        <v>27</v>
      </c>
      <c r="U172" s="8">
        <f t="shared" si="28"/>
        <v>27.683333333333337</v>
      </c>
      <c r="V172" s="8">
        <f t="shared" si="29"/>
        <v>27.512500000000003</v>
      </c>
    </row>
    <row r="173" spans="1:22" ht="13.5" x14ac:dyDescent="0.25">
      <c r="A173" s="3">
        <f>RSI!A173</f>
        <v>42255</v>
      </c>
      <c r="B173" s="2">
        <f>RSI!B173</f>
        <v>3.2856000000000001</v>
      </c>
      <c r="C173" s="2">
        <f>RSI!I173</f>
        <v>21.073687153269091</v>
      </c>
      <c r="D173" s="2">
        <f>MACD!E173</f>
        <v>5.4224855455721421E-2</v>
      </c>
      <c r="E173" s="2">
        <f>MACD!F173</f>
        <v>2.350442453180435E-2</v>
      </c>
      <c r="F173" s="2">
        <f>'Moving Avg'!D173</f>
        <v>3.4512999999999998</v>
      </c>
      <c r="G173" s="2">
        <f>'Moving Avg'!F173</f>
        <v>3.5436999999999999</v>
      </c>
      <c r="H173" s="2">
        <f>'Moving Avg'!G173</f>
        <v>3.5897560000000004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50</v>
      </c>
      <c r="N173" s="8">
        <f t="shared" si="21"/>
        <v>0</v>
      </c>
      <c r="O173" s="8">
        <f t="shared" si="22"/>
        <v>50</v>
      </c>
      <c r="P173" s="8">
        <f t="shared" si="23"/>
        <v>33</v>
      </c>
      <c r="Q173" s="9">
        <f t="shared" si="24"/>
        <v>29.95</v>
      </c>
      <c r="R173" s="9">
        <f t="shared" si="25"/>
        <v>35.75</v>
      </c>
      <c r="S173" s="9">
        <f t="shared" si="26"/>
        <v>34.85</v>
      </c>
      <c r="T173" s="9">
        <f t="shared" si="27"/>
        <v>33.25</v>
      </c>
      <c r="U173" s="8">
        <f t="shared" si="28"/>
        <v>33.516666666666673</v>
      </c>
      <c r="V173" s="8">
        <f t="shared" si="29"/>
        <v>33.450000000000003</v>
      </c>
    </row>
    <row r="174" spans="1:22" ht="13.5" x14ac:dyDescent="0.25">
      <c r="A174" s="3">
        <f>RSI!A174</f>
        <v>42256</v>
      </c>
      <c r="B174" s="2">
        <f>RSI!B174</f>
        <v>3.1901999999999999</v>
      </c>
      <c r="C174" s="2">
        <f>RSI!I174</f>
        <v>17.262307739711559</v>
      </c>
      <c r="D174" s="2">
        <f>MACD!E174</f>
        <v>7.4862558432833293E-2</v>
      </c>
      <c r="E174" s="2">
        <f>MACD!F174</f>
        <v>3.3776051312010141E-2</v>
      </c>
      <c r="F174" s="2">
        <f>'Moving Avg'!D174</f>
        <v>3.3853</v>
      </c>
      <c r="G174" s="2">
        <f>'Moving Avg'!F174</f>
        <v>3.5224300000000008</v>
      </c>
      <c r="H174" s="2">
        <f>'Moving Avg'!G174</f>
        <v>3.5816880000000002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50</v>
      </c>
      <c r="N174" s="8">
        <f t="shared" si="21"/>
        <v>0</v>
      </c>
      <c r="O174" s="8">
        <f t="shared" si="22"/>
        <v>50</v>
      </c>
      <c r="P174" s="8">
        <f t="shared" si="23"/>
        <v>33</v>
      </c>
      <c r="Q174" s="9">
        <f t="shared" si="24"/>
        <v>29.95</v>
      </c>
      <c r="R174" s="9">
        <f t="shared" si="25"/>
        <v>35.75</v>
      </c>
      <c r="S174" s="9">
        <f t="shared" si="26"/>
        <v>34.85</v>
      </c>
      <c r="T174" s="9">
        <f t="shared" si="27"/>
        <v>33.25</v>
      </c>
      <c r="U174" s="8">
        <f t="shared" si="28"/>
        <v>33.516666666666673</v>
      </c>
      <c r="V174" s="8">
        <f t="shared" si="29"/>
        <v>33.450000000000003</v>
      </c>
    </row>
    <row r="175" spans="1:22" ht="13.5" x14ac:dyDescent="0.25">
      <c r="A175" s="3">
        <f>RSI!A175</f>
        <v>42257</v>
      </c>
      <c r="B175" s="2">
        <f>RSI!B175</f>
        <v>3.1461999999999999</v>
      </c>
      <c r="C175" s="2">
        <f>RSI!I175</f>
        <v>15.839422170497826</v>
      </c>
      <c r="D175" s="2">
        <f>MACD!E175</f>
        <v>9.7616741011107955E-2</v>
      </c>
      <c r="E175" s="2">
        <f>MACD!F175</f>
        <v>4.654418925182971E-2</v>
      </c>
      <c r="F175" s="2">
        <f>'Moving Avg'!D175</f>
        <v>3.3105000000000002</v>
      </c>
      <c r="G175" s="2">
        <f>'Moving Avg'!F175</f>
        <v>3.5018950000000002</v>
      </c>
      <c r="H175" s="2">
        <f>'Moving Avg'!G175</f>
        <v>3.5703940000000007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50</v>
      </c>
      <c r="N175" s="8">
        <f t="shared" si="21"/>
        <v>0</v>
      </c>
      <c r="O175" s="8">
        <f t="shared" si="22"/>
        <v>50</v>
      </c>
      <c r="P175" s="8">
        <f t="shared" si="23"/>
        <v>33</v>
      </c>
      <c r="Q175" s="9">
        <f t="shared" si="24"/>
        <v>29.95</v>
      </c>
      <c r="R175" s="9">
        <f t="shared" si="25"/>
        <v>35.75</v>
      </c>
      <c r="S175" s="9">
        <f t="shared" si="26"/>
        <v>34.85</v>
      </c>
      <c r="T175" s="9">
        <f t="shared" si="27"/>
        <v>33.25</v>
      </c>
      <c r="U175" s="8">
        <f t="shared" si="28"/>
        <v>33.516666666666673</v>
      </c>
      <c r="V175" s="8">
        <f t="shared" si="29"/>
        <v>33.450000000000003</v>
      </c>
    </row>
    <row r="176" spans="1:22" ht="13.5" x14ac:dyDescent="0.25">
      <c r="A176" s="3">
        <f>RSI!A176</f>
        <v>42258</v>
      </c>
      <c r="B176" s="2">
        <f>RSI!B176</f>
        <v>3.1535000000000002</v>
      </c>
      <c r="C176" s="2">
        <f>RSI!I176</f>
        <v>17.060899215261983</v>
      </c>
      <c r="D176" s="2">
        <f>MACD!E176</f>
        <v>0.11847125168056971</v>
      </c>
      <c r="E176" s="2">
        <f>MACD!F176</f>
        <v>6.0929601737577714E-2</v>
      </c>
      <c r="F176" s="2">
        <f>'Moving Avg'!D176</f>
        <v>3.2444800000000003</v>
      </c>
      <c r="G176" s="2">
        <f>'Moving Avg'!F176</f>
        <v>3.4817249999999995</v>
      </c>
      <c r="H176" s="2">
        <f>'Moving Avg'!G176</f>
        <v>3.5586580000000008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50</v>
      </c>
      <c r="P176" s="8">
        <f t="shared" si="23"/>
        <v>33</v>
      </c>
      <c r="Q176" s="9">
        <f t="shared" si="24"/>
        <v>29.95</v>
      </c>
      <c r="R176" s="9">
        <f t="shared" si="25"/>
        <v>35.75</v>
      </c>
      <c r="S176" s="9">
        <f t="shared" si="26"/>
        <v>34.85</v>
      </c>
      <c r="T176" s="9">
        <f t="shared" si="27"/>
        <v>33.25</v>
      </c>
      <c r="U176" s="8">
        <f t="shared" si="28"/>
        <v>33.516666666666673</v>
      </c>
      <c r="V176" s="8">
        <f t="shared" si="29"/>
        <v>33.450000000000003</v>
      </c>
    </row>
    <row r="177" spans="1:22" ht="13.5" x14ac:dyDescent="0.25">
      <c r="A177" s="3">
        <f>RSI!A177</f>
        <v>42261</v>
      </c>
      <c r="B177" s="2">
        <f>RSI!B177</f>
        <v>3.0802</v>
      </c>
      <c r="C177" s="2">
        <f>RSI!I177</f>
        <v>14.746531871129491</v>
      </c>
      <c r="D177" s="2">
        <f>MACD!E177</f>
        <v>0.14348693665885959</v>
      </c>
      <c r="E177" s="2">
        <f>MACD!F177</f>
        <v>7.7441068721834094E-2</v>
      </c>
      <c r="F177" s="2">
        <f>'Moving Avg'!D177</f>
        <v>3.1711400000000003</v>
      </c>
      <c r="G177" s="2">
        <f>'Moving Avg'!F177</f>
        <v>3.4578900000000004</v>
      </c>
      <c r="H177" s="2">
        <f>'Moving Avg'!G177</f>
        <v>3.5466300000000008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50</v>
      </c>
      <c r="P177" s="8">
        <f t="shared" si="23"/>
        <v>33</v>
      </c>
      <c r="Q177" s="9">
        <f t="shared" si="24"/>
        <v>29.95</v>
      </c>
      <c r="R177" s="9">
        <f t="shared" si="25"/>
        <v>35.75</v>
      </c>
      <c r="S177" s="9">
        <f t="shared" si="26"/>
        <v>34.85</v>
      </c>
      <c r="T177" s="9">
        <f t="shared" si="27"/>
        <v>33.25</v>
      </c>
      <c r="U177" s="8">
        <f t="shared" si="28"/>
        <v>33.516666666666673</v>
      </c>
      <c r="V177" s="8">
        <f t="shared" si="29"/>
        <v>33.450000000000003</v>
      </c>
    </row>
    <row r="178" spans="1:22" ht="13.5" x14ac:dyDescent="0.25">
      <c r="A178" s="3">
        <f>RSI!A178</f>
        <v>42262</v>
      </c>
      <c r="B178" s="2">
        <f>RSI!B178</f>
        <v>3.1682000000000001</v>
      </c>
      <c r="C178" s="2">
        <f>RSI!I178</f>
        <v>27.467655463123592</v>
      </c>
      <c r="D178" s="2">
        <f>MACD!E178</f>
        <v>0.16036490139502524</v>
      </c>
      <c r="E178" s="2">
        <f>MACD!F178</f>
        <v>9.4025835256472318E-2</v>
      </c>
      <c r="F178" s="2">
        <f>'Moving Avg'!D178</f>
        <v>3.1476599999999997</v>
      </c>
      <c r="G178" s="2">
        <f>'Moving Avg'!F178</f>
        <v>3.4384550000000003</v>
      </c>
      <c r="H178" s="2">
        <f>'Moving Avg'!G178</f>
        <v>3.5363620000000004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50</v>
      </c>
      <c r="P178" s="8">
        <f t="shared" si="23"/>
        <v>33</v>
      </c>
      <c r="Q178" s="9">
        <f t="shared" si="24"/>
        <v>29.95</v>
      </c>
      <c r="R178" s="9">
        <f t="shared" si="25"/>
        <v>35.75</v>
      </c>
      <c r="S178" s="9">
        <f t="shared" si="26"/>
        <v>34.85</v>
      </c>
      <c r="T178" s="9">
        <f t="shared" si="27"/>
        <v>33.25</v>
      </c>
      <c r="U178" s="8">
        <f t="shared" si="28"/>
        <v>33.516666666666673</v>
      </c>
      <c r="V178" s="8">
        <f t="shared" si="29"/>
        <v>33.450000000000003</v>
      </c>
    </row>
    <row r="179" spans="1:22" ht="13.5" x14ac:dyDescent="0.25">
      <c r="A179" s="3">
        <f>RSI!A179</f>
        <v>42263</v>
      </c>
      <c r="B179" s="2">
        <f>RSI!B179</f>
        <v>3.1168999999999998</v>
      </c>
      <c r="C179" s="2">
        <f>RSI!I179</f>
        <v>25.114962135126063</v>
      </c>
      <c r="D179" s="2">
        <f>MACD!E179</f>
        <v>0.17434433357982781</v>
      </c>
      <c r="E179" s="2">
        <f>MACD!F179</f>
        <v>0.11008953492114343</v>
      </c>
      <c r="F179" s="2">
        <f>'Moving Avg'!D179</f>
        <v>3.133</v>
      </c>
      <c r="G179" s="2">
        <f>'Moving Avg'!F179</f>
        <v>3.4164550000000005</v>
      </c>
      <c r="H179" s="2">
        <f>'Moving Avg'!G179</f>
        <v>3.5268280000000001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50</v>
      </c>
      <c r="N179" s="8">
        <f t="shared" si="21"/>
        <v>0</v>
      </c>
      <c r="O179" s="8">
        <f t="shared" si="22"/>
        <v>50</v>
      </c>
      <c r="P179" s="8">
        <f t="shared" si="23"/>
        <v>33</v>
      </c>
      <c r="Q179" s="9">
        <f t="shared" si="24"/>
        <v>29.95</v>
      </c>
      <c r="R179" s="9">
        <f t="shared" si="25"/>
        <v>35.75</v>
      </c>
      <c r="S179" s="9">
        <f t="shared" si="26"/>
        <v>34.85</v>
      </c>
      <c r="T179" s="9">
        <f t="shared" si="27"/>
        <v>33.25</v>
      </c>
      <c r="U179" s="8">
        <f t="shared" si="28"/>
        <v>33.516666666666673</v>
      </c>
      <c r="V179" s="8">
        <f t="shared" si="29"/>
        <v>33.450000000000003</v>
      </c>
    </row>
    <row r="180" spans="1:22" ht="13.5" x14ac:dyDescent="0.25">
      <c r="A180" s="3">
        <f>RSI!A180</f>
        <v>42264</v>
      </c>
      <c r="B180" s="2">
        <f>RSI!B180</f>
        <v>3.1682000000000001</v>
      </c>
      <c r="C180" s="2">
        <f>RSI!I180</f>
        <v>31.439147916405432</v>
      </c>
      <c r="D180" s="2">
        <f>MACD!E180</f>
        <v>0.18410606154706777</v>
      </c>
      <c r="E180" s="2">
        <f>MACD!F180</f>
        <v>0.12489284024632831</v>
      </c>
      <c r="F180" s="2">
        <f>'Moving Avg'!D180</f>
        <v>3.1374000000000004</v>
      </c>
      <c r="G180" s="2">
        <f>'Moving Avg'!F180</f>
        <v>3.3933549999999997</v>
      </c>
      <c r="H180" s="2">
        <f>'Moving Avg'!G180</f>
        <v>3.5175879999999995</v>
      </c>
      <c r="I180" s="2">
        <f>'Moving Avg'!H180</f>
        <v>0</v>
      </c>
      <c r="J180" s="6" t="str">
        <f>OBV!F180</f>
        <v>BULLISH</v>
      </c>
      <c r="K180" s="6" t="str">
        <f>OBV!G180</f>
        <v>WEAK</v>
      </c>
      <c r="L180" s="6" t="str">
        <f>OBV!H180</f>
        <v>CONFIRMED BULLISH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67</v>
      </c>
      <c r="Q180" s="9">
        <f t="shared" si="24"/>
        <v>26.299999999999997</v>
      </c>
      <c r="R180" s="9">
        <f t="shared" si="25"/>
        <v>39.25</v>
      </c>
      <c r="S180" s="9">
        <f t="shared" si="26"/>
        <v>46.400000000000006</v>
      </c>
      <c r="T180" s="9">
        <f t="shared" si="27"/>
        <v>35.5</v>
      </c>
      <c r="U180" s="8">
        <f t="shared" si="28"/>
        <v>37.31666666666667</v>
      </c>
      <c r="V180" s="8">
        <f t="shared" si="29"/>
        <v>36.862499999999997</v>
      </c>
    </row>
    <row r="181" spans="1:22" ht="13.5" x14ac:dyDescent="0.25">
      <c r="A181" s="3">
        <f>RSI!A181</f>
        <v>42265</v>
      </c>
      <c r="B181" s="2">
        <f>RSI!B181</f>
        <v>3.0802</v>
      </c>
      <c r="C181" s="2">
        <f>RSI!I181</f>
        <v>27.196199309384568</v>
      </c>
      <c r="D181" s="2">
        <f>MACD!E181</f>
        <v>0.1945552095379588</v>
      </c>
      <c r="E181" s="2">
        <f>MACD!F181</f>
        <v>0.13882531410465443</v>
      </c>
      <c r="F181" s="2">
        <f>'Moving Avg'!D181</f>
        <v>3.1227399999999998</v>
      </c>
      <c r="G181" s="2">
        <f>'Moving Avg'!F181</f>
        <v>3.3662200000000007</v>
      </c>
      <c r="H181" s="2">
        <f>'Moving Avg'!G181</f>
        <v>3.5058539999999994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50</v>
      </c>
      <c r="N181" s="8">
        <f t="shared" si="21"/>
        <v>0</v>
      </c>
      <c r="O181" s="8">
        <f t="shared" si="22"/>
        <v>50</v>
      </c>
      <c r="P181" s="8">
        <f t="shared" si="23"/>
        <v>33</v>
      </c>
      <c r="Q181" s="9">
        <f t="shared" si="24"/>
        <v>29.95</v>
      </c>
      <c r="R181" s="9">
        <f t="shared" si="25"/>
        <v>35.75</v>
      </c>
      <c r="S181" s="9">
        <f t="shared" si="26"/>
        <v>34.85</v>
      </c>
      <c r="T181" s="9">
        <f t="shared" si="27"/>
        <v>33.25</v>
      </c>
      <c r="U181" s="8">
        <f t="shared" si="28"/>
        <v>33.516666666666673</v>
      </c>
      <c r="V181" s="8">
        <f t="shared" si="29"/>
        <v>33.450000000000003</v>
      </c>
    </row>
    <row r="182" spans="1:22" ht="13.5" x14ac:dyDescent="0.25">
      <c r="A182" s="3">
        <f>RSI!A182</f>
        <v>42268</v>
      </c>
      <c r="B182" s="2">
        <f>RSI!B182</f>
        <v>3.1168999999999998</v>
      </c>
      <c r="C182" s="2">
        <f>RSI!I182</f>
        <v>31.356859292708563</v>
      </c>
      <c r="D182" s="2">
        <f>MACD!E182</f>
        <v>0.1967571891942077</v>
      </c>
      <c r="E182" s="2">
        <f>MACD!F182</f>
        <v>0.15041168912256508</v>
      </c>
      <c r="F182" s="2">
        <f>'Moving Avg'!D182</f>
        <v>3.13008</v>
      </c>
      <c r="G182" s="2">
        <f>'Moving Avg'!F182</f>
        <v>3.3409199999999997</v>
      </c>
      <c r="H182" s="2">
        <f>'Moving Avg'!G182</f>
        <v>3.4948539999999992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BEARISH DIVERGENCE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33</v>
      </c>
      <c r="Q182" s="9">
        <f t="shared" si="24"/>
        <v>21.2</v>
      </c>
      <c r="R182" s="9">
        <f t="shared" si="25"/>
        <v>30.75</v>
      </c>
      <c r="S182" s="9">
        <f t="shared" si="26"/>
        <v>31.1</v>
      </c>
      <c r="T182" s="9">
        <f t="shared" si="27"/>
        <v>27</v>
      </c>
      <c r="U182" s="8">
        <f t="shared" si="28"/>
        <v>27.683333333333337</v>
      </c>
      <c r="V182" s="8">
        <f t="shared" si="29"/>
        <v>27.512500000000003</v>
      </c>
    </row>
    <row r="183" spans="1:22" ht="13.5" x14ac:dyDescent="0.25">
      <c r="A183" s="3">
        <f>RSI!A183</f>
        <v>42269</v>
      </c>
      <c r="B183" s="2">
        <f>RSI!B183</f>
        <v>3.1095000000000002</v>
      </c>
      <c r="C183" s="2">
        <f>RSI!I183</f>
        <v>30.972502282640434</v>
      </c>
      <c r="D183" s="2">
        <f>MACD!E183</f>
        <v>0.17573358705372799</v>
      </c>
      <c r="E183" s="2">
        <f>MACD!F183</f>
        <v>0.15547606870879765</v>
      </c>
      <c r="F183" s="2">
        <f>'Moving Avg'!D183</f>
        <v>3.1183399999999999</v>
      </c>
      <c r="G183" s="2">
        <f>'Moving Avg'!F183</f>
        <v>3.3185499999999997</v>
      </c>
      <c r="H183" s="2">
        <f>'Moving Avg'!G183</f>
        <v>3.4823859999999991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0"/>
        <v>25</v>
      </c>
      <c r="N183" s="8">
        <f t="shared" si="21"/>
        <v>0</v>
      </c>
      <c r="O183" s="8">
        <f t="shared" si="22"/>
        <v>50</v>
      </c>
      <c r="P183" s="8">
        <f t="shared" si="23"/>
        <v>33</v>
      </c>
      <c r="Q183" s="9">
        <f t="shared" si="24"/>
        <v>21.2</v>
      </c>
      <c r="R183" s="9">
        <f t="shared" si="25"/>
        <v>30.75</v>
      </c>
      <c r="S183" s="9">
        <f t="shared" si="26"/>
        <v>31.1</v>
      </c>
      <c r="T183" s="9">
        <f t="shared" si="27"/>
        <v>27</v>
      </c>
      <c r="U183" s="8">
        <f t="shared" si="28"/>
        <v>27.683333333333337</v>
      </c>
      <c r="V183" s="8">
        <f t="shared" si="29"/>
        <v>27.512500000000003</v>
      </c>
    </row>
    <row r="184" spans="1:22" ht="13.5" x14ac:dyDescent="0.25">
      <c r="A184" s="3">
        <f>RSI!A184</f>
        <v>42270</v>
      </c>
      <c r="B184" s="2">
        <f>RSI!B184</f>
        <v>3.0802</v>
      </c>
      <c r="C184" s="2">
        <f>RSI!I184</f>
        <v>29.43408761673129</v>
      </c>
      <c r="D184" s="2">
        <f>MACD!E184</f>
        <v>0.14675972683479133</v>
      </c>
      <c r="E184" s="2">
        <f>MACD!F184</f>
        <v>0.15373280033399639</v>
      </c>
      <c r="F184" s="2">
        <f>'Moving Avg'!D184</f>
        <v>3.1109999999999998</v>
      </c>
      <c r="G184" s="2">
        <f>'Moving Avg'!F184</f>
        <v>3.2947149999999992</v>
      </c>
      <c r="H184" s="2">
        <f>'Moving Avg'!G184</f>
        <v>3.4699179999999989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  <c r="M184" s="8">
        <f t="shared" si="20"/>
        <v>50</v>
      </c>
      <c r="N184" s="8">
        <f t="shared" si="21"/>
        <v>45</v>
      </c>
      <c r="O184" s="8">
        <f t="shared" si="22"/>
        <v>50</v>
      </c>
      <c r="P184" s="8">
        <f t="shared" si="23"/>
        <v>33</v>
      </c>
      <c r="Q184" s="9">
        <f t="shared" si="24"/>
        <v>45.7</v>
      </c>
      <c r="R184" s="9">
        <f t="shared" si="25"/>
        <v>44.75</v>
      </c>
      <c r="S184" s="9">
        <f t="shared" si="26"/>
        <v>41.6</v>
      </c>
      <c r="T184" s="9">
        <f t="shared" si="27"/>
        <v>44.5</v>
      </c>
      <c r="U184" s="8">
        <f t="shared" si="28"/>
        <v>44.016666666666673</v>
      </c>
      <c r="V184" s="8">
        <f t="shared" si="29"/>
        <v>44.137500000000003</v>
      </c>
    </row>
    <row r="185" spans="1:22" ht="13.5" x14ac:dyDescent="0.25">
      <c r="A185" s="3">
        <f>RSI!A185</f>
        <v>42275</v>
      </c>
      <c r="B185" s="2">
        <f>RSI!B185</f>
        <v>3.0068999999999999</v>
      </c>
      <c r="C185" s="2">
        <f>RSI!I185</f>
        <v>25.960126452858987</v>
      </c>
      <c r="D185" s="2">
        <f>MACD!E185</f>
        <v>0.12230089359391716</v>
      </c>
      <c r="E185" s="2">
        <f>MACD!F185</f>
        <v>0.14744641898598054</v>
      </c>
      <c r="F185" s="2">
        <f>'Moving Avg'!D185</f>
        <v>3.0787399999999998</v>
      </c>
      <c r="G185" s="2">
        <f>'Moving Avg'!F185</f>
        <v>3.2672149999999993</v>
      </c>
      <c r="H185" s="2">
        <f>'Moving Avg'!G185</f>
        <v>3.4567179999999991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  <c r="M185" s="8">
        <f t="shared" si="20"/>
        <v>50</v>
      </c>
      <c r="N185" s="8">
        <f t="shared" si="21"/>
        <v>100</v>
      </c>
      <c r="O185" s="8">
        <f t="shared" si="22"/>
        <v>50</v>
      </c>
      <c r="P185" s="8">
        <f t="shared" si="23"/>
        <v>33</v>
      </c>
      <c r="Q185" s="9">
        <f t="shared" si="24"/>
        <v>64.95</v>
      </c>
      <c r="R185" s="9">
        <f t="shared" si="25"/>
        <v>55.75</v>
      </c>
      <c r="S185" s="9">
        <f t="shared" si="26"/>
        <v>49.85</v>
      </c>
      <c r="T185" s="9">
        <f t="shared" si="27"/>
        <v>58.25</v>
      </c>
      <c r="U185" s="8">
        <f t="shared" si="28"/>
        <v>56.85</v>
      </c>
      <c r="V185" s="8">
        <f t="shared" si="29"/>
        <v>57.2</v>
      </c>
    </row>
    <row r="186" spans="1:22" ht="13.5" x14ac:dyDescent="0.25">
      <c r="A186" s="3">
        <f>RSI!A186</f>
        <v>42276</v>
      </c>
      <c r="B186" s="2">
        <f>RSI!B186</f>
        <v>2.9335</v>
      </c>
      <c r="C186" s="2">
        <f>RSI!I186</f>
        <v>23.029049846779245</v>
      </c>
      <c r="D186" s="2">
        <f>MACD!E186</f>
        <v>0.10989182602805947</v>
      </c>
      <c r="E186" s="2">
        <f>MACD!F186</f>
        <v>0.13993550039439634</v>
      </c>
      <c r="F186" s="2">
        <f>'Moving Avg'!D186</f>
        <v>3.0493999999999999</v>
      </c>
      <c r="G186" s="2">
        <f>'Moving Avg'!F186</f>
        <v>3.2360449999999994</v>
      </c>
      <c r="H186" s="2">
        <f>'Moving Avg'!G186</f>
        <v>3.4449839999999994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  <c r="M186" s="8">
        <f t="shared" si="20"/>
        <v>50</v>
      </c>
      <c r="N186" s="8">
        <f t="shared" si="21"/>
        <v>100</v>
      </c>
      <c r="O186" s="8">
        <f t="shared" si="22"/>
        <v>50</v>
      </c>
      <c r="P186" s="8">
        <f t="shared" si="23"/>
        <v>33</v>
      </c>
      <c r="Q186" s="9">
        <f t="shared" si="24"/>
        <v>64.95</v>
      </c>
      <c r="R186" s="9">
        <f t="shared" si="25"/>
        <v>55.75</v>
      </c>
      <c r="S186" s="9">
        <f t="shared" si="26"/>
        <v>49.85</v>
      </c>
      <c r="T186" s="9">
        <f t="shared" si="27"/>
        <v>58.25</v>
      </c>
      <c r="U186" s="8">
        <f t="shared" si="28"/>
        <v>56.85</v>
      </c>
      <c r="V186" s="8">
        <f t="shared" si="29"/>
        <v>57.2</v>
      </c>
    </row>
    <row r="187" spans="1:22" ht="13.5" x14ac:dyDescent="0.25">
      <c r="A187" s="3">
        <f>RSI!A187</f>
        <v>42277</v>
      </c>
      <c r="B187" s="2">
        <f>RSI!B187</f>
        <v>2.9262000000000001</v>
      </c>
      <c r="C187" s="2">
        <f>RSI!I187</f>
        <v>22.753888469724743</v>
      </c>
      <c r="D187" s="2">
        <f>MACD!E187</f>
        <v>9.0688233763891013E-2</v>
      </c>
      <c r="E187" s="2">
        <f>MACD!F187</f>
        <v>0.13008604706829527</v>
      </c>
      <c r="F187" s="2">
        <f>'Moving Avg'!D187</f>
        <v>3.01126</v>
      </c>
      <c r="G187" s="2">
        <f>'Moving Avg'!F187</f>
        <v>3.20451</v>
      </c>
      <c r="H187" s="2">
        <f>'Moving Avg'!G187</f>
        <v>3.4303159999999995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0"/>
        <v>50</v>
      </c>
      <c r="N187" s="8">
        <f t="shared" si="21"/>
        <v>100</v>
      </c>
      <c r="O187" s="8">
        <f t="shared" si="22"/>
        <v>50</v>
      </c>
      <c r="P187" s="8">
        <f t="shared" si="23"/>
        <v>33</v>
      </c>
      <c r="Q187" s="9">
        <f t="shared" si="24"/>
        <v>64.95</v>
      </c>
      <c r="R187" s="9">
        <f t="shared" si="25"/>
        <v>55.75</v>
      </c>
      <c r="S187" s="9">
        <f t="shared" si="26"/>
        <v>49.85</v>
      </c>
      <c r="T187" s="9">
        <f t="shared" si="27"/>
        <v>58.25</v>
      </c>
      <c r="U187" s="8">
        <f t="shared" si="28"/>
        <v>56.85</v>
      </c>
      <c r="V187" s="8">
        <f t="shared" si="29"/>
        <v>57.2</v>
      </c>
    </row>
    <row r="188" spans="1:22" ht="13.5" x14ac:dyDescent="0.25">
      <c r="A188" s="3">
        <f>RSI!A188</f>
        <v>42278</v>
      </c>
      <c r="B188" s="2">
        <f>RSI!B188</f>
        <v>2.9262000000000001</v>
      </c>
      <c r="C188" s="2">
        <f>RSI!I188</f>
        <v>22.753888469724743</v>
      </c>
      <c r="D188" s="2">
        <f>MACD!E188</f>
        <v>8.9902647417162029E-2</v>
      </c>
      <c r="E188" s="2">
        <f>MACD!F188</f>
        <v>0.12204936713806863</v>
      </c>
      <c r="F188" s="2">
        <f>'Moving Avg'!D188</f>
        <v>2.9745999999999997</v>
      </c>
      <c r="G188" s="2">
        <f>'Moving Avg'!F188</f>
        <v>3.1729750000000001</v>
      </c>
      <c r="H188" s="2">
        <f>'Moving Avg'!G188</f>
        <v>3.4162359999999996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  <c r="M188" s="8">
        <f t="shared" si="20"/>
        <v>50</v>
      </c>
      <c r="N188" s="8">
        <f t="shared" si="21"/>
        <v>100</v>
      </c>
      <c r="O188" s="8">
        <f t="shared" si="22"/>
        <v>50</v>
      </c>
      <c r="P188" s="8">
        <f t="shared" si="23"/>
        <v>33</v>
      </c>
      <c r="Q188" s="9">
        <f t="shared" si="24"/>
        <v>64.95</v>
      </c>
      <c r="R188" s="9">
        <f t="shared" si="25"/>
        <v>55.75</v>
      </c>
      <c r="S188" s="9">
        <f t="shared" si="26"/>
        <v>49.85</v>
      </c>
      <c r="T188" s="9">
        <f t="shared" si="27"/>
        <v>58.25</v>
      </c>
      <c r="U188" s="8">
        <f t="shared" si="28"/>
        <v>56.85</v>
      </c>
      <c r="V188" s="8">
        <f t="shared" si="29"/>
        <v>57.2</v>
      </c>
    </row>
    <row r="189" spans="1:22" ht="13.5" x14ac:dyDescent="0.25">
      <c r="A189" s="3">
        <f>RSI!A189</f>
        <v>42279</v>
      </c>
      <c r="B189" s="2">
        <f>RSI!B189</f>
        <v>2.8969</v>
      </c>
      <c r="C189" s="2">
        <f>RSI!I189</f>
        <v>21.555013532590664</v>
      </c>
      <c r="D189" s="2">
        <f>MACD!E189</f>
        <v>8.5298525380070878E-2</v>
      </c>
      <c r="E189" s="2">
        <f>MACD!F189</f>
        <v>0.11469919878646909</v>
      </c>
      <c r="F189" s="2">
        <f>'Moving Avg'!D189</f>
        <v>2.9379400000000002</v>
      </c>
      <c r="G189" s="2">
        <f>'Moving Avg'!F189</f>
        <v>3.1418100000000004</v>
      </c>
      <c r="H189" s="2">
        <f>'Moving Avg'!G189</f>
        <v>3.4023019999999993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  <c r="M189" s="8">
        <f t="shared" si="20"/>
        <v>50</v>
      </c>
      <c r="N189" s="8">
        <f t="shared" si="21"/>
        <v>100</v>
      </c>
      <c r="O189" s="8">
        <f t="shared" si="22"/>
        <v>50</v>
      </c>
      <c r="P189" s="8">
        <f t="shared" si="23"/>
        <v>33</v>
      </c>
      <c r="Q189" s="9">
        <f t="shared" si="24"/>
        <v>64.95</v>
      </c>
      <c r="R189" s="9">
        <f t="shared" si="25"/>
        <v>55.75</v>
      </c>
      <c r="S189" s="9">
        <f t="shared" si="26"/>
        <v>49.85</v>
      </c>
      <c r="T189" s="9">
        <f t="shared" si="27"/>
        <v>58.25</v>
      </c>
      <c r="U189" s="8">
        <f t="shared" si="28"/>
        <v>56.85</v>
      </c>
      <c r="V189" s="8">
        <f t="shared" si="29"/>
        <v>57.2</v>
      </c>
    </row>
    <row r="190" spans="1:22" ht="13.5" x14ac:dyDescent="0.25">
      <c r="A190" s="3">
        <f>RSI!A190</f>
        <v>42282</v>
      </c>
      <c r="B190" s="2">
        <f>RSI!B190</f>
        <v>2.8601999999999999</v>
      </c>
      <c r="C190" s="2">
        <f>RSI!I190</f>
        <v>20.124701381014219</v>
      </c>
      <c r="D190" s="2">
        <f>MACD!E190</f>
        <v>9.3837193010497533E-2</v>
      </c>
      <c r="E190" s="2">
        <f>MACD!F190</f>
        <v>0.11052679763127478</v>
      </c>
      <c r="F190" s="2">
        <f>'Moving Avg'!D190</f>
        <v>2.9085999999999999</v>
      </c>
      <c r="G190" s="2">
        <f>'Moving Avg'!F190</f>
        <v>3.1088100000000005</v>
      </c>
      <c r="H190" s="2">
        <f>'Moving Avg'!G190</f>
        <v>3.3863139999999987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  <c r="M190" s="8">
        <f t="shared" si="20"/>
        <v>50</v>
      </c>
      <c r="N190" s="8">
        <f t="shared" si="21"/>
        <v>45</v>
      </c>
      <c r="O190" s="8">
        <f t="shared" si="22"/>
        <v>50</v>
      </c>
      <c r="P190" s="8">
        <f t="shared" si="23"/>
        <v>33</v>
      </c>
      <c r="Q190" s="9">
        <f t="shared" si="24"/>
        <v>45.7</v>
      </c>
      <c r="R190" s="9">
        <f t="shared" si="25"/>
        <v>44.75</v>
      </c>
      <c r="S190" s="9">
        <f t="shared" si="26"/>
        <v>41.6</v>
      </c>
      <c r="T190" s="9">
        <f t="shared" si="27"/>
        <v>44.5</v>
      </c>
      <c r="U190" s="8">
        <f t="shared" si="28"/>
        <v>44.016666666666673</v>
      </c>
      <c r="V190" s="8">
        <f t="shared" si="29"/>
        <v>44.137500000000003</v>
      </c>
    </row>
    <row r="191" spans="1:22" ht="13.5" x14ac:dyDescent="0.25">
      <c r="A191" s="3">
        <f>RSI!A191</f>
        <v>42283</v>
      </c>
      <c r="B191" s="2">
        <f>RSI!B191</f>
        <v>2.8529</v>
      </c>
      <c r="C191" s="2">
        <f>RSI!I191</f>
        <v>19.842652914053929</v>
      </c>
      <c r="D191" s="2">
        <f>MACD!E191</f>
        <v>8.9969913313418193E-2</v>
      </c>
      <c r="E191" s="2">
        <f>MACD!F191</f>
        <v>0.10641542076770347</v>
      </c>
      <c r="F191" s="2">
        <f>'Moving Avg'!D191</f>
        <v>2.8924799999999999</v>
      </c>
      <c r="G191" s="2">
        <f>'Moving Avg'!F191</f>
        <v>3.0772750000000002</v>
      </c>
      <c r="H191" s="2">
        <f>'Moving Avg'!G191</f>
        <v>3.3722339999999993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  <c r="M191" s="8">
        <f t="shared" si="20"/>
        <v>50</v>
      </c>
      <c r="N191" s="8">
        <f t="shared" si="21"/>
        <v>45</v>
      </c>
      <c r="O191" s="8">
        <f t="shared" si="22"/>
        <v>50</v>
      </c>
      <c r="P191" s="8">
        <f t="shared" si="23"/>
        <v>33</v>
      </c>
      <c r="Q191" s="9">
        <f t="shared" si="24"/>
        <v>45.7</v>
      </c>
      <c r="R191" s="9">
        <f t="shared" si="25"/>
        <v>44.75</v>
      </c>
      <c r="S191" s="9">
        <f t="shared" si="26"/>
        <v>41.6</v>
      </c>
      <c r="T191" s="9">
        <f t="shared" si="27"/>
        <v>44.5</v>
      </c>
      <c r="U191" s="8">
        <f t="shared" si="28"/>
        <v>44.016666666666673</v>
      </c>
      <c r="V191" s="8">
        <f t="shared" si="29"/>
        <v>44.137500000000003</v>
      </c>
    </row>
    <row r="192" spans="1:22" ht="13.5" x14ac:dyDescent="0.25">
      <c r="A192" s="3">
        <f>RSI!A192</f>
        <v>42284</v>
      </c>
      <c r="B192" s="2">
        <f>RSI!B192</f>
        <v>2.8014999999999999</v>
      </c>
      <c r="C192" s="2">
        <f>RSI!I192</f>
        <v>17.936503152455458</v>
      </c>
      <c r="D192" s="2">
        <f>MACD!E192</f>
        <v>9.7958569809285745E-2</v>
      </c>
      <c r="E192" s="2">
        <f>MACD!F192</f>
        <v>0.10472405057601993</v>
      </c>
      <c r="F192" s="2">
        <f>'Moving Avg'!D192</f>
        <v>2.8675399999999995</v>
      </c>
      <c r="G192" s="2">
        <f>'Moving Avg'!F192</f>
        <v>3.0450050000000002</v>
      </c>
      <c r="H192" s="2">
        <f>'Moving Avg'!G192</f>
        <v>3.3571259999999992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  <c r="M192" s="8">
        <f t="shared" si="20"/>
        <v>50</v>
      </c>
      <c r="N192" s="8">
        <f t="shared" si="21"/>
        <v>45</v>
      </c>
      <c r="O192" s="8">
        <f t="shared" si="22"/>
        <v>50</v>
      </c>
      <c r="P192" s="8">
        <f t="shared" si="23"/>
        <v>33</v>
      </c>
      <c r="Q192" s="9">
        <f t="shared" si="24"/>
        <v>45.7</v>
      </c>
      <c r="R192" s="9">
        <f t="shared" si="25"/>
        <v>44.75</v>
      </c>
      <c r="S192" s="9">
        <f t="shared" si="26"/>
        <v>41.6</v>
      </c>
      <c r="T192" s="9">
        <f t="shared" si="27"/>
        <v>44.5</v>
      </c>
      <c r="U192" s="8">
        <f t="shared" si="28"/>
        <v>44.016666666666673</v>
      </c>
      <c r="V192" s="8">
        <f t="shared" si="29"/>
        <v>44.137500000000003</v>
      </c>
    </row>
    <row r="193" spans="1:22" ht="13.5" x14ac:dyDescent="0.25">
      <c r="A193" s="3">
        <f>RSI!A193</f>
        <v>42285</v>
      </c>
      <c r="B193" s="2">
        <f>RSI!B193</f>
        <v>2.9262000000000001</v>
      </c>
      <c r="C193" s="2">
        <f>RSI!I193</f>
        <v>34.4008198952573</v>
      </c>
      <c r="D193" s="2">
        <f>MACD!E193</f>
        <v>9.6319955157224246E-2</v>
      </c>
      <c r="E193" s="2">
        <f>MACD!F193</f>
        <v>0.1030432314922608</v>
      </c>
      <c r="F193" s="2">
        <f>'Moving Avg'!D193</f>
        <v>2.86754</v>
      </c>
      <c r="G193" s="2">
        <f>'Moving Avg'!F193</f>
        <v>3.0270350000000006</v>
      </c>
      <c r="H193" s="2">
        <f>'Moving Avg'!G193</f>
        <v>3.3443659999999991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NEUTRAL</v>
      </c>
      <c r="M193" s="8">
        <f t="shared" si="20"/>
        <v>25</v>
      </c>
      <c r="N193" s="8">
        <f t="shared" si="21"/>
        <v>45</v>
      </c>
      <c r="O193" s="8">
        <f t="shared" si="22"/>
        <v>50</v>
      </c>
      <c r="P193" s="8">
        <f t="shared" si="23"/>
        <v>33</v>
      </c>
      <c r="Q193" s="9">
        <f t="shared" si="24"/>
        <v>36.950000000000003</v>
      </c>
      <c r="R193" s="9">
        <f t="shared" si="25"/>
        <v>39.75</v>
      </c>
      <c r="S193" s="9">
        <f t="shared" si="26"/>
        <v>37.85</v>
      </c>
      <c r="T193" s="9">
        <f t="shared" si="27"/>
        <v>38.25</v>
      </c>
      <c r="U193" s="8">
        <f t="shared" si="28"/>
        <v>38.183333333333337</v>
      </c>
      <c r="V193" s="8">
        <f t="shared" si="29"/>
        <v>38.200000000000003</v>
      </c>
    </row>
    <row r="194" spans="1:22" ht="13.5" x14ac:dyDescent="0.25">
      <c r="A194" s="3">
        <f>RSI!A194</f>
        <v>42286</v>
      </c>
      <c r="B194" s="2">
        <f>RSI!B194</f>
        <v>2.9775</v>
      </c>
      <c r="C194" s="2">
        <f>RSI!I194</f>
        <v>39.755649039899296</v>
      </c>
      <c r="D194" s="2">
        <f>MACD!E194</f>
        <v>8.7719673533447118E-2</v>
      </c>
      <c r="E194" s="2">
        <f>MACD!F194</f>
        <v>9.9978519900498067E-2</v>
      </c>
      <c r="F194" s="2">
        <f>'Moving Avg'!D194</f>
        <v>2.8836599999999999</v>
      </c>
      <c r="G194" s="2">
        <f>'Moving Avg'!F194</f>
        <v>3.0164</v>
      </c>
      <c r="H194" s="2">
        <f>'Moving Avg'!G194</f>
        <v>3.3335119999999985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BEARISH DIVERGENCE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45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36.950000000000003</v>
      </c>
      <c r="R194" s="9">
        <f t="shared" si="25"/>
        <v>39.75</v>
      </c>
      <c r="S194" s="9">
        <f t="shared" si="26"/>
        <v>37.85</v>
      </c>
      <c r="T194" s="9">
        <f t="shared" si="27"/>
        <v>38.25</v>
      </c>
      <c r="U194" s="8">
        <f t="shared" si="28"/>
        <v>38.183333333333337</v>
      </c>
      <c r="V194" s="8">
        <f t="shared" si="29"/>
        <v>38.200000000000003</v>
      </c>
    </row>
    <row r="195" spans="1:22" ht="13.5" x14ac:dyDescent="0.25">
      <c r="A195" s="3">
        <f>RSI!A195</f>
        <v>42289</v>
      </c>
      <c r="B195" s="2">
        <f>RSI!B195</f>
        <v>2.9409000000000001</v>
      </c>
      <c r="C195" s="2">
        <f>RSI!I195</f>
        <v>37.40938858448532</v>
      </c>
      <c r="D195" s="2">
        <f>MACD!E195</f>
        <v>7.2586465155462854E-2</v>
      </c>
      <c r="E195" s="2">
        <f>MACD!F195</f>
        <v>9.4500108951491038E-2</v>
      </c>
      <c r="F195" s="2">
        <f>'Moving Avg'!D195</f>
        <v>2.8997999999999999</v>
      </c>
      <c r="G195" s="2">
        <f>'Moving Avg'!F195</f>
        <v>3.0061350000000004</v>
      </c>
      <c r="H195" s="2">
        <f>'Moving Avg'!G195</f>
        <v>3.3206059999999993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  <c r="M195" s="8">
        <f t="shared" si="30"/>
        <v>25</v>
      </c>
      <c r="N195" s="8">
        <f t="shared" si="31"/>
        <v>100</v>
      </c>
      <c r="O195" s="8">
        <f t="shared" si="32"/>
        <v>50</v>
      </c>
      <c r="P195" s="8">
        <f t="shared" si="33"/>
        <v>33</v>
      </c>
      <c r="Q195" s="9">
        <f t="shared" ref="Q195:Q258" si="34">0.35*M195+N195*0.35+O195*0.15+P195*0.15</f>
        <v>56.2</v>
      </c>
      <c r="R195" s="9">
        <f t="shared" ref="R195:R258" si="35">M195*0.2+N195*0.2+O195*0.35+P195*0.25</f>
        <v>50.75</v>
      </c>
      <c r="S195" s="9">
        <f t="shared" ref="S195:S258" si="36">M195*0.15+N195*0.15+O195*0.25+P195*0.45</f>
        <v>46.1</v>
      </c>
      <c r="T195" s="9">
        <f t="shared" ref="T195:T258" si="37">0.25*SUM(M195:P195)</f>
        <v>52</v>
      </c>
      <c r="U195" s="8">
        <f t="shared" ref="U195:U258" si="38">SUM(Q195:S195)/3</f>
        <v>51.016666666666673</v>
      </c>
      <c r="V195" s="8">
        <f t="shared" ref="V195:V258" si="39">SUM(Q195:T195)/4</f>
        <v>51.262500000000003</v>
      </c>
    </row>
    <row r="196" spans="1:22" ht="13.5" x14ac:dyDescent="0.25">
      <c r="A196" s="3">
        <f>RSI!A196</f>
        <v>42290</v>
      </c>
      <c r="B196" s="2">
        <f>RSI!B196</f>
        <v>2.8969</v>
      </c>
      <c r="C196" s="2">
        <f>RSI!I196</f>
        <v>34.753941150430137</v>
      </c>
      <c r="D196" s="2">
        <f>MACD!E196</f>
        <v>5.262185499999994E-2</v>
      </c>
      <c r="E196" s="2">
        <f>MACD!F196</f>
        <v>8.6124458161192824E-2</v>
      </c>
      <c r="F196" s="2">
        <f>'Moving Avg'!D196</f>
        <v>2.9086000000000003</v>
      </c>
      <c r="G196" s="2">
        <f>'Moving Avg'!F196</f>
        <v>2.9933049999999999</v>
      </c>
      <c r="H196" s="2">
        <f>'Moving Avg'!G196</f>
        <v>3.3068199999999992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BEARISH DIVERGENCE</v>
      </c>
      <c r="M196" s="8">
        <f t="shared" si="30"/>
        <v>25</v>
      </c>
      <c r="N196" s="8">
        <f t="shared" si="31"/>
        <v>100</v>
      </c>
      <c r="O196" s="8">
        <f t="shared" si="32"/>
        <v>50</v>
      </c>
      <c r="P196" s="8">
        <f t="shared" si="33"/>
        <v>33</v>
      </c>
      <c r="Q196" s="9">
        <f t="shared" si="34"/>
        <v>56.2</v>
      </c>
      <c r="R196" s="9">
        <f t="shared" si="35"/>
        <v>50.75</v>
      </c>
      <c r="S196" s="9">
        <f t="shared" si="36"/>
        <v>46.1</v>
      </c>
      <c r="T196" s="9">
        <f t="shared" si="37"/>
        <v>52</v>
      </c>
      <c r="U196" s="8">
        <f t="shared" si="38"/>
        <v>51.016666666666673</v>
      </c>
      <c r="V196" s="8">
        <f t="shared" si="39"/>
        <v>51.262500000000003</v>
      </c>
    </row>
    <row r="197" spans="1:22" ht="13.5" x14ac:dyDescent="0.25">
      <c r="A197" s="3">
        <f>RSI!A197</f>
        <v>42293</v>
      </c>
      <c r="B197" s="2">
        <f>RSI!B197</f>
        <v>2.9775</v>
      </c>
      <c r="C197" s="2">
        <f>RSI!I197</f>
        <v>42.768170652649573</v>
      </c>
      <c r="D197" s="2">
        <f>MACD!E197</f>
        <v>2.9704033881047476E-2</v>
      </c>
      <c r="E197" s="2">
        <f>MACD!F197</f>
        <v>7.4840373305163757E-2</v>
      </c>
      <c r="F197" s="2">
        <f>'Moving Avg'!D197</f>
        <v>2.9438000000000004</v>
      </c>
      <c r="G197" s="2">
        <f>'Moving Avg'!F197</f>
        <v>2.9881699999999998</v>
      </c>
      <c r="H197" s="2">
        <f>'Moving Avg'!G197</f>
        <v>3.2946459999999989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  <c r="M197" s="8">
        <f t="shared" si="30"/>
        <v>25</v>
      </c>
      <c r="N197" s="8">
        <f t="shared" si="31"/>
        <v>100</v>
      </c>
      <c r="O197" s="8">
        <f t="shared" si="32"/>
        <v>50</v>
      </c>
      <c r="P197" s="8">
        <f t="shared" si="33"/>
        <v>33</v>
      </c>
      <c r="Q197" s="9">
        <f t="shared" si="34"/>
        <v>56.2</v>
      </c>
      <c r="R197" s="9">
        <f t="shared" si="35"/>
        <v>50.75</v>
      </c>
      <c r="S197" s="9">
        <f t="shared" si="36"/>
        <v>46.1</v>
      </c>
      <c r="T197" s="9">
        <f t="shared" si="37"/>
        <v>52</v>
      </c>
      <c r="U197" s="8">
        <f t="shared" si="38"/>
        <v>51.016666666666673</v>
      </c>
      <c r="V197" s="8">
        <f t="shared" si="39"/>
        <v>51.262500000000003</v>
      </c>
    </row>
    <row r="198" spans="1:22" ht="13.5" x14ac:dyDescent="0.25">
      <c r="A198" s="3">
        <f>RSI!A198</f>
        <v>42296</v>
      </c>
      <c r="B198" s="2">
        <f>RSI!B198</f>
        <v>2.9335</v>
      </c>
      <c r="C198" s="2">
        <f>RSI!I198</f>
        <v>39.887790623317123</v>
      </c>
      <c r="D198" s="2">
        <f>MACD!E198</f>
        <v>1.4084612390346418E-2</v>
      </c>
      <c r="E198" s="2">
        <f>MACD!F198</f>
        <v>6.2689221122200295E-2</v>
      </c>
      <c r="F198" s="2">
        <f>'Moving Avg'!D198</f>
        <v>2.9452600000000002</v>
      </c>
      <c r="G198" s="2">
        <f>'Moving Avg'!F198</f>
        <v>2.9764349999999999</v>
      </c>
      <c r="H198" s="2">
        <f>'Moving Avg'!G198</f>
        <v>3.2827639999999989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BEARISH DIVERGENCE</v>
      </c>
      <c r="M198" s="8">
        <f t="shared" si="30"/>
        <v>25</v>
      </c>
      <c r="N198" s="8">
        <f t="shared" si="31"/>
        <v>100</v>
      </c>
      <c r="O198" s="8">
        <f t="shared" si="32"/>
        <v>50</v>
      </c>
      <c r="P198" s="8">
        <f t="shared" si="33"/>
        <v>33</v>
      </c>
      <c r="Q198" s="9">
        <f t="shared" si="34"/>
        <v>56.2</v>
      </c>
      <c r="R198" s="9">
        <f t="shared" si="35"/>
        <v>50.75</v>
      </c>
      <c r="S198" s="9">
        <f t="shared" si="36"/>
        <v>46.1</v>
      </c>
      <c r="T198" s="9">
        <f t="shared" si="37"/>
        <v>52</v>
      </c>
      <c r="U198" s="8">
        <f t="shared" si="38"/>
        <v>51.016666666666673</v>
      </c>
      <c r="V198" s="8">
        <f t="shared" si="39"/>
        <v>51.262500000000003</v>
      </c>
    </row>
    <row r="199" spans="1:22" ht="13.5" x14ac:dyDescent="0.25">
      <c r="A199" s="3">
        <f>RSI!A199</f>
        <v>42297</v>
      </c>
      <c r="B199" s="2">
        <f>RSI!B199</f>
        <v>2.9922</v>
      </c>
      <c r="C199" s="2">
        <f>RSI!I199</f>
        <v>45.191137274993515</v>
      </c>
      <c r="D199" s="2">
        <f>MACD!E199</f>
        <v>-7.2523658418592873E-3</v>
      </c>
      <c r="E199" s="2">
        <f>MACD!F199</f>
        <v>4.870090372938838E-2</v>
      </c>
      <c r="F199" s="2">
        <f>'Moving Avg'!D199</f>
        <v>2.9482000000000004</v>
      </c>
      <c r="G199" s="2">
        <f>'Moving Avg'!F199</f>
        <v>2.9701999999999997</v>
      </c>
      <c r="H199" s="2">
        <f>'Moving Avg'!G199</f>
        <v>3.270735999999999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BEARISH DIVERGENCE</v>
      </c>
      <c r="M199" s="8">
        <f t="shared" si="30"/>
        <v>25</v>
      </c>
      <c r="N199" s="8">
        <f t="shared" si="31"/>
        <v>100</v>
      </c>
      <c r="O199" s="8">
        <f t="shared" si="32"/>
        <v>50</v>
      </c>
      <c r="P199" s="8">
        <f t="shared" si="33"/>
        <v>33</v>
      </c>
      <c r="Q199" s="9">
        <f t="shared" si="34"/>
        <v>56.2</v>
      </c>
      <c r="R199" s="9">
        <f t="shared" si="35"/>
        <v>50.75</v>
      </c>
      <c r="S199" s="9">
        <f t="shared" si="36"/>
        <v>46.1</v>
      </c>
      <c r="T199" s="9">
        <f t="shared" si="37"/>
        <v>52</v>
      </c>
      <c r="U199" s="8">
        <f t="shared" si="38"/>
        <v>51.016666666666673</v>
      </c>
      <c r="V199" s="8">
        <f t="shared" si="39"/>
        <v>51.262500000000003</v>
      </c>
    </row>
    <row r="200" spans="1:22" ht="13.5" x14ac:dyDescent="0.25">
      <c r="A200" s="3">
        <f>RSI!A200</f>
        <v>42298</v>
      </c>
      <c r="B200" s="2">
        <f>RSI!B200</f>
        <v>2.9041999999999999</v>
      </c>
      <c r="C200" s="2">
        <f>RSI!I200</f>
        <v>39.556858024685624</v>
      </c>
      <c r="D200" s="2">
        <f>MACD!E200</f>
        <v>-2.4100398749236085E-2</v>
      </c>
      <c r="E200" s="2">
        <f>MACD!F200</f>
        <v>3.414064323366349E-2</v>
      </c>
      <c r="F200" s="2">
        <f>'Moving Avg'!D200</f>
        <v>2.9408599999999998</v>
      </c>
      <c r="G200" s="2">
        <f>'Moving Avg'!F200</f>
        <v>2.9569999999999999</v>
      </c>
      <c r="H200" s="2">
        <f>'Moving Avg'!G200</f>
        <v>3.2569479999999995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0"/>
        <v>25</v>
      </c>
      <c r="N200" s="8">
        <f t="shared" si="31"/>
        <v>100</v>
      </c>
      <c r="O200" s="8">
        <f t="shared" si="32"/>
        <v>50</v>
      </c>
      <c r="P200" s="8">
        <f t="shared" si="33"/>
        <v>33</v>
      </c>
      <c r="Q200" s="9">
        <f t="shared" si="34"/>
        <v>56.2</v>
      </c>
      <c r="R200" s="9">
        <f t="shared" si="35"/>
        <v>50.75</v>
      </c>
      <c r="S200" s="9">
        <f t="shared" si="36"/>
        <v>46.1</v>
      </c>
      <c r="T200" s="9">
        <f t="shared" si="37"/>
        <v>52</v>
      </c>
      <c r="U200" s="8">
        <f t="shared" si="38"/>
        <v>51.016666666666673</v>
      </c>
      <c r="V200" s="8">
        <f t="shared" si="39"/>
        <v>51.262500000000003</v>
      </c>
    </row>
    <row r="201" spans="1:22" ht="13.5" x14ac:dyDescent="0.25">
      <c r="A201" s="3">
        <f>RSI!A201</f>
        <v>42299</v>
      </c>
      <c r="B201" s="2">
        <f>RSI!B201</f>
        <v>2.8969</v>
      </c>
      <c r="C201" s="2">
        <f>RSI!I201</f>
        <v>39.121124179531385</v>
      </c>
      <c r="D201" s="2">
        <f>MACD!E201</f>
        <v>-3.8109536796334442E-2</v>
      </c>
      <c r="E201" s="2">
        <f>MACD!F201</f>
        <v>1.9690607227663904E-2</v>
      </c>
      <c r="F201" s="2">
        <f>'Moving Avg'!D201</f>
        <v>2.9408599999999998</v>
      </c>
      <c r="G201" s="2">
        <f>'Moving Avg'!F201</f>
        <v>2.9478350000000004</v>
      </c>
      <c r="H201" s="2">
        <f>'Moving Avg'!G201</f>
        <v>3.2437479999999992</v>
      </c>
      <c r="I201" s="2">
        <f>'Moving Avg'!H201</f>
        <v>3.5714689999999996</v>
      </c>
      <c r="J201" s="6" t="str">
        <f>OBV!F201</f>
        <v>BEARISH</v>
      </c>
      <c r="K201" s="6" t="str">
        <f>OBV!G201</f>
        <v>NEUTRAL</v>
      </c>
      <c r="L201" s="6" t="str">
        <f>OBV!H201</f>
        <v>NEUTRAL</v>
      </c>
      <c r="M201" s="8">
        <f t="shared" si="30"/>
        <v>25</v>
      </c>
      <c r="N201" s="8">
        <f t="shared" si="31"/>
        <v>100</v>
      </c>
      <c r="O201" s="8">
        <f t="shared" si="32"/>
        <v>0</v>
      </c>
      <c r="P201" s="8">
        <f t="shared" si="33"/>
        <v>16.5</v>
      </c>
      <c r="Q201" s="9">
        <f t="shared" si="34"/>
        <v>46.225000000000001</v>
      </c>
      <c r="R201" s="9">
        <f t="shared" si="35"/>
        <v>29.125</v>
      </c>
      <c r="S201" s="9">
        <f t="shared" si="36"/>
        <v>26.175000000000001</v>
      </c>
      <c r="T201" s="9">
        <f t="shared" si="37"/>
        <v>35.375</v>
      </c>
      <c r="U201" s="8">
        <f t="shared" si="38"/>
        <v>33.841666666666661</v>
      </c>
      <c r="V201" s="8">
        <f t="shared" si="39"/>
        <v>34.224999999999994</v>
      </c>
    </row>
    <row r="202" spans="1:22" ht="13.5" x14ac:dyDescent="0.25">
      <c r="A202" s="3">
        <f>RSI!A202</f>
        <v>42300</v>
      </c>
      <c r="B202" s="2">
        <f>RSI!B202</f>
        <v>2.8969</v>
      </c>
      <c r="C202" s="2">
        <f>RSI!I202</f>
        <v>39.121124179531385</v>
      </c>
      <c r="D202" s="2">
        <f>MACD!E202</f>
        <v>-5.7060177297094672E-2</v>
      </c>
      <c r="E202" s="2">
        <f>MACD!F202</f>
        <v>4.3404503227121895E-3</v>
      </c>
      <c r="F202" s="2">
        <f>'Moving Avg'!D202</f>
        <v>2.9247400000000003</v>
      </c>
      <c r="G202" s="2">
        <f>'Moving Avg'!F202</f>
        <v>2.9368350000000003</v>
      </c>
      <c r="H202" s="2">
        <f>'Moving Avg'!G202</f>
        <v>3.2290819999999991</v>
      </c>
      <c r="I202" s="2">
        <f>'Moving Avg'!H202</f>
        <v>3.5640189999999992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  <c r="M202" s="8">
        <f t="shared" si="30"/>
        <v>25</v>
      </c>
      <c r="N202" s="8">
        <f t="shared" si="31"/>
        <v>100</v>
      </c>
      <c r="O202" s="8">
        <f t="shared" si="32"/>
        <v>0</v>
      </c>
      <c r="P202" s="8">
        <f t="shared" si="33"/>
        <v>33</v>
      </c>
      <c r="Q202" s="9">
        <f t="shared" si="34"/>
        <v>48.7</v>
      </c>
      <c r="R202" s="9">
        <f t="shared" si="35"/>
        <v>33.25</v>
      </c>
      <c r="S202" s="9">
        <f t="shared" si="36"/>
        <v>33.6</v>
      </c>
      <c r="T202" s="9">
        <f t="shared" si="37"/>
        <v>39.5</v>
      </c>
      <c r="U202" s="8">
        <f t="shared" si="38"/>
        <v>38.516666666666673</v>
      </c>
      <c r="V202" s="8">
        <f t="shared" si="39"/>
        <v>38.762500000000003</v>
      </c>
    </row>
    <row r="203" spans="1:22" ht="13.5" x14ac:dyDescent="0.25">
      <c r="A203" s="3">
        <f>RSI!A203</f>
        <v>42303</v>
      </c>
      <c r="B203" s="2">
        <f>RSI!B203</f>
        <v>2.8895</v>
      </c>
      <c r="C203" s="2">
        <f>RSI!I203</f>
        <v>38.620973402433982</v>
      </c>
      <c r="D203" s="2">
        <f>MACD!E203</f>
        <v>-5.2611702734475685E-2</v>
      </c>
      <c r="E203" s="2">
        <f>MACD!F203</f>
        <v>-7.0499802887253864E-3</v>
      </c>
      <c r="F203" s="2">
        <f>'Moving Avg'!D203</f>
        <v>2.91594</v>
      </c>
      <c r="G203" s="2">
        <f>'Moving Avg'!F203</f>
        <v>2.9258350000000002</v>
      </c>
      <c r="H203" s="2">
        <f>'Moving Avg'!G203</f>
        <v>3.2144139999999988</v>
      </c>
      <c r="I203" s="2">
        <f>'Moving Avg'!H203</f>
        <v>3.5571594999999987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0"/>
        <v>25</v>
      </c>
      <c r="N203" s="8">
        <f t="shared" si="31"/>
        <v>100</v>
      </c>
      <c r="O203" s="8">
        <f t="shared" si="32"/>
        <v>0</v>
      </c>
      <c r="P203" s="8">
        <f t="shared" si="33"/>
        <v>33</v>
      </c>
      <c r="Q203" s="9">
        <f t="shared" si="34"/>
        <v>48.7</v>
      </c>
      <c r="R203" s="9">
        <f t="shared" si="35"/>
        <v>33.25</v>
      </c>
      <c r="S203" s="9">
        <f t="shared" si="36"/>
        <v>33.6</v>
      </c>
      <c r="T203" s="9">
        <f t="shared" si="37"/>
        <v>39.5</v>
      </c>
      <c r="U203" s="8">
        <f t="shared" si="38"/>
        <v>38.516666666666673</v>
      </c>
      <c r="V203" s="8">
        <f t="shared" si="39"/>
        <v>38.762500000000003</v>
      </c>
    </row>
    <row r="204" spans="1:22" ht="13.5" x14ac:dyDescent="0.25">
      <c r="A204" s="3">
        <f>RSI!A204</f>
        <v>42304</v>
      </c>
      <c r="B204" s="2">
        <f>RSI!B204</f>
        <v>2.8895</v>
      </c>
      <c r="C204" s="2">
        <f>RSI!I204</f>
        <v>38.620973402433982</v>
      </c>
      <c r="D204" s="2">
        <f>MACD!E204</f>
        <v>-4.0216325766789129E-2</v>
      </c>
      <c r="E204" s="2">
        <f>MACD!F204</f>
        <v>-1.3683249384338136E-2</v>
      </c>
      <c r="F204" s="2">
        <f>'Moving Avg'!D204</f>
        <v>2.8954</v>
      </c>
      <c r="G204" s="2">
        <f>'Moving Avg'!F204</f>
        <v>2.9163000000000006</v>
      </c>
      <c r="H204" s="2">
        <f>'Moving Avg'!G204</f>
        <v>3.1998919999999993</v>
      </c>
      <c r="I204" s="2">
        <f>'Moving Avg'!H204</f>
        <v>3.549672499999998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0"/>
        <v>25</v>
      </c>
      <c r="N204" s="8">
        <f t="shared" si="31"/>
        <v>100</v>
      </c>
      <c r="O204" s="8">
        <f t="shared" si="32"/>
        <v>0</v>
      </c>
      <c r="P204" s="8">
        <f t="shared" si="33"/>
        <v>33</v>
      </c>
      <c r="Q204" s="9">
        <f t="shared" si="34"/>
        <v>48.7</v>
      </c>
      <c r="R204" s="9">
        <f t="shared" si="35"/>
        <v>33.25</v>
      </c>
      <c r="S204" s="9">
        <f t="shared" si="36"/>
        <v>33.6</v>
      </c>
      <c r="T204" s="9">
        <f t="shared" si="37"/>
        <v>39.5</v>
      </c>
      <c r="U204" s="8">
        <f t="shared" si="38"/>
        <v>38.516666666666673</v>
      </c>
      <c r="V204" s="8">
        <f t="shared" si="39"/>
        <v>38.762500000000003</v>
      </c>
    </row>
    <row r="205" spans="1:22" ht="13.5" x14ac:dyDescent="0.25">
      <c r="A205" s="3">
        <f>RSI!A205</f>
        <v>42305</v>
      </c>
      <c r="B205" s="2">
        <f>RSI!B205</f>
        <v>2.8895</v>
      </c>
      <c r="C205" s="2">
        <f>RSI!I205</f>
        <v>38.620973402433989</v>
      </c>
      <c r="D205" s="2">
        <f>MACD!E205</f>
        <v>-3.4674462606728795E-2</v>
      </c>
      <c r="E205" s="2">
        <f>MACD!F205</f>
        <v>-1.7881492028816268E-2</v>
      </c>
      <c r="F205" s="2">
        <f>'Moving Avg'!D205</f>
        <v>2.8924599999999998</v>
      </c>
      <c r="G205" s="2">
        <f>'Moving Avg'!F205</f>
        <v>2.9104299999999999</v>
      </c>
      <c r="H205" s="2">
        <f>'Moving Avg'!G205</f>
        <v>3.1865439999999996</v>
      </c>
      <c r="I205" s="2">
        <f>'Moving Avg'!H205</f>
        <v>3.5421854999999982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  <c r="M205" s="8">
        <f t="shared" si="30"/>
        <v>25</v>
      </c>
      <c r="N205" s="8">
        <f t="shared" si="31"/>
        <v>45</v>
      </c>
      <c r="O205" s="8">
        <f t="shared" si="32"/>
        <v>0</v>
      </c>
      <c r="P205" s="8">
        <f t="shared" si="33"/>
        <v>33</v>
      </c>
      <c r="Q205" s="9">
        <f t="shared" si="34"/>
        <v>29.45</v>
      </c>
      <c r="R205" s="9">
        <f t="shared" si="35"/>
        <v>22.25</v>
      </c>
      <c r="S205" s="9">
        <f t="shared" si="36"/>
        <v>25.35</v>
      </c>
      <c r="T205" s="9">
        <f t="shared" si="37"/>
        <v>25.75</v>
      </c>
      <c r="U205" s="8">
        <f t="shared" si="38"/>
        <v>25.683333333333337</v>
      </c>
      <c r="V205" s="8">
        <f t="shared" si="39"/>
        <v>25.700000000000003</v>
      </c>
    </row>
    <row r="206" spans="1:22" ht="13.5" x14ac:dyDescent="0.25">
      <c r="A206" s="3">
        <f>RSI!A206</f>
        <v>42306</v>
      </c>
      <c r="B206" s="2">
        <f>RSI!B206</f>
        <v>2.8748999999999998</v>
      </c>
      <c r="C206" s="2">
        <f>RSI!I206</f>
        <v>37.441421285772819</v>
      </c>
      <c r="D206" s="2">
        <f>MACD!E206</f>
        <v>-3.5039390756462563E-2</v>
      </c>
      <c r="E206" s="2">
        <f>MACD!F206</f>
        <v>-2.1313071774345528E-2</v>
      </c>
      <c r="F206" s="2">
        <f>'Moving Avg'!D206</f>
        <v>2.8880600000000003</v>
      </c>
      <c r="G206" s="2">
        <f>'Moving Avg'!F206</f>
        <v>2.9074999999999998</v>
      </c>
      <c r="H206" s="2">
        <f>'Moving Avg'!G206</f>
        <v>3.1729039999999991</v>
      </c>
      <c r="I206" s="2">
        <f>'Moving Avg'!H206</f>
        <v>3.5352179999999986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  <c r="M206" s="8">
        <f t="shared" si="30"/>
        <v>25</v>
      </c>
      <c r="N206" s="8">
        <f t="shared" si="31"/>
        <v>45</v>
      </c>
      <c r="O206" s="8">
        <f t="shared" si="32"/>
        <v>0</v>
      </c>
      <c r="P206" s="8">
        <f t="shared" si="33"/>
        <v>33</v>
      </c>
      <c r="Q206" s="9">
        <f t="shared" si="34"/>
        <v>29.45</v>
      </c>
      <c r="R206" s="9">
        <f t="shared" si="35"/>
        <v>22.25</v>
      </c>
      <c r="S206" s="9">
        <f t="shared" si="36"/>
        <v>25.35</v>
      </c>
      <c r="T206" s="9">
        <f t="shared" si="37"/>
        <v>25.75</v>
      </c>
      <c r="U206" s="8">
        <f t="shared" si="38"/>
        <v>25.683333333333337</v>
      </c>
      <c r="V206" s="8">
        <f t="shared" si="39"/>
        <v>25.700000000000003</v>
      </c>
    </row>
    <row r="207" spans="1:22" ht="13.5" x14ac:dyDescent="0.25">
      <c r="A207" s="3">
        <f>RSI!A207</f>
        <v>42307</v>
      </c>
      <c r="B207" s="2">
        <f>RSI!B207</f>
        <v>2.8748999999999998</v>
      </c>
      <c r="C207" s="2">
        <f>RSI!I207</f>
        <v>37.441421285772826</v>
      </c>
      <c r="D207" s="2">
        <f>MACD!E207</f>
        <v>-2.2275281577404993E-2</v>
      </c>
      <c r="E207" s="2">
        <f>MACD!F207</f>
        <v>-2.1505513734957422E-2</v>
      </c>
      <c r="F207" s="2">
        <f>'Moving Avg'!D207</f>
        <v>2.8836599999999999</v>
      </c>
      <c r="G207" s="2">
        <f>'Moving Avg'!F207</f>
        <v>2.9049349999999992</v>
      </c>
      <c r="H207" s="2">
        <f>'Moving Avg'!G207</f>
        <v>3.1592639999999999</v>
      </c>
      <c r="I207" s="2">
        <f>'Moving Avg'!H207</f>
        <v>3.5282504999999991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  <c r="M207" s="8">
        <f t="shared" si="30"/>
        <v>25</v>
      </c>
      <c r="N207" s="8">
        <f t="shared" si="31"/>
        <v>45</v>
      </c>
      <c r="O207" s="8">
        <f t="shared" si="32"/>
        <v>0</v>
      </c>
      <c r="P207" s="8">
        <f t="shared" si="33"/>
        <v>33</v>
      </c>
      <c r="Q207" s="9">
        <f t="shared" si="34"/>
        <v>29.45</v>
      </c>
      <c r="R207" s="9">
        <f t="shared" si="35"/>
        <v>22.25</v>
      </c>
      <c r="S207" s="9">
        <f t="shared" si="36"/>
        <v>25.35</v>
      </c>
      <c r="T207" s="9">
        <f t="shared" si="37"/>
        <v>25.75</v>
      </c>
      <c r="U207" s="8">
        <f t="shared" si="38"/>
        <v>25.683333333333337</v>
      </c>
      <c r="V207" s="8">
        <f t="shared" si="39"/>
        <v>25.700000000000003</v>
      </c>
    </row>
    <row r="208" spans="1:22" ht="13.5" x14ac:dyDescent="0.25">
      <c r="A208" s="3">
        <f>RSI!A208</f>
        <v>42310</v>
      </c>
      <c r="B208" s="2">
        <f>RSI!B208</f>
        <v>2.9335</v>
      </c>
      <c r="C208" s="2">
        <f>RSI!I208</f>
        <v>45.228313439546184</v>
      </c>
      <c r="D208" s="2">
        <f>MACD!E208</f>
        <v>-2.1961802516007989E-2</v>
      </c>
      <c r="E208" s="2">
        <f>MACD!F208</f>
        <v>-2.1596771491167538E-2</v>
      </c>
      <c r="F208" s="2">
        <f>'Moving Avg'!D208</f>
        <v>2.8924600000000003</v>
      </c>
      <c r="G208" s="2">
        <f>'Moving Avg'!F208</f>
        <v>2.9052999999999995</v>
      </c>
      <c r="H208" s="2">
        <f>'Moving Avg'!G208</f>
        <v>3.1467960000000001</v>
      </c>
      <c r="I208" s="2">
        <f>'Moving Avg'!H208</f>
        <v>3.521994499999999</v>
      </c>
      <c r="J208" s="6" t="str">
        <f>OBV!F208</f>
        <v>BEARISH</v>
      </c>
      <c r="K208" s="6" t="str">
        <f>OBV!G208</f>
        <v>NEUTRAL</v>
      </c>
      <c r="L208" s="6" t="str">
        <f>OBV!H208</f>
        <v>BEARISH DIVERGENCE</v>
      </c>
      <c r="M208" s="8">
        <f t="shared" si="30"/>
        <v>25</v>
      </c>
      <c r="N208" s="8">
        <f t="shared" si="31"/>
        <v>45</v>
      </c>
      <c r="O208" s="8">
        <f t="shared" si="32"/>
        <v>0</v>
      </c>
      <c r="P208" s="8">
        <f t="shared" si="33"/>
        <v>16.5</v>
      </c>
      <c r="Q208" s="9">
        <f t="shared" si="34"/>
        <v>26.975000000000001</v>
      </c>
      <c r="R208" s="9">
        <f t="shared" si="35"/>
        <v>18.125</v>
      </c>
      <c r="S208" s="9">
        <f t="shared" si="36"/>
        <v>17.925000000000001</v>
      </c>
      <c r="T208" s="9">
        <f t="shared" si="37"/>
        <v>21.625</v>
      </c>
      <c r="U208" s="8">
        <f t="shared" si="38"/>
        <v>21.008333333333336</v>
      </c>
      <c r="V208" s="8">
        <f t="shared" si="39"/>
        <v>21.162500000000001</v>
      </c>
    </row>
    <row r="209" spans="1:22" ht="13.5" x14ac:dyDescent="0.25">
      <c r="A209" s="3">
        <f>RSI!A209</f>
        <v>42311</v>
      </c>
      <c r="B209" s="2">
        <f>RSI!B209</f>
        <v>2.9335</v>
      </c>
      <c r="C209" s="2">
        <f>RSI!I209</f>
        <v>45.228313439546177</v>
      </c>
      <c r="D209" s="2">
        <f>MACD!E209</f>
        <v>-1.2435153080258221E-2</v>
      </c>
      <c r="E209" s="2">
        <f>MACD!F209</f>
        <v>-1.9764447808985675E-2</v>
      </c>
      <c r="F209" s="2">
        <f>'Moving Avg'!D209</f>
        <v>2.9012600000000002</v>
      </c>
      <c r="G209" s="2">
        <f>'Moving Avg'!F209</f>
        <v>2.9071299999999995</v>
      </c>
      <c r="H209" s="2">
        <f>'Moving Avg'!G209</f>
        <v>3.134328</v>
      </c>
      <c r="I209" s="2">
        <f>'Moving Avg'!H209</f>
        <v>3.515738499999999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16.5</v>
      </c>
      <c r="Q209" s="9">
        <f t="shared" si="34"/>
        <v>11.225</v>
      </c>
      <c r="R209" s="9">
        <f t="shared" si="35"/>
        <v>9.125</v>
      </c>
      <c r="S209" s="9">
        <f t="shared" si="36"/>
        <v>11.175000000000001</v>
      </c>
      <c r="T209" s="9">
        <f t="shared" si="37"/>
        <v>10.375</v>
      </c>
      <c r="U209" s="8">
        <f t="shared" si="38"/>
        <v>10.508333333333335</v>
      </c>
      <c r="V209" s="8">
        <f t="shared" si="39"/>
        <v>10.475000000000001</v>
      </c>
    </row>
    <row r="210" spans="1:22" ht="13.5" x14ac:dyDescent="0.25">
      <c r="A210" s="3">
        <f>RSI!A210</f>
        <v>42312</v>
      </c>
      <c r="B210" s="2">
        <f>RSI!B210</f>
        <v>2.8969</v>
      </c>
      <c r="C210" s="2">
        <f>RSI!I210</f>
        <v>41.487647445299373</v>
      </c>
      <c r="D210" s="2">
        <f>MACD!E210</f>
        <v>-1.4987947361875698E-2</v>
      </c>
      <c r="E210" s="2">
        <f>MACD!F210</f>
        <v>-1.8809147719563681E-2</v>
      </c>
      <c r="F210" s="2">
        <f>'Moving Avg'!D210</f>
        <v>2.9027400000000001</v>
      </c>
      <c r="G210" s="2">
        <f>'Moving Avg'!F210</f>
        <v>2.9089649999999994</v>
      </c>
      <c r="H210" s="2">
        <f>'Moving Avg'!G210</f>
        <v>3.1196619999999995</v>
      </c>
      <c r="I210" s="2">
        <f>'Moving Avg'!H210</f>
        <v>3.5098224999999985</v>
      </c>
      <c r="J210" s="6" t="str">
        <f>OBV!F210</f>
        <v>BEARISH</v>
      </c>
      <c r="K210" s="6" t="str">
        <f>OBV!G210</f>
        <v>NEUTRAL</v>
      </c>
      <c r="L210" s="6" t="str">
        <f>OBV!H210</f>
        <v>BEARISH DIVERGENCE</v>
      </c>
      <c r="M210" s="8">
        <f t="shared" si="30"/>
        <v>25</v>
      </c>
      <c r="N210" s="8">
        <f t="shared" si="31"/>
        <v>0</v>
      </c>
      <c r="O210" s="8">
        <f t="shared" si="32"/>
        <v>0</v>
      </c>
      <c r="P210" s="8">
        <f t="shared" si="33"/>
        <v>16.5</v>
      </c>
      <c r="Q210" s="9">
        <f t="shared" si="34"/>
        <v>11.225</v>
      </c>
      <c r="R210" s="9">
        <f t="shared" si="35"/>
        <v>9.125</v>
      </c>
      <c r="S210" s="9">
        <f t="shared" si="36"/>
        <v>11.175000000000001</v>
      </c>
      <c r="T210" s="9">
        <f t="shared" si="37"/>
        <v>10.375</v>
      </c>
      <c r="U210" s="8">
        <f t="shared" si="38"/>
        <v>10.508333333333335</v>
      </c>
      <c r="V210" s="8">
        <f t="shared" si="39"/>
        <v>10.475000000000001</v>
      </c>
    </row>
    <row r="211" spans="1:22" ht="13.5" x14ac:dyDescent="0.25">
      <c r="A211" s="3">
        <f>RSI!A211</f>
        <v>42313</v>
      </c>
      <c r="B211" s="2">
        <f>RSI!B211</f>
        <v>2.9335</v>
      </c>
      <c r="C211" s="2">
        <f>RSI!I211</f>
        <v>46.273018955327423</v>
      </c>
      <c r="D211" s="2">
        <f>MACD!E211</f>
        <v>-2.0568194193776534E-2</v>
      </c>
      <c r="E211" s="2">
        <f>MACD!F211</f>
        <v>-1.9160957014406253E-2</v>
      </c>
      <c r="F211" s="2">
        <f>'Moving Avg'!D211</f>
        <v>2.9144600000000001</v>
      </c>
      <c r="G211" s="2">
        <f>'Moving Avg'!F211</f>
        <v>2.9129949999999996</v>
      </c>
      <c r="H211" s="2">
        <f>'Moving Avg'!G211</f>
        <v>3.1058740000000005</v>
      </c>
      <c r="I211" s="2">
        <f>'Moving Avg'!H211</f>
        <v>3.5035664999999985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  <c r="M211" s="8">
        <f t="shared" si="30"/>
        <v>25</v>
      </c>
      <c r="N211" s="8">
        <f t="shared" si="31"/>
        <v>45</v>
      </c>
      <c r="O211" s="8">
        <f t="shared" si="32"/>
        <v>0</v>
      </c>
      <c r="P211" s="8">
        <f t="shared" si="33"/>
        <v>67</v>
      </c>
      <c r="Q211" s="9">
        <f t="shared" si="34"/>
        <v>34.549999999999997</v>
      </c>
      <c r="R211" s="9">
        <f t="shared" si="35"/>
        <v>30.75</v>
      </c>
      <c r="S211" s="9">
        <f t="shared" si="36"/>
        <v>40.650000000000006</v>
      </c>
      <c r="T211" s="9">
        <f t="shared" si="37"/>
        <v>34.25</v>
      </c>
      <c r="U211" s="8">
        <f t="shared" si="38"/>
        <v>35.31666666666667</v>
      </c>
      <c r="V211" s="8">
        <f t="shared" si="39"/>
        <v>35.049999999999997</v>
      </c>
    </row>
    <row r="212" spans="1:22" ht="13.5" x14ac:dyDescent="0.25">
      <c r="A212" s="3">
        <f>RSI!A212</f>
        <v>42314</v>
      </c>
      <c r="B212" s="2">
        <f>RSI!B212</f>
        <v>2.9335</v>
      </c>
      <c r="C212" s="2">
        <f>RSI!I212</f>
        <v>46.273018955327423</v>
      </c>
      <c r="D212" s="2">
        <f>MACD!E212</f>
        <v>-2.5122881094054694E-2</v>
      </c>
      <c r="E212" s="2">
        <f>MACD!F212</f>
        <v>-2.0353341830335943E-2</v>
      </c>
      <c r="F212" s="2">
        <f>'Moving Avg'!D212</f>
        <v>2.92618</v>
      </c>
      <c r="G212" s="2">
        <f>'Moving Avg'!F212</f>
        <v>2.9195950000000002</v>
      </c>
      <c r="H212" s="2">
        <f>'Moving Avg'!G212</f>
        <v>3.0920860000000006</v>
      </c>
      <c r="I212" s="2">
        <f>'Moving Avg'!H212</f>
        <v>3.4975894999999984</v>
      </c>
      <c r="J212" s="6" t="str">
        <f>OBV!F212</f>
        <v>BULLISH</v>
      </c>
      <c r="K212" s="6" t="str">
        <f>OBV!G212</f>
        <v>WEAK</v>
      </c>
      <c r="L212" s="6" t="str">
        <f>OBV!H212</f>
        <v>CONFIRMED BULLISH</v>
      </c>
      <c r="M212" s="8">
        <f t="shared" si="30"/>
        <v>25</v>
      </c>
      <c r="N212" s="8">
        <f t="shared" si="31"/>
        <v>45</v>
      </c>
      <c r="O212" s="8">
        <f t="shared" si="32"/>
        <v>0</v>
      </c>
      <c r="P212" s="8">
        <f t="shared" si="33"/>
        <v>67</v>
      </c>
      <c r="Q212" s="9">
        <f t="shared" si="34"/>
        <v>34.549999999999997</v>
      </c>
      <c r="R212" s="9">
        <f t="shared" si="35"/>
        <v>30.75</v>
      </c>
      <c r="S212" s="9">
        <f t="shared" si="36"/>
        <v>40.650000000000006</v>
      </c>
      <c r="T212" s="9">
        <f t="shared" si="37"/>
        <v>34.25</v>
      </c>
      <c r="U212" s="8">
        <f t="shared" si="38"/>
        <v>35.31666666666667</v>
      </c>
      <c r="V212" s="8">
        <f t="shared" si="39"/>
        <v>35.049999999999997</v>
      </c>
    </row>
    <row r="213" spans="1:22" ht="13.5" x14ac:dyDescent="0.25">
      <c r="A213" s="3">
        <f>RSI!A213</f>
        <v>42317</v>
      </c>
      <c r="B213" s="2">
        <f>RSI!B213</f>
        <v>2.9335</v>
      </c>
      <c r="C213" s="2">
        <f>RSI!I213</f>
        <v>46.273018955327423</v>
      </c>
      <c r="D213" s="2">
        <f>MACD!E213</f>
        <v>-2.9960622898044242E-2</v>
      </c>
      <c r="E213" s="2">
        <f>MACD!F213</f>
        <v>-2.2274798043877605E-2</v>
      </c>
      <c r="F213" s="2">
        <f>'Moving Avg'!D213</f>
        <v>2.92618</v>
      </c>
      <c r="G213" s="2">
        <f>'Moving Avg'!F213</f>
        <v>2.9199600000000001</v>
      </c>
      <c r="H213" s="2">
        <f>'Moving Avg'!G213</f>
        <v>3.0796180000000009</v>
      </c>
      <c r="I213" s="2">
        <f>'Moving Avg'!H213</f>
        <v>3.4917169999999995</v>
      </c>
      <c r="J213" s="6" t="str">
        <f>OBV!F213</f>
        <v>BULLISH</v>
      </c>
      <c r="K213" s="6" t="str">
        <f>OBV!G213</f>
        <v>WEAK</v>
      </c>
      <c r="L213" s="6" t="str">
        <f>OBV!H213</f>
        <v>NEUTRAL</v>
      </c>
      <c r="M213" s="8">
        <f t="shared" si="30"/>
        <v>25</v>
      </c>
      <c r="N213" s="8">
        <f t="shared" si="31"/>
        <v>45</v>
      </c>
      <c r="O213" s="8">
        <f t="shared" si="32"/>
        <v>0</v>
      </c>
      <c r="P213" s="8">
        <f t="shared" si="33"/>
        <v>33</v>
      </c>
      <c r="Q213" s="9">
        <f t="shared" si="34"/>
        <v>29.45</v>
      </c>
      <c r="R213" s="9">
        <f t="shared" si="35"/>
        <v>22.25</v>
      </c>
      <c r="S213" s="9">
        <f t="shared" si="36"/>
        <v>25.35</v>
      </c>
      <c r="T213" s="9">
        <f t="shared" si="37"/>
        <v>25.75</v>
      </c>
      <c r="U213" s="8">
        <f t="shared" si="38"/>
        <v>25.683333333333337</v>
      </c>
      <c r="V213" s="8">
        <f t="shared" si="39"/>
        <v>25.700000000000003</v>
      </c>
    </row>
    <row r="214" spans="1:22" ht="13.5" x14ac:dyDescent="0.25">
      <c r="A214" s="3">
        <f>RSI!A214</f>
        <v>42318</v>
      </c>
      <c r="B214" s="2">
        <f>RSI!B214</f>
        <v>2.8748999999999998</v>
      </c>
      <c r="C214" s="2">
        <f>RSI!I214</f>
        <v>39.768980010638749</v>
      </c>
      <c r="D214" s="2">
        <f>MACD!E214</f>
        <v>-2.9570128608884083E-2</v>
      </c>
      <c r="E214" s="2">
        <f>MACD!F214</f>
        <v>-2.3733864156878899E-2</v>
      </c>
      <c r="F214" s="2">
        <f>'Moving Avg'!D214</f>
        <v>2.9144600000000001</v>
      </c>
      <c r="G214" s="2">
        <f>'Moving Avg'!F214</f>
        <v>2.9148299999999998</v>
      </c>
      <c r="H214" s="2">
        <f>'Moving Avg'!G214</f>
        <v>3.0659780000000008</v>
      </c>
      <c r="I214" s="2">
        <f>'Moving Avg'!H214</f>
        <v>3.4861444999999986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25</v>
      </c>
      <c r="N214" s="8">
        <f t="shared" si="31"/>
        <v>45</v>
      </c>
      <c r="O214" s="8">
        <f t="shared" si="32"/>
        <v>0</v>
      </c>
      <c r="P214" s="8">
        <f t="shared" si="33"/>
        <v>33</v>
      </c>
      <c r="Q214" s="9">
        <f t="shared" si="34"/>
        <v>29.45</v>
      </c>
      <c r="R214" s="9">
        <f t="shared" si="35"/>
        <v>22.25</v>
      </c>
      <c r="S214" s="9">
        <f t="shared" si="36"/>
        <v>25.35</v>
      </c>
      <c r="T214" s="9">
        <f t="shared" si="37"/>
        <v>25.75</v>
      </c>
      <c r="U214" s="8">
        <f t="shared" si="38"/>
        <v>25.683333333333337</v>
      </c>
      <c r="V214" s="8">
        <f t="shared" si="39"/>
        <v>25.700000000000003</v>
      </c>
    </row>
    <row r="215" spans="1:22" ht="13.5" x14ac:dyDescent="0.25">
      <c r="A215" s="3">
        <f>RSI!A215</f>
        <v>42319</v>
      </c>
      <c r="B215" s="2">
        <f>RSI!B215</f>
        <v>2.8748999999999998</v>
      </c>
      <c r="C215" s="2">
        <f>RSI!I215</f>
        <v>39.768980010638757</v>
      </c>
      <c r="D215" s="2">
        <f>MACD!E215</f>
        <v>-2.8760822500751182E-2</v>
      </c>
      <c r="E215" s="2">
        <f>MACD!F215</f>
        <v>-2.473925582565336E-2</v>
      </c>
      <c r="F215" s="2">
        <f>'Moving Avg'!D215</f>
        <v>2.9100600000000001</v>
      </c>
      <c r="G215" s="2">
        <f>'Moving Avg'!F215</f>
        <v>2.91153</v>
      </c>
      <c r="H215" s="2">
        <f>'Moving Avg'!G215</f>
        <v>3.0523380000000002</v>
      </c>
      <c r="I215" s="2">
        <f>'Moving Avg'!H215</f>
        <v>3.4809904999999981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25</v>
      </c>
      <c r="N215" s="8">
        <f t="shared" si="31"/>
        <v>45</v>
      </c>
      <c r="O215" s="8">
        <f t="shared" si="32"/>
        <v>0</v>
      </c>
      <c r="P215" s="8">
        <f t="shared" si="33"/>
        <v>33</v>
      </c>
      <c r="Q215" s="9">
        <f t="shared" si="34"/>
        <v>29.45</v>
      </c>
      <c r="R215" s="9">
        <f t="shared" si="35"/>
        <v>22.25</v>
      </c>
      <c r="S215" s="9">
        <f t="shared" si="36"/>
        <v>25.35</v>
      </c>
      <c r="T215" s="9">
        <f t="shared" si="37"/>
        <v>25.75</v>
      </c>
      <c r="U215" s="8">
        <f t="shared" si="38"/>
        <v>25.683333333333337</v>
      </c>
      <c r="V215" s="8">
        <f t="shared" si="39"/>
        <v>25.700000000000003</v>
      </c>
    </row>
    <row r="216" spans="1:22" ht="13.5" x14ac:dyDescent="0.25">
      <c r="A216" s="3">
        <f>RSI!A216</f>
        <v>42320</v>
      </c>
      <c r="B216" s="2">
        <f>RSI!B216</f>
        <v>2.8748999999999998</v>
      </c>
      <c r="C216" s="2">
        <f>RSI!I216</f>
        <v>39.768980010638757</v>
      </c>
      <c r="D216" s="2">
        <f>MACD!E216</f>
        <v>-2.9878764182405426E-2</v>
      </c>
      <c r="E216" s="2">
        <f>MACD!F216</f>
        <v>-2.5767157497003777E-2</v>
      </c>
      <c r="F216" s="2">
        <f>'Moving Avg'!D216</f>
        <v>2.8983400000000001</v>
      </c>
      <c r="G216" s="2">
        <f>'Moving Avg'!F216</f>
        <v>2.9104299999999999</v>
      </c>
      <c r="H216" s="2">
        <f>'Moving Avg'!G216</f>
        <v>3.0386980000000001</v>
      </c>
      <c r="I216" s="2">
        <f>'Moving Avg'!H216</f>
        <v>3.476010999999998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0"/>
        <v>25</v>
      </c>
      <c r="N216" s="8">
        <f t="shared" si="31"/>
        <v>45</v>
      </c>
      <c r="O216" s="8">
        <f t="shared" si="32"/>
        <v>0</v>
      </c>
      <c r="P216" s="8">
        <f t="shared" si="33"/>
        <v>33</v>
      </c>
      <c r="Q216" s="9">
        <f t="shared" si="34"/>
        <v>29.45</v>
      </c>
      <c r="R216" s="9">
        <f t="shared" si="35"/>
        <v>22.25</v>
      </c>
      <c r="S216" s="9">
        <f t="shared" si="36"/>
        <v>25.35</v>
      </c>
      <c r="T216" s="9">
        <f t="shared" si="37"/>
        <v>25.75</v>
      </c>
      <c r="U216" s="8">
        <f t="shared" si="38"/>
        <v>25.683333333333337</v>
      </c>
      <c r="V216" s="8">
        <f t="shared" si="39"/>
        <v>25.700000000000003</v>
      </c>
    </row>
    <row r="217" spans="1:22" ht="13.5" x14ac:dyDescent="0.25">
      <c r="A217" s="3">
        <f>RSI!A217</f>
        <v>42321</v>
      </c>
      <c r="B217" s="2">
        <f>RSI!B217</f>
        <v>2.9188999999999998</v>
      </c>
      <c r="C217" s="2">
        <f>RSI!I217</f>
        <v>46.783682089539049</v>
      </c>
      <c r="D217" s="2">
        <f>MACD!E217</f>
        <v>-3.3673404939457363E-2</v>
      </c>
      <c r="E217" s="2">
        <f>MACD!F217</f>
        <v>-2.7348406985494497E-2</v>
      </c>
      <c r="F217" s="2">
        <f>'Moving Avg'!D217</f>
        <v>2.8954200000000001</v>
      </c>
      <c r="G217" s="2">
        <f>'Moving Avg'!F217</f>
        <v>2.9074999999999998</v>
      </c>
      <c r="H217" s="2">
        <f>'Moving Avg'!G217</f>
        <v>3.0259380000000005</v>
      </c>
      <c r="I217" s="2">
        <f>'Moving Avg'!H217</f>
        <v>3.4707284999999981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0"/>
        <v>25</v>
      </c>
      <c r="N217" s="8">
        <f t="shared" si="31"/>
        <v>45</v>
      </c>
      <c r="O217" s="8">
        <f t="shared" si="32"/>
        <v>0</v>
      </c>
      <c r="P217" s="8">
        <f t="shared" si="33"/>
        <v>33</v>
      </c>
      <c r="Q217" s="9">
        <f t="shared" si="34"/>
        <v>29.45</v>
      </c>
      <c r="R217" s="9">
        <f t="shared" si="35"/>
        <v>22.25</v>
      </c>
      <c r="S217" s="9">
        <f t="shared" si="36"/>
        <v>25.35</v>
      </c>
      <c r="T217" s="9">
        <f t="shared" si="37"/>
        <v>25.75</v>
      </c>
      <c r="U217" s="8">
        <f t="shared" si="38"/>
        <v>25.683333333333337</v>
      </c>
      <c r="V217" s="8">
        <f t="shared" si="39"/>
        <v>25.700000000000003</v>
      </c>
    </row>
    <row r="218" spans="1:22" ht="13.5" x14ac:dyDescent="0.25">
      <c r="A218" s="3">
        <f>RSI!A218</f>
        <v>42324</v>
      </c>
      <c r="B218" s="2">
        <f>RSI!B218</f>
        <v>2.8895</v>
      </c>
      <c r="C218" s="2">
        <f>RSI!I218</f>
        <v>43.16615558272251</v>
      </c>
      <c r="D218" s="2">
        <f>MACD!E218</f>
        <v>-2.5570933681427377E-2</v>
      </c>
      <c r="E218" s="2">
        <f>MACD!F218</f>
        <v>-2.6992912324681075E-2</v>
      </c>
      <c r="F218" s="2">
        <f>'Moving Avg'!D218</f>
        <v>2.8866199999999997</v>
      </c>
      <c r="G218" s="2">
        <f>'Moving Avg'!F218</f>
        <v>2.9052999999999995</v>
      </c>
      <c r="H218" s="2">
        <f>'Moving Avg'!G218</f>
        <v>3.0125900000000008</v>
      </c>
      <c r="I218" s="2">
        <f>'Moving Avg'!H218</f>
        <v>3.4652639999999986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33</v>
      </c>
      <c r="Q218" s="9">
        <f t="shared" si="34"/>
        <v>13.7</v>
      </c>
      <c r="R218" s="9">
        <f t="shared" si="35"/>
        <v>13.25</v>
      </c>
      <c r="S218" s="9">
        <f t="shared" si="36"/>
        <v>18.600000000000001</v>
      </c>
      <c r="T218" s="9">
        <f t="shared" si="37"/>
        <v>14.5</v>
      </c>
      <c r="U218" s="8">
        <f t="shared" si="38"/>
        <v>15.183333333333332</v>
      </c>
      <c r="V218" s="8">
        <f t="shared" si="39"/>
        <v>15.012499999999999</v>
      </c>
    </row>
    <row r="219" spans="1:22" ht="13.5" x14ac:dyDescent="0.25">
      <c r="A219" s="3">
        <f>RSI!A219</f>
        <v>42325</v>
      </c>
      <c r="B219" s="2">
        <f>RSI!B219</f>
        <v>2.8969</v>
      </c>
      <c r="C219" s="2">
        <f>RSI!I219</f>
        <v>44.332924368283983</v>
      </c>
      <c r="D219" s="2">
        <f>MACD!E219</f>
        <v>-1.8978160659535614E-2</v>
      </c>
      <c r="E219" s="2">
        <f>MACD!F219</f>
        <v>-2.5389961991651985E-2</v>
      </c>
      <c r="F219" s="2">
        <f>'Moving Avg'!D219</f>
        <v>2.8910200000000001</v>
      </c>
      <c r="G219" s="2">
        <f>'Moving Avg'!F219</f>
        <v>2.9005349999999996</v>
      </c>
      <c r="H219" s="2">
        <f>'Moving Avg'!G219</f>
        <v>3.000124</v>
      </c>
      <c r="I219" s="2">
        <f>'Moving Avg'!H219</f>
        <v>3.4598014999999989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67</v>
      </c>
      <c r="Q219" s="9">
        <f t="shared" si="34"/>
        <v>18.799999999999997</v>
      </c>
      <c r="R219" s="9">
        <f t="shared" si="35"/>
        <v>21.75</v>
      </c>
      <c r="S219" s="9">
        <f t="shared" si="36"/>
        <v>33.900000000000006</v>
      </c>
      <c r="T219" s="9">
        <f t="shared" si="37"/>
        <v>23</v>
      </c>
      <c r="U219" s="8">
        <f t="shared" si="38"/>
        <v>24.816666666666666</v>
      </c>
      <c r="V219" s="8">
        <f t="shared" si="39"/>
        <v>24.362500000000001</v>
      </c>
    </row>
    <row r="220" spans="1:22" ht="13.5" x14ac:dyDescent="0.25">
      <c r="A220" s="3">
        <f>RSI!A220</f>
        <v>42326</v>
      </c>
      <c r="B220" s="2">
        <f>RSI!B220</f>
        <v>2.8969</v>
      </c>
      <c r="C220" s="2">
        <f>RSI!I220</f>
        <v>44.332924368283983</v>
      </c>
      <c r="D220" s="2">
        <f>MACD!E220</f>
        <v>-1.8810282529455158E-2</v>
      </c>
      <c r="E220" s="2">
        <f>MACD!F220</f>
        <v>-2.4074026099212623E-2</v>
      </c>
      <c r="F220" s="2">
        <f>'Moving Avg'!D220</f>
        <v>2.8954200000000001</v>
      </c>
      <c r="G220" s="2">
        <f>'Moving Avg'!F220</f>
        <v>2.9001699999999997</v>
      </c>
      <c r="H220" s="2">
        <f>'Moving Avg'!G220</f>
        <v>2.9876579999999997</v>
      </c>
      <c r="I220" s="2">
        <f>'Moving Avg'!H220</f>
        <v>3.4542344999999983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67</v>
      </c>
      <c r="Q220" s="9">
        <f t="shared" si="34"/>
        <v>18.799999999999997</v>
      </c>
      <c r="R220" s="9">
        <f t="shared" si="35"/>
        <v>21.75</v>
      </c>
      <c r="S220" s="9">
        <f t="shared" si="36"/>
        <v>33.900000000000006</v>
      </c>
      <c r="T220" s="9">
        <f t="shared" si="37"/>
        <v>23</v>
      </c>
      <c r="U220" s="8">
        <f t="shared" si="38"/>
        <v>24.816666666666666</v>
      </c>
      <c r="V220" s="8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2.8969</v>
      </c>
      <c r="C221" s="2">
        <f>RSI!I221</f>
        <v>44.332924368283983</v>
      </c>
      <c r="D221" s="2">
        <f>MACD!E221</f>
        <v>-1.2833622655124444E-2</v>
      </c>
      <c r="E221" s="2">
        <f>MACD!F221</f>
        <v>-2.1825945410394988E-2</v>
      </c>
      <c r="F221" s="2">
        <f>'Moving Avg'!D221</f>
        <v>2.8998200000000001</v>
      </c>
      <c r="G221" s="2">
        <f>'Moving Avg'!F221</f>
        <v>2.9001699999999997</v>
      </c>
      <c r="H221" s="2">
        <f>'Moving Avg'!G221</f>
        <v>2.9759239999999987</v>
      </c>
      <c r="I221" s="2">
        <f>'Moving Avg'!H221</f>
        <v>3.4491904999999985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67</v>
      </c>
      <c r="Q221" s="9">
        <f t="shared" si="34"/>
        <v>18.799999999999997</v>
      </c>
      <c r="R221" s="9">
        <f t="shared" si="35"/>
        <v>21.75</v>
      </c>
      <c r="S221" s="9">
        <f t="shared" si="36"/>
        <v>33.900000000000006</v>
      </c>
      <c r="T221" s="9">
        <f t="shared" si="37"/>
        <v>23</v>
      </c>
      <c r="U221" s="8">
        <f t="shared" si="38"/>
        <v>24.816666666666666</v>
      </c>
      <c r="V221" s="8">
        <f t="shared" si="39"/>
        <v>24.362500000000001</v>
      </c>
    </row>
    <row r="222" spans="1:22" ht="13.5" x14ac:dyDescent="0.25">
      <c r="A222" s="3">
        <f>RSI!A222</f>
        <v>42328</v>
      </c>
      <c r="B222" s="2">
        <f>RSI!B222</f>
        <v>2.8969</v>
      </c>
      <c r="C222" s="2">
        <f>RSI!I222</f>
        <v>44.332924368283983</v>
      </c>
      <c r="D222" s="2">
        <f>MACD!E222</f>
        <v>-7.5877082503912341E-3</v>
      </c>
      <c r="E222" s="2">
        <f>MACD!F222</f>
        <v>-1.8978297978394235E-2</v>
      </c>
      <c r="F222" s="2">
        <f>'Moving Avg'!D222</f>
        <v>2.8954200000000005</v>
      </c>
      <c r="G222" s="2">
        <f>'Moving Avg'!F222</f>
        <v>2.9001699999999997</v>
      </c>
      <c r="H222" s="2">
        <f>'Moving Avg'!G222</f>
        <v>2.9649239999999986</v>
      </c>
      <c r="I222" s="2">
        <f>'Moving Avg'!H222</f>
        <v>3.4441464999999982</v>
      </c>
      <c r="J222" s="6" t="str">
        <f>OBV!F222</f>
        <v>BULLISH</v>
      </c>
      <c r="K222" s="6" t="str">
        <f>OBV!G222</f>
        <v>WEAK</v>
      </c>
      <c r="L222" s="6" t="str">
        <f>OBV!H222</f>
        <v>BULLISH DIVERGENCE</v>
      </c>
      <c r="M222" s="8">
        <f t="shared" si="30"/>
        <v>25</v>
      </c>
      <c r="N222" s="8">
        <f t="shared" si="31"/>
        <v>0</v>
      </c>
      <c r="O222" s="8">
        <f t="shared" si="32"/>
        <v>0</v>
      </c>
      <c r="P222" s="8">
        <f t="shared" si="33"/>
        <v>50</v>
      </c>
      <c r="Q222" s="9">
        <f t="shared" si="34"/>
        <v>16.25</v>
      </c>
      <c r="R222" s="9">
        <f t="shared" si="35"/>
        <v>17.5</v>
      </c>
      <c r="S222" s="9">
        <f t="shared" si="36"/>
        <v>26.25</v>
      </c>
      <c r="T222" s="9">
        <f t="shared" si="37"/>
        <v>18.75</v>
      </c>
      <c r="U222" s="8">
        <f t="shared" si="38"/>
        <v>20</v>
      </c>
      <c r="V222" s="8">
        <f t="shared" si="39"/>
        <v>19.6875</v>
      </c>
    </row>
    <row r="223" spans="1:22" ht="13.5" x14ac:dyDescent="0.25">
      <c r="A223" s="3">
        <f>RSI!A223</f>
        <v>42331</v>
      </c>
      <c r="B223" s="2">
        <f>RSI!B223</f>
        <v>2.8969</v>
      </c>
      <c r="C223" s="2">
        <f>RSI!I223</f>
        <v>44.332924368283983</v>
      </c>
      <c r="D223" s="2">
        <f>MACD!E223</f>
        <v>-2.9740977253105427E-3</v>
      </c>
      <c r="E223" s="2">
        <f>MACD!F223</f>
        <v>-1.5777457927777499E-2</v>
      </c>
      <c r="F223" s="2">
        <f>'Moving Avg'!D223</f>
        <v>2.8969</v>
      </c>
      <c r="G223" s="2">
        <f>'Moving Avg'!F223</f>
        <v>2.9005400000000003</v>
      </c>
      <c r="H223" s="2">
        <f>'Moving Avg'!G223</f>
        <v>2.9571499999999982</v>
      </c>
      <c r="I223" s="2">
        <f>'Moving Avg'!H223</f>
        <v>3.4394509999999978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  <c r="M223" s="8">
        <f t="shared" si="30"/>
        <v>25</v>
      </c>
      <c r="N223" s="8">
        <f t="shared" si="31"/>
        <v>0</v>
      </c>
      <c r="O223" s="8">
        <f t="shared" si="32"/>
        <v>0</v>
      </c>
      <c r="P223" s="8">
        <f t="shared" si="33"/>
        <v>67</v>
      </c>
      <c r="Q223" s="9">
        <f t="shared" si="34"/>
        <v>18.799999999999997</v>
      </c>
      <c r="R223" s="9">
        <f t="shared" si="35"/>
        <v>21.75</v>
      </c>
      <c r="S223" s="9">
        <f t="shared" si="36"/>
        <v>33.900000000000006</v>
      </c>
      <c r="T223" s="9">
        <f t="shared" si="37"/>
        <v>23</v>
      </c>
      <c r="U223" s="8">
        <f t="shared" si="38"/>
        <v>24.816666666666666</v>
      </c>
      <c r="V223" s="8">
        <f t="shared" si="39"/>
        <v>24.362500000000001</v>
      </c>
    </row>
    <row r="224" spans="1:22" ht="13.5" x14ac:dyDescent="0.25">
      <c r="A224" s="3">
        <f>RSI!A224</f>
        <v>42332</v>
      </c>
      <c r="B224" s="2">
        <f>RSI!B224</f>
        <v>2.8969</v>
      </c>
      <c r="C224" s="2">
        <f>RSI!I224</f>
        <v>44.332924368283983</v>
      </c>
      <c r="D224" s="2">
        <f>MACD!E224</f>
        <v>-7.9238433512407447E-3</v>
      </c>
      <c r="E224" s="2">
        <f>MACD!F224</f>
        <v>-1.4206735012470148E-2</v>
      </c>
      <c r="F224" s="2">
        <f>'Moving Avg'!D224</f>
        <v>2.8969</v>
      </c>
      <c r="G224" s="2">
        <f>'Moving Avg'!F224</f>
        <v>2.9009100000000005</v>
      </c>
      <c r="H224" s="2">
        <f>'Moving Avg'!G224</f>
        <v>2.9512839999999976</v>
      </c>
      <c r="I224" s="2">
        <f>'Moving Avg'!H224</f>
        <v>3.4347209999999966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  <c r="M224" s="8">
        <f t="shared" si="30"/>
        <v>25</v>
      </c>
      <c r="N224" s="8">
        <f t="shared" si="31"/>
        <v>0</v>
      </c>
      <c r="O224" s="8">
        <f t="shared" si="32"/>
        <v>0</v>
      </c>
      <c r="P224" s="8">
        <f t="shared" si="33"/>
        <v>33</v>
      </c>
      <c r="Q224" s="9">
        <f t="shared" si="34"/>
        <v>13.7</v>
      </c>
      <c r="R224" s="9">
        <f t="shared" si="35"/>
        <v>13.25</v>
      </c>
      <c r="S224" s="9">
        <f t="shared" si="36"/>
        <v>18.600000000000001</v>
      </c>
      <c r="T224" s="9">
        <f t="shared" si="37"/>
        <v>14.5</v>
      </c>
      <c r="U224" s="8">
        <f t="shared" si="38"/>
        <v>15.183333333333332</v>
      </c>
      <c r="V224" s="8">
        <f t="shared" si="39"/>
        <v>15.012499999999999</v>
      </c>
    </row>
    <row r="225" spans="1:22" ht="13.5" x14ac:dyDescent="0.25">
      <c r="A225" s="3">
        <f>RSI!A225</f>
        <v>42333</v>
      </c>
      <c r="B225" s="2">
        <f>RSI!B225</f>
        <v>2.8969</v>
      </c>
      <c r="C225" s="2">
        <f>RSI!I225</f>
        <v>44.332924368283983</v>
      </c>
      <c r="D225" s="2">
        <f>MACD!E225</f>
        <v>-1.1962261225103354E-2</v>
      </c>
      <c r="E225" s="2">
        <f>MACD!F225</f>
        <v>-1.3757840254996791E-2</v>
      </c>
      <c r="F225" s="2">
        <f>'Moving Avg'!D225</f>
        <v>2.8969</v>
      </c>
      <c r="G225" s="2">
        <f>'Moving Avg'!F225</f>
        <v>2.9012800000000007</v>
      </c>
      <c r="H225" s="2">
        <f>'Moving Avg'!G225</f>
        <v>2.9462979999999974</v>
      </c>
      <c r="I225" s="2">
        <f>'Moving Avg'!H225</f>
        <v>3.4301999999999966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  <c r="M225" s="8">
        <f t="shared" si="30"/>
        <v>25</v>
      </c>
      <c r="N225" s="8">
        <f t="shared" si="31"/>
        <v>0</v>
      </c>
      <c r="O225" s="8">
        <f t="shared" si="32"/>
        <v>0</v>
      </c>
      <c r="P225" s="8">
        <f t="shared" si="33"/>
        <v>33</v>
      </c>
      <c r="Q225" s="9">
        <f t="shared" si="34"/>
        <v>13.7</v>
      </c>
      <c r="R225" s="9">
        <f t="shared" si="35"/>
        <v>13.25</v>
      </c>
      <c r="S225" s="9">
        <f t="shared" si="36"/>
        <v>18.600000000000001</v>
      </c>
      <c r="T225" s="9">
        <f t="shared" si="37"/>
        <v>14.5</v>
      </c>
      <c r="U225" s="8">
        <f t="shared" si="38"/>
        <v>15.183333333333332</v>
      </c>
      <c r="V225" s="8">
        <f t="shared" si="39"/>
        <v>15.012499999999999</v>
      </c>
    </row>
    <row r="226" spans="1:22" ht="13.5" x14ac:dyDescent="0.25">
      <c r="A226" s="3">
        <f>RSI!A226</f>
        <v>42334</v>
      </c>
      <c r="B226" s="2">
        <f>RSI!B226</f>
        <v>2.8969</v>
      </c>
      <c r="C226" s="2">
        <f>RSI!I226</f>
        <v>44.332924368283983</v>
      </c>
      <c r="D226" s="2">
        <f>MACD!E226</f>
        <v>-1.5240654018299882E-2</v>
      </c>
      <c r="E226" s="2">
        <f>MACD!F226</f>
        <v>-1.4054403007657411E-2</v>
      </c>
      <c r="F226" s="2">
        <f>'Moving Avg'!D226</f>
        <v>2.8969</v>
      </c>
      <c r="G226" s="2">
        <f>'Moving Avg'!F226</f>
        <v>2.9023800000000008</v>
      </c>
      <c r="H226" s="2">
        <f>'Moving Avg'!G226</f>
        <v>2.9411659999999973</v>
      </c>
      <c r="I226" s="2">
        <f>'Moving Avg'!H226</f>
        <v>3.4256789999999961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  <c r="M226" s="8">
        <f t="shared" si="30"/>
        <v>25</v>
      </c>
      <c r="N226" s="8">
        <f t="shared" si="31"/>
        <v>45</v>
      </c>
      <c r="O226" s="8">
        <f t="shared" si="32"/>
        <v>0</v>
      </c>
      <c r="P226" s="8">
        <f t="shared" si="33"/>
        <v>33</v>
      </c>
      <c r="Q226" s="9">
        <f t="shared" si="34"/>
        <v>29.45</v>
      </c>
      <c r="R226" s="9">
        <f t="shared" si="35"/>
        <v>22.25</v>
      </c>
      <c r="S226" s="9">
        <f t="shared" si="36"/>
        <v>25.35</v>
      </c>
      <c r="T226" s="9">
        <f t="shared" si="37"/>
        <v>25.75</v>
      </c>
      <c r="U226" s="8">
        <f t="shared" si="38"/>
        <v>25.683333333333337</v>
      </c>
      <c r="V226" s="8">
        <f t="shared" si="39"/>
        <v>25.700000000000003</v>
      </c>
    </row>
    <row r="227" spans="1:22" ht="13.5" x14ac:dyDescent="0.25">
      <c r="A227" s="3">
        <f>RSI!A227</f>
        <v>42335</v>
      </c>
      <c r="B227" s="2">
        <f>RSI!B227</f>
        <v>2.8969</v>
      </c>
      <c r="C227" s="2">
        <f>RSI!I227</f>
        <v>44.332924368283983</v>
      </c>
      <c r="D227" s="2">
        <f>MACD!E227</f>
        <v>-1.1116994195096819E-2</v>
      </c>
      <c r="E227" s="2">
        <f>MACD!F227</f>
        <v>-1.3466921245145294E-2</v>
      </c>
      <c r="F227" s="2">
        <f>'Moving Avg'!D227</f>
        <v>2.8969</v>
      </c>
      <c r="G227" s="2">
        <f>'Moving Avg'!F227</f>
        <v>2.9034800000000009</v>
      </c>
      <c r="H227" s="2">
        <f>'Moving Avg'!G227</f>
        <v>2.9374999999999978</v>
      </c>
      <c r="I227" s="2">
        <f>'Moving Avg'!H227</f>
        <v>3.4212974999999957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  <c r="M227" s="8">
        <f t="shared" si="30"/>
        <v>25</v>
      </c>
      <c r="N227" s="8">
        <f t="shared" si="31"/>
        <v>0</v>
      </c>
      <c r="O227" s="8">
        <f t="shared" si="32"/>
        <v>0</v>
      </c>
      <c r="P227" s="8">
        <f t="shared" si="33"/>
        <v>33</v>
      </c>
      <c r="Q227" s="9">
        <f t="shared" si="34"/>
        <v>13.7</v>
      </c>
      <c r="R227" s="9">
        <f t="shared" si="35"/>
        <v>13.25</v>
      </c>
      <c r="S227" s="9">
        <f t="shared" si="36"/>
        <v>18.600000000000001</v>
      </c>
      <c r="T227" s="9">
        <f t="shared" si="37"/>
        <v>14.5</v>
      </c>
      <c r="U227" s="8">
        <f t="shared" si="38"/>
        <v>15.183333333333332</v>
      </c>
      <c r="V227" s="8">
        <f t="shared" si="39"/>
        <v>15.012499999999999</v>
      </c>
    </row>
    <row r="228" spans="1:22" ht="13.5" x14ac:dyDescent="0.25">
      <c r="A228" s="3">
        <f>RSI!A228</f>
        <v>42338</v>
      </c>
      <c r="B228" s="2">
        <f>RSI!B228</f>
        <v>2.8969</v>
      </c>
      <c r="C228" s="2">
        <f>RSI!I228</f>
        <v>44.332924368283983</v>
      </c>
      <c r="D228" s="2">
        <f>MACD!E228</f>
        <v>-1.2031881864153604E-2</v>
      </c>
      <c r="E228" s="2">
        <f>MACD!F228</f>
        <v>-1.3179913368946958E-2</v>
      </c>
      <c r="F228" s="2">
        <f>'Moving Avg'!D228</f>
        <v>2.8969</v>
      </c>
      <c r="G228" s="2">
        <f>'Moving Avg'!F228</f>
        <v>2.901650000000001</v>
      </c>
      <c r="H228" s="2">
        <f>'Moving Avg'!G228</f>
        <v>2.9320739999999978</v>
      </c>
      <c r="I228" s="2">
        <f>'Moving Avg'!H228</f>
        <v>3.4166019999999953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  <c r="M228" s="8">
        <f t="shared" si="30"/>
        <v>25</v>
      </c>
      <c r="N228" s="8">
        <f t="shared" si="31"/>
        <v>0</v>
      </c>
      <c r="O228" s="8">
        <f t="shared" si="32"/>
        <v>0</v>
      </c>
      <c r="P228" s="8">
        <f t="shared" si="33"/>
        <v>33</v>
      </c>
      <c r="Q228" s="9">
        <f t="shared" si="34"/>
        <v>13.7</v>
      </c>
      <c r="R228" s="9">
        <f t="shared" si="35"/>
        <v>13.25</v>
      </c>
      <c r="S228" s="9">
        <f t="shared" si="36"/>
        <v>18.600000000000001</v>
      </c>
      <c r="T228" s="9">
        <f t="shared" si="37"/>
        <v>14.5</v>
      </c>
      <c r="U228" s="8">
        <f t="shared" si="38"/>
        <v>15.183333333333332</v>
      </c>
      <c r="V228" s="8">
        <f t="shared" si="39"/>
        <v>15.012499999999999</v>
      </c>
    </row>
    <row r="229" spans="1:22" ht="13.5" x14ac:dyDescent="0.25">
      <c r="A229" s="3">
        <f>RSI!A229</f>
        <v>42339</v>
      </c>
      <c r="B229" s="2">
        <f>RSI!B229</f>
        <v>2.8969</v>
      </c>
      <c r="C229" s="2">
        <f>RSI!I229</f>
        <v>44.332924368283983</v>
      </c>
      <c r="D229" s="2">
        <f>MACD!E229</f>
        <v>-1.1557427680489507E-2</v>
      </c>
      <c r="E229" s="2">
        <f>MACD!F229</f>
        <v>-1.2855416231255468E-2</v>
      </c>
      <c r="F229" s="2">
        <f>'Moving Avg'!D229</f>
        <v>2.8969</v>
      </c>
      <c r="G229" s="2">
        <f>'Moving Avg'!F229</f>
        <v>2.899820000000001</v>
      </c>
      <c r="H229" s="2">
        <f>'Moving Avg'!G229</f>
        <v>2.9276739999999979</v>
      </c>
      <c r="I229" s="2">
        <f>'Moving Avg'!H229</f>
        <v>3.4110699999999952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  <c r="M229" s="8">
        <f t="shared" si="30"/>
        <v>25</v>
      </c>
      <c r="N229" s="8">
        <f t="shared" si="31"/>
        <v>0</v>
      </c>
      <c r="O229" s="8">
        <f t="shared" si="32"/>
        <v>0</v>
      </c>
      <c r="P229" s="8">
        <f t="shared" si="33"/>
        <v>33</v>
      </c>
      <c r="Q229" s="9">
        <f t="shared" si="34"/>
        <v>13.7</v>
      </c>
      <c r="R229" s="9">
        <f t="shared" si="35"/>
        <v>13.25</v>
      </c>
      <c r="S229" s="9">
        <f t="shared" si="36"/>
        <v>18.600000000000001</v>
      </c>
      <c r="T229" s="9">
        <f t="shared" si="37"/>
        <v>14.5</v>
      </c>
      <c r="U229" s="8">
        <f t="shared" si="38"/>
        <v>15.183333333333332</v>
      </c>
      <c r="V229" s="8">
        <f t="shared" si="39"/>
        <v>15.012499999999999</v>
      </c>
    </row>
    <row r="230" spans="1:22" ht="13.5" x14ac:dyDescent="0.25">
      <c r="A230" s="3">
        <f>RSI!A230</f>
        <v>42340</v>
      </c>
      <c r="B230" s="2">
        <f>RSI!B230</f>
        <v>2.8969</v>
      </c>
      <c r="C230" s="2">
        <f>RSI!I230</f>
        <v>44.332924368283976</v>
      </c>
      <c r="D230" s="2">
        <f>MACD!E230</f>
        <v>-1.1053995739664479E-2</v>
      </c>
      <c r="E230" s="2">
        <f>MACD!F230</f>
        <v>-1.2495132132937271E-2</v>
      </c>
      <c r="F230" s="2">
        <f>'Moving Avg'!D230</f>
        <v>2.8969</v>
      </c>
      <c r="G230" s="2">
        <f>'Moving Avg'!F230</f>
        <v>2.899820000000001</v>
      </c>
      <c r="H230" s="2">
        <f>'Moving Avg'!G230</f>
        <v>2.922247999999998</v>
      </c>
      <c r="I230" s="2">
        <f>'Moving Avg'!H230</f>
        <v>3.4055379999999946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  <c r="M230" s="8">
        <f t="shared" si="30"/>
        <v>25</v>
      </c>
      <c r="N230" s="8">
        <f t="shared" si="31"/>
        <v>0</v>
      </c>
      <c r="O230" s="8">
        <f t="shared" si="32"/>
        <v>0</v>
      </c>
      <c r="P230" s="8">
        <f t="shared" si="33"/>
        <v>33</v>
      </c>
      <c r="Q230" s="9">
        <f t="shared" si="34"/>
        <v>13.7</v>
      </c>
      <c r="R230" s="9">
        <f t="shared" si="35"/>
        <v>13.25</v>
      </c>
      <c r="S230" s="9">
        <f t="shared" si="36"/>
        <v>18.600000000000001</v>
      </c>
      <c r="T230" s="9">
        <f t="shared" si="37"/>
        <v>14.5</v>
      </c>
      <c r="U230" s="8">
        <f t="shared" si="38"/>
        <v>15.183333333333332</v>
      </c>
      <c r="V230" s="8">
        <f t="shared" si="39"/>
        <v>15.012499999999999</v>
      </c>
    </row>
    <row r="231" spans="1:22" ht="13.5" x14ac:dyDescent="0.25">
      <c r="A231" s="3">
        <f>RSI!A231</f>
        <v>42341</v>
      </c>
      <c r="B231" s="2">
        <f>RSI!B231</f>
        <v>2.8969</v>
      </c>
      <c r="C231" s="2">
        <f>RSI!I231</f>
        <v>44.332924368283976</v>
      </c>
      <c r="D231" s="2">
        <f>MACD!E231</f>
        <v>-1.0533597543979312E-2</v>
      </c>
      <c r="E231" s="2">
        <f>MACD!F231</f>
        <v>-1.210282521514568E-2</v>
      </c>
      <c r="F231" s="2">
        <f>'Moving Avg'!D231</f>
        <v>2.8969</v>
      </c>
      <c r="G231" s="2">
        <f>'Moving Avg'!F231</f>
        <v>2.897990000000001</v>
      </c>
      <c r="H231" s="2">
        <f>'Moving Avg'!G231</f>
        <v>2.918581999999998</v>
      </c>
      <c r="I231" s="2">
        <f>'Moving Avg'!H231</f>
        <v>3.3992034999999943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33</v>
      </c>
      <c r="Q231" s="9">
        <f t="shared" si="34"/>
        <v>13.7</v>
      </c>
      <c r="R231" s="9">
        <f t="shared" si="35"/>
        <v>13.25</v>
      </c>
      <c r="S231" s="9">
        <f t="shared" si="36"/>
        <v>18.600000000000001</v>
      </c>
      <c r="T231" s="9">
        <f t="shared" si="37"/>
        <v>14.5</v>
      </c>
      <c r="U231" s="8">
        <f t="shared" si="38"/>
        <v>15.183333333333332</v>
      </c>
      <c r="V231" s="8">
        <f t="shared" si="39"/>
        <v>15.012499999999999</v>
      </c>
    </row>
    <row r="232" spans="1:22" ht="13.5" x14ac:dyDescent="0.25">
      <c r="A232" s="3">
        <f>RSI!A232</f>
        <v>42342</v>
      </c>
      <c r="B232" s="2">
        <f>RSI!B232</f>
        <v>2.8969</v>
      </c>
      <c r="C232" s="2">
        <f>RSI!I232</f>
        <v>44.332924368283976</v>
      </c>
      <c r="D232" s="2">
        <f>MACD!E232</f>
        <v>-1.0005837162243125E-2</v>
      </c>
      <c r="E232" s="2">
        <f>MACD!F232</f>
        <v>-1.168342760456517E-2</v>
      </c>
      <c r="F232" s="2">
        <f>'Moving Avg'!D232</f>
        <v>2.8969</v>
      </c>
      <c r="G232" s="2">
        <f>'Moving Avg'!F232</f>
        <v>2.8961600000000005</v>
      </c>
      <c r="H232" s="2">
        <f>'Moving Avg'!G232</f>
        <v>2.9141819999999981</v>
      </c>
      <c r="I232" s="2">
        <f>'Moving Avg'!H232</f>
        <v>3.3934619999999938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33</v>
      </c>
      <c r="Q232" s="9">
        <f t="shared" si="34"/>
        <v>13.7</v>
      </c>
      <c r="R232" s="9">
        <f t="shared" si="35"/>
        <v>13.25</v>
      </c>
      <c r="S232" s="9">
        <f t="shared" si="36"/>
        <v>18.600000000000001</v>
      </c>
      <c r="T232" s="9">
        <f t="shared" si="37"/>
        <v>14.5</v>
      </c>
      <c r="U232" s="8">
        <f t="shared" si="38"/>
        <v>15.183333333333332</v>
      </c>
      <c r="V232" s="8">
        <f t="shared" si="39"/>
        <v>15.012499999999999</v>
      </c>
    </row>
    <row r="233" spans="1:22" ht="13.5" x14ac:dyDescent="0.25">
      <c r="A233" s="3">
        <f>RSI!A233</f>
        <v>42345</v>
      </c>
      <c r="B233" s="2">
        <f>RSI!B233</f>
        <v>2.8969</v>
      </c>
      <c r="C233" s="2">
        <f>RSI!I233</f>
        <v>44.332924368283969</v>
      </c>
      <c r="D233" s="2">
        <f>MACD!E233</f>
        <v>-9.4783230493473702E-3</v>
      </c>
      <c r="E233" s="2">
        <f>MACD!F233</f>
        <v>-1.1242406693521612E-2</v>
      </c>
      <c r="F233" s="2">
        <f>'Moving Avg'!D233</f>
        <v>2.8969</v>
      </c>
      <c r="G233" s="2">
        <f>'Moving Avg'!F233</f>
        <v>2.8943300000000005</v>
      </c>
      <c r="H233" s="2">
        <f>'Moving Avg'!G233</f>
        <v>2.9099299999999984</v>
      </c>
      <c r="I233" s="2">
        <f>'Moving Avg'!H233</f>
        <v>3.3871624999999939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33</v>
      </c>
      <c r="Q233" s="9">
        <f t="shared" si="34"/>
        <v>13.7</v>
      </c>
      <c r="R233" s="9">
        <f t="shared" si="35"/>
        <v>13.25</v>
      </c>
      <c r="S233" s="9">
        <f t="shared" si="36"/>
        <v>18.600000000000001</v>
      </c>
      <c r="T233" s="9">
        <f t="shared" si="37"/>
        <v>14.5</v>
      </c>
      <c r="U233" s="8">
        <f t="shared" si="38"/>
        <v>15.183333333333332</v>
      </c>
      <c r="V233" s="8">
        <f t="shared" si="39"/>
        <v>15.012499999999999</v>
      </c>
    </row>
    <row r="234" spans="1:22" ht="13.5" x14ac:dyDescent="0.25">
      <c r="A234" s="3">
        <f>RSI!A234</f>
        <v>42346</v>
      </c>
      <c r="B234" s="2">
        <f>RSI!B234</f>
        <v>2.8969</v>
      </c>
      <c r="C234" s="2">
        <f>RSI!I234</f>
        <v>44.332924368283969</v>
      </c>
      <c r="D234" s="2">
        <f>MACD!E234</f>
        <v>-8.9570134389660439E-3</v>
      </c>
      <c r="E234" s="2">
        <f>MACD!F234</f>
        <v>-1.0785328042610499E-2</v>
      </c>
      <c r="F234" s="2">
        <f>'Moving Avg'!D234</f>
        <v>2.8969</v>
      </c>
      <c r="G234" s="2">
        <f>'Moving Avg'!F234</f>
        <v>2.8954300000000006</v>
      </c>
      <c r="H234" s="2">
        <f>'Moving Avg'!G234</f>
        <v>2.9062639999999984</v>
      </c>
      <c r="I234" s="2">
        <f>'Moving Avg'!H234</f>
        <v>3.3808979999999935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33</v>
      </c>
      <c r="Q234" s="9">
        <f t="shared" si="34"/>
        <v>13.7</v>
      </c>
      <c r="R234" s="9">
        <f t="shared" si="35"/>
        <v>13.25</v>
      </c>
      <c r="S234" s="9">
        <f t="shared" si="36"/>
        <v>18.600000000000001</v>
      </c>
      <c r="T234" s="9">
        <f t="shared" si="37"/>
        <v>14.5</v>
      </c>
      <c r="U234" s="8">
        <f t="shared" si="38"/>
        <v>15.183333333333332</v>
      </c>
      <c r="V234" s="8">
        <f t="shared" si="39"/>
        <v>15.012499999999999</v>
      </c>
    </row>
    <row r="235" spans="1:22" ht="13.5" x14ac:dyDescent="0.25">
      <c r="A235" s="3">
        <f>RSI!A235</f>
        <v>42347</v>
      </c>
      <c r="B235" s="2">
        <f>RSI!B235</f>
        <v>2.8969</v>
      </c>
      <c r="C235" s="2">
        <f>RSI!I235</f>
        <v>44.332924368283969</v>
      </c>
      <c r="D235" s="2">
        <f>MACD!E235</f>
        <v>-8.4465057563143375E-3</v>
      </c>
      <c r="E235" s="2">
        <f>MACD!F235</f>
        <v>-1.0317563585351268E-2</v>
      </c>
      <c r="F235" s="2">
        <f>'Moving Avg'!D235</f>
        <v>2.8969</v>
      </c>
      <c r="G235" s="2">
        <f>'Moving Avg'!F235</f>
        <v>2.8965300000000007</v>
      </c>
      <c r="H235" s="2">
        <f>'Moving Avg'!G235</f>
        <v>2.9040639999999986</v>
      </c>
      <c r="I235" s="2">
        <f>'Moving Avg'!H235</f>
        <v>3.3752264999999939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33</v>
      </c>
      <c r="Q235" s="9">
        <f t="shared" si="34"/>
        <v>13.7</v>
      </c>
      <c r="R235" s="9">
        <f t="shared" si="35"/>
        <v>13.25</v>
      </c>
      <c r="S235" s="9">
        <f t="shared" si="36"/>
        <v>18.600000000000001</v>
      </c>
      <c r="T235" s="9">
        <f t="shared" si="37"/>
        <v>14.5</v>
      </c>
      <c r="U235" s="8">
        <f t="shared" si="38"/>
        <v>15.183333333333332</v>
      </c>
      <c r="V235" s="8">
        <f t="shared" si="39"/>
        <v>15.012499999999999</v>
      </c>
    </row>
    <row r="236" spans="1:22" ht="13.5" x14ac:dyDescent="0.25">
      <c r="A236" s="3">
        <f>RSI!A236</f>
        <v>42348</v>
      </c>
      <c r="B236" s="2">
        <f>RSI!B236</f>
        <v>2.8969</v>
      </c>
      <c r="C236" s="2">
        <f>RSI!I236</f>
        <v>44.332924368283969</v>
      </c>
      <c r="D236" s="2">
        <f>MACD!E236</f>
        <v>-7.9502788738232688E-3</v>
      </c>
      <c r="E236" s="2">
        <f>MACD!F236</f>
        <v>-9.8441066430456671E-3</v>
      </c>
      <c r="F236" s="2">
        <f>'Moving Avg'!D236</f>
        <v>2.8969</v>
      </c>
      <c r="G236" s="2">
        <f>'Moving Avg'!F236</f>
        <v>2.8976300000000004</v>
      </c>
      <c r="H236" s="2">
        <f>'Moving Avg'!G236</f>
        <v>2.9033319999999985</v>
      </c>
      <c r="I236" s="2">
        <f>'Moving Avg'!H236</f>
        <v>3.3696594999999934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33</v>
      </c>
      <c r="Q236" s="9">
        <f t="shared" si="34"/>
        <v>13.7</v>
      </c>
      <c r="R236" s="9">
        <f t="shared" si="35"/>
        <v>13.25</v>
      </c>
      <c r="S236" s="9">
        <f t="shared" si="36"/>
        <v>18.600000000000001</v>
      </c>
      <c r="T236" s="9">
        <f t="shared" si="37"/>
        <v>14.5</v>
      </c>
      <c r="U236" s="8">
        <f t="shared" si="38"/>
        <v>15.183333333333332</v>
      </c>
      <c r="V236" s="8">
        <f t="shared" si="39"/>
        <v>15.012499999999999</v>
      </c>
    </row>
    <row r="237" spans="1:22" ht="13.5" x14ac:dyDescent="0.25">
      <c r="A237" s="3">
        <f>RSI!A237</f>
        <v>42349</v>
      </c>
      <c r="B237" s="2">
        <f>RSI!B237</f>
        <v>2.8969</v>
      </c>
      <c r="C237" s="2">
        <f>RSI!I237</f>
        <v>44.332924368283969</v>
      </c>
      <c r="D237" s="2">
        <f>MACD!E237</f>
        <v>-7.4708956596341025E-3</v>
      </c>
      <c r="E237" s="2">
        <f>MACD!F237</f>
        <v>-9.3694644463633535E-3</v>
      </c>
      <c r="F237" s="2">
        <f>'Moving Avg'!D237</f>
        <v>2.8969</v>
      </c>
      <c r="G237" s="2">
        <f>'Moving Avg'!F237</f>
        <v>2.8965300000000007</v>
      </c>
      <c r="H237" s="2">
        <f>'Moving Avg'!G237</f>
        <v>2.9027459999999987</v>
      </c>
      <c r="I237" s="2">
        <f>'Moving Avg'!H237</f>
        <v>3.3646504999999935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33</v>
      </c>
      <c r="Q237" s="9">
        <f t="shared" si="34"/>
        <v>13.7</v>
      </c>
      <c r="R237" s="9">
        <f t="shared" si="35"/>
        <v>13.25</v>
      </c>
      <c r="S237" s="9">
        <f t="shared" si="36"/>
        <v>18.600000000000001</v>
      </c>
      <c r="T237" s="9">
        <f t="shared" si="37"/>
        <v>14.5</v>
      </c>
      <c r="U237" s="8">
        <f t="shared" si="38"/>
        <v>15.183333333333332</v>
      </c>
      <c r="V237" s="8">
        <f t="shared" si="39"/>
        <v>15.012499999999999</v>
      </c>
    </row>
    <row r="238" spans="1:22" ht="13.5" x14ac:dyDescent="0.25">
      <c r="A238" s="3">
        <f>RSI!A238</f>
        <v>42352</v>
      </c>
      <c r="B238" s="2">
        <f>RSI!B238</f>
        <v>2.8969</v>
      </c>
      <c r="C238" s="2">
        <f>RSI!I238</f>
        <v>44.332924368283969</v>
      </c>
      <c r="D238" s="2">
        <f>MACD!E238</f>
        <v>-7.01017210823629E-3</v>
      </c>
      <c r="E238" s="2">
        <f>MACD!F238</f>
        <v>-8.8976059787379408E-3</v>
      </c>
      <c r="F238" s="2">
        <f>'Moving Avg'!D238</f>
        <v>2.8969</v>
      </c>
      <c r="G238" s="2">
        <f>'Moving Avg'!F238</f>
        <v>2.8969000000000005</v>
      </c>
      <c r="H238" s="2">
        <f>'Moving Avg'!G238</f>
        <v>2.902159999999999</v>
      </c>
      <c r="I238" s="2">
        <f>'Moving Avg'!H238</f>
        <v>3.3600249999999927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33</v>
      </c>
      <c r="Q238" s="9">
        <f t="shared" si="34"/>
        <v>13.7</v>
      </c>
      <c r="R238" s="9">
        <f t="shared" si="35"/>
        <v>13.25</v>
      </c>
      <c r="S238" s="9">
        <f t="shared" si="36"/>
        <v>18.600000000000001</v>
      </c>
      <c r="T238" s="9">
        <f t="shared" si="37"/>
        <v>14.5</v>
      </c>
      <c r="U238" s="8">
        <f t="shared" si="38"/>
        <v>15.183333333333332</v>
      </c>
      <c r="V238" s="8">
        <f t="shared" si="39"/>
        <v>15.012499999999999</v>
      </c>
    </row>
    <row r="239" spans="1:22" ht="13.5" x14ac:dyDescent="0.25">
      <c r="A239" s="3">
        <f>RSI!A239</f>
        <v>42353</v>
      </c>
      <c r="B239" s="2">
        <f>RSI!B239</f>
        <v>2.8969</v>
      </c>
      <c r="C239" s="2">
        <f>RSI!I239</f>
        <v>44.332924368283969</v>
      </c>
      <c r="D239" s="2">
        <f>MACD!E239</f>
        <v>-6.5693183616062356E-3</v>
      </c>
      <c r="E239" s="2">
        <f>MACD!F239</f>
        <v>-8.4319484553116008E-3</v>
      </c>
      <c r="F239" s="2">
        <f>'Moving Avg'!D239</f>
        <v>2.8969</v>
      </c>
      <c r="G239" s="2">
        <f>'Moving Avg'!F239</f>
        <v>2.8969000000000005</v>
      </c>
      <c r="H239" s="2">
        <f>'Moving Avg'!G239</f>
        <v>2.902159999999999</v>
      </c>
      <c r="I239" s="2">
        <f>'Moving Avg'!H239</f>
        <v>3.3553994999999928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33</v>
      </c>
      <c r="Q239" s="9">
        <f t="shared" si="34"/>
        <v>13.7</v>
      </c>
      <c r="R239" s="9">
        <f t="shared" si="35"/>
        <v>13.25</v>
      </c>
      <c r="S239" s="9">
        <f t="shared" si="36"/>
        <v>18.600000000000001</v>
      </c>
      <c r="T239" s="9">
        <f t="shared" si="37"/>
        <v>14.5</v>
      </c>
      <c r="U239" s="8">
        <f t="shared" si="38"/>
        <v>15.183333333333332</v>
      </c>
      <c r="V239" s="8">
        <f t="shared" si="39"/>
        <v>15.012499999999999</v>
      </c>
    </row>
    <row r="240" spans="1:22" ht="13.5" x14ac:dyDescent="0.25">
      <c r="A240" s="3">
        <f>RSI!A240</f>
        <v>42354</v>
      </c>
      <c r="B240" s="2">
        <f>RSI!B240</f>
        <v>2.8969</v>
      </c>
      <c r="C240" s="2">
        <f>RSI!I240</f>
        <v>44.332924368283976</v>
      </c>
      <c r="D240" s="2">
        <f>MACD!E240</f>
        <v>-6.1490561001535937E-3</v>
      </c>
      <c r="E240" s="2">
        <f>MACD!F240</f>
        <v>-7.975369984279999E-3</v>
      </c>
      <c r="F240" s="2">
        <f>'Moving Avg'!D240</f>
        <v>2.8969</v>
      </c>
      <c r="G240" s="2">
        <f>'Moving Avg'!F240</f>
        <v>2.8969000000000005</v>
      </c>
      <c r="H240" s="2">
        <f>'Moving Avg'!G240</f>
        <v>2.902893999999999</v>
      </c>
      <c r="I240" s="2">
        <f>'Moving Avg'!H240</f>
        <v>3.3507739999999928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33</v>
      </c>
      <c r="Q240" s="9">
        <f t="shared" si="34"/>
        <v>13.7</v>
      </c>
      <c r="R240" s="9">
        <f t="shared" si="35"/>
        <v>13.25</v>
      </c>
      <c r="S240" s="9">
        <f t="shared" si="36"/>
        <v>18.600000000000001</v>
      </c>
      <c r="T240" s="9">
        <f t="shared" si="37"/>
        <v>14.5</v>
      </c>
      <c r="U240" s="8">
        <f t="shared" si="38"/>
        <v>15.183333333333332</v>
      </c>
      <c r="V240" s="8">
        <f t="shared" si="39"/>
        <v>15.012499999999999</v>
      </c>
    </row>
    <row r="241" spans="1:22" ht="13.5" x14ac:dyDescent="0.25">
      <c r="A241" s="3">
        <f>RSI!A241</f>
        <v>42355</v>
      </c>
      <c r="B241" s="2">
        <f>RSI!B241</f>
        <v>2.8382000000000001</v>
      </c>
      <c r="C241" s="2">
        <f>RSI!I241</f>
        <v>24.20618224164096</v>
      </c>
      <c r="D241" s="2">
        <f>MACD!E241</f>
        <v>-1.4015679340571019E-3</v>
      </c>
      <c r="E241" s="2">
        <f>MACD!F241</f>
        <v>-6.6606095742354201E-3</v>
      </c>
      <c r="F241" s="2">
        <f>'Moving Avg'!D241</f>
        <v>2.8851599999999999</v>
      </c>
      <c r="G241" s="2">
        <f>'Moving Avg'!F241</f>
        <v>2.8939650000000006</v>
      </c>
      <c r="H241" s="2">
        <f>'Moving Avg'!G241</f>
        <v>2.9025999999999992</v>
      </c>
      <c r="I241" s="2">
        <f>'Moving Avg'!H241</f>
        <v>3.3459594999999926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  <c r="M241" s="8">
        <f t="shared" si="30"/>
        <v>50</v>
      </c>
      <c r="N241" s="8">
        <f t="shared" si="31"/>
        <v>0</v>
      </c>
      <c r="O241" s="8">
        <f t="shared" si="32"/>
        <v>0</v>
      </c>
      <c r="P241" s="8">
        <f t="shared" si="33"/>
        <v>16.5</v>
      </c>
      <c r="Q241" s="9">
        <f t="shared" si="34"/>
        <v>19.975000000000001</v>
      </c>
      <c r="R241" s="9">
        <f t="shared" si="35"/>
        <v>14.125</v>
      </c>
      <c r="S241" s="9">
        <f t="shared" si="36"/>
        <v>14.925000000000001</v>
      </c>
      <c r="T241" s="9">
        <f t="shared" si="37"/>
        <v>16.625</v>
      </c>
      <c r="U241" s="8">
        <f t="shared" si="38"/>
        <v>16.341666666666669</v>
      </c>
      <c r="V241" s="8">
        <f t="shared" si="39"/>
        <v>16.412500000000001</v>
      </c>
    </row>
    <row r="242" spans="1:22" ht="13.5" x14ac:dyDescent="0.25">
      <c r="A242" s="3">
        <f>RSI!A242</f>
        <v>42356</v>
      </c>
      <c r="B242" s="2">
        <f>RSI!B242</f>
        <v>2.8895</v>
      </c>
      <c r="C242" s="2">
        <f>RSI!I242</f>
        <v>46.896266371006448</v>
      </c>
      <c r="D242" s="2">
        <f>MACD!E242</f>
        <v>-7.9710777048758175E-4</v>
      </c>
      <c r="E242" s="2">
        <f>MACD!F242</f>
        <v>-5.4879092134858523E-3</v>
      </c>
      <c r="F242" s="2">
        <f>'Moving Avg'!D242</f>
        <v>2.88368</v>
      </c>
      <c r="G242" s="2">
        <f>'Moving Avg'!F242</f>
        <v>2.8935950000000004</v>
      </c>
      <c r="H242" s="2">
        <f>'Moving Avg'!G242</f>
        <v>2.9043599999999996</v>
      </c>
      <c r="I242" s="2">
        <f>'Moving Avg'!H242</f>
        <v>3.340843499999993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16.5</v>
      </c>
      <c r="Q242" s="9">
        <f t="shared" si="34"/>
        <v>11.225</v>
      </c>
      <c r="R242" s="9">
        <f t="shared" si="35"/>
        <v>9.125</v>
      </c>
      <c r="S242" s="9">
        <f t="shared" si="36"/>
        <v>11.175000000000001</v>
      </c>
      <c r="T242" s="9">
        <f t="shared" si="37"/>
        <v>10.375</v>
      </c>
      <c r="U242" s="8">
        <f t="shared" si="38"/>
        <v>10.508333333333335</v>
      </c>
      <c r="V242" s="8">
        <f t="shared" si="39"/>
        <v>10.475000000000001</v>
      </c>
    </row>
    <row r="243" spans="1:22" ht="13.5" x14ac:dyDescent="0.25">
      <c r="A243" s="3">
        <f>RSI!A243</f>
        <v>42359</v>
      </c>
      <c r="B243" s="2">
        <f>RSI!B243</f>
        <v>2.8969</v>
      </c>
      <c r="C243" s="2">
        <f>RSI!I243</f>
        <v>49.256119822656281</v>
      </c>
      <c r="D243" s="2">
        <f>MACD!E243</f>
        <v>-7.7826168483596803E-4</v>
      </c>
      <c r="E243" s="2">
        <f>MACD!F243</f>
        <v>-4.5459797077558759E-3</v>
      </c>
      <c r="F243" s="2">
        <f>'Moving Avg'!D243</f>
        <v>2.88368</v>
      </c>
      <c r="G243" s="2">
        <f>'Moving Avg'!F243</f>
        <v>2.8935950000000004</v>
      </c>
      <c r="H243" s="2">
        <f>'Moving Avg'!G243</f>
        <v>2.9037739999999999</v>
      </c>
      <c r="I243" s="2">
        <f>'Moving Avg'!H243</f>
        <v>3.3364969999999929</v>
      </c>
      <c r="J243" s="6" t="str">
        <f>OBV!F243</f>
        <v>BULLISH</v>
      </c>
      <c r="K243" s="6" t="str">
        <f>OBV!G243</f>
        <v>NEUTRAL</v>
      </c>
      <c r="L243" s="6" t="str">
        <f>OBV!H243</f>
        <v>NEUTRAL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49.5</v>
      </c>
      <c r="Q243" s="9">
        <f t="shared" si="34"/>
        <v>16.175000000000001</v>
      </c>
      <c r="R243" s="9">
        <f t="shared" si="35"/>
        <v>17.375</v>
      </c>
      <c r="S243" s="9">
        <f t="shared" si="36"/>
        <v>26.025000000000002</v>
      </c>
      <c r="T243" s="9">
        <f t="shared" si="37"/>
        <v>18.625</v>
      </c>
      <c r="U243" s="8">
        <f t="shared" si="38"/>
        <v>19.858333333333334</v>
      </c>
      <c r="V243" s="8">
        <f t="shared" si="39"/>
        <v>19.55</v>
      </c>
    </row>
    <row r="244" spans="1:22" ht="13.5" x14ac:dyDescent="0.25">
      <c r="A244" s="3">
        <f>RSI!A244</f>
        <v>42360</v>
      </c>
      <c r="B244" s="2">
        <f>RSI!B244</f>
        <v>2.8969</v>
      </c>
      <c r="C244" s="2">
        <f>RSI!I244</f>
        <v>49.256119822656281</v>
      </c>
      <c r="D244" s="2">
        <f>MACD!E244</f>
        <v>-7.5462715408525227E-4</v>
      </c>
      <c r="E244" s="2">
        <f>MACD!F244</f>
        <v>-3.7877091970217516E-3</v>
      </c>
      <c r="F244" s="2">
        <f>'Moving Avg'!D244</f>
        <v>2.8836800000000005</v>
      </c>
      <c r="G244" s="2">
        <f>'Moving Avg'!F244</f>
        <v>2.8935950000000004</v>
      </c>
      <c r="H244" s="2">
        <f>'Moving Avg'!G244</f>
        <v>2.9021619999999997</v>
      </c>
      <c r="I244" s="2">
        <f>'Moving Avg'!H244</f>
        <v>3.3324294999999933</v>
      </c>
      <c r="J244" s="6" t="str">
        <f>OBV!F244</f>
        <v>BULLISH</v>
      </c>
      <c r="K244" s="6" t="str">
        <f>OBV!G244</f>
        <v>NEUTRAL</v>
      </c>
      <c r="L244" s="6" t="str">
        <f>OBV!H244</f>
        <v>NEUTRAL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49.5</v>
      </c>
      <c r="Q244" s="9">
        <f t="shared" si="34"/>
        <v>16.175000000000001</v>
      </c>
      <c r="R244" s="9">
        <f t="shared" si="35"/>
        <v>17.375</v>
      </c>
      <c r="S244" s="9">
        <f t="shared" si="36"/>
        <v>26.025000000000002</v>
      </c>
      <c r="T244" s="9">
        <f t="shared" si="37"/>
        <v>18.625</v>
      </c>
      <c r="U244" s="8">
        <f t="shared" si="38"/>
        <v>19.858333333333334</v>
      </c>
      <c r="V244" s="8">
        <f t="shared" si="39"/>
        <v>19.55</v>
      </c>
    </row>
    <row r="245" spans="1:22" ht="13.5" x14ac:dyDescent="0.25">
      <c r="A245" s="3">
        <f>RSI!A245</f>
        <v>42361</v>
      </c>
      <c r="B245" s="2">
        <f>RSI!B245</f>
        <v>2.8601999999999999</v>
      </c>
      <c r="C245" s="2">
        <f>RSI!I245</f>
        <v>39.229097065740852</v>
      </c>
      <c r="D245" s="2">
        <f>MACD!E245</f>
        <v>1.991008186577492E-3</v>
      </c>
      <c r="E245" s="2">
        <f>MACD!F245</f>
        <v>-2.6319657203019028E-3</v>
      </c>
      <c r="F245" s="2">
        <f>'Moving Avg'!D245</f>
        <v>2.8763400000000003</v>
      </c>
      <c r="G245" s="2">
        <f>'Moving Avg'!F245</f>
        <v>2.8917600000000001</v>
      </c>
      <c r="H245" s="2">
        <f>'Moving Avg'!G245</f>
        <v>2.9005480000000001</v>
      </c>
      <c r="I245" s="2">
        <f>'Moving Avg'!H245</f>
        <v>3.3281784999999928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16.5</v>
      </c>
      <c r="Q245" s="9">
        <f t="shared" si="34"/>
        <v>11.225</v>
      </c>
      <c r="R245" s="9">
        <f t="shared" si="35"/>
        <v>9.125</v>
      </c>
      <c r="S245" s="9">
        <f t="shared" si="36"/>
        <v>11.175000000000001</v>
      </c>
      <c r="T245" s="9">
        <f t="shared" si="37"/>
        <v>10.375</v>
      </c>
      <c r="U245" s="8">
        <f t="shared" si="38"/>
        <v>10.508333333333335</v>
      </c>
      <c r="V245" s="8">
        <f t="shared" si="39"/>
        <v>10.475000000000001</v>
      </c>
    </row>
    <row r="246" spans="1:22" ht="13.5" x14ac:dyDescent="0.25">
      <c r="A246" s="3">
        <f>RSI!A246</f>
        <v>42363</v>
      </c>
      <c r="B246" s="2">
        <f>RSI!B246</f>
        <v>2.8309000000000002</v>
      </c>
      <c r="C246" s="2">
        <f>RSI!I246</f>
        <v>33.385778649939226</v>
      </c>
      <c r="D246" s="2">
        <f>MACD!E246</f>
        <v>6.7080614228620661E-3</v>
      </c>
      <c r="E246" s="2">
        <f>MACD!F246</f>
        <v>-7.6396029166910916E-4</v>
      </c>
      <c r="F246" s="2">
        <f>'Moving Avg'!D246</f>
        <v>2.8748800000000001</v>
      </c>
      <c r="G246" s="2">
        <f>'Moving Avg'!F246</f>
        <v>2.8884599999999998</v>
      </c>
      <c r="H246" s="2">
        <f>'Moving Avg'!G246</f>
        <v>2.8992280000000004</v>
      </c>
      <c r="I246" s="2">
        <f>'Moving Avg'!H246</f>
        <v>3.3241644999999926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33</v>
      </c>
      <c r="Q246" s="9">
        <f t="shared" si="34"/>
        <v>13.7</v>
      </c>
      <c r="R246" s="9">
        <f t="shared" si="35"/>
        <v>13.25</v>
      </c>
      <c r="S246" s="9">
        <f t="shared" si="36"/>
        <v>18.600000000000001</v>
      </c>
      <c r="T246" s="9">
        <f t="shared" si="37"/>
        <v>14.5</v>
      </c>
      <c r="U246" s="8">
        <f t="shared" si="38"/>
        <v>15.183333333333332</v>
      </c>
      <c r="V246" s="8">
        <f t="shared" si="39"/>
        <v>15.012499999999999</v>
      </c>
    </row>
    <row r="247" spans="1:22" ht="13.5" x14ac:dyDescent="0.25">
      <c r="A247" s="3">
        <f>RSI!A247</f>
        <v>42366</v>
      </c>
      <c r="B247" s="2">
        <f>RSI!B247</f>
        <v>2.8601999999999999</v>
      </c>
      <c r="C247" s="2">
        <f>RSI!I247</f>
        <v>42.594319032922179</v>
      </c>
      <c r="D247" s="2">
        <f>MACD!E247</f>
        <v>8.9090796402033767E-3</v>
      </c>
      <c r="E247" s="2">
        <f>MACD!F247</f>
        <v>1.1706476947053882E-3</v>
      </c>
      <c r="F247" s="2">
        <f>'Moving Avg'!D247</f>
        <v>2.8690199999999999</v>
      </c>
      <c r="G247" s="2">
        <f>'Moving Avg'!F247</f>
        <v>2.8866249999999996</v>
      </c>
      <c r="H247" s="2">
        <f>'Moving Avg'!G247</f>
        <v>2.8968820000000006</v>
      </c>
      <c r="I247" s="2">
        <f>'Moving Avg'!H247</f>
        <v>3.3202619999999921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33</v>
      </c>
      <c r="Q247" s="9">
        <f t="shared" si="34"/>
        <v>13.7</v>
      </c>
      <c r="R247" s="9">
        <f t="shared" si="35"/>
        <v>13.25</v>
      </c>
      <c r="S247" s="9">
        <f t="shared" si="36"/>
        <v>18.600000000000001</v>
      </c>
      <c r="T247" s="9">
        <f t="shared" si="37"/>
        <v>14.5</v>
      </c>
      <c r="U247" s="8">
        <f t="shared" si="38"/>
        <v>15.183333333333332</v>
      </c>
      <c r="V247" s="8">
        <f t="shared" si="39"/>
        <v>15.012499999999999</v>
      </c>
    </row>
    <row r="248" spans="1:22" ht="13.5" x14ac:dyDescent="0.25">
      <c r="A248" s="3">
        <f>RSI!A248</f>
        <v>42367</v>
      </c>
      <c r="B248" s="2">
        <f>RSI!B248</f>
        <v>2.8601999999999999</v>
      </c>
      <c r="C248" s="2">
        <f>RSI!I248</f>
        <v>42.594319032922179</v>
      </c>
      <c r="D248" s="2">
        <f>MACD!E248</f>
        <v>1.0950229757605623E-2</v>
      </c>
      <c r="E248" s="2">
        <f>MACD!F248</f>
        <v>3.1265641072854354E-3</v>
      </c>
      <c r="F248" s="2">
        <f>'Moving Avg'!D248</f>
        <v>2.8616799999999998</v>
      </c>
      <c r="G248" s="2">
        <f>'Moving Avg'!F248</f>
        <v>2.8847899999999997</v>
      </c>
      <c r="H248" s="2">
        <f>'Moving Avg'!G248</f>
        <v>2.895416</v>
      </c>
      <c r="I248" s="2">
        <f>'Moving Avg'!H248</f>
        <v>3.3163944999999928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33</v>
      </c>
      <c r="Q248" s="9">
        <f t="shared" si="34"/>
        <v>13.7</v>
      </c>
      <c r="R248" s="9">
        <f t="shared" si="35"/>
        <v>13.25</v>
      </c>
      <c r="S248" s="9">
        <f t="shared" si="36"/>
        <v>18.600000000000001</v>
      </c>
      <c r="T248" s="9">
        <f t="shared" si="37"/>
        <v>14.5</v>
      </c>
      <c r="U248" s="8">
        <f t="shared" si="38"/>
        <v>15.183333333333332</v>
      </c>
      <c r="V248" s="8">
        <f t="shared" si="39"/>
        <v>15.012499999999999</v>
      </c>
    </row>
    <row r="249" spans="1:22" ht="13.5" x14ac:dyDescent="0.25">
      <c r="A249" s="3">
        <f>RSI!A249</f>
        <v>42368</v>
      </c>
      <c r="B249" s="2">
        <f>RSI!B249</f>
        <v>2.8309000000000002</v>
      </c>
      <c r="C249" s="2">
        <f>RSI!I249</f>
        <v>36.709049616079248</v>
      </c>
      <c r="D249" s="2">
        <f>MACD!E249</f>
        <v>1.5013236490525994E-2</v>
      </c>
      <c r="E249" s="2">
        <f>MACD!F249</f>
        <v>5.5038985839335475E-3</v>
      </c>
      <c r="F249" s="2">
        <f>'Moving Avg'!D249</f>
        <v>2.8484799999999999</v>
      </c>
      <c r="G249" s="2">
        <f>'Moving Avg'!F249</f>
        <v>2.8814899999999994</v>
      </c>
      <c r="H249" s="2">
        <f>'Moving Avg'!G249</f>
        <v>2.8921900000000007</v>
      </c>
      <c r="I249" s="2">
        <f>'Moving Avg'!H249</f>
        <v>3.3123804999999931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33</v>
      </c>
      <c r="Q249" s="9">
        <f t="shared" si="34"/>
        <v>13.7</v>
      </c>
      <c r="R249" s="9">
        <f t="shared" si="35"/>
        <v>13.25</v>
      </c>
      <c r="S249" s="9">
        <f t="shared" si="36"/>
        <v>18.600000000000001</v>
      </c>
      <c r="T249" s="9">
        <f t="shared" si="37"/>
        <v>14.5</v>
      </c>
      <c r="U249" s="8">
        <f t="shared" si="38"/>
        <v>15.183333333333332</v>
      </c>
      <c r="V249" s="8">
        <f t="shared" si="39"/>
        <v>15.012499999999999</v>
      </c>
    </row>
    <row r="250" spans="1:22" ht="13.5" x14ac:dyDescent="0.25">
      <c r="A250" s="3">
        <f>RSI!A250</f>
        <v>42369</v>
      </c>
      <c r="B250" s="2">
        <f>RSI!B250</f>
        <v>2.8601999999999999</v>
      </c>
      <c r="C250" s="2">
        <f>RSI!I250</f>
        <v>44.906843722635557</v>
      </c>
      <c r="D250" s="2">
        <f>MACD!E250</f>
        <v>1.6607179241497683E-2</v>
      </c>
      <c r="E250" s="2">
        <f>MACD!F250</f>
        <v>7.7245547154463747E-3</v>
      </c>
      <c r="F250" s="2">
        <f>'Moving Avg'!D250</f>
        <v>2.8484799999999999</v>
      </c>
      <c r="G250" s="2">
        <f>'Moving Avg'!F250</f>
        <v>2.8796549999999996</v>
      </c>
      <c r="H250" s="2">
        <f>'Moving Avg'!G250</f>
        <v>2.8913100000000007</v>
      </c>
      <c r="I250" s="2">
        <f>'Moving Avg'!H250</f>
        <v>3.3085129999999925</v>
      </c>
      <c r="J250" s="6" t="str">
        <f>OBV!F250</f>
        <v>BEARISH</v>
      </c>
      <c r="K250" s="6" t="str">
        <f>OBV!G250</f>
        <v>STRONG</v>
      </c>
      <c r="L250" s="6" t="str">
        <f>OBV!H250</f>
        <v>NEUTRAL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33</v>
      </c>
      <c r="Q250" s="9">
        <f t="shared" si="34"/>
        <v>13.7</v>
      </c>
      <c r="R250" s="9">
        <f t="shared" si="35"/>
        <v>13.25</v>
      </c>
      <c r="S250" s="9">
        <f t="shared" si="36"/>
        <v>18.600000000000001</v>
      </c>
      <c r="T250" s="9">
        <f t="shared" si="37"/>
        <v>14.5</v>
      </c>
      <c r="U250" s="8">
        <f t="shared" si="38"/>
        <v>15.183333333333332</v>
      </c>
      <c r="V250" s="8">
        <f t="shared" si="39"/>
        <v>15.012499999999999</v>
      </c>
    </row>
    <row r="251" spans="1:22" ht="13.5" x14ac:dyDescent="0.25">
      <c r="A251" s="3">
        <f>RSI!A251</f>
        <v>42373</v>
      </c>
      <c r="B251" s="2">
        <f>RSI!B251</f>
        <v>2.9188999999999998</v>
      </c>
      <c r="C251" s="2">
        <f>RSI!I251</f>
        <v>56.940108757219264</v>
      </c>
      <c r="D251" s="2">
        <f>MACD!E251</f>
        <v>4.706055422555977E-3</v>
      </c>
      <c r="E251" s="2">
        <f>MACD!F251</f>
        <v>7.1208548568682962E-3</v>
      </c>
      <c r="F251" s="2">
        <f>'Moving Avg'!D251</f>
        <v>2.8660800000000002</v>
      </c>
      <c r="G251" s="2">
        <f>'Moving Avg'!F251</f>
        <v>2.8807549999999997</v>
      </c>
      <c r="H251" s="2">
        <f>'Moving Avg'!G251</f>
        <v>2.8917500000000005</v>
      </c>
      <c r="I251" s="2">
        <f>'Moving Avg'!H251</f>
        <v>3.304938999999993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0"/>
        <v>25</v>
      </c>
      <c r="N251" s="8">
        <f t="shared" si="31"/>
        <v>45</v>
      </c>
      <c r="O251" s="8">
        <f t="shared" si="32"/>
        <v>0</v>
      </c>
      <c r="P251" s="8">
        <f t="shared" si="33"/>
        <v>67</v>
      </c>
      <c r="Q251" s="9">
        <f t="shared" si="34"/>
        <v>34.549999999999997</v>
      </c>
      <c r="R251" s="9">
        <f t="shared" si="35"/>
        <v>30.75</v>
      </c>
      <c r="S251" s="9">
        <f t="shared" si="36"/>
        <v>40.650000000000006</v>
      </c>
      <c r="T251" s="9">
        <f t="shared" si="37"/>
        <v>34.25</v>
      </c>
      <c r="U251" s="8">
        <f t="shared" si="38"/>
        <v>35.31666666666667</v>
      </c>
      <c r="V251" s="8">
        <f t="shared" si="39"/>
        <v>35.049999999999997</v>
      </c>
    </row>
    <row r="252" spans="1:22" ht="13.5" x14ac:dyDescent="0.25">
      <c r="A252" s="3">
        <f>RSI!A252</f>
        <v>42374</v>
      </c>
      <c r="B252" s="2">
        <f>RSI!B252</f>
        <v>2.9188999999999998</v>
      </c>
      <c r="C252" s="2">
        <f>RSI!I252</f>
        <v>56.940108757219257</v>
      </c>
      <c r="D252" s="2">
        <f>MACD!E252</f>
        <v>2.3008324256919011E-3</v>
      </c>
      <c r="E252" s="2">
        <f>MACD!F252</f>
        <v>6.1568503706330175E-3</v>
      </c>
      <c r="F252" s="2">
        <f>'Moving Avg'!D252</f>
        <v>2.8778200000000007</v>
      </c>
      <c r="G252" s="2">
        <f>'Moving Avg'!F252</f>
        <v>2.8818549999999994</v>
      </c>
      <c r="H252" s="2">
        <f>'Moving Avg'!G252</f>
        <v>2.8921900000000011</v>
      </c>
      <c r="I252" s="2">
        <f>'Moving Avg'!H252</f>
        <v>3.3011904999999935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  <c r="M252" s="8">
        <f t="shared" si="30"/>
        <v>25</v>
      </c>
      <c r="N252" s="8">
        <f t="shared" si="31"/>
        <v>45</v>
      </c>
      <c r="O252" s="8">
        <f t="shared" si="32"/>
        <v>0</v>
      </c>
      <c r="P252" s="8">
        <f t="shared" si="33"/>
        <v>83.5</v>
      </c>
      <c r="Q252" s="9">
        <f t="shared" si="34"/>
        <v>37.024999999999999</v>
      </c>
      <c r="R252" s="9">
        <f t="shared" si="35"/>
        <v>34.875</v>
      </c>
      <c r="S252" s="9">
        <f t="shared" si="36"/>
        <v>48.075000000000003</v>
      </c>
      <c r="T252" s="9">
        <f t="shared" si="37"/>
        <v>38.375</v>
      </c>
      <c r="U252" s="8">
        <f t="shared" si="38"/>
        <v>39.991666666666667</v>
      </c>
      <c r="V252" s="8">
        <f t="shared" si="39"/>
        <v>39.587500000000006</v>
      </c>
    </row>
    <row r="253" spans="1:22" ht="13.5" x14ac:dyDescent="0.25">
      <c r="A253" s="3">
        <f>RSI!A253</f>
        <v>42375</v>
      </c>
      <c r="B253" s="2">
        <f>RSI!B253</f>
        <v>2.9115000000000002</v>
      </c>
      <c r="C253" s="2">
        <f>RSI!I253</f>
        <v>55.178070539740212</v>
      </c>
      <c r="D253" s="2">
        <f>MACD!E253</f>
        <v>1.7417450928132183E-3</v>
      </c>
      <c r="E253" s="2">
        <f>MACD!F253</f>
        <v>5.2738293150690584E-3</v>
      </c>
      <c r="F253" s="2">
        <f>'Moving Avg'!D253</f>
        <v>2.88808</v>
      </c>
      <c r="G253" s="2">
        <f>'Moving Avg'!F253</f>
        <v>2.8825849999999997</v>
      </c>
      <c r="H253" s="2">
        <f>'Moving Avg'!G253</f>
        <v>2.8926300000000014</v>
      </c>
      <c r="I253" s="2">
        <f>'Moving Avg'!H253</f>
        <v>3.2974049999999941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  <c r="M253" s="8">
        <f t="shared" si="30"/>
        <v>25</v>
      </c>
      <c r="N253" s="8">
        <f t="shared" si="31"/>
        <v>45</v>
      </c>
      <c r="O253" s="8">
        <f t="shared" si="32"/>
        <v>0</v>
      </c>
      <c r="P253" s="8">
        <f t="shared" si="33"/>
        <v>16.5</v>
      </c>
      <c r="Q253" s="9">
        <f t="shared" si="34"/>
        <v>26.975000000000001</v>
      </c>
      <c r="R253" s="9">
        <f t="shared" si="35"/>
        <v>18.125</v>
      </c>
      <c r="S253" s="9">
        <f t="shared" si="36"/>
        <v>17.925000000000001</v>
      </c>
      <c r="T253" s="9">
        <f t="shared" si="37"/>
        <v>21.625</v>
      </c>
      <c r="U253" s="8">
        <f t="shared" si="38"/>
        <v>21.008333333333336</v>
      </c>
      <c r="V253" s="8">
        <f t="shared" si="39"/>
        <v>21.162500000000001</v>
      </c>
    </row>
    <row r="254" spans="1:22" ht="13.5" x14ac:dyDescent="0.25">
      <c r="A254" s="3">
        <f>RSI!A254</f>
        <v>42376</v>
      </c>
      <c r="B254" s="2">
        <f>RSI!B254</f>
        <v>2.9115000000000002</v>
      </c>
      <c r="C254" s="2">
        <f>RSI!I254</f>
        <v>55.178070539740212</v>
      </c>
      <c r="D254" s="2">
        <f>MACD!E254</f>
        <v>1.1174829933464636E-3</v>
      </c>
      <c r="E254" s="2">
        <f>MACD!F254</f>
        <v>4.4425600507245399E-3</v>
      </c>
      <c r="F254" s="2">
        <f>'Moving Avg'!D254</f>
        <v>2.9042000000000003</v>
      </c>
      <c r="G254" s="2">
        <f>'Moving Avg'!F254</f>
        <v>2.8833149999999996</v>
      </c>
      <c r="H254" s="2">
        <f>'Moving Avg'!G254</f>
        <v>2.8930700000000011</v>
      </c>
      <c r="I254" s="2">
        <f>'Moving Avg'!H254</f>
        <v>3.2937244999999944</v>
      </c>
      <c r="J254" s="6" t="str">
        <f>OBV!F254</f>
        <v>BULLISH</v>
      </c>
      <c r="K254" s="6" t="str">
        <f>OBV!G254</f>
        <v>WEAK</v>
      </c>
      <c r="L254" s="6" t="str">
        <f>OBV!H254</f>
        <v>CONFIRMED BULLISH</v>
      </c>
      <c r="M254" s="8">
        <f t="shared" si="30"/>
        <v>25</v>
      </c>
      <c r="N254" s="8">
        <f t="shared" si="31"/>
        <v>45</v>
      </c>
      <c r="O254" s="8">
        <f t="shared" si="32"/>
        <v>0</v>
      </c>
      <c r="P254" s="8">
        <f t="shared" si="33"/>
        <v>67</v>
      </c>
      <c r="Q254" s="9">
        <f t="shared" si="34"/>
        <v>34.549999999999997</v>
      </c>
      <c r="R254" s="9">
        <f t="shared" si="35"/>
        <v>30.75</v>
      </c>
      <c r="S254" s="9">
        <f t="shared" si="36"/>
        <v>40.650000000000006</v>
      </c>
      <c r="T254" s="9">
        <f t="shared" si="37"/>
        <v>34.25</v>
      </c>
      <c r="U254" s="8">
        <f t="shared" si="38"/>
        <v>35.31666666666667</v>
      </c>
      <c r="V254" s="8">
        <f t="shared" si="39"/>
        <v>35.049999999999997</v>
      </c>
    </row>
    <row r="255" spans="1:22" ht="13.5" x14ac:dyDescent="0.25">
      <c r="A255" s="3">
        <f>RSI!A255</f>
        <v>42377</v>
      </c>
      <c r="B255" s="2">
        <f>RSI!B255</f>
        <v>2.8969</v>
      </c>
      <c r="C255" s="2">
        <f>RSI!I255</f>
        <v>51.529337470110804</v>
      </c>
      <c r="D255" s="2">
        <f>MACD!E255</f>
        <v>-4.1154002241090559E-3</v>
      </c>
      <c r="E255" s="2">
        <f>MACD!F255</f>
        <v>2.7309679957578212E-3</v>
      </c>
      <c r="F255" s="2">
        <f>'Moving Avg'!D255</f>
        <v>2.91154</v>
      </c>
      <c r="G255" s="2">
        <f>'Moving Avg'!F255</f>
        <v>2.8833150000000005</v>
      </c>
      <c r="H255" s="2">
        <f>'Moving Avg'!G255</f>
        <v>2.893218000000001</v>
      </c>
      <c r="I255" s="2">
        <f>'Moving Avg'!H255</f>
        <v>3.2895869999999947</v>
      </c>
      <c r="J255" s="6" t="str">
        <f>OBV!F255</f>
        <v>BEARISH</v>
      </c>
      <c r="K255" s="6" t="str">
        <f>OBV!G255</f>
        <v>STRONG</v>
      </c>
      <c r="L255" s="6" t="str">
        <f>OBV!H255</f>
        <v>BEARISH DIVERGENCE</v>
      </c>
      <c r="M255" s="8">
        <f t="shared" si="30"/>
        <v>25</v>
      </c>
      <c r="N255" s="8">
        <f t="shared" si="31"/>
        <v>45</v>
      </c>
      <c r="O255" s="8">
        <f t="shared" si="32"/>
        <v>0</v>
      </c>
      <c r="P255" s="8">
        <f t="shared" si="33"/>
        <v>33</v>
      </c>
      <c r="Q255" s="9">
        <f t="shared" si="34"/>
        <v>29.45</v>
      </c>
      <c r="R255" s="9">
        <f t="shared" si="35"/>
        <v>22.25</v>
      </c>
      <c r="S255" s="9">
        <f t="shared" si="36"/>
        <v>25.35</v>
      </c>
      <c r="T255" s="9">
        <f t="shared" si="37"/>
        <v>25.75</v>
      </c>
      <c r="U255" s="8">
        <f t="shared" si="38"/>
        <v>25.683333333333337</v>
      </c>
      <c r="V255" s="8">
        <f t="shared" si="39"/>
        <v>25.700000000000003</v>
      </c>
    </row>
    <row r="256" spans="1:22" ht="13.5" x14ac:dyDescent="0.25">
      <c r="A256" s="3">
        <f>RSI!A256</f>
        <v>42380</v>
      </c>
      <c r="B256" s="2">
        <f>RSI!B256</f>
        <v>2.9041999999999999</v>
      </c>
      <c r="C256" s="2">
        <f>RSI!I256</f>
        <v>53.195872416485166</v>
      </c>
      <c r="D256" s="2">
        <f>MACD!E256</f>
        <v>-1.3635005021555457E-2</v>
      </c>
      <c r="E256" s="2">
        <f>MACD!F256</f>
        <v>-5.4222660770483462E-4</v>
      </c>
      <c r="F256" s="2">
        <f>'Moving Avg'!D256</f>
        <v>2.9086000000000003</v>
      </c>
      <c r="G256" s="2">
        <f>'Moving Avg'!F256</f>
        <v>2.8836800000000005</v>
      </c>
      <c r="H256" s="2">
        <f>'Moving Avg'!G256</f>
        <v>2.8938040000000012</v>
      </c>
      <c r="I256" s="2">
        <f>'Moving Avg'!H256</f>
        <v>3.2859744999999942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0"/>
        <v>25</v>
      </c>
      <c r="N256" s="8">
        <f t="shared" si="31"/>
        <v>45</v>
      </c>
      <c r="O256" s="8">
        <f t="shared" si="32"/>
        <v>0</v>
      </c>
      <c r="P256" s="8">
        <f t="shared" si="33"/>
        <v>16.5</v>
      </c>
      <c r="Q256" s="9">
        <f t="shared" si="34"/>
        <v>26.975000000000001</v>
      </c>
      <c r="R256" s="9">
        <f t="shared" si="35"/>
        <v>18.125</v>
      </c>
      <c r="S256" s="9">
        <f t="shared" si="36"/>
        <v>17.925000000000001</v>
      </c>
      <c r="T256" s="9">
        <f t="shared" si="37"/>
        <v>21.625</v>
      </c>
      <c r="U256" s="8">
        <f t="shared" si="38"/>
        <v>21.008333333333336</v>
      </c>
      <c r="V256" s="8">
        <f t="shared" si="39"/>
        <v>21.162500000000001</v>
      </c>
    </row>
    <row r="257" spans="1:22" ht="13.5" x14ac:dyDescent="0.25">
      <c r="A257" s="3">
        <f>RSI!A257</f>
        <v>42381</v>
      </c>
      <c r="B257" s="2">
        <f>RSI!B257</f>
        <v>2.8969</v>
      </c>
      <c r="C257" s="2">
        <f>RSI!I257</f>
        <v>51.296509448557281</v>
      </c>
      <c r="D257" s="2">
        <f>MACD!E257</f>
        <v>-1.6724894762898845E-2</v>
      </c>
      <c r="E257" s="2">
        <f>MACD!F257</f>
        <v>-3.7787602387436368E-3</v>
      </c>
      <c r="F257" s="2">
        <f>'Moving Avg'!D257</f>
        <v>2.9042000000000003</v>
      </c>
      <c r="G257" s="2">
        <f>'Moving Avg'!F257</f>
        <v>2.8836800000000005</v>
      </c>
      <c r="H257" s="2">
        <f>'Moving Avg'!G257</f>
        <v>2.8942440000000005</v>
      </c>
      <c r="I257" s="2">
        <f>'Moving Avg'!H257</f>
        <v>3.2823254999999936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  <c r="M257" s="8">
        <f t="shared" si="30"/>
        <v>25</v>
      </c>
      <c r="N257" s="8">
        <f t="shared" si="31"/>
        <v>45</v>
      </c>
      <c r="O257" s="8">
        <f t="shared" si="32"/>
        <v>0</v>
      </c>
      <c r="P257" s="8">
        <f t="shared" si="33"/>
        <v>33</v>
      </c>
      <c r="Q257" s="9">
        <f t="shared" si="34"/>
        <v>29.45</v>
      </c>
      <c r="R257" s="9">
        <f t="shared" si="35"/>
        <v>22.25</v>
      </c>
      <c r="S257" s="9">
        <f t="shared" si="36"/>
        <v>25.35</v>
      </c>
      <c r="T257" s="9">
        <f t="shared" si="37"/>
        <v>25.75</v>
      </c>
      <c r="U257" s="8">
        <f t="shared" si="38"/>
        <v>25.683333333333337</v>
      </c>
      <c r="V257" s="8">
        <f t="shared" si="39"/>
        <v>25.700000000000003</v>
      </c>
    </row>
    <row r="258" spans="1:22" ht="13.5" x14ac:dyDescent="0.25">
      <c r="A258" s="3">
        <f>RSI!A258</f>
        <v>42382</v>
      </c>
      <c r="B258" s="2">
        <f>RSI!B258</f>
        <v>2.8969</v>
      </c>
      <c r="C258" s="2">
        <f>RSI!I258</f>
        <v>51.296509448557281</v>
      </c>
      <c r="D258" s="2">
        <f>MACD!E258</f>
        <v>-1.9373385075770244E-2</v>
      </c>
      <c r="E258" s="2">
        <f>MACD!F258</f>
        <v>-6.8976852061489588E-3</v>
      </c>
      <c r="F258" s="2">
        <f>'Moving Avg'!D258</f>
        <v>2.9012800000000003</v>
      </c>
      <c r="G258" s="2">
        <f>'Moving Avg'!F258</f>
        <v>2.8836800000000005</v>
      </c>
      <c r="H258" s="2">
        <f>'Moving Avg'!G258</f>
        <v>2.8935119999999999</v>
      </c>
      <c r="I258" s="2">
        <f>'Moving Avg'!H258</f>
        <v>3.2781879999999939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26.975000000000001</v>
      </c>
      <c r="R258" s="9">
        <f t="shared" si="35"/>
        <v>18.125</v>
      </c>
      <c r="S258" s="9">
        <f t="shared" si="36"/>
        <v>17.925000000000001</v>
      </c>
      <c r="T258" s="9">
        <f t="shared" si="37"/>
        <v>21.625</v>
      </c>
      <c r="U258" s="8">
        <f t="shared" si="38"/>
        <v>21.008333333333336</v>
      </c>
      <c r="V258" s="8">
        <f t="shared" si="39"/>
        <v>21.162500000000001</v>
      </c>
    </row>
    <row r="259" spans="1:22" ht="13.5" x14ac:dyDescent="0.25">
      <c r="A259" s="3">
        <f>RSI!A259</f>
        <v>42384</v>
      </c>
      <c r="B259" s="2">
        <f>RSI!B259</f>
        <v>2.9041999999999999</v>
      </c>
      <c r="C259" s="2">
        <f>RSI!I259</f>
        <v>53.233100735533014</v>
      </c>
      <c r="D259" s="2">
        <f>MACD!E259</f>
        <v>-2.6694300448238728E-2</v>
      </c>
      <c r="E259" s="2">
        <f>MACD!F259</f>
        <v>-1.0857008254566914E-2</v>
      </c>
      <c r="F259" s="2">
        <f>'Moving Avg'!D259</f>
        <v>2.8998200000000001</v>
      </c>
      <c r="G259" s="2">
        <f>'Moving Avg'!F259</f>
        <v>2.8840450000000004</v>
      </c>
      <c r="H259" s="2">
        <f>'Moving Avg'!G259</f>
        <v>2.8929260000000006</v>
      </c>
      <c r="I259" s="2">
        <f>'Moving Avg'!H259</f>
        <v>3.2741569999999935</v>
      </c>
      <c r="J259" s="6" t="str">
        <f>OBV!F259</f>
        <v>BULLISH</v>
      </c>
      <c r="K259" s="6" t="str">
        <f>OBV!G259</f>
        <v>WEAK</v>
      </c>
      <c r="L259" s="6" t="str">
        <f>OBV!H259</f>
        <v>BULLISH DIVERGENCE</v>
      </c>
      <c r="M259" s="8">
        <f t="shared" si="40"/>
        <v>25</v>
      </c>
      <c r="N259" s="8">
        <f t="shared" si="41"/>
        <v>45</v>
      </c>
      <c r="O259" s="8">
        <f t="shared" si="42"/>
        <v>0</v>
      </c>
      <c r="P259" s="8">
        <f t="shared" si="43"/>
        <v>50</v>
      </c>
      <c r="Q259" s="9">
        <f t="shared" ref="Q259:Q322" si="44">0.35*M259+N259*0.35+O259*0.15+P259*0.15</f>
        <v>32</v>
      </c>
      <c r="R259" s="9">
        <f t="shared" ref="R259:R322" si="45">M259*0.2+N259*0.2+O259*0.35+P259*0.25</f>
        <v>26.5</v>
      </c>
      <c r="S259" s="9">
        <f t="shared" ref="S259:S322" si="46">M259*0.15+N259*0.15+O259*0.25+P259*0.45</f>
        <v>33</v>
      </c>
      <c r="T259" s="9">
        <f t="shared" ref="T259:T322" si="47">0.25*SUM(M259:P259)</f>
        <v>30</v>
      </c>
      <c r="U259" s="8">
        <f t="shared" ref="U259:U322" si="48">SUM(Q259:S259)/3</f>
        <v>30.5</v>
      </c>
      <c r="V259" s="8">
        <f t="shared" ref="V259:V322" si="49">SUM(Q259:T259)/4</f>
        <v>30.375</v>
      </c>
    </row>
    <row r="260" spans="1:22" ht="13.5" x14ac:dyDescent="0.25">
      <c r="A260" s="3">
        <f>RSI!A260</f>
        <v>42387</v>
      </c>
      <c r="B260" s="2">
        <f>RSI!B260</f>
        <v>2.9188999999999998</v>
      </c>
      <c r="C260" s="2">
        <f>RSI!I260</f>
        <v>56.945664600597617</v>
      </c>
      <c r="D260" s="2">
        <f>MACD!E260</f>
        <v>-2.9542376019850991E-2</v>
      </c>
      <c r="E260" s="2">
        <f>MACD!F260</f>
        <v>-1.459408180762373E-2</v>
      </c>
      <c r="F260" s="2">
        <f>'Moving Avg'!D260</f>
        <v>2.90422</v>
      </c>
      <c r="G260" s="2">
        <f>'Moving Avg'!F260</f>
        <v>2.885145000000001</v>
      </c>
      <c r="H260" s="2">
        <f>'Moving Avg'!G260</f>
        <v>2.8933660000000008</v>
      </c>
      <c r="I260" s="2">
        <f>'Moving Avg'!H260</f>
        <v>3.2701994999999937</v>
      </c>
      <c r="J260" s="6" t="str">
        <f>OBV!F260</f>
        <v>BULLISH</v>
      </c>
      <c r="K260" s="6" t="str">
        <f>OBV!G260</f>
        <v>WEAK</v>
      </c>
      <c r="L260" s="6" t="str">
        <f>OBV!H260</f>
        <v>CONFIRMED BULLISH</v>
      </c>
      <c r="M260" s="8">
        <f t="shared" si="40"/>
        <v>25</v>
      </c>
      <c r="N260" s="8">
        <f t="shared" si="41"/>
        <v>45</v>
      </c>
      <c r="O260" s="8">
        <f t="shared" si="42"/>
        <v>0</v>
      </c>
      <c r="P260" s="8">
        <f t="shared" si="43"/>
        <v>67</v>
      </c>
      <c r="Q260" s="9">
        <f t="shared" si="44"/>
        <v>34.549999999999997</v>
      </c>
      <c r="R260" s="9">
        <f t="shared" si="45"/>
        <v>30.75</v>
      </c>
      <c r="S260" s="9">
        <f t="shared" si="46"/>
        <v>40.650000000000006</v>
      </c>
      <c r="T260" s="9">
        <f t="shared" si="47"/>
        <v>34.25</v>
      </c>
      <c r="U260" s="8">
        <f t="shared" si="48"/>
        <v>35.31666666666667</v>
      </c>
      <c r="V260" s="8">
        <f t="shared" si="49"/>
        <v>35.049999999999997</v>
      </c>
    </row>
    <row r="261" spans="1:22" ht="13.5" x14ac:dyDescent="0.25">
      <c r="A261" s="3">
        <f>RSI!A261</f>
        <v>42388</v>
      </c>
      <c r="B261" s="2">
        <f>RSI!B261</f>
        <v>2.9188999999999998</v>
      </c>
      <c r="C261" s="2">
        <f>RSI!I261</f>
        <v>56.945664600597617</v>
      </c>
      <c r="D261" s="2">
        <f>MACD!E261</f>
        <v>-2.3075285644107435E-2</v>
      </c>
      <c r="E261" s="2">
        <f>MACD!F261</f>
        <v>-1.6290322574920472E-2</v>
      </c>
      <c r="F261" s="2">
        <f>'Moving Avg'!D261</f>
        <v>2.9071600000000002</v>
      </c>
      <c r="G261" s="2">
        <f>'Moving Avg'!F261</f>
        <v>2.889180000000001</v>
      </c>
      <c r="H261" s="2">
        <f>'Moving Avg'!G261</f>
        <v>2.8930740000000008</v>
      </c>
      <c r="I261" s="2">
        <f>'Moving Avg'!H261</f>
        <v>3.2662419999999939</v>
      </c>
      <c r="J261" s="6" t="str">
        <f>OBV!F261</f>
        <v>BULLISH</v>
      </c>
      <c r="K261" s="6" t="str">
        <f>OBV!G261</f>
        <v>WEAK</v>
      </c>
      <c r="L261" s="6" t="str">
        <f>OBV!H261</f>
        <v>CONFIRMED BULLISH</v>
      </c>
      <c r="M261" s="8">
        <f t="shared" si="40"/>
        <v>25</v>
      </c>
      <c r="N261" s="8">
        <f t="shared" si="41"/>
        <v>45</v>
      </c>
      <c r="O261" s="8">
        <f t="shared" si="42"/>
        <v>0</v>
      </c>
      <c r="P261" s="8">
        <f t="shared" si="43"/>
        <v>67</v>
      </c>
      <c r="Q261" s="9">
        <f t="shared" si="44"/>
        <v>34.549999999999997</v>
      </c>
      <c r="R261" s="9">
        <f t="shared" si="45"/>
        <v>30.75</v>
      </c>
      <c r="S261" s="9">
        <f t="shared" si="46"/>
        <v>40.650000000000006</v>
      </c>
      <c r="T261" s="9">
        <f t="shared" si="47"/>
        <v>34.25</v>
      </c>
      <c r="U261" s="8">
        <f t="shared" si="48"/>
        <v>35.31666666666667</v>
      </c>
      <c r="V261" s="8">
        <f t="shared" si="49"/>
        <v>35.049999999999997</v>
      </c>
    </row>
    <row r="262" spans="1:22" ht="13.5" x14ac:dyDescent="0.25">
      <c r="A262" s="3">
        <f>RSI!A262</f>
        <v>42389</v>
      </c>
      <c r="B262" s="2">
        <f>RSI!B262</f>
        <v>2.8601999999999999</v>
      </c>
      <c r="C262" s="2">
        <f>RSI!I262</f>
        <v>41.637834719583033</v>
      </c>
      <c r="D262" s="2">
        <f>MACD!E262</f>
        <v>-1.339736257884816E-2</v>
      </c>
      <c r="E262" s="2">
        <f>MACD!F262</f>
        <v>-1.5711730575706011E-2</v>
      </c>
      <c r="F262" s="2">
        <f>'Moving Avg'!D262</f>
        <v>2.8998199999999996</v>
      </c>
      <c r="G262" s="2">
        <f>'Moving Avg'!F262</f>
        <v>2.8877150000000005</v>
      </c>
      <c r="H262" s="2">
        <f>'Moving Avg'!G262</f>
        <v>2.8916080000000011</v>
      </c>
      <c r="I262" s="2">
        <f>'Moving Avg'!H262</f>
        <v>3.2619909999999934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33</v>
      </c>
      <c r="Q262" s="9">
        <f t="shared" si="44"/>
        <v>13.7</v>
      </c>
      <c r="R262" s="9">
        <f t="shared" si="45"/>
        <v>13.25</v>
      </c>
      <c r="S262" s="9">
        <f t="shared" si="46"/>
        <v>18.600000000000001</v>
      </c>
      <c r="T262" s="9">
        <f t="shared" si="47"/>
        <v>14.5</v>
      </c>
      <c r="U262" s="8">
        <f t="shared" si="48"/>
        <v>15.183333333333332</v>
      </c>
      <c r="V262" s="8">
        <f t="shared" si="49"/>
        <v>15.012499999999999</v>
      </c>
    </row>
    <row r="263" spans="1:22" ht="13.5" x14ac:dyDescent="0.25">
      <c r="A263" s="3">
        <f>RSI!A263</f>
        <v>42390</v>
      </c>
      <c r="B263" s="2">
        <f>RSI!B263</f>
        <v>2.8235000000000001</v>
      </c>
      <c r="C263" s="2">
        <f>RSI!I263</f>
        <v>35.256583619131476</v>
      </c>
      <c r="D263" s="2">
        <f>MACD!E263</f>
        <v>-3.4132648772482455E-3</v>
      </c>
      <c r="E263" s="2">
        <f>MACD!F263</f>
        <v>-1.3252037436014458E-2</v>
      </c>
      <c r="F263" s="2">
        <f>'Moving Avg'!D263</f>
        <v>2.8851399999999998</v>
      </c>
      <c r="G263" s="2">
        <f>'Moving Avg'!F263</f>
        <v>2.8840450000000009</v>
      </c>
      <c r="H263" s="2">
        <f>'Moving Avg'!G263</f>
        <v>2.8894080000000009</v>
      </c>
      <c r="I263" s="2">
        <f>'Moving Avg'!H263</f>
        <v>3.2578004999999934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33</v>
      </c>
      <c r="Q263" s="9">
        <f t="shared" si="44"/>
        <v>13.7</v>
      </c>
      <c r="R263" s="9">
        <f t="shared" si="45"/>
        <v>13.25</v>
      </c>
      <c r="S263" s="9">
        <f t="shared" si="46"/>
        <v>18.600000000000001</v>
      </c>
      <c r="T263" s="9">
        <f t="shared" si="47"/>
        <v>14.5</v>
      </c>
      <c r="U263" s="8">
        <f t="shared" si="48"/>
        <v>15.183333333333332</v>
      </c>
      <c r="V263" s="8">
        <f t="shared" si="49"/>
        <v>15.012499999999999</v>
      </c>
    </row>
    <row r="264" spans="1:22" ht="13.5" x14ac:dyDescent="0.25">
      <c r="A264" s="3">
        <f>RSI!A264</f>
        <v>42391</v>
      </c>
      <c r="B264" s="2">
        <f>RSI!B264</f>
        <v>2.7869000000000002</v>
      </c>
      <c r="C264" s="2">
        <f>RSI!I264</f>
        <v>30.273678710071081</v>
      </c>
      <c r="D264" s="2">
        <f>MACD!E264</f>
        <v>8.1618916112100592E-3</v>
      </c>
      <c r="E264" s="2">
        <f>MACD!F264</f>
        <v>-8.9692516265695542E-3</v>
      </c>
      <c r="F264" s="2">
        <f>'Moving Avg'!D264</f>
        <v>2.8616799999999998</v>
      </c>
      <c r="G264" s="2">
        <f>'Moving Avg'!F264</f>
        <v>2.8785450000000008</v>
      </c>
      <c r="H264" s="2">
        <f>'Moving Avg'!G264</f>
        <v>2.8876480000000009</v>
      </c>
      <c r="I264" s="2">
        <f>'Moving Avg'!H264</f>
        <v>3.2536014999999932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33</v>
      </c>
      <c r="Q264" s="9">
        <f t="shared" si="44"/>
        <v>13.7</v>
      </c>
      <c r="R264" s="9">
        <f t="shared" si="45"/>
        <v>13.25</v>
      </c>
      <c r="S264" s="9">
        <f t="shared" si="46"/>
        <v>18.600000000000001</v>
      </c>
      <c r="T264" s="9">
        <f t="shared" si="47"/>
        <v>14.5</v>
      </c>
      <c r="U264" s="8">
        <f t="shared" si="48"/>
        <v>15.183333333333332</v>
      </c>
      <c r="V264" s="8">
        <f t="shared" si="49"/>
        <v>15.012499999999999</v>
      </c>
    </row>
    <row r="265" spans="1:22" ht="13.5" x14ac:dyDescent="0.25">
      <c r="A265" s="3">
        <f>RSI!A265</f>
        <v>42394</v>
      </c>
      <c r="B265" s="2">
        <f>RSI!B265</f>
        <v>2.9115000000000002</v>
      </c>
      <c r="C265" s="2">
        <f>RSI!I265</f>
        <v>54.071827594226541</v>
      </c>
      <c r="D265" s="2">
        <f>MACD!E265</f>
        <v>7.081892944204693E-3</v>
      </c>
      <c r="E265" s="2">
        <f>MACD!F265</f>
        <v>-5.7590227124147044E-3</v>
      </c>
      <c r="F265" s="2">
        <f>'Moving Avg'!D265</f>
        <v>2.8601999999999999</v>
      </c>
      <c r="G265" s="2">
        <f>'Moving Avg'!F265</f>
        <v>2.8811100000000005</v>
      </c>
      <c r="H265" s="2">
        <f>'Moving Avg'!G265</f>
        <v>2.8883800000000006</v>
      </c>
      <c r="I265" s="2">
        <f>'Moving Avg'!H265</f>
        <v>3.2501299999999933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33</v>
      </c>
      <c r="Q265" s="9">
        <f t="shared" si="44"/>
        <v>13.7</v>
      </c>
      <c r="R265" s="9">
        <f t="shared" si="45"/>
        <v>13.25</v>
      </c>
      <c r="S265" s="9">
        <f t="shared" si="46"/>
        <v>18.600000000000001</v>
      </c>
      <c r="T265" s="9">
        <f t="shared" si="47"/>
        <v>14.5</v>
      </c>
      <c r="U265" s="8">
        <f t="shared" si="48"/>
        <v>15.183333333333332</v>
      </c>
      <c r="V265" s="8">
        <f t="shared" si="49"/>
        <v>15.012499999999999</v>
      </c>
    </row>
    <row r="266" spans="1:22" ht="13.5" x14ac:dyDescent="0.25">
      <c r="A266" s="3">
        <f>RSI!A266</f>
        <v>42395</v>
      </c>
      <c r="B266" s="2">
        <f>RSI!B266</f>
        <v>2.8529</v>
      </c>
      <c r="C266" s="2">
        <f>RSI!I266</f>
        <v>46.102289121627969</v>
      </c>
      <c r="D266" s="2">
        <f>MACD!E266</f>
        <v>1.145247070715838E-2</v>
      </c>
      <c r="E266" s="2">
        <f>MACD!F266</f>
        <v>-2.3167240285000877E-3</v>
      </c>
      <c r="F266" s="2">
        <f>'Moving Avg'!D266</f>
        <v>2.8470000000000004</v>
      </c>
      <c r="G266" s="2">
        <f>'Moving Avg'!F266</f>
        <v>2.8822100000000002</v>
      </c>
      <c r="H266" s="2">
        <f>'Moving Avg'!G266</f>
        <v>2.8879400000000004</v>
      </c>
      <c r="I266" s="2">
        <f>'Moving Avg'!H266</f>
        <v>3.2463654999999938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33</v>
      </c>
      <c r="Q266" s="9">
        <f t="shared" si="44"/>
        <v>13.7</v>
      </c>
      <c r="R266" s="9">
        <f t="shared" si="45"/>
        <v>13.25</v>
      </c>
      <c r="S266" s="9">
        <f t="shared" si="46"/>
        <v>18.600000000000001</v>
      </c>
      <c r="T266" s="9">
        <f t="shared" si="47"/>
        <v>14.5</v>
      </c>
      <c r="U266" s="8">
        <f t="shared" si="48"/>
        <v>15.183333333333332</v>
      </c>
      <c r="V266" s="8">
        <f t="shared" si="49"/>
        <v>15.012499999999999</v>
      </c>
    </row>
    <row r="267" spans="1:22" ht="13.5" x14ac:dyDescent="0.25">
      <c r="A267" s="3">
        <f>RSI!A267</f>
        <v>42396</v>
      </c>
      <c r="B267" s="2">
        <f>RSI!B267</f>
        <v>2.9115000000000002</v>
      </c>
      <c r="C267" s="2">
        <f>RSI!I267</f>
        <v>53.485351674476405</v>
      </c>
      <c r="D267" s="2">
        <f>MACD!E267</f>
        <v>9.8669977783374385E-3</v>
      </c>
      <c r="E267" s="2">
        <f>MACD!F267</f>
        <v>1.2002033286741764E-4</v>
      </c>
      <c r="F267" s="2">
        <f>'Moving Avg'!D267</f>
        <v>2.8572600000000001</v>
      </c>
      <c r="G267" s="2">
        <f>'Moving Avg'!F267</f>
        <v>2.8847749999999999</v>
      </c>
      <c r="H267" s="2">
        <f>'Moving Avg'!G267</f>
        <v>2.8877920000000006</v>
      </c>
      <c r="I267" s="2">
        <f>'Moving Avg'!H267</f>
        <v>3.2428939999999944</v>
      </c>
      <c r="J267" s="6" t="str">
        <f>OBV!F267</f>
        <v>BEARISH</v>
      </c>
      <c r="K267" s="6" t="str">
        <f>OBV!G267</f>
        <v>STRONG</v>
      </c>
      <c r="L267" s="6" t="str">
        <f>OBV!H267</f>
        <v>BEARISH DIVERGENCE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33</v>
      </c>
      <c r="Q267" s="9">
        <f t="shared" si="44"/>
        <v>13.7</v>
      </c>
      <c r="R267" s="9">
        <f t="shared" si="45"/>
        <v>13.25</v>
      </c>
      <c r="S267" s="9">
        <f t="shared" si="46"/>
        <v>18.600000000000001</v>
      </c>
      <c r="T267" s="9">
        <f t="shared" si="47"/>
        <v>14.5</v>
      </c>
      <c r="U267" s="8">
        <f t="shared" si="48"/>
        <v>15.183333333333332</v>
      </c>
      <c r="V267" s="8">
        <f t="shared" si="49"/>
        <v>15.012499999999999</v>
      </c>
    </row>
    <row r="268" spans="1:22" ht="13.5" x14ac:dyDescent="0.25">
      <c r="A268" s="3">
        <f>RSI!A268</f>
        <v>42397</v>
      </c>
      <c r="B268" s="2">
        <f>RSI!B268</f>
        <v>2.8235000000000001</v>
      </c>
      <c r="C268" s="2">
        <f>RSI!I268</f>
        <v>43.785478292709847</v>
      </c>
      <c r="D268" s="2">
        <f>MACD!E268</f>
        <v>1.4864510466259251E-2</v>
      </c>
      <c r="E268" s="2">
        <f>MACD!F268</f>
        <v>3.0689183595457841E-3</v>
      </c>
      <c r="F268" s="2">
        <f>'Moving Avg'!D268</f>
        <v>2.8572600000000001</v>
      </c>
      <c r="G268" s="2">
        <f>'Moving Avg'!F268</f>
        <v>2.8829399999999996</v>
      </c>
      <c r="H268" s="2">
        <f>'Moving Avg'!G268</f>
        <v>2.8864720000000004</v>
      </c>
      <c r="I268" s="2">
        <f>'Moving Avg'!H268</f>
        <v>3.2392264999999947</v>
      </c>
      <c r="J268" s="6" t="str">
        <f>OBV!F268</f>
        <v>BEARISH</v>
      </c>
      <c r="K268" s="6" t="str">
        <f>OBV!G268</f>
        <v>STRONG</v>
      </c>
      <c r="L268" s="6" t="str">
        <f>OBV!H268</f>
        <v>NEUTRAL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33</v>
      </c>
      <c r="Q268" s="9">
        <f t="shared" si="44"/>
        <v>13.7</v>
      </c>
      <c r="R268" s="9">
        <f t="shared" si="45"/>
        <v>13.25</v>
      </c>
      <c r="S268" s="9">
        <f t="shared" si="46"/>
        <v>18.600000000000001</v>
      </c>
      <c r="T268" s="9">
        <f t="shared" si="47"/>
        <v>14.5</v>
      </c>
      <c r="U268" s="8">
        <f t="shared" si="48"/>
        <v>15.183333333333332</v>
      </c>
      <c r="V268" s="8">
        <f t="shared" si="49"/>
        <v>15.012499999999999</v>
      </c>
    </row>
    <row r="269" spans="1:22" ht="13.5" x14ac:dyDescent="0.25">
      <c r="A269" s="3">
        <f>RSI!A269</f>
        <v>42398</v>
      </c>
      <c r="B269" s="2">
        <f>RSI!B269</f>
        <v>2.7574999999999998</v>
      </c>
      <c r="C269" s="2">
        <f>RSI!I269</f>
        <v>38.191240517589065</v>
      </c>
      <c r="D269" s="2">
        <f>MACD!E269</f>
        <v>2.545897755262283E-2</v>
      </c>
      <c r="E269" s="2">
        <f>MACD!F269</f>
        <v>7.5469301981611944E-3</v>
      </c>
      <c r="F269" s="2">
        <f>'Moving Avg'!D269</f>
        <v>2.8513800000000002</v>
      </c>
      <c r="G269" s="2">
        <f>'Moving Avg'!F269</f>
        <v>2.8792699999999996</v>
      </c>
      <c r="H269" s="2">
        <f>'Moving Avg'!G269</f>
        <v>2.8836840000000001</v>
      </c>
      <c r="I269" s="2">
        <f>'Moving Avg'!H269</f>
        <v>3.2352289999999955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33</v>
      </c>
      <c r="Q269" s="9">
        <f t="shared" si="44"/>
        <v>13.7</v>
      </c>
      <c r="R269" s="9">
        <f t="shared" si="45"/>
        <v>13.25</v>
      </c>
      <c r="S269" s="9">
        <f t="shared" si="46"/>
        <v>18.600000000000001</v>
      </c>
      <c r="T269" s="9">
        <f t="shared" si="47"/>
        <v>14.5</v>
      </c>
      <c r="U269" s="8">
        <f t="shared" si="48"/>
        <v>15.183333333333332</v>
      </c>
      <c r="V269" s="8">
        <f t="shared" si="49"/>
        <v>15.012499999999999</v>
      </c>
    </row>
    <row r="270" spans="1:22" ht="13.5" x14ac:dyDescent="0.25">
      <c r="A270" s="3">
        <f>RSI!A270</f>
        <v>42401</v>
      </c>
      <c r="B270" s="2">
        <f>RSI!B270</f>
        <v>2.8161999999999998</v>
      </c>
      <c r="C270" s="2">
        <f>RSI!I270</f>
        <v>44.930342767333002</v>
      </c>
      <c r="D270" s="2">
        <f>MACD!E270</f>
        <v>3.3054540340484273E-2</v>
      </c>
      <c r="E270" s="2">
        <f>MACD!F270</f>
        <v>1.2648452226625811E-2</v>
      </c>
      <c r="F270" s="2">
        <f>'Moving Avg'!D270</f>
        <v>2.8323200000000002</v>
      </c>
      <c r="G270" s="2">
        <f>'Moving Avg'!F270</f>
        <v>2.8770700000000002</v>
      </c>
      <c r="H270" s="2">
        <f>'Moving Avg'!G270</f>
        <v>2.8820700000000006</v>
      </c>
      <c r="I270" s="2">
        <f>'Moving Avg'!H270</f>
        <v>3.231594999999996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33</v>
      </c>
      <c r="Q270" s="9">
        <f t="shared" si="44"/>
        <v>13.7</v>
      </c>
      <c r="R270" s="9">
        <f t="shared" si="45"/>
        <v>13.25</v>
      </c>
      <c r="S270" s="9">
        <f t="shared" si="46"/>
        <v>18.600000000000001</v>
      </c>
      <c r="T270" s="9">
        <f t="shared" si="47"/>
        <v>14.5</v>
      </c>
      <c r="U270" s="8">
        <f t="shared" si="48"/>
        <v>15.183333333333332</v>
      </c>
      <c r="V270" s="8">
        <f t="shared" si="49"/>
        <v>15.012499999999999</v>
      </c>
    </row>
    <row r="271" spans="1:22" ht="13.5" x14ac:dyDescent="0.25">
      <c r="A271" s="3">
        <f>RSI!A271</f>
        <v>42402</v>
      </c>
      <c r="B271" s="2">
        <f>RSI!B271</f>
        <v>2.7869000000000002</v>
      </c>
      <c r="C271" s="2">
        <f>RSI!I271</f>
        <v>42.442801666787467</v>
      </c>
      <c r="D271" s="2">
        <f>MACD!E271</f>
        <v>4.1969530668974464E-2</v>
      </c>
      <c r="E271" s="2">
        <f>MACD!F271</f>
        <v>1.8512667915095544E-2</v>
      </c>
      <c r="F271" s="2">
        <f>'Moving Avg'!D271</f>
        <v>2.8191200000000003</v>
      </c>
      <c r="G271" s="2">
        <f>'Moving Avg'!F271</f>
        <v>2.8704700000000005</v>
      </c>
      <c r="H271" s="2">
        <f>'Moving Avg'!G271</f>
        <v>2.8798700000000004</v>
      </c>
      <c r="I271" s="2">
        <f>'Moving Avg'!H271</f>
        <v>3.2278144999999956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33</v>
      </c>
      <c r="Q271" s="9">
        <f t="shared" si="44"/>
        <v>13.7</v>
      </c>
      <c r="R271" s="9">
        <f t="shared" si="45"/>
        <v>13.25</v>
      </c>
      <c r="S271" s="9">
        <f t="shared" si="46"/>
        <v>18.600000000000001</v>
      </c>
      <c r="T271" s="9">
        <f t="shared" si="47"/>
        <v>14.5</v>
      </c>
      <c r="U271" s="8">
        <f t="shared" si="48"/>
        <v>15.183333333333332</v>
      </c>
      <c r="V271" s="8">
        <f t="shared" si="49"/>
        <v>15.012499999999999</v>
      </c>
    </row>
    <row r="272" spans="1:22" ht="13.5" x14ac:dyDescent="0.25">
      <c r="A272" s="3">
        <f>RSI!A272</f>
        <v>42403</v>
      </c>
      <c r="B272" s="2">
        <f>RSI!B272</f>
        <v>2.7502</v>
      </c>
      <c r="C272" s="2">
        <f>RSI!I272</f>
        <v>39.49337305948314</v>
      </c>
      <c r="D272" s="2">
        <f>MACD!E272</f>
        <v>4.3667947243501093E-2</v>
      </c>
      <c r="E272" s="2">
        <f>MACD!F272</f>
        <v>2.3543723780776654E-2</v>
      </c>
      <c r="F272" s="2">
        <f>'Moving Avg'!D272</f>
        <v>2.7868599999999999</v>
      </c>
      <c r="G272" s="2">
        <f>'Moving Avg'!F272</f>
        <v>2.8620350000000001</v>
      </c>
      <c r="H272" s="2">
        <f>'Moving Avg'!G272</f>
        <v>2.8769360000000006</v>
      </c>
      <c r="I272" s="2">
        <f>'Moving Avg'!H272</f>
        <v>3.2238504999999957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33</v>
      </c>
      <c r="Q272" s="9">
        <f t="shared" si="44"/>
        <v>13.7</v>
      </c>
      <c r="R272" s="9">
        <f t="shared" si="45"/>
        <v>13.25</v>
      </c>
      <c r="S272" s="9">
        <f t="shared" si="46"/>
        <v>18.600000000000001</v>
      </c>
      <c r="T272" s="9">
        <f t="shared" si="47"/>
        <v>14.5</v>
      </c>
      <c r="U272" s="8">
        <f t="shared" si="48"/>
        <v>15.183333333333332</v>
      </c>
      <c r="V272" s="8">
        <f t="shared" si="49"/>
        <v>15.012499999999999</v>
      </c>
    </row>
    <row r="273" spans="1:22" ht="13.5" x14ac:dyDescent="0.25">
      <c r="A273" s="3">
        <f>RSI!A273</f>
        <v>42404</v>
      </c>
      <c r="B273" s="2">
        <f>RSI!B273</f>
        <v>2.7502</v>
      </c>
      <c r="C273" s="2">
        <f>RSI!I273</f>
        <v>39.493373059483133</v>
      </c>
      <c r="D273" s="2">
        <f>MACD!E273</f>
        <v>4.0108382482876515E-2</v>
      </c>
      <c r="E273" s="2">
        <f>MACD!F273</f>
        <v>2.6856655521196628E-2</v>
      </c>
      <c r="F273" s="2">
        <f>'Moving Avg'!D273</f>
        <v>2.7721999999999998</v>
      </c>
      <c r="G273" s="2">
        <f>'Moving Avg'!F273</f>
        <v>2.8539699999999999</v>
      </c>
      <c r="H273" s="2">
        <f>'Moving Avg'!G273</f>
        <v>2.8740020000000008</v>
      </c>
      <c r="I273" s="2">
        <f>'Moving Avg'!H273</f>
        <v>3.2198864999999959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33</v>
      </c>
      <c r="Q273" s="9">
        <f t="shared" si="44"/>
        <v>13.7</v>
      </c>
      <c r="R273" s="9">
        <f t="shared" si="45"/>
        <v>13.25</v>
      </c>
      <c r="S273" s="9">
        <f t="shared" si="46"/>
        <v>18.600000000000001</v>
      </c>
      <c r="T273" s="9">
        <f t="shared" si="47"/>
        <v>14.5</v>
      </c>
      <c r="U273" s="8">
        <f t="shared" si="48"/>
        <v>15.183333333333332</v>
      </c>
      <c r="V273" s="8">
        <f t="shared" si="49"/>
        <v>15.012499999999999</v>
      </c>
    </row>
    <row r="274" spans="1:22" ht="13.5" x14ac:dyDescent="0.25">
      <c r="A274" s="3">
        <f>RSI!A274</f>
        <v>42405</v>
      </c>
      <c r="B274" s="2">
        <f>RSI!B274</f>
        <v>2.7502</v>
      </c>
      <c r="C274" s="2">
        <f>RSI!I274</f>
        <v>39.493373059483133</v>
      </c>
      <c r="D274" s="2">
        <f>MACD!E274</f>
        <v>3.2067032513921401E-2</v>
      </c>
      <c r="E274" s="2">
        <f>MACD!F274</f>
        <v>2.7898730919741582E-2</v>
      </c>
      <c r="F274" s="2">
        <f>'Moving Avg'!D274</f>
        <v>2.7707399999999995</v>
      </c>
      <c r="G274" s="2">
        <f>'Moving Avg'!F274</f>
        <v>2.8459050000000006</v>
      </c>
      <c r="H274" s="2">
        <f>'Moving Avg'!G274</f>
        <v>2.8710680000000015</v>
      </c>
      <c r="I274" s="2">
        <f>'Moving Avg'!H274</f>
        <v>3.2159569999999955</v>
      </c>
      <c r="J274" s="6" t="str">
        <f>OBV!F274</f>
        <v>BEARISH</v>
      </c>
      <c r="K274" s="6" t="str">
        <f>OBV!G274</f>
        <v>STRONG</v>
      </c>
      <c r="L274" s="6" t="str">
        <f>OBV!H274</f>
        <v>CONFIRMED BEARISH</v>
      </c>
      <c r="M274" s="8">
        <f t="shared" si="40"/>
        <v>25</v>
      </c>
      <c r="N274" s="8">
        <f t="shared" si="41"/>
        <v>0</v>
      </c>
      <c r="O274" s="8">
        <f t="shared" si="42"/>
        <v>0</v>
      </c>
      <c r="P274" s="8">
        <f t="shared" si="43"/>
        <v>33</v>
      </c>
      <c r="Q274" s="9">
        <f t="shared" si="44"/>
        <v>13.7</v>
      </c>
      <c r="R274" s="9">
        <f t="shared" si="45"/>
        <v>13.25</v>
      </c>
      <c r="S274" s="9">
        <f t="shared" si="46"/>
        <v>18.600000000000001</v>
      </c>
      <c r="T274" s="9">
        <f t="shared" si="47"/>
        <v>14.5</v>
      </c>
      <c r="U274" s="8">
        <f t="shared" si="48"/>
        <v>15.183333333333332</v>
      </c>
      <c r="V274" s="8">
        <f t="shared" si="49"/>
        <v>15.012499999999999</v>
      </c>
    </row>
    <row r="275" spans="1:22" ht="13.5" x14ac:dyDescent="0.25">
      <c r="A275" s="3">
        <f>RSI!A275</f>
        <v>42408</v>
      </c>
      <c r="B275" s="2">
        <f>RSI!B275</f>
        <v>2.7502</v>
      </c>
      <c r="C275" s="2">
        <f>RSI!I275</f>
        <v>39.493373059483133</v>
      </c>
      <c r="D275" s="2">
        <f>MACD!E275</f>
        <v>4.4988857666290905E-2</v>
      </c>
      <c r="E275" s="2">
        <f>MACD!F275</f>
        <v>3.1316756269051449E-2</v>
      </c>
      <c r="F275" s="2">
        <f>'Moving Avg'!D275</f>
        <v>2.7575399999999997</v>
      </c>
      <c r="G275" s="2">
        <f>'Moving Avg'!F275</f>
        <v>2.8385700000000003</v>
      </c>
      <c r="H275" s="2">
        <f>'Moving Avg'!G275</f>
        <v>2.8681340000000004</v>
      </c>
      <c r="I275" s="2">
        <f>'Moving Avg'!H275</f>
        <v>3.2119929999999961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  <c r="M275" s="8">
        <f t="shared" si="40"/>
        <v>25</v>
      </c>
      <c r="N275" s="8">
        <f t="shared" si="41"/>
        <v>0</v>
      </c>
      <c r="O275" s="8">
        <f t="shared" si="42"/>
        <v>0</v>
      </c>
      <c r="P275" s="8">
        <f t="shared" si="43"/>
        <v>33</v>
      </c>
      <c r="Q275" s="9">
        <f t="shared" si="44"/>
        <v>13.7</v>
      </c>
      <c r="R275" s="9">
        <f t="shared" si="45"/>
        <v>13.25</v>
      </c>
      <c r="S275" s="9">
        <f t="shared" si="46"/>
        <v>18.600000000000001</v>
      </c>
      <c r="T275" s="9">
        <f t="shared" si="47"/>
        <v>14.5</v>
      </c>
      <c r="U275" s="8">
        <f t="shared" si="48"/>
        <v>15.183333333333332</v>
      </c>
      <c r="V275" s="8">
        <f t="shared" si="49"/>
        <v>15.012499999999999</v>
      </c>
    </row>
    <row r="276" spans="1:22" ht="13.5" x14ac:dyDescent="0.25">
      <c r="A276" s="3">
        <f>RSI!A276</f>
        <v>42409</v>
      </c>
      <c r="B276" s="2">
        <f>RSI!B276</f>
        <v>2.7134999999999998</v>
      </c>
      <c r="C276" s="2">
        <f>RSI!I276</f>
        <v>36.117470489291364</v>
      </c>
      <c r="D276" s="2">
        <f>MACD!E276</f>
        <v>5.014141175813247E-2</v>
      </c>
      <c r="E276" s="2">
        <f>MACD!F276</f>
        <v>3.5081687366867655E-2</v>
      </c>
      <c r="F276" s="2">
        <f>'Moving Avg'!D276</f>
        <v>2.7428599999999999</v>
      </c>
      <c r="G276" s="2">
        <f>'Moving Avg'!F276</f>
        <v>2.8290350000000002</v>
      </c>
      <c r="H276" s="2">
        <f>'Moving Avg'!G276</f>
        <v>2.8644660000000006</v>
      </c>
      <c r="I276" s="2">
        <f>'Moving Avg'!H276</f>
        <v>3.2078104999999959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0"/>
        <v>25</v>
      </c>
      <c r="N276" s="8">
        <f t="shared" si="41"/>
        <v>0</v>
      </c>
      <c r="O276" s="8">
        <f t="shared" si="42"/>
        <v>0</v>
      </c>
      <c r="P276" s="8">
        <f t="shared" si="43"/>
        <v>33</v>
      </c>
      <c r="Q276" s="9">
        <f t="shared" si="44"/>
        <v>13.7</v>
      </c>
      <c r="R276" s="9">
        <f t="shared" si="45"/>
        <v>13.25</v>
      </c>
      <c r="S276" s="9">
        <f t="shared" si="46"/>
        <v>18.600000000000001</v>
      </c>
      <c r="T276" s="9">
        <f t="shared" si="47"/>
        <v>14.5</v>
      </c>
      <c r="U276" s="8">
        <f t="shared" si="48"/>
        <v>15.183333333333332</v>
      </c>
      <c r="V276" s="8">
        <f t="shared" si="49"/>
        <v>15.012499999999999</v>
      </c>
    </row>
    <row r="277" spans="1:22" ht="13.5" x14ac:dyDescent="0.25">
      <c r="A277" s="3">
        <f>RSI!A277</f>
        <v>42410</v>
      </c>
      <c r="B277" s="2">
        <f>RSI!B277</f>
        <v>2.7502</v>
      </c>
      <c r="C277" s="2">
        <f>RSI!I277</f>
        <v>41.502495213213649</v>
      </c>
      <c r="D277" s="2">
        <f>MACD!E277</f>
        <v>6.1492371097801701E-2</v>
      </c>
      <c r="E277" s="2">
        <f>MACD!F277</f>
        <v>4.0363824113054468E-2</v>
      </c>
      <c r="F277" s="2">
        <f>'Moving Avg'!D277</f>
        <v>2.7428599999999999</v>
      </c>
      <c r="G277" s="2">
        <f>'Moving Avg'!F277</f>
        <v>2.8217000000000003</v>
      </c>
      <c r="H277" s="2">
        <f>'Moving Avg'!G277</f>
        <v>2.8615320000000009</v>
      </c>
      <c r="I277" s="2">
        <f>'Moving Avg'!H277</f>
        <v>3.2041254999999969</v>
      </c>
      <c r="J277" s="6" t="str">
        <f>OBV!F277</f>
        <v>BEARISH</v>
      </c>
      <c r="K277" s="6" t="str">
        <f>OBV!G277</f>
        <v>NEUTRAL</v>
      </c>
      <c r="L277" s="6" t="str">
        <f>OBV!H277</f>
        <v>NEUTRAL</v>
      </c>
      <c r="M277" s="8">
        <f t="shared" si="40"/>
        <v>25</v>
      </c>
      <c r="N277" s="8">
        <f t="shared" si="41"/>
        <v>0</v>
      </c>
      <c r="O277" s="8">
        <f t="shared" si="42"/>
        <v>0</v>
      </c>
      <c r="P277" s="8">
        <f t="shared" si="43"/>
        <v>16.5</v>
      </c>
      <c r="Q277" s="9">
        <f t="shared" si="44"/>
        <v>11.225</v>
      </c>
      <c r="R277" s="9">
        <f t="shared" si="45"/>
        <v>9.125</v>
      </c>
      <c r="S277" s="9">
        <f t="shared" si="46"/>
        <v>11.175000000000001</v>
      </c>
      <c r="T277" s="9">
        <f t="shared" si="47"/>
        <v>10.375</v>
      </c>
      <c r="U277" s="8">
        <f t="shared" si="48"/>
        <v>10.508333333333335</v>
      </c>
      <c r="V277" s="8">
        <f t="shared" si="49"/>
        <v>10.475000000000001</v>
      </c>
    </row>
    <row r="278" spans="1:22" ht="13.5" x14ac:dyDescent="0.25">
      <c r="A278" s="3">
        <f>RSI!A278</f>
        <v>42411</v>
      </c>
      <c r="B278" s="2">
        <f>RSI!B278</f>
        <v>2.7134999999999998</v>
      </c>
      <c r="C278" s="2">
        <f>RSI!I278</f>
        <v>38.048455600228266</v>
      </c>
      <c r="D278" s="2">
        <f>MACD!E278</f>
        <v>6.0703038716086066E-2</v>
      </c>
      <c r="E278" s="2">
        <f>MACD!F278</f>
        <v>4.4431667033660791E-2</v>
      </c>
      <c r="F278" s="2">
        <f>'Moving Avg'!D278</f>
        <v>2.7355199999999997</v>
      </c>
      <c r="G278" s="2">
        <f>'Moving Avg'!F278</f>
        <v>2.8125300000000002</v>
      </c>
      <c r="H278" s="2">
        <f>'Moving Avg'!G278</f>
        <v>2.8578640000000006</v>
      </c>
      <c r="I278" s="2">
        <f>'Moving Avg'!H278</f>
        <v>3.200326499999997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  <c r="M278" s="8">
        <f t="shared" si="40"/>
        <v>25</v>
      </c>
      <c r="N278" s="8">
        <f t="shared" si="41"/>
        <v>0</v>
      </c>
      <c r="O278" s="8">
        <f t="shared" si="42"/>
        <v>0</v>
      </c>
      <c r="P278" s="8">
        <f t="shared" si="43"/>
        <v>16.5</v>
      </c>
      <c r="Q278" s="9">
        <f t="shared" si="44"/>
        <v>11.225</v>
      </c>
      <c r="R278" s="9">
        <f t="shared" si="45"/>
        <v>9.125</v>
      </c>
      <c r="S278" s="9">
        <f t="shared" si="46"/>
        <v>11.175000000000001</v>
      </c>
      <c r="T278" s="9">
        <f t="shared" si="47"/>
        <v>10.375</v>
      </c>
      <c r="U278" s="8">
        <f t="shared" si="48"/>
        <v>10.508333333333335</v>
      </c>
      <c r="V278" s="8">
        <f t="shared" si="49"/>
        <v>10.475000000000001</v>
      </c>
    </row>
    <row r="279" spans="1:22" ht="13.5" x14ac:dyDescent="0.25">
      <c r="A279" s="3">
        <f>RSI!A279</f>
        <v>42412</v>
      </c>
      <c r="B279" s="2">
        <f>RSI!B279</f>
        <v>2.7134999999999998</v>
      </c>
      <c r="C279" s="2">
        <f>RSI!I279</f>
        <v>38.048455600228266</v>
      </c>
      <c r="D279" s="2">
        <f>MACD!E279</f>
        <v>5.0492558488632877E-2</v>
      </c>
      <c r="E279" s="2">
        <f>MACD!F279</f>
        <v>4.5643845324655208E-2</v>
      </c>
      <c r="F279" s="2">
        <f>'Moving Avg'!D279</f>
        <v>2.7281799999999996</v>
      </c>
      <c r="G279" s="2">
        <f>'Moving Avg'!F279</f>
        <v>2.8029950000000001</v>
      </c>
      <c r="H279" s="2">
        <f>'Moving Avg'!G279</f>
        <v>2.8541960000000013</v>
      </c>
      <c r="I279" s="2">
        <f>'Moving Avg'!H279</f>
        <v>3.1965274999999966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25</v>
      </c>
      <c r="N279" s="8">
        <f t="shared" si="41"/>
        <v>0</v>
      </c>
      <c r="O279" s="8">
        <f t="shared" si="42"/>
        <v>0</v>
      </c>
      <c r="P279" s="8">
        <f t="shared" si="43"/>
        <v>16.5</v>
      </c>
      <c r="Q279" s="9">
        <f t="shared" si="44"/>
        <v>11.225</v>
      </c>
      <c r="R279" s="9">
        <f t="shared" si="45"/>
        <v>9.125</v>
      </c>
      <c r="S279" s="9">
        <f t="shared" si="46"/>
        <v>11.175000000000001</v>
      </c>
      <c r="T279" s="9">
        <f t="shared" si="47"/>
        <v>10.375</v>
      </c>
      <c r="U279" s="8">
        <f t="shared" si="48"/>
        <v>10.508333333333335</v>
      </c>
      <c r="V279" s="8">
        <f t="shared" si="49"/>
        <v>10.475000000000001</v>
      </c>
    </row>
    <row r="280" spans="1:22" ht="13.5" x14ac:dyDescent="0.25">
      <c r="A280" s="3">
        <f>RSI!A280</f>
        <v>42415</v>
      </c>
      <c r="B280" s="2">
        <f>RSI!B280</f>
        <v>2.6695000000000002</v>
      </c>
      <c r="C280" s="2">
        <f>RSI!I280</f>
        <v>34.102148930112691</v>
      </c>
      <c r="D280" s="2">
        <f>MACD!E280</f>
        <v>5.470893371226726E-2</v>
      </c>
      <c r="E280" s="2">
        <f>MACD!F280</f>
        <v>4.7456863002177621E-2</v>
      </c>
      <c r="F280" s="2">
        <f>'Moving Avg'!D280</f>
        <v>2.7120399999999996</v>
      </c>
      <c r="G280" s="2">
        <f>'Moving Avg'!F280</f>
        <v>2.7905249999999997</v>
      </c>
      <c r="H280" s="2">
        <f>'Moving Avg'!G280</f>
        <v>2.8496480000000015</v>
      </c>
      <c r="I280" s="2">
        <f>'Moving Avg'!H280</f>
        <v>3.1925084999999971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25</v>
      </c>
      <c r="N280" s="8">
        <f t="shared" si="41"/>
        <v>0</v>
      </c>
      <c r="O280" s="8">
        <f t="shared" si="42"/>
        <v>0</v>
      </c>
      <c r="P280" s="8">
        <f t="shared" si="43"/>
        <v>33</v>
      </c>
      <c r="Q280" s="9">
        <f t="shared" si="44"/>
        <v>13.7</v>
      </c>
      <c r="R280" s="9">
        <f t="shared" si="45"/>
        <v>13.25</v>
      </c>
      <c r="S280" s="9">
        <f t="shared" si="46"/>
        <v>18.600000000000001</v>
      </c>
      <c r="T280" s="9">
        <f t="shared" si="47"/>
        <v>14.5</v>
      </c>
      <c r="U280" s="8">
        <f t="shared" si="48"/>
        <v>15.183333333333332</v>
      </c>
      <c r="V280" s="8">
        <f t="shared" si="49"/>
        <v>15.012499999999999</v>
      </c>
    </row>
    <row r="281" spans="1:22" ht="13.5" x14ac:dyDescent="0.25">
      <c r="A281" s="3">
        <f>RSI!A281</f>
        <v>42416</v>
      </c>
      <c r="B281" s="2">
        <f>RSI!B281</f>
        <v>2.6695000000000002</v>
      </c>
      <c r="C281" s="2">
        <f>RSI!I281</f>
        <v>34.102148930112676</v>
      </c>
      <c r="D281" s="2">
        <f>MACD!E281</f>
        <v>5.4553000526086137E-2</v>
      </c>
      <c r="E281" s="2">
        <f>MACD!F281</f>
        <v>4.8876090506959333E-2</v>
      </c>
      <c r="F281" s="2">
        <f>'Moving Avg'!D281</f>
        <v>2.7032399999999996</v>
      </c>
      <c r="G281" s="2">
        <f>'Moving Avg'!F281</f>
        <v>2.7780549999999997</v>
      </c>
      <c r="H281" s="2">
        <f>'Moving Avg'!G281</f>
        <v>2.8451000000000009</v>
      </c>
      <c r="I281" s="2">
        <f>'Moving Avg'!H281</f>
        <v>3.1884199999999976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0</v>
      </c>
      <c r="P281" s="8">
        <f t="shared" si="43"/>
        <v>16.5</v>
      </c>
      <c r="Q281" s="9">
        <f t="shared" si="44"/>
        <v>11.225</v>
      </c>
      <c r="R281" s="9">
        <f t="shared" si="45"/>
        <v>9.125</v>
      </c>
      <c r="S281" s="9">
        <f t="shared" si="46"/>
        <v>11.175000000000001</v>
      </c>
      <c r="T281" s="9">
        <f t="shared" si="47"/>
        <v>10.375</v>
      </c>
      <c r="U281" s="8">
        <f t="shared" si="48"/>
        <v>10.508333333333335</v>
      </c>
      <c r="V281" s="8">
        <f t="shared" si="49"/>
        <v>10.475000000000001</v>
      </c>
    </row>
    <row r="282" spans="1:22" ht="13.5" x14ac:dyDescent="0.25">
      <c r="A282" s="3">
        <f>RSI!A282</f>
        <v>42417</v>
      </c>
      <c r="B282" s="2">
        <f>RSI!B282</f>
        <v>2.7134999999999998</v>
      </c>
      <c r="C282" s="2">
        <f>RSI!I282</f>
        <v>41.177771213140218</v>
      </c>
      <c r="D282" s="2">
        <f>MACD!E282</f>
        <v>4.6241622667670068E-2</v>
      </c>
      <c r="E282" s="2">
        <f>MACD!F282</f>
        <v>4.8349196939101488E-2</v>
      </c>
      <c r="F282" s="2">
        <f>'Moving Avg'!D282</f>
        <v>2.6958999999999995</v>
      </c>
      <c r="G282" s="2">
        <f>'Moving Avg'!F282</f>
        <v>2.7707199999999994</v>
      </c>
      <c r="H282" s="2">
        <f>'Moving Avg'!G282</f>
        <v>2.8414320000000011</v>
      </c>
      <c r="I282" s="2">
        <f>'Moving Avg'!H282</f>
        <v>3.1846909999999973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45</v>
      </c>
      <c r="O282" s="8">
        <f t="shared" si="42"/>
        <v>0</v>
      </c>
      <c r="P282" s="8">
        <f t="shared" si="43"/>
        <v>16.5</v>
      </c>
      <c r="Q282" s="9">
        <f t="shared" si="44"/>
        <v>26.975000000000001</v>
      </c>
      <c r="R282" s="9">
        <f t="shared" si="45"/>
        <v>18.125</v>
      </c>
      <c r="S282" s="9">
        <f t="shared" si="46"/>
        <v>17.925000000000001</v>
      </c>
      <c r="T282" s="9">
        <f t="shared" si="47"/>
        <v>21.625</v>
      </c>
      <c r="U282" s="8">
        <f t="shared" si="48"/>
        <v>21.008333333333336</v>
      </c>
      <c r="V282" s="8">
        <f t="shared" si="49"/>
        <v>21.162500000000001</v>
      </c>
    </row>
    <row r="283" spans="1:22" ht="13.5" x14ac:dyDescent="0.25">
      <c r="A283" s="3">
        <f>RSI!A283</f>
        <v>42418</v>
      </c>
      <c r="B283" s="2">
        <f>RSI!B283</f>
        <v>2.7134999999999998</v>
      </c>
      <c r="C283" s="2">
        <f>RSI!I283</f>
        <v>41.177771213140218</v>
      </c>
      <c r="D283" s="2">
        <f>MACD!E283</f>
        <v>3.9621122947627097E-2</v>
      </c>
      <c r="E283" s="2">
        <f>MACD!F283</f>
        <v>4.6603582140806614E-2</v>
      </c>
      <c r="F283" s="2">
        <f>'Moving Avg'!D283</f>
        <v>2.6959</v>
      </c>
      <c r="G283" s="2">
        <f>'Moving Avg'!F283</f>
        <v>2.7652199999999993</v>
      </c>
      <c r="H283" s="2">
        <f>'Moving Avg'!G283</f>
        <v>2.8377640000000013</v>
      </c>
      <c r="I283" s="2">
        <f>'Moving Avg'!H283</f>
        <v>3.1811709999999982</v>
      </c>
      <c r="J283" s="6" t="str">
        <f>OBV!F283</f>
        <v>BEARISH</v>
      </c>
      <c r="K283" s="6" t="str">
        <f>OBV!G283</f>
        <v>NEUTRAL</v>
      </c>
      <c r="L283" s="6" t="str">
        <f>OBV!H283</f>
        <v>NEUTRAL</v>
      </c>
      <c r="M283" s="8">
        <f t="shared" si="40"/>
        <v>25</v>
      </c>
      <c r="N283" s="8">
        <f t="shared" si="41"/>
        <v>45</v>
      </c>
      <c r="O283" s="8">
        <f t="shared" si="42"/>
        <v>0</v>
      </c>
      <c r="P283" s="8">
        <f t="shared" si="43"/>
        <v>16.5</v>
      </c>
      <c r="Q283" s="9">
        <f t="shared" si="44"/>
        <v>26.975000000000001</v>
      </c>
      <c r="R283" s="9">
        <f t="shared" si="45"/>
        <v>18.125</v>
      </c>
      <c r="S283" s="9">
        <f t="shared" si="46"/>
        <v>17.925000000000001</v>
      </c>
      <c r="T283" s="9">
        <f t="shared" si="47"/>
        <v>21.625</v>
      </c>
      <c r="U283" s="8">
        <f t="shared" si="48"/>
        <v>21.008333333333336</v>
      </c>
      <c r="V283" s="8">
        <f t="shared" si="49"/>
        <v>21.162500000000001</v>
      </c>
    </row>
    <row r="284" spans="1:22" ht="13.5" x14ac:dyDescent="0.25">
      <c r="A284" s="3">
        <f>RSI!A284</f>
        <v>42419</v>
      </c>
      <c r="B284" s="2">
        <f>RSI!B284</f>
        <v>2.7502</v>
      </c>
      <c r="C284" s="2">
        <f>RSI!I284</f>
        <v>46.712559390966732</v>
      </c>
      <c r="D284" s="2">
        <f>MACD!E284</f>
        <v>3.1682314073546269E-2</v>
      </c>
      <c r="E284" s="2">
        <f>MACD!F284</f>
        <v>4.3619328527354548E-2</v>
      </c>
      <c r="F284" s="2">
        <f>'Moving Avg'!D284</f>
        <v>2.7032400000000001</v>
      </c>
      <c r="G284" s="2">
        <f>'Moving Avg'!F284</f>
        <v>2.7633849999999991</v>
      </c>
      <c r="H284" s="2">
        <f>'Moving Avg'!G284</f>
        <v>2.8348300000000011</v>
      </c>
      <c r="I284" s="2">
        <f>'Moving Avg'!H284</f>
        <v>3.1778344999999977</v>
      </c>
      <c r="J284" s="6" t="str">
        <f>OBV!F284</f>
        <v>BULLISH</v>
      </c>
      <c r="K284" s="6" t="str">
        <f>OBV!G284</f>
        <v>WEAK</v>
      </c>
      <c r="L284" s="6" t="str">
        <f>OBV!H284</f>
        <v>CONFIRMED BULLISH</v>
      </c>
      <c r="M284" s="8">
        <f t="shared" si="40"/>
        <v>25</v>
      </c>
      <c r="N284" s="8">
        <f t="shared" si="41"/>
        <v>45</v>
      </c>
      <c r="O284" s="8">
        <f t="shared" si="42"/>
        <v>0</v>
      </c>
      <c r="P284" s="8">
        <f t="shared" si="43"/>
        <v>67</v>
      </c>
      <c r="Q284" s="9">
        <f t="shared" si="44"/>
        <v>34.549999999999997</v>
      </c>
      <c r="R284" s="9">
        <f t="shared" si="45"/>
        <v>30.75</v>
      </c>
      <c r="S284" s="9">
        <f t="shared" si="46"/>
        <v>40.650000000000006</v>
      </c>
      <c r="T284" s="9">
        <f t="shared" si="47"/>
        <v>34.25</v>
      </c>
      <c r="U284" s="8">
        <f t="shared" si="48"/>
        <v>35.31666666666667</v>
      </c>
      <c r="V284" s="8">
        <f t="shared" si="49"/>
        <v>35.049999999999997</v>
      </c>
    </row>
    <row r="285" spans="1:22" ht="13.5" x14ac:dyDescent="0.25">
      <c r="A285" s="3">
        <f>RSI!A285</f>
        <v>42422</v>
      </c>
      <c r="B285" s="2">
        <f>RSI!B285</f>
        <v>2.7134999999999998</v>
      </c>
      <c r="C285" s="2">
        <f>RSI!I285</f>
        <v>42.414624442510153</v>
      </c>
      <c r="D285" s="2">
        <f>MACD!E285</f>
        <v>2.7819916077345574E-2</v>
      </c>
      <c r="E285" s="2">
        <f>MACD!F285</f>
        <v>4.0459446037352756E-2</v>
      </c>
      <c r="F285" s="2">
        <f>'Moving Avg'!D285</f>
        <v>2.7120399999999996</v>
      </c>
      <c r="G285" s="2">
        <f>'Moving Avg'!F285</f>
        <v>2.753485</v>
      </c>
      <c r="H285" s="2">
        <f>'Moving Avg'!G285</f>
        <v>2.8311620000000017</v>
      </c>
      <c r="I285" s="2">
        <f>'Moving Avg'!H285</f>
        <v>3.1740704999999974</v>
      </c>
      <c r="J285" s="6" t="str">
        <f>OBV!F285</f>
        <v>BULLISH</v>
      </c>
      <c r="K285" s="6" t="str">
        <f>OBV!G285</f>
        <v>WEAK</v>
      </c>
      <c r="L285" s="6" t="str">
        <f>OBV!H285</f>
        <v>CONFIRMED BULLISH</v>
      </c>
      <c r="M285" s="8">
        <f t="shared" si="40"/>
        <v>25</v>
      </c>
      <c r="N285" s="8">
        <f t="shared" si="41"/>
        <v>45</v>
      </c>
      <c r="O285" s="8">
        <f t="shared" si="42"/>
        <v>0</v>
      </c>
      <c r="P285" s="8">
        <f t="shared" si="43"/>
        <v>67</v>
      </c>
      <c r="Q285" s="9">
        <f t="shared" si="44"/>
        <v>34.549999999999997</v>
      </c>
      <c r="R285" s="9">
        <f t="shared" si="45"/>
        <v>30.75</v>
      </c>
      <c r="S285" s="9">
        <f t="shared" si="46"/>
        <v>40.650000000000006</v>
      </c>
      <c r="T285" s="9">
        <f t="shared" si="47"/>
        <v>34.25</v>
      </c>
      <c r="U285" s="8">
        <f t="shared" si="48"/>
        <v>35.31666666666667</v>
      </c>
      <c r="V285" s="8">
        <f t="shared" si="49"/>
        <v>35.049999999999997</v>
      </c>
    </row>
    <row r="286" spans="1:22" ht="13.5" x14ac:dyDescent="0.25">
      <c r="A286" s="3">
        <f>RSI!A286</f>
        <v>42423</v>
      </c>
      <c r="B286" s="2">
        <f>RSI!B286</f>
        <v>2.6402000000000001</v>
      </c>
      <c r="C286" s="2">
        <f>RSI!I286</f>
        <v>35.407443401748395</v>
      </c>
      <c r="D286" s="2">
        <f>MACD!E286</f>
        <v>2.4678494102232662E-2</v>
      </c>
      <c r="E286" s="2">
        <f>MACD!F286</f>
        <v>3.7303255650328736E-2</v>
      </c>
      <c r="F286" s="2">
        <f>'Moving Avg'!D286</f>
        <v>2.7061799999999998</v>
      </c>
      <c r="G286" s="2">
        <f>'Moving Avg'!F286</f>
        <v>2.7428499999999998</v>
      </c>
      <c r="H286" s="2">
        <f>'Moving Avg'!G286</f>
        <v>2.8260280000000013</v>
      </c>
      <c r="I286" s="2">
        <f>'Moving Avg'!H286</f>
        <v>3.1698354999999983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  <c r="M286" s="8">
        <f t="shared" si="40"/>
        <v>25</v>
      </c>
      <c r="N286" s="8">
        <f t="shared" si="41"/>
        <v>45</v>
      </c>
      <c r="O286" s="8">
        <f t="shared" si="42"/>
        <v>0</v>
      </c>
      <c r="P286" s="8">
        <f t="shared" si="43"/>
        <v>33</v>
      </c>
      <c r="Q286" s="9">
        <f t="shared" si="44"/>
        <v>29.45</v>
      </c>
      <c r="R286" s="9">
        <f t="shared" si="45"/>
        <v>22.25</v>
      </c>
      <c r="S286" s="9">
        <f t="shared" si="46"/>
        <v>25.35</v>
      </c>
      <c r="T286" s="9">
        <f t="shared" si="47"/>
        <v>25.75</v>
      </c>
      <c r="U286" s="8">
        <f t="shared" si="48"/>
        <v>25.683333333333337</v>
      </c>
      <c r="V286" s="8">
        <f t="shared" si="49"/>
        <v>25.700000000000003</v>
      </c>
    </row>
    <row r="287" spans="1:22" ht="13.5" x14ac:dyDescent="0.25">
      <c r="A287" s="3">
        <f>RSI!A287</f>
        <v>42424</v>
      </c>
      <c r="B287" s="2">
        <f>RSI!B287</f>
        <v>2.6402000000000001</v>
      </c>
      <c r="C287" s="2">
        <f>RSI!I287</f>
        <v>35.407443401748395</v>
      </c>
      <c r="D287" s="2">
        <f>MACD!E287</f>
        <v>2.841751114050961E-2</v>
      </c>
      <c r="E287" s="2">
        <f>MACD!F287</f>
        <v>3.5526106748364913E-2</v>
      </c>
      <c r="F287" s="2">
        <f>'Moving Avg'!D287</f>
        <v>2.6915199999999997</v>
      </c>
      <c r="G287" s="2">
        <f>'Moving Avg'!F287</f>
        <v>2.7292849999999995</v>
      </c>
      <c r="H287" s="2">
        <f>'Moving Avg'!G287</f>
        <v>2.8208940000000009</v>
      </c>
      <c r="I287" s="2">
        <f>'Moving Avg'!H287</f>
        <v>3.1657399999999982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  <c r="M287" s="8">
        <f t="shared" si="40"/>
        <v>25</v>
      </c>
      <c r="N287" s="8">
        <f t="shared" si="41"/>
        <v>45</v>
      </c>
      <c r="O287" s="8">
        <f t="shared" si="42"/>
        <v>0</v>
      </c>
      <c r="P287" s="8">
        <f t="shared" si="43"/>
        <v>33</v>
      </c>
      <c r="Q287" s="9">
        <f t="shared" si="44"/>
        <v>29.45</v>
      </c>
      <c r="R287" s="9">
        <f t="shared" si="45"/>
        <v>22.25</v>
      </c>
      <c r="S287" s="9">
        <f t="shared" si="46"/>
        <v>25.35</v>
      </c>
      <c r="T287" s="9">
        <f t="shared" si="47"/>
        <v>25.75</v>
      </c>
      <c r="U287" s="8">
        <f t="shared" si="48"/>
        <v>25.683333333333337</v>
      </c>
      <c r="V287" s="8">
        <f t="shared" si="49"/>
        <v>25.700000000000003</v>
      </c>
    </row>
    <row r="288" spans="1:22" ht="13.5" x14ac:dyDescent="0.25">
      <c r="A288" s="3">
        <f>RSI!A288</f>
        <v>42425</v>
      </c>
      <c r="B288" s="2">
        <f>RSI!B288</f>
        <v>2.7061999999999999</v>
      </c>
      <c r="C288" s="2">
        <f>RSI!I288</f>
        <v>44.911294198716575</v>
      </c>
      <c r="D288" s="2">
        <f>MACD!E288</f>
        <v>2.174161268171737E-2</v>
      </c>
      <c r="E288" s="2">
        <f>MACD!F288</f>
        <v>3.2769207935035405E-2</v>
      </c>
      <c r="F288" s="2">
        <f>'Moving Avg'!D288</f>
        <v>2.6900599999999999</v>
      </c>
      <c r="G288" s="2">
        <f>'Moving Avg'!F288</f>
        <v>2.72342</v>
      </c>
      <c r="H288" s="2">
        <f>'Moving Avg'!G288</f>
        <v>2.8170800000000003</v>
      </c>
      <c r="I288" s="2">
        <f>'Moving Avg'!H288</f>
        <v>3.1618349999999986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0"/>
        <v>25</v>
      </c>
      <c r="N288" s="8">
        <f t="shared" si="41"/>
        <v>45</v>
      </c>
      <c r="O288" s="8">
        <f t="shared" si="42"/>
        <v>0</v>
      </c>
      <c r="P288" s="8">
        <f t="shared" si="43"/>
        <v>33</v>
      </c>
      <c r="Q288" s="9">
        <f t="shared" si="44"/>
        <v>29.45</v>
      </c>
      <c r="R288" s="9">
        <f t="shared" si="45"/>
        <v>22.25</v>
      </c>
      <c r="S288" s="9">
        <f t="shared" si="46"/>
        <v>25.35</v>
      </c>
      <c r="T288" s="9">
        <f t="shared" si="47"/>
        <v>25.75</v>
      </c>
      <c r="U288" s="8">
        <f t="shared" si="48"/>
        <v>25.683333333333337</v>
      </c>
      <c r="V288" s="8">
        <f t="shared" si="49"/>
        <v>25.700000000000003</v>
      </c>
    </row>
    <row r="289" spans="1:22" ht="13.5" x14ac:dyDescent="0.25">
      <c r="A289" s="3">
        <f>RSI!A289</f>
        <v>42426</v>
      </c>
      <c r="B289" s="2">
        <f>RSI!B289</f>
        <v>2.6987999999999999</v>
      </c>
      <c r="C289" s="2">
        <f>RSI!I289</f>
        <v>44.127328185513541</v>
      </c>
      <c r="D289" s="2">
        <f>MACD!E289</f>
        <v>1.689477927176064E-2</v>
      </c>
      <c r="E289" s="2">
        <f>MACD!F289</f>
        <v>2.9594322202380452E-2</v>
      </c>
      <c r="F289" s="2">
        <f>'Moving Avg'!D289</f>
        <v>2.6797800000000001</v>
      </c>
      <c r="G289" s="2">
        <f>'Moving Avg'!F289</f>
        <v>2.720485</v>
      </c>
      <c r="H289" s="2">
        <f>'Moving Avg'!G289</f>
        <v>2.8131180000000007</v>
      </c>
      <c r="I289" s="2">
        <f>'Moving Avg'!H289</f>
        <v>3.1578929999999987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  <c r="M289" s="8">
        <f t="shared" si="40"/>
        <v>25</v>
      </c>
      <c r="N289" s="8">
        <f t="shared" si="41"/>
        <v>45</v>
      </c>
      <c r="O289" s="8">
        <f t="shared" si="42"/>
        <v>0</v>
      </c>
      <c r="P289" s="8">
        <f t="shared" si="43"/>
        <v>33</v>
      </c>
      <c r="Q289" s="9">
        <f t="shared" si="44"/>
        <v>29.45</v>
      </c>
      <c r="R289" s="9">
        <f t="shared" si="45"/>
        <v>22.25</v>
      </c>
      <c r="S289" s="9">
        <f t="shared" si="46"/>
        <v>25.35</v>
      </c>
      <c r="T289" s="9">
        <f t="shared" si="47"/>
        <v>25.75</v>
      </c>
      <c r="U289" s="8">
        <f t="shared" si="48"/>
        <v>25.683333333333337</v>
      </c>
      <c r="V289" s="8">
        <f t="shared" si="49"/>
        <v>25.700000000000003</v>
      </c>
    </row>
    <row r="290" spans="1:22" ht="13.5" x14ac:dyDescent="0.25">
      <c r="A290" s="3">
        <f>RSI!A290</f>
        <v>42429</v>
      </c>
      <c r="B290" s="2">
        <f>RSI!B290</f>
        <v>2.6987999999999999</v>
      </c>
      <c r="C290" s="2">
        <f>RSI!I290</f>
        <v>44.127328185513541</v>
      </c>
      <c r="D290" s="2">
        <f>MACD!E290</f>
        <v>6.3031601696952322E-3</v>
      </c>
      <c r="E290" s="2">
        <f>MACD!F290</f>
        <v>2.493608979584341E-2</v>
      </c>
      <c r="F290" s="2">
        <f>'Moving Avg'!D290</f>
        <v>2.6768399999999999</v>
      </c>
      <c r="G290" s="2">
        <f>'Moving Avg'!F290</f>
        <v>2.7146149999999993</v>
      </c>
      <c r="H290" s="2">
        <f>'Moving Avg'!G290</f>
        <v>2.8091560000000011</v>
      </c>
      <c r="I290" s="2">
        <f>'Moving Avg'!H290</f>
        <v>3.1544039999999991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  <c r="M290" s="8">
        <f t="shared" si="40"/>
        <v>25</v>
      </c>
      <c r="N290" s="8">
        <f t="shared" si="41"/>
        <v>45</v>
      </c>
      <c r="O290" s="8">
        <f t="shared" si="42"/>
        <v>0</v>
      </c>
      <c r="P290" s="8">
        <f t="shared" si="43"/>
        <v>33</v>
      </c>
      <c r="Q290" s="9">
        <f t="shared" si="44"/>
        <v>29.45</v>
      </c>
      <c r="R290" s="9">
        <f t="shared" si="45"/>
        <v>22.25</v>
      </c>
      <c r="S290" s="9">
        <f t="shared" si="46"/>
        <v>25.35</v>
      </c>
      <c r="T290" s="9">
        <f t="shared" si="47"/>
        <v>25.75</v>
      </c>
      <c r="U290" s="8">
        <f t="shared" si="48"/>
        <v>25.683333333333337</v>
      </c>
      <c r="V290" s="8">
        <f t="shared" si="49"/>
        <v>25.700000000000003</v>
      </c>
    </row>
    <row r="291" spans="1:22" ht="13.5" x14ac:dyDescent="0.25">
      <c r="A291" s="3">
        <f>RSI!A291</f>
        <v>42430</v>
      </c>
      <c r="B291" s="2">
        <f>RSI!B291</f>
        <v>2.7795000000000001</v>
      </c>
      <c r="C291" s="2">
        <f>RSI!I291</f>
        <v>54.231858370680619</v>
      </c>
      <c r="D291" s="2">
        <f>MACD!E291</f>
        <v>-8.3786287013785099E-3</v>
      </c>
      <c r="E291" s="2">
        <f>MACD!F291</f>
        <v>1.8273146096399028E-2</v>
      </c>
      <c r="F291" s="2">
        <f>'Moving Avg'!D291</f>
        <v>2.7046999999999999</v>
      </c>
      <c r="G291" s="2">
        <f>'Moving Avg'!F291</f>
        <v>2.714245</v>
      </c>
      <c r="H291" s="2">
        <f>'Moving Avg'!G291</f>
        <v>2.8079820000000013</v>
      </c>
      <c r="I291" s="2">
        <f>'Moving Avg'!H291</f>
        <v>3.1513184999999986</v>
      </c>
      <c r="J291" s="6" t="str">
        <f>OBV!F291</f>
        <v>BULLISH</v>
      </c>
      <c r="K291" s="6" t="str">
        <f>OBV!G291</f>
        <v>WEAK</v>
      </c>
      <c r="L291" s="6" t="str">
        <f>OBV!H291</f>
        <v>CONFIRMED BULLISH</v>
      </c>
      <c r="M291" s="8">
        <f t="shared" si="40"/>
        <v>25</v>
      </c>
      <c r="N291" s="8">
        <f t="shared" si="41"/>
        <v>100</v>
      </c>
      <c r="O291" s="8">
        <f t="shared" si="42"/>
        <v>0</v>
      </c>
      <c r="P291" s="8">
        <f t="shared" si="43"/>
        <v>67</v>
      </c>
      <c r="Q291" s="9">
        <f t="shared" si="44"/>
        <v>53.8</v>
      </c>
      <c r="R291" s="9">
        <f t="shared" si="45"/>
        <v>41.75</v>
      </c>
      <c r="S291" s="9">
        <f t="shared" si="46"/>
        <v>48.900000000000006</v>
      </c>
      <c r="T291" s="9">
        <f t="shared" si="47"/>
        <v>48</v>
      </c>
      <c r="U291" s="8">
        <f t="shared" si="48"/>
        <v>48.15</v>
      </c>
      <c r="V291" s="8">
        <f t="shared" si="49"/>
        <v>48.112499999999997</v>
      </c>
    </row>
    <row r="292" spans="1:22" ht="13.5" x14ac:dyDescent="0.25">
      <c r="A292" s="3">
        <f>RSI!A292</f>
        <v>42431</v>
      </c>
      <c r="B292" s="2">
        <f>RSI!B292</f>
        <v>2.7574999999999998</v>
      </c>
      <c r="C292" s="2">
        <f>RSI!I292</f>
        <v>51.497612228024906</v>
      </c>
      <c r="D292" s="2">
        <f>MACD!E292</f>
        <v>-1.2640672646506257E-2</v>
      </c>
      <c r="E292" s="2">
        <f>MACD!F292</f>
        <v>1.2090382347817971E-2</v>
      </c>
      <c r="F292" s="2">
        <f>'Moving Avg'!D292</f>
        <v>2.7281599999999999</v>
      </c>
      <c r="G292" s="2">
        <f>'Moving Avg'!F292</f>
        <v>2.7146099999999995</v>
      </c>
      <c r="H292" s="2">
        <f>'Moving Avg'!G292</f>
        <v>2.8053420000000004</v>
      </c>
      <c r="I292" s="2">
        <f>'Moving Avg'!H292</f>
        <v>3.1476699999999993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  <c r="M292" s="8">
        <f t="shared" si="40"/>
        <v>25</v>
      </c>
      <c r="N292" s="8">
        <f t="shared" si="41"/>
        <v>100</v>
      </c>
      <c r="O292" s="8">
        <f t="shared" si="42"/>
        <v>0</v>
      </c>
      <c r="P292" s="8">
        <f t="shared" si="43"/>
        <v>67</v>
      </c>
      <c r="Q292" s="9">
        <f t="shared" si="44"/>
        <v>53.8</v>
      </c>
      <c r="R292" s="9">
        <f t="shared" si="45"/>
        <v>41.75</v>
      </c>
      <c r="S292" s="9">
        <f t="shared" si="46"/>
        <v>48.900000000000006</v>
      </c>
      <c r="T292" s="9">
        <f t="shared" si="47"/>
        <v>48</v>
      </c>
      <c r="U292" s="8">
        <f t="shared" si="48"/>
        <v>48.15</v>
      </c>
      <c r="V292" s="8">
        <f t="shared" si="49"/>
        <v>48.112499999999997</v>
      </c>
    </row>
    <row r="293" spans="1:22" ht="13.5" x14ac:dyDescent="0.25">
      <c r="A293" s="3">
        <f>RSI!A293</f>
        <v>42432</v>
      </c>
      <c r="B293" s="2">
        <f>RSI!B293</f>
        <v>2.7502</v>
      </c>
      <c r="C293" s="2">
        <f>RSI!I293</f>
        <v>50.586230530250809</v>
      </c>
      <c r="D293" s="2">
        <f>MACD!E293</f>
        <v>-1.5796511376774625E-2</v>
      </c>
      <c r="E293" s="2">
        <f>MACD!F293</f>
        <v>6.5130036028994524E-3</v>
      </c>
      <c r="F293" s="2">
        <f>'Moving Avg'!D293</f>
        <v>2.7369599999999998</v>
      </c>
      <c r="G293" s="2">
        <f>'Moving Avg'!F293</f>
        <v>2.7146099999999995</v>
      </c>
      <c r="H293" s="2">
        <f>'Moving Avg'!G293</f>
        <v>2.8024080000000011</v>
      </c>
      <c r="I293" s="2">
        <f>'Moving Avg'!H293</f>
        <v>3.1442639999999988</v>
      </c>
      <c r="J293" s="6" t="str">
        <f>OBV!F293</f>
        <v>BEARISH</v>
      </c>
      <c r="K293" s="6" t="str">
        <f>OBV!G293</f>
        <v>STRONG</v>
      </c>
      <c r="L293" s="6" t="str">
        <f>OBV!H293</f>
        <v>BEARISH DIVERGENCE</v>
      </c>
      <c r="M293" s="8">
        <f t="shared" si="40"/>
        <v>25</v>
      </c>
      <c r="N293" s="8">
        <f t="shared" si="41"/>
        <v>100</v>
      </c>
      <c r="O293" s="8">
        <f t="shared" si="42"/>
        <v>0</v>
      </c>
      <c r="P293" s="8">
        <f t="shared" si="43"/>
        <v>33</v>
      </c>
      <c r="Q293" s="9">
        <f t="shared" si="44"/>
        <v>48.7</v>
      </c>
      <c r="R293" s="9">
        <f t="shared" si="45"/>
        <v>33.25</v>
      </c>
      <c r="S293" s="9">
        <f t="shared" si="46"/>
        <v>33.6</v>
      </c>
      <c r="T293" s="9">
        <f t="shared" si="47"/>
        <v>39.5</v>
      </c>
      <c r="U293" s="8">
        <f t="shared" si="48"/>
        <v>38.516666666666673</v>
      </c>
      <c r="V293" s="8">
        <f t="shared" si="49"/>
        <v>38.762500000000003</v>
      </c>
    </row>
    <row r="294" spans="1:22" ht="13.5" x14ac:dyDescent="0.25">
      <c r="A294" s="3">
        <f>RSI!A294</f>
        <v>42433</v>
      </c>
      <c r="B294" s="2">
        <f>RSI!B294</f>
        <v>2.7134999999999998</v>
      </c>
      <c r="C294" s="2">
        <f>RSI!I294</f>
        <v>46.163041380545899</v>
      </c>
      <c r="D294" s="2">
        <f>MACD!E294</f>
        <v>-1.014257862838841E-2</v>
      </c>
      <c r="E294" s="2">
        <f>MACD!F294</f>
        <v>3.18188715664188E-3</v>
      </c>
      <c r="F294" s="2">
        <f>'Moving Avg'!D294</f>
        <v>2.7398999999999996</v>
      </c>
      <c r="G294" s="2">
        <f>'Moving Avg'!F294</f>
        <v>2.7127749999999997</v>
      </c>
      <c r="H294" s="2">
        <f>'Moving Avg'!G294</f>
        <v>2.7987400000000009</v>
      </c>
      <c r="I294" s="2">
        <f>'Moving Avg'!H294</f>
        <v>3.140395499999999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  <c r="M294" s="8">
        <f t="shared" si="40"/>
        <v>25</v>
      </c>
      <c r="N294" s="8">
        <f t="shared" si="41"/>
        <v>45</v>
      </c>
      <c r="O294" s="8">
        <f t="shared" si="42"/>
        <v>0</v>
      </c>
      <c r="P294" s="8">
        <f t="shared" si="43"/>
        <v>33</v>
      </c>
      <c r="Q294" s="9">
        <f t="shared" si="44"/>
        <v>29.45</v>
      </c>
      <c r="R294" s="9">
        <f t="shared" si="45"/>
        <v>22.25</v>
      </c>
      <c r="S294" s="9">
        <f t="shared" si="46"/>
        <v>25.35</v>
      </c>
      <c r="T294" s="9">
        <f t="shared" si="47"/>
        <v>25.75</v>
      </c>
      <c r="U294" s="8">
        <f t="shared" si="48"/>
        <v>25.683333333333337</v>
      </c>
      <c r="V294" s="8">
        <f t="shared" si="49"/>
        <v>25.700000000000003</v>
      </c>
    </row>
    <row r="295" spans="1:22" ht="13.5" x14ac:dyDescent="0.25">
      <c r="A295" s="3">
        <f>RSI!A295</f>
        <v>42436</v>
      </c>
      <c r="B295" s="2">
        <f>RSI!B295</f>
        <v>2.6915</v>
      </c>
      <c r="C295" s="2">
        <f>RSI!I295</f>
        <v>43.696485274974201</v>
      </c>
      <c r="D295" s="2">
        <f>MACD!E295</f>
        <v>-9.1955648952839475E-3</v>
      </c>
      <c r="E295" s="2">
        <f>MACD!F295</f>
        <v>7.063967462567146E-4</v>
      </c>
      <c r="F295" s="2">
        <f>'Moving Avg'!D295</f>
        <v>2.7384399999999998</v>
      </c>
      <c r="G295" s="2">
        <f>'Moving Avg'!F295</f>
        <v>2.7098399999999994</v>
      </c>
      <c r="H295" s="2">
        <f>'Moving Avg'!G295</f>
        <v>2.795366</v>
      </c>
      <c r="I295" s="2">
        <f>'Moving Avg'!H295</f>
        <v>3.1364864999999984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  <c r="M295" s="8">
        <f t="shared" si="40"/>
        <v>25</v>
      </c>
      <c r="N295" s="8">
        <f t="shared" si="41"/>
        <v>45</v>
      </c>
      <c r="O295" s="8">
        <f t="shared" si="42"/>
        <v>0</v>
      </c>
      <c r="P295" s="8">
        <f t="shared" si="43"/>
        <v>33</v>
      </c>
      <c r="Q295" s="9">
        <f t="shared" si="44"/>
        <v>29.45</v>
      </c>
      <c r="R295" s="9">
        <f t="shared" si="45"/>
        <v>22.25</v>
      </c>
      <c r="S295" s="9">
        <f t="shared" si="46"/>
        <v>25.35</v>
      </c>
      <c r="T295" s="9">
        <f t="shared" si="47"/>
        <v>25.75</v>
      </c>
      <c r="U295" s="8">
        <f t="shared" si="48"/>
        <v>25.683333333333337</v>
      </c>
      <c r="V295" s="8">
        <f t="shared" si="49"/>
        <v>25.700000000000003</v>
      </c>
    </row>
    <row r="296" spans="1:22" ht="13.5" x14ac:dyDescent="0.25">
      <c r="A296" s="3">
        <f>RSI!A296</f>
        <v>42437</v>
      </c>
      <c r="B296" s="2">
        <f>RSI!B296</f>
        <v>2.6768000000000001</v>
      </c>
      <c r="C296" s="2">
        <f>RSI!I296</f>
        <v>42.078637733165344</v>
      </c>
      <c r="D296" s="2">
        <f>MACD!E296</f>
        <v>-1.8286131743760148E-2</v>
      </c>
      <c r="E296" s="2">
        <f>MACD!F296</f>
        <v>-3.0921089517466581E-3</v>
      </c>
      <c r="F296" s="2">
        <f>'Moving Avg'!D296</f>
        <v>2.7178999999999998</v>
      </c>
      <c r="G296" s="2">
        <f>'Moving Avg'!F296</f>
        <v>2.7080049999999996</v>
      </c>
      <c r="H296" s="2">
        <f>'Moving Avg'!G296</f>
        <v>2.7922840000000009</v>
      </c>
      <c r="I296" s="2">
        <f>'Moving Avg'!H296</f>
        <v>3.1325039999999986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  <c r="M296" s="8">
        <f t="shared" si="40"/>
        <v>25</v>
      </c>
      <c r="N296" s="8">
        <f t="shared" si="41"/>
        <v>45</v>
      </c>
      <c r="O296" s="8">
        <f t="shared" si="42"/>
        <v>0</v>
      </c>
      <c r="P296" s="8">
        <f t="shared" si="43"/>
        <v>33</v>
      </c>
      <c r="Q296" s="9">
        <f t="shared" si="44"/>
        <v>29.45</v>
      </c>
      <c r="R296" s="9">
        <f t="shared" si="45"/>
        <v>22.25</v>
      </c>
      <c r="S296" s="9">
        <f t="shared" si="46"/>
        <v>25.35</v>
      </c>
      <c r="T296" s="9">
        <f t="shared" si="47"/>
        <v>25.75</v>
      </c>
      <c r="U296" s="8">
        <f t="shared" si="48"/>
        <v>25.683333333333337</v>
      </c>
      <c r="V296" s="8">
        <f t="shared" si="49"/>
        <v>25.700000000000003</v>
      </c>
    </row>
    <row r="297" spans="1:22" ht="13.5" x14ac:dyDescent="0.25">
      <c r="A297" s="3">
        <f>RSI!A297</f>
        <v>42438</v>
      </c>
      <c r="B297" s="2">
        <f>RSI!B297</f>
        <v>2.6842000000000001</v>
      </c>
      <c r="C297" s="2">
        <f>RSI!I297</f>
        <v>43.218357567618114</v>
      </c>
      <c r="D297" s="2">
        <f>MACD!E297</f>
        <v>-2.6165223927110404E-2</v>
      </c>
      <c r="E297" s="2">
        <f>MACD!F297</f>
        <v>-7.7067319468194073E-3</v>
      </c>
      <c r="F297" s="2">
        <f>'Moving Avg'!D297</f>
        <v>2.7032400000000001</v>
      </c>
      <c r="G297" s="2">
        <f>'Moving Avg'!F297</f>
        <v>2.7047049999999992</v>
      </c>
      <c r="H297" s="2">
        <f>'Moving Avg'!G297</f>
        <v>2.7887640000000005</v>
      </c>
      <c r="I297" s="2">
        <f>'Moving Avg'!H297</f>
        <v>3.1286629999999991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33</v>
      </c>
      <c r="Q297" s="9">
        <f t="shared" si="44"/>
        <v>29.45</v>
      </c>
      <c r="R297" s="9">
        <f t="shared" si="45"/>
        <v>22.25</v>
      </c>
      <c r="S297" s="9">
        <f t="shared" si="46"/>
        <v>25.35</v>
      </c>
      <c r="T297" s="9">
        <f t="shared" si="47"/>
        <v>25.75</v>
      </c>
      <c r="U297" s="8">
        <f t="shared" si="48"/>
        <v>25.683333333333337</v>
      </c>
      <c r="V297" s="8">
        <f t="shared" si="49"/>
        <v>25.700000000000003</v>
      </c>
    </row>
    <row r="298" spans="1:22" ht="13.5" x14ac:dyDescent="0.25">
      <c r="A298" s="3">
        <f>RSI!A298</f>
        <v>42439</v>
      </c>
      <c r="B298" s="2">
        <f>RSI!B298</f>
        <v>2.6915</v>
      </c>
      <c r="C298" s="2">
        <f>RSI!I298</f>
        <v>44.381031912330492</v>
      </c>
      <c r="D298" s="2">
        <f>MACD!E298</f>
        <v>-2.2928441746805195E-2</v>
      </c>
      <c r="E298" s="2">
        <f>MACD!F298</f>
        <v>-1.0751073906816566E-2</v>
      </c>
      <c r="F298" s="2">
        <f>'Moving Avg'!D298</f>
        <v>2.6915</v>
      </c>
      <c r="G298" s="2">
        <f>'Moving Avg'!F298</f>
        <v>2.7036049999999991</v>
      </c>
      <c r="H298" s="2">
        <f>'Moving Avg'!G298</f>
        <v>2.78539</v>
      </c>
      <c r="I298" s="2">
        <f>'Moving Avg'!H298</f>
        <v>3.1248584999999998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  <c r="M298" s="8">
        <f t="shared" si="40"/>
        <v>25</v>
      </c>
      <c r="N298" s="8">
        <f t="shared" si="41"/>
        <v>45</v>
      </c>
      <c r="O298" s="8">
        <f t="shared" si="42"/>
        <v>0</v>
      </c>
      <c r="P298" s="8">
        <f t="shared" si="43"/>
        <v>16.5</v>
      </c>
      <c r="Q298" s="9">
        <f t="shared" si="44"/>
        <v>26.975000000000001</v>
      </c>
      <c r="R298" s="9">
        <f t="shared" si="45"/>
        <v>18.125</v>
      </c>
      <c r="S298" s="9">
        <f t="shared" si="46"/>
        <v>17.925000000000001</v>
      </c>
      <c r="T298" s="9">
        <f t="shared" si="47"/>
        <v>21.625</v>
      </c>
      <c r="U298" s="8">
        <f t="shared" si="48"/>
        <v>21.008333333333336</v>
      </c>
      <c r="V298" s="8">
        <f t="shared" si="49"/>
        <v>21.162500000000001</v>
      </c>
    </row>
    <row r="299" spans="1:22" ht="13.5" x14ac:dyDescent="0.25">
      <c r="A299" s="3">
        <f>RSI!A299</f>
        <v>42440</v>
      </c>
      <c r="B299" s="2">
        <f>RSI!B299</f>
        <v>2.6915</v>
      </c>
      <c r="C299" s="2">
        <f>RSI!I299</f>
        <v>44.381031912330492</v>
      </c>
      <c r="D299" s="2">
        <f>MACD!E299</f>
        <v>-2.1102148679650767E-2</v>
      </c>
      <c r="E299" s="2">
        <f>MACD!F299</f>
        <v>-1.2821288861383406E-2</v>
      </c>
      <c r="F299" s="2">
        <f>'Moving Avg'!D299</f>
        <v>2.6871</v>
      </c>
      <c r="G299" s="2">
        <f>'Moving Avg'!F299</f>
        <v>2.7025049999999995</v>
      </c>
      <c r="H299" s="2">
        <f>'Moving Avg'!G299</f>
        <v>2.7826019999999998</v>
      </c>
      <c r="I299" s="2">
        <f>'Moving Avg'!H299</f>
        <v>3.1210539999999996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25</v>
      </c>
      <c r="N299" s="8">
        <f t="shared" si="41"/>
        <v>45</v>
      </c>
      <c r="O299" s="8">
        <f t="shared" si="42"/>
        <v>0</v>
      </c>
      <c r="P299" s="8">
        <f t="shared" si="43"/>
        <v>16.5</v>
      </c>
      <c r="Q299" s="9">
        <f t="shared" si="44"/>
        <v>26.975000000000001</v>
      </c>
      <c r="R299" s="9">
        <f t="shared" si="45"/>
        <v>18.125</v>
      </c>
      <c r="S299" s="9">
        <f t="shared" si="46"/>
        <v>17.925000000000001</v>
      </c>
      <c r="T299" s="9">
        <f t="shared" si="47"/>
        <v>21.625</v>
      </c>
      <c r="U299" s="8">
        <f t="shared" si="48"/>
        <v>21.008333333333336</v>
      </c>
      <c r="V299" s="8">
        <f t="shared" si="49"/>
        <v>21.162500000000001</v>
      </c>
    </row>
    <row r="300" spans="1:22" ht="13.5" x14ac:dyDescent="0.25">
      <c r="A300" s="3">
        <f>RSI!A300</f>
        <v>42443</v>
      </c>
      <c r="B300" s="2">
        <f>RSI!B300</f>
        <v>2.6915</v>
      </c>
      <c r="C300" s="2">
        <f>RSI!I300</f>
        <v>44.381031912330485</v>
      </c>
      <c r="D300" s="2">
        <f>MACD!E300</f>
        <v>-1.934762107798127E-2</v>
      </c>
      <c r="E300" s="2">
        <f>MACD!F300</f>
        <v>-1.4126555304702979E-2</v>
      </c>
      <c r="F300" s="2">
        <f>'Moving Avg'!D300</f>
        <v>2.6871</v>
      </c>
      <c r="G300" s="2">
        <f>'Moving Avg'!F300</f>
        <v>2.7036049999999991</v>
      </c>
      <c r="H300" s="2">
        <f>'Moving Avg'!G300</f>
        <v>2.7792279999999998</v>
      </c>
      <c r="I300" s="2">
        <f>'Moving Avg'!H300</f>
        <v>3.1175285000000001</v>
      </c>
      <c r="J300" s="6" t="str">
        <f>OBV!F300</f>
        <v>BULLISH</v>
      </c>
      <c r="K300" s="6" t="str">
        <f>OBV!G300</f>
        <v>NEUTRAL</v>
      </c>
      <c r="L300" s="6" t="str">
        <f>OBV!H300</f>
        <v>NEUTRAL</v>
      </c>
      <c r="M300" s="8">
        <f t="shared" si="40"/>
        <v>25</v>
      </c>
      <c r="N300" s="8">
        <f t="shared" si="41"/>
        <v>45</v>
      </c>
      <c r="O300" s="8">
        <f t="shared" si="42"/>
        <v>0</v>
      </c>
      <c r="P300" s="8">
        <f t="shared" si="43"/>
        <v>49.5</v>
      </c>
      <c r="Q300" s="9">
        <f t="shared" si="44"/>
        <v>31.925000000000001</v>
      </c>
      <c r="R300" s="9">
        <f t="shared" si="45"/>
        <v>26.375</v>
      </c>
      <c r="S300" s="9">
        <f t="shared" si="46"/>
        <v>32.775000000000006</v>
      </c>
      <c r="T300" s="9">
        <f t="shared" si="47"/>
        <v>29.875</v>
      </c>
      <c r="U300" s="8">
        <f t="shared" si="48"/>
        <v>30.358333333333334</v>
      </c>
      <c r="V300" s="8">
        <f t="shared" si="49"/>
        <v>30.237500000000001</v>
      </c>
    </row>
    <row r="301" spans="1:22" ht="13.5" x14ac:dyDescent="0.25">
      <c r="A301" s="3">
        <f>RSI!A301</f>
        <v>42444</v>
      </c>
      <c r="B301" s="2">
        <f>RSI!B301</f>
        <v>2.6915</v>
      </c>
      <c r="C301" s="2">
        <f>RSI!I301</f>
        <v>44.381031912330492</v>
      </c>
      <c r="D301" s="2">
        <f>MACD!E301</f>
        <v>-5.2539299817673246E-3</v>
      </c>
      <c r="E301" s="2">
        <f>MACD!F301</f>
        <v>-1.2352030240115849E-2</v>
      </c>
      <c r="F301" s="2">
        <f>'Moving Avg'!D301</f>
        <v>2.6900399999999998</v>
      </c>
      <c r="G301" s="2">
        <f>'Moving Avg'!F301</f>
        <v>2.7047049999999992</v>
      </c>
      <c r="H301" s="2">
        <f>'Moving Avg'!G301</f>
        <v>2.7746799999999996</v>
      </c>
      <c r="I301" s="2">
        <f>'Moving Avg'!H301</f>
        <v>3.1138984999999995</v>
      </c>
      <c r="J301" s="6" t="str">
        <f>OBV!F301</f>
        <v>BULLISH</v>
      </c>
      <c r="K301" s="6" t="str">
        <f>OBV!G301</f>
        <v>WEAK</v>
      </c>
      <c r="L301" s="6" t="str">
        <f>OBV!H301</f>
        <v>CONFIRMED BULLISH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67</v>
      </c>
      <c r="Q301" s="9">
        <f t="shared" si="44"/>
        <v>18.799999999999997</v>
      </c>
      <c r="R301" s="9">
        <f t="shared" si="45"/>
        <v>21.75</v>
      </c>
      <c r="S301" s="9">
        <f t="shared" si="46"/>
        <v>33.900000000000006</v>
      </c>
      <c r="T301" s="9">
        <f t="shared" si="47"/>
        <v>23</v>
      </c>
      <c r="U301" s="8">
        <f t="shared" si="48"/>
        <v>24.816666666666666</v>
      </c>
      <c r="V301" s="8">
        <f t="shared" si="49"/>
        <v>24.362500000000001</v>
      </c>
    </row>
    <row r="302" spans="1:22" ht="13.5" x14ac:dyDescent="0.25">
      <c r="A302" s="3">
        <f>RSI!A302</f>
        <v>42445</v>
      </c>
      <c r="B302" s="2">
        <f>RSI!B302</f>
        <v>2.6915</v>
      </c>
      <c r="C302" s="2">
        <f>RSI!I302</f>
        <v>44.381031912330499</v>
      </c>
      <c r="D302" s="2">
        <f>MACD!E302</f>
        <v>3.4662431560845697E-3</v>
      </c>
      <c r="E302" s="2">
        <f>MACD!F302</f>
        <v>-9.1883755608757663E-3</v>
      </c>
      <c r="F302" s="2">
        <f>'Moving Avg'!D302</f>
        <v>2.6915</v>
      </c>
      <c r="G302" s="2">
        <f>'Moving Avg'!F302</f>
        <v>2.7036049999999987</v>
      </c>
      <c r="H302" s="2">
        <f>'Moving Avg'!G302</f>
        <v>2.7701319999999998</v>
      </c>
      <c r="I302" s="2">
        <f>'Moving Avg'!H302</f>
        <v>3.1102685000000001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83.5</v>
      </c>
      <c r="Q302" s="9">
        <f t="shared" si="44"/>
        <v>21.274999999999999</v>
      </c>
      <c r="R302" s="9">
        <f t="shared" si="45"/>
        <v>25.875</v>
      </c>
      <c r="S302" s="9">
        <f t="shared" si="46"/>
        <v>41.325000000000003</v>
      </c>
      <c r="T302" s="9">
        <f t="shared" si="47"/>
        <v>27.125</v>
      </c>
      <c r="U302" s="8">
        <f t="shared" si="48"/>
        <v>29.491666666666664</v>
      </c>
      <c r="V302" s="8">
        <f t="shared" si="49"/>
        <v>28.9</v>
      </c>
    </row>
    <row r="303" spans="1:22" ht="13.5" x14ac:dyDescent="0.25">
      <c r="A303" s="3">
        <f>RSI!A303</f>
        <v>42446</v>
      </c>
      <c r="B303" s="2">
        <f>RSI!B303</f>
        <v>2.6107999999999998</v>
      </c>
      <c r="C303" s="2">
        <f>RSI!I303</f>
        <v>33.422295042862544</v>
      </c>
      <c r="D303" s="2">
        <f>MACD!E303</f>
        <v>1.5865623897636461E-2</v>
      </c>
      <c r="E303" s="2">
        <f>MACD!F303</f>
        <v>-4.1775756691733203E-3</v>
      </c>
      <c r="F303" s="2">
        <f>'Moving Avg'!D303</f>
        <v>2.67536</v>
      </c>
      <c r="G303" s="2">
        <f>'Moving Avg'!F303</f>
        <v>2.698469999999999</v>
      </c>
      <c r="H303" s="2">
        <f>'Moving Avg'!G303</f>
        <v>2.7641179999999999</v>
      </c>
      <c r="I303" s="2">
        <f>'Moving Avg'!H303</f>
        <v>3.1062350000000007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0</v>
      </c>
      <c r="O303" s="8">
        <f t="shared" si="42"/>
        <v>0</v>
      </c>
      <c r="P303" s="8">
        <f t="shared" si="43"/>
        <v>16.5</v>
      </c>
      <c r="Q303" s="9">
        <f t="shared" si="44"/>
        <v>11.225</v>
      </c>
      <c r="R303" s="9">
        <f t="shared" si="45"/>
        <v>9.125</v>
      </c>
      <c r="S303" s="9">
        <f t="shared" si="46"/>
        <v>11.175000000000001</v>
      </c>
      <c r="T303" s="9">
        <f t="shared" si="47"/>
        <v>10.375</v>
      </c>
      <c r="U303" s="8">
        <f t="shared" si="48"/>
        <v>10.508333333333335</v>
      </c>
      <c r="V303" s="8">
        <f t="shared" si="49"/>
        <v>10.475000000000001</v>
      </c>
    </row>
    <row r="304" spans="1:22" ht="13.5" x14ac:dyDescent="0.25">
      <c r="A304" s="3">
        <f>RSI!A304</f>
        <v>42447</v>
      </c>
      <c r="B304" s="2">
        <f>RSI!B304</f>
        <v>2.6768000000000001</v>
      </c>
      <c r="C304" s="2">
        <f>RSI!I304</f>
        <v>45.315129539565604</v>
      </c>
      <c r="D304" s="2">
        <f>MACD!E304</f>
        <v>1.6452994861557269E-2</v>
      </c>
      <c r="E304" s="2">
        <f>MACD!F304</f>
        <v>-5.1461563027202159E-5</v>
      </c>
      <c r="F304" s="2">
        <f>'Moving Avg'!D304</f>
        <v>2.6724199999999998</v>
      </c>
      <c r="G304" s="2">
        <f>'Moving Avg'!F304</f>
        <v>2.6947999999999994</v>
      </c>
      <c r="H304" s="2">
        <f>'Moving Avg'!G304</f>
        <v>2.7594240000000001</v>
      </c>
      <c r="I304" s="2">
        <f>'Moving Avg'!H304</f>
        <v>3.1025315000000004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25</v>
      </c>
      <c r="N304" s="8">
        <f t="shared" si="41"/>
        <v>0</v>
      </c>
      <c r="O304" s="8">
        <f t="shared" si="42"/>
        <v>0</v>
      </c>
      <c r="P304" s="8">
        <f t="shared" si="43"/>
        <v>16.5</v>
      </c>
      <c r="Q304" s="9">
        <f t="shared" si="44"/>
        <v>11.225</v>
      </c>
      <c r="R304" s="9">
        <f t="shared" si="45"/>
        <v>9.125</v>
      </c>
      <c r="S304" s="9">
        <f t="shared" si="46"/>
        <v>11.175000000000001</v>
      </c>
      <c r="T304" s="9">
        <f t="shared" si="47"/>
        <v>10.375</v>
      </c>
      <c r="U304" s="8">
        <f t="shared" si="48"/>
        <v>10.508333333333335</v>
      </c>
      <c r="V304" s="8">
        <f t="shared" si="49"/>
        <v>10.475000000000001</v>
      </c>
    </row>
    <row r="305" spans="1:22" ht="13.5" x14ac:dyDescent="0.25">
      <c r="A305" s="3">
        <f>RSI!A305</f>
        <v>42450</v>
      </c>
      <c r="B305" s="2">
        <f>RSI!B305</f>
        <v>2.6181999999999999</v>
      </c>
      <c r="C305" s="2">
        <f>RSI!I305</f>
        <v>38.704323700438586</v>
      </c>
      <c r="D305" s="2">
        <f>MACD!E305</f>
        <v>1.8100046245124179E-2</v>
      </c>
      <c r="E305" s="2">
        <f>MACD!F305</f>
        <v>3.5788399986030743E-3</v>
      </c>
      <c r="F305" s="2">
        <f>'Moving Avg'!D305</f>
        <v>2.6577600000000001</v>
      </c>
      <c r="G305" s="2">
        <f>'Moving Avg'!F305</f>
        <v>2.6900349999999991</v>
      </c>
      <c r="H305" s="2">
        <f>'Moving Avg'!G305</f>
        <v>2.7538500000000012</v>
      </c>
      <c r="I305" s="2">
        <f>'Moving Avg'!H305</f>
        <v>3.0985350000000005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25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11.225</v>
      </c>
      <c r="R305" s="9">
        <f t="shared" si="45"/>
        <v>9.125</v>
      </c>
      <c r="S305" s="9">
        <f t="shared" si="46"/>
        <v>11.175000000000001</v>
      </c>
      <c r="T305" s="9">
        <f t="shared" si="47"/>
        <v>10.375</v>
      </c>
      <c r="U305" s="8">
        <f t="shared" si="48"/>
        <v>10.508333333333335</v>
      </c>
      <c r="V305" s="8">
        <f t="shared" si="49"/>
        <v>10.475000000000001</v>
      </c>
    </row>
    <row r="306" spans="1:22" ht="13.5" x14ac:dyDescent="0.25">
      <c r="A306" s="3">
        <f>RSI!A306</f>
        <v>42451</v>
      </c>
      <c r="B306" s="2">
        <f>RSI!B306</f>
        <v>2.7134999999999998</v>
      </c>
      <c r="C306" s="2">
        <f>RSI!I306</f>
        <v>51.1782800364401</v>
      </c>
      <c r="D306" s="2">
        <f>MACD!E306</f>
        <v>1.069873269954158E-2</v>
      </c>
      <c r="E306" s="2">
        <f>MACD!F306</f>
        <v>5.002818538790775E-3</v>
      </c>
      <c r="F306" s="2">
        <f>'Moving Avg'!D306</f>
        <v>2.6621600000000001</v>
      </c>
      <c r="G306" s="2">
        <f>'Moving Avg'!F306</f>
        <v>2.6936999999999998</v>
      </c>
      <c r="H306" s="2">
        <f>'Moving Avg'!G306</f>
        <v>2.750036000000001</v>
      </c>
      <c r="I306" s="2">
        <f>'Moving Avg'!H306</f>
        <v>3.0950150000000001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11.225</v>
      </c>
      <c r="R306" s="9">
        <f t="shared" si="45"/>
        <v>9.125</v>
      </c>
      <c r="S306" s="9">
        <f t="shared" si="46"/>
        <v>11.175000000000001</v>
      </c>
      <c r="T306" s="9">
        <f t="shared" si="47"/>
        <v>10.375</v>
      </c>
      <c r="U306" s="8">
        <f t="shared" si="48"/>
        <v>10.508333333333335</v>
      </c>
      <c r="V306" s="8">
        <f t="shared" si="49"/>
        <v>10.475000000000001</v>
      </c>
    </row>
    <row r="307" spans="1:22" ht="13.5" x14ac:dyDescent="0.25">
      <c r="A307" s="3">
        <f>RSI!A307</f>
        <v>42452</v>
      </c>
      <c r="B307" s="2">
        <f>RSI!B307</f>
        <v>2.6768000000000001</v>
      </c>
      <c r="C307" s="2">
        <f>RSI!I307</f>
        <v>47.195106771500789</v>
      </c>
      <c r="D307" s="2">
        <f>MACD!E307</f>
        <v>8.2168063296457206E-3</v>
      </c>
      <c r="E307" s="2">
        <f>MACD!F307</f>
        <v>5.645616096961765E-3</v>
      </c>
      <c r="F307" s="2">
        <f>'Moving Avg'!D307</f>
        <v>2.6592199999999999</v>
      </c>
      <c r="G307" s="2">
        <f>'Moving Avg'!F307</f>
        <v>2.6955300000000002</v>
      </c>
      <c r="H307" s="2">
        <f>'Moving Avg'!G307</f>
        <v>2.7456340000000012</v>
      </c>
      <c r="I307" s="2">
        <f>'Moving Avg'!H307</f>
        <v>3.0916604999999997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0</v>
      </c>
      <c r="P307" s="8">
        <f t="shared" si="43"/>
        <v>33</v>
      </c>
      <c r="Q307" s="9">
        <f t="shared" si="44"/>
        <v>13.7</v>
      </c>
      <c r="R307" s="9">
        <f t="shared" si="45"/>
        <v>13.25</v>
      </c>
      <c r="S307" s="9">
        <f t="shared" si="46"/>
        <v>18.600000000000001</v>
      </c>
      <c r="T307" s="9">
        <f t="shared" si="47"/>
        <v>14.5</v>
      </c>
      <c r="U307" s="8">
        <f t="shared" si="48"/>
        <v>15.183333333333332</v>
      </c>
      <c r="V307" s="8">
        <f t="shared" si="49"/>
        <v>15.012499999999999</v>
      </c>
    </row>
    <row r="308" spans="1:22" ht="13.5" x14ac:dyDescent="0.25">
      <c r="A308" s="3">
        <f>RSI!A308</f>
        <v>42453</v>
      </c>
      <c r="B308" s="2">
        <f>RSI!B308</f>
        <v>2.6475</v>
      </c>
      <c r="C308" s="2">
        <f>RSI!I308</f>
        <v>44.235074062222004</v>
      </c>
      <c r="D308" s="2">
        <f>MACD!E308</f>
        <v>9.5564160816690169E-3</v>
      </c>
      <c r="E308" s="2">
        <f>MACD!F308</f>
        <v>6.4277760939032164E-3</v>
      </c>
      <c r="F308" s="2">
        <f>'Moving Avg'!D308</f>
        <v>2.6665599999999996</v>
      </c>
      <c r="G308" s="2">
        <f>'Moving Avg'!F308</f>
        <v>2.6925949999999998</v>
      </c>
      <c r="H308" s="2">
        <f>'Moving Avg'!G308</f>
        <v>2.7406460000000008</v>
      </c>
      <c r="I308" s="2">
        <f>'Moving Avg'!H308</f>
        <v>3.0876710000000003</v>
      </c>
      <c r="J308" s="6" t="str">
        <f>OBV!F308</f>
        <v>BEARISH</v>
      </c>
      <c r="K308" s="6" t="str">
        <f>OBV!G308</f>
        <v>STRONG</v>
      </c>
      <c r="L308" s="6" t="str">
        <f>OBV!H308</f>
        <v>BEARISH DIVERGENCE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33</v>
      </c>
      <c r="Q308" s="9">
        <f t="shared" si="44"/>
        <v>13.7</v>
      </c>
      <c r="R308" s="9">
        <f t="shared" si="45"/>
        <v>13.25</v>
      </c>
      <c r="S308" s="9">
        <f t="shared" si="46"/>
        <v>18.600000000000001</v>
      </c>
      <c r="T308" s="9">
        <f t="shared" si="47"/>
        <v>14.5</v>
      </c>
      <c r="U308" s="8">
        <f t="shared" si="48"/>
        <v>15.183333333333332</v>
      </c>
      <c r="V308" s="8">
        <f t="shared" si="49"/>
        <v>15.012499999999999</v>
      </c>
    </row>
    <row r="309" spans="1:22" ht="13.5" x14ac:dyDescent="0.25">
      <c r="A309" s="3">
        <f>RSI!A309</f>
        <v>42454</v>
      </c>
      <c r="B309" s="2">
        <f>RSI!B309</f>
        <v>2.6181999999999999</v>
      </c>
      <c r="C309" s="2">
        <f>RSI!I309</f>
        <v>41.436316003810809</v>
      </c>
      <c r="D309" s="2">
        <f>MACD!E309</f>
        <v>1.3168857726910232E-2</v>
      </c>
      <c r="E309" s="2">
        <f>MACD!F309</f>
        <v>7.7759924205046205E-3</v>
      </c>
      <c r="F309" s="2">
        <f>'Moving Avg'!D309</f>
        <v>2.6548399999999996</v>
      </c>
      <c r="G309" s="2">
        <f>'Moving Avg'!F309</f>
        <v>2.6885650000000001</v>
      </c>
      <c r="H309" s="2">
        <f>'Moving Avg'!G309</f>
        <v>2.7349260000000011</v>
      </c>
      <c r="I309" s="2">
        <f>'Moving Avg'!H309</f>
        <v>3.0836745000000003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  <c r="M309" s="8">
        <f t="shared" si="40"/>
        <v>25</v>
      </c>
      <c r="N309" s="8">
        <f t="shared" si="41"/>
        <v>0</v>
      </c>
      <c r="O309" s="8">
        <f t="shared" si="42"/>
        <v>0</v>
      </c>
      <c r="P309" s="8">
        <f t="shared" si="43"/>
        <v>33</v>
      </c>
      <c r="Q309" s="9">
        <f t="shared" si="44"/>
        <v>13.7</v>
      </c>
      <c r="R309" s="9">
        <f t="shared" si="45"/>
        <v>13.25</v>
      </c>
      <c r="S309" s="9">
        <f t="shared" si="46"/>
        <v>18.600000000000001</v>
      </c>
      <c r="T309" s="9">
        <f t="shared" si="47"/>
        <v>14.5</v>
      </c>
      <c r="U309" s="8">
        <f t="shared" si="48"/>
        <v>15.183333333333332</v>
      </c>
      <c r="V309" s="8">
        <f t="shared" si="49"/>
        <v>15.012499999999999</v>
      </c>
    </row>
    <row r="310" spans="1:22" ht="13.5" x14ac:dyDescent="0.25">
      <c r="A310" s="3">
        <f>RSI!A310</f>
        <v>42457</v>
      </c>
      <c r="B310" s="2">
        <f>RSI!B310</f>
        <v>2.6181999999999999</v>
      </c>
      <c r="C310" s="2">
        <f>RSI!I310</f>
        <v>41.436316003810809</v>
      </c>
      <c r="D310" s="2">
        <f>MACD!E310</f>
        <v>1.6684373457775514E-2</v>
      </c>
      <c r="E310" s="2">
        <f>MACD!F310</f>
        <v>9.5576686279587996E-3</v>
      </c>
      <c r="F310" s="2">
        <f>'Moving Avg'!D310</f>
        <v>2.6548400000000001</v>
      </c>
      <c r="G310" s="2">
        <f>'Moving Avg'!F310</f>
        <v>2.6845350000000008</v>
      </c>
      <c r="H310" s="2">
        <f>'Moving Avg'!G310</f>
        <v>2.7289120000000007</v>
      </c>
      <c r="I310" s="2">
        <f>'Moving Avg'!H310</f>
        <v>3.0796780000000008</v>
      </c>
      <c r="J310" s="6" t="str">
        <f>OBV!F310</f>
        <v>BEARISH</v>
      </c>
      <c r="K310" s="6" t="str">
        <f>OBV!G310</f>
        <v>STRONG</v>
      </c>
      <c r="L310" s="6" t="str">
        <f>OBV!H310</f>
        <v>NEUTRAL</v>
      </c>
      <c r="M310" s="8">
        <f t="shared" si="40"/>
        <v>25</v>
      </c>
      <c r="N310" s="8">
        <f t="shared" si="41"/>
        <v>0</v>
      </c>
      <c r="O310" s="8">
        <f t="shared" si="42"/>
        <v>0</v>
      </c>
      <c r="P310" s="8">
        <f t="shared" si="43"/>
        <v>33</v>
      </c>
      <c r="Q310" s="9">
        <f t="shared" si="44"/>
        <v>13.7</v>
      </c>
      <c r="R310" s="9">
        <f t="shared" si="45"/>
        <v>13.25</v>
      </c>
      <c r="S310" s="9">
        <f t="shared" si="46"/>
        <v>18.600000000000001</v>
      </c>
      <c r="T310" s="9">
        <f t="shared" si="47"/>
        <v>14.5</v>
      </c>
      <c r="U310" s="8">
        <f t="shared" si="48"/>
        <v>15.183333333333332</v>
      </c>
      <c r="V310" s="8">
        <f t="shared" si="49"/>
        <v>15.012499999999999</v>
      </c>
    </row>
    <row r="311" spans="1:22" ht="13.5" x14ac:dyDescent="0.25">
      <c r="A311" s="3">
        <f>RSI!A311</f>
        <v>42458</v>
      </c>
      <c r="B311" s="2">
        <f>RSI!B311</f>
        <v>2.6107999999999998</v>
      </c>
      <c r="C311" s="2">
        <f>RSI!I311</f>
        <v>40.682373296168947</v>
      </c>
      <c r="D311" s="2">
        <f>MACD!E311</f>
        <v>2.0632035372752267E-2</v>
      </c>
      <c r="E311" s="2">
        <f>MACD!F311</f>
        <v>1.1772541976917494E-2</v>
      </c>
      <c r="F311" s="2">
        <f>'Moving Avg'!D311</f>
        <v>2.6343000000000001</v>
      </c>
      <c r="G311" s="2">
        <f>'Moving Avg'!F311</f>
        <v>2.6761000000000008</v>
      </c>
      <c r="H311" s="2">
        <f>'Moving Avg'!G311</f>
        <v>2.7227500000000004</v>
      </c>
      <c r="I311" s="2">
        <f>'Moving Avg'!H311</f>
        <v>3.0756445000000014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  <c r="M311" s="8">
        <f t="shared" si="40"/>
        <v>25</v>
      </c>
      <c r="N311" s="8">
        <f t="shared" si="41"/>
        <v>0</v>
      </c>
      <c r="O311" s="8">
        <f t="shared" si="42"/>
        <v>0</v>
      </c>
      <c r="P311" s="8">
        <f t="shared" si="43"/>
        <v>33</v>
      </c>
      <c r="Q311" s="9">
        <f t="shared" si="44"/>
        <v>13.7</v>
      </c>
      <c r="R311" s="9">
        <f t="shared" si="45"/>
        <v>13.25</v>
      </c>
      <c r="S311" s="9">
        <f t="shared" si="46"/>
        <v>18.600000000000001</v>
      </c>
      <c r="T311" s="9">
        <f t="shared" si="47"/>
        <v>14.5</v>
      </c>
      <c r="U311" s="8">
        <f t="shared" si="48"/>
        <v>15.183333333333332</v>
      </c>
      <c r="V311" s="8">
        <f t="shared" si="49"/>
        <v>15.012499999999999</v>
      </c>
    </row>
    <row r="312" spans="1:22" ht="13.5" x14ac:dyDescent="0.25">
      <c r="A312" s="3">
        <f>RSI!A312</f>
        <v>42459</v>
      </c>
      <c r="B312" s="2">
        <f>RSI!B312</f>
        <v>2.6107999999999998</v>
      </c>
      <c r="C312" s="2">
        <f>RSI!I312</f>
        <v>40.68237329616894</v>
      </c>
      <c r="D312" s="2">
        <f>MACD!E312</f>
        <v>2.4409468093913755E-2</v>
      </c>
      <c r="E312" s="2">
        <f>MACD!F312</f>
        <v>1.4299927200316746E-2</v>
      </c>
      <c r="F312" s="2">
        <f>'Moving Avg'!D312</f>
        <v>2.6210999999999998</v>
      </c>
      <c r="G312" s="2">
        <f>'Moving Avg'!F312</f>
        <v>2.6687650000000001</v>
      </c>
      <c r="H312" s="2">
        <f>'Moving Avg'!G312</f>
        <v>2.7177620000000009</v>
      </c>
      <c r="I312" s="2">
        <f>'Moving Avg'!H312</f>
        <v>3.0713670000000017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  <c r="M312" s="8">
        <f t="shared" si="40"/>
        <v>25</v>
      </c>
      <c r="N312" s="8">
        <f t="shared" si="41"/>
        <v>0</v>
      </c>
      <c r="O312" s="8">
        <f t="shared" si="42"/>
        <v>0</v>
      </c>
      <c r="P312" s="8">
        <f t="shared" si="43"/>
        <v>33</v>
      </c>
      <c r="Q312" s="9">
        <f t="shared" si="44"/>
        <v>13.7</v>
      </c>
      <c r="R312" s="9">
        <f t="shared" si="45"/>
        <v>13.25</v>
      </c>
      <c r="S312" s="9">
        <f t="shared" si="46"/>
        <v>18.600000000000001</v>
      </c>
      <c r="T312" s="9">
        <f t="shared" si="47"/>
        <v>14.5</v>
      </c>
      <c r="U312" s="8">
        <f t="shared" si="48"/>
        <v>15.183333333333332</v>
      </c>
      <c r="V312" s="8">
        <f t="shared" si="49"/>
        <v>15.012499999999999</v>
      </c>
    </row>
    <row r="313" spans="1:22" ht="13.5" x14ac:dyDescent="0.25">
      <c r="A313" s="3">
        <f>RSI!A313</f>
        <v>42460</v>
      </c>
      <c r="B313" s="2">
        <f>RSI!B313</f>
        <v>2.5668000000000002</v>
      </c>
      <c r="C313" s="2">
        <f>RSI!I313</f>
        <v>36.146937344669226</v>
      </c>
      <c r="D313" s="2">
        <f>MACD!E313</f>
        <v>1.8854357341616446E-2</v>
      </c>
      <c r="E313" s="2">
        <f>MACD!F313</f>
        <v>1.5210813228576685E-2</v>
      </c>
      <c r="F313" s="2">
        <f>'Moving Avg'!D313</f>
        <v>2.6049599999999997</v>
      </c>
      <c r="G313" s="2">
        <f>'Moving Avg'!F313</f>
        <v>2.6595950000000004</v>
      </c>
      <c r="H313" s="2">
        <f>'Moving Avg'!G313</f>
        <v>2.7126280000000009</v>
      </c>
      <c r="I313" s="2">
        <f>'Moving Avg'!H313</f>
        <v>3.0668695000000019</v>
      </c>
      <c r="J313" s="6" t="str">
        <f>OBV!F313</f>
        <v>BEARISH</v>
      </c>
      <c r="K313" s="6" t="str">
        <f>OBV!G313</f>
        <v>STRONG</v>
      </c>
      <c r="L313" s="6" t="str">
        <f>OBV!H313</f>
        <v>CONFIRMED BEARISH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33</v>
      </c>
      <c r="Q313" s="9">
        <f t="shared" si="44"/>
        <v>13.7</v>
      </c>
      <c r="R313" s="9">
        <f t="shared" si="45"/>
        <v>13.25</v>
      </c>
      <c r="S313" s="9">
        <f t="shared" si="46"/>
        <v>18.600000000000001</v>
      </c>
      <c r="T313" s="9">
        <f t="shared" si="47"/>
        <v>14.5</v>
      </c>
      <c r="U313" s="8">
        <f t="shared" si="48"/>
        <v>15.183333333333332</v>
      </c>
      <c r="V313" s="8">
        <f t="shared" si="49"/>
        <v>15.012499999999999</v>
      </c>
    </row>
    <row r="314" spans="1:22" ht="13.5" x14ac:dyDescent="0.25">
      <c r="A314" s="3">
        <f>RSI!A314</f>
        <v>42461</v>
      </c>
      <c r="B314" s="2">
        <f>RSI!B314</f>
        <v>2.6768000000000001</v>
      </c>
      <c r="C314" s="2">
        <f>RSI!I314</f>
        <v>50.887902833607669</v>
      </c>
      <c r="D314" s="2">
        <f>MACD!E314</f>
        <v>1.679432062865871E-2</v>
      </c>
      <c r="E314" s="2">
        <f>MACD!F314</f>
        <v>1.5527514708593091E-2</v>
      </c>
      <c r="F314" s="2">
        <f>'Moving Avg'!D314</f>
        <v>2.6166799999999997</v>
      </c>
      <c r="G314" s="2">
        <f>'Moving Avg'!F314</f>
        <v>2.6577600000000001</v>
      </c>
      <c r="H314" s="2">
        <f>'Moving Avg'!G314</f>
        <v>2.710426</v>
      </c>
      <c r="I314" s="2">
        <f>'Moving Avg'!H314</f>
        <v>3.0629220000000021</v>
      </c>
      <c r="J314" s="6" t="str">
        <f>OBV!F314</f>
        <v>BEARISH</v>
      </c>
      <c r="K314" s="6" t="str">
        <f>OBV!G314</f>
        <v>STRONG</v>
      </c>
      <c r="L314" s="6" t="str">
        <f>OBV!H314</f>
        <v>BEARISH DIVERGENCE</v>
      </c>
      <c r="M314" s="8">
        <f t="shared" si="40"/>
        <v>25</v>
      </c>
      <c r="N314" s="8">
        <f t="shared" si="41"/>
        <v>0</v>
      </c>
      <c r="O314" s="8">
        <f t="shared" si="42"/>
        <v>0</v>
      </c>
      <c r="P314" s="8">
        <f t="shared" si="43"/>
        <v>33</v>
      </c>
      <c r="Q314" s="9">
        <f t="shared" si="44"/>
        <v>13.7</v>
      </c>
      <c r="R314" s="9">
        <f t="shared" si="45"/>
        <v>13.25</v>
      </c>
      <c r="S314" s="9">
        <f t="shared" si="46"/>
        <v>18.600000000000001</v>
      </c>
      <c r="T314" s="9">
        <f t="shared" si="47"/>
        <v>14.5</v>
      </c>
      <c r="U314" s="8">
        <f t="shared" si="48"/>
        <v>15.183333333333332</v>
      </c>
      <c r="V314" s="8">
        <f t="shared" si="49"/>
        <v>15.012499999999999</v>
      </c>
    </row>
    <row r="315" spans="1:22" ht="13.5" x14ac:dyDescent="0.25">
      <c r="A315" s="3">
        <f>RSI!A315</f>
        <v>42464</v>
      </c>
      <c r="B315" s="2">
        <f>RSI!B315</f>
        <v>2.6768000000000001</v>
      </c>
      <c r="C315" s="2">
        <f>RSI!I315</f>
        <v>50.887902833607669</v>
      </c>
      <c r="D315" s="2">
        <f>MACD!E315</f>
        <v>5.9735588663278882E-3</v>
      </c>
      <c r="E315" s="2">
        <f>MACD!F315</f>
        <v>1.3616723540140051E-2</v>
      </c>
      <c r="F315" s="2">
        <f>'Moving Avg'!D315</f>
        <v>2.6284000000000001</v>
      </c>
      <c r="G315" s="2">
        <f>'Moving Avg'!F315</f>
        <v>2.657025</v>
      </c>
      <c r="H315" s="2">
        <f>'Moving Avg'!G315</f>
        <v>2.7057320000000002</v>
      </c>
      <c r="I315" s="2">
        <f>'Moving Avg'!H315</f>
        <v>3.0589745000000024</v>
      </c>
      <c r="J315" s="6" t="str">
        <f>OBV!F315</f>
        <v>BEARISH</v>
      </c>
      <c r="K315" s="6" t="str">
        <f>OBV!G315</f>
        <v>STRONG</v>
      </c>
      <c r="L315" s="6" t="str">
        <f>OBV!H315</f>
        <v>BEARISH DIVERGENCE</v>
      </c>
      <c r="M315" s="8">
        <f t="shared" si="40"/>
        <v>25</v>
      </c>
      <c r="N315" s="8">
        <f t="shared" si="41"/>
        <v>45</v>
      </c>
      <c r="O315" s="8">
        <f t="shared" si="42"/>
        <v>0</v>
      </c>
      <c r="P315" s="8">
        <f t="shared" si="43"/>
        <v>33</v>
      </c>
      <c r="Q315" s="9">
        <f t="shared" si="44"/>
        <v>29.45</v>
      </c>
      <c r="R315" s="9">
        <f t="shared" si="45"/>
        <v>22.25</v>
      </c>
      <c r="S315" s="9">
        <f t="shared" si="46"/>
        <v>25.35</v>
      </c>
      <c r="T315" s="9">
        <f t="shared" si="47"/>
        <v>25.75</v>
      </c>
      <c r="U315" s="8">
        <f t="shared" si="48"/>
        <v>25.683333333333337</v>
      </c>
      <c r="V315" s="8">
        <f t="shared" si="49"/>
        <v>25.700000000000003</v>
      </c>
    </row>
    <row r="316" spans="1:22" ht="13.5" x14ac:dyDescent="0.25">
      <c r="A316" s="3">
        <f>RSI!A316</f>
        <v>42465</v>
      </c>
      <c r="B316" s="2">
        <f>RSI!B316</f>
        <v>2.6768000000000001</v>
      </c>
      <c r="C316" s="2">
        <f>RSI!I316</f>
        <v>50.887902833607669</v>
      </c>
      <c r="D316" s="2">
        <f>MACD!E316</f>
        <v>1.1421411515597946E-2</v>
      </c>
      <c r="E316" s="2">
        <f>MACD!F316</f>
        <v>1.317766113523163E-2</v>
      </c>
      <c r="F316" s="2">
        <f>'Moving Avg'!D316</f>
        <v>2.6415999999999999</v>
      </c>
      <c r="G316" s="2">
        <f>'Moving Avg'!F316</f>
        <v>2.657025</v>
      </c>
      <c r="H316" s="2">
        <f>'Moving Avg'!G316</f>
        <v>2.7022100000000013</v>
      </c>
      <c r="I316" s="2">
        <f>'Moving Avg'!H316</f>
        <v>3.0550270000000022</v>
      </c>
      <c r="J316" s="6" t="str">
        <f>OBV!F316</f>
        <v>BEARISH</v>
      </c>
      <c r="K316" s="6" t="str">
        <f>OBV!G316</f>
        <v>STRONG</v>
      </c>
      <c r="L316" s="6" t="str">
        <f>OBV!H316</f>
        <v>BEARISH DIVERGENCE</v>
      </c>
      <c r="M316" s="8">
        <f t="shared" si="40"/>
        <v>25</v>
      </c>
      <c r="N316" s="8">
        <f t="shared" si="41"/>
        <v>45</v>
      </c>
      <c r="O316" s="8">
        <f t="shared" si="42"/>
        <v>0</v>
      </c>
      <c r="P316" s="8">
        <f t="shared" si="43"/>
        <v>33</v>
      </c>
      <c r="Q316" s="9">
        <f t="shared" si="44"/>
        <v>29.45</v>
      </c>
      <c r="R316" s="9">
        <f t="shared" si="45"/>
        <v>22.25</v>
      </c>
      <c r="S316" s="9">
        <f t="shared" si="46"/>
        <v>25.35</v>
      </c>
      <c r="T316" s="9">
        <f t="shared" si="47"/>
        <v>25.75</v>
      </c>
      <c r="U316" s="8">
        <f t="shared" si="48"/>
        <v>25.683333333333337</v>
      </c>
      <c r="V316" s="8">
        <f t="shared" si="49"/>
        <v>25.700000000000003</v>
      </c>
    </row>
    <row r="317" spans="1:22" ht="13.5" x14ac:dyDescent="0.25">
      <c r="A317" s="3">
        <f>RSI!A317</f>
        <v>42466</v>
      </c>
      <c r="B317" s="2">
        <f>RSI!B317</f>
        <v>2.6768000000000001</v>
      </c>
      <c r="C317" s="2">
        <f>RSI!I317</f>
        <v>50.887902833607669</v>
      </c>
      <c r="D317" s="2">
        <f>MACD!E317</f>
        <v>1.0331593374535153E-2</v>
      </c>
      <c r="E317" s="2">
        <f>MACD!F317</f>
        <v>1.2608447583092335E-2</v>
      </c>
      <c r="F317" s="2">
        <f>'Moving Avg'!D317</f>
        <v>2.6548000000000003</v>
      </c>
      <c r="G317" s="2">
        <f>'Moving Avg'!F317</f>
        <v>2.6566549999999998</v>
      </c>
      <c r="H317" s="2">
        <f>'Moving Avg'!G317</f>
        <v>2.6975160000000007</v>
      </c>
      <c r="I317" s="2">
        <f>'Moving Avg'!H317</f>
        <v>3.0509750000000024</v>
      </c>
      <c r="J317" s="6" t="str">
        <f>OBV!F317</f>
        <v>BEARISH</v>
      </c>
      <c r="K317" s="6" t="str">
        <f>OBV!G317</f>
        <v>STRONG</v>
      </c>
      <c r="L317" s="6" t="str">
        <f>OBV!H317</f>
        <v>BEARISH DIVERGENCE</v>
      </c>
      <c r="M317" s="8">
        <f t="shared" si="40"/>
        <v>25</v>
      </c>
      <c r="N317" s="8">
        <f t="shared" si="41"/>
        <v>45</v>
      </c>
      <c r="O317" s="8">
        <f t="shared" si="42"/>
        <v>0</v>
      </c>
      <c r="P317" s="8">
        <f t="shared" si="43"/>
        <v>33</v>
      </c>
      <c r="Q317" s="9">
        <f t="shared" si="44"/>
        <v>29.45</v>
      </c>
      <c r="R317" s="9">
        <f t="shared" si="45"/>
        <v>22.25</v>
      </c>
      <c r="S317" s="9">
        <f t="shared" si="46"/>
        <v>25.35</v>
      </c>
      <c r="T317" s="9">
        <f t="shared" si="47"/>
        <v>25.75</v>
      </c>
      <c r="U317" s="8">
        <f t="shared" si="48"/>
        <v>25.683333333333337</v>
      </c>
      <c r="V317" s="8">
        <f t="shared" si="49"/>
        <v>25.700000000000003</v>
      </c>
    </row>
    <row r="318" spans="1:22" ht="13.5" x14ac:dyDescent="0.25">
      <c r="A318" s="3">
        <f>RSI!A318</f>
        <v>42467</v>
      </c>
      <c r="B318" s="2">
        <f>RSI!B318</f>
        <v>2.6768000000000001</v>
      </c>
      <c r="C318" s="2">
        <f>RSI!I318</f>
        <v>50.887902833607669</v>
      </c>
      <c r="D318" s="2">
        <f>MACD!E318</f>
        <v>4.8523159890918599E-3</v>
      </c>
      <c r="E318" s="2">
        <f>MACD!F318</f>
        <v>1.1057221264292242E-2</v>
      </c>
      <c r="F318" s="2">
        <f>'Moving Avg'!D318</f>
        <v>2.6768000000000001</v>
      </c>
      <c r="G318" s="2">
        <f>'Moving Avg'!F318</f>
        <v>2.6559199999999996</v>
      </c>
      <c r="H318" s="2">
        <f>'Moving Avg'!G318</f>
        <v>2.6945820000000005</v>
      </c>
      <c r="I318" s="2">
        <f>'Moving Avg'!H318</f>
        <v>3.0465390000000023</v>
      </c>
      <c r="J318" s="6" t="str">
        <f>OBV!F318</f>
        <v>BULLISH</v>
      </c>
      <c r="K318" s="6" t="str">
        <f>OBV!G318</f>
        <v>NEUTRAL</v>
      </c>
      <c r="L318" s="6" t="str">
        <f>OBV!H318</f>
        <v>CONFIRMED BULLISH</v>
      </c>
      <c r="M318" s="8">
        <f t="shared" si="40"/>
        <v>25</v>
      </c>
      <c r="N318" s="8">
        <f t="shared" si="41"/>
        <v>45</v>
      </c>
      <c r="O318" s="8">
        <f t="shared" si="42"/>
        <v>0</v>
      </c>
      <c r="P318" s="8">
        <f t="shared" si="43"/>
        <v>83.5</v>
      </c>
      <c r="Q318" s="9">
        <f t="shared" si="44"/>
        <v>37.024999999999999</v>
      </c>
      <c r="R318" s="9">
        <f t="shared" si="45"/>
        <v>34.875</v>
      </c>
      <c r="S318" s="9">
        <f t="shared" si="46"/>
        <v>48.075000000000003</v>
      </c>
      <c r="T318" s="9">
        <f t="shared" si="47"/>
        <v>38.375</v>
      </c>
      <c r="U318" s="8">
        <f t="shared" si="48"/>
        <v>39.991666666666667</v>
      </c>
      <c r="V318" s="8">
        <f t="shared" si="49"/>
        <v>39.587500000000006</v>
      </c>
    </row>
    <row r="319" spans="1:22" ht="13.5" x14ac:dyDescent="0.25">
      <c r="A319" s="3">
        <f>RSI!A319</f>
        <v>42468</v>
      </c>
      <c r="B319" s="2">
        <f>RSI!B319</f>
        <v>2.7502</v>
      </c>
      <c r="C319" s="2">
        <f>RSI!I319</f>
        <v>59.847417276992786</v>
      </c>
      <c r="D319" s="2">
        <f>MACD!E319</f>
        <v>-9.7744946802906796E-3</v>
      </c>
      <c r="E319" s="2">
        <f>MACD!F319</f>
        <v>6.8908780753756584E-3</v>
      </c>
      <c r="F319" s="2">
        <f>'Moving Avg'!D319</f>
        <v>2.6914799999999999</v>
      </c>
      <c r="G319" s="2">
        <f>'Moving Avg'!F319</f>
        <v>2.658855</v>
      </c>
      <c r="H319" s="2">
        <f>'Moving Avg'!G319</f>
        <v>2.6944360000000005</v>
      </c>
      <c r="I319" s="2">
        <f>'Moving Avg'!H319</f>
        <v>3.0426795000000029</v>
      </c>
      <c r="J319" s="6" t="str">
        <f>OBV!F319</f>
        <v>BULLISH</v>
      </c>
      <c r="K319" s="6" t="str">
        <f>OBV!G319</f>
        <v>WEAK</v>
      </c>
      <c r="L319" s="6" t="str">
        <f>OBV!H319</f>
        <v>CONFIRMED BULLISH</v>
      </c>
      <c r="M319" s="8">
        <f t="shared" si="40"/>
        <v>25</v>
      </c>
      <c r="N319" s="8">
        <f t="shared" si="41"/>
        <v>45</v>
      </c>
      <c r="O319" s="8">
        <f t="shared" si="42"/>
        <v>0</v>
      </c>
      <c r="P319" s="8">
        <f t="shared" si="43"/>
        <v>67</v>
      </c>
      <c r="Q319" s="9">
        <f t="shared" si="44"/>
        <v>34.549999999999997</v>
      </c>
      <c r="R319" s="9">
        <f t="shared" si="45"/>
        <v>30.75</v>
      </c>
      <c r="S319" s="9">
        <f t="shared" si="46"/>
        <v>40.650000000000006</v>
      </c>
      <c r="T319" s="9">
        <f t="shared" si="47"/>
        <v>34.25</v>
      </c>
      <c r="U319" s="8">
        <f t="shared" si="48"/>
        <v>35.31666666666667</v>
      </c>
      <c r="V319" s="8">
        <f t="shared" si="49"/>
        <v>35.049999999999997</v>
      </c>
    </row>
    <row r="320" spans="1:22" ht="13.5" x14ac:dyDescent="0.25">
      <c r="A320" s="3">
        <f>RSI!A320</f>
        <v>42471</v>
      </c>
      <c r="B320" s="2">
        <f>RSI!B320</f>
        <v>2.7208999999999999</v>
      </c>
      <c r="C320" s="2">
        <f>RSI!I320</f>
        <v>55.495227037853113</v>
      </c>
      <c r="D320" s="2">
        <f>MACD!E320</f>
        <v>-2.0456759510373068E-2</v>
      </c>
      <c r="E320" s="2">
        <f>MACD!F320</f>
        <v>1.4213505582259135E-3</v>
      </c>
      <c r="F320" s="2">
        <f>'Moving Avg'!D320</f>
        <v>2.7002999999999999</v>
      </c>
      <c r="G320" s="2">
        <f>'Moving Avg'!F320</f>
        <v>2.6603250000000003</v>
      </c>
      <c r="H320" s="2">
        <f>'Moving Avg'!G320</f>
        <v>2.6925300000000005</v>
      </c>
      <c r="I320" s="2">
        <f>'Moving Avg'!H320</f>
        <v>3.0388480000000033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  <c r="M320" s="8">
        <f t="shared" si="40"/>
        <v>25</v>
      </c>
      <c r="N320" s="8">
        <f t="shared" si="41"/>
        <v>100</v>
      </c>
      <c r="O320" s="8">
        <f t="shared" si="42"/>
        <v>0</v>
      </c>
      <c r="P320" s="8">
        <f t="shared" si="43"/>
        <v>67</v>
      </c>
      <c r="Q320" s="9">
        <f t="shared" si="44"/>
        <v>53.8</v>
      </c>
      <c r="R320" s="9">
        <f t="shared" si="45"/>
        <v>41.75</v>
      </c>
      <c r="S320" s="9">
        <f t="shared" si="46"/>
        <v>48.900000000000006</v>
      </c>
      <c r="T320" s="9">
        <f t="shared" si="47"/>
        <v>48</v>
      </c>
      <c r="U320" s="8">
        <f t="shared" si="48"/>
        <v>48.15</v>
      </c>
      <c r="V320" s="8">
        <f t="shared" si="49"/>
        <v>48.112499999999997</v>
      </c>
    </row>
    <row r="321" spans="1:22" ht="13.5" x14ac:dyDescent="0.25">
      <c r="A321" s="3">
        <f>RSI!A321</f>
        <v>42472</v>
      </c>
      <c r="B321" s="2">
        <f>RSI!B321</f>
        <v>2.6402000000000001</v>
      </c>
      <c r="C321" s="2">
        <f>RSI!I321</f>
        <v>45.64872999789246</v>
      </c>
      <c r="D321" s="2">
        <f>MACD!E321</f>
        <v>-2.4923983983966558E-2</v>
      </c>
      <c r="E321" s="2">
        <f>MACD!F321</f>
        <v>-3.8477163502125804E-3</v>
      </c>
      <c r="F321" s="2">
        <f>'Moving Avg'!D321</f>
        <v>2.6929799999999999</v>
      </c>
      <c r="G321" s="2">
        <f>'Moving Avg'!F321</f>
        <v>2.6577600000000006</v>
      </c>
      <c r="H321" s="2">
        <f>'Moving Avg'!G321</f>
        <v>2.6895960000000003</v>
      </c>
      <c r="I321" s="2">
        <f>'Moving Avg'!H321</f>
        <v>3.0346475000000033</v>
      </c>
      <c r="J321" s="6" t="str">
        <f>OBV!F321</f>
        <v>BULLISH</v>
      </c>
      <c r="K321" s="6" t="str">
        <f>OBV!G321</f>
        <v>NEUTRAL</v>
      </c>
      <c r="L321" s="6" t="str">
        <f>OBV!H321</f>
        <v>BULLISH DIVERGENCE</v>
      </c>
      <c r="M321" s="8">
        <f t="shared" si="40"/>
        <v>25</v>
      </c>
      <c r="N321" s="8">
        <f t="shared" si="41"/>
        <v>100</v>
      </c>
      <c r="O321" s="8">
        <f t="shared" si="42"/>
        <v>0</v>
      </c>
      <c r="P321" s="8">
        <f t="shared" si="43"/>
        <v>66.5</v>
      </c>
      <c r="Q321" s="9">
        <f t="shared" si="44"/>
        <v>53.725000000000001</v>
      </c>
      <c r="R321" s="9">
        <f t="shared" si="45"/>
        <v>41.625</v>
      </c>
      <c r="S321" s="9">
        <f t="shared" si="46"/>
        <v>48.674999999999997</v>
      </c>
      <c r="T321" s="9">
        <f t="shared" si="47"/>
        <v>47.875</v>
      </c>
      <c r="U321" s="8">
        <f t="shared" si="48"/>
        <v>48.008333333333326</v>
      </c>
      <c r="V321" s="8">
        <f t="shared" si="49"/>
        <v>47.974999999999994</v>
      </c>
    </row>
    <row r="322" spans="1:22" ht="13.5" x14ac:dyDescent="0.25">
      <c r="A322" s="3">
        <f>RSI!A322</f>
        <v>42473</v>
      </c>
      <c r="B322" s="2">
        <f>RSI!B322</f>
        <v>2.5668000000000002</v>
      </c>
      <c r="C322" s="2">
        <f>RSI!I322</f>
        <v>38.889918108057266</v>
      </c>
      <c r="D322" s="2">
        <f>MACD!E322</f>
        <v>-2.303791787086773E-2</v>
      </c>
      <c r="E322" s="2">
        <f>MACD!F322</f>
        <v>-7.6857566543436107E-3</v>
      </c>
      <c r="F322" s="2">
        <f>'Moving Avg'!D322</f>
        <v>2.6709800000000001</v>
      </c>
      <c r="G322" s="2">
        <f>'Moving Avg'!F322</f>
        <v>2.6515250000000004</v>
      </c>
      <c r="H322" s="2">
        <f>'Moving Avg'!G322</f>
        <v>2.6859280000000001</v>
      </c>
      <c r="I322" s="2">
        <f>'Moving Avg'!H322</f>
        <v>3.0303940000000025</v>
      </c>
      <c r="J322" s="6" t="str">
        <f>OBV!F322</f>
        <v>BULLISH</v>
      </c>
      <c r="K322" s="6" t="str">
        <f>OBV!G322</f>
        <v>NEUTRAL</v>
      </c>
      <c r="L322" s="6" t="str">
        <f>OBV!H322</f>
        <v>BULLISH DIVERGENCE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45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66.5</v>
      </c>
      <c r="Q322" s="9">
        <f t="shared" si="44"/>
        <v>34.475000000000001</v>
      </c>
      <c r="R322" s="9">
        <f t="shared" si="45"/>
        <v>30.625</v>
      </c>
      <c r="S322" s="9">
        <f t="shared" si="46"/>
        <v>40.424999999999997</v>
      </c>
      <c r="T322" s="9">
        <f t="shared" si="47"/>
        <v>34.125</v>
      </c>
      <c r="U322" s="8">
        <f t="shared" si="48"/>
        <v>35.174999999999997</v>
      </c>
      <c r="V322" s="8">
        <f t="shared" si="49"/>
        <v>34.912499999999994</v>
      </c>
    </row>
    <row r="323" spans="1:22" ht="13.5" x14ac:dyDescent="0.25">
      <c r="A323" s="3">
        <f>RSI!A323</f>
        <v>42474</v>
      </c>
      <c r="B323" s="2">
        <f>RSI!B323</f>
        <v>2.5668000000000002</v>
      </c>
      <c r="C323" s="2">
        <f>RSI!I323</f>
        <v>38.889918108057266</v>
      </c>
      <c r="D323" s="2">
        <f>MACD!E323</f>
        <v>-2.7565496638429998E-2</v>
      </c>
      <c r="E323" s="2">
        <f>MACD!F323</f>
        <v>-1.1661704651160889E-2</v>
      </c>
      <c r="F323" s="2">
        <f>'Moving Avg'!D323</f>
        <v>2.6489800000000003</v>
      </c>
      <c r="G323" s="2">
        <f>'Moving Avg'!F323</f>
        <v>2.6493250000000002</v>
      </c>
      <c r="H323" s="2">
        <f>'Moving Avg'!G323</f>
        <v>2.6822599999999999</v>
      </c>
      <c r="I323" s="2">
        <f>'Moving Avg'!H323</f>
        <v>3.0257920000000018</v>
      </c>
      <c r="J323" s="6" t="str">
        <f>OBV!F323</f>
        <v>BULLISH</v>
      </c>
      <c r="K323" s="6" t="str">
        <f>OBV!G323</f>
        <v>NEUTRAL</v>
      </c>
      <c r="L323" s="6" t="str">
        <f>OBV!H323</f>
        <v>BULLISH DIVERGENCE</v>
      </c>
      <c r="M323" s="8">
        <f t="shared" si="50"/>
        <v>25</v>
      </c>
      <c r="N323" s="8">
        <f t="shared" si="51"/>
        <v>45</v>
      </c>
      <c r="O323" s="8">
        <f t="shared" si="52"/>
        <v>0</v>
      </c>
      <c r="P323" s="8">
        <f t="shared" si="53"/>
        <v>66.5</v>
      </c>
      <c r="Q323" s="9">
        <f t="shared" ref="Q323:Q386" si="54">0.35*M323+N323*0.35+O323*0.15+P323*0.15</f>
        <v>34.475000000000001</v>
      </c>
      <c r="R323" s="9">
        <f t="shared" ref="R323:R386" si="55">M323*0.2+N323*0.2+O323*0.35+P323*0.25</f>
        <v>30.625</v>
      </c>
      <c r="S323" s="9">
        <f t="shared" ref="S323:S386" si="56">M323*0.15+N323*0.15+O323*0.25+P323*0.45</f>
        <v>40.424999999999997</v>
      </c>
      <c r="T323" s="9">
        <f t="shared" ref="T323:T386" si="57">0.25*SUM(M323:P323)</f>
        <v>34.125</v>
      </c>
      <c r="U323" s="8">
        <f t="shared" ref="U323:U386" si="58">SUM(Q323:S323)/3</f>
        <v>35.174999999999997</v>
      </c>
      <c r="V323" s="8">
        <f t="shared" ref="V323:V386" si="59">SUM(Q323:T323)/4</f>
        <v>34.912499999999994</v>
      </c>
    </row>
    <row r="324" spans="1:22" ht="13.5" x14ac:dyDescent="0.25">
      <c r="A324" s="3">
        <f>RSI!A324</f>
        <v>42475</v>
      </c>
      <c r="B324" s="2">
        <f>RSI!B324</f>
        <v>2.5594999999999999</v>
      </c>
      <c r="C324" s="2">
        <f>RSI!I324</f>
        <v>38.2369069811649</v>
      </c>
      <c r="D324" s="2">
        <f>MACD!E324</f>
        <v>-1.3334790582947953E-2</v>
      </c>
      <c r="E324" s="2">
        <f>MACD!F324</f>
        <v>-1.1996321837518302E-2</v>
      </c>
      <c r="F324" s="2">
        <f>'Moving Avg'!D324</f>
        <v>2.6108400000000005</v>
      </c>
      <c r="G324" s="2">
        <f>'Moving Avg'!F324</f>
        <v>2.6434600000000001</v>
      </c>
      <c r="H324" s="2">
        <f>'Moving Avg'!G324</f>
        <v>2.6784460000000001</v>
      </c>
      <c r="I324" s="2">
        <f>'Moving Avg'!H324</f>
        <v>3.0206215000000016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  <c r="M324" s="8">
        <f t="shared" si="50"/>
        <v>25</v>
      </c>
      <c r="N324" s="8">
        <f t="shared" si="51"/>
        <v>45</v>
      </c>
      <c r="O324" s="8">
        <f t="shared" si="52"/>
        <v>0</v>
      </c>
      <c r="P324" s="8">
        <f t="shared" si="53"/>
        <v>33</v>
      </c>
      <c r="Q324" s="9">
        <f t="shared" si="54"/>
        <v>29.45</v>
      </c>
      <c r="R324" s="9">
        <f t="shared" si="55"/>
        <v>22.25</v>
      </c>
      <c r="S324" s="9">
        <f t="shared" si="56"/>
        <v>25.35</v>
      </c>
      <c r="T324" s="9">
        <f t="shared" si="57"/>
        <v>25.75</v>
      </c>
      <c r="U324" s="8">
        <f t="shared" si="58"/>
        <v>25.683333333333337</v>
      </c>
      <c r="V324" s="8">
        <f t="shared" si="59"/>
        <v>25.700000000000003</v>
      </c>
    </row>
    <row r="325" spans="1:22" ht="13.5" x14ac:dyDescent="0.25">
      <c r="A325" s="3">
        <f>RSI!A325</f>
        <v>42478</v>
      </c>
      <c r="B325" s="2">
        <f>RSI!B325</f>
        <v>2.6328</v>
      </c>
      <c r="C325" s="2">
        <f>RSI!I325</f>
        <v>47.728041394301343</v>
      </c>
      <c r="D325" s="2">
        <f>MACD!E325</f>
        <v>-6.1262910741466392E-3</v>
      </c>
      <c r="E325" s="2">
        <f>MACD!F325</f>
        <v>-1.082231568484397E-2</v>
      </c>
      <c r="F325" s="2">
        <f>'Moving Avg'!D325</f>
        <v>2.5932200000000001</v>
      </c>
      <c r="G325" s="2">
        <f>'Moving Avg'!F325</f>
        <v>2.6441900000000005</v>
      </c>
      <c r="H325" s="2">
        <f>'Moving Avg'!G325</f>
        <v>2.6760980000000001</v>
      </c>
      <c r="I325" s="2">
        <f>'Moving Avg'!H325</f>
        <v>3.0152310000000018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  <c r="M325" s="8">
        <f t="shared" si="50"/>
        <v>25</v>
      </c>
      <c r="N325" s="8">
        <f t="shared" si="51"/>
        <v>0</v>
      </c>
      <c r="O325" s="8">
        <f t="shared" si="52"/>
        <v>0</v>
      </c>
      <c r="P325" s="8">
        <f t="shared" si="53"/>
        <v>33</v>
      </c>
      <c r="Q325" s="9">
        <f t="shared" si="54"/>
        <v>13.7</v>
      </c>
      <c r="R325" s="9">
        <f t="shared" si="55"/>
        <v>13.25</v>
      </c>
      <c r="S325" s="9">
        <f t="shared" si="56"/>
        <v>18.600000000000001</v>
      </c>
      <c r="T325" s="9">
        <f t="shared" si="57"/>
        <v>14.5</v>
      </c>
      <c r="U325" s="8">
        <f t="shared" si="58"/>
        <v>15.183333333333332</v>
      </c>
      <c r="V325" s="8">
        <f t="shared" si="59"/>
        <v>15.012499999999999</v>
      </c>
    </row>
    <row r="326" spans="1:22" ht="13.5" x14ac:dyDescent="0.25">
      <c r="A326" s="3">
        <f>RSI!A326</f>
        <v>42479</v>
      </c>
      <c r="B326" s="2">
        <f>RSI!B326</f>
        <v>2.6768000000000001</v>
      </c>
      <c r="C326" s="2">
        <f>RSI!I326</f>
        <v>52.45149188243964</v>
      </c>
      <c r="D326" s="2">
        <f>MACD!E326</f>
        <v>-3.1666257487423799E-3</v>
      </c>
      <c r="E326" s="2">
        <f>MACD!F326</f>
        <v>-9.2911776976236527E-3</v>
      </c>
      <c r="F326" s="2">
        <f>'Moving Avg'!D326</f>
        <v>2.6005400000000001</v>
      </c>
      <c r="G326" s="2">
        <f>'Moving Avg'!F326</f>
        <v>2.6423550000000002</v>
      </c>
      <c r="H326" s="2">
        <f>'Moving Avg'!G326</f>
        <v>2.6753639999999996</v>
      </c>
      <c r="I326" s="2">
        <f>'Moving Avg'!H326</f>
        <v>3.0099135000000015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  <c r="M326" s="8">
        <f t="shared" si="50"/>
        <v>25</v>
      </c>
      <c r="N326" s="8">
        <f t="shared" si="51"/>
        <v>0</v>
      </c>
      <c r="O326" s="8">
        <f t="shared" si="52"/>
        <v>0</v>
      </c>
      <c r="P326" s="8">
        <f t="shared" si="53"/>
        <v>33</v>
      </c>
      <c r="Q326" s="9">
        <f t="shared" si="54"/>
        <v>13.7</v>
      </c>
      <c r="R326" s="9">
        <f t="shared" si="55"/>
        <v>13.25</v>
      </c>
      <c r="S326" s="9">
        <f t="shared" si="56"/>
        <v>18.600000000000001</v>
      </c>
      <c r="T326" s="9">
        <f t="shared" si="57"/>
        <v>14.5</v>
      </c>
      <c r="U326" s="8">
        <f t="shared" si="58"/>
        <v>15.183333333333332</v>
      </c>
      <c r="V326" s="8">
        <f t="shared" si="59"/>
        <v>15.012499999999999</v>
      </c>
    </row>
    <row r="327" spans="1:22" ht="13.5" x14ac:dyDescent="0.25">
      <c r="A327" s="3">
        <f>RSI!A327</f>
        <v>42480</v>
      </c>
      <c r="B327" s="2">
        <f>RSI!B327</f>
        <v>2.6768000000000001</v>
      </c>
      <c r="C327" s="2">
        <f>RSI!I327</f>
        <v>52.45149188243964</v>
      </c>
      <c r="D327" s="2">
        <f>MACD!E327</f>
        <v>-8.1171273597568927E-4</v>
      </c>
      <c r="E327" s="2">
        <f>MACD!F327</f>
        <v>-7.59528470529406E-3</v>
      </c>
      <c r="F327" s="2">
        <f>'Moving Avg'!D327</f>
        <v>2.6225399999999999</v>
      </c>
      <c r="G327" s="2">
        <f>'Moving Avg'!F327</f>
        <v>2.6423550000000002</v>
      </c>
      <c r="H327" s="2">
        <f>'Moving Avg'!G327</f>
        <v>2.6738959999999996</v>
      </c>
      <c r="I327" s="2">
        <f>'Moving Avg'!H327</f>
        <v>3.0048895000000018</v>
      </c>
      <c r="J327" s="6" t="str">
        <f>OBV!F327</f>
        <v>BEARISH</v>
      </c>
      <c r="K327" s="6" t="str">
        <f>OBV!G327</f>
        <v>STRONG</v>
      </c>
      <c r="L327" s="6" t="str">
        <f>OBV!H327</f>
        <v>BEARISH DIVERGENCE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33</v>
      </c>
      <c r="Q327" s="9">
        <f t="shared" si="54"/>
        <v>13.7</v>
      </c>
      <c r="R327" s="9">
        <f t="shared" si="55"/>
        <v>13.25</v>
      </c>
      <c r="S327" s="9">
        <f t="shared" si="56"/>
        <v>18.600000000000001</v>
      </c>
      <c r="T327" s="9">
        <f t="shared" si="57"/>
        <v>14.5</v>
      </c>
      <c r="U327" s="8">
        <f t="shared" si="58"/>
        <v>15.183333333333332</v>
      </c>
      <c r="V327" s="8">
        <f t="shared" si="59"/>
        <v>15.012499999999999</v>
      </c>
    </row>
    <row r="328" spans="1:22" ht="13.5" x14ac:dyDescent="0.25">
      <c r="A328" s="3">
        <f>RSI!A328</f>
        <v>42481</v>
      </c>
      <c r="B328" s="2">
        <f>RSI!B328</f>
        <v>2.7061999999999999</v>
      </c>
      <c r="C328" s="2">
        <f>RSI!I328</f>
        <v>55.56319021593027</v>
      </c>
      <c r="D328" s="2">
        <f>MACD!E328</f>
        <v>-1.1352229084691245E-3</v>
      </c>
      <c r="E328" s="2">
        <f>MACD!F328</f>
        <v>-6.3032723459290731E-3</v>
      </c>
      <c r="F328" s="2">
        <f>'Moving Avg'!D328</f>
        <v>2.6504199999999996</v>
      </c>
      <c r="G328" s="2">
        <f>'Moving Avg'!F328</f>
        <v>2.6452900000000001</v>
      </c>
      <c r="H328" s="2">
        <f>'Moving Avg'!G328</f>
        <v>2.6737499999999996</v>
      </c>
      <c r="I328" s="2">
        <f>'Moving Avg'!H328</f>
        <v>3.0000125000000009</v>
      </c>
      <c r="J328" s="6" t="str">
        <f>OBV!F328</f>
        <v>BEARISH</v>
      </c>
      <c r="K328" s="6" t="str">
        <f>OBV!G328</f>
        <v>STRONG</v>
      </c>
      <c r="L328" s="6" t="str">
        <f>OBV!H328</f>
        <v>BEARISH DIVERGENCE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33</v>
      </c>
      <c r="Q328" s="9">
        <f t="shared" si="54"/>
        <v>13.7</v>
      </c>
      <c r="R328" s="9">
        <f t="shared" si="55"/>
        <v>13.25</v>
      </c>
      <c r="S328" s="9">
        <f t="shared" si="56"/>
        <v>18.600000000000001</v>
      </c>
      <c r="T328" s="9">
        <f t="shared" si="57"/>
        <v>14.5</v>
      </c>
      <c r="U328" s="8">
        <f t="shared" si="58"/>
        <v>15.183333333333332</v>
      </c>
      <c r="V328" s="8">
        <f t="shared" si="59"/>
        <v>15.012499999999999</v>
      </c>
    </row>
    <row r="329" spans="1:22" ht="13.5" x14ac:dyDescent="0.25">
      <c r="A329" s="3">
        <f>RSI!A329</f>
        <v>42482</v>
      </c>
      <c r="B329" s="2">
        <f>RSI!B329</f>
        <v>2.6402000000000001</v>
      </c>
      <c r="C329" s="2">
        <f>RSI!I329</f>
        <v>47.973209759297355</v>
      </c>
      <c r="D329" s="2">
        <f>MACD!E329</f>
        <v>1.4470405565030209E-2</v>
      </c>
      <c r="E329" s="2">
        <f>MACD!F329</f>
        <v>-2.1485367637372171E-3</v>
      </c>
      <c r="F329" s="2">
        <f>'Moving Avg'!D329</f>
        <v>2.6665599999999996</v>
      </c>
      <c r="G329" s="2">
        <f>'Moving Avg'!F329</f>
        <v>2.6463900000000002</v>
      </c>
      <c r="H329" s="2">
        <f>'Moving Avg'!G329</f>
        <v>2.672283999999999</v>
      </c>
      <c r="I329" s="2">
        <f>'Moving Avg'!H329</f>
        <v>2.9952455000000016</v>
      </c>
      <c r="J329" s="6" t="str">
        <f>OBV!F329</f>
        <v>BULLISH</v>
      </c>
      <c r="K329" s="6" t="str">
        <f>OBV!G329</f>
        <v>NEUTRAL</v>
      </c>
      <c r="L329" s="6" t="str">
        <f>OBV!H329</f>
        <v>CONFIRMED BULLISH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83.5</v>
      </c>
      <c r="Q329" s="9">
        <f t="shared" si="54"/>
        <v>21.274999999999999</v>
      </c>
      <c r="R329" s="9">
        <f t="shared" si="55"/>
        <v>25.875</v>
      </c>
      <c r="S329" s="9">
        <f t="shared" si="56"/>
        <v>41.325000000000003</v>
      </c>
      <c r="T329" s="9">
        <f t="shared" si="57"/>
        <v>27.125</v>
      </c>
      <c r="U329" s="8">
        <f t="shared" si="58"/>
        <v>29.491666666666664</v>
      </c>
      <c r="V329" s="8">
        <f t="shared" si="59"/>
        <v>28.9</v>
      </c>
    </row>
    <row r="330" spans="1:22" ht="13.5" x14ac:dyDescent="0.25">
      <c r="A330" s="3">
        <f>RSI!A330</f>
        <v>42485</v>
      </c>
      <c r="B330" s="2">
        <f>RSI!B330</f>
        <v>2.6402000000000001</v>
      </c>
      <c r="C330" s="2">
        <f>RSI!I330</f>
        <v>47.973209759297347</v>
      </c>
      <c r="D330" s="2">
        <f>MACD!E330</f>
        <v>2.327800159908211E-2</v>
      </c>
      <c r="E330" s="2">
        <f>MACD!F330</f>
        <v>2.9367709088266481E-3</v>
      </c>
      <c r="F330" s="2">
        <f>'Moving Avg'!D330</f>
        <v>2.66804</v>
      </c>
      <c r="G330" s="2">
        <f>'Moving Avg'!F330</f>
        <v>2.6474900000000003</v>
      </c>
      <c r="H330" s="2">
        <f>'Moving Avg'!G330</f>
        <v>2.6716979999999997</v>
      </c>
      <c r="I330" s="2">
        <f>'Moving Avg'!H330</f>
        <v>2.9902955000000007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83.5</v>
      </c>
      <c r="Q330" s="9">
        <f t="shared" si="54"/>
        <v>21.274999999999999</v>
      </c>
      <c r="R330" s="9">
        <f t="shared" si="55"/>
        <v>25.875</v>
      </c>
      <c r="S330" s="9">
        <f t="shared" si="56"/>
        <v>41.325000000000003</v>
      </c>
      <c r="T330" s="9">
        <f t="shared" si="57"/>
        <v>27.125</v>
      </c>
      <c r="U330" s="8">
        <f t="shared" si="58"/>
        <v>29.491666666666664</v>
      </c>
      <c r="V330" s="8">
        <f t="shared" si="59"/>
        <v>28.9</v>
      </c>
    </row>
    <row r="331" spans="1:22" ht="13.5" x14ac:dyDescent="0.25">
      <c r="A331" s="3">
        <f>RSI!A331</f>
        <v>42486</v>
      </c>
      <c r="B331" s="2">
        <f>RSI!B331</f>
        <v>2.7061999999999999</v>
      </c>
      <c r="C331" s="2">
        <f>RSI!I331</f>
        <v>55.088327335459425</v>
      </c>
      <c r="D331" s="2">
        <f>MACD!E331</f>
        <v>1.3528648046283731E-2</v>
      </c>
      <c r="E331" s="2">
        <f>MACD!F331</f>
        <v>5.0551463363180654E-3</v>
      </c>
      <c r="F331" s="2">
        <f>'Moving Avg'!D331</f>
        <v>2.6739199999999999</v>
      </c>
      <c r="G331" s="2">
        <f>'Moving Avg'!F331</f>
        <v>2.6522600000000005</v>
      </c>
      <c r="H331" s="2">
        <f>'Moving Avg'!G331</f>
        <v>2.6724319999999993</v>
      </c>
      <c r="I331" s="2">
        <f>'Moving Avg'!H331</f>
        <v>2.9854920000000011</v>
      </c>
      <c r="J331" s="6" t="str">
        <f>OBV!F331</f>
        <v>BULLISH</v>
      </c>
      <c r="K331" s="6" t="str">
        <f>OBV!G331</f>
        <v>WEAK</v>
      </c>
      <c r="L331" s="6" t="str">
        <f>OBV!H331</f>
        <v>CONFIRMED BULLISH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67</v>
      </c>
      <c r="Q331" s="9">
        <f t="shared" si="54"/>
        <v>18.799999999999997</v>
      </c>
      <c r="R331" s="9">
        <f t="shared" si="55"/>
        <v>21.75</v>
      </c>
      <c r="S331" s="9">
        <f t="shared" si="56"/>
        <v>33.900000000000006</v>
      </c>
      <c r="T331" s="9">
        <f t="shared" si="57"/>
        <v>23</v>
      </c>
      <c r="U331" s="8">
        <f t="shared" si="58"/>
        <v>24.816666666666666</v>
      </c>
      <c r="V331" s="8">
        <f t="shared" si="59"/>
        <v>24.362500000000001</v>
      </c>
    </row>
    <row r="332" spans="1:22" ht="13.5" x14ac:dyDescent="0.25">
      <c r="A332" s="3">
        <f>RSI!A332</f>
        <v>42487</v>
      </c>
      <c r="B332" s="2">
        <f>RSI!B332</f>
        <v>2.7429000000000001</v>
      </c>
      <c r="C332" s="2">
        <f>RSI!I332</f>
        <v>58.487988527589252</v>
      </c>
      <c r="D332" s="2">
        <f>MACD!E332</f>
        <v>-9.02686995714852E-3</v>
      </c>
      <c r="E332" s="2">
        <f>MACD!F332</f>
        <v>2.2387430776247483E-3</v>
      </c>
      <c r="F332" s="2">
        <f>'Moving Avg'!D332</f>
        <v>2.6871400000000003</v>
      </c>
      <c r="G332" s="2">
        <f>'Moving Avg'!F332</f>
        <v>2.6588650000000005</v>
      </c>
      <c r="H332" s="2">
        <f>'Moving Avg'!G332</f>
        <v>2.6730199999999993</v>
      </c>
      <c r="I332" s="2">
        <f>'Moving Avg'!H332</f>
        <v>2.9808720000000011</v>
      </c>
      <c r="J332" s="6" t="str">
        <f>OBV!F332</f>
        <v>BULLISH</v>
      </c>
      <c r="K332" s="6" t="str">
        <f>OBV!G332</f>
        <v>WEAK</v>
      </c>
      <c r="L332" s="6" t="str">
        <f>OBV!H332</f>
        <v>CONFIRMED BULLISH</v>
      </c>
      <c r="M332" s="8">
        <f t="shared" si="50"/>
        <v>25</v>
      </c>
      <c r="N332" s="8">
        <f t="shared" si="51"/>
        <v>45</v>
      </c>
      <c r="O332" s="8">
        <f t="shared" si="52"/>
        <v>0</v>
      </c>
      <c r="P332" s="8">
        <f t="shared" si="53"/>
        <v>67</v>
      </c>
      <c r="Q332" s="9">
        <f t="shared" si="54"/>
        <v>34.549999999999997</v>
      </c>
      <c r="R332" s="9">
        <f t="shared" si="55"/>
        <v>30.75</v>
      </c>
      <c r="S332" s="9">
        <f t="shared" si="56"/>
        <v>40.650000000000006</v>
      </c>
      <c r="T332" s="9">
        <f t="shared" si="57"/>
        <v>34.25</v>
      </c>
      <c r="U332" s="8">
        <f t="shared" si="58"/>
        <v>35.31666666666667</v>
      </c>
      <c r="V332" s="8">
        <f t="shared" si="59"/>
        <v>35.049999999999997</v>
      </c>
    </row>
    <row r="333" spans="1:22" ht="13.5" x14ac:dyDescent="0.25">
      <c r="A333" s="3">
        <f>RSI!A333</f>
        <v>42488</v>
      </c>
      <c r="B333" s="2">
        <f>RSI!B333</f>
        <v>2.7429000000000001</v>
      </c>
      <c r="C333" s="2">
        <f>RSI!I333</f>
        <v>58.487988527589259</v>
      </c>
      <c r="D333" s="2">
        <f>MACD!E333</f>
        <v>-2.8602539390525372E-2</v>
      </c>
      <c r="E333" s="2">
        <f>MACD!F333</f>
        <v>-3.9295134160052762E-3</v>
      </c>
      <c r="F333" s="2">
        <f>'Moving Avg'!D333</f>
        <v>2.69448</v>
      </c>
      <c r="G333" s="2">
        <f>'Moving Avg'!F333</f>
        <v>2.6676700000000002</v>
      </c>
      <c r="H333" s="2">
        <f>'Moving Avg'!G333</f>
        <v>2.6736079999999993</v>
      </c>
      <c r="I333" s="2">
        <f>'Moving Avg'!H333</f>
        <v>2.9759220000000011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  <c r="M333" s="8">
        <f t="shared" si="50"/>
        <v>25</v>
      </c>
      <c r="N333" s="8">
        <f t="shared" si="51"/>
        <v>100</v>
      </c>
      <c r="O333" s="8">
        <f t="shared" si="52"/>
        <v>0</v>
      </c>
      <c r="P333" s="8">
        <f t="shared" si="53"/>
        <v>83.5</v>
      </c>
      <c r="Q333" s="9">
        <f t="shared" si="54"/>
        <v>56.274999999999999</v>
      </c>
      <c r="R333" s="9">
        <f t="shared" si="55"/>
        <v>45.875</v>
      </c>
      <c r="S333" s="9">
        <f t="shared" si="56"/>
        <v>56.325000000000003</v>
      </c>
      <c r="T333" s="9">
        <f t="shared" si="57"/>
        <v>52.125</v>
      </c>
      <c r="U333" s="8">
        <f t="shared" si="58"/>
        <v>52.82500000000001</v>
      </c>
      <c r="V333" s="8">
        <f t="shared" si="59"/>
        <v>52.650000000000006</v>
      </c>
    </row>
    <row r="334" spans="1:22" ht="13.5" x14ac:dyDescent="0.25">
      <c r="A334" s="3">
        <f>RSI!A334</f>
        <v>42489</v>
      </c>
      <c r="B334" s="2">
        <f>RSI!B334</f>
        <v>2.6621999999999999</v>
      </c>
      <c r="C334" s="2">
        <f>RSI!I334</f>
        <v>49.024223140328701</v>
      </c>
      <c r="D334" s="2">
        <f>MACD!E334</f>
        <v>-4.0765784224190416E-2</v>
      </c>
      <c r="E334" s="2">
        <f>MACD!F334</f>
        <v>-1.1296767577642305E-2</v>
      </c>
      <c r="F334" s="2">
        <f>'Moving Avg'!D334</f>
        <v>2.6988799999999999</v>
      </c>
      <c r="G334" s="2">
        <f>'Moving Avg'!F334</f>
        <v>2.6669400000000003</v>
      </c>
      <c r="H334" s="2">
        <f>'Moving Avg'!G334</f>
        <v>2.6718479999999993</v>
      </c>
      <c r="I334" s="2">
        <f>'Moving Avg'!H334</f>
        <v>2.9707150000000007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  <c r="M334" s="8">
        <f t="shared" si="50"/>
        <v>25</v>
      </c>
      <c r="N334" s="8">
        <f t="shared" si="51"/>
        <v>100</v>
      </c>
      <c r="O334" s="8">
        <f t="shared" si="52"/>
        <v>0</v>
      </c>
      <c r="P334" s="8">
        <f t="shared" si="53"/>
        <v>83.5</v>
      </c>
      <c r="Q334" s="9">
        <f t="shared" si="54"/>
        <v>56.274999999999999</v>
      </c>
      <c r="R334" s="9">
        <f t="shared" si="55"/>
        <v>45.875</v>
      </c>
      <c r="S334" s="9">
        <f t="shared" si="56"/>
        <v>56.325000000000003</v>
      </c>
      <c r="T334" s="9">
        <f t="shared" si="57"/>
        <v>52.125</v>
      </c>
      <c r="U334" s="8">
        <f t="shared" si="58"/>
        <v>52.82500000000001</v>
      </c>
      <c r="V334" s="8">
        <f t="shared" si="59"/>
        <v>52.650000000000006</v>
      </c>
    </row>
    <row r="335" spans="1:22" ht="13.5" x14ac:dyDescent="0.25">
      <c r="A335" s="3">
        <f>RSI!A335</f>
        <v>42492</v>
      </c>
      <c r="B335" s="2">
        <f>RSI!B335</f>
        <v>2.6402000000000001</v>
      </c>
      <c r="C335" s="2">
        <f>RSI!I335</f>
        <v>46.800984421520923</v>
      </c>
      <c r="D335" s="2">
        <f>MACD!E335</f>
        <v>-3.809464232208537E-2</v>
      </c>
      <c r="E335" s="2">
        <f>MACD!F335</f>
        <v>-1.6656342526530921E-2</v>
      </c>
      <c r="F335" s="2">
        <f>'Moving Avg'!D335</f>
        <v>2.6988799999999999</v>
      </c>
      <c r="G335" s="2">
        <f>'Moving Avg'!F335</f>
        <v>2.6651099999999999</v>
      </c>
      <c r="H335" s="2">
        <f>'Moving Avg'!G335</f>
        <v>2.670382</v>
      </c>
      <c r="I335" s="2">
        <f>'Moving Avg'!H335</f>
        <v>2.9655815000000012</v>
      </c>
      <c r="J335" s="6" t="str">
        <f>OBV!F335</f>
        <v>BEARISH</v>
      </c>
      <c r="K335" s="6" t="str">
        <f>OBV!G335</f>
        <v>NEUTRAL</v>
      </c>
      <c r="L335" s="6" t="str">
        <f>OBV!H335</f>
        <v>NEUTRAL</v>
      </c>
      <c r="M335" s="8">
        <f t="shared" si="50"/>
        <v>25</v>
      </c>
      <c r="N335" s="8">
        <f t="shared" si="51"/>
        <v>100</v>
      </c>
      <c r="O335" s="8">
        <f t="shared" si="52"/>
        <v>0</v>
      </c>
      <c r="P335" s="8">
        <f t="shared" si="53"/>
        <v>16.5</v>
      </c>
      <c r="Q335" s="9">
        <f t="shared" si="54"/>
        <v>46.225000000000001</v>
      </c>
      <c r="R335" s="9">
        <f t="shared" si="55"/>
        <v>29.125</v>
      </c>
      <c r="S335" s="9">
        <f t="shared" si="56"/>
        <v>26.175000000000001</v>
      </c>
      <c r="T335" s="9">
        <f t="shared" si="57"/>
        <v>35.375</v>
      </c>
      <c r="U335" s="8">
        <f t="shared" si="58"/>
        <v>33.841666666666661</v>
      </c>
      <c r="V335" s="8">
        <f t="shared" si="59"/>
        <v>34.224999999999994</v>
      </c>
    </row>
    <row r="336" spans="1:22" ht="13.5" x14ac:dyDescent="0.25">
      <c r="A336" s="3">
        <f>RSI!A336</f>
        <v>42493</v>
      </c>
      <c r="B336" s="2">
        <f>RSI!B336</f>
        <v>2.6402000000000001</v>
      </c>
      <c r="C336" s="2">
        <f>RSI!I336</f>
        <v>46.800984421520923</v>
      </c>
      <c r="D336" s="2">
        <f>MACD!E336</f>
        <v>-2.8882840064628823E-2</v>
      </c>
      <c r="E336" s="2">
        <f>MACD!F336</f>
        <v>-1.91016420341505E-2</v>
      </c>
      <c r="F336" s="2">
        <f>'Moving Avg'!D336</f>
        <v>2.6856800000000001</v>
      </c>
      <c r="G336" s="2">
        <f>'Moving Avg'!F336</f>
        <v>2.6632799999999999</v>
      </c>
      <c r="H336" s="2">
        <f>'Moving Avg'!G336</f>
        <v>2.670382</v>
      </c>
      <c r="I336" s="2">
        <f>'Moving Avg'!H336</f>
        <v>2.9611815000000017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0"/>
        <v>25</v>
      </c>
      <c r="N336" s="8">
        <f t="shared" si="51"/>
        <v>45</v>
      </c>
      <c r="O336" s="8">
        <f t="shared" si="52"/>
        <v>0</v>
      </c>
      <c r="P336" s="8">
        <f t="shared" si="53"/>
        <v>16.5</v>
      </c>
      <c r="Q336" s="9">
        <f t="shared" si="54"/>
        <v>26.975000000000001</v>
      </c>
      <c r="R336" s="9">
        <f t="shared" si="55"/>
        <v>18.125</v>
      </c>
      <c r="S336" s="9">
        <f t="shared" si="56"/>
        <v>17.925000000000001</v>
      </c>
      <c r="T336" s="9">
        <f t="shared" si="57"/>
        <v>21.625</v>
      </c>
      <c r="U336" s="8">
        <f t="shared" si="58"/>
        <v>21.008333333333336</v>
      </c>
      <c r="V336" s="8">
        <f t="shared" si="59"/>
        <v>21.162500000000001</v>
      </c>
    </row>
    <row r="337" spans="1:22" ht="13.5" x14ac:dyDescent="0.25">
      <c r="A337" s="3">
        <f>RSI!A337</f>
        <v>42494</v>
      </c>
      <c r="B337" s="2">
        <f>RSI!B337</f>
        <v>2.6402000000000001</v>
      </c>
      <c r="C337" s="2">
        <f>RSI!I337</f>
        <v>46.800984421520916</v>
      </c>
      <c r="D337" s="2">
        <f>MACD!E337</f>
        <v>-2.0919372882124421E-2</v>
      </c>
      <c r="E337" s="2">
        <f>MACD!F337</f>
        <v>-1.9465188203745286E-2</v>
      </c>
      <c r="F337" s="2">
        <f>'Moving Avg'!D337</f>
        <v>2.6651400000000001</v>
      </c>
      <c r="G337" s="2">
        <f>'Moving Avg'!F337</f>
        <v>2.6614499999999999</v>
      </c>
      <c r="H337" s="2">
        <f>'Moving Avg'!G337</f>
        <v>2.670382</v>
      </c>
      <c r="I337" s="2">
        <f>'Moving Avg'!H337</f>
        <v>2.9560845000000016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  <c r="M337" s="8">
        <f t="shared" si="50"/>
        <v>25</v>
      </c>
      <c r="N337" s="8">
        <f t="shared" si="51"/>
        <v>45</v>
      </c>
      <c r="O337" s="8">
        <f t="shared" si="52"/>
        <v>0</v>
      </c>
      <c r="P337" s="8">
        <f t="shared" si="53"/>
        <v>16.5</v>
      </c>
      <c r="Q337" s="9">
        <f t="shared" si="54"/>
        <v>26.975000000000001</v>
      </c>
      <c r="R337" s="9">
        <f t="shared" si="55"/>
        <v>18.125</v>
      </c>
      <c r="S337" s="9">
        <f t="shared" si="56"/>
        <v>17.925000000000001</v>
      </c>
      <c r="T337" s="9">
        <f t="shared" si="57"/>
        <v>21.625</v>
      </c>
      <c r="U337" s="8">
        <f t="shared" si="58"/>
        <v>21.008333333333336</v>
      </c>
      <c r="V337" s="8">
        <f t="shared" si="59"/>
        <v>21.162500000000001</v>
      </c>
    </row>
    <row r="338" spans="1:22" ht="13.5" x14ac:dyDescent="0.25">
      <c r="A338" s="3">
        <f>RSI!A338</f>
        <v>42495</v>
      </c>
      <c r="B338" s="2">
        <f>RSI!B338</f>
        <v>2.5668000000000002</v>
      </c>
      <c r="C338" s="2">
        <f>RSI!I338</f>
        <v>39.362485278011079</v>
      </c>
      <c r="D338" s="2">
        <f>MACD!E338</f>
        <v>-4.064583803157884E-3</v>
      </c>
      <c r="E338" s="2">
        <f>MACD!F338</f>
        <v>-1.6385067323627805E-2</v>
      </c>
      <c r="F338" s="2">
        <f>'Moving Avg'!D338</f>
        <v>2.6299200000000003</v>
      </c>
      <c r="G338" s="2">
        <f>'Moving Avg'!F338</f>
        <v>2.6559499999999998</v>
      </c>
      <c r="H338" s="2">
        <f>'Moving Avg'!G338</f>
        <v>2.6675940000000002</v>
      </c>
      <c r="I338" s="2">
        <f>'Moving Avg'!H338</f>
        <v>2.9507675000000018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13.7</v>
      </c>
      <c r="R338" s="9">
        <f t="shared" si="55"/>
        <v>13.25</v>
      </c>
      <c r="S338" s="9">
        <f t="shared" si="56"/>
        <v>18.600000000000001</v>
      </c>
      <c r="T338" s="9">
        <f t="shared" si="57"/>
        <v>14.5</v>
      </c>
      <c r="U338" s="8">
        <f t="shared" si="58"/>
        <v>15.183333333333332</v>
      </c>
      <c r="V338" s="8">
        <f t="shared" si="59"/>
        <v>15.012499999999999</v>
      </c>
    </row>
    <row r="339" spans="1:22" ht="13.5" x14ac:dyDescent="0.25">
      <c r="A339" s="3">
        <f>RSI!A339</f>
        <v>42496</v>
      </c>
      <c r="B339" s="2">
        <f>RSI!B339</f>
        <v>2.6034999999999999</v>
      </c>
      <c r="C339" s="2">
        <f>RSI!I339</f>
        <v>44.142877954660754</v>
      </c>
      <c r="D339" s="2">
        <f>MACD!E339</f>
        <v>-2.096705364615481E-3</v>
      </c>
      <c r="E339" s="2">
        <f>MACD!F339</f>
        <v>-1.3527394931825341E-2</v>
      </c>
      <c r="F339" s="2">
        <f>'Moving Avg'!D339</f>
        <v>2.6181800000000002</v>
      </c>
      <c r="G339" s="2">
        <f>'Moving Avg'!F339</f>
        <v>2.6486149999999999</v>
      </c>
      <c r="H339" s="2">
        <f>'Moving Avg'!G339</f>
        <v>2.6656880000000003</v>
      </c>
      <c r="I339" s="2">
        <f>'Moving Avg'!H339</f>
        <v>2.9458170000000017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13.7</v>
      </c>
      <c r="R339" s="9">
        <f t="shared" si="55"/>
        <v>13.25</v>
      </c>
      <c r="S339" s="9">
        <f t="shared" si="56"/>
        <v>18.600000000000001</v>
      </c>
      <c r="T339" s="9">
        <f t="shared" si="57"/>
        <v>14.5</v>
      </c>
      <c r="U339" s="8">
        <f t="shared" si="58"/>
        <v>15.183333333333332</v>
      </c>
      <c r="V339" s="8">
        <f t="shared" si="59"/>
        <v>15.012499999999999</v>
      </c>
    </row>
    <row r="340" spans="1:22" ht="13.5" x14ac:dyDescent="0.25">
      <c r="A340" s="3">
        <f>RSI!A340</f>
        <v>42499</v>
      </c>
      <c r="B340" s="2">
        <f>RSI!B340</f>
        <v>2.6987999999999999</v>
      </c>
      <c r="C340" s="2">
        <f>RSI!I340</f>
        <v>54.232804409777366</v>
      </c>
      <c r="D340" s="2">
        <f>MACD!E340</f>
        <v>-7.1720518259899002E-3</v>
      </c>
      <c r="E340" s="2">
        <f>MACD!F340</f>
        <v>-1.2256326310658254E-2</v>
      </c>
      <c r="F340" s="2">
        <f>'Moving Avg'!D340</f>
        <v>2.6299000000000001</v>
      </c>
      <c r="G340" s="2">
        <f>'Moving Avg'!F340</f>
        <v>2.6475099999999996</v>
      </c>
      <c r="H340" s="2">
        <f>'Moving Avg'!G340</f>
        <v>2.6656880000000003</v>
      </c>
      <c r="I340" s="2">
        <f>'Moving Avg'!H340</f>
        <v>2.9410130000000008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16.5</v>
      </c>
      <c r="Q340" s="9">
        <f t="shared" si="54"/>
        <v>11.225</v>
      </c>
      <c r="R340" s="9">
        <f t="shared" si="55"/>
        <v>9.125</v>
      </c>
      <c r="S340" s="9">
        <f t="shared" si="56"/>
        <v>11.175000000000001</v>
      </c>
      <c r="T340" s="9">
        <f t="shared" si="57"/>
        <v>10.375</v>
      </c>
      <c r="U340" s="8">
        <f t="shared" si="58"/>
        <v>10.508333333333335</v>
      </c>
      <c r="V340" s="8">
        <f t="shared" si="59"/>
        <v>10.475000000000001</v>
      </c>
    </row>
    <row r="341" spans="1:22" ht="13.5" x14ac:dyDescent="0.25">
      <c r="A341" s="3">
        <f>RSI!A341</f>
        <v>42500</v>
      </c>
      <c r="B341" s="2">
        <f>RSI!B341</f>
        <v>2.7134999999999998</v>
      </c>
      <c r="C341" s="2">
        <f>RSI!I341</f>
        <v>55.566119532533811</v>
      </c>
      <c r="D341" s="2">
        <f>MACD!E341</f>
        <v>-2.6695790897339755E-3</v>
      </c>
      <c r="E341" s="2">
        <f>MACD!F341</f>
        <v>-1.0338976866473398E-2</v>
      </c>
      <c r="F341" s="2">
        <f>'Moving Avg'!D341</f>
        <v>2.6445600000000002</v>
      </c>
      <c r="G341" s="2">
        <f>'Moving Avg'!F341</f>
        <v>2.6511749999999998</v>
      </c>
      <c r="H341" s="2">
        <f>'Moving Avg'!G341</f>
        <v>2.6643680000000005</v>
      </c>
      <c r="I341" s="2">
        <f>'Moving Avg'!H341</f>
        <v>2.9367960000000006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67</v>
      </c>
      <c r="Q341" s="9">
        <f t="shared" si="54"/>
        <v>18.799999999999997</v>
      </c>
      <c r="R341" s="9">
        <f t="shared" si="55"/>
        <v>21.75</v>
      </c>
      <c r="S341" s="9">
        <f t="shared" si="56"/>
        <v>33.900000000000006</v>
      </c>
      <c r="T341" s="9">
        <f t="shared" si="57"/>
        <v>23</v>
      </c>
      <c r="U341" s="8">
        <f t="shared" si="58"/>
        <v>24.816666666666666</v>
      </c>
      <c r="V341" s="8">
        <f t="shared" si="59"/>
        <v>24.362500000000001</v>
      </c>
    </row>
    <row r="342" spans="1:22" ht="13.5" x14ac:dyDescent="0.25">
      <c r="A342" s="3">
        <f>RSI!A342</f>
        <v>42501</v>
      </c>
      <c r="B342" s="2">
        <f>RSI!B342</f>
        <v>2.7134999999999998</v>
      </c>
      <c r="C342" s="2">
        <f>RSI!I342</f>
        <v>55.566119532533826</v>
      </c>
      <c r="D342" s="2">
        <f>MACD!E342</f>
        <v>6.4513847815748093E-3</v>
      </c>
      <c r="E342" s="2">
        <f>MACD!F342</f>
        <v>-6.980904536863757E-3</v>
      </c>
      <c r="F342" s="2">
        <f>'Moving Avg'!D342</f>
        <v>2.6592199999999999</v>
      </c>
      <c r="G342" s="2">
        <f>'Moving Avg'!F342</f>
        <v>2.6585099999999997</v>
      </c>
      <c r="H342" s="2">
        <f>'Moving Avg'!G342</f>
        <v>2.663488000000001</v>
      </c>
      <c r="I342" s="2">
        <f>'Moving Avg'!H342</f>
        <v>2.9325790000000005</v>
      </c>
      <c r="J342" s="6" t="str">
        <f>OBV!F342</f>
        <v>BULLISH</v>
      </c>
      <c r="K342" s="6" t="str">
        <f>OBV!G342</f>
        <v>WEAK</v>
      </c>
      <c r="L342" s="6" t="str">
        <f>OBV!H342</f>
        <v>CONFIRMED BULLISH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67</v>
      </c>
      <c r="Q342" s="9">
        <f t="shared" si="54"/>
        <v>18.799999999999997</v>
      </c>
      <c r="R342" s="9">
        <f t="shared" si="55"/>
        <v>21.75</v>
      </c>
      <c r="S342" s="9">
        <f t="shared" si="56"/>
        <v>33.900000000000006</v>
      </c>
      <c r="T342" s="9">
        <f t="shared" si="57"/>
        <v>23</v>
      </c>
      <c r="U342" s="8">
        <f t="shared" si="58"/>
        <v>24.816666666666666</v>
      </c>
      <c r="V342" s="8">
        <f t="shared" si="59"/>
        <v>24.362500000000001</v>
      </c>
    </row>
    <row r="343" spans="1:22" ht="13.5" x14ac:dyDescent="0.25">
      <c r="A343" s="3">
        <f>RSI!A343</f>
        <v>42502</v>
      </c>
      <c r="B343" s="2">
        <f>RSI!B343</f>
        <v>2.7061999999999999</v>
      </c>
      <c r="C343" s="2">
        <f>RSI!I343</f>
        <v>54.64918758285318</v>
      </c>
      <c r="D343" s="2">
        <f>MACD!E343</f>
        <v>1.4399702517995383E-2</v>
      </c>
      <c r="E343" s="2">
        <f>MACD!F343</f>
        <v>-2.7047831258919294E-3</v>
      </c>
      <c r="F343" s="2">
        <f>'Moving Avg'!D343</f>
        <v>2.6870999999999996</v>
      </c>
      <c r="G343" s="2">
        <f>'Moving Avg'!F343</f>
        <v>2.6654799999999996</v>
      </c>
      <c r="H343" s="2">
        <f>'Moving Avg'!G343</f>
        <v>2.6626080000000001</v>
      </c>
      <c r="I343" s="2">
        <f>'Moving Avg'!H343</f>
        <v>2.9282890000000008</v>
      </c>
      <c r="J343" s="6" t="str">
        <f>OBV!F343</f>
        <v>BULLISH</v>
      </c>
      <c r="K343" s="6" t="str">
        <f>OBV!G343</f>
        <v>WEAK</v>
      </c>
      <c r="L343" s="6" t="str">
        <f>OBV!H343</f>
        <v>CONFIRMED BULLISH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67</v>
      </c>
      <c r="Q343" s="9">
        <f t="shared" si="54"/>
        <v>18.799999999999997</v>
      </c>
      <c r="R343" s="9">
        <f t="shared" si="55"/>
        <v>21.75</v>
      </c>
      <c r="S343" s="9">
        <f t="shared" si="56"/>
        <v>33.900000000000006</v>
      </c>
      <c r="T343" s="9">
        <f t="shared" si="57"/>
        <v>23</v>
      </c>
      <c r="U343" s="8">
        <f t="shared" si="58"/>
        <v>24.816666666666666</v>
      </c>
      <c r="V343" s="8">
        <f t="shared" si="59"/>
        <v>24.362500000000001</v>
      </c>
    </row>
    <row r="344" spans="1:22" ht="13.5" x14ac:dyDescent="0.25">
      <c r="A344" s="3">
        <f>RSI!A344</f>
        <v>42503</v>
      </c>
      <c r="B344" s="2">
        <f>RSI!B344</f>
        <v>2.6402000000000001</v>
      </c>
      <c r="C344" s="2">
        <f>RSI!I344</f>
        <v>47.084203424124276</v>
      </c>
      <c r="D344" s="2">
        <f>MACD!E344</f>
        <v>1.3354655701595775E-2</v>
      </c>
      <c r="E344" s="2">
        <f>MACD!F344</f>
        <v>5.071046396056115E-4</v>
      </c>
      <c r="F344" s="2">
        <f>'Moving Avg'!D344</f>
        <v>2.6944400000000002</v>
      </c>
      <c r="G344" s="2">
        <f>'Moving Avg'!F344</f>
        <v>2.6695149999999992</v>
      </c>
      <c r="H344" s="2">
        <f>'Moving Avg'!G344</f>
        <v>2.6611419999999999</v>
      </c>
      <c r="I344" s="2">
        <f>'Moving Avg'!H344</f>
        <v>2.9238890000000008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  <c r="M344" s="8">
        <f t="shared" si="50"/>
        <v>25</v>
      </c>
      <c r="N344" s="8">
        <f t="shared" si="51"/>
        <v>0</v>
      </c>
      <c r="O344" s="8">
        <f t="shared" si="52"/>
        <v>0</v>
      </c>
      <c r="P344" s="8">
        <f t="shared" si="53"/>
        <v>83.5</v>
      </c>
      <c r="Q344" s="9">
        <f t="shared" si="54"/>
        <v>21.274999999999999</v>
      </c>
      <c r="R344" s="9">
        <f t="shared" si="55"/>
        <v>25.875</v>
      </c>
      <c r="S344" s="9">
        <f t="shared" si="56"/>
        <v>41.325000000000003</v>
      </c>
      <c r="T344" s="9">
        <f t="shared" si="57"/>
        <v>27.125</v>
      </c>
      <c r="U344" s="8">
        <f t="shared" si="58"/>
        <v>29.491666666666664</v>
      </c>
      <c r="V344" s="8">
        <f t="shared" si="59"/>
        <v>28.9</v>
      </c>
    </row>
    <row r="345" spans="1:22" ht="13.5" x14ac:dyDescent="0.25">
      <c r="A345" s="3">
        <f>RSI!A345</f>
        <v>42506</v>
      </c>
      <c r="B345" s="2">
        <f>RSI!B345</f>
        <v>2.5741999999999998</v>
      </c>
      <c r="C345" s="2">
        <f>RSI!I345</f>
        <v>40.975693193698966</v>
      </c>
      <c r="D345" s="2">
        <f>MACD!E345</f>
        <v>1.4138682774769151E-2</v>
      </c>
      <c r="E345" s="2">
        <f>MACD!F345</f>
        <v>3.2334202666383194E-3</v>
      </c>
      <c r="F345" s="2">
        <f>'Moving Avg'!D345</f>
        <v>2.6695199999999994</v>
      </c>
      <c r="G345" s="2">
        <f>'Moving Avg'!F345</f>
        <v>2.6665849999999995</v>
      </c>
      <c r="H345" s="2">
        <f>'Moving Avg'!G345</f>
        <v>2.6587959999999993</v>
      </c>
      <c r="I345" s="2">
        <f>'Moving Avg'!H345</f>
        <v>2.9188290000000019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  <c r="M345" s="8">
        <f t="shared" si="50"/>
        <v>25</v>
      </c>
      <c r="N345" s="8">
        <f t="shared" si="51"/>
        <v>0</v>
      </c>
      <c r="O345" s="8">
        <f t="shared" si="52"/>
        <v>0</v>
      </c>
      <c r="P345" s="8">
        <f t="shared" si="53"/>
        <v>16.5</v>
      </c>
      <c r="Q345" s="9">
        <f t="shared" si="54"/>
        <v>11.225</v>
      </c>
      <c r="R345" s="9">
        <f t="shared" si="55"/>
        <v>9.125</v>
      </c>
      <c r="S345" s="9">
        <f t="shared" si="56"/>
        <v>11.175000000000001</v>
      </c>
      <c r="T345" s="9">
        <f t="shared" si="57"/>
        <v>10.375</v>
      </c>
      <c r="U345" s="8">
        <f t="shared" si="58"/>
        <v>10.508333333333335</v>
      </c>
      <c r="V345" s="8">
        <f t="shared" si="59"/>
        <v>10.475000000000001</v>
      </c>
    </row>
    <row r="346" spans="1:22" ht="13.5" x14ac:dyDescent="0.25">
      <c r="A346" s="3">
        <f>RSI!A346</f>
        <v>42507</v>
      </c>
      <c r="B346" s="2">
        <f>RSI!B346</f>
        <v>2.5741999999999998</v>
      </c>
      <c r="C346" s="2">
        <f>RSI!I346</f>
        <v>40.975693193698959</v>
      </c>
      <c r="D346" s="2">
        <f>MACD!E346</f>
        <v>1.5343961162300523E-2</v>
      </c>
      <c r="E346" s="2">
        <f>MACD!F346</f>
        <v>5.6555284457707605E-3</v>
      </c>
      <c r="F346" s="2">
        <f>'Moving Avg'!D346</f>
        <v>2.6416599999999995</v>
      </c>
      <c r="G346" s="2">
        <f>'Moving Avg'!F346</f>
        <v>2.6614549999999992</v>
      </c>
      <c r="H346" s="2">
        <f>'Moving Avg'!G346</f>
        <v>2.6567439999999993</v>
      </c>
      <c r="I346" s="2">
        <f>'Moving Avg'!H346</f>
        <v>2.9137690000000016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  <c r="M346" s="8">
        <f t="shared" si="50"/>
        <v>25</v>
      </c>
      <c r="N346" s="8">
        <f t="shared" si="51"/>
        <v>0</v>
      </c>
      <c r="O346" s="8">
        <f t="shared" si="52"/>
        <v>0</v>
      </c>
      <c r="P346" s="8">
        <f t="shared" si="53"/>
        <v>33</v>
      </c>
      <c r="Q346" s="9">
        <f t="shared" si="54"/>
        <v>13.7</v>
      </c>
      <c r="R346" s="9">
        <f t="shared" si="55"/>
        <v>13.25</v>
      </c>
      <c r="S346" s="9">
        <f t="shared" si="56"/>
        <v>18.600000000000001</v>
      </c>
      <c r="T346" s="9">
        <f t="shared" si="57"/>
        <v>14.5</v>
      </c>
      <c r="U346" s="8">
        <f t="shared" si="58"/>
        <v>15.183333333333332</v>
      </c>
      <c r="V346" s="8">
        <f t="shared" si="59"/>
        <v>15.012499999999999</v>
      </c>
    </row>
    <row r="347" spans="1:22" ht="13.5" x14ac:dyDescent="0.25">
      <c r="A347" s="3">
        <f>RSI!A347</f>
        <v>42508</v>
      </c>
      <c r="B347" s="2">
        <f>RSI!B347</f>
        <v>2.6402000000000001</v>
      </c>
      <c r="C347" s="2">
        <f>RSI!I347</f>
        <v>48.695167391310292</v>
      </c>
      <c r="D347" s="2">
        <f>MACD!E347</f>
        <v>1.1976655498260325E-2</v>
      </c>
      <c r="E347" s="2">
        <f>MACD!F347</f>
        <v>6.9197538562686739E-3</v>
      </c>
      <c r="F347" s="2">
        <f>'Moving Avg'!D347</f>
        <v>2.6269999999999998</v>
      </c>
      <c r="G347" s="2">
        <f>'Moving Avg'!F347</f>
        <v>2.6596249999999992</v>
      </c>
      <c r="H347" s="2">
        <f>'Moving Avg'!G347</f>
        <v>2.6558639999999998</v>
      </c>
      <c r="I347" s="2">
        <f>'Moving Avg'!H347</f>
        <v>2.9090390000000013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0</v>
      </c>
      <c r="P347" s="8">
        <f t="shared" si="53"/>
        <v>33</v>
      </c>
      <c r="Q347" s="9">
        <f t="shared" si="54"/>
        <v>13.7</v>
      </c>
      <c r="R347" s="9">
        <f t="shared" si="55"/>
        <v>13.25</v>
      </c>
      <c r="S347" s="9">
        <f t="shared" si="56"/>
        <v>18.600000000000001</v>
      </c>
      <c r="T347" s="9">
        <f t="shared" si="57"/>
        <v>14.5</v>
      </c>
      <c r="U347" s="8">
        <f t="shared" si="58"/>
        <v>15.183333333333332</v>
      </c>
      <c r="V347" s="8">
        <f t="shared" si="59"/>
        <v>15.012499999999999</v>
      </c>
    </row>
    <row r="348" spans="1:22" ht="13.5" x14ac:dyDescent="0.25">
      <c r="A348" s="3">
        <f>RSI!A348</f>
        <v>42509</v>
      </c>
      <c r="B348" s="2">
        <f>RSI!B348</f>
        <v>2.5668000000000002</v>
      </c>
      <c r="C348" s="2">
        <f>RSI!I348</f>
        <v>42.100657674227158</v>
      </c>
      <c r="D348" s="2">
        <f>MACD!E348</f>
        <v>3.3466962971089309E-3</v>
      </c>
      <c r="E348" s="2">
        <f>MACD!F348</f>
        <v>6.205142344436726E-3</v>
      </c>
      <c r="F348" s="2">
        <f>'Moving Avg'!D348</f>
        <v>2.5991200000000001</v>
      </c>
      <c r="G348" s="2">
        <f>'Moving Avg'!F348</f>
        <v>2.6526549999999998</v>
      </c>
      <c r="H348" s="2">
        <f>'Moving Avg'!G348</f>
        <v>2.6533699999999993</v>
      </c>
      <c r="I348" s="2">
        <f>'Moving Avg'!H348</f>
        <v>2.9042350000000017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  <c r="M348" s="8">
        <f t="shared" si="50"/>
        <v>25</v>
      </c>
      <c r="N348" s="8">
        <f t="shared" si="51"/>
        <v>45</v>
      </c>
      <c r="O348" s="8">
        <f t="shared" si="52"/>
        <v>0</v>
      </c>
      <c r="P348" s="8">
        <f t="shared" si="53"/>
        <v>33</v>
      </c>
      <c r="Q348" s="9">
        <f t="shared" si="54"/>
        <v>29.45</v>
      </c>
      <c r="R348" s="9">
        <f t="shared" si="55"/>
        <v>22.25</v>
      </c>
      <c r="S348" s="9">
        <f t="shared" si="56"/>
        <v>25.35</v>
      </c>
      <c r="T348" s="9">
        <f t="shared" si="57"/>
        <v>25.75</v>
      </c>
      <c r="U348" s="8">
        <f t="shared" si="58"/>
        <v>25.683333333333337</v>
      </c>
      <c r="V348" s="8">
        <f t="shared" si="59"/>
        <v>25.700000000000003</v>
      </c>
    </row>
    <row r="349" spans="1:22" ht="13.5" x14ac:dyDescent="0.25">
      <c r="A349" s="3">
        <f>RSI!A349</f>
        <v>42510</v>
      </c>
      <c r="B349" s="2">
        <f>RSI!B349</f>
        <v>2.6402000000000001</v>
      </c>
      <c r="C349" s="2">
        <f>RSI!I349</f>
        <v>49.470028135717826</v>
      </c>
      <c r="D349" s="2">
        <f>MACD!E349</f>
        <v>-3.2436899294010502E-3</v>
      </c>
      <c r="E349" s="2">
        <f>MACD!F349</f>
        <v>4.3153758896691714E-3</v>
      </c>
      <c r="F349" s="2">
        <f>'Moving Avg'!D349</f>
        <v>2.5991200000000001</v>
      </c>
      <c r="G349" s="2">
        <f>'Moving Avg'!F349</f>
        <v>2.6526550000000002</v>
      </c>
      <c r="H349" s="2">
        <f>'Moving Avg'!G349</f>
        <v>2.6523439999999994</v>
      </c>
      <c r="I349" s="2">
        <f>'Moving Avg'!H349</f>
        <v>2.8994680000000015</v>
      </c>
      <c r="J349" s="6" t="str">
        <f>OBV!F349</f>
        <v>BEARISH</v>
      </c>
      <c r="K349" s="6" t="str">
        <f>OBV!G349</f>
        <v>NEUTRAL</v>
      </c>
      <c r="L349" s="6" t="str">
        <f>OBV!H349</f>
        <v>NEUTRAL</v>
      </c>
      <c r="M349" s="8">
        <f t="shared" si="50"/>
        <v>25</v>
      </c>
      <c r="N349" s="8">
        <f t="shared" si="51"/>
        <v>45</v>
      </c>
      <c r="O349" s="8">
        <f t="shared" si="52"/>
        <v>0</v>
      </c>
      <c r="P349" s="8">
        <f t="shared" si="53"/>
        <v>16.5</v>
      </c>
      <c r="Q349" s="9">
        <f t="shared" si="54"/>
        <v>26.975000000000001</v>
      </c>
      <c r="R349" s="9">
        <f t="shared" si="55"/>
        <v>18.125</v>
      </c>
      <c r="S349" s="9">
        <f t="shared" si="56"/>
        <v>17.925000000000001</v>
      </c>
      <c r="T349" s="9">
        <f t="shared" si="57"/>
        <v>21.625</v>
      </c>
      <c r="U349" s="8">
        <f t="shared" si="58"/>
        <v>21.008333333333336</v>
      </c>
      <c r="V349" s="8">
        <f t="shared" si="59"/>
        <v>21.162500000000001</v>
      </c>
    </row>
    <row r="350" spans="1:22" ht="13.5" x14ac:dyDescent="0.25">
      <c r="A350" s="3">
        <f>RSI!A350</f>
        <v>42513</v>
      </c>
      <c r="B350" s="2">
        <f>RSI!B350</f>
        <v>2.6402000000000001</v>
      </c>
      <c r="C350" s="2">
        <f>RSI!I350</f>
        <v>49.470028135717826</v>
      </c>
      <c r="D350" s="2">
        <f>MACD!E350</f>
        <v>5.8731720290814415E-3</v>
      </c>
      <c r="E350" s="2">
        <f>MACD!F350</f>
        <v>4.626935117551626E-3</v>
      </c>
      <c r="F350" s="2">
        <f>'Moving Avg'!D350</f>
        <v>2.61232</v>
      </c>
      <c r="G350" s="2">
        <f>'Moving Avg'!F350</f>
        <v>2.6526549999999998</v>
      </c>
      <c r="H350" s="2">
        <f>'Moving Avg'!G350</f>
        <v>2.6513179999999994</v>
      </c>
      <c r="I350" s="2">
        <f>'Moving Avg'!H350</f>
        <v>2.8947010000000022</v>
      </c>
      <c r="J350" s="6" t="str">
        <f>OBV!F350</f>
        <v>BULLISH</v>
      </c>
      <c r="K350" s="6" t="str">
        <f>OBV!G350</f>
        <v>NEUTRAL</v>
      </c>
      <c r="L350" s="6" t="str">
        <f>OBV!H350</f>
        <v>CONFIRMED BULLISH</v>
      </c>
      <c r="M350" s="8">
        <f t="shared" si="50"/>
        <v>25</v>
      </c>
      <c r="N350" s="8">
        <f t="shared" si="51"/>
        <v>0</v>
      </c>
      <c r="O350" s="8">
        <f t="shared" si="52"/>
        <v>0</v>
      </c>
      <c r="P350" s="8">
        <f t="shared" si="53"/>
        <v>83.5</v>
      </c>
      <c r="Q350" s="9">
        <f t="shared" si="54"/>
        <v>21.274999999999999</v>
      </c>
      <c r="R350" s="9">
        <f t="shared" si="55"/>
        <v>25.875</v>
      </c>
      <c r="S350" s="9">
        <f t="shared" si="56"/>
        <v>41.325000000000003</v>
      </c>
      <c r="T350" s="9">
        <f t="shared" si="57"/>
        <v>27.125</v>
      </c>
      <c r="U350" s="8">
        <f t="shared" si="58"/>
        <v>29.491666666666664</v>
      </c>
      <c r="V350" s="8">
        <f t="shared" si="59"/>
        <v>28.9</v>
      </c>
    </row>
    <row r="351" spans="1:22" ht="13.5" x14ac:dyDescent="0.25">
      <c r="A351" s="3">
        <f>RSI!A351</f>
        <v>42514</v>
      </c>
      <c r="B351" s="2">
        <f>RSI!B351</f>
        <v>2.6621999999999999</v>
      </c>
      <c r="C351" s="2">
        <f>RSI!I351</f>
        <v>51.610945395828487</v>
      </c>
      <c r="D351" s="2">
        <f>MACD!E351</f>
        <v>1.4248796959184684E-2</v>
      </c>
      <c r="E351" s="2">
        <f>MACD!F351</f>
        <v>6.551307485878238E-3</v>
      </c>
      <c r="F351" s="2">
        <f>'Moving Avg'!D351</f>
        <v>2.6299200000000003</v>
      </c>
      <c r="G351" s="2">
        <f>'Moving Avg'!F351</f>
        <v>2.650455</v>
      </c>
      <c r="H351" s="2">
        <f>'Moving Avg'!G351</f>
        <v>2.6507319999999996</v>
      </c>
      <c r="I351" s="2">
        <f>'Moving Avg'!H351</f>
        <v>2.8902275000000022</v>
      </c>
      <c r="J351" s="6" t="str">
        <f>OBV!F351</f>
        <v>BULLISH</v>
      </c>
      <c r="K351" s="6" t="str">
        <f>OBV!G351</f>
        <v>WEAK</v>
      </c>
      <c r="L351" s="6" t="str">
        <f>OBV!H351</f>
        <v>CONFIRMED BULLISH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67</v>
      </c>
      <c r="Q351" s="9">
        <f t="shared" si="54"/>
        <v>18.799999999999997</v>
      </c>
      <c r="R351" s="9">
        <f t="shared" si="55"/>
        <v>21.75</v>
      </c>
      <c r="S351" s="9">
        <f t="shared" si="56"/>
        <v>33.900000000000006</v>
      </c>
      <c r="T351" s="9">
        <f t="shared" si="57"/>
        <v>23</v>
      </c>
      <c r="U351" s="8">
        <f t="shared" si="58"/>
        <v>24.816666666666666</v>
      </c>
      <c r="V351" s="8">
        <f t="shared" si="59"/>
        <v>24.362500000000001</v>
      </c>
    </row>
    <row r="352" spans="1:22" ht="13.5" x14ac:dyDescent="0.25">
      <c r="A352" s="3">
        <f>RSI!A352</f>
        <v>42515</v>
      </c>
      <c r="B352" s="2">
        <f>RSI!B352</f>
        <v>2.7134999999999998</v>
      </c>
      <c r="C352" s="2">
        <f>RSI!I352</f>
        <v>56.264301238117696</v>
      </c>
      <c r="D352" s="2">
        <f>MACD!E352</f>
        <v>1.7433132195485701E-2</v>
      </c>
      <c r="E352" s="2">
        <f>MACD!F352</f>
        <v>8.727672427799732E-3</v>
      </c>
      <c r="F352" s="2">
        <f>'Moving Avg'!D352</f>
        <v>2.6445800000000004</v>
      </c>
      <c r="G352" s="2">
        <f>'Moving Avg'!F352</f>
        <v>2.6489849999999997</v>
      </c>
      <c r="H352" s="2">
        <f>'Moving Avg'!G352</f>
        <v>2.6511719999999999</v>
      </c>
      <c r="I352" s="2">
        <f>'Moving Avg'!H352</f>
        <v>2.8856440000000019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67</v>
      </c>
      <c r="Q352" s="9">
        <f t="shared" si="54"/>
        <v>18.799999999999997</v>
      </c>
      <c r="R352" s="9">
        <f t="shared" si="55"/>
        <v>21.75</v>
      </c>
      <c r="S352" s="9">
        <f t="shared" si="56"/>
        <v>33.900000000000006</v>
      </c>
      <c r="T352" s="9">
        <f t="shared" si="57"/>
        <v>23</v>
      </c>
      <c r="U352" s="8">
        <f t="shared" si="58"/>
        <v>24.816666666666666</v>
      </c>
      <c r="V352" s="8">
        <f t="shared" si="59"/>
        <v>24.362500000000001</v>
      </c>
    </row>
    <row r="353" spans="1:22" ht="13.5" x14ac:dyDescent="0.25">
      <c r="A353" s="3">
        <f>RSI!A353</f>
        <v>42516</v>
      </c>
      <c r="B353" s="2">
        <f>RSI!B353</f>
        <v>2.6915</v>
      </c>
      <c r="C353" s="2">
        <f>RSI!I353</f>
        <v>53.871702723903837</v>
      </c>
      <c r="D353" s="2">
        <f>MACD!E353</f>
        <v>2.0235866272980907E-2</v>
      </c>
      <c r="E353" s="2">
        <f>MACD!F353</f>
        <v>1.1029311196835968E-2</v>
      </c>
      <c r="F353" s="2">
        <f>'Moving Avg'!D353</f>
        <v>2.6695199999999999</v>
      </c>
      <c r="G353" s="2">
        <f>'Moving Avg'!F353</f>
        <v>2.6464150000000002</v>
      </c>
      <c r="H353" s="2">
        <f>'Moving Avg'!G353</f>
        <v>2.6527859999999994</v>
      </c>
      <c r="I353" s="2">
        <f>'Moving Avg'!H353</f>
        <v>2.880987000000002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67</v>
      </c>
      <c r="Q353" s="9">
        <f t="shared" si="54"/>
        <v>18.799999999999997</v>
      </c>
      <c r="R353" s="9">
        <f t="shared" si="55"/>
        <v>21.75</v>
      </c>
      <c r="S353" s="9">
        <f t="shared" si="56"/>
        <v>33.900000000000006</v>
      </c>
      <c r="T353" s="9">
        <f t="shared" si="57"/>
        <v>23</v>
      </c>
      <c r="U353" s="8">
        <f t="shared" si="58"/>
        <v>24.816666666666666</v>
      </c>
      <c r="V353" s="8">
        <f t="shared" si="59"/>
        <v>24.362500000000001</v>
      </c>
    </row>
    <row r="354" spans="1:22" ht="13.5" x14ac:dyDescent="0.25">
      <c r="A354" s="3">
        <f>RSI!A354</f>
        <v>42517</v>
      </c>
      <c r="B354" s="2">
        <f>RSI!B354</f>
        <v>2.6621999999999999</v>
      </c>
      <c r="C354" s="2">
        <f>RSI!I354</f>
        <v>50.774886165808034</v>
      </c>
      <c r="D354" s="2">
        <f>MACD!E354</f>
        <v>1.438517797161154E-2</v>
      </c>
      <c r="E354" s="2">
        <f>MACD!F354</f>
        <v>1.1700484551791082E-2</v>
      </c>
      <c r="F354" s="2">
        <f>'Moving Avg'!D354</f>
        <v>2.6739199999999999</v>
      </c>
      <c r="G354" s="2">
        <f>'Moving Avg'!F354</f>
        <v>2.6464150000000002</v>
      </c>
      <c r="H354" s="2">
        <f>'Moving Avg'!G354</f>
        <v>2.6524939999999999</v>
      </c>
      <c r="I354" s="2">
        <f>'Moving Avg'!H354</f>
        <v>2.8762200000000013</v>
      </c>
      <c r="J354" s="6" t="str">
        <f>OBV!F354</f>
        <v>BULLISH</v>
      </c>
      <c r="K354" s="6" t="str">
        <f>OBV!G354</f>
        <v>WEAK</v>
      </c>
      <c r="L354" s="6" t="str">
        <f>OBV!H354</f>
        <v>CONFIRMED BULLISH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67</v>
      </c>
      <c r="Q354" s="9">
        <f t="shared" si="54"/>
        <v>18.799999999999997</v>
      </c>
      <c r="R354" s="9">
        <f t="shared" si="55"/>
        <v>21.75</v>
      </c>
      <c r="S354" s="9">
        <f t="shared" si="56"/>
        <v>33.900000000000006</v>
      </c>
      <c r="T354" s="9">
        <f t="shared" si="57"/>
        <v>23</v>
      </c>
      <c r="U354" s="8">
        <f t="shared" si="58"/>
        <v>24.816666666666666</v>
      </c>
      <c r="V354" s="8">
        <f t="shared" si="59"/>
        <v>24.362500000000001</v>
      </c>
    </row>
    <row r="355" spans="1:22" ht="13.5" x14ac:dyDescent="0.25">
      <c r="A355" s="3">
        <f>RSI!A355</f>
        <v>42520</v>
      </c>
      <c r="B355" s="2">
        <f>RSI!B355</f>
        <v>2.7429000000000001</v>
      </c>
      <c r="C355" s="2">
        <f>RSI!I355</f>
        <v>57.945521368036218</v>
      </c>
      <c r="D355" s="2">
        <f>MACD!E355</f>
        <v>-6.7449644636110584E-3</v>
      </c>
      <c r="E355" s="2">
        <f>MACD!F355</f>
        <v>8.011394748710654E-3</v>
      </c>
      <c r="F355" s="2">
        <f>'Moving Avg'!D355</f>
        <v>2.6944600000000003</v>
      </c>
      <c r="G355" s="2">
        <f>'Moving Avg'!F355</f>
        <v>2.6515499999999994</v>
      </c>
      <c r="H355" s="2">
        <f>'Moving Avg'!G355</f>
        <v>2.6549879999999995</v>
      </c>
      <c r="I355" s="2">
        <f>'Moving Avg'!H355</f>
        <v>2.8721500000000013</v>
      </c>
      <c r="J355" s="6" t="str">
        <f>OBV!F355</f>
        <v>BULLISH</v>
      </c>
      <c r="K355" s="6" t="str">
        <f>OBV!G355</f>
        <v>WEAK</v>
      </c>
      <c r="L355" s="6" t="str">
        <f>OBV!H355</f>
        <v>CONFIRMED BULLISH</v>
      </c>
      <c r="M355" s="8">
        <f t="shared" si="50"/>
        <v>25</v>
      </c>
      <c r="N355" s="8">
        <f t="shared" si="51"/>
        <v>45</v>
      </c>
      <c r="O355" s="8">
        <f t="shared" si="52"/>
        <v>0</v>
      </c>
      <c r="P355" s="8">
        <f t="shared" si="53"/>
        <v>67</v>
      </c>
      <c r="Q355" s="9">
        <f t="shared" si="54"/>
        <v>34.549999999999997</v>
      </c>
      <c r="R355" s="9">
        <f t="shared" si="55"/>
        <v>30.75</v>
      </c>
      <c r="S355" s="9">
        <f t="shared" si="56"/>
        <v>40.650000000000006</v>
      </c>
      <c r="T355" s="9">
        <f t="shared" si="57"/>
        <v>34.25</v>
      </c>
      <c r="U355" s="8">
        <f t="shared" si="58"/>
        <v>35.31666666666667</v>
      </c>
      <c r="V355" s="8">
        <f t="shared" si="59"/>
        <v>35.049999999999997</v>
      </c>
    </row>
    <row r="356" spans="1:22" ht="13.5" x14ac:dyDescent="0.25">
      <c r="A356" s="3">
        <f>RSI!A356</f>
        <v>42521</v>
      </c>
      <c r="B356" s="2">
        <f>RSI!B356</f>
        <v>2.8529</v>
      </c>
      <c r="C356" s="2">
        <f>RSI!I356</f>
        <v>65.353983163401381</v>
      </c>
      <c r="D356" s="2">
        <f>MACD!E356</f>
        <v>-3.3293708941763533E-2</v>
      </c>
      <c r="E356" s="2">
        <f>MACD!F356</f>
        <v>-2.496259893841838E-4</v>
      </c>
      <c r="F356" s="2">
        <f>'Moving Avg'!D356</f>
        <v>2.7326000000000001</v>
      </c>
      <c r="G356" s="2">
        <f>'Moving Avg'!F356</f>
        <v>2.662185</v>
      </c>
      <c r="H356" s="2">
        <f>'Moving Avg'!G356</f>
        <v>2.6577759999999997</v>
      </c>
      <c r="I356" s="2">
        <f>'Moving Avg'!H356</f>
        <v>2.8686300000000018</v>
      </c>
      <c r="J356" s="6" t="str">
        <f>OBV!F356</f>
        <v>BULLISH</v>
      </c>
      <c r="K356" s="6" t="str">
        <f>OBV!G356</f>
        <v>WEAK</v>
      </c>
      <c r="L356" s="6" t="str">
        <f>OBV!H356</f>
        <v>CONFIRMED BULLISH</v>
      </c>
      <c r="M356" s="8">
        <f t="shared" si="50"/>
        <v>25</v>
      </c>
      <c r="N356" s="8">
        <f t="shared" si="51"/>
        <v>100</v>
      </c>
      <c r="O356" s="8">
        <f t="shared" si="52"/>
        <v>0</v>
      </c>
      <c r="P356" s="8">
        <f t="shared" si="53"/>
        <v>67</v>
      </c>
      <c r="Q356" s="9">
        <f t="shared" si="54"/>
        <v>53.8</v>
      </c>
      <c r="R356" s="9">
        <f t="shared" si="55"/>
        <v>41.75</v>
      </c>
      <c r="S356" s="9">
        <f t="shared" si="56"/>
        <v>48.900000000000006</v>
      </c>
      <c r="T356" s="9">
        <f t="shared" si="57"/>
        <v>48</v>
      </c>
      <c r="U356" s="8">
        <f t="shared" si="58"/>
        <v>48.15</v>
      </c>
      <c r="V356" s="8">
        <f t="shared" si="59"/>
        <v>48.112499999999997</v>
      </c>
    </row>
    <row r="357" spans="1:22" ht="13.5" x14ac:dyDescent="0.25">
      <c r="A357" s="3">
        <f>RSI!A357</f>
        <v>42522</v>
      </c>
      <c r="B357" s="2">
        <f>RSI!B357</f>
        <v>2.9335</v>
      </c>
      <c r="C357" s="2">
        <f>RSI!I357</f>
        <v>69.582314379658783</v>
      </c>
      <c r="D357" s="2">
        <f>MACD!E357</f>
        <v>-5.2707184428159692E-2</v>
      </c>
      <c r="E357" s="2">
        <f>MACD!F357</f>
        <v>-1.0741137677139285E-2</v>
      </c>
      <c r="F357" s="2">
        <f>'Moving Avg'!D357</f>
        <v>2.7766000000000002</v>
      </c>
      <c r="G357" s="2">
        <f>'Moving Avg'!F357</f>
        <v>2.6768499999999995</v>
      </c>
      <c r="H357" s="2">
        <f>'Moving Avg'!G357</f>
        <v>2.6629099999999992</v>
      </c>
      <c r="I357" s="2">
        <f>'Moving Avg'!H357</f>
        <v>2.8655130000000013</v>
      </c>
      <c r="J357" s="6" t="str">
        <f>OBV!F357</f>
        <v>BULLISH</v>
      </c>
      <c r="K357" s="6" t="str">
        <f>OBV!G357</f>
        <v>WEAK</v>
      </c>
      <c r="L357" s="6" t="str">
        <f>OBV!H357</f>
        <v>CONFIRMED BULLISH</v>
      </c>
      <c r="M357" s="8">
        <f t="shared" si="50"/>
        <v>25</v>
      </c>
      <c r="N357" s="8">
        <f t="shared" si="51"/>
        <v>100</v>
      </c>
      <c r="O357" s="8">
        <f t="shared" si="52"/>
        <v>0</v>
      </c>
      <c r="P357" s="8">
        <f t="shared" si="53"/>
        <v>67</v>
      </c>
      <c r="Q357" s="9">
        <f t="shared" si="54"/>
        <v>53.8</v>
      </c>
      <c r="R357" s="9">
        <f t="shared" si="55"/>
        <v>41.75</v>
      </c>
      <c r="S357" s="9">
        <f t="shared" si="56"/>
        <v>48.900000000000006</v>
      </c>
      <c r="T357" s="9">
        <f t="shared" si="57"/>
        <v>48</v>
      </c>
      <c r="U357" s="8">
        <f t="shared" si="58"/>
        <v>48.15</v>
      </c>
      <c r="V357" s="8">
        <f t="shared" si="59"/>
        <v>48.112499999999997</v>
      </c>
    </row>
    <row r="358" spans="1:22" ht="13.5" x14ac:dyDescent="0.25">
      <c r="A358" s="3">
        <f>RSI!A358</f>
        <v>42523</v>
      </c>
      <c r="B358" s="2">
        <f>RSI!B358</f>
        <v>2.9335</v>
      </c>
      <c r="C358" s="2">
        <f>RSI!I358</f>
        <v>69.582314379658783</v>
      </c>
      <c r="D358" s="2">
        <f>MACD!E358</f>
        <v>-8.1951278505214553E-2</v>
      </c>
      <c r="E358" s="2">
        <f>MACD!F358</f>
        <v>-2.498316584275434E-2</v>
      </c>
      <c r="F358" s="2">
        <f>'Moving Avg'!D358</f>
        <v>2.8250000000000002</v>
      </c>
      <c r="G358" s="2">
        <f>'Moving Avg'!F358</f>
        <v>2.6951849999999995</v>
      </c>
      <c r="H358" s="2">
        <f>'Moving Avg'!G358</f>
        <v>2.6686299999999994</v>
      </c>
      <c r="I358" s="2">
        <f>'Moving Avg'!H358</f>
        <v>2.8623960000000013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  <c r="M358" s="8">
        <f t="shared" si="50"/>
        <v>25</v>
      </c>
      <c r="N358" s="8">
        <f t="shared" si="51"/>
        <v>100</v>
      </c>
      <c r="O358" s="8">
        <f t="shared" si="52"/>
        <v>0</v>
      </c>
      <c r="P358" s="8">
        <f t="shared" si="53"/>
        <v>67</v>
      </c>
      <c r="Q358" s="9">
        <f t="shared" si="54"/>
        <v>53.8</v>
      </c>
      <c r="R358" s="9">
        <f t="shared" si="55"/>
        <v>41.75</v>
      </c>
      <c r="S358" s="9">
        <f t="shared" si="56"/>
        <v>48.900000000000006</v>
      </c>
      <c r="T358" s="9">
        <f t="shared" si="57"/>
        <v>48</v>
      </c>
      <c r="U358" s="8">
        <f t="shared" si="58"/>
        <v>48.15</v>
      </c>
      <c r="V358" s="8">
        <f t="shared" si="59"/>
        <v>48.112499999999997</v>
      </c>
    </row>
    <row r="359" spans="1:22" ht="13.5" x14ac:dyDescent="0.25">
      <c r="A359" s="3">
        <f>RSI!A359</f>
        <v>42524</v>
      </c>
      <c r="B359" s="2">
        <f>RSI!B359</f>
        <v>2.9262000000000001</v>
      </c>
      <c r="C359" s="2">
        <f>RSI!I359</f>
        <v>68.701590716263127</v>
      </c>
      <c r="D359" s="2">
        <f>MACD!E359</f>
        <v>-9.6275269266380192E-2</v>
      </c>
      <c r="E359" s="2">
        <f>MACD!F359</f>
        <v>-3.9241586527479513E-2</v>
      </c>
      <c r="F359" s="2">
        <f>'Moving Avg'!D359</f>
        <v>2.8778000000000001</v>
      </c>
      <c r="G359" s="2">
        <f>'Moving Avg'!F359</f>
        <v>2.7113199999999997</v>
      </c>
      <c r="H359" s="2">
        <f>'Moving Avg'!G359</f>
        <v>2.6747899999999993</v>
      </c>
      <c r="I359" s="2">
        <f>'Moving Avg'!H359</f>
        <v>2.859242500000001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  <c r="M359" s="8">
        <f t="shared" si="50"/>
        <v>25</v>
      </c>
      <c r="N359" s="8">
        <f t="shared" si="51"/>
        <v>100</v>
      </c>
      <c r="O359" s="8">
        <f t="shared" si="52"/>
        <v>50</v>
      </c>
      <c r="P359" s="8">
        <f t="shared" si="53"/>
        <v>67</v>
      </c>
      <c r="Q359" s="9">
        <f t="shared" si="54"/>
        <v>61.3</v>
      </c>
      <c r="R359" s="9">
        <f t="shared" si="55"/>
        <v>59.25</v>
      </c>
      <c r="S359" s="9">
        <f t="shared" si="56"/>
        <v>61.400000000000006</v>
      </c>
      <c r="T359" s="9">
        <f t="shared" si="57"/>
        <v>60.5</v>
      </c>
      <c r="U359" s="8">
        <f t="shared" si="58"/>
        <v>60.65</v>
      </c>
      <c r="V359" s="8">
        <f t="shared" si="59"/>
        <v>60.612499999999997</v>
      </c>
    </row>
    <row r="360" spans="1:22" ht="13.5" x14ac:dyDescent="0.25">
      <c r="A360" s="3">
        <f>RSI!A360</f>
        <v>42527</v>
      </c>
      <c r="B360" s="2">
        <f>RSI!B360</f>
        <v>2.9262000000000001</v>
      </c>
      <c r="C360" s="2">
        <f>RSI!I360</f>
        <v>68.701590716263112</v>
      </c>
      <c r="D360" s="2">
        <f>MACD!E360</f>
        <v>-0.1096598743440298</v>
      </c>
      <c r="E360" s="2">
        <f>MACD!F360</f>
        <v>-5.3325244090789578E-2</v>
      </c>
      <c r="F360" s="2">
        <f>'Moving Avg'!D360</f>
        <v>2.9144600000000001</v>
      </c>
      <c r="G360" s="2">
        <f>'Moving Avg'!F360</f>
        <v>2.7226900000000001</v>
      </c>
      <c r="H360" s="2">
        <f>'Moving Avg'!G360</f>
        <v>2.6809499999999993</v>
      </c>
      <c r="I360" s="2">
        <f>'Moving Avg'!H360</f>
        <v>2.8557225000000006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  <c r="M360" s="8">
        <f t="shared" si="50"/>
        <v>25</v>
      </c>
      <c r="N360" s="8">
        <f t="shared" si="51"/>
        <v>100</v>
      </c>
      <c r="O360" s="8">
        <f t="shared" si="52"/>
        <v>50</v>
      </c>
      <c r="P360" s="8">
        <f t="shared" si="53"/>
        <v>67</v>
      </c>
      <c r="Q360" s="9">
        <f t="shared" si="54"/>
        <v>61.3</v>
      </c>
      <c r="R360" s="9">
        <f t="shared" si="55"/>
        <v>59.25</v>
      </c>
      <c r="S360" s="9">
        <f t="shared" si="56"/>
        <v>61.400000000000006</v>
      </c>
      <c r="T360" s="9">
        <f t="shared" si="57"/>
        <v>60.5</v>
      </c>
      <c r="U360" s="8">
        <f t="shared" si="58"/>
        <v>60.65</v>
      </c>
      <c r="V360" s="8">
        <f t="shared" si="59"/>
        <v>60.612499999999997</v>
      </c>
    </row>
    <row r="361" spans="1:22" ht="13.5" x14ac:dyDescent="0.25">
      <c r="A361" s="3">
        <f>RSI!A361</f>
        <v>42528</v>
      </c>
      <c r="B361" s="2">
        <f>RSI!B361</f>
        <v>2.8454999999999999</v>
      </c>
      <c r="C361" s="2">
        <f>RSI!I361</f>
        <v>59.109407928735166</v>
      </c>
      <c r="D361" s="2">
        <f>MACD!E361</f>
        <v>-0.11279356921291228</v>
      </c>
      <c r="E361" s="2">
        <f>MACD!F361</f>
        <v>-6.5218909115214121E-2</v>
      </c>
      <c r="F361" s="2">
        <f>'Moving Avg'!D361</f>
        <v>2.9129800000000001</v>
      </c>
      <c r="G361" s="2">
        <f>'Moving Avg'!F361</f>
        <v>2.7292900000000002</v>
      </c>
      <c r="H361" s="2">
        <f>'Moving Avg'!G361</f>
        <v>2.685643999999999</v>
      </c>
      <c r="I361" s="2">
        <f>'Moving Avg'!H361</f>
        <v>2.8518355000000004</v>
      </c>
      <c r="J361" s="6" t="str">
        <f>OBV!F361</f>
        <v>BULLISH</v>
      </c>
      <c r="K361" s="6" t="str">
        <f>OBV!G361</f>
        <v>WEAK</v>
      </c>
      <c r="L361" s="6" t="str">
        <f>OBV!H361</f>
        <v>BULLISH DIVERGENCE</v>
      </c>
      <c r="M361" s="8">
        <f t="shared" si="50"/>
        <v>25</v>
      </c>
      <c r="N361" s="8">
        <f t="shared" si="51"/>
        <v>100</v>
      </c>
      <c r="O361" s="8">
        <f t="shared" si="52"/>
        <v>50</v>
      </c>
      <c r="P361" s="8">
        <f t="shared" si="53"/>
        <v>50</v>
      </c>
      <c r="Q361" s="9">
        <f t="shared" si="54"/>
        <v>58.75</v>
      </c>
      <c r="R361" s="9">
        <f t="shared" si="55"/>
        <v>55</v>
      </c>
      <c r="S361" s="9">
        <f t="shared" si="56"/>
        <v>53.75</v>
      </c>
      <c r="T361" s="9">
        <f t="shared" si="57"/>
        <v>56.25</v>
      </c>
      <c r="U361" s="8">
        <f t="shared" si="58"/>
        <v>55.833333333333336</v>
      </c>
      <c r="V361" s="8">
        <f t="shared" si="59"/>
        <v>55.9375</v>
      </c>
    </row>
    <row r="362" spans="1:22" ht="13.5" x14ac:dyDescent="0.25">
      <c r="A362" s="3">
        <f>RSI!A362</f>
        <v>42529</v>
      </c>
      <c r="B362" s="2">
        <f>RSI!B362</f>
        <v>2.8969</v>
      </c>
      <c r="C362" s="2">
        <f>RSI!I362</f>
        <v>62.683200261391839</v>
      </c>
      <c r="D362" s="2">
        <f>MACD!E362</f>
        <v>-0.1119673350593251</v>
      </c>
      <c r="E362" s="2">
        <f>MACD!F362</f>
        <v>-7.4568594304036326E-2</v>
      </c>
      <c r="F362" s="2">
        <f>'Moving Avg'!D362</f>
        <v>2.9056600000000001</v>
      </c>
      <c r="G362" s="2">
        <f>'Moving Avg'!F362</f>
        <v>2.7384600000000003</v>
      </c>
      <c r="H362" s="2">
        <f>'Moving Avg'!G362</f>
        <v>2.6913659999999995</v>
      </c>
      <c r="I362" s="2">
        <f>'Moving Avg'!H362</f>
        <v>2.8482055000000002</v>
      </c>
      <c r="J362" s="6" t="str">
        <f>OBV!F362</f>
        <v>BEARISH</v>
      </c>
      <c r="K362" s="6" t="str">
        <f>OBV!G362</f>
        <v>STRONG</v>
      </c>
      <c r="L362" s="6" t="str">
        <f>OBV!H362</f>
        <v>CONFIRMED BEARISH</v>
      </c>
      <c r="M362" s="8">
        <f t="shared" si="50"/>
        <v>25</v>
      </c>
      <c r="N362" s="8">
        <f t="shared" si="51"/>
        <v>100</v>
      </c>
      <c r="O362" s="8">
        <f t="shared" si="52"/>
        <v>50</v>
      </c>
      <c r="P362" s="8">
        <f t="shared" si="53"/>
        <v>33</v>
      </c>
      <c r="Q362" s="9">
        <f t="shared" si="54"/>
        <v>56.2</v>
      </c>
      <c r="R362" s="9">
        <f t="shared" si="55"/>
        <v>50.75</v>
      </c>
      <c r="S362" s="9">
        <f t="shared" si="56"/>
        <v>46.1</v>
      </c>
      <c r="T362" s="9">
        <f t="shared" si="57"/>
        <v>52</v>
      </c>
      <c r="U362" s="8">
        <f t="shared" si="58"/>
        <v>51.016666666666673</v>
      </c>
      <c r="V362" s="8">
        <f t="shared" si="59"/>
        <v>51.262500000000003</v>
      </c>
    </row>
    <row r="363" spans="1:22" ht="13.5" x14ac:dyDescent="0.25">
      <c r="A363" s="3">
        <f>RSI!A363</f>
        <v>42530</v>
      </c>
      <c r="B363" s="2">
        <f>RSI!B363</f>
        <v>2.8969</v>
      </c>
      <c r="C363" s="2">
        <f>RSI!I363</f>
        <v>62.683200261391839</v>
      </c>
      <c r="D363" s="2">
        <f>MACD!E363</f>
        <v>-0.11551866345683592</v>
      </c>
      <c r="E363" s="2">
        <f>MACD!F363</f>
        <v>-8.2758608134596248E-2</v>
      </c>
      <c r="F363" s="2">
        <f>'Moving Avg'!D363</f>
        <v>2.8983400000000001</v>
      </c>
      <c r="G363" s="2">
        <f>'Moving Avg'!F363</f>
        <v>2.7479950000000004</v>
      </c>
      <c r="H363" s="2">
        <f>'Moving Avg'!G363</f>
        <v>2.697967999999999</v>
      </c>
      <c r="I363" s="2">
        <f>'Moving Avg'!H363</f>
        <v>2.8449055000000012</v>
      </c>
      <c r="J363" s="6" t="str">
        <f>OBV!F363</f>
        <v>BEARISH</v>
      </c>
      <c r="K363" s="6" t="str">
        <f>OBV!G363</f>
        <v>STRONG</v>
      </c>
      <c r="L363" s="6" t="str">
        <f>OBV!H363</f>
        <v>CONFIRMED BEARISH</v>
      </c>
      <c r="M363" s="8">
        <f t="shared" si="50"/>
        <v>25</v>
      </c>
      <c r="N363" s="8">
        <f t="shared" si="51"/>
        <v>100</v>
      </c>
      <c r="O363" s="8">
        <f t="shared" si="52"/>
        <v>50</v>
      </c>
      <c r="P363" s="8">
        <f t="shared" si="53"/>
        <v>33</v>
      </c>
      <c r="Q363" s="9">
        <f t="shared" si="54"/>
        <v>56.2</v>
      </c>
      <c r="R363" s="9">
        <f t="shared" si="55"/>
        <v>50.75</v>
      </c>
      <c r="S363" s="9">
        <f t="shared" si="56"/>
        <v>46.1</v>
      </c>
      <c r="T363" s="9">
        <f t="shared" si="57"/>
        <v>52</v>
      </c>
      <c r="U363" s="8">
        <f t="shared" si="58"/>
        <v>51.016666666666673</v>
      </c>
      <c r="V363" s="8">
        <f t="shared" si="59"/>
        <v>51.262500000000003</v>
      </c>
    </row>
    <row r="364" spans="1:22" ht="13.5" x14ac:dyDescent="0.25">
      <c r="A364" s="3">
        <f>RSI!A364</f>
        <v>42531</v>
      </c>
      <c r="B364" s="2">
        <f>RSI!B364</f>
        <v>2.8161999999999998</v>
      </c>
      <c r="C364" s="2">
        <f>RSI!I364</f>
        <v>54.077224992711756</v>
      </c>
      <c r="D364" s="2">
        <f>MACD!E364</f>
        <v>-0.11785524652090507</v>
      </c>
      <c r="E364" s="2">
        <f>MACD!F364</f>
        <v>-8.9777935811858015E-2</v>
      </c>
      <c r="F364" s="2">
        <f>'Moving Avg'!D364</f>
        <v>2.8763399999999999</v>
      </c>
      <c r="G364" s="2">
        <f>'Moving Avg'!F364</f>
        <v>2.7567950000000008</v>
      </c>
      <c r="H364" s="2">
        <f>'Moving Avg'!G364</f>
        <v>2.7007559999999997</v>
      </c>
      <c r="I364" s="2">
        <f>'Moving Avg'!H364</f>
        <v>2.8412020000000009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  <c r="M364" s="8">
        <f t="shared" si="50"/>
        <v>25</v>
      </c>
      <c r="N364" s="8">
        <f t="shared" si="51"/>
        <v>100</v>
      </c>
      <c r="O364" s="8">
        <f t="shared" si="52"/>
        <v>50</v>
      </c>
      <c r="P364" s="8">
        <f t="shared" si="53"/>
        <v>33</v>
      </c>
      <c r="Q364" s="9">
        <f t="shared" si="54"/>
        <v>56.2</v>
      </c>
      <c r="R364" s="9">
        <f t="shared" si="55"/>
        <v>50.75</v>
      </c>
      <c r="S364" s="9">
        <f t="shared" si="56"/>
        <v>46.1</v>
      </c>
      <c r="T364" s="9">
        <f t="shared" si="57"/>
        <v>52</v>
      </c>
      <c r="U364" s="8">
        <f t="shared" si="58"/>
        <v>51.016666666666673</v>
      </c>
      <c r="V364" s="8">
        <f t="shared" si="59"/>
        <v>51.262500000000003</v>
      </c>
    </row>
    <row r="365" spans="1:22" ht="13.5" x14ac:dyDescent="0.25">
      <c r="A365" s="3">
        <f>RSI!A365</f>
        <v>42534</v>
      </c>
      <c r="B365" s="2">
        <f>RSI!B365</f>
        <v>2.8601999999999999</v>
      </c>
      <c r="C365" s="2">
        <f>RSI!I365</f>
        <v>57.503089013599805</v>
      </c>
      <c r="D365" s="2">
        <f>MACD!E365</f>
        <v>-0.11094168343411104</v>
      </c>
      <c r="E365" s="2">
        <f>MACD!F365</f>
        <v>-9.401068533630863E-2</v>
      </c>
      <c r="F365" s="2">
        <f>'Moving Avg'!D365</f>
        <v>2.86314</v>
      </c>
      <c r="G365" s="2">
        <f>'Moving Avg'!F365</f>
        <v>2.7710950000000008</v>
      </c>
      <c r="H365" s="2">
        <f>'Moving Avg'!G365</f>
        <v>2.7044239999999995</v>
      </c>
      <c r="I365" s="2">
        <f>'Moving Avg'!H365</f>
        <v>2.8377184999999998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  <c r="M365" s="8">
        <f t="shared" si="50"/>
        <v>25</v>
      </c>
      <c r="N365" s="8">
        <f t="shared" si="51"/>
        <v>45</v>
      </c>
      <c r="O365" s="8">
        <f t="shared" si="52"/>
        <v>50</v>
      </c>
      <c r="P365" s="8">
        <f t="shared" si="53"/>
        <v>66.5</v>
      </c>
      <c r="Q365" s="9">
        <f t="shared" si="54"/>
        <v>41.975000000000001</v>
      </c>
      <c r="R365" s="9">
        <f t="shared" si="55"/>
        <v>48.125</v>
      </c>
      <c r="S365" s="9">
        <f t="shared" si="56"/>
        <v>52.924999999999997</v>
      </c>
      <c r="T365" s="9">
        <f t="shared" si="57"/>
        <v>46.625</v>
      </c>
      <c r="U365" s="8">
        <f t="shared" si="58"/>
        <v>47.67499999999999</v>
      </c>
      <c r="V365" s="8">
        <f t="shared" si="59"/>
        <v>47.412499999999994</v>
      </c>
    </row>
    <row r="366" spans="1:22" ht="13.5" x14ac:dyDescent="0.25">
      <c r="A366" s="3">
        <f>RSI!A366</f>
        <v>42535</v>
      </c>
      <c r="B366" s="2">
        <f>RSI!B366</f>
        <v>2.8969</v>
      </c>
      <c r="C366" s="2">
        <f>RSI!I366</f>
        <v>60.171968193979176</v>
      </c>
      <c r="D366" s="2">
        <f>MACD!E366</f>
        <v>-9.1392975221561201E-2</v>
      </c>
      <c r="E366" s="2">
        <f>MACD!F366</f>
        <v>-9.3487143313359153E-2</v>
      </c>
      <c r="F366" s="2">
        <f>'Moving Avg'!D366</f>
        <v>2.8734199999999999</v>
      </c>
      <c r="G366" s="2">
        <f>'Moving Avg'!F366</f>
        <v>2.7872300000000001</v>
      </c>
      <c r="H366" s="2">
        <f>'Moving Avg'!G366</f>
        <v>2.7088259999999993</v>
      </c>
      <c r="I366" s="2">
        <f>'Moving Avg'!H366</f>
        <v>2.8344185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  <c r="M366" s="8">
        <f t="shared" si="50"/>
        <v>25</v>
      </c>
      <c r="N366" s="8">
        <f t="shared" si="51"/>
        <v>0</v>
      </c>
      <c r="O366" s="8">
        <f t="shared" si="52"/>
        <v>50</v>
      </c>
      <c r="P366" s="8">
        <f t="shared" si="53"/>
        <v>67</v>
      </c>
      <c r="Q366" s="9">
        <f t="shared" si="54"/>
        <v>26.299999999999997</v>
      </c>
      <c r="R366" s="9">
        <f t="shared" si="55"/>
        <v>39.25</v>
      </c>
      <c r="S366" s="9">
        <f t="shared" si="56"/>
        <v>46.400000000000006</v>
      </c>
      <c r="T366" s="9">
        <f t="shared" si="57"/>
        <v>35.5</v>
      </c>
      <c r="U366" s="8">
        <f t="shared" si="58"/>
        <v>37.31666666666667</v>
      </c>
      <c r="V366" s="8">
        <f t="shared" si="59"/>
        <v>36.862499999999997</v>
      </c>
    </row>
    <row r="367" spans="1:22" ht="13.5" x14ac:dyDescent="0.25">
      <c r="A367" s="3">
        <f>RSI!A367</f>
        <v>42536</v>
      </c>
      <c r="B367" s="2">
        <f>RSI!B367</f>
        <v>2.8601999999999999</v>
      </c>
      <c r="C367" s="2">
        <f>RSI!I367</f>
        <v>56.360181275734469</v>
      </c>
      <c r="D367" s="2">
        <f>MACD!E367</f>
        <v>-6.0418426334560404E-2</v>
      </c>
      <c r="E367" s="2">
        <f>MACD!F367</f>
        <v>-8.6873399917599417E-2</v>
      </c>
      <c r="F367" s="2">
        <f>'Moving Avg'!D367</f>
        <v>2.8660800000000002</v>
      </c>
      <c r="G367" s="2">
        <f>'Moving Avg'!F367</f>
        <v>2.7982300000000002</v>
      </c>
      <c r="H367" s="2">
        <f>'Moving Avg'!G367</f>
        <v>2.7124939999999991</v>
      </c>
      <c r="I367" s="2">
        <f>'Moving Avg'!H367</f>
        <v>2.8309349999999993</v>
      </c>
      <c r="J367" s="6" t="str">
        <f>OBV!F367</f>
        <v>BULLISH</v>
      </c>
      <c r="K367" s="6" t="str">
        <f>OBV!G367</f>
        <v>WEAK</v>
      </c>
      <c r="L367" s="6" t="str">
        <f>OBV!H367</f>
        <v>BULLISH DIVERGENCE</v>
      </c>
      <c r="M367" s="8">
        <f t="shared" si="50"/>
        <v>25</v>
      </c>
      <c r="N367" s="8">
        <f t="shared" si="51"/>
        <v>0</v>
      </c>
      <c r="O367" s="8">
        <f t="shared" si="52"/>
        <v>50</v>
      </c>
      <c r="P367" s="8">
        <f t="shared" si="53"/>
        <v>50</v>
      </c>
      <c r="Q367" s="9">
        <f t="shared" si="54"/>
        <v>23.75</v>
      </c>
      <c r="R367" s="9">
        <f t="shared" si="55"/>
        <v>35</v>
      </c>
      <c r="S367" s="9">
        <f t="shared" si="56"/>
        <v>38.75</v>
      </c>
      <c r="T367" s="9">
        <f t="shared" si="57"/>
        <v>31.25</v>
      </c>
      <c r="U367" s="8">
        <f t="shared" si="58"/>
        <v>32.5</v>
      </c>
      <c r="V367" s="8">
        <f t="shared" si="59"/>
        <v>32.1875</v>
      </c>
    </row>
    <row r="368" spans="1:22" ht="13.5" x14ac:dyDescent="0.25">
      <c r="A368" s="3">
        <f>RSI!A368</f>
        <v>42537</v>
      </c>
      <c r="B368" s="2">
        <f>RSI!B368</f>
        <v>2.9115000000000002</v>
      </c>
      <c r="C368" s="2">
        <f>RSI!I368</f>
        <v>60.159415617654361</v>
      </c>
      <c r="D368" s="2">
        <f>MACD!E368</f>
        <v>-3.8426760667142901E-2</v>
      </c>
      <c r="E368" s="2">
        <f>MACD!F368</f>
        <v>-7.7184072067508117E-2</v>
      </c>
      <c r="F368" s="2">
        <f>'Moving Avg'!D368</f>
        <v>2.8689999999999998</v>
      </c>
      <c r="G368" s="2">
        <f>'Moving Avg'!F368</f>
        <v>2.8154650000000006</v>
      </c>
      <c r="H368" s="2">
        <f>'Moving Avg'!G368</f>
        <v>2.7171879999999988</v>
      </c>
      <c r="I368" s="2">
        <f>'Moving Avg'!H368</f>
        <v>2.8277079999999994</v>
      </c>
      <c r="J368" s="6" t="str">
        <f>OBV!F368</f>
        <v>BULLISH</v>
      </c>
      <c r="K368" s="6" t="str">
        <f>OBV!G368</f>
        <v>WEAK</v>
      </c>
      <c r="L368" s="6" t="str">
        <f>OBV!H368</f>
        <v>CONFIRMED BULLISH</v>
      </c>
      <c r="M368" s="8">
        <f t="shared" si="50"/>
        <v>25</v>
      </c>
      <c r="N368" s="8">
        <f t="shared" si="51"/>
        <v>0</v>
      </c>
      <c r="O368" s="8">
        <f t="shared" si="52"/>
        <v>50</v>
      </c>
      <c r="P368" s="8">
        <f t="shared" si="53"/>
        <v>67</v>
      </c>
      <c r="Q368" s="9">
        <f t="shared" si="54"/>
        <v>26.299999999999997</v>
      </c>
      <c r="R368" s="9">
        <f t="shared" si="55"/>
        <v>39.25</v>
      </c>
      <c r="S368" s="9">
        <f t="shared" si="56"/>
        <v>46.400000000000006</v>
      </c>
      <c r="T368" s="9">
        <f t="shared" si="57"/>
        <v>35.5</v>
      </c>
      <c r="U368" s="8">
        <f t="shared" si="58"/>
        <v>37.31666666666667</v>
      </c>
      <c r="V368" s="8">
        <f t="shared" si="59"/>
        <v>36.862499999999997</v>
      </c>
    </row>
    <row r="369" spans="1:22" ht="13.5" x14ac:dyDescent="0.25">
      <c r="A369" s="3">
        <f>RSI!A369</f>
        <v>42538</v>
      </c>
      <c r="B369" s="2">
        <f>RSI!B369</f>
        <v>2.9115000000000002</v>
      </c>
      <c r="C369" s="2">
        <f>RSI!I369</f>
        <v>60.159415617654368</v>
      </c>
      <c r="D369" s="2">
        <f>MACD!E369</f>
        <v>-2.1631276048315495E-2</v>
      </c>
      <c r="E369" s="2">
        <f>MACD!F369</f>
        <v>-6.6073512863669595E-2</v>
      </c>
      <c r="F369" s="2">
        <f>'Moving Avg'!D369</f>
        <v>2.8880600000000003</v>
      </c>
      <c r="G369" s="2">
        <f>'Moving Avg'!F369</f>
        <v>2.8290300000000008</v>
      </c>
      <c r="H369" s="2">
        <f>'Moving Avg'!G369</f>
        <v>2.7204139999999994</v>
      </c>
      <c r="I369" s="2">
        <f>'Moving Avg'!H369</f>
        <v>2.8246644999999995</v>
      </c>
      <c r="J369" s="6" t="str">
        <f>OBV!F369</f>
        <v>BULLISH</v>
      </c>
      <c r="K369" s="6" t="str">
        <f>OBV!G369</f>
        <v>WEAK</v>
      </c>
      <c r="L369" s="6" t="str">
        <f>OBV!H369</f>
        <v>CONFIRMED BULLISH</v>
      </c>
      <c r="M369" s="8">
        <f t="shared" si="50"/>
        <v>25</v>
      </c>
      <c r="N369" s="8">
        <f t="shared" si="51"/>
        <v>0</v>
      </c>
      <c r="O369" s="8">
        <f t="shared" si="52"/>
        <v>50</v>
      </c>
      <c r="P369" s="8">
        <f t="shared" si="53"/>
        <v>67</v>
      </c>
      <c r="Q369" s="9">
        <f t="shared" si="54"/>
        <v>26.299999999999997</v>
      </c>
      <c r="R369" s="9">
        <f t="shared" si="55"/>
        <v>39.25</v>
      </c>
      <c r="S369" s="9">
        <f t="shared" si="56"/>
        <v>46.400000000000006</v>
      </c>
      <c r="T369" s="9">
        <f t="shared" si="57"/>
        <v>35.5</v>
      </c>
      <c r="U369" s="8">
        <f t="shared" si="58"/>
        <v>37.31666666666667</v>
      </c>
      <c r="V369" s="8">
        <f t="shared" si="59"/>
        <v>36.862499999999997</v>
      </c>
    </row>
    <row r="370" spans="1:22" ht="13.5" x14ac:dyDescent="0.25">
      <c r="A370" s="3">
        <f>RSI!A370</f>
        <v>42541</v>
      </c>
      <c r="B370" s="2">
        <f>RSI!B370</f>
        <v>2.9041999999999999</v>
      </c>
      <c r="C370" s="2">
        <f>RSI!I370</f>
        <v>59.307304576674738</v>
      </c>
      <c r="D370" s="2">
        <f>MACD!E370</f>
        <v>-7.5176482011052315E-3</v>
      </c>
      <c r="E370" s="2">
        <f>MACD!F370</f>
        <v>-5.4362339931156724E-2</v>
      </c>
      <c r="F370" s="2">
        <f>'Moving Avg'!D370</f>
        <v>2.8968599999999998</v>
      </c>
      <c r="G370" s="2">
        <f>'Moving Avg'!F370</f>
        <v>2.8422300000000007</v>
      </c>
      <c r="H370" s="2">
        <f>'Moving Avg'!G370</f>
        <v>2.7240799999999994</v>
      </c>
      <c r="I370" s="2">
        <f>'Moving Avg'!H370</f>
        <v>2.8215844999999988</v>
      </c>
      <c r="J370" s="6" t="str">
        <f>OBV!F370</f>
        <v>BULLISH</v>
      </c>
      <c r="K370" s="6" t="str">
        <f>OBV!G370</f>
        <v>WEAK</v>
      </c>
      <c r="L370" s="6" t="str">
        <f>OBV!H370</f>
        <v>CONFIRMED BULLISH</v>
      </c>
      <c r="M370" s="8">
        <f t="shared" si="50"/>
        <v>25</v>
      </c>
      <c r="N370" s="8">
        <f t="shared" si="51"/>
        <v>0</v>
      </c>
      <c r="O370" s="8">
        <f t="shared" si="52"/>
        <v>50</v>
      </c>
      <c r="P370" s="8">
        <f t="shared" si="53"/>
        <v>67</v>
      </c>
      <c r="Q370" s="9">
        <f t="shared" si="54"/>
        <v>26.299999999999997</v>
      </c>
      <c r="R370" s="9">
        <f t="shared" si="55"/>
        <v>39.25</v>
      </c>
      <c r="S370" s="9">
        <f t="shared" si="56"/>
        <v>46.400000000000006</v>
      </c>
      <c r="T370" s="9">
        <f t="shared" si="57"/>
        <v>35.5</v>
      </c>
      <c r="U370" s="8">
        <f t="shared" si="58"/>
        <v>37.31666666666667</v>
      </c>
      <c r="V370" s="8">
        <f t="shared" si="59"/>
        <v>36.862499999999997</v>
      </c>
    </row>
    <row r="371" spans="1:22" ht="13.5" x14ac:dyDescent="0.25">
      <c r="A371" s="3">
        <f>RSI!A371</f>
        <v>42542</v>
      </c>
      <c r="B371" s="2">
        <f>RSI!B371</f>
        <v>2.9041999999999999</v>
      </c>
      <c r="C371" s="2">
        <f>RSI!I371</f>
        <v>59.307304576674738</v>
      </c>
      <c r="D371" s="2">
        <f>MACD!E371</f>
        <v>-8.5389637259276618E-3</v>
      </c>
      <c r="E371" s="2">
        <f>MACD!F371</f>
        <v>-4.5197664690110911E-2</v>
      </c>
      <c r="F371" s="2">
        <f>'Moving Avg'!D371</f>
        <v>2.8983199999999996</v>
      </c>
      <c r="G371" s="2">
        <f>'Moving Avg'!F371</f>
        <v>2.8543300000000009</v>
      </c>
      <c r="H371" s="2">
        <f>'Moving Avg'!G371</f>
        <v>2.7293599999999998</v>
      </c>
      <c r="I371" s="2">
        <f>'Moving Avg'!H371</f>
        <v>2.8186874999999985</v>
      </c>
      <c r="J371" s="6" t="str">
        <f>OBV!F371</f>
        <v>BEARISH</v>
      </c>
      <c r="K371" s="6" t="str">
        <f>OBV!G371</f>
        <v>STRONG</v>
      </c>
      <c r="L371" s="6" t="str">
        <f>OBV!H371</f>
        <v>BEARISH DIVERGENCE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33</v>
      </c>
      <c r="Q371" s="9">
        <f t="shared" si="54"/>
        <v>21.2</v>
      </c>
      <c r="R371" s="9">
        <f t="shared" si="55"/>
        <v>30.75</v>
      </c>
      <c r="S371" s="9">
        <f t="shared" si="56"/>
        <v>31.1</v>
      </c>
      <c r="T371" s="9">
        <f t="shared" si="57"/>
        <v>27</v>
      </c>
      <c r="U371" s="8">
        <f t="shared" si="58"/>
        <v>27.683333333333337</v>
      </c>
      <c r="V371" s="8">
        <f t="shared" si="59"/>
        <v>27.512500000000003</v>
      </c>
    </row>
    <row r="372" spans="1:22" ht="13.5" x14ac:dyDescent="0.25">
      <c r="A372" s="3">
        <f>RSI!A372</f>
        <v>42543</v>
      </c>
      <c r="B372" s="2">
        <f>RSI!B372</f>
        <v>2.8235000000000001</v>
      </c>
      <c r="C372" s="2">
        <f>RSI!I372</f>
        <v>50.192427335888738</v>
      </c>
      <c r="D372" s="2">
        <f>MACD!E372</f>
        <v>3.9746946375407433E-3</v>
      </c>
      <c r="E372" s="2">
        <f>MACD!F372</f>
        <v>-3.5363192824580579E-2</v>
      </c>
      <c r="F372" s="2">
        <f>'Moving Avg'!D372</f>
        <v>2.8909799999999999</v>
      </c>
      <c r="G372" s="2">
        <f>'Moving Avg'!F372</f>
        <v>2.8598300000000005</v>
      </c>
      <c r="H372" s="2">
        <f>'Moving Avg'!G372</f>
        <v>2.7344939999999998</v>
      </c>
      <c r="I372" s="2">
        <f>'Moving Avg'!H372</f>
        <v>2.8155704999999989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33</v>
      </c>
      <c r="Q372" s="9">
        <f t="shared" si="54"/>
        <v>21.2</v>
      </c>
      <c r="R372" s="9">
        <f t="shared" si="55"/>
        <v>30.75</v>
      </c>
      <c r="S372" s="9">
        <f t="shared" si="56"/>
        <v>31.1</v>
      </c>
      <c r="T372" s="9">
        <f t="shared" si="57"/>
        <v>27</v>
      </c>
      <c r="U372" s="8">
        <f t="shared" si="58"/>
        <v>27.683333333333337</v>
      </c>
      <c r="V372" s="8">
        <f t="shared" si="59"/>
        <v>27.512500000000003</v>
      </c>
    </row>
    <row r="373" spans="1:22" ht="13.5" x14ac:dyDescent="0.25">
      <c r="A373" s="3">
        <f>RSI!A373</f>
        <v>42544</v>
      </c>
      <c r="B373" s="2">
        <f>RSI!B373</f>
        <v>2.8969</v>
      </c>
      <c r="C373" s="2">
        <f>RSI!I373</f>
        <v>56.70936806961673</v>
      </c>
      <c r="D373" s="2">
        <f>MACD!E373</f>
        <v>9.1329774620527715E-3</v>
      </c>
      <c r="E373" s="2">
        <f>MACD!F373</f>
        <v>-2.6463958767253912E-2</v>
      </c>
      <c r="F373" s="2">
        <f>'Moving Avg'!D373</f>
        <v>2.8880599999999998</v>
      </c>
      <c r="G373" s="2">
        <f>'Moving Avg'!F373</f>
        <v>2.8701000000000012</v>
      </c>
      <c r="H373" s="2">
        <f>'Moving Avg'!G373</f>
        <v>2.7410959999999993</v>
      </c>
      <c r="I373" s="2">
        <f>'Moving Avg'!H373</f>
        <v>2.8136269999999985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33</v>
      </c>
      <c r="Q373" s="9">
        <f t="shared" si="54"/>
        <v>21.2</v>
      </c>
      <c r="R373" s="9">
        <f t="shared" si="55"/>
        <v>30.75</v>
      </c>
      <c r="S373" s="9">
        <f t="shared" si="56"/>
        <v>31.1</v>
      </c>
      <c r="T373" s="9">
        <f t="shared" si="57"/>
        <v>27</v>
      </c>
      <c r="U373" s="8">
        <f t="shared" si="58"/>
        <v>27.683333333333337</v>
      </c>
      <c r="V373" s="8">
        <f t="shared" si="59"/>
        <v>27.512500000000003</v>
      </c>
    </row>
    <row r="374" spans="1:22" ht="13.5" x14ac:dyDescent="0.25">
      <c r="A374" s="3">
        <f>RSI!A374</f>
        <v>42545</v>
      </c>
      <c r="B374" s="2">
        <f>RSI!B374</f>
        <v>2.8601999999999999</v>
      </c>
      <c r="C374" s="2">
        <f>RSI!I374</f>
        <v>52.976952006836981</v>
      </c>
      <c r="D374" s="2">
        <f>MACD!E374</f>
        <v>3.3734215272733792E-3</v>
      </c>
      <c r="E374" s="2">
        <f>MACD!F374</f>
        <v>-2.0496482708348453E-2</v>
      </c>
      <c r="F374" s="2">
        <f>'Moving Avg'!D374</f>
        <v>2.8777999999999997</v>
      </c>
      <c r="G374" s="2">
        <f>'Moving Avg'!F374</f>
        <v>2.8800000000000003</v>
      </c>
      <c r="H374" s="2">
        <f>'Moving Avg'!G374</f>
        <v>2.7471099999999997</v>
      </c>
      <c r="I374" s="2">
        <f>'Moving Avg'!H374</f>
        <v>2.8119769999999984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33</v>
      </c>
      <c r="Q374" s="9">
        <f t="shared" si="54"/>
        <v>21.2</v>
      </c>
      <c r="R374" s="9">
        <f t="shared" si="55"/>
        <v>30.75</v>
      </c>
      <c r="S374" s="9">
        <f t="shared" si="56"/>
        <v>31.1</v>
      </c>
      <c r="T374" s="9">
        <f t="shared" si="57"/>
        <v>27</v>
      </c>
      <c r="U374" s="8">
        <f t="shared" si="58"/>
        <v>27.683333333333337</v>
      </c>
      <c r="V374" s="8">
        <f t="shared" si="59"/>
        <v>27.512500000000003</v>
      </c>
    </row>
    <row r="375" spans="1:22" ht="13.5" x14ac:dyDescent="0.25">
      <c r="A375" s="3">
        <f>RSI!A375</f>
        <v>42548</v>
      </c>
      <c r="B375" s="2">
        <f>RSI!B375</f>
        <v>2.8601999999999999</v>
      </c>
      <c r="C375" s="2">
        <f>RSI!I375</f>
        <v>52.976952006836967</v>
      </c>
      <c r="D375" s="2">
        <f>MACD!E375</f>
        <v>5.0903116464375842E-3</v>
      </c>
      <c r="E375" s="2">
        <f>MACD!F375</f>
        <v>-1.5379123837391245E-2</v>
      </c>
      <c r="F375" s="2">
        <f>'Moving Avg'!D375</f>
        <v>2.8689999999999998</v>
      </c>
      <c r="G375" s="2">
        <f>'Moving Avg'!F375</f>
        <v>2.8858649999999999</v>
      </c>
      <c r="H375" s="2">
        <f>'Moving Avg'!G375</f>
        <v>2.7516579999999995</v>
      </c>
      <c r="I375" s="2">
        <f>'Moving Avg'!H375</f>
        <v>2.8105469999999979</v>
      </c>
      <c r="J375" s="6" t="str">
        <f>OBV!F375</f>
        <v>BEARISH</v>
      </c>
      <c r="K375" s="6" t="str">
        <f>OBV!G375</f>
        <v>STRONG</v>
      </c>
      <c r="L375" s="6" t="str">
        <f>OBV!H375</f>
        <v>CONFIRMED BEARISH</v>
      </c>
      <c r="M375" s="8">
        <f t="shared" si="50"/>
        <v>25</v>
      </c>
      <c r="N375" s="8">
        <f t="shared" si="51"/>
        <v>0</v>
      </c>
      <c r="O375" s="8">
        <f t="shared" si="52"/>
        <v>50</v>
      </c>
      <c r="P375" s="8">
        <f t="shared" si="53"/>
        <v>33</v>
      </c>
      <c r="Q375" s="9">
        <f t="shared" si="54"/>
        <v>21.2</v>
      </c>
      <c r="R375" s="9">
        <f t="shared" si="55"/>
        <v>30.75</v>
      </c>
      <c r="S375" s="9">
        <f t="shared" si="56"/>
        <v>31.1</v>
      </c>
      <c r="T375" s="9">
        <f t="shared" si="57"/>
        <v>27</v>
      </c>
      <c r="U375" s="8">
        <f t="shared" si="58"/>
        <v>27.683333333333337</v>
      </c>
      <c r="V375" s="8">
        <f t="shared" si="59"/>
        <v>27.512500000000003</v>
      </c>
    </row>
    <row r="376" spans="1:22" ht="13.5" x14ac:dyDescent="0.25">
      <c r="A376" s="3">
        <f>RSI!A376</f>
        <v>42549</v>
      </c>
      <c r="B376" s="2">
        <f>RSI!B376</f>
        <v>2.8601999999999999</v>
      </c>
      <c r="C376" s="2">
        <f>RSI!I376</f>
        <v>52.976952006836981</v>
      </c>
      <c r="D376" s="2">
        <f>MACD!E376</f>
        <v>1.2023598074313746E-2</v>
      </c>
      <c r="E376" s="2">
        <f>MACD!F376</f>
        <v>-9.8985794550502468E-3</v>
      </c>
      <c r="F376" s="2">
        <f>'Moving Avg'!D376</f>
        <v>2.8601999999999999</v>
      </c>
      <c r="G376" s="2">
        <f>'Moving Avg'!F376</f>
        <v>2.8862300000000003</v>
      </c>
      <c r="H376" s="2">
        <f>'Moving Avg'!G376</f>
        <v>2.7553259999999993</v>
      </c>
      <c r="I376" s="2">
        <f>'Moving Avg'!H376</f>
        <v>2.8090804999999976</v>
      </c>
      <c r="J376" s="6" t="str">
        <f>OBV!F376</f>
        <v>BEARISH</v>
      </c>
      <c r="K376" s="6" t="str">
        <f>OBV!G376</f>
        <v>STRONG</v>
      </c>
      <c r="L376" s="6" t="str">
        <f>OBV!H376</f>
        <v>CONFIRMED BEARISH</v>
      </c>
      <c r="M376" s="8">
        <f t="shared" si="50"/>
        <v>25</v>
      </c>
      <c r="N376" s="8">
        <f t="shared" si="51"/>
        <v>0</v>
      </c>
      <c r="O376" s="8">
        <f t="shared" si="52"/>
        <v>50</v>
      </c>
      <c r="P376" s="8">
        <f t="shared" si="53"/>
        <v>33</v>
      </c>
      <c r="Q376" s="9">
        <f t="shared" si="54"/>
        <v>21.2</v>
      </c>
      <c r="R376" s="9">
        <f t="shared" si="55"/>
        <v>30.75</v>
      </c>
      <c r="S376" s="9">
        <f t="shared" si="56"/>
        <v>31.1</v>
      </c>
      <c r="T376" s="9">
        <f t="shared" si="57"/>
        <v>27</v>
      </c>
      <c r="U376" s="8">
        <f t="shared" si="58"/>
        <v>27.683333333333337</v>
      </c>
      <c r="V376" s="8">
        <f t="shared" si="59"/>
        <v>27.512500000000003</v>
      </c>
    </row>
    <row r="377" spans="1:22" ht="13.5" x14ac:dyDescent="0.25">
      <c r="A377" s="3">
        <f>RSI!A377</f>
        <v>42550</v>
      </c>
      <c r="B377" s="2">
        <f>RSI!B377</f>
        <v>2.8675000000000002</v>
      </c>
      <c r="C377" s="2">
        <f>RSI!I377</f>
        <v>53.733459296033338</v>
      </c>
      <c r="D377" s="2">
        <f>MACD!E377</f>
        <v>1.1549978061118349E-2</v>
      </c>
      <c r="E377" s="2">
        <f>MACD!F377</f>
        <v>-5.6088679518165284E-3</v>
      </c>
      <c r="F377" s="2">
        <f>'Moving Avg'!D377</f>
        <v>2.8689999999999998</v>
      </c>
      <c r="G377" s="2">
        <f>'Moving Avg'!F377</f>
        <v>2.88293</v>
      </c>
      <c r="H377" s="2">
        <f>'Moving Avg'!G377</f>
        <v>2.7591399999999999</v>
      </c>
      <c r="I377" s="2">
        <f>'Moving Avg'!H377</f>
        <v>2.8080169999999982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  <c r="M377" s="8">
        <f t="shared" si="50"/>
        <v>25</v>
      </c>
      <c r="N377" s="8">
        <f t="shared" si="51"/>
        <v>0</v>
      </c>
      <c r="O377" s="8">
        <f t="shared" si="52"/>
        <v>50</v>
      </c>
      <c r="P377" s="8">
        <f t="shared" si="53"/>
        <v>67</v>
      </c>
      <c r="Q377" s="9">
        <f t="shared" si="54"/>
        <v>26.299999999999997</v>
      </c>
      <c r="R377" s="9">
        <f t="shared" si="55"/>
        <v>39.25</v>
      </c>
      <c r="S377" s="9">
        <f t="shared" si="56"/>
        <v>46.400000000000006</v>
      </c>
      <c r="T377" s="9">
        <f t="shared" si="57"/>
        <v>35.5</v>
      </c>
      <c r="U377" s="8">
        <f t="shared" si="58"/>
        <v>37.31666666666667</v>
      </c>
      <c r="V377" s="8">
        <f t="shared" si="59"/>
        <v>36.862499999999997</v>
      </c>
    </row>
    <row r="378" spans="1:22" ht="13.5" x14ac:dyDescent="0.25">
      <c r="A378" s="3">
        <f>RSI!A378</f>
        <v>42551</v>
      </c>
      <c r="B378" s="2">
        <f>RSI!B378</f>
        <v>3.0245000000000002</v>
      </c>
      <c r="C378" s="2">
        <f>RSI!I378</f>
        <v>66.293214052942687</v>
      </c>
      <c r="D378" s="2">
        <f>MACD!E378</f>
        <v>7.226771748089611E-3</v>
      </c>
      <c r="E378" s="2">
        <f>MACD!F378</f>
        <v>-3.0417400118353003E-3</v>
      </c>
      <c r="F378" s="2">
        <f>'Moving Avg'!D378</f>
        <v>2.89452</v>
      </c>
      <c r="G378" s="2">
        <f>'Moving Avg'!F378</f>
        <v>2.8874800000000005</v>
      </c>
      <c r="H378" s="2">
        <f>'Moving Avg'!G378</f>
        <v>2.7655060000000002</v>
      </c>
      <c r="I378" s="2">
        <f>'Moving Avg'!H378</f>
        <v>2.8072984999999977</v>
      </c>
      <c r="J378" s="6" t="str">
        <f>OBV!F378</f>
        <v>BULLISH</v>
      </c>
      <c r="K378" s="6" t="str">
        <f>OBV!G378</f>
        <v>WEAK</v>
      </c>
      <c r="L378" s="6" t="str">
        <f>OBV!H378</f>
        <v>BULLISH DIVERGENCE</v>
      </c>
      <c r="M378" s="8">
        <f t="shared" si="50"/>
        <v>25</v>
      </c>
      <c r="N378" s="8">
        <f t="shared" si="51"/>
        <v>0</v>
      </c>
      <c r="O378" s="8">
        <f t="shared" si="52"/>
        <v>50</v>
      </c>
      <c r="P378" s="8">
        <f t="shared" si="53"/>
        <v>50</v>
      </c>
      <c r="Q378" s="9">
        <f t="shared" si="54"/>
        <v>23.75</v>
      </c>
      <c r="R378" s="9">
        <f t="shared" si="55"/>
        <v>35</v>
      </c>
      <c r="S378" s="9">
        <f t="shared" si="56"/>
        <v>38.75</v>
      </c>
      <c r="T378" s="9">
        <f t="shared" si="57"/>
        <v>31.25</v>
      </c>
      <c r="U378" s="8">
        <f t="shared" si="58"/>
        <v>32.5</v>
      </c>
      <c r="V378" s="8">
        <f t="shared" si="59"/>
        <v>32.1875</v>
      </c>
    </row>
    <row r="379" spans="1:22" ht="13.5" x14ac:dyDescent="0.25">
      <c r="A379" s="3">
        <f>RSI!A379</f>
        <v>42552</v>
      </c>
      <c r="B379" s="2">
        <f>RSI!B379</f>
        <v>3.0245000000000002</v>
      </c>
      <c r="C379" s="2">
        <f>RSI!I379</f>
        <v>66.293214052942687</v>
      </c>
      <c r="D379" s="2">
        <f>MACD!E379</f>
        <v>2.4695386339153025E-3</v>
      </c>
      <c r="E379" s="2">
        <f>MACD!F379</f>
        <v>-1.93948428268518E-3</v>
      </c>
      <c r="F379" s="2">
        <f>'Moving Avg'!D379</f>
        <v>2.9273799999999999</v>
      </c>
      <c r="G379" s="2">
        <f>'Moving Avg'!F379</f>
        <v>2.8923950000000005</v>
      </c>
      <c r="H379" s="2">
        <f>'Moving Avg'!G379</f>
        <v>2.7731920000000003</v>
      </c>
      <c r="I379" s="2">
        <f>'Moving Avg'!H379</f>
        <v>2.8068364999999984</v>
      </c>
      <c r="J379" s="6" t="str">
        <f>OBV!F379</f>
        <v>BULLISH</v>
      </c>
      <c r="K379" s="6" t="str">
        <f>OBV!G379</f>
        <v>WEAK</v>
      </c>
      <c r="L379" s="6" t="str">
        <f>OBV!H379</f>
        <v>BULLISH DIVERGENCE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50</v>
      </c>
      <c r="Q379" s="9">
        <f t="shared" si="54"/>
        <v>23.75</v>
      </c>
      <c r="R379" s="9">
        <f t="shared" si="55"/>
        <v>35</v>
      </c>
      <c r="S379" s="9">
        <f t="shared" si="56"/>
        <v>38.75</v>
      </c>
      <c r="T379" s="9">
        <f t="shared" si="57"/>
        <v>31.25</v>
      </c>
      <c r="U379" s="8">
        <f t="shared" si="58"/>
        <v>32.5</v>
      </c>
      <c r="V379" s="8">
        <f t="shared" si="59"/>
        <v>32.1875</v>
      </c>
    </row>
    <row r="380" spans="1:22" ht="13.5" x14ac:dyDescent="0.25">
      <c r="A380" s="3">
        <f>RSI!A380</f>
        <v>42555</v>
      </c>
      <c r="B380" s="2">
        <f>RSI!B380</f>
        <v>3.0245000000000002</v>
      </c>
      <c r="C380" s="2">
        <f>RSI!I380</f>
        <v>66.293214052942687</v>
      </c>
      <c r="D380" s="2">
        <f>MACD!E380</f>
        <v>-3.6966074086306477E-3</v>
      </c>
      <c r="E380" s="2">
        <f>MACD!F380</f>
        <v>-2.2909089078742735E-3</v>
      </c>
      <c r="F380" s="2">
        <f>'Moving Avg'!D380</f>
        <v>2.9602399999999998</v>
      </c>
      <c r="G380" s="2">
        <f>'Moving Avg'!F380</f>
        <v>2.8973100000000001</v>
      </c>
      <c r="H380" s="2">
        <f>'Moving Avg'!G380</f>
        <v>2.7808779999999995</v>
      </c>
      <c r="I380" s="2">
        <f>'Moving Avg'!H380</f>
        <v>2.8061179999999983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  <c r="M380" s="8">
        <f t="shared" si="50"/>
        <v>25</v>
      </c>
      <c r="N380" s="8">
        <f t="shared" si="51"/>
        <v>45</v>
      </c>
      <c r="O380" s="8">
        <f t="shared" si="52"/>
        <v>50</v>
      </c>
      <c r="P380" s="8">
        <f t="shared" si="53"/>
        <v>50</v>
      </c>
      <c r="Q380" s="9">
        <f t="shared" si="54"/>
        <v>39.5</v>
      </c>
      <c r="R380" s="9">
        <f t="shared" si="55"/>
        <v>44</v>
      </c>
      <c r="S380" s="9">
        <f t="shared" si="56"/>
        <v>45.5</v>
      </c>
      <c r="T380" s="9">
        <f t="shared" si="57"/>
        <v>42.5</v>
      </c>
      <c r="U380" s="8">
        <f t="shared" si="58"/>
        <v>43</v>
      </c>
      <c r="V380" s="8">
        <f t="shared" si="59"/>
        <v>42.875</v>
      </c>
    </row>
    <row r="381" spans="1:22" ht="13.5" x14ac:dyDescent="0.25">
      <c r="A381" s="3">
        <f>RSI!A381</f>
        <v>42559</v>
      </c>
      <c r="B381" s="2">
        <f>RSI!B381</f>
        <v>3.0245000000000002</v>
      </c>
      <c r="C381" s="2">
        <f>RSI!I381</f>
        <v>66.293214052942687</v>
      </c>
      <c r="D381" s="2">
        <f>MACD!E381</f>
        <v>-9.8564471011255428E-3</v>
      </c>
      <c r="E381" s="2">
        <f>MACD!F381</f>
        <v>-3.8040165465245278E-3</v>
      </c>
      <c r="F381" s="2">
        <f>'Moving Avg'!D381</f>
        <v>2.9931000000000001</v>
      </c>
      <c r="G381" s="2">
        <f>'Moving Avg'!F381</f>
        <v>2.9062600000000005</v>
      </c>
      <c r="H381" s="2">
        <f>'Moving Avg'!G381</f>
        <v>2.7872439999999998</v>
      </c>
      <c r="I381" s="2">
        <f>'Moving Avg'!H381</f>
        <v>2.8058394999999985</v>
      </c>
      <c r="J381" s="6" t="str">
        <f>OBV!F381</f>
        <v>BULLISH</v>
      </c>
      <c r="K381" s="6" t="str">
        <f>OBV!G381</f>
        <v>WEAK</v>
      </c>
      <c r="L381" s="6" t="str">
        <f>OBV!H381</f>
        <v>BULLISH DIVERGENCE</v>
      </c>
      <c r="M381" s="8">
        <f t="shared" si="50"/>
        <v>25</v>
      </c>
      <c r="N381" s="8">
        <f t="shared" si="51"/>
        <v>45</v>
      </c>
      <c r="O381" s="8">
        <f t="shared" si="52"/>
        <v>50</v>
      </c>
      <c r="P381" s="8">
        <f t="shared" si="53"/>
        <v>50</v>
      </c>
      <c r="Q381" s="9">
        <f t="shared" si="54"/>
        <v>39.5</v>
      </c>
      <c r="R381" s="9">
        <f t="shared" si="55"/>
        <v>44</v>
      </c>
      <c r="S381" s="9">
        <f t="shared" si="56"/>
        <v>45.5</v>
      </c>
      <c r="T381" s="9">
        <f t="shared" si="57"/>
        <v>42.5</v>
      </c>
      <c r="U381" s="8">
        <f t="shared" si="58"/>
        <v>43</v>
      </c>
      <c r="V381" s="8">
        <f t="shared" si="59"/>
        <v>42.875</v>
      </c>
    </row>
    <row r="382" spans="1:22" ht="13.5" x14ac:dyDescent="0.25">
      <c r="A382" s="3">
        <f>RSI!A382</f>
        <v>42562</v>
      </c>
      <c r="B382" s="2">
        <f>RSI!B382</f>
        <v>3.0245000000000002</v>
      </c>
      <c r="C382" s="2">
        <f>RSI!I382</f>
        <v>66.293214052942687</v>
      </c>
      <c r="D382" s="2">
        <f>MACD!E382</f>
        <v>-2.8356532933124345E-2</v>
      </c>
      <c r="E382" s="2">
        <f>MACD!F382</f>
        <v>-8.7145198238444913E-3</v>
      </c>
      <c r="F382" s="2">
        <f>'Moving Avg'!D382</f>
        <v>3.0245000000000002</v>
      </c>
      <c r="G382" s="2">
        <f>'Moving Avg'!F382</f>
        <v>2.9126400000000006</v>
      </c>
      <c r="H382" s="2">
        <f>'Moving Avg'!G382</f>
        <v>2.7928760000000001</v>
      </c>
      <c r="I382" s="2">
        <f>'Moving Avg'!H382</f>
        <v>2.8053774999999992</v>
      </c>
      <c r="J382" s="6" t="str">
        <f>OBV!F382</f>
        <v>BEARISH</v>
      </c>
      <c r="K382" s="6" t="str">
        <f>OBV!G382</f>
        <v>STRONG</v>
      </c>
      <c r="L382" s="6" t="str">
        <f>OBV!H382</f>
        <v>CONFIRMED BEARISH</v>
      </c>
      <c r="M382" s="8">
        <f t="shared" si="50"/>
        <v>25</v>
      </c>
      <c r="N382" s="8">
        <f t="shared" si="51"/>
        <v>45</v>
      </c>
      <c r="O382" s="8">
        <f t="shared" si="52"/>
        <v>50</v>
      </c>
      <c r="P382" s="8">
        <f t="shared" si="53"/>
        <v>33</v>
      </c>
      <c r="Q382" s="9">
        <f t="shared" si="54"/>
        <v>36.950000000000003</v>
      </c>
      <c r="R382" s="9">
        <f t="shared" si="55"/>
        <v>39.75</v>
      </c>
      <c r="S382" s="9">
        <f t="shared" si="56"/>
        <v>37.85</v>
      </c>
      <c r="T382" s="9">
        <f t="shared" si="57"/>
        <v>38.25</v>
      </c>
      <c r="U382" s="8">
        <f t="shared" si="58"/>
        <v>38.183333333333337</v>
      </c>
      <c r="V382" s="8">
        <f t="shared" si="59"/>
        <v>38.200000000000003</v>
      </c>
    </row>
    <row r="383" spans="1:22" ht="13.5" x14ac:dyDescent="0.25">
      <c r="A383" s="3">
        <f>RSI!A383</f>
        <v>42563</v>
      </c>
      <c r="B383" s="2">
        <f>RSI!B383</f>
        <v>3.0245000000000002</v>
      </c>
      <c r="C383" s="2">
        <f>RSI!I383</f>
        <v>66.293214052942687</v>
      </c>
      <c r="D383" s="2">
        <f>MACD!E383</f>
        <v>-3.3526041400552042E-2</v>
      </c>
      <c r="E383" s="2">
        <f>MACD!F383</f>
        <v>-1.3676824139186002E-2</v>
      </c>
      <c r="F383" s="2">
        <f>'Moving Avg'!D383</f>
        <v>3.0245000000000002</v>
      </c>
      <c r="G383" s="2">
        <f>'Moving Avg'!F383</f>
        <v>2.9190200000000006</v>
      </c>
      <c r="H383" s="2">
        <f>'Moving Avg'!G383</f>
        <v>2.798508</v>
      </c>
      <c r="I383" s="2">
        <f>'Moving Avg'!H383</f>
        <v>2.8049524999999993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  <c r="M383" s="8">
        <f t="shared" si="50"/>
        <v>25</v>
      </c>
      <c r="N383" s="8">
        <f t="shared" si="51"/>
        <v>45</v>
      </c>
      <c r="O383" s="8">
        <f t="shared" si="52"/>
        <v>50</v>
      </c>
      <c r="P383" s="8">
        <f t="shared" si="53"/>
        <v>33</v>
      </c>
      <c r="Q383" s="9">
        <f t="shared" si="54"/>
        <v>36.950000000000003</v>
      </c>
      <c r="R383" s="9">
        <f t="shared" si="55"/>
        <v>39.75</v>
      </c>
      <c r="S383" s="9">
        <f t="shared" si="56"/>
        <v>37.85</v>
      </c>
      <c r="T383" s="9">
        <f t="shared" si="57"/>
        <v>38.25</v>
      </c>
      <c r="U383" s="8">
        <f t="shared" si="58"/>
        <v>38.183333333333337</v>
      </c>
      <c r="V383" s="8">
        <f t="shared" si="59"/>
        <v>38.200000000000003</v>
      </c>
    </row>
    <row r="384" spans="1:22" ht="13.5" x14ac:dyDescent="0.25">
      <c r="A384" s="3">
        <f>RSI!A384</f>
        <v>42564</v>
      </c>
      <c r="B384" s="2">
        <f>RSI!B384</f>
        <v>3.0089000000000001</v>
      </c>
      <c r="C384" s="2">
        <f>RSI!I384</f>
        <v>63.616411462436616</v>
      </c>
      <c r="D384" s="2">
        <f>MACD!E384</f>
        <v>-4.313889229212009E-2</v>
      </c>
      <c r="E384" s="2">
        <f>MACD!F384</f>
        <v>-1.9569237769772818E-2</v>
      </c>
      <c r="F384" s="2">
        <f>'Moving Avg'!D384</f>
        <v>3.0213800000000002</v>
      </c>
      <c r="G384" s="2">
        <f>'Moving Avg'!F384</f>
        <v>2.9286550000000005</v>
      </c>
      <c r="H384" s="2">
        <f>'Moving Avg'!G384</f>
        <v>2.8054420000000007</v>
      </c>
      <c r="I384" s="2">
        <f>'Moving Avg'!H384</f>
        <v>2.8045959999999996</v>
      </c>
      <c r="J384" s="6" t="str">
        <f>OBV!F384</f>
        <v>BEARISH</v>
      </c>
      <c r="K384" s="6" t="str">
        <f>OBV!G384</f>
        <v>STRONG</v>
      </c>
      <c r="L384" s="6" t="str">
        <f>OBV!H384</f>
        <v>CONFIRMED BEARISH</v>
      </c>
      <c r="M384" s="8">
        <f t="shared" si="50"/>
        <v>25</v>
      </c>
      <c r="N384" s="8">
        <f t="shared" si="51"/>
        <v>100</v>
      </c>
      <c r="O384" s="8">
        <f t="shared" si="52"/>
        <v>50</v>
      </c>
      <c r="P384" s="8">
        <f t="shared" si="53"/>
        <v>33</v>
      </c>
      <c r="Q384" s="9">
        <f t="shared" si="54"/>
        <v>56.2</v>
      </c>
      <c r="R384" s="9">
        <f t="shared" si="55"/>
        <v>50.75</v>
      </c>
      <c r="S384" s="9">
        <f t="shared" si="56"/>
        <v>46.1</v>
      </c>
      <c r="T384" s="9">
        <f t="shared" si="57"/>
        <v>52</v>
      </c>
      <c r="U384" s="8">
        <f t="shared" si="58"/>
        <v>51.016666666666673</v>
      </c>
      <c r="V384" s="8">
        <f t="shared" si="59"/>
        <v>51.262500000000003</v>
      </c>
    </row>
    <row r="385" spans="1:22" ht="13.5" x14ac:dyDescent="0.25">
      <c r="A385" s="3">
        <f>RSI!A385</f>
        <v>42565</v>
      </c>
      <c r="B385" s="2">
        <f>RSI!B385</f>
        <v>3.0167000000000002</v>
      </c>
      <c r="C385" s="2">
        <f>RSI!I385</f>
        <v>64.390634677748039</v>
      </c>
      <c r="D385" s="2">
        <f>MACD!E385</f>
        <v>-5.2451081540019651E-2</v>
      </c>
      <c r="E385" s="2">
        <f>MACD!F385</f>
        <v>-2.6145606523822185E-2</v>
      </c>
      <c r="F385" s="2">
        <f>'Moving Avg'!D385</f>
        <v>3.0198200000000002</v>
      </c>
      <c r="G385" s="2">
        <f>'Moving Avg'!F385</f>
        <v>2.9364800000000004</v>
      </c>
      <c r="H385" s="2">
        <f>'Moving Avg'!G385</f>
        <v>2.8129720000000007</v>
      </c>
      <c r="I385" s="2">
        <f>'Moving Avg'!H385</f>
        <v>2.8046449999999994</v>
      </c>
      <c r="J385" s="6" t="str">
        <f>OBV!F385</f>
        <v>BULLISH</v>
      </c>
      <c r="K385" s="6" t="str">
        <f>OBV!G385</f>
        <v>WEAK</v>
      </c>
      <c r="L385" s="6" t="str">
        <f>OBV!H385</f>
        <v>BULLISH DIVERGENCE</v>
      </c>
      <c r="M385" s="8">
        <f t="shared" si="50"/>
        <v>25</v>
      </c>
      <c r="N385" s="8">
        <f t="shared" si="51"/>
        <v>100</v>
      </c>
      <c r="O385" s="8">
        <f t="shared" si="52"/>
        <v>50</v>
      </c>
      <c r="P385" s="8">
        <f t="shared" si="53"/>
        <v>50</v>
      </c>
      <c r="Q385" s="9">
        <f t="shared" si="54"/>
        <v>58.75</v>
      </c>
      <c r="R385" s="9">
        <f t="shared" si="55"/>
        <v>55</v>
      </c>
      <c r="S385" s="9">
        <f t="shared" si="56"/>
        <v>53.75</v>
      </c>
      <c r="T385" s="9">
        <f t="shared" si="57"/>
        <v>56.25</v>
      </c>
      <c r="U385" s="8">
        <f t="shared" si="58"/>
        <v>55.833333333333336</v>
      </c>
      <c r="V385" s="8">
        <f t="shared" si="59"/>
        <v>55.9375</v>
      </c>
    </row>
    <row r="386" spans="1:22" ht="13.5" x14ac:dyDescent="0.25">
      <c r="A386" s="3">
        <f>RSI!A386</f>
        <v>42566</v>
      </c>
      <c r="B386" s="2">
        <f>RSI!B386</f>
        <v>3.0167000000000002</v>
      </c>
      <c r="C386" s="2">
        <f>RSI!I386</f>
        <v>64.390634677748039</v>
      </c>
      <c r="D386" s="2">
        <f>MACD!E386</f>
        <v>-6.0932698967405052E-2</v>
      </c>
      <c r="E386" s="2">
        <f>MACD!F386</f>
        <v>-3.3103025012538763E-2</v>
      </c>
      <c r="F386" s="2">
        <f>'Moving Avg'!D386</f>
        <v>3.0182600000000002</v>
      </c>
      <c r="G386" s="2">
        <f>'Moving Avg'!F386</f>
        <v>2.9424700000000006</v>
      </c>
      <c r="H386" s="2">
        <f>'Moving Avg'!G386</f>
        <v>2.8205020000000012</v>
      </c>
      <c r="I386" s="2">
        <f>'Moving Avg'!H386</f>
        <v>2.8050609999999994</v>
      </c>
      <c r="J386" s="6" t="str">
        <f>OBV!F386</f>
        <v>BULLISH</v>
      </c>
      <c r="K386" s="6" t="str">
        <f>OBV!G386</f>
        <v>WEAK</v>
      </c>
      <c r="L386" s="6" t="str">
        <f>OBV!H386</f>
        <v>BULLISH DIVERGENCE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50</v>
      </c>
      <c r="Q386" s="9">
        <f t="shared" si="54"/>
        <v>58.75</v>
      </c>
      <c r="R386" s="9">
        <f t="shared" si="55"/>
        <v>55</v>
      </c>
      <c r="S386" s="9">
        <f t="shared" si="56"/>
        <v>53.75</v>
      </c>
      <c r="T386" s="9">
        <f t="shared" si="57"/>
        <v>56.25</v>
      </c>
      <c r="U386" s="8">
        <f t="shared" si="58"/>
        <v>55.833333333333336</v>
      </c>
      <c r="V386" s="8">
        <f t="shared" si="59"/>
        <v>55.9375</v>
      </c>
    </row>
    <row r="387" spans="1:22" ht="13.5" x14ac:dyDescent="0.25">
      <c r="A387" s="3">
        <f>RSI!A387</f>
        <v>42569</v>
      </c>
      <c r="B387" s="2">
        <f>RSI!B387</f>
        <v>3.0089000000000001</v>
      </c>
      <c r="C387" s="2">
        <f>RSI!I387</f>
        <v>62.839802385966124</v>
      </c>
      <c r="D387" s="2">
        <f>MACD!E387</f>
        <v>-6.6966072177266245E-2</v>
      </c>
      <c r="E387" s="2">
        <f>MACD!F387</f>
        <v>-3.9875634445484261E-2</v>
      </c>
      <c r="F387" s="2">
        <f>'Moving Avg'!D387</f>
        <v>3.0151400000000002</v>
      </c>
      <c r="G387" s="2">
        <f>'Moving Avg'!F387</f>
        <v>2.9499050000000002</v>
      </c>
      <c r="H387" s="2">
        <f>'Moving Avg'!G387</f>
        <v>2.8278760000000016</v>
      </c>
      <c r="I387" s="2">
        <f>'Moving Avg'!H387</f>
        <v>2.8054745000000003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53.725000000000001</v>
      </c>
      <c r="R387" s="9">
        <f t="shared" ref="R387:R450" si="65">M387*0.2+N387*0.2+O387*0.35+P387*0.25</f>
        <v>46.625</v>
      </c>
      <c r="S387" s="9">
        <f t="shared" ref="S387:S450" si="66">M387*0.15+N387*0.15+O387*0.25+P387*0.45</f>
        <v>38.674999999999997</v>
      </c>
      <c r="T387" s="9">
        <f t="shared" ref="T387:T450" si="67">0.25*SUM(M387:P387)</f>
        <v>47.875</v>
      </c>
      <c r="U387" s="8">
        <f t="shared" ref="U387:U450" si="68">SUM(Q387:S387)/3</f>
        <v>46.341666666666661</v>
      </c>
      <c r="V387" s="8">
        <f t="shared" ref="V387:V450" si="69">SUM(Q387:T387)/4</f>
        <v>46.724999999999994</v>
      </c>
    </row>
    <row r="388" spans="1:22" ht="13.5" x14ac:dyDescent="0.25">
      <c r="A388" s="3">
        <f>RSI!A388</f>
        <v>42570</v>
      </c>
      <c r="B388" s="2">
        <f>RSI!B388</f>
        <v>3.0089000000000001</v>
      </c>
      <c r="C388" s="2">
        <f>RSI!I388</f>
        <v>62.839802385966124</v>
      </c>
      <c r="D388" s="2">
        <f>MACD!E388</f>
        <v>-4.838747771573626E-2</v>
      </c>
      <c r="E388" s="2">
        <f>MACD!F388</f>
        <v>-4.1578003099534661E-2</v>
      </c>
      <c r="F388" s="2">
        <f>'Moving Avg'!D388</f>
        <v>3.0120200000000006</v>
      </c>
      <c r="G388" s="2">
        <f>'Moving Avg'!F388</f>
        <v>2.9547750000000002</v>
      </c>
      <c r="H388" s="2">
        <f>'Moving Avg'!G388</f>
        <v>2.8367180000000021</v>
      </c>
      <c r="I388" s="2">
        <f>'Moving Avg'!H388</f>
        <v>2.8058880000000004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45</v>
      </c>
      <c r="O388" s="8">
        <f t="shared" si="62"/>
        <v>50</v>
      </c>
      <c r="P388" s="8">
        <f t="shared" si="63"/>
        <v>16.5</v>
      </c>
      <c r="Q388" s="9">
        <f t="shared" si="64"/>
        <v>34.475000000000001</v>
      </c>
      <c r="R388" s="9">
        <f t="shared" si="65"/>
        <v>35.625</v>
      </c>
      <c r="S388" s="9">
        <f t="shared" si="66"/>
        <v>30.425000000000001</v>
      </c>
      <c r="T388" s="9">
        <f t="shared" si="67"/>
        <v>34.125</v>
      </c>
      <c r="U388" s="8">
        <f t="shared" si="68"/>
        <v>33.508333333333333</v>
      </c>
      <c r="V388" s="8">
        <f t="shared" si="69"/>
        <v>33.662499999999994</v>
      </c>
    </row>
    <row r="389" spans="1:22" ht="13.5" x14ac:dyDescent="0.25">
      <c r="A389" s="3">
        <f>RSI!A389</f>
        <v>42571</v>
      </c>
      <c r="B389" s="2">
        <f>RSI!B389</f>
        <v>2.9698000000000002</v>
      </c>
      <c r="C389" s="2">
        <f>RSI!I389</f>
        <v>55.121610852113882</v>
      </c>
      <c r="D389" s="2">
        <f>MACD!E389</f>
        <v>-3.0206100542563341E-2</v>
      </c>
      <c r="E389" s="2">
        <f>MACD!F389</f>
        <v>-3.9303622588140401E-2</v>
      </c>
      <c r="F389" s="2">
        <f>'Moving Avg'!D389</f>
        <v>3.0042</v>
      </c>
      <c r="G389" s="2">
        <f>'Moving Avg'!F389</f>
        <v>2.9576899999999999</v>
      </c>
      <c r="H389" s="2">
        <f>'Moving Avg'!G389</f>
        <v>2.844044000000002</v>
      </c>
      <c r="I389" s="2">
        <f>'Moving Avg'!H389</f>
        <v>2.8062525000000011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66.5</v>
      </c>
      <c r="Q389" s="9">
        <f t="shared" si="64"/>
        <v>26.225000000000001</v>
      </c>
      <c r="R389" s="9">
        <f t="shared" si="65"/>
        <v>39.125</v>
      </c>
      <c r="S389" s="9">
        <f t="shared" si="66"/>
        <v>46.174999999999997</v>
      </c>
      <c r="T389" s="9">
        <f t="shared" si="67"/>
        <v>35.375</v>
      </c>
      <c r="U389" s="8">
        <f t="shared" si="68"/>
        <v>37.174999999999997</v>
      </c>
      <c r="V389" s="8">
        <f t="shared" si="69"/>
        <v>36.724999999999994</v>
      </c>
    </row>
    <row r="390" spans="1:22" ht="13.5" x14ac:dyDescent="0.25">
      <c r="A390" s="3">
        <f>RSI!A390</f>
        <v>42572</v>
      </c>
      <c r="B390" s="2">
        <f>RSI!B390</f>
        <v>3.0011000000000001</v>
      </c>
      <c r="C390" s="2">
        <f>RSI!I390</f>
        <v>59.41856218444623</v>
      </c>
      <c r="D390" s="2">
        <f>MACD!E390</f>
        <v>-1.7312359446287839E-2</v>
      </c>
      <c r="E390" s="2">
        <f>MACD!F390</f>
        <v>-3.4905369959769887E-2</v>
      </c>
      <c r="F390" s="2">
        <f>'Moving Avg'!D390</f>
        <v>3.0010800000000004</v>
      </c>
      <c r="G390" s="2">
        <f>'Moving Avg'!F390</f>
        <v>2.9625349999999999</v>
      </c>
      <c r="H390" s="2">
        <f>'Moving Avg'!G390</f>
        <v>2.850090000000002</v>
      </c>
      <c r="I390" s="2">
        <f>'Moving Avg'!H390</f>
        <v>2.806957000000001</v>
      </c>
      <c r="J390" s="6" t="str">
        <f>OBV!F390</f>
        <v>BEARISH</v>
      </c>
      <c r="K390" s="6" t="str">
        <f>OBV!G390</f>
        <v>STRONG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33</v>
      </c>
      <c r="Q390" s="9">
        <f t="shared" si="64"/>
        <v>21.2</v>
      </c>
      <c r="R390" s="9">
        <f t="shared" si="65"/>
        <v>30.75</v>
      </c>
      <c r="S390" s="9">
        <f t="shared" si="66"/>
        <v>31.1</v>
      </c>
      <c r="T390" s="9">
        <f t="shared" si="67"/>
        <v>27</v>
      </c>
      <c r="U390" s="8">
        <f t="shared" si="68"/>
        <v>27.683333333333337</v>
      </c>
      <c r="V390" s="8">
        <f t="shared" si="69"/>
        <v>27.512500000000003</v>
      </c>
    </row>
    <row r="391" spans="1:22" ht="13.5" x14ac:dyDescent="0.25">
      <c r="A391" s="3">
        <f>RSI!A391</f>
        <v>42573</v>
      </c>
      <c r="B391" s="2">
        <f>RSI!B391</f>
        <v>3.0011000000000001</v>
      </c>
      <c r="C391" s="2">
        <f>RSI!I391</f>
        <v>59.418562184446237</v>
      </c>
      <c r="D391" s="2">
        <f>MACD!E391</f>
        <v>-6.7464670267409765E-3</v>
      </c>
      <c r="E391" s="2">
        <f>MACD!F391</f>
        <v>-2.9273589373164106E-2</v>
      </c>
      <c r="F391" s="2">
        <f>'Moving Avg'!D391</f>
        <v>2.9979600000000004</v>
      </c>
      <c r="G391" s="2">
        <f>'Moving Avg'!F391</f>
        <v>2.9673799999999995</v>
      </c>
      <c r="H391" s="2">
        <f>'Moving Avg'!G391</f>
        <v>2.8558420000000018</v>
      </c>
      <c r="I391" s="2">
        <f>'Moving Avg'!H391</f>
        <v>2.8076980000000007</v>
      </c>
      <c r="J391" s="6" t="str">
        <f>OBV!F391</f>
        <v>BEARISH</v>
      </c>
      <c r="K391" s="6" t="str">
        <f>OBV!G391</f>
        <v>STRONG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33</v>
      </c>
      <c r="Q391" s="9">
        <f t="shared" si="64"/>
        <v>21.2</v>
      </c>
      <c r="R391" s="9">
        <f t="shared" si="65"/>
        <v>30.75</v>
      </c>
      <c r="S391" s="9">
        <f t="shared" si="66"/>
        <v>31.1</v>
      </c>
      <c r="T391" s="9">
        <f t="shared" si="67"/>
        <v>27</v>
      </c>
      <c r="U391" s="8">
        <f t="shared" si="68"/>
        <v>27.683333333333337</v>
      </c>
      <c r="V391" s="8">
        <f t="shared" si="69"/>
        <v>27.512500000000003</v>
      </c>
    </row>
    <row r="392" spans="1:22" ht="13.5" x14ac:dyDescent="0.25">
      <c r="A392" s="3">
        <f>RSI!A392</f>
        <v>42577</v>
      </c>
      <c r="B392" s="2">
        <f>RSI!B392</f>
        <v>3.0011000000000001</v>
      </c>
      <c r="C392" s="2">
        <f>RSI!I392</f>
        <v>59.418562184446237</v>
      </c>
      <c r="D392" s="2">
        <f>MACD!E392</f>
        <v>1.8752032965703158E-3</v>
      </c>
      <c r="E392" s="2">
        <f>MACD!F392</f>
        <v>-2.3043830839217225E-2</v>
      </c>
      <c r="F392" s="2">
        <f>'Moving Avg'!D392</f>
        <v>2.9964000000000004</v>
      </c>
      <c r="G392" s="2">
        <f>'Moving Avg'!F392</f>
        <v>2.9762599999999995</v>
      </c>
      <c r="H392" s="2">
        <f>'Moving Avg'!G392</f>
        <v>2.861594000000002</v>
      </c>
      <c r="I392" s="2">
        <f>'Moving Avg'!H392</f>
        <v>2.8086960000000012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16.5</v>
      </c>
      <c r="Q392" s="9">
        <f t="shared" si="64"/>
        <v>18.725000000000001</v>
      </c>
      <c r="R392" s="9">
        <f t="shared" si="65"/>
        <v>26.625</v>
      </c>
      <c r="S392" s="9">
        <f t="shared" si="66"/>
        <v>23.675000000000001</v>
      </c>
      <c r="T392" s="9">
        <f t="shared" si="67"/>
        <v>22.875</v>
      </c>
      <c r="U392" s="8">
        <f t="shared" si="68"/>
        <v>23.008333333333336</v>
      </c>
      <c r="V392" s="8">
        <f t="shared" si="69"/>
        <v>22.975000000000001</v>
      </c>
    </row>
    <row r="393" spans="1:22" ht="13.5" x14ac:dyDescent="0.25">
      <c r="A393" s="3">
        <f>RSI!A393</f>
        <v>42578</v>
      </c>
      <c r="B393" s="2">
        <f>RSI!B393</f>
        <v>2.9853999999999998</v>
      </c>
      <c r="C393" s="2">
        <f>RSI!I393</f>
        <v>56.056114534008984</v>
      </c>
      <c r="D393" s="2">
        <f>MACD!E393</f>
        <v>1.0038332999489086E-2</v>
      </c>
      <c r="E393" s="2">
        <f>MACD!F393</f>
        <v>-1.6427398071475963E-2</v>
      </c>
      <c r="F393" s="2">
        <f>'Moving Avg'!D393</f>
        <v>2.9917000000000007</v>
      </c>
      <c r="G393" s="2">
        <f>'Moving Avg'!F393</f>
        <v>2.9806849999999998</v>
      </c>
      <c r="H393" s="2">
        <f>'Moving Avg'!G393</f>
        <v>2.8671780000000018</v>
      </c>
      <c r="I393" s="2">
        <f>'Moving Avg'!H393</f>
        <v>2.8089920000000013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18.725000000000001</v>
      </c>
      <c r="R393" s="9">
        <f t="shared" si="65"/>
        <v>26.625</v>
      </c>
      <c r="S393" s="9">
        <f t="shared" si="66"/>
        <v>23.675000000000001</v>
      </c>
      <c r="T393" s="9">
        <f t="shared" si="67"/>
        <v>22.875</v>
      </c>
      <c r="U393" s="8">
        <f t="shared" si="68"/>
        <v>23.008333333333336</v>
      </c>
      <c r="V393" s="8">
        <f t="shared" si="69"/>
        <v>22.975000000000001</v>
      </c>
    </row>
    <row r="394" spans="1:22" ht="13.5" x14ac:dyDescent="0.25">
      <c r="A394" s="3">
        <f>RSI!A394</f>
        <v>42579</v>
      </c>
      <c r="B394" s="2">
        <f>RSI!B394</f>
        <v>2.9853999999999998</v>
      </c>
      <c r="C394" s="2">
        <f>RSI!I394</f>
        <v>56.056114534008984</v>
      </c>
      <c r="D394" s="2">
        <f>MACD!E394</f>
        <v>1.4365134527422718E-2</v>
      </c>
      <c r="E394" s="2">
        <f>MACD!F394</f>
        <v>-1.0268891551696227E-2</v>
      </c>
      <c r="F394" s="2">
        <f>'Moving Avg'!D394</f>
        <v>2.9948199999999998</v>
      </c>
      <c r="G394" s="2">
        <f>'Moving Avg'!F394</f>
        <v>2.9869449999999995</v>
      </c>
      <c r="H394" s="2">
        <f>'Moving Avg'!G394</f>
        <v>2.8740820000000014</v>
      </c>
      <c r="I394" s="2">
        <f>'Moving Avg'!H394</f>
        <v>2.8090315000000019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83.5</v>
      </c>
      <c r="Q394" s="9">
        <f t="shared" si="64"/>
        <v>28.774999999999999</v>
      </c>
      <c r="R394" s="9">
        <f t="shared" si="65"/>
        <v>43.375</v>
      </c>
      <c r="S394" s="9">
        <f t="shared" si="66"/>
        <v>53.825000000000003</v>
      </c>
      <c r="T394" s="9">
        <f t="shared" si="67"/>
        <v>39.625</v>
      </c>
      <c r="U394" s="8">
        <f t="shared" si="68"/>
        <v>41.991666666666667</v>
      </c>
      <c r="V394" s="8">
        <f t="shared" si="69"/>
        <v>41.400000000000006</v>
      </c>
    </row>
    <row r="395" spans="1:22" ht="13.5" x14ac:dyDescent="0.25">
      <c r="A395" s="3">
        <f>RSI!A395</f>
        <v>42580</v>
      </c>
      <c r="B395" s="2">
        <f>RSI!B395</f>
        <v>3.0011000000000001</v>
      </c>
      <c r="C395" s="2">
        <f>RSI!I395</f>
        <v>58.762531788544322</v>
      </c>
      <c r="D395" s="2">
        <f>MACD!E395</f>
        <v>1.7896216812527843E-2</v>
      </c>
      <c r="E395" s="2">
        <f>MACD!F395</f>
        <v>-4.6358698788514143E-3</v>
      </c>
      <c r="F395" s="2">
        <f>'Moving Avg'!D395</f>
        <v>2.9948199999999998</v>
      </c>
      <c r="G395" s="2">
        <f>'Moving Avg'!F395</f>
        <v>2.9939899999999997</v>
      </c>
      <c r="H395" s="2">
        <f>'Moving Avg'!G395</f>
        <v>2.8826200000000015</v>
      </c>
      <c r="I395" s="2">
        <f>'Moving Avg'!H395</f>
        <v>2.8093325000000018</v>
      </c>
      <c r="J395" s="6" t="str">
        <f>OBV!F395</f>
        <v>BULLISH</v>
      </c>
      <c r="K395" s="6" t="str">
        <f>OBV!G395</f>
        <v>WEAK</v>
      </c>
      <c r="L395" s="6" t="str">
        <f>OBV!H395</f>
        <v>NEUTRAL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33</v>
      </c>
      <c r="Q395" s="9">
        <f t="shared" si="64"/>
        <v>21.2</v>
      </c>
      <c r="R395" s="9">
        <f t="shared" si="65"/>
        <v>30.75</v>
      </c>
      <c r="S395" s="9">
        <f t="shared" si="66"/>
        <v>31.1</v>
      </c>
      <c r="T395" s="9">
        <f t="shared" si="67"/>
        <v>27</v>
      </c>
      <c r="U395" s="8">
        <f t="shared" si="68"/>
        <v>27.683333333333337</v>
      </c>
      <c r="V395" s="8">
        <f t="shared" si="69"/>
        <v>27.512500000000003</v>
      </c>
    </row>
    <row r="396" spans="1:22" ht="13.5" x14ac:dyDescent="0.25">
      <c r="A396" s="3">
        <f>RSI!A396</f>
        <v>42583</v>
      </c>
      <c r="B396" s="2">
        <f>RSI!B396</f>
        <v>3.0636000000000001</v>
      </c>
      <c r="C396" s="2">
        <f>RSI!I396</f>
        <v>67.376321676801396</v>
      </c>
      <c r="D396" s="2">
        <f>MACD!E396</f>
        <v>1.6006936929775506E-2</v>
      </c>
      <c r="E396" s="2">
        <f>MACD!F396</f>
        <v>-5.0730851712603052E-4</v>
      </c>
      <c r="F396" s="2">
        <f>'Moving Avg'!D396</f>
        <v>3.00732</v>
      </c>
      <c r="G396" s="2">
        <f>'Moving Avg'!F396</f>
        <v>3.0041599999999997</v>
      </c>
      <c r="H396" s="2">
        <f>'Moving Avg'!G396</f>
        <v>2.8924080000000014</v>
      </c>
      <c r="I396" s="2">
        <f>'Moving Avg'!H396</f>
        <v>2.8101660000000015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67</v>
      </c>
      <c r="Q396" s="9">
        <f t="shared" si="64"/>
        <v>26.299999999999997</v>
      </c>
      <c r="R396" s="9">
        <f t="shared" si="65"/>
        <v>39.25</v>
      </c>
      <c r="S396" s="9">
        <f t="shared" si="66"/>
        <v>46.400000000000006</v>
      </c>
      <c r="T396" s="9">
        <f t="shared" si="67"/>
        <v>35.5</v>
      </c>
      <c r="U396" s="8">
        <f t="shared" si="68"/>
        <v>37.31666666666667</v>
      </c>
      <c r="V396" s="8">
        <f t="shared" si="69"/>
        <v>36.862499999999997</v>
      </c>
    </row>
    <row r="397" spans="1:22" ht="13.5" x14ac:dyDescent="0.25">
      <c r="A397" s="3">
        <f>RSI!A397</f>
        <v>42584</v>
      </c>
      <c r="B397" s="2">
        <f>RSI!B397</f>
        <v>3.0870000000000002</v>
      </c>
      <c r="C397" s="2">
        <f>RSI!I397</f>
        <v>69.910503245558928</v>
      </c>
      <c r="D397" s="2">
        <f>MACD!E397</f>
        <v>1.0876510389957961E-2</v>
      </c>
      <c r="E397" s="2">
        <f>MACD!F397</f>
        <v>1.7694552642907679E-3</v>
      </c>
      <c r="F397" s="2">
        <f>'Moving Avg'!D397</f>
        <v>3.0244999999999997</v>
      </c>
      <c r="G397" s="2">
        <f>'Moving Avg'!F397</f>
        <v>3.0151350000000003</v>
      </c>
      <c r="H397" s="2">
        <f>'Moving Avg'!G397</f>
        <v>2.9013440000000008</v>
      </c>
      <c r="I397" s="2">
        <f>'Moving Avg'!H397</f>
        <v>2.8107135000000016</v>
      </c>
      <c r="J397" s="6" t="str">
        <f>OBV!F397</f>
        <v>BULLISH</v>
      </c>
      <c r="K397" s="6" t="str">
        <f>OBV!G397</f>
        <v>WEAK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67</v>
      </c>
      <c r="Q397" s="9">
        <f t="shared" si="64"/>
        <v>26.299999999999997</v>
      </c>
      <c r="R397" s="9">
        <f t="shared" si="65"/>
        <v>39.25</v>
      </c>
      <c r="S397" s="9">
        <f t="shared" si="66"/>
        <v>46.400000000000006</v>
      </c>
      <c r="T397" s="9">
        <f t="shared" si="67"/>
        <v>35.5</v>
      </c>
      <c r="U397" s="8">
        <f t="shared" si="68"/>
        <v>37.31666666666667</v>
      </c>
      <c r="V397" s="8">
        <f t="shared" si="69"/>
        <v>36.862499999999997</v>
      </c>
    </row>
    <row r="398" spans="1:22" ht="13.5" x14ac:dyDescent="0.25">
      <c r="A398" s="3">
        <f>RSI!A398</f>
        <v>42585</v>
      </c>
      <c r="B398" s="2">
        <f>RSI!B398</f>
        <v>3.0870000000000002</v>
      </c>
      <c r="C398" s="2">
        <f>RSI!I398</f>
        <v>69.910503245558928</v>
      </c>
      <c r="D398" s="2">
        <f>MACD!E398</f>
        <v>5.8429681107279308E-3</v>
      </c>
      <c r="E398" s="2">
        <f>MACD!F398</f>
        <v>2.5841578335782005E-3</v>
      </c>
      <c r="F398" s="2">
        <f>'Moving Avg'!D398</f>
        <v>3.0448200000000001</v>
      </c>
      <c r="G398" s="2">
        <f>'Moving Avg'!F398</f>
        <v>3.0182600000000006</v>
      </c>
      <c r="H398" s="2">
        <f>'Moving Avg'!G398</f>
        <v>2.9117480000000007</v>
      </c>
      <c r="I398" s="2">
        <f>'Moving Avg'!H398</f>
        <v>2.8114810000000019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67</v>
      </c>
      <c r="Q398" s="9">
        <f t="shared" si="64"/>
        <v>26.299999999999997</v>
      </c>
      <c r="R398" s="9">
        <f t="shared" si="65"/>
        <v>39.25</v>
      </c>
      <c r="S398" s="9">
        <f t="shared" si="66"/>
        <v>46.400000000000006</v>
      </c>
      <c r="T398" s="9">
        <f t="shared" si="67"/>
        <v>35.5</v>
      </c>
      <c r="U398" s="8">
        <f t="shared" si="68"/>
        <v>37.31666666666667</v>
      </c>
      <c r="V398" s="8">
        <f t="shared" si="69"/>
        <v>36.862499999999997</v>
      </c>
    </row>
    <row r="399" spans="1:22" ht="13.5" x14ac:dyDescent="0.25">
      <c r="A399" s="3">
        <f>RSI!A399</f>
        <v>42586</v>
      </c>
      <c r="B399" s="2">
        <f>RSI!B399</f>
        <v>3.1183000000000001</v>
      </c>
      <c r="C399" s="2">
        <f>RSI!I399</f>
        <v>73.146469873369327</v>
      </c>
      <c r="D399" s="2">
        <f>MACD!E399</f>
        <v>-7.3912085252580972E-3</v>
      </c>
      <c r="E399" s="2">
        <f>MACD!F399</f>
        <v>5.8908456181094122E-4</v>
      </c>
      <c r="F399" s="2">
        <f>'Moving Avg'!D399</f>
        <v>3.0713999999999997</v>
      </c>
      <c r="G399" s="2">
        <f>'Moving Avg'!F399</f>
        <v>3.0229500000000007</v>
      </c>
      <c r="H399" s="2">
        <f>'Moving Avg'!G399</f>
        <v>2.921310000000001</v>
      </c>
      <c r="I399" s="2">
        <f>'Moving Avg'!H399</f>
        <v>2.8121115000000017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  <c r="M399" s="8">
        <f t="shared" si="60"/>
        <v>0</v>
      </c>
      <c r="N399" s="8">
        <f t="shared" si="61"/>
        <v>45</v>
      </c>
      <c r="O399" s="8">
        <f t="shared" si="62"/>
        <v>50</v>
      </c>
      <c r="P399" s="8">
        <f t="shared" si="63"/>
        <v>67</v>
      </c>
      <c r="Q399" s="9">
        <f t="shared" si="64"/>
        <v>33.299999999999997</v>
      </c>
      <c r="R399" s="9">
        <f t="shared" si="65"/>
        <v>43.25</v>
      </c>
      <c r="S399" s="9">
        <f t="shared" si="66"/>
        <v>49.400000000000006</v>
      </c>
      <c r="T399" s="9">
        <f t="shared" si="67"/>
        <v>40.5</v>
      </c>
      <c r="U399" s="8">
        <f t="shared" si="68"/>
        <v>41.983333333333334</v>
      </c>
      <c r="V399" s="8">
        <f t="shared" si="69"/>
        <v>41.612499999999997</v>
      </c>
    </row>
    <row r="400" spans="1:22" ht="13.5" x14ac:dyDescent="0.25">
      <c r="A400" s="3">
        <f>RSI!A400</f>
        <v>42587</v>
      </c>
      <c r="B400" s="2">
        <f>RSI!B400</f>
        <v>3.1183000000000001</v>
      </c>
      <c r="C400" s="2">
        <f>RSI!I400</f>
        <v>73.146469873369327</v>
      </c>
      <c r="D400" s="2">
        <f>MACD!E400</f>
        <v>-1.4552558214132816E-2</v>
      </c>
      <c r="E400" s="2">
        <f>MACD!F400</f>
        <v>-2.4392439933778104E-3</v>
      </c>
      <c r="F400" s="2">
        <f>'Moving Avg'!D400</f>
        <v>3.09484</v>
      </c>
      <c r="G400" s="2">
        <f>'Moving Avg'!F400</f>
        <v>3.0276400000000003</v>
      </c>
      <c r="H400" s="2">
        <f>'Moving Avg'!G400</f>
        <v>2.9308720000000013</v>
      </c>
      <c r="I400" s="2">
        <f>'Moving Avg'!H400</f>
        <v>2.8131820000000012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  <c r="M400" s="8">
        <f t="shared" si="60"/>
        <v>0</v>
      </c>
      <c r="N400" s="8">
        <f t="shared" si="61"/>
        <v>45</v>
      </c>
      <c r="O400" s="8">
        <f t="shared" si="62"/>
        <v>50</v>
      </c>
      <c r="P400" s="8">
        <f t="shared" si="63"/>
        <v>67</v>
      </c>
      <c r="Q400" s="9">
        <f t="shared" si="64"/>
        <v>33.299999999999997</v>
      </c>
      <c r="R400" s="9">
        <f t="shared" si="65"/>
        <v>43.25</v>
      </c>
      <c r="S400" s="9">
        <f t="shared" si="66"/>
        <v>49.400000000000006</v>
      </c>
      <c r="T400" s="9">
        <f t="shared" si="67"/>
        <v>40.5</v>
      </c>
      <c r="U400" s="8">
        <f t="shared" si="68"/>
        <v>41.983333333333334</v>
      </c>
      <c r="V400" s="8">
        <f t="shared" si="69"/>
        <v>41.612499999999997</v>
      </c>
    </row>
    <row r="401" spans="1:22" ht="13.5" x14ac:dyDescent="0.25">
      <c r="A401" s="3">
        <f>RSI!A401</f>
        <v>42590</v>
      </c>
      <c r="B401" s="2">
        <f>RSI!B401</f>
        <v>3.1183000000000001</v>
      </c>
      <c r="C401" s="2">
        <f>RSI!I401</f>
        <v>73.146469873369327</v>
      </c>
      <c r="D401" s="2">
        <f>MACD!E401</f>
        <v>-2.133307368873183E-2</v>
      </c>
      <c r="E401" s="2">
        <f>MACD!F401</f>
        <v>-6.218009932448614E-3</v>
      </c>
      <c r="F401" s="2">
        <f>'Moving Avg'!D401</f>
        <v>3.1057800000000002</v>
      </c>
      <c r="G401" s="2">
        <f>'Moving Avg'!F401</f>
        <v>3.03233</v>
      </c>
      <c r="H401" s="2">
        <f>'Moving Avg'!G401</f>
        <v>2.9399940000000009</v>
      </c>
      <c r="I401" s="2">
        <f>'Moving Avg'!H401</f>
        <v>2.8142890000000005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  <c r="M401" s="8">
        <f t="shared" si="60"/>
        <v>0</v>
      </c>
      <c r="N401" s="8">
        <f t="shared" si="61"/>
        <v>45</v>
      </c>
      <c r="O401" s="8">
        <f t="shared" si="62"/>
        <v>50</v>
      </c>
      <c r="P401" s="8">
        <f t="shared" si="63"/>
        <v>67</v>
      </c>
      <c r="Q401" s="9">
        <f t="shared" si="64"/>
        <v>33.299999999999997</v>
      </c>
      <c r="R401" s="9">
        <f t="shared" si="65"/>
        <v>43.25</v>
      </c>
      <c r="S401" s="9">
        <f t="shared" si="66"/>
        <v>49.400000000000006</v>
      </c>
      <c r="T401" s="9">
        <f t="shared" si="67"/>
        <v>40.5</v>
      </c>
      <c r="U401" s="8">
        <f t="shared" si="68"/>
        <v>41.983333333333334</v>
      </c>
      <c r="V401" s="8">
        <f t="shared" si="69"/>
        <v>41.612499999999997</v>
      </c>
    </row>
    <row r="402" spans="1:22" ht="13.5" x14ac:dyDescent="0.25">
      <c r="A402" s="3">
        <f>RSI!A402</f>
        <v>42591</v>
      </c>
      <c r="B402" s="2">
        <f>RSI!B402</f>
        <v>3.0323000000000002</v>
      </c>
      <c r="C402" s="2">
        <f>RSI!I402</f>
        <v>53.428232817395092</v>
      </c>
      <c r="D402" s="2">
        <f>MACD!E402</f>
        <v>-2.1367573576936749E-2</v>
      </c>
      <c r="E402" s="2">
        <f>MACD!F402</f>
        <v>-9.2479226613462404E-3</v>
      </c>
      <c r="F402" s="2">
        <f>'Moving Avg'!D402</f>
        <v>3.09484</v>
      </c>
      <c r="G402" s="2">
        <f>'Moving Avg'!F402</f>
        <v>3.0327200000000003</v>
      </c>
      <c r="H402" s="2">
        <f>'Moving Avg'!G402</f>
        <v>2.9463699999999999</v>
      </c>
      <c r="I402" s="2">
        <f>'Moving Avg'!H402</f>
        <v>2.8149660000000005</v>
      </c>
      <c r="J402" s="6" t="str">
        <f>OBV!F402</f>
        <v>BULLISH</v>
      </c>
      <c r="K402" s="6" t="str">
        <f>OBV!G402</f>
        <v>WEAK</v>
      </c>
      <c r="L402" s="6" t="str">
        <f>OBV!H402</f>
        <v>BULLISH DIVERGENCE</v>
      </c>
      <c r="M402" s="8">
        <f t="shared" si="60"/>
        <v>25</v>
      </c>
      <c r="N402" s="8">
        <f t="shared" si="61"/>
        <v>45</v>
      </c>
      <c r="O402" s="8">
        <f t="shared" si="62"/>
        <v>50</v>
      </c>
      <c r="P402" s="8">
        <f t="shared" si="63"/>
        <v>50</v>
      </c>
      <c r="Q402" s="9">
        <f t="shared" si="64"/>
        <v>39.5</v>
      </c>
      <c r="R402" s="9">
        <f t="shared" si="65"/>
        <v>44</v>
      </c>
      <c r="S402" s="9">
        <f t="shared" si="66"/>
        <v>45.5</v>
      </c>
      <c r="T402" s="9">
        <f t="shared" si="67"/>
        <v>42.5</v>
      </c>
      <c r="U402" s="8">
        <f t="shared" si="68"/>
        <v>43</v>
      </c>
      <c r="V402" s="8">
        <f t="shared" si="69"/>
        <v>42.875</v>
      </c>
    </row>
    <row r="403" spans="1:22" ht="13.5" x14ac:dyDescent="0.25">
      <c r="A403" s="3">
        <f>RSI!A403</f>
        <v>42592</v>
      </c>
      <c r="B403" s="2">
        <f>RSI!B403</f>
        <v>3.0870000000000002</v>
      </c>
      <c r="C403" s="2">
        <f>RSI!I403</f>
        <v>60.687304612305454</v>
      </c>
      <c r="D403" s="2">
        <f>MACD!E403</f>
        <v>-2.7973890314681782E-2</v>
      </c>
      <c r="E403" s="2">
        <f>MACD!F403</f>
        <v>-1.2993116192013349E-2</v>
      </c>
      <c r="F403" s="2">
        <f>'Moving Avg'!D403</f>
        <v>3.09484</v>
      </c>
      <c r="G403" s="2">
        <f>'Moving Avg'!F403</f>
        <v>3.0358450000000006</v>
      </c>
      <c r="H403" s="2">
        <f>'Moving Avg'!G403</f>
        <v>2.9542799999999998</v>
      </c>
      <c r="I403" s="2">
        <f>'Moving Avg'!H403</f>
        <v>2.8159535000000004</v>
      </c>
      <c r="J403" s="6" t="str">
        <f>OBV!F403</f>
        <v>BULLISH</v>
      </c>
      <c r="K403" s="6" t="str">
        <f>OBV!G403</f>
        <v>WEAK</v>
      </c>
      <c r="L403" s="6" t="str">
        <f>OBV!H403</f>
        <v>NEUTRAL</v>
      </c>
      <c r="M403" s="8">
        <f t="shared" si="60"/>
        <v>25</v>
      </c>
      <c r="N403" s="8">
        <f t="shared" si="61"/>
        <v>45</v>
      </c>
      <c r="O403" s="8">
        <f t="shared" si="62"/>
        <v>50</v>
      </c>
      <c r="P403" s="8">
        <f t="shared" si="63"/>
        <v>33</v>
      </c>
      <c r="Q403" s="9">
        <f t="shared" si="64"/>
        <v>36.950000000000003</v>
      </c>
      <c r="R403" s="9">
        <f t="shared" si="65"/>
        <v>39.75</v>
      </c>
      <c r="S403" s="9">
        <f t="shared" si="66"/>
        <v>37.85</v>
      </c>
      <c r="T403" s="9">
        <f t="shared" si="67"/>
        <v>38.25</v>
      </c>
      <c r="U403" s="8">
        <f t="shared" si="68"/>
        <v>38.183333333333337</v>
      </c>
      <c r="V403" s="8">
        <f t="shared" si="69"/>
        <v>38.200000000000003</v>
      </c>
    </row>
    <row r="404" spans="1:22" ht="13.5" x14ac:dyDescent="0.25">
      <c r="A404" s="3">
        <f>RSI!A404</f>
        <v>42593</v>
      </c>
      <c r="B404" s="2">
        <f>RSI!B404</f>
        <v>3.0478999999999998</v>
      </c>
      <c r="C404" s="2">
        <f>RSI!I404</f>
        <v>54.185745154645652</v>
      </c>
      <c r="D404" s="2">
        <f>MACD!E404</f>
        <v>-3.109252718539679E-2</v>
      </c>
      <c r="E404" s="2">
        <f>MACD!F404</f>
        <v>-1.661299839069004E-2</v>
      </c>
      <c r="F404" s="2">
        <f>'Moving Avg'!D404</f>
        <v>3.0807600000000002</v>
      </c>
      <c r="G404" s="2">
        <f>'Moving Avg'!F404</f>
        <v>3.037795</v>
      </c>
      <c r="H404" s="2">
        <f>'Moving Avg'!G404</f>
        <v>2.9619939999999998</v>
      </c>
      <c r="I404" s="2">
        <f>'Moving Avg'!H404</f>
        <v>2.8167455000000006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25</v>
      </c>
      <c r="N404" s="8">
        <f t="shared" si="61"/>
        <v>45</v>
      </c>
      <c r="O404" s="8">
        <f t="shared" si="62"/>
        <v>50</v>
      </c>
      <c r="P404" s="8">
        <f t="shared" si="63"/>
        <v>16.5</v>
      </c>
      <c r="Q404" s="9">
        <f t="shared" si="64"/>
        <v>34.475000000000001</v>
      </c>
      <c r="R404" s="9">
        <f t="shared" si="65"/>
        <v>35.625</v>
      </c>
      <c r="S404" s="9">
        <f t="shared" si="66"/>
        <v>30.425000000000001</v>
      </c>
      <c r="T404" s="9">
        <f t="shared" si="67"/>
        <v>34.125</v>
      </c>
      <c r="U404" s="8">
        <f t="shared" si="68"/>
        <v>33.508333333333333</v>
      </c>
      <c r="V404" s="8">
        <f t="shared" si="69"/>
        <v>33.662499999999994</v>
      </c>
    </row>
    <row r="405" spans="1:22" ht="13.5" x14ac:dyDescent="0.25">
      <c r="A405" s="3">
        <f>RSI!A405</f>
        <v>42594</v>
      </c>
      <c r="B405" s="2">
        <f>RSI!B405</f>
        <v>3.0478999999999998</v>
      </c>
      <c r="C405" s="2">
        <f>RSI!I405</f>
        <v>54.185745154645652</v>
      </c>
      <c r="D405" s="2">
        <f>MACD!E405</f>
        <v>-3.1478438953787435E-2</v>
      </c>
      <c r="E405" s="2">
        <f>MACD!F405</f>
        <v>-1.9586086503309522E-2</v>
      </c>
      <c r="F405" s="2">
        <f>'Moving Avg'!D405</f>
        <v>3.0666800000000003</v>
      </c>
      <c r="G405" s="2">
        <f>'Moving Avg'!F405</f>
        <v>3.039355</v>
      </c>
      <c r="H405" s="2">
        <f>'Moving Avg'!G405</f>
        <v>2.9680939999999993</v>
      </c>
      <c r="I405" s="2">
        <f>'Moving Avg'!H405</f>
        <v>2.8175375000000003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45</v>
      </c>
      <c r="O405" s="8">
        <f t="shared" si="62"/>
        <v>50</v>
      </c>
      <c r="P405" s="8">
        <f t="shared" si="63"/>
        <v>16.5</v>
      </c>
      <c r="Q405" s="9">
        <f t="shared" si="64"/>
        <v>34.475000000000001</v>
      </c>
      <c r="R405" s="9">
        <f t="shared" si="65"/>
        <v>35.625</v>
      </c>
      <c r="S405" s="9">
        <f t="shared" si="66"/>
        <v>30.425000000000001</v>
      </c>
      <c r="T405" s="9">
        <f t="shared" si="67"/>
        <v>34.125</v>
      </c>
      <c r="U405" s="8">
        <f t="shared" si="68"/>
        <v>33.508333333333333</v>
      </c>
      <c r="V405" s="8">
        <f t="shared" si="69"/>
        <v>33.662499999999994</v>
      </c>
    </row>
    <row r="406" spans="1:22" ht="13.5" x14ac:dyDescent="0.25">
      <c r="A406" s="3">
        <f>RSI!A406</f>
        <v>42597</v>
      </c>
      <c r="B406" s="2">
        <f>RSI!B406</f>
        <v>3.1105</v>
      </c>
      <c r="C406" s="2">
        <f>RSI!I406</f>
        <v>61.787182093074655</v>
      </c>
      <c r="D406" s="2">
        <f>MACD!E406</f>
        <v>-2.6977048584819308E-2</v>
      </c>
      <c r="E406" s="2">
        <f>MACD!F406</f>
        <v>-2.1064278919611483E-2</v>
      </c>
      <c r="F406" s="2">
        <f>'Moving Avg'!D406</f>
        <v>3.0651200000000003</v>
      </c>
      <c r="G406" s="2">
        <f>'Moving Avg'!F406</f>
        <v>3.0440450000000001</v>
      </c>
      <c r="H406" s="2">
        <f>'Moving Avg'!G406</f>
        <v>2.9732459999999996</v>
      </c>
      <c r="I406" s="2">
        <f>'Moving Avg'!H406</f>
        <v>2.8187155000000006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45</v>
      </c>
      <c r="O406" s="8">
        <f t="shared" si="62"/>
        <v>50</v>
      </c>
      <c r="P406" s="8">
        <f t="shared" si="63"/>
        <v>16.5</v>
      </c>
      <c r="Q406" s="9">
        <f t="shared" si="64"/>
        <v>34.475000000000001</v>
      </c>
      <c r="R406" s="9">
        <f t="shared" si="65"/>
        <v>35.625</v>
      </c>
      <c r="S406" s="9">
        <f t="shared" si="66"/>
        <v>30.425000000000001</v>
      </c>
      <c r="T406" s="9">
        <f t="shared" si="67"/>
        <v>34.125</v>
      </c>
      <c r="U406" s="8">
        <f t="shared" si="68"/>
        <v>33.508333333333333</v>
      </c>
      <c r="V406" s="8">
        <f t="shared" si="69"/>
        <v>33.662499999999994</v>
      </c>
    </row>
    <row r="407" spans="1:22" ht="13.5" x14ac:dyDescent="0.25">
      <c r="A407" s="3">
        <f>RSI!A407</f>
        <v>42598</v>
      </c>
      <c r="B407" s="2">
        <f>RSI!B407</f>
        <v>3.0478999999999998</v>
      </c>
      <c r="C407" s="2">
        <f>RSI!I407</f>
        <v>52.420589081426556</v>
      </c>
      <c r="D407" s="2">
        <f>MACD!E407</f>
        <v>-1.5440323383094423E-2</v>
      </c>
      <c r="E407" s="2">
        <f>MACD!F407</f>
        <v>-1.993948781230807E-2</v>
      </c>
      <c r="F407" s="2">
        <f>'Moving Avg'!D407</f>
        <v>3.0682400000000003</v>
      </c>
      <c r="G407" s="2">
        <f>'Moving Avg'!F407</f>
        <v>3.045995</v>
      </c>
      <c r="H407" s="2">
        <f>'Moving Avg'!G407</f>
        <v>2.9755339999999997</v>
      </c>
      <c r="I407" s="2">
        <f>'Moving Avg'!H407</f>
        <v>2.8195805000000012</v>
      </c>
      <c r="J407" s="6" t="str">
        <f>OBV!F407</f>
        <v>BEARISH</v>
      </c>
      <c r="K407" s="6" t="str">
        <f>OBV!G407</f>
        <v>NEUTRAL</v>
      </c>
      <c r="L407" s="6" t="str">
        <f>OBV!H407</f>
        <v>BEARISH DIVERGENCE</v>
      </c>
      <c r="M407" s="8">
        <f t="shared" si="60"/>
        <v>25</v>
      </c>
      <c r="N407" s="8">
        <f t="shared" si="61"/>
        <v>0</v>
      </c>
      <c r="O407" s="8">
        <f t="shared" si="62"/>
        <v>50</v>
      </c>
      <c r="P407" s="8">
        <f t="shared" si="63"/>
        <v>16.5</v>
      </c>
      <c r="Q407" s="9">
        <f t="shared" si="64"/>
        <v>18.725000000000001</v>
      </c>
      <c r="R407" s="9">
        <f t="shared" si="65"/>
        <v>26.625</v>
      </c>
      <c r="S407" s="9">
        <f t="shared" si="66"/>
        <v>23.675000000000001</v>
      </c>
      <c r="T407" s="9">
        <f t="shared" si="67"/>
        <v>22.875</v>
      </c>
      <c r="U407" s="8">
        <f t="shared" si="68"/>
        <v>23.008333333333336</v>
      </c>
      <c r="V407" s="8">
        <f t="shared" si="69"/>
        <v>22.975000000000001</v>
      </c>
    </row>
    <row r="408" spans="1:22" ht="13.5" x14ac:dyDescent="0.25">
      <c r="A408" s="3">
        <f>RSI!A408</f>
        <v>42599</v>
      </c>
      <c r="B408" s="2">
        <f>RSI!B408</f>
        <v>3.1183000000000001</v>
      </c>
      <c r="C408" s="2">
        <f>RSI!I408</f>
        <v>59.801014033060895</v>
      </c>
      <c r="D408" s="2">
        <f>MACD!E408</f>
        <v>-1.0994851234927161E-2</v>
      </c>
      <c r="E408" s="2">
        <f>MACD!F408</f>
        <v>-1.8150560496831891E-2</v>
      </c>
      <c r="F408" s="2">
        <f>'Moving Avg'!D408</f>
        <v>3.0744999999999996</v>
      </c>
      <c r="G408" s="2">
        <f>'Moving Avg'!F408</f>
        <v>3.0514649999999999</v>
      </c>
      <c r="H408" s="2">
        <f>'Moving Avg'!G408</f>
        <v>2.9792299999999998</v>
      </c>
      <c r="I408" s="2">
        <f>'Moving Avg'!H408</f>
        <v>2.8205045000000006</v>
      </c>
      <c r="J408" s="6" t="str">
        <f>OBV!F408</f>
        <v>BEARISH</v>
      </c>
      <c r="K408" s="6" t="str">
        <f>OBV!G408</f>
        <v>NEUTRAL</v>
      </c>
      <c r="L408" s="6" t="str">
        <f>OBV!H408</f>
        <v>BEARISH DIVERGENCE</v>
      </c>
      <c r="M408" s="8">
        <f t="shared" si="60"/>
        <v>25</v>
      </c>
      <c r="N408" s="8">
        <f t="shared" si="61"/>
        <v>0</v>
      </c>
      <c r="O408" s="8">
        <f t="shared" si="62"/>
        <v>50</v>
      </c>
      <c r="P408" s="8">
        <f t="shared" si="63"/>
        <v>16.5</v>
      </c>
      <c r="Q408" s="9">
        <f t="shared" si="64"/>
        <v>18.725000000000001</v>
      </c>
      <c r="R408" s="9">
        <f t="shared" si="65"/>
        <v>26.625</v>
      </c>
      <c r="S408" s="9">
        <f t="shared" si="66"/>
        <v>23.675000000000001</v>
      </c>
      <c r="T408" s="9">
        <f t="shared" si="67"/>
        <v>22.875</v>
      </c>
      <c r="U408" s="8">
        <f t="shared" si="68"/>
        <v>23.008333333333336</v>
      </c>
      <c r="V408" s="8">
        <f t="shared" si="69"/>
        <v>22.975000000000001</v>
      </c>
    </row>
    <row r="409" spans="1:22" ht="13.5" x14ac:dyDescent="0.25">
      <c r="A409" s="3">
        <f>RSI!A409</f>
        <v>42600</v>
      </c>
      <c r="B409" s="2">
        <f>RSI!B409</f>
        <v>3.1183000000000001</v>
      </c>
      <c r="C409" s="2">
        <f>RSI!I409</f>
        <v>59.801014033060895</v>
      </c>
      <c r="D409" s="2">
        <f>MACD!E409</f>
        <v>-2.9279445520620229E-3</v>
      </c>
      <c r="E409" s="2">
        <f>MACD!F409</f>
        <v>-1.5106037307877919E-2</v>
      </c>
      <c r="F409" s="2">
        <f>'Moving Avg'!D409</f>
        <v>3.0885799999999999</v>
      </c>
      <c r="G409" s="2">
        <f>'Moving Avg'!F409</f>
        <v>3.0588899999999999</v>
      </c>
      <c r="H409" s="2">
        <f>'Moving Avg'!G409</f>
        <v>2.9830720000000004</v>
      </c>
      <c r="I409" s="2">
        <f>'Moving Avg'!H409</f>
        <v>2.8214285000000006</v>
      </c>
      <c r="J409" s="6" t="str">
        <f>OBV!F409</f>
        <v>BEARISH</v>
      </c>
      <c r="K409" s="6" t="str">
        <f>OBV!G409</f>
        <v>NEUTRAL</v>
      </c>
      <c r="L409" s="6" t="str">
        <f>OBV!H409</f>
        <v>BEARISH DIVERGENCE</v>
      </c>
      <c r="M409" s="8">
        <f t="shared" si="60"/>
        <v>25</v>
      </c>
      <c r="N409" s="8">
        <f t="shared" si="61"/>
        <v>0</v>
      </c>
      <c r="O409" s="8">
        <f t="shared" si="62"/>
        <v>50</v>
      </c>
      <c r="P409" s="8">
        <f t="shared" si="63"/>
        <v>16.5</v>
      </c>
      <c r="Q409" s="9">
        <f t="shared" si="64"/>
        <v>18.725000000000001</v>
      </c>
      <c r="R409" s="9">
        <f t="shared" si="65"/>
        <v>26.625</v>
      </c>
      <c r="S409" s="9">
        <f t="shared" si="66"/>
        <v>23.675000000000001</v>
      </c>
      <c r="T409" s="9">
        <f t="shared" si="67"/>
        <v>22.875</v>
      </c>
      <c r="U409" s="8">
        <f t="shared" si="68"/>
        <v>23.008333333333336</v>
      </c>
      <c r="V409" s="8">
        <f t="shared" si="69"/>
        <v>22.975000000000001</v>
      </c>
    </row>
    <row r="410" spans="1:22" ht="13.5" x14ac:dyDescent="0.25">
      <c r="A410" s="3">
        <f>RSI!A410</f>
        <v>42601</v>
      </c>
      <c r="B410" s="2">
        <f>RSI!B410</f>
        <v>3.1105</v>
      </c>
      <c r="C410" s="2">
        <f>RSI!I410</f>
        <v>58.632346726249814</v>
      </c>
      <c r="D410" s="2">
        <f>MACD!E410</f>
        <v>4.0034261487820189E-3</v>
      </c>
      <c r="E410" s="2">
        <f>MACD!F410</f>
        <v>-1.1284144616545932E-2</v>
      </c>
      <c r="F410" s="2">
        <f>'Moving Avg'!D410</f>
        <v>3.1010999999999997</v>
      </c>
      <c r="G410" s="2">
        <f>'Moving Avg'!F410</f>
        <v>3.0643599999999998</v>
      </c>
      <c r="H410" s="2">
        <f>'Moving Avg'!G410</f>
        <v>2.9867580000000005</v>
      </c>
      <c r="I410" s="2">
        <f>'Moving Avg'!H410</f>
        <v>2.8224965000000011</v>
      </c>
      <c r="J410" s="6" t="str">
        <f>OBV!F410</f>
        <v>BEARISH</v>
      </c>
      <c r="K410" s="6" t="str">
        <f>OBV!G410</f>
        <v>STRONG</v>
      </c>
      <c r="L410" s="6" t="str">
        <f>OBV!H410</f>
        <v>BEARISH DIVERGENCE</v>
      </c>
      <c r="M410" s="8">
        <f t="shared" si="60"/>
        <v>25</v>
      </c>
      <c r="N410" s="8">
        <f t="shared" si="61"/>
        <v>0</v>
      </c>
      <c r="O410" s="8">
        <f t="shared" si="62"/>
        <v>50</v>
      </c>
      <c r="P410" s="8">
        <f t="shared" si="63"/>
        <v>33</v>
      </c>
      <c r="Q410" s="9">
        <f t="shared" si="64"/>
        <v>21.2</v>
      </c>
      <c r="R410" s="9">
        <f t="shared" si="65"/>
        <v>30.75</v>
      </c>
      <c r="S410" s="9">
        <f t="shared" si="66"/>
        <v>31.1</v>
      </c>
      <c r="T410" s="9">
        <f t="shared" si="67"/>
        <v>27</v>
      </c>
      <c r="U410" s="8">
        <f t="shared" si="68"/>
        <v>27.683333333333337</v>
      </c>
      <c r="V410" s="8">
        <f t="shared" si="69"/>
        <v>27.512500000000003</v>
      </c>
    </row>
    <row r="411" spans="1:22" ht="13.5" x14ac:dyDescent="0.25">
      <c r="A411" s="3">
        <f>RSI!A411</f>
        <v>42604</v>
      </c>
      <c r="B411" s="2">
        <f>RSI!B411</f>
        <v>3.1105</v>
      </c>
      <c r="C411" s="2">
        <f>RSI!I411</f>
        <v>58.632346726249814</v>
      </c>
      <c r="D411" s="2">
        <f>MACD!E411</f>
        <v>9.4772530380611286E-3</v>
      </c>
      <c r="E411" s="2">
        <f>MACD!F411</f>
        <v>-7.131865085624519E-3</v>
      </c>
      <c r="F411" s="2">
        <f>'Moving Avg'!D411</f>
        <v>3.1010999999999997</v>
      </c>
      <c r="G411" s="2">
        <f>'Moving Avg'!F411</f>
        <v>3.0698300000000005</v>
      </c>
      <c r="H411" s="2">
        <f>'Moving Avg'!G411</f>
        <v>2.9920580000000006</v>
      </c>
      <c r="I411" s="2">
        <f>'Moving Avg'!H411</f>
        <v>2.8233815000000004</v>
      </c>
      <c r="J411" s="6" t="str">
        <f>OBV!F411</f>
        <v>BEARISH</v>
      </c>
      <c r="K411" s="6" t="str">
        <f>OBV!G411</f>
        <v>STRONG</v>
      </c>
      <c r="L411" s="6" t="str">
        <f>OBV!H411</f>
        <v>NEUTRAL</v>
      </c>
      <c r="M411" s="8">
        <f t="shared" si="60"/>
        <v>25</v>
      </c>
      <c r="N411" s="8">
        <f t="shared" si="61"/>
        <v>0</v>
      </c>
      <c r="O411" s="8">
        <f t="shared" si="62"/>
        <v>50</v>
      </c>
      <c r="P411" s="8">
        <f t="shared" si="63"/>
        <v>33</v>
      </c>
      <c r="Q411" s="9">
        <f t="shared" si="64"/>
        <v>21.2</v>
      </c>
      <c r="R411" s="9">
        <f t="shared" si="65"/>
        <v>30.75</v>
      </c>
      <c r="S411" s="9">
        <f t="shared" si="66"/>
        <v>31.1</v>
      </c>
      <c r="T411" s="9">
        <f t="shared" si="67"/>
        <v>27</v>
      </c>
      <c r="U411" s="8">
        <f t="shared" si="68"/>
        <v>27.683333333333337</v>
      </c>
      <c r="V411" s="8">
        <f t="shared" si="69"/>
        <v>27.512500000000003</v>
      </c>
    </row>
    <row r="412" spans="1:22" ht="13.5" x14ac:dyDescent="0.25">
      <c r="A412" s="3">
        <f>RSI!A412</f>
        <v>42605</v>
      </c>
      <c r="B412" s="2">
        <f>RSI!B412</f>
        <v>3.1027</v>
      </c>
      <c r="C412" s="2">
        <f>RSI!I412</f>
        <v>57.332908356640935</v>
      </c>
      <c r="D412" s="2">
        <f>MACD!E412</f>
        <v>1.0937584010228818E-3</v>
      </c>
      <c r="E412" s="2">
        <f>MACD!F412</f>
        <v>-5.4867403882950389E-3</v>
      </c>
      <c r="F412" s="2">
        <f>'Moving Avg'!D412</f>
        <v>3.1120600000000005</v>
      </c>
      <c r="G412" s="2">
        <f>'Moving Avg'!F412</f>
        <v>3.07491</v>
      </c>
      <c r="H412" s="2">
        <f>'Moving Avg'!G412</f>
        <v>2.9961740000000008</v>
      </c>
      <c r="I412" s="2">
        <f>'Moving Avg'!H412</f>
        <v>2.824227500000001</v>
      </c>
      <c r="J412" s="6" t="str">
        <f>OBV!F412</f>
        <v>BEARISH</v>
      </c>
      <c r="K412" s="6" t="str">
        <f>OBV!G412</f>
        <v>STRONG</v>
      </c>
      <c r="L412" s="6" t="str">
        <f>OBV!H412</f>
        <v>BEARISH DIVERGENCE</v>
      </c>
      <c r="M412" s="8">
        <f t="shared" si="60"/>
        <v>25</v>
      </c>
      <c r="N412" s="8">
        <f t="shared" si="61"/>
        <v>0</v>
      </c>
      <c r="O412" s="8">
        <f t="shared" si="62"/>
        <v>50</v>
      </c>
      <c r="P412" s="8">
        <f t="shared" si="63"/>
        <v>33</v>
      </c>
      <c r="Q412" s="9">
        <f t="shared" si="64"/>
        <v>21.2</v>
      </c>
      <c r="R412" s="9">
        <f t="shared" si="65"/>
        <v>30.75</v>
      </c>
      <c r="S412" s="9">
        <f t="shared" si="66"/>
        <v>31.1</v>
      </c>
      <c r="T412" s="9">
        <f t="shared" si="67"/>
        <v>27</v>
      </c>
      <c r="U412" s="8">
        <f t="shared" si="68"/>
        <v>27.683333333333337</v>
      </c>
      <c r="V412" s="8">
        <f t="shared" si="69"/>
        <v>27.512500000000003</v>
      </c>
    </row>
    <row r="413" spans="1:22" ht="13.5" x14ac:dyDescent="0.25">
      <c r="A413" s="3">
        <f>RSI!A413</f>
        <v>42606</v>
      </c>
      <c r="B413" s="2">
        <f>RSI!B413</f>
        <v>3.1027</v>
      </c>
      <c r="C413" s="2">
        <f>RSI!I413</f>
        <v>57.332908356640935</v>
      </c>
      <c r="D413" s="2">
        <f>MACD!E413</f>
        <v>2.1261343019070011E-3</v>
      </c>
      <c r="E413" s="2">
        <f>MACD!F413</f>
        <v>-3.9641654502546309E-3</v>
      </c>
      <c r="F413" s="2">
        <f>'Moving Avg'!D413</f>
        <v>3.10894</v>
      </c>
      <c r="G413" s="2">
        <f>'Moving Avg'!F413</f>
        <v>3.080775</v>
      </c>
      <c r="H413" s="2">
        <f>'Moving Avg'!G413</f>
        <v>3.0002900000000001</v>
      </c>
      <c r="I413" s="2">
        <f>'Moving Avg'!H413</f>
        <v>2.8250735000000016</v>
      </c>
      <c r="J413" s="6" t="str">
        <f>OBV!F413</f>
        <v>BEARISH</v>
      </c>
      <c r="K413" s="6" t="str">
        <f>OBV!G413</f>
        <v>STRONG</v>
      </c>
      <c r="L413" s="6" t="str">
        <f>OBV!H413</f>
        <v>CONFIRMED BEARISH</v>
      </c>
      <c r="M413" s="8">
        <f t="shared" si="60"/>
        <v>25</v>
      </c>
      <c r="N413" s="8">
        <f t="shared" si="61"/>
        <v>0</v>
      </c>
      <c r="O413" s="8">
        <f t="shared" si="62"/>
        <v>50</v>
      </c>
      <c r="P413" s="8">
        <f t="shared" si="63"/>
        <v>33</v>
      </c>
      <c r="Q413" s="9">
        <f t="shared" si="64"/>
        <v>21.2</v>
      </c>
      <c r="R413" s="9">
        <f t="shared" si="65"/>
        <v>30.75</v>
      </c>
      <c r="S413" s="9">
        <f t="shared" si="66"/>
        <v>31.1</v>
      </c>
      <c r="T413" s="9">
        <f t="shared" si="67"/>
        <v>27</v>
      </c>
      <c r="U413" s="8">
        <f t="shared" si="68"/>
        <v>27.683333333333337</v>
      </c>
      <c r="V413" s="8">
        <f t="shared" si="69"/>
        <v>27.512500000000003</v>
      </c>
    </row>
    <row r="414" spans="1:22" ht="13.5" x14ac:dyDescent="0.25">
      <c r="A414" s="3">
        <f>RSI!A414</f>
        <v>42607</v>
      </c>
      <c r="B414" s="2">
        <f>RSI!B414</f>
        <v>3.0792000000000002</v>
      </c>
      <c r="C414" s="2">
        <f>RSI!I414</f>
        <v>53.212196722925015</v>
      </c>
      <c r="D414" s="2">
        <f>MACD!E414</f>
        <v>-1.5428148846012846E-3</v>
      </c>
      <c r="E414" s="2">
        <f>MACD!F414</f>
        <v>-3.4798953371239618E-3</v>
      </c>
      <c r="F414" s="2">
        <f>'Moving Avg'!D414</f>
        <v>3.1011200000000003</v>
      </c>
      <c r="G414" s="2">
        <f>'Moving Avg'!F414</f>
        <v>3.0854650000000001</v>
      </c>
      <c r="H414" s="2">
        <f>'Moving Avg'!G414</f>
        <v>3.0055500000000008</v>
      </c>
      <c r="I414" s="2">
        <f>'Moving Avg'!H414</f>
        <v>2.8260950000000018</v>
      </c>
      <c r="J414" s="6" t="str">
        <f>OBV!F414</f>
        <v>BEARISH</v>
      </c>
      <c r="K414" s="6" t="str">
        <f>OBV!G414</f>
        <v>STRONG</v>
      </c>
      <c r="L414" s="6" t="str">
        <f>OBV!H414</f>
        <v>CONFIRMED BEARISH</v>
      </c>
      <c r="M414" s="8">
        <f t="shared" si="60"/>
        <v>25</v>
      </c>
      <c r="N414" s="8">
        <f t="shared" si="61"/>
        <v>0</v>
      </c>
      <c r="O414" s="8">
        <f t="shared" si="62"/>
        <v>50</v>
      </c>
      <c r="P414" s="8">
        <f t="shared" si="63"/>
        <v>33</v>
      </c>
      <c r="Q414" s="9">
        <f t="shared" si="64"/>
        <v>21.2</v>
      </c>
      <c r="R414" s="9">
        <f t="shared" si="65"/>
        <v>30.75</v>
      </c>
      <c r="S414" s="9">
        <f t="shared" si="66"/>
        <v>31.1</v>
      </c>
      <c r="T414" s="9">
        <f t="shared" si="67"/>
        <v>27</v>
      </c>
      <c r="U414" s="8">
        <f t="shared" si="68"/>
        <v>27.683333333333337</v>
      </c>
      <c r="V414" s="8">
        <f t="shared" si="69"/>
        <v>27.512500000000003</v>
      </c>
    </row>
    <row r="415" spans="1:22" ht="13.5" x14ac:dyDescent="0.25">
      <c r="A415" s="3">
        <f>RSI!A415</f>
        <v>42608</v>
      </c>
      <c r="B415" s="2">
        <f>RSI!B415</f>
        <v>3.0792000000000002</v>
      </c>
      <c r="C415" s="2">
        <f>RSI!I415</f>
        <v>53.212196722925007</v>
      </c>
      <c r="D415" s="2">
        <f>MACD!E415</f>
        <v>-4.7564609437222849E-3</v>
      </c>
      <c r="E415" s="2">
        <f>MACD!F415</f>
        <v>-3.7352084584436267E-3</v>
      </c>
      <c r="F415" s="2">
        <f>'Moving Avg'!D415</f>
        <v>3.0948600000000002</v>
      </c>
      <c r="G415" s="2">
        <f>'Moving Avg'!F415</f>
        <v>3.0893699999999997</v>
      </c>
      <c r="H415" s="2">
        <f>'Moving Avg'!G415</f>
        <v>3.0099300000000007</v>
      </c>
      <c r="I415" s="2">
        <f>'Moving Avg'!H415</f>
        <v>2.827116500000002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25</v>
      </c>
      <c r="N415" s="8">
        <f t="shared" si="61"/>
        <v>45</v>
      </c>
      <c r="O415" s="8">
        <f t="shared" si="62"/>
        <v>50</v>
      </c>
      <c r="P415" s="8">
        <f t="shared" si="63"/>
        <v>16.5</v>
      </c>
      <c r="Q415" s="9">
        <f t="shared" si="64"/>
        <v>34.475000000000001</v>
      </c>
      <c r="R415" s="9">
        <f t="shared" si="65"/>
        <v>35.625</v>
      </c>
      <c r="S415" s="9">
        <f t="shared" si="66"/>
        <v>30.425000000000001</v>
      </c>
      <c r="T415" s="9">
        <f t="shared" si="67"/>
        <v>34.125</v>
      </c>
      <c r="U415" s="8">
        <f t="shared" si="68"/>
        <v>33.508333333333333</v>
      </c>
      <c r="V415" s="8">
        <f t="shared" si="69"/>
        <v>33.662499999999994</v>
      </c>
    </row>
    <row r="416" spans="1:22" ht="13.5" x14ac:dyDescent="0.25">
      <c r="A416" s="3">
        <f>RSI!A416</f>
        <v>42611</v>
      </c>
      <c r="B416" s="2">
        <f>RSI!B416</f>
        <v>3.0948000000000002</v>
      </c>
      <c r="C416" s="2">
        <f>RSI!I416</f>
        <v>55.665419332924536</v>
      </c>
      <c r="D416" s="2">
        <f>MACD!E416</f>
        <v>8.9844839393204978E-4</v>
      </c>
      <c r="E416" s="2">
        <f>MACD!F416</f>
        <v>-2.8084770879684912E-3</v>
      </c>
      <c r="F416" s="2">
        <f>'Moving Avg'!D416</f>
        <v>3.09172</v>
      </c>
      <c r="G416" s="2">
        <f>'Moving Avg'!F416</f>
        <v>3.0909299999999993</v>
      </c>
      <c r="H416" s="2">
        <f>'Moving Avg'!G416</f>
        <v>3.0138880000000001</v>
      </c>
      <c r="I416" s="2">
        <f>'Moving Avg'!H416</f>
        <v>2.8282160000000016</v>
      </c>
      <c r="J416" s="6" t="str">
        <f>OBV!F416</f>
        <v>BULLISH</v>
      </c>
      <c r="K416" s="6" t="str">
        <f>OBV!G416</f>
        <v>NEUTRAL</v>
      </c>
      <c r="L416" s="6" t="str">
        <f>OBV!H416</f>
        <v>BULLISH DIVERGENCE</v>
      </c>
      <c r="M416" s="8">
        <f t="shared" si="60"/>
        <v>25</v>
      </c>
      <c r="N416" s="8">
        <f t="shared" si="61"/>
        <v>0</v>
      </c>
      <c r="O416" s="8">
        <f t="shared" si="62"/>
        <v>50</v>
      </c>
      <c r="P416" s="8">
        <f t="shared" si="63"/>
        <v>66.5</v>
      </c>
      <c r="Q416" s="9">
        <f t="shared" si="64"/>
        <v>26.225000000000001</v>
      </c>
      <c r="R416" s="9">
        <f t="shared" si="65"/>
        <v>39.125</v>
      </c>
      <c r="S416" s="9">
        <f t="shared" si="66"/>
        <v>46.174999999999997</v>
      </c>
      <c r="T416" s="9">
        <f t="shared" si="67"/>
        <v>35.375</v>
      </c>
      <c r="U416" s="8">
        <f t="shared" si="68"/>
        <v>37.174999999999997</v>
      </c>
      <c r="V416" s="8">
        <f t="shared" si="69"/>
        <v>36.724999999999994</v>
      </c>
    </row>
    <row r="417" spans="1:22" ht="13.5" x14ac:dyDescent="0.25">
      <c r="A417" s="3">
        <f>RSI!A417</f>
        <v>42612</v>
      </c>
      <c r="B417" s="2">
        <f>RSI!B417</f>
        <v>3.0870000000000002</v>
      </c>
      <c r="C417" s="2">
        <f>RSI!I417</f>
        <v>54.136963532789466</v>
      </c>
      <c r="D417" s="2">
        <f>MACD!E417</f>
        <v>-3.555379884475407E-3</v>
      </c>
      <c r="E417" s="2">
        <f>MACD!F417</f>
        <v>-2.9578576472698748E-3</v>
      </c>
      <c r="F417" s="2">
        <f>'Moving Avg'!D417</f>
        <v>3.0885800000000003</v>
      </c>
      <c r="G417" s="2">
        <f>'Moving Avg'!F417</f>
        <v>3.0909299999999997</v>
      </c>
      <c r="H417" s="2">
        <f>'Moving Avg'!G417</f>
        <v>3.0184239999999996</v>
      </c>
      <c r="I417" s="2">
        <f>'Moving Avg'!H417</f>
        <v>2.8290565000000014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0"/>
        <v>25</v>
      </c>
      <c r="N417" s="8">
        <f t="shared" si="61"/>
        <v>45</v>
      </c>
      <c r="O417" s="8">
        <f t="shared" si="62"/>
        <v>50</v>
      </c>
      <c r="P417" s="8">
        <f t="shared" si="63"/>
        <v>16.5</v>
      </c>
      <c r="Q417" s="9">
        <f t="shared" si="64"/>
        <v>34.475000000000001</v>
      </c>
      <c r="R417" s="9">
        <f t="shared" si="65"/>
        <v>35.625</v>
      </c>
      <c r="S417" s="9">
        <f t="shared" si="66"/>
        <v>30.425000000000001</v>
      </c>
      <c r="T417" s="9">
        <f t="shared" si="67"/>
        <v>34.125</v>
      </c>
      <c r="U417" s="8">
        <f t="shared" si="68"/>
        <v>33.508333333333333</v>
      </c>
      <c r="V417" s="8">
        <f t="shared" si="69"/>
        <v>33.662499999999994</v>
      </c>
    </row>
    <row r="418" spans="1:22" ht="13.5" x14ac:dyDescent="0.25">
      <c r="A418" s="3">
        <f>RSI!A418</f>
        <v>42613</v>
      </c>
      <c r="B418" s="2">
        <f>RSI!B418</f>
        <v>3.0245000000000002</v>
      </c>
      <c r="C418" s="2">
        <f>RSI!I418</f>
        <v>43.766863960412508</v>
      </c>
      <c r="D418" s="2">
        <f>MACD!E418</f>
        <v>8.0104854801286152E-3</v>
      </c>
      <c r="E418" s="2">
        <f>MACD!F418</f>
        <v>-7.6418902179017662E-4</v>
      </c>
      <c r="F418" s="2">
        <f>'Moving Avg'!D418</f>
        <v>3.07294</v>
      </c>
      <c r="G418" s="2">
        <f>'Moving Avg'!F418</f>
        <v>3.0878050000000004</v>
      </c>
      <c r="H418" s="2">
        <f>'Moving Avg'!G418</f>
        <v>3.0206839999999993</v>
      </c>
      <c r="I418" s="2">
        <f>'Moving Avg'!H418</f>
        <v>2.8297315000000016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0"/>
        <v>25</v>
      </c>
      <c r="N418" s="8">
        <f t="shared" si="61"/>
        <v>0</v>
      </c>
      <c r="O418" s="8">
        <f t="shared" si="62"/>
        <v>50</v>
      </c>
      <c r="P418" s="8">
        <f t="shared" si="63"/>
        <v>16.5</v>
      </c>
      <c r="Q418" s="9">
        <f t="shared" si="64"/>
        <v>18.725000000000001</v>
      </c>
      <c r="R418" s="9">
        <f t="shared" si="65"/>
        <v>26.625</v>
      </c>
      <c r="S418" s="9">
        <f t="shared" si="66"/>
        <v>23.675000000000001</v>
      </c>
      <c r="T418" s="9">
        <f t="shared" si="67"/>
        <v>22.875</v>
      </c>
      <c r="U418" s="8">
        <f t="shared" si="68"/>
        <v>23.008333333333336</v>
      </c>
      <c r="V418" s="8">
        <f t="shared" si="69"/>
        <v>22.975000000000001</v>
      </c>
    </row>
    <row r="419" spans="1:22" ht="13.5" x14ac:dyDescent="0.25">
      <c r="A419" s="3">
        <f>RSI!A419</f>
        <v>42614</v>
      </c>
      <c r="B419" s="2">
        <f>RSI!B419</f>
        <v>3.0478999999999998</v>
      </c>
      <c r="C419" s="2">
        <f>RSI!I419</f>
        <v>47.798596695175469</v>
      </c>
      <c r="D419" s="2">
        <f>MACD!E419</f>
        <v>1.6316385860030813E-2</v>
      </c>
      <c r="E419" s="2">
        <f>MACD!F419</f>
        <v>2.6519259545740217E-3</v>
      </c>
      <c r="F419" s="2">
        <f>'Moving Avg'!D419</f>
        <v>3.0666800000000003</v>
      </c>
      <c r="G419" s="2">
        <f>'Moving Avg'!F419</f>
        <v>3.0842850000000004</v>
      </c>
      <c r="H419" s="2">
        <f>'Moving Avg'!G419</f>
        <v>3.0234119999999995</v>
      </c>
      <c r="I419" s="2">
        <f>'Moving Avg'!H419</f>
        <v>2.8304865000000019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0"/>
        <v>25</v>
      </c>
      <c r="N419" s="8">
        <f t="shared" si="61"/>
        <v>0</v>
      </c>
      <c r="O419" s="8">
        <f t="shared" si="62"/>
        <v>50</v>
      </c>
      <c r="P419" s="8">
        <f t="shared" si="63"/>
        <v>16.5</v>
      </c>
      <c r="Q419" s="9">
        <f t="shared" si="64"/>
        <v>18.725000000000001</v>
      </c>
      <c r="R419" s="9">
        <f t="shared" si="65"/>
        <v>26.625</v>
      </c>
      <c r="S419" s="9">
        <f t="shared" si="66"/>
        <v>23.675000000000001</v>
      </c>
      <c r="T419" s="9">
        <f t="shared" si="67"/>
        <v>22.875</v>
      </c>
      <c r="U419" s="8">
        <f t="shared" si="68"/>
        <v>23.008333333333336</v>
      </c>
      <c r="V419" s="8">
        <f t="shared" si="69"/>
        <v>22.975000000000001</v>
      </c>
    </row>
    <row r="420" spans="1:22" ht="13.5" x14ac:dyDescent="0.25">
      <c r="A420" s="3">
        <f>RSI!A420</f>
        <v>42615</v>
      </c>
      <c r="B420" s="2">
        <f>RSI!B420</f>
        <v>3.0323000000000002</v>
      </c>
      <c r="C420" s="2">
        <f>RSI!I420</f>
        <v>45.458632449396355</v>
      </c>
      <c r="D420" s="2">
        <f>MACD!E420</f>
        <v>2.3395750706278307E-2</v>
      </c>
      <c r="E420" s="2">
        <f>MACD!F420</f>
        <v>6.800690904914879E-3</v>
      </c>
      <c r="F420" s="2">
        <f>'Moving Avg'!D420</f>
        <v>3.0573000000000001</v>
      </c>
      <c r="G420" s="2">
        <f>'Moving Avg'!F420</f>
        <v>3.0799850000000002</v>
      </c>
      <c r="H420" s="2">
        <f>'Moving Avg'!G420</f>
        <v>3.0259740000000006</v>
      </c>
      <c r="I420" s="2">
        <f>'Moving Avg'!H420</f>
        <v>2.8311635000000024</v>
      </c>
      <c r="J420" s="6" t="str">
        <f>OBV!F420</f>
        <v>BEARISH</v>
      </c>
      <c r="K420" s="6" t="str">
        <f>OBV!G420</f>
        <v>STRONG</v>
      </c>
      <c r="L420" s="6" t="str">
        <f>OBV!H420</f>
        <v>CONFIRMED BEARISH</v>
      </c>
      <c r="M420" s="8">
        <f t="shared" si="60"/>
        <v>25</v>
      </c>
      <c r="N420" s="8">
        <f t="shared" si="61"/>
        <v>0</v>
      </c>
      <c r="O420" s="8">
        <f t="shared" si="62"/>
        <v>50</v>
      </c>
      <c r="P420" s="8">
        <f t="shared" si="63"/>
        <v>33</v>
      </c>
      <c r="Q420" s="9">
        <f t="shared" si="64"/>
        <v>21.2</v>
      </c>
      <c r="R420" s="9">
        <f t="shared" si="65"/>
        <v>30.75</v>
      </c>
      <c r="S420" s="9">
        <f t="shared" si="66"/>
        <v>31.1</v>
      </c>
      <c r="T420" s="9">
        <f t="shared" si="67"/>
        <v>27</v>
      </c>
      <c r="U420" s="8">
        <f t="shared" si="68"/>
        <v>27.683333333333337</v>
      </c>
      <c r="V420" s="8">
        <f t="shared" si="69"/>
        <v>27.512500000000003</v>
      </c>
    </row>
    <row r="421" spans="1:22" ht="13.5" x14ac:dyDescent="0.25">
      <c r="A421" s="3">
        <f>RSI!A421</f>
        <v>42618</v>
      </c>
      <c r="B421" s="2">
        <f>RSI!B421</f>
        <v>3.0323000000000002</v>
      </c>
      <c r="C421" s="2">
        <f>RSI!I421</f>
        <v>45.458632449396355</v>
      </c>
      <c r="D421" s="2">
        <f>MACD!E421</f>
        <v>2.9566811475203902E-2</v>
      </c>
      <c r="E421" s="2">
        <f>MACD!F421</f>
        <v>1.1353915018972684E-2</v>
      </c>
      <c r="F421" s="2">
        <f>'Moving Avg'!D421</f>
        <v>3.0448</v>
      </c>
      <c r="G421" s="2">
        <f>'Moving Avg'!F421</f>
        <v>3.0756850000000004</v>
      </c>
      <c r="H421" s="2">
        <f>'Moving Avg'!G421</f>
        <v>3.028535999999999</v>
      </c>
      <c r="I421" s="2">
        <f>'Moving Avg'!H421</f>
        <v>2.831840500000002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  <c r="M421" s="8">
        <f t="shared" si="60"/>
        <v>25</v>
      </c>
      <c r="N421" s="8">
        <f t="shared" si="61"/>
        <v>0</v>
      </c>
      <c r="O421" s="8">
        <f t="shared" si="62"/>
        <v>50</v>
      </c>
      <c r="P421" s="8">
        <f t="shared" si="63"/>
        <v>33</v>
      </c>
      <c r="Q421" s="9">
        <f t="shared" si="64"/>
        <v>21.2</v>
      </c>
      <c r="R421" s="9">
        <f t="shared" si="65"/>
        <v>30.75</v>
      </c>
      <c r="S421" s="9">
        <f t="shared" si="66"/>
        <v>31.1</v>
      </c>
      <c r="T421" s="9">
        <f t="shared" si="67"/>
        <v>27</v>
      </c>
      <c r="U421" s="8">
        <f t="shared" si="68"/>
        <v>27.683333333333337</v>
      </c>
      <c r="V421" s="8">
        <f t="shared" si="69"/>
        <v>27.512500000000003</v>
      </c>
    </row>
    <row r="422" spans="1:22" ht="13.5" x14ac:dyDescent="0.25">
      <c r="A422" s="3">
        <f>RSI!A422</f>
        <v>42619</v>
      </c>
      <c r="B422" s="2">
        <f>RSI!B422</f>
        <v>3.0400999999999998</v>
      </c>
      <c r="C422" s="2">
        <f>RSI!I422</f>
        <v>46.964207835780194</v>
      </c>
      <c r="D422" s="2">
        <f>MACD!E422</f>
        <v>3.3178134738890197E-2</v>
      </c>
      <c r="E422" s="2">
        <f>MACD!F422</f>
        <v>1.5718758962956186E-2</v>
      </c>
      <c r="F422" s="2">
        <f>'Moving Avg'!D422</f>
        <v>3.0354199999999998</v>
      </c>
      <c r="G422" s="2">
        <f>'Moving Avg'!F422</f>
        <v>3.0760750000000003</v>
      </c>
      <c r="H422" s="2">
        <f>'Moving Avg'!G422</f>
        <v>3.0328679999999997</v>
      </c>
      <c r="I422" s="2">
        <f>'Moving Avg'!H422</f>
        <v>2.8325565000000017</v>
      </c>
      <c r="J422" s="6" t="str">
        <f>OBV!F422</f>
        <v>BULLISH</v>
      </c>
      <c r="K422" s="6" t="str">
        <f>OBV!G422</f>
        <v>WEAK</v>
      </c>
      <c r="L422" s="6" t="str">
        <f>OBV!H422</f>
        <v>BULLISH DIVERGENCE</v>
      </c>
      <c r="M422" s="8">
        <f t="shared" si="60"/>
        <v>25</v>
      </c>
      <c r="N422" s="8">
        <f t="shared" si="61"/>
        <v>0</v>
      </c>
      <c r="O422" s="8">
        <f t="shared" si="62"/>
        <v>50</v>
      </c>
      <c r="P422" s="8">
        <f t="shared" si="63"/>
        <v>50</v>
      </c>
      <c r="Q422" s="9">
        <f t="shared" si="64"/>
        <v>23.75</v>
      </c>
      <c r="R422" s="9">
        <f t="shared" si="65"/>
        <v>35</v>
      </c>
      <c r="S422" s="9">
        <f t="shared" si="66"/>
        <v>38.75</v>
      </c>
      <c r="T422" s="9">
        <f t="shared" si="67"/>
        <v>31.25</v>
      </c>
      <c r="U422" s="8">
        <f t="shared" si="68"/>
        <v>32.5</v>
      </c>
      <c r="V422" s="8">
        <f t="shared" si="69"/>
        <v>32.1875</v>
      </c>
    </row>
    <row r="423" spans="1:22" ht="13.5" x14ac:dyDescent="0.25">
      <c r="A423" s="3">
        <f>RSI!A423</f>
        <v>42620</v>
      </c>
      <c r="B423" s="2">
        <f>RSI!B423</f>
        <v>3.0400999999999998</v>
      </c>
      <c r="C423" s="2">
        <f>RSI!I423</f>
        <v>46.964207835780201</v>
      </c>
      <c r="D423" s="2">
        <f>MACD!E423</f>
        <v>3.634281097409886E-2</v>
      </c>
      <c r="E423" s="2">
        <f>MACD!F423</f>
        <v>1.9843569365184721E-2</v>
      </c>
      <c r="F423" s="2">
        <f>'Moving Avg'!D423</f>
        <v>3.0385399999999998</v>
      </c>
      <c r="G423" s="2">
        <f>'Moving Avg'!F423</f>
        <v>3.0737300000000003</v>
      </c>
      <c r="H423" s="2">
        <f>'Moving Avg'!G423</f>
        <v>3.0357319999999994</v>
      </c>
      <c r="I423" s="2">
        <f>'Moving Avg'!H423</f>
        <v>2.8332725000000023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  <c r="M423" s="8">
        <f t="shared" si="60"/>
        <v>25</v>
      </c>
      <c r="N423" s="8">
        <f t="shared" si="61"/>
        <v>0</v>
      </c>
      <c r="O423" s="8">
        <f t="shared" si="62"/>
        <v>50</v>
      </c>
      <c r="P423" s="8">
        <f t="shared" si="63"/>
        <v>67</v>
      </c>
      <c r="Q423" s="9">
        <f t="shared" si="64"/>
        <v>26.299999999999997</v>
      </c>
      <c r="R423" s="9">
        <f t="shared" si="65"/>
        <v>39.25</v>
      </c>
      <c r="S423" s="9">
        <f t="shared" si="66"/>
        <v>46.400000000000006</v>
      </c>
      <c r="T423" s="9">
        <f t="shared" si="67"/>
        <v>35.5</v>
      </c>
      <c r="U423" s="8">
        <f t="shared" si="68"/>
        <v>37.31666666666667</v>
      </c>
      <c r="V423" s="8">
        <f t="shared" si="69"/>
        <v>36.862499999999997</v>
      </c>
    </row>
    <row r="424" spans="1:22" ht="13.5" x14ac:dyDescent="0.25">
      <c r="A424" s="3">
        <f>RSI!A424</f>
        <v>42621</v>
      </c>
      <c r="B424" s="2">
        <f>RSI!B424</f>
        <v>3.0323000000000002</v>
      </c>
      <c r="C424" s="2">
        <f>RSI!I424</f>
        <v>45.50731677358943</v>
      </c>
      <c r="D424" s="2">
        <f>MACD!E424</f>
        <v>3.6083878554685089E-2</v>
      </c>
      <c r="E424" s="2">
        <f>MACD!F424</f>
        <v>2.3091631203084797E-2</v>
      </c>
      <c r="F424" s="2">
        <f>'Moving Avg'!D424</f>
        <v>3.0354199999999998</v>
      </c>
      <c r="G424" s="2">
        <f>'Moving Avg'!F424</f>
        <v>3.0729500000000001</v>
      </c>
      <c r="H424" s="2">
        <f>'Moving Avg'!G424</f>
        <v>3.039174</v>
      </c>
      <c r="I424" s="2">
        <f>'Moving Avg'!H424</f>
        <v>2.8339495000000023</v>
      </c>
      <c r="J424" s="6" t="str">
        <f>OBV!F424</f>
        <v>BULLISH</v>
      </c>
      <c r="K424" s="6" t="str">
        <f>OBV!G424</f>
        <v>WEAK</v>
      </c>
      <c r="L424" s="6" t="str">
        <f>OBV!H424</f>
        <v>BULLISH DIVERGENCE</v>
      </c>
      <c r="M424" s="8">
        <f t="shared" si="60"/>
        <v>25</v>
      </c>
      <c r="N424" s="8">
        <f t="shared" si="61"/>
        <v>0</v>
      </c>
      <c r="O424" s="8">
        <f t="shared" si="62"/>
        <v>50</v>
      </c>
      <c r="P424" s="8">
        <f t="shared" si="63"/>
        <v>50</v>
      </c>
      <c r="Q424" s="9">
        <f t="shared" si="64"/>
        <v>23.75</v>
      </c>
      <c r="R424" s="9">
        <f t="shared" si="65"/>
        <v>35</v>
      </c>
      <c r="S424" s="9">
        <f t="shared" si="66"/>
        <v>38.75</v>
      </c>
      <c r="T424" s="9">
        <f t="shared" si="67"/>
        <v>31.25</v>
      </c>
      <c r="U424" s="8">
        <f t="shared" si="68"/>
        <v>32.5</v>
      </c>
      <c r="V424" s="8">
        <f t="shared" si="69"/>
        <v>32.1875</v>
      </c>
    </row>
    <row r="425" spans="1:22" ht="13.5" x14ac:dyDescent="0.25">
      <c r="A425" s="3">
        <f>RSI!A425</f>
        <v>42622</v>
      </c>
      <c r="B425" s="2">
        <f>RSI!B425</f>
        <v>3.0245000000000002</v>
      </c>
      <c r="C425" s="2">
        <f>RSI!I425</f>
        <v>44.036175582237455</v>
      </c>
      <c r="D425" s="2">
        <f>MACD!E425</f>
        <v>3.6582049695546903E-2</v>
      </c>
      <c r="E425" s="2">
        <f>MACD!F425</f>
        <v>2.5789714901577217E-2</v>
      </c>
      <c r="F425" s="2">
        <f>'Moving Avg'!D425</f>
        <v>3.0338599999999998</v>
      </c>
      <c r="G425" s="2">
        <f>'Moving Avg'!F425</f>
        <v>3.0717800000000004</v>
      </c>
      <c r="H425" s="2">
        <f>'Moving Avg'!G425</f>
        <v>3.0424599999999997</v>
      </c>
      <c r="I425" s="2">
        <f>'Moving Avg'!H425</f>
        <v>2.8345875000000023</v>
      </c>
      <c r="J425" s="6" t="str">
        <f>OBV!F425</f>
        <v>BULLISH</v>
      </c>
      <c r="K425" s="6" t="str">
        <f>OBV!G425</f>
        <v>WEAK</v>
      </c>
      <c r="L425" s="6" t="str">
        <f>OBV!H425</f>
        <v>BULLISH DIVERGENCE</v>
      </c>
      <c r="M425" s="8">
        <f t="shared" si="60"/>
        <v>25</v>
      </c>
      <c r="N425" s="8">
        <f t="shared" si="61"/>
        <v>0</v>
      </c>
      <c r="O425" s="8">
        <f t="shared" si="62"/>
        <v>50</v>
      </c>
      <c r="P425" s="8">
        <f t="shared" si="63"/>
        <v>50</v>
      </c>
      <c r="Q425" s="9">
        <f t="shared" si="64"/>
        <v>23.75</v>
      </c>
      <c r="R425" s="9">
        <f t="shared" si="65"/>
        <v>35</v>
      </c>
      <c r="S425" s="9">
        <f t="shared" si="66"/>
        <v>38.75</v>
      </c>
      <c r="T425" s="9">
        <f t="shared" si="67"/>
        <v>31.25</v>
      </c>
      <c r="U425" s="8">
        <f t="shared" si="68"/>
        <v>32.5</v>
      </c>
      <c r="V425" s="8">
        <f t="shared" si="69"/>
        <v>32.1875</v>
      </c>
    </row>
    <row r="426" spans="1:22" ht="13.5" x14ac:dyDescent="0.25">
      <c r="A426" s="3">
        <f>RSI!A426</f>
        <v>42627</v>
      </c>
      <c r="B426" s="2">
        <f>RSI!B426</f>
        <v>3.0245000000000002</v>
      </c>
      <c r="C426" s="2">
        <f>RSI!I426</f>
        <v>44.036175582237455</v>
      </c>
      <c r="D426" s="2">
        <f>MACD!E426</f>
        <v>3.9578827088580848E-2</v>
      </c>
      <c r="E426" s="2">
        <f>MACD!F426</f>
        <v>2.8547537338977948E-2</v>
      </c>
      <c r="F426" s="2">
        <f>'Moving Avg'!D426</f>
        <v>3.0323000000000002</v>
      </c>
      <c r="G426" s="2">
        <f>'Moving Avg'!F426</f>
        <v>3.0674800000000007</v>
      </c>
      <c r="H426" s="2">
        <f>'Moving Avg'!G426</f>
        <v>3.0457459999999998</v>
      </c>
      <c r="I426" s="2">
        <f>'Moving Avg'!H426</f>
        <v>2.8352255000000017</v>
      </c>
      <c r="J426" s="6" t="str">
        <f>OBV!F426</f>
        <v>BULLISH</v>
      </c>
      <c r="K426" s="6" t="str">
        <f>OBV!G426</f>
        <v>WEAK</v>
      </c>
      <c r="L426" s="6" t="str">
        <f>OBV!H426</f>
        <v>BULLISH DIVERGENCE</v>
      </c>
      <c r="M426" s="8">
        <f t="shared" si="60"/>
        <v>25</v>
      </c>
      <c r="N426" s="8">
        <f t="shared" si="61"/>
        <v>0</v>
      </c>
      <c r="O426" s="8">
        <f t="shared" si="62"/>
        <v>50</v>
      </c>
      <c r="P426" s="8">
        <f t="shared" si="63"/>
        <v>50</v>
      </c>
      <c r="Q426" s="9">
        <f t="shared" si="64"/>
        <v>23.75</v>
      </c>
      <c r="R426" s="9">
        <f t="shared" si="65"/>
        <v>35</v>
      </c>
      <c r="S426" s="9">
        <f t="shared" si="66"/>
        <v>38.75</v>
      </c>
      <c r="T426" s="9">
        <f t="shared" si="67"/>
        <v>31.25</v>
      </c>
      <c r="U426" s="8">
        <f t="shared" si="68"/>
        <v>32.5</v>
      </c>
      <c r="V426" s="8">
        <f t="shared" si="69"/>
        <v>32.1875</v>
      </c>
    </row>
    <row r="427" spans="1:22" ht="13.5" x14ac:dyDescent="0.25">
      <c r="A427" s="3">
        <f>RSI!A427</f>
        <v>42628</v>
      </c>
      <c r="B427" s="2">
        <f>RSI!B427</f>
        <v>2.9462999999999999</v>
      </c>
      <c r="C427" s="2">
        <f>RSI!I427</f>
        <v>32.005716552957466</v>
      </c>
      <c r="D427" s="2">
        <f>MACD!E427</f>
        <v>4.6869421033680414E-2</v>
      </c>
      <c r="E427" s="2">
        <f>MACD!F427</f>
        <v>3.2211914077918444E-2</v>
      </c>
      <c r="F427" s="2">
        <f>'Moving Avg'!D427</f>
        <v>3.0135399999999999</v>
      </c>
      <c r="G427" s="2">
        <f>'Moving Avg'!F427</f>
        <v>3.0624000000000007</v>
      </c>
      <c r="H427" s="2">
        <f>'Moving Avg'!G427</f>
        <v>3.0473220000000003</v>
      </c>
      <c r="I427" s="2">
        <f>'Moving Avg'!H427</f>
        <v>2.8354725000000021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  <c r="M427" s="8">
        <f t="shared" si="60"/>
        <v>25</v>
      </c>
      <c r="N427" s="8">
        <f t="shared" si="61"/>
        <v>0</v>
      </c>
      <c r="O427" s="8">
        <f t="shared" si="62"/>
        <v>50</v>
      </c>
      <c r="P427" s="8">
        <f t="shared" si="63"/>
        <v>33</v>
      </c>
      <c r="Q427" s="9">
        <f t="shared" si="64"/>
        <v>21.2</v>
      </c>
      <c r="R427" s="9">
        <f t="shared" si="65"/>
        <v>30.75</v>
      </c>
      <c r="S427" s="9">
        <f t="shared" si="66"/>
        <v>31.1</v>
      </c>
      <c r="T427" s="9">
        <f t="shared" si="67"/>
        <v>27</v>
      </c>
      <c r="U427" s="8">
        <f t="shared" si="68"/>
        <v>27.683333333333337</v>
      </c>
      <c r="V427" s="8">
        <f t="shared" si="69"/>
        <v>27.512500000000003</v>
      </c>
    </row>
    <row r="428" spans="1:22" ht="13.5" x14ac:dyDescent="0.25">
      <c r="A428" s="3">
        <f>RSI!A428</f>
        <v>42629</v>
      </c>
      <c r="B428" s="2">
        <f>RSI!B428</f>
        <v>2.9462999999999999</v>
      </c>
      <c r="C428" s="2">
        <f>RSI!I428</f>
        <v>32.005716552957466</v>
      </c>
      <c r="D428" s="2">
        <f>MACD!E428</f>
        <v>4.4035334568631068E-2</v>
      </c>
      <c r="E428" s="2">
        <f>MACD!F428</f>
        <v>3.4576598176060971E-2</v>
      </c>
      <c r="F428" s="2">
        <f>'Moving Avg'!D428</f>
        <v>2.99478</v>
      </c>
      <c r="G428" s="2">
        <f>'Moving Avg'!F428</f>
        <v>3.0538000000000003</v>
      </c>
      <c r="H428" s="2">
        <f>'Moving Avg'!G428</f>
        <v>3.0457580000000002</v>
      </c>
      <c r="I428" s="2">
        <f>'Moving Avg'!H428</f>
        <v>2.8357195000000015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33</v>
      </c>
      <c r="Q428" s="9">
        <f t="shared" si="64"/>
        <v>21.2</v>
      </c>
      <c r="R428" s="9">
        <f t="shared" si="65"/>
        <v>30.75</v>
      </c>
      <c r="S428" s="9">
        <f t="shared" si="66"/>
        <v>31.1</v>
      </c>
      <c r="T428" s="9">
        <f t="shared" si="67"/>
        <v>27</v>
      </c>
      <c r="U428" s="8">
        <f t="shared" si="68"/>
        <v>27.683333333333337</v>
      </c>
      <c r="V428" s="8">
        <f t="shared" si="69"/>
        <v>27.512500000000003</v>
      </c>
    </row>
    <row r="429" spans="1:22" ht="13.5" x14ac:dyDescent="0.25">
      <c r="A429" s="3">
        <f>RSI!A429</f>
        <v>42632</v>
      </c>
      <c r="B429" s="2">
        <f>RSI!B429</f>
        <v>2.9462999999999999</v>
      </c>
      <c r="C429" s="2">
        <f>RSI!I429</f>
        <v>32.005716552957466</v>
      </c>
      <c r="D429" s="2">
        <f>MACD!E429</f>
        <v>4.5804237371585454E-2</v>
      </c>
      <c r="E429" s="2">
        <f>MACD!F429</f>
        <v>3.6822126015165872E-2</v>
      </c>
      <c r="F429" s="2">
        <f>'Moving Avg'!D429</f>
        <v>2.9775800000000006</v>
      </c>
      <c r="G429" s="2">
        <f>'Moving Avg'!F429</f>
        <v>3.0452000000000004</v>
      </c>
      <c r="H429" s="2">
        <f>'Moving Avg'!G429</f>
        <v>3.0441940000000005</v>
      </c>
      <c r="I429" s="2">
        <f>'Moving Avg'!H429</f>
        <v>2.8359665000000014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33</v>
      </c>
      <c r="Q429" s="9">
        <f t="shared" si="64"/>
        <v>21.2</v>
      </c>
      <c r="R429" s="9">
        <f t="shared" si="65"/>
        <v>30.75</v>
      </c>
      <c r="S429" s="9">
        <f t="shared" si="66"/>
        <v>31.1</v>
      </c>
      <c r="T429" s="9">
        <f t="shared" si="67"/>
        <v>27</v>
      </c>
      <c r="U429" s="8">
        <f t="shared" si="68"/>
        <v>27.683333333333337</v>
      </c>
      <c r="V429" s="8">
        <f t="shared" si="69"/>
        <v>27.512500000000003</v>
      </c>
    </row>
    <row r="430" spans="1:22" ht="13.5" x14ac:dyDescent="0.25">
      <c r="A430" s="3">
        <f>RSI!A430</f>
        <v>42633</v>
      </c>
      <c r="B430" s="2">
        <f>RSI!B430</f>
        <v>2.9462999999999999</v>
      </c>
      <c r="C430" s="2">
        <f>RSI!I430</f>
        <v>32.005716552957466</v>
      </c>
      <c r="D430" s="2">
        <f>MACD!E430</f>
        <v>4.5425979027785335E-2</v>
      </c>
      <c r="E430" s="2">
        <f>MACD!F430</f>
        <v>3.8542896617689767E-2</v>
      </c>
      <c r="F430" s="2">
        <f>'Moving Avg'!D430</f>
        <v>2.9619400000000007</v>
      </c>
      <c r="G430" s="2">
        <f>'Moving Avg'!F430</f>
        <v>3.0369900000000007</v>
      </c>
      <c r="H430" s="2">
        <f>'Moving Avg'!G430</f>
        <v>3.0426300000000008</v>
      </c>
      <c r="I430" s="2">
        <f>'Moving Avg'!H430</f>
        <v>2.8362135000000008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33</v>
      </c>
      <c r="Q430" s="9">
        <f t="shared" si="64"/>
        <v>21.2</v>
      </c>
      <c r="R430" s="9">
        <f t="shared" si="65"/>
        <v>30.75</v>
      </c>
      <c r="S430" s="9">
        <f t="shared" si="66"/>
        <v>31.1</v>
      </c>
      <c r="T430" s="9">
        <f t="shared" si="67"/>
        <v>27</v>
      </c>
      <c r="U430" s="8">
        <f t="shared" si="68"/>
        <v>27.683333333333337</v>
      </c>
      <c r="V430" s="8">
        <f t="shared" si="69"/>
        <v>27.512500000000003</v>
      </c>
    </row>
    <row r="431" spans="1:22" ht="13.5" x14ac:dyDescent="0.25">
      <c r="A431" s="3">
        <f>RSI!A431</f>
        <v>42634</v>
      </c>
      <c r="B431" s="2">
        <f>RSI!B431</f>
        <v>2.9462999999999999</v>
      </c>
      <c r="C431" s="2">
        <f>RSI!I431</f>
        <v>32.005716552957466</v>
      </c>
      <c r="D431" s="2">
        <f>MACD!E431</f>
        <v>4.5592004780901529E-2</v>
      </c>
      <c r="E431" s="2">
        <f>MACD!F431</f>
        <v>3.9952718250332121E-2</v>
      </c>
      <c r="F431" s="2">
        <f>'Moving Avg'!D431</f>
        <v>2.9462999999999999</v>
      </c>
      <c r="G431" s="2">
        <f>'Moving Avg'!F431</f>
        <v>3.0287800000000002</v>
      </c>
      <c r="H431" s="2">
        <f>'Moving Avg'!G431</f>
        <v>3.0410660000000007</v>
      </c>
      <c r="I431" s="2">
        <f>'Moving Avg'!H431</f>
        <v>2.8364605000000007</v>
      </c>
      <c r="J431" s="6" t="str">
        <f>OBV!F431</f>
        <v>BEARISH</v>
      </c>
      <c r="K431" s="6" t="str">
        <f>OBV!G431</f>
        <v>STRONG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33</v>
      </c>
      <c r="Q431" s="9">
        <f t="shared" si="64"/>
        <v>21.2</v>
      </c>
      <c r="R431" s="9">
        <f t="shared" si="65"/>
        <v>30.75</v>
      </c>
      <c r="S431" s="9">
        <f t="shared" si="66"/>
        <v>31.1</v>
      </c>
      <c r="T431" s="9">
        <f t="shared" si="67"/>
        <v>27</v>
      </c>
      <c r="U431" s="8">
        <f t="shared" si="68"/>
        <v>27.683333333333337</v>
      </c>
      <c r="V431" s="8">
        <f t="shared" si="69"/>
        <v>27.512500000000003</v>
      </c>
    </row>
    <row r="432" spans="1:22" ht="13.5" x14ac:dyDescent="0.25">
      <c r="A432" s="3">
        <f>RSI!A432</f>
        <v>42635</v>
      </c>
      <c r="B432" s="2">
        <f>RSI!B432</f>
        <v>3.0323000000000002</v>
      </c>
      <c r="C432" s="2">
        <f>RSI!I432</f>
        <v>52.62378839620051</v>
      </c>
      <c r="D432" s="2">
        <f>MACD!E432</f>
        <v>4.1012201541537951E-2</v>
      </c>
      <c r="E432" s="2">
        <f>MACD!F432</f>
        <v>4.0164614908573294E-2</v>
      </c>
      <c r="F432" s="2">
        <f>'Moving Avg'!D432</f>
        <v>2.9634999999999998</v>
      </c>
      <c r="G432" s="2">
        <f>'Moving Avg'!F432</f>
        <v>3.0252600000000003</v>
      </c>
      <c r="H432" s="2">
        <f>'Moving Avg'!G432</f>
        <v>3.0412220000000008</v>
      </c>
      <c r="I432" s="2">
        <f>'Moving Avg'!H432</f>
        <v>2.8371374999999999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83.5</v>
      </c>
      <c r="Q432" s="9">
        <f t="shared" si="64"/>
        <v>28.774999999999999</v>
      </c>
      <c r="R432" s="9">
        <f t="shared" si="65"/>
        <v>43.375</v>
      </c>
      <c r="S432" s="9">
        <f t="shared" si="66"/>
        <v>53.825000000000003</v>
      </c>
      <c r="T432" s="9">
        <f t="shared" si="67"/>
        <v>39.625</v>
      </c>
      <c r="U432" s="8">
        <f t="shared" si="68"/>
        <v>41.991666666666667</v>
      </c>
      <c r="V432" s="8">
        <f t="shared" si="69"/>
        <v>41.400000000000006</v>
      </c>
    </row>
    <row r="433" spans="1:22" ht="13.5" x14ac:dyDescent="0.25">
      <c r="A433" s="3">
        <f>RSI!A433</f>
        <v>42636</v>
      </c>
      <c r="B433" s="2">
        <f>RSI!B433</f>
        <v>3.0323000000000002</v>
      </c>
      <c r="C433" s="2">
        <f>RSI!I433</f>
        <v>52.62378839620051</v>
      </c>
      <c r="D433" s="2">
        <f>MACD!E433</f>
        <v>3.7045549983158121E-2</v>
      </c>
      <c r="E433" s="2">
        <f>MACD!F433</f>
        <v>3.9540801923490257E-2</v>
      </c>
      <c r="F433" s="2">
        <f>'Moving Avg'!D433</f>
        <v>2.9806999999999997</v>
      </c>
      <c r="G433" s="2">
        <f>'Moving Avg'!F433</f>
        <v>3.0217400000000003</v>
      </c>
      <c r="H433" s="2">
        <f>'Moving Avg'!G433</f>
        <v>3.0413780000000008</v>
      </c>
      <c r="I433" s="2">
        <f>'Moving Avg'!H433</f>
        <v>2.8378144999999999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  <c r="M433" s="8">
        <f t="shared" si="60"/>
        <v>25</v>
      </c>
      <c r="N433" s="8">
        <f t="shared" si="61"/>
        <v>45</v>
      </c>
      <c r="O433" s="8">
        <f t="shared" si="62"/>
        <v>50</v>
      </c>
      <c r="P433" s="8">
        <f t="shared" si="63"/>
        <v>83.5</v>
      </c>
      <c r="Q433" s="9">
        <f t="shared" si="64"/>
        <v>44.524999999999999</v>
      </c>
      <c r="R433" s="9">
        <f t="shared" si="65"/>
        <v>52.375</v>
      </c>
      <c r="S433" s="9">
        <f t="shared" si="66"/>
        <v>60.575000000000003</v>
      </c>
      <c r="T433" s="9">
        <f t="shared" si="67"/>
        <v>50.875</v>
      </c>
      <c r="U433" s="8">
        <f t="shared" si="68"/>
        <v>52.491666666666674</v>
      </c>
      <c r="V433" s="8">
        <f t="shared" si="69"/>
        <v>52.087500000000006</v>
      </c>
    </row>
    <row r="434" spans="1:22" ht="13.5" x14ac:dyDescent="0.25">
      <c r="A434" s="3">
        <f>RSI!A434</f>
        <v>42639</v>
      </c>
      <c r="B434" s="2">
        <f>RSI!B434</f>
        <v>3.0245000000000002</v>
      </c>
      <c r="C434" s="2">
        <f>RSI!I434</f>
        <v>50.997164330023544</v>
      </c>
      <c r="D434" s="2">
        <f>MACD!E434</f>
        <v>3.2982269702568789E-2</v>
      </c>
      <c r="E434" s="2">
        <f>MACD!F434</f>
        <v>3.8229095479305968E-2</v>
      </c>
      <c r="F434" s="2">
        <f>'Moving Avg'!D434</f>
        <v>2.99634</v>
      </c>
      <c r="G434" s="2">
        <f>'Moving Avg'!F434</f>
        <v>3.0190050000000004</v>
      </c>
      <c r="H434" s="2">
        <f>'Moving Avg'!G434</f>
        <v>3.0416900000000009</v>
      </c>
      <c r="I434" s="2">
        <f>'Moving Avg'!H434</f>
        <v>2.8384525000000003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  <c r="M434" s="8">
        <f t="shared" si="60"/>
        <v>25</v>
      </c>
      <c r="N434" s="8">
        <f t="shared" si="61"/>
        <v>45</v>
      </c>
      <c r="O434" s="8">
        <f t="shared" si="62"/>
        <v>50</v>
      </c>
      <c r="P434" s="8">
        <f t="shared" si="63"/>
        <v>83.5</v>
      </c>
      <c r="Q434" s="9">
        <f t="shared" si="64"/>
        <v>44.524999999999999</v>
      </c>
      <c r="R434" s="9">
        <f t="shared" si="65"/>
        <v>52.375</v>
      </c>
      <c r="S434" s="9">
        <f t="shared" si="66"/>
        <v>60.575000000000003</v>
      </c>
      <c r="T434" s="9">
        <f t="shared" si="67"/>
        <v>50.875</v>
      </c>
      <c r="U434" s="8">
        <f t="shared" si="68"/>
        <v>52.491666666666674</v>
      </c>
      <c r="V434" s="8">
        <f t="shared" si="69"/>
        <v>52.087500000000006</v>
      </c>
    </row>
    <row r="435" spans="1:22" ht="13.5" x14ac:dyDescent="0.25">
      <c r="A435" s="3">
        <f>RSI!A435</f>
        <v>42640</v>
      </c>
      <c r="B435" s="2">
        <f>RSI!B435</f>
        <v>3.0167000000000002</v>
      </c>
      <c r="C435" s="2">
        <f>RSI!I435</f>
        <v>49.354252174730171</v>
      </c>
      <c r="D435" s="2">
        <f>MACD!E435</f>
        <v>2.8889588346521222E-2</v>
      </c>
      <c r="E435" s="2">
        <f>MACD!F435</f>
        <v>3.636119405274902E-2</v>
      </c>
      <c r="F435" s="2">
        <f>'Moving Avg'!D435</f>
        <v>3.0104199999999999</v>
      </c>
      <c r="G435" s="2">
        <f>'Moving Avg'!F435</f>
        <v>3.0158800000000001</v>
      </c>
      <c r="H435" s="2">
        <f>'Moving Avg'!G435</f>
        <v>3.0416900000000009</v>
      </c>
      <c r="I435" s="2">
        <f>'Moving Avg'!H435</f>
        <v>2.8390515000000005</v>
      </c>
      <c r="J435" s="6" t="str">
        <f>OBV!F435</f>
        <v>BULLISH</v>
      </c>
      <c r="K435" s="6" t="str">
        <f>OBV!G435</f>
        <v>NEUTRAL</v>
      </c>
      <c r="L435" s="6" t="str">
        <f>OBV!H435</f>
        <v>CONFIRMED BULLISH</v>
      </c>
      <c r="M435" s="8">
        <f t="shared" si="60"/>
        <v>25</v>
      </c>
      <c r="N435" s="8">
        <f t="shared" si="61"/>
        <v>45</v>
      </c>
      <c r="O435" s="8">
        <f t="shared" si="62"/>
        <v>50</v>
      </c>
      <c r="P435" s="8">
        <f t="shared" si="63"/>
        <v>83.5</v>
      </c>
      <c r="Q435" s="9">
        <f t="shared" si="64"/>
        <v>44.524999999999999</v>
      </c>
      <c r="R435" s="9">
        <f t="shared" si="65"/>
        <v>52.375</v>
      </c>
      <c r="S435" s="9">
        <f t="shared" si="66"/>
        <v>60.575000000000003</v>
      </c>
      <c r="T435" s="9">
        <f t="shared" si="67"/>
        <v>50.875</v>
      </c>
      <c r="U435" s="8">
        <f t="shared" si="68"/>
        <v>52.491666666666674</v>
      </c>
      <c r="V435" s="8">
        <f t="shared" si="69"/>
        <v>52.087500000000006</v>
      </c>
    </row>
    <row r="436" spans="1:22" ht="13.5" x14ac:dyDescent="0.25">
      <c r="A436" s="3">
        <f>RSI!A436</f>
        <v>42641</v>
      </c>
      <c r="B436" s="2">
        <f>RSI!B436</f>
        <v>3.0167000000000002</v>
      </c>
      <c r="C436" s="2">
        <f>RSI!I436</f>
        <v>49.354252174730163</v>
      </c>
      <c r="D436" s="2">
        <f>MACD!E436</f>
        <v>2.5442734425440872E-2</v>
      </c>
      <c r="E436" s="2">
        <f>MACD!F436</f>
        <v>3.4177502127287394E-2</v>
      </c>
      <c r="F436" s="2">
        <f>'Moving Avg'!D436</f>
        <v>3.0245000000000002</v>
      </c>
      <c r="G436" s="2">
        <f>'Moving Avg'!F436</f>
        <v>3.0119750000000001</v>
      </c>
      <c r="H436" s="2">
        <f>'Moving Avg'!G436</f>
        <v>3.0416900000000009</v>
      </c>
      <c r="I436" s="2">
        <f>'Moving Avg'!H436</f>
        <v>2.8396505000000007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  <c r="M436" s="8">
        <f t="shared" si="60"/>
        <v>25</v>
      </c>
      <c r="N436" s="8">
        <f t="shared" si="61"/>
        <v>45</v>
      </c>
      <c r="O436" s="8">
        <f t="shared" si="62"/>
        <v>50</v>
      </c>
      <c r="P436" s="8">
        <f t="shared" si="63"/>
        <v>83.5</v>
      </c>
      <c r="Q436" s="9">
        <f t="shared" si="64"/>
        <v>44.524999999999999</v>
      </c>
      <c r="R436" s="9">
        <f t="shared" si="65"/>
        <v>52.375</v>
      </c>
      <c r="S436" s="9">
        <f t="shared" si="66"/>
        <v>60.575000000000003</v>
      </c>
      <c r="T436" s="9">
        <f t="shared" si="67"/>
        <v>50.875</v>
      </c>
      <c r="U436" s="8">
        <f t="shared" si="68"/>
        <v>52.491666666666674</v>
      </c>
      <c r="V436" s="8">
        <f t="shared" si="69"/>
        <v>52.087500000000006</v>
      </c>
    </row>
    <row r="437" spans="1:22" ht="13.5" x14ac:dyDescent="0.25">
      <c r="A437" s="3">
        <f>RSI!A437</f>
        <v>42642</v>
      </c>
      <c r="B437" s="2">
        <f>RSI!B437</f>
        <v>3.0089000000000001</v>
      </c>
      <c r="C437" s="2">
        <f>RSI!I437</f>
        <v>47.576661965128324</v>
      </c>
      <c r="D437" s="2">
        <f>MACD!E437</f>
        <v>1.1088159593535707E-2</v>
      </c>
      <c r="E437" s="2">
        <f>MACD!F437</f>
        <v>2.9559633620537061E-2</v>
      </c>
      <c r="F437" s="2">
        <f>'Moving Avg'!D437</f>
        <v>3.0198200000000002</v>
      </c>
      <c r="G437" s="2">
        <f>'Moving Avg'!F437</f>
        <v>3.00807</v>
      </c>
      <c r="H437" s="2">
        <f>'Moving Avg'!G437</f>
        <v>3.0416900000000004</v>
      </c>
      <c r="I437" s="2">
        <f>'Moving Avg'!H437</f>
        <v>2.8402105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45</v>
      </c>
      <c r="O437" s="8">
        <f t="shared" si="62"/>
        <v>50</v>
      </c>
      <c r="P437" s="8">
        <f t="shared" si="63"/>
        <v>16.5</v>
      </c>
      <c r="Q437" s="9">
        <f t="shared" si="64"/>
        <v>34.475000000000001</v>
      </c>
      <c r="R437" s="9">
        <f t="shared" si="65"/>
        <v>35.625</v>
      </c>
      <c r="S437" s="9">
        <f t="shared" si="66"/>
        <v>30.425000000000001</v>
      </c>
      <c r="T437" s="9">
        <f t="shared" si="67"/>
        <v>34.125</v>
      </c>
      <c r="U437" s="8">
        <f t="shared" si="68"/>
        <v>33.508333333333333</v>
      </c>
      <c r="V437" s="8">
        <f t="shared" si="69"/>
        <v>33.662499999999994</v>
      </c>
    </row>
    <row r="438" spans="1:22" ht="13.5" x14ac:dyDescent="0.25">
      <c r="A438" s="3">
        <f>RSI!A438</f>
        <v>42643</v>
      </c>
      <c r="B438" s="2">
        <f>RSI!B438</f>
        <v>3.0089000000000001</v>
      </c>
      <c r="C438" s="2">
        <f>RSI!I438</f>
        <v>47.576661965128324</v>
      </c>
      <c r="D438" s="2">
        <f>MACD!E438</f>
        <v>-9.9805327583180059E-4</v>
      </c>
      <c r="E438" s="2">
        <f>MACD!F438</f>
        <v>2.3448096241263289E-2</v>
      </c>
      <c r="F438" s="2">
        <f>'Moving Avg'!D438</f>
        <v>3.0151400000000002</v>
      </c>
      <c r="G438" s="2">
        <f>'Moving Avg'!F438</f>
        <v>3.0072899999999998</v>
      </c>
      <c r="H438" s="2">
        <f>'Moving Avg'!G438</f>
        <v>3.04169</v>
      </c>
      <c r="I438" s="2">
        <f>'Moving Avg'!H438</f>
        <v>2.8407705000000005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  <c r="M438" s="8">
        <f t="shared" si="60"/>
        <v>25</v>
      </c>
      <c r="N438" s="8">
        <f t="shared" si="61"/>
        <v>100</v>
      </c>
      <c r="O438" s="8">
        <f t="shared" si="62"/>
        <v>50</v>
      </c>
      <c r="P438" s="8">
        <f t="shared" si="63"/>
        <v>16.5</v>
      </c>
      <c r="Q438" s="9">
        <f t="shared" si="64"/>
        <v>53.725000000000001</v>
      </c>
      <c r="R438" s="9">
        <f t="shared" si="65"/>
        <v>46.625</v>
      </c>
      <c r="S438" s="9">
        <f t="shared" si="66"/>
        <v>38.674999999999997</v>
      </c>
      <c r="T438" s="9">
        <f t="shared" si="67"/>
        <v>47.875</v>
      </c>
      <c r="U438" s="8">
        <f t="shared" si="68"/>
        <v>46.341666666666661</v>
      </c>
      <c r="V438" s="8">
        <f t="shared" si="69"/>
        <v>46.724999999999994</v>
      </c>
    </row>
    <row r="439" spans="1:22" ht="13.5" x14ac:dyDescent="0.25">
      <c r="A439" s="3">
        <f>RSI!A439</f>
        <v>42647</v>
      </c>
      <c r="B439" s="2">
        <f>RSI!B439</f>
        <v>3.0011000000000001</v>
      </c>
      <c r="C439" s="2">
        <f>RSI!I439</f>
        <v>45.669014665255986</v>
      </c>
      <c r="D439" s="2">
        <f>MACD!E439</f>
        <v>-1.0591547082022146E-2</v>
      </c>
      <c r="E439" s="2">
        <f>MACD!F439</f>
        <v>1.6640167576606201E-2</v>
      </c>
      <c r="F439" s="2">
        <f>'Moving Avg'!D439</f>
        <v>3.0104600000000006</v>
      </c>
      <c r="G439" s="2">
        <f>'Moving Avg'!F439</f>
        <v>3.00495</v>
      </c>
      <c r="H439" s="2">
        <f>'Moving Avg'!G439</f>
        <v>3.0423160000000009</v>
      </c>
      <c r="I439" s="2">
        <f>'Moving Avg'!H439</f>
        <v>2.8412915000000005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0"/>
        <v>25</v>
      </c>
      <c r="N439" s="8">
        <f t="shared" si="61"/>
        <v>100</v>
      </c>
      <c r="O439" s="8">
        <f t="shared" si="62"/>
        <v>50</v>
      </c>
      <c r="P439" s="8">
        <f t="shared" si="63"/>
        <v>16.5</v>
      </c>
      <c r="Q439" s="9">
        <f t="shared" si="64"/>
        <v>53.725000000000001</v>
      </c>
      <c r="R439" s="9">
        <f t="shared" si="65"/>
        <v>46.625</v>
      </c>
      <c r="S439" s="9">
        <f t="shared" si="66"/>
        <v>38.674999999999997</v>
      </c>
      <c r="T439" s="9">
        <f t="shared" si="67"/>
        <v>47.875</v>
      </c>
      <c r="U439" s="8">
        <f t="shared" si="68"/>
        <v>46.341666666666661</v>
      </c>
      <c r="V439" s="8">
        <f t="shared" si="69"/>
        <v>46.724999999999994</v>
      </c>
    </row>
    <row r="440" spans="1:22" ht="13.5" x14ac:dyDescent="0.25">
      <c r="A440" s="3">
        <f>RSI!A440</f>
        <v>42648</v>
      </c>
      <c r="B440" s="2">
        <f>RSI!B440</f>
        <v>3.0089000000000001</v>
      </c>
      <c r="C440" s="2">
        <f>RSI!I440</f>
        <v>47.917949501130067</v>
      </c>
      <c r="D440" s="2">
        <f>MACD!E440</f>
        <v>-1.9189394969127971E-2</v>
      </c>
      <c r="E440" s="2">
        <f>MACD!F440</f>
        <v>9.4742550674593671E-3</v>
      </c>
      <c r="F440" s="2">
        <f>'Moving Avg'!D440</f>
        <v>3.0089000000000006</v>
      </c>
      <c r="G440" s="2">
        <f>'Moving Avg'!F440</f>
        <v>3.0037799999999999</v>
      </c>
      <c r="H440" s="2">
        <f>'Moving Avg'!G440</f>
        <v>3.042472000000001</v>
      </c>
      <c r="I440" s="2">
        <f>'Moving Avg'!H440</f>
        <v>2.8418515000000006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  <c r="M440" s="8">
        <f t="shared" si="60"/>
        <v>25</v>
      </c>
      <c r="N440" s="8">
        <f t="shared" si="61"/>
        <v>100</v>
      </c>
      <c r="O440" s="8">
        <f t="shared" si="62"/>
        <v>50</v>
      </c>
      <c r="P440" s="8">
        <f t="shared" si="63"/>
        <v>16.5</v>
      </c>
      <c r="Q440" s="9">
        <f t="shared" si="64"/>
        <v>53.725000000000001</v>
      </c>
      <c r="R440" s="9">
        <f t="shared" si="65"/>
        <v>46.625</v>
      </c>
      <c r="S440" s="9">
        <f t="shared" si="66"/>
        <v>38.674999999999997</v>
      </c>
      <c r="T440" s="9">
        <f t="shared" si="67"/>
        <v>47.875</v>
      </c>
      <c r="U440" s="8">
        <f t="shared" si="68"/>
        <v>46.341666666666661</v>
      </c>
      <c r="V440" s="8">
        <f t="shared" si="69"/>
        <v>46.724999999999994</v>
      </c>
    </row>
    <row r="441" spans="1:22" ht="13.5" x14ac:dyDescent="0.25">
      <c r="A441" s="3">
        <f>RSI!A441</f>
        <v>42649</v>
      </c>
      <c r="B441" s="2">
        <f>RSI!B441</f>
        <v>3.0400999999999998</v>
      </c>
      <c r="C441" s="2">
        <f>RSI!I441</f>
        <v>55.799338047971439</v>
      </c>
      <c r="D441" s="2">
        <f>MACD!E441</f>
        <v>-2.8731419439434802E-2</v>
      </c>
      <c r="E441" s="2">
        <f>MACD!F441</f>
        <v>1.8331201660805336E-3</v>
      </c>
      <c r="F441" s="2">
        <f>'Moving Avg'!D441</f>
        <v>3.0135800000000001</v>
      </c>
      <c r="G441" s="2">
        <f>'Moving Avg'!F441</f>
        <v>3.0041700000000002</v>
      </c>
      <c r="H441" s="2">
        <f>'Moving Avg'!G441</f>
        <v>3.0432520000000007</v>
      </c>
      <c r="I441" s="2">
        <f>'Moving Avg'!H441</f>
        <v>2.842861000000001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  <c r="M441" s="8">
        <f t="shared" si="60"/>
        <v>25</v>
      </c>
      <c r="N441" s="8">
        <f t="shared" si="61"/>
        <v>100</v>
      </c>
      <c r="O441" s="8">
        <f t="shared" si="62"/>
        <v>50</v>
      </c>
      <c r="P441" s="8">
        <f t="shared" si="63"/>
        <v>67</v>
      </c>
      <c r="Q441" s="9">
        <f t="shared" si="64"/>
        <v>61.3</v>
      </c>
      <c r="R441" s="9">
        <f t="shared" si="65"/>
        <v>59.25</v>
      </c>
      <c r="S441" s="9">
        <f t="shared" si="66"/>
        <v>61.400000000000006</v>
      </c>
      <c r="T441" s="9">
        <f t="shared" si="67"/>
        <v>60.5</v>
      </c>
      <c r="U441" s="8">
        <f t="shared" si="68"/>
        <v>60.65</v>
      </c>
      <c r="V441" s="8">
        <f t="shared" si="69"/>
        <v>60.612499999999997</v>
      </c>
    </row>
    <row r="442" spans="1:22" ht="13.5" x14ac:dyDescent="0.25">
      <c r="A442" s="3">
        <f>RSI!A442</f>
        <v>42650</v>
      </c>
      <c r="B442" s="2">
        <f>RSI!B442</f>
        <v>2.9698000000000002</v>
      </c>
      <c r="C442" s="2">
        <f>RSI!I442</f>
        <v>40.812922441100689</v>
      </c>
      <c r="D442" s="2">
        <f>MACD!E442</f>
        <v>-1.8510710184667101E-2</v>
      </c>
      <c r="E442" s="2">
        <f>MACD!F442</f>
        <v>-2.2356459040689929E-3</v>
      </c>
      <c r="F442" s="2">
        <f>'Moving Avg'!D442</f>
        <v>3.00576</v>
      </c>
      <c r="G442" s="2">
        <f>'Moving Avg'!F442</f>
        <v>3.0006550000000001</v>
      </c>
      <c r="H442" s="2">
        <f>'Moving Avg'!G442</f>
        <v>3.0426260000000012</v>
      </c>
      <c r="I442" s="2">
        <f>'Moving Avg'!H442</f>
        <v>2.8432625000000007</v>
      </c>
      <c r="J442" s="6" t="str">
        <f>OBV!F442</f>
        <v>BEARISH</v>
      </c>
      <c r="K442" s="6" t="str">
        <f>OBV!G442</f>
        <v>STRONG</v>
      </c>
      <c r="L442" s="6" t="str">
        <f>OBV!H442</f>
        <v>CONFIRMED BEARISH</v>
      </c>
      <c r="M442" s="8">
        <f t="shared" si="60"/>
        <v>25</v>
      </c>
      <c r="N442" s="8">
        <f t="shared" si="61"/>
        <v>45</v>
      </c>
      <c r="O442" s="8">
        <f t="shared" si="62"/>
        <v>50</v>
      </c>
      <c r="P442" s="8">
        <f t="shared" si="63"/>
        <v>33</v>
      </c>
      <c r="Q442" s="9">
        <f t="shared" si="64"/>
        <v>36.950000000000003</v>
      </c>
      <c r="R442" s="9">
        <f t="shared" si="65"/>
        <v>39.75</v>
      </c>
      <c r="S442" s="9">
        <f t="shared" si="66"/>
        <v>37.85</v>
      </c>
      <c r="T442" s="9">
        <f t="shared" si="67"/>
        <v>38.25</v>
      </c>
      <c r="U442" s="8">
        <f t="shared" si="68"/>
        <v>38.183333333333337</v>
      </c>
      <c r="V442" s="8">
        <f t="shared" si="69"/>
        <v>38.200000000000003</v>
      </c>
    </row>
    <row r="443" spans="1:22" ht="13.5" x14ac:dyDescent="0.25">
      <c r="A443" s="3">
        <f>RSI!A443</f>
        <v>42653</v>
      </c>
      <c r="B443" s="2">
        <f>RSI!B443</f>
        <v>3.0245000000000002</v>
      </c>
      <c r="C443" s="2">
        <f>RSI!I443</f>
        <v>51.686120971022234</v>
      </c>
      <c r="D443" s="2">
        <f>MACD!E443</f>
        <v>-1.3631684868998128E-2</v>
      </c>
      <c r="E443" s="2">
        <f>MACD!F443</f>
        <v>-4.5148536970548202E-3</v>
      </c>
      <c r="F443" s="2">
        <f>'Moving Avg'!D443</f>
        <v>3.00888</v>
      </c>
      <c r="G443" s="2">
        <f>'Moving Avg'!F443</f>
        <v>2.9998750000000003</v>
      </c>
      <c r="H443" s="2">
        <f>'Moving Avg'!G443</f>
        <v>3.0434080000000008</v>
      </c>
      <c r="I443" s="2">
        <f>'Moving Avg'!H443</f>
        <v>2.8439005000000011</v>
      </c>
      <c r="J443" s="6" t="str">
        <f>OBV!F443</f>
        <v>BEARISH</v>
      </c>
      <c r="K443" s="6" t="str">
        <f>OBV!G443</f>
        <v>STRONG</v>
      </c>
      <c r="L443" s="6" t="str">
        <f>OBV!H443</f>
        <v>BEARISH DIVERGENCE</v>
      </c>
      <c r="M443" s="8">
        <f t="shared" si="60"/>
        <v>25</v>
      </c>
      <c r="N443" s="8">
        <f t="shared" si="61"/>
        <v>45</v>
      </c>
      <c r="O443" s="8">
        <f t="shared" si="62"/>
        <v>50</v>
      </c>
      <c r="P443" s="8">
        <f t="shared" si="63"/>
        <v>33</v>
      </c>
      <c r="Q443" s="9">
        <f t="shared" si="64"/>
        <v>36.950000000000003</v>
      </c>
      <c r="R443" s="9">
        <f t="shared" si="65"/>
        <v>39.75</v>
      </c>
      <c r="S443" s="9">
        <f t="shared" si="66"/>
        <v>37.85</v>
      </c>
      <c r="T443" s="9">
        <f t="shared" si="67"/>
        <v>38.25</v>
      </c>
      <c r="U443" s="8">
        <f t="shared" si="68"/>
        <v>38.183333333333337</v>
      </c>
      <c r="V443" s="8">
        <f t="shared" si="69"/>
        <v>38.200000000000003</v>
      </c>
    </row>
    <row r="444" spans="1:22" ht="13.5" x14ac:dyDescent="0.25">
      <c r="A444" s="3">
        <f>RSI!A444</f>
        <v>42654</v>
      </c>
      <c r="B444" s="2">
        <f>RSI!B444</f>
        <v>3.0245000000000002</v>
      </c>
      <c r="C444" s="2">
        <f>RSI!I444</f>
        <v>51.686120971022234</v>
      </c>
      <c r="D444" s="2">
        <f>MACD!E444</f>
        <v>-1.0764850962203809E-2</v>
      </c>
      <c r="E444" s="2">
        <f>MACD!F444</f>
        <v>-5.7648531500846187E-3</v>
      </c>
      <c r="F444" s="2">
        <f>'Moving Avg'!D444</f>
        <v>3.0135599999999996</v>
      </c>
      <c r="G444" s="2">
        <f>'Moving Avg'!F444</f>
        <v>2.9994850000000004</v>
      </c>
      <c r="H444" s="2">
        <f>'Moving Avg'!G444</f>
        <v>3.0441900000000004</v>
      </c>
      <c r="I444" s="2">
        <f>'Moving Avg'!H444</f>
        <v>2.8445385000000005</v>
      </c>
      <c r="J444" s="6" t="str">
        <f>OBV!F444</f>
        <v>BEARISH</v>
      </c>
      <c r="K444" s="6" t="str">
        <f>OBV!G444</f>
        <v>STRONG</v>
      </c>
      <c r="L444" s="6" t="str">
        <f>OBV!H444</f>
        <v>BEARISH DIVERGENCE</v>
      </c>
      <c r="M444" s="8">
        <f t="shared" si="60"/>
        <v>25</v>
      </c>
      <c r="N444" s="8">
        <f t="shared" si="61"/>
        <v>45</v>
      </c>
      <c r="O444" s="8">
        <f t="shared" si="62"/>
        <v>50</v>
      </c>
      <c r="P444" s="8">
        <f t="shared" si="63"/>
        <v>33</v>
      </c>
      <c r="Q444" s="9">
        <f t="shared" si="64"/>
        <v>36.950000000000003</v>
      </c>
      <c r="R444" s="9">
        <f t="shared" si="65"/>
        <v>39.75</v>
      </c>
      <c r="S444" s="9">
        <f t="shared" si="66"/>
        <v>37.85</v>
      </c>
      <c r="T444" s="9">
        <f t="shared" si="67"/>
        <v>38.25</v>
      </c>
      <c r="U444" s="8">
        <f t="shared" si="68"/>
        <v>38.183333333333337</v>
      </c>
      <c r="V444" s="8">
        <f t="shared" si="69"/>
        <v>38.200000000000003</v>
      </c>
    </row>
    <row r="445" spans="1:22" ht="13.5" x14ac:dyDescent="0.25">
      <c r="A445" s="3">
        <f>RSI!A445</f>
        <v>42655</v>
      </c>
      <c r="B445" s="2">
        <f>RSI!B445</f>
        <v>3.0245000000000002</v>
      </c>
      <c r="C445" s="2">
        <f>RSI!I445</f>
        <v>51.686120971022234</v>
      </c>
      <c r="D445" s="2">
        <f>MACD!E445</f>
        <v>-9.5960796567413631E-3</v>
      </c>
      <c r="E445" s="2">
        <f>MACD!F445</f>
        <v>-6.5310984514159679E-3</v>
      </c>
      <c r="F445" s="2">
        <f>'Moving Avg'!D445</f>
        <v>3.01668</v>
      </c>
      <c r="G445" s="2">
        <f>'Moving Avg'!F445</f>
        <v>2.9994850000000004</v>
      </c>
      <c r="H445" s="2">
        <f>'Moving Avg'!G445</f>
        <v>3.0446580000000001</v>
      </c>
      <c r="I445" s="2">
        <f>'Moving Avg'!H445</f>
        <v>2.8453600000000008</v>
      </c>
      <c r="J445" s="6" t="str">
        <f>OBV!F445</f>
        <v>BEARISH</v>
      </c>
      <c r="K445" s="6" t="str">
        <f>OBV!G445</f>
        <v>STRONG</v>
      </c>
      <c r="L445" s="6" t="str">
        <f>OBV!H445</f>
        <v>BEARISH DIVERGENCE</v>
      </c>
      <c r="M445" s="8">
        <f t="shared" si="60"/>
        <v>25</v>
      </c>
      <c r="N445" s="8">
        <f t="shared" si="61"/>
        <v>45</v>
      </c>
      <c r="O445" s="8">
        <f t="shared" si="62"/>
        <v>50</v>
      </c>
      <c r="P445" s="8">
        <f t="shared" si="63"/>
        <v>33</v>
      </c>
      <c r="Q445" s="9">
        <f t="shared" si="64"/>
        <v>36.950000000000003</v>
      </c>
      <c r="R445" s="9">
        <f t="shared" si="65"/>
        <v>39.75</v>
      </c>
      <c r="S445" s="9">
        <f t="shared" si="66"/>
        <v>37.85</v>
      </c>
      <c r="T445" s="9">
        <f t="shared" si="67"/>
        <v>38.25</v>
      </c>
      <c r="U445" s="8">
        <f t="shared" si="68"/>
        <v>38.183333333333337</v>
      </c>
      <c r="V445" s="8">
        <f t="shared" si="69"/>
        <v>38.200000000000003</v>
      </c>
    </row>
    <row r="446" spans="1:22" ht="13.5" x14ac:dyDescent="0.25">
      <c r="A446" s="3">
        <f>RSI!A446</f>
        <v>42656</v>
      </c>
      <c r="B446" s="2">
        <f>RSI!B446</f>
        <v>3.0167000000000002</v>
      </c>
      <c r="C446" s="2">
        <f>RSI!I446</f>
        <v>50.048611644682396</v>
      </c>
      <c r="D446" s="2">
        <f>MACD!E446</f>
        <v>-8.0821297204756171E-3</v>
      </c>
      <c r="E446" s="2">
        <f>MACD!F446</f>
        <v>-6.8413047052278981E-3</v>
      </c>
      <c r="F446" s="2">
        <f>'Moving Avg'!D446</f>
        <v>3.012</v>
      </c>
      <c r="G446" s="2">
        <f>'Moving Avg'!F446</f>
        <v>2.9990950000000001</v>
      </c>
      <c r="H446" s="2">
        <f>'Moving Avg'!G446</f>
        <v>3.0437199999999995</v>
      </c>
      <c r="I446" s="2">
        <f>'Moving Avg'!H446</f>
        <v>2.8462890000000005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  <c r="M446" s="8">
        <f t="shared" si="60"/>
        <v>25</v>
      </c>
      <c r="N446" s="8">
        <f t="shared" si="61"/>
        <v>45</v>
      </c>
      <c r="O446" s="8">
        <f t="shared" si="62"/>
        <v>50</v>
      </c>
      <c r="P446" s="8">
        <f t="shared" si="63"/>
        <v>33</v>
      </c>
      <c r="Q446" s="9">
        <f t="shared" si="64"/>
        <v>36.950000000000003</v>
      </c>
      <c r="R446" s="9">
        <f t="shared" si="65"/>
        <v>39.75</v>
      </c>
      <c r="S446" s="9">
        <f t="shared" si="66"/>
        <v>37.85</v>
      </c>
      <c r="T446" s="9">
        <f t="shared" si="67"/>
        <v>38.25</v>
      </c>
      <c r="U446" s="8">
        <f t="shared" si="68"/>
        <v>38.183333333333337</v>
      </c>
      <c r="V446" s="8">
        <f t="shared" si="69"/>
        <v>38.200000000000003</v>
      </c>
    </row>
    <row r="447" spans="1:22" ht="13.5" x14ac:dyDescent="0.25">
      <c r="A447" s="3">
        <f>RSI!A447</f>
        <v>42657</v>
      </c>
      <c r="B447" s="2">
        <f>RSI!B447</f>
        <v>3.0167000000000002</v>
      </c>
      <c r="C447" s="2">
        <f>RSI!I447</f>
        <v>50.048611644682396</v>
      </c>
      <c r="D447" s="2">
        <f>MACD!E447</f>
        <v>-8.0038825656183477E-3</v>
      </c>
      <c r="E447" s="2">
        <f>MACD!F447</f>
        <v>-7.0738202773059878E-3</v>
      </c>
      <c r="F447" s="2">
        <f>'Moving Avg'!D447</f>
        <v>3.0213800000000002</v>
      </c>
      <c r="G447" s="2">
        <f>'Moving Avg'!F447</f>
        <v>3.0026150000000005</v>
      </c>
      <c r="H447" s="2">
        <f>'Moving Avg'!G447</f>
        <v>3.0423139999999989</v>
      </c>
      <c r="I447" s="2">
        <f>'Moving Avg'!H447</f>
        <v>2.8470715000000006</v>
      </c>
      <c r="J447" s="6" t="str">
        <f>OBV!F447</f>
        <v>BEARISH</v>
      </c>
      <c r="K447" s="6" t="str">
        <f>OBV!G447</f>
        <v>NEUTRAL</v>
      </c>
      <c r="L447" s="6" t="str">
        <f>OBV!H447</f>
        <v>BEARISH DIVERGENCE</v>
      </c>
      <c r="M447" s="8">
        <f t="shared" si="60"/>
        <v>25</v>
      </c>
      <c r="N447" s="8">
        <f t="shared" si="61"/>
        <v>45</v>
      </c>
      <c r="O447" s="8">
        <f t="shared" si="62"/>
        <v>50</v>
      </c>
      <c r="P447" s="8">
        <f t="shared" si="63"/>
        <v>16.5</v>
      </c>
      <c r="Q447" s="9">
        <f t="shared" si="64"/>
        <v>34.475000000000001</v>
      </c>
      <c r="R447" s="9">
        <f t="shared" si="65"/>
        <v>35.625</v>
      </c>
      <c r="S447" s="9">
        <f t="shared" si="66"/>
        <v>30.425000000000001</v>
      </c>
      <c r="T447" s="9">
        <f t="shared" si="67"/>
        <v>34.125</v>
      </c>
      <c r="U447" s="8">
        <f t="shared" si="68"/>
        <v>33.508333333333333</v>
      </c>
      <c r="V447" s="8">
        <f t="shared" si="69"/>
        <v>33.662499999999994</v>
      </c>
    </row>
    <row r="448" spans="1:22" ht="13.5" x14ac:dyDescent="0.25">
      <c r="A448" s="3">
        <f>RSI!A448</f>
        <v>42660</v>
      </c>
      <c r="B448" s="2">
        <f>RSI!B448</f>
        <v>3.0167000000000002</v>
      </c>
      <c r="C448" s="2">
        <f>RSI!I448</f>
        <v>50.048611644682396</v>
      </c>
      <c r="D448" s="2">
        <f>MACD!E448</f>
        <v>-7.9402543666202696E-3</v>
      </c>
      <c r="E448" s="2">
        <f>MACD!F448</f>
        <v>-7.2471070951688451E-3</v>
      </c>
      <c r="F448" s="2">
        <f>'Moving Avg'!D448</f>
        <v>3.0198200000000002</v>
      </c>
      <c r="G448" s="2">
        <f>'Moving Avg'!F448</f>
        <v>3.0061350000000004</v>
      </c>
      <c r="H448" s="2">
        <f>'Moving Avg'!G448</f>
        <v>3.0409079999999995</v>
      </c>
      <c r="I448" s="2">
        <f>'Moving Avg'!H448</f>
        <v>2.8478540000000008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25</v>
      </c>
      <c r="N448" s="8">
        <f t="shared" si="61"/>
        <v>45</v>
      </c>
      <c r="O448" s="8">
        <f t="shared" si="62"/>
        <v>50</v>
      </c>
      <c r="P448" s="8">
        <f t="shared" si="63"/>
        <v>16.5</v>
      </c>
      <c r="Q448" s="9">
        <f t="shared" si="64"/>
        <v>34.475000000000001</v>
      </c>
      <c r="R448" s="9">
        <f t="shared" si="65"/>
        <v>35.625</v>
      </c>
      <c r="S448" s="9">
        <f t="shared" si="66"/>
        <v>30.425000000000001</v>
      </c>
      <c r="T448" s="9">
        <f t="shared" si="67"/>
        <v>34.125</v>
      </c>
      <c r="U448" s="8">
        <f t="shared" si="68"/>
        <v>33.508333333333333</v>
      </c>
      <c r="V448" s="8">
        <f t="shared" si="69"/>
        <v>33.662499999999994</v>
      </c>
    </row>
    <row r="449" spans="1:22" ht="13.5" x14ac:dyDescent="0.25">
      <c r="A449" s="3">
        <f>RSI!A449</f>
        <v>42661</v>
      </c>
      <c r="B449" s="2">
        <f>RSI!B449</f>
        <v>3.0870000000000002</v>
      </c>
      <c r="C449" s="2">
        <f>RSI!I449</f>
        <v>63.179949930394159</v>
      </c>
      <c r="D449" s="2">
        <f>MACD!E449</f>
        <v>-1.4296212280606735E-2</v>
      </c>
      <c r="E449" s="2">
        <f>MACD!F449</f>
        <v>-8.6569281322564223E-3</v>
      </c>
      <c r="F449" s="2">
        <f>'Moving Avg'!D449</f>
        <v>3.0323199999999999</v>
      </c>
      <c r="G449" s="2">
        <f>'Moving Avg'!F449</f>
        <v>3.013170000000001</v>
      </c>
      <c r="H449" s="2">
        <f>'Moving Avg'!G449</f>
        <v>3.0402819999999995</v>
      </c>
      <c r="I449" s="2">
        <f>'Moving Avg'!H449</f>
        <v>2.8491345000000012</v>
      </c>
      <c r="J449" s="6" t="str">
        <f>OBV!F449</f>
        <v>BULLISH</v>
      </c>
      <c r="K449" s="6" t="str">
        <f>OBV!G449</f>
        <v>WEAK</v>
      </c>
      <c r="L449" s="6" t="str">
        <f>OBV!H449</f>
        <v>CONFIRMED BULLISH</v>
      </c>
      <c r="M449" s="8">
        <f t="shared" si="60"/>
        <v>25</v>
      </c>
      <c r="N449" s="8">
        <f t="shared" si="61"/>
        <v>45</v>
      </c>
      <c r="O449" s="8">
        <f t="shared" si="62"/>
        <v>50</v>
      </c>
      <c r="P449" s="8">
        <f t="shared" si="63"/>
        <v>67</v>
      </c>
      <c r="Q449" s="9">
        <f t="shared" si="64"/>
        <v>42.05</v>
      </c>
      <c r="R449" s="9">
        <f t="shared" si="65"/>
        <v>48.25</v>
      </c>
      <c r="S449" s="9">
        <f t="shared" si="66"/>
        <v>53.150000000000006</v>
      </c>
      <c r="T449" s="9">
        <f t="shared" si="67"/>
        <v>46.75</v>
      </c>
      <c r="U449" s="8">
        <f t="shared" si="68"/>
        <v>47.816666666666663</v>
      </c>
      <c r="V449" s="8">
        <f t="shared" si="69"/>
        <v>47.55</v>
      </c>
    </row>
    <row r="450" spans="1:22" ht="13.5" x14ac:dyDescent="0.25">
      <c r="A450" s="3">
        <f>RSI!A450</f>
        <v>42662</v>
      </c>
      <c r="B450" s="2">
        <f>RSI!B450</f>
        <v>3.0400999999999998</v>
      </c>
      <c r="C450" s="2">
        <f>RSI!I450</f>
        <v>53.142845711833452</v>
      </c>
      <c r="D450" s="2">
        <f>MACD!E450</f>
        <v>-1.5417874893779882E-2</v>
      </c>
      <c r="E450" s="2">
        <f>MACD!F450</f>
        <v>-1.0009117484561115E-2</v>
      </c>
      <c r="F450" s="2">
        <f>'Moving Avg'!D450</f>
        <v>3.0354399999999999</v>
      </c>
      <c r="G450" s="2">
        <f>'Moving Avg'!F450</f>
        <v>3.0178600000000011</v>
      </c>
      <c r="H450" s="2">
        <f>'Moving Avg'!G450</f>
        <v>3.0387179999999989</v>
      </c>
      <c r="I450" s="2">
        <f>'Moving Avg'!H450</f>
        <v>2.8500340000000022</v>
      </c>
      <c r="J450" s="6" t="str">
        <f>OBV!F450</f>
        <v>BULLISH</v>
      </c>
      <c r="K450" s="6" t="str">
        <f>OBV!G450</f>
        <v>WEAK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67</v>
      </c>
      <c r="Q450" s="9">
        <f t="shared" si="64"/>
        <v>42.05</v>
      </c>
      <c r="R450" s="9">
        <f t="shared" si="65"/>
        <v>48.25</v>
      </c>
      <c r="S450" s="9">
        <f t="shared" si="66"/>
        <v>53.150000000000006</v>
      </c>
      <c r="T450" s="9">
        <f t="shared" si="67"/>
        <v>46.75</v>
      </c>
      <c r="U450" s="8">
        <f t="shared" si="68"/>
        <v>47.816666666666663</v>
      </c>
      <c r="V450" s="8">
        <f t="shared" si="69"/>
        <v>47.55</v>
      </c>
    </row>
    <row r="451" spans="1:22" ht="13.5" x14ac:dyDescent="0.25">
      <c r="A451" s="3">
        <f>RSI!A451</f>
        <v>42663</v>
      </c>
      <c r="B451" s="2">
        <f>RSI!B451</f>
        <v>3.0792000000000002</v>
      </c>
      <c r="C451" s="2">
        <f>RSI!I451</f>
        <v>58.991920625029238</v>
      </c>
      <c r="D451" s="2">
        <f>MACD!E451</f>
        <v>-1.4572819962291206E-2</v>
      </c>
      <c r="E451" s="2">
        <f>MACD!F451</f>
        <v>-1.0921857980107133E-2</v>
      </c>
      <c r="F451" s="2">
        <f>'Moving Avg'!D451</f>
        <v>3.0479399999999996</v>
      </c>
      <c r="G451" s="2">
        <f>'Moving Avg'!F451</f>
        <v>3.0245050000000009</v>
      </c>
      <c r="H451" s="2">
        <f>'Moving Avg'!G451</f>
        <v>3.0379359999999997</v>
      </c>
      <c r="I451" s="2">
        <f>'Moving Avg'!H451</f>
        <v>2.8508355000000023</v>
      </c>
      <c r="J451" s="6" t="str">
        <f>OBV!F451</f>
        <v>BULLISH</v>
      </c>
      <c r="K451" s="6" t="str">
        <f>OBV!G451</f>
        <v>WEAK</v>
      </c>
      <c r="L451" s="6" t="str">
        <f>OBV!H451</f>
        <v>CONFIRMED BULLISH</v>
      </c>
      <c r="M451" s="8">
        <f t="shared" si="70"/>
        <v>25</v>
      </c>
      <c r="N451" s="8">
        <f t="shared" si="71"/>
        <v>45</v>
      </c>
      <c r="O451" s="8">
        <f t="shared" si="72"/>
        <v>50</v>
      </c>
      <c r="P451" s="8">
        <f t="shared" si="73"/>
        <v>67</v>
      </c>
      <c r="Q451" s="9">
        <f t="shared" ref="Q451:Q514" si="74">0.35*M451+N451*0.35+O451*0.15+P451*0.15</f>
        <v>42.05</v>
      </c>
      <c r="R451" s="9">
        <f t="shared" ref="R451:R514" si="75">M451*0.2+N451*0.2+O451*0.35+P451*0.25</f>
        <v>48.25</v>
      </c>
      <c r="S451" s="9">
        <f t="shared" ref="S451:S514" si="76">M451*0.15+N451*0.15+O451*0.25+P451*0.45</f>
        <v>53.150000000000006</v>
      </c>
      <c r="T451" s="9">
        <f t="shared" ref="T451:T514" si="77">0.25*SUM(M451:P451)</f>
        <v>46.75</v>
      </c>
      <c r="U451" s="8">
        <f t="shared" ref="U451:U514" si="78">SUM(Q451:S451)/3</f>
        <v>47.816666666666663</v>
      </c>
      <c r="V451" s="8">
        <f t="shared" ref="V451:V514" si="79">SUM(Q451:T451)/4</f>
        <v>47.55</v>
      </c>
    </row>
    <row r="452" spans="1:22" ht="13.5" x14ac:dyDescent="0.25">
      <c r="A452" s="3">
        <f>RSI!A452</f>
        <v>42664</v>
      </c>
      <c r="B452" s="2">
        <f>RSI!B452</f>
        <v>2.9462999999999999</v>
      </c>
      <c r="C452" s="2">
        <f>RSI!I452</f>
        <v>40.490726790476309</v>
      </c>
      <c r="D452" s="2">
        <f>MACD!E452</f>
        <v>-1.5161192081925012E-2</v>
      </c>
      <c r="E452" s="2">
        <f>MACD!F452</f>
        <v>-1.1769724800470709E-2</v>
      </c>
      <c r="F452" s="2">
        <f>'Moving Avg'!D452</f>
        <v>3.0338599999999998</v>
      </c>
      <c r="G452" s="2">
        <f>'Moving Avg'!F452</f>
        <v>3.0202050000000007</v>
      </c>
      <c r="H452" s="2">
        <f>'Moving Avg'!G452</f>
        <v>3.0362160000000005</v>
      </c>
      <c r="I452" s="2">
        <f>'Moving Avg'!H452</f>
        <v>2.8509725000000019</v>
      </c>
      <c r="J452" s="6" t="str">
        <f>OBV!F452</f>
        <v>BULLISH</v>
      </c>
      <c r="K452" s="6" t="str">
        <f>OBV!G452</f>
        <v>WEAK</v>
      </c>
      <c r="L452" s="6" t="str">
        <f>OBV!H452</f>
        <v>BULLISH DIVERGENCE</v>
      </c>
      <c r="M452" s="8">
        <f t="shared" si="70"/>
        <v>25</v>
      </c>
      <c r="N452" s="8">
        <f t="shared" si="71"/>
        <v>45</v>
      </c>
      <c r="O452" s="8">
        <f t="shared" si="72"/>
        <v>50</v>
      </c>
      <c r="P452" s="8">
        <f t="shared" si="73"/>
        <v>50</v>
      </c>
      <c r="Q452" s="9">
        <f t="shared" si="74"/>
        <v>39.5</v>
      </c>
      <c r="R452" s="9">
        <f t="shared" si="75"/>
        <v>44</v>
      </c>
      <c r="S452" s="9">
        <f t="shared" si="76"/>
        <v>45.5</v>
      </c>
      <c r="T452" s="9">
        <f t="shared" si="77"/>
        <v>42.5</v>
      </c>
      <c r="U452" s="8">
        <f t="shared" si="78"/>
        <v>43</v>
      </c>
      <c r="V452" s="8">
        <f t="shared" si="79"/>
        <v>42.875</v>
      </c>
    </row>
    <row r="453" spans="1:22" ht="13.5" x14ac:dyDescent="0.25">
      <c r="A453" s="3">
        <f>RSI!A453</f>
        <v>42667</v>
      </c>
      <c r="B453" s="2">
        <f>RSI!B453</f>
        <v>2.8837999999999999</v>
      </c>
      <c r="C453" s="2">
        <f>RSI!I453</f>
        <v>34.94088240812853</v>
      </c>
      <c r="D453" s="2">
        <f>MACD!E453</f>
        <v>-2.1365697587678589E-3</v>
      </c>
      <c r="E453" s="2">
        <f>MACD!F453</f>
        <v>-9.8430937921301399E-3</v>
      </c>
      <c r="F453" s="2">
        <f>'Moving Avg'!D453</f>
        <v>3.0072800000000002</v>
      </c>
      <c r="G453" s="2">
        <f>'Moving Avg'!F453</f>
        <v>3.0127800000000007</v>
      </c>
      <c r="H453" s="2">
        <f>'Moving Avg'!G453</f>
        <v>3.0321520000000008</v>
      </c>
      <c r="I453" s="2">
        <f>'Moving Avg'!H453</f>
        <v>2.8508340000000021</v>
      </c>
      <c r="J453" s="6" t="str">
        <f>OBV!F453</f>
        <v>BULLISH</v>
      </c>
      <c r="K453" s="6" t="str">
        <f>OBV!G453</f>
        <v>WEAK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50</v>
      </c>
      <c r="Q453" s="9">
        <f t="shared" si="74"/>
        <v>23.75</v>
      </c>
      <c r="R453" s="9">
        <f t="shared" si="75"/>
        <v>35</v>
      </c>
      <c r="S453" s="9">
        <f t="shared" si="76"/>
        <v>38.75</v>
      </c>
      <c r="T453" s="9">
        <f t="shared" si="77"/>
        <v>31.25</v>
      </c>
      <c r="U453" s="8">
        <f t="shared" si="78"/>
        <v>32.5</v>
      </c>
      <c r="V453" s="8">
        <f t="shared" si="79"/>
        <v>32.1875</v>
      </c>
    </row>
    <row r="454" spans="1:22" ht="13.5" x14ac:dyDescent="0.25">
      <c r="A454" s="3">
        <f>RSI!A454</f>
        <v>42668</v>
      </c>
      <c r="B454" s="2">
        <f>RSI!B454</f>
        <v>2.8915999999999999</v>
      </c>
      <c r="C454" s="2">
        <f>RSI!I454</f>
        <v>36.117689075784348</v>
      </c>
      <c r="D454" s="2">
        <f>MACD!E454</f>
        <v>9.1178958193047777E-3</v>
      </c>
      <c r="E454" s="2">
        <f>MACD!F454</f>
        <v>-6.0508958698431573E-3</v>
      </c>
      <c r="F454" s="2">
        <f>'Moving Avg'!D454</f>
        <v>2.9682000000000004</v>
      </c>
      <c r="G454" s="2">
        <f>'Moving Avg'!F454</f>
        <v>3.0061350000000004</v>
      </c>
      <c r="H454" s="2">
        <f>'Moving Avg'!G454</f>
        <v>3.0290260000000004</v>
      </c>
      <c r="I454" s="2">
        <f>'Moving Avg'!H454</f>
        <v>2.8507345000000019</v>
      </c>
      <c r="J454" s="6" t="str">
        <f>OBV!F454</f>
        <v>BEARISH</v>
      </c>
      <c r="K454" s="6" t="str">
        <f>OBV!G454</f>
        <v>WEAK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50</v>
      </c>
      <c r="P454" s="8">
        <f t="shared" si="73"/>
        <v>0</v>
      </c>
      <c r="Q454" s="9">
        <f t="shared" si="74"/>
        <v>16.25</v>
      </c>
      <c r="R454" s="9">
        <f t="shared" si="75"/>
        <v>22.5</v>
      </c>
      <c r="S454" s="9">
        <f t="shared" si="76"/>
        <v>16.25</v>
      </c>
      <c r="T454" s="9">
        <f t="shared" si="77"/>
        <v>18.75</v>
      </c>
      <c r="U454" s="8">
        <f t="shared" si="78"/>
        <v>18.333333333333332</v>
      </c>
      <c r="V454" s="8">
        <f t="shared" si="79"/>
        <v>18.4375</v>
      </c>
    </row>
    <row r="455" spans="1:22" ht="13.5" x14ac:dyDescent="0.25">
      <c r="A455" s="3">
        <f>RSI!A455</f>
        <v>42669</v>
      </c>
      <c r="B455" s="2">
        <f>RSI!B455</f>
        <v>2.8915999999999999</v>
      </c>
      <c r="C455" s="2">
        <f>RSI!I455</f>
        <v>36.117689075784348</v>
      </c>
      <c r="D455" s="2">
        <f>MACD!E455</f>
        <v>1.9346119325552191E-2</v>
      </c>
      <c r="E455" s="2">
        <f>MACD!F455</f>
        <v>-9.7149283076408818E-4</v>
      </c>
      <c r="F455" s="2">
        <f>'Moving Avg'!D455</f>
        <v>2.9385000000000003</v>
      </c>
      <c r="G455" s="2">
        <f>'Moving Avg'!F455</f>
        <v>2.9998800000000001</v>
      </c>
      <c r="H455" s="2">
        <f>'Moving Avg'!G455</f>
        <v>3.0259000000000005</v>
      </c>
      <c r="I455" s="2">
        <f>'Moving Avg'!H455</f>
        <v>2.8507080000000027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16.5</v>
      </c>
      <c r="Q455" s="9">
        <f t="shared" si="74"/>
        <v>18.725000000000001</v>
      </c>
      <c r="R455" s="9">
        <f t="shared" si="75"/>
        <v>26.625</v>
      </c>
      <c r="S455" s="9">
        <f t="shared" si="76"/>
        <v>23.675000000000001</v>
      </c>
      <c r="T455" s="9">
        <f t="shared" si="77"/>
        <v>22.875</v>
      </c>
      <c r="U455" s="8">
        <f t="shared" si="78"/>
        <v>23.008333333333336</v>
      </c>
      <c r="V455" s="8">
        <f t="shared" si="79"/>
        <v>22.975000000000001</v>
      </c>
    </row>
    <row r="456" spans="1:22" ht="13.5" x14ac:dyDescent="0.25">
      <c r="A456" s="3">
        <f>RSI!A456</f>
        <v>42670</v>
      </c>
      <c r="B456" s="2">
        <f>RSI!B456</f>
        <v>2.8915999999999999</v>
      </c>
      <c r="C456" s="2">
        <f>RSI!I456</f>
        <v>36.117689075784348</v>
      </c>
      <c r="D456" s="2">
        <f>MACD!E456</f>
        <v>2.7453746068902163E-2</v>
      </c>
      <c r="E456" s="2">
        <f>MACD!F456</f>
        <v>4.7135549491691625E-3</v>
      </c>
      <c r="F456" s="2">
        <f>'Moving Avg'!D456</f>
        <v>2.9009800000000001</v>
      </c>
      <c r="G456" s="2">
        <f>'Moving Avg'!F456</f>
        <v>2.9936249999999998</v>
      </c>
      <c r="H456" s="2">
        <f>'Moving Avg'!G456</f>
        <v>3.0215220000000005</v>
      </c>
      <c r="I456" s="2">
        <f>'Moving Avg'!H456</f>
        <v>2.8506450000000028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16.5</v>
      </c>
      <c r="Q456" s="9">
        <f t="shared" si="74"/>
        <v>18.725000000000001</v>
      </c>
      <c r="R456" s="9">
        <f t="shared" si="75"/>
        <v>26.625</v>
      </c>
      <c r="S456" s="9">
        <f t="shared" si="76"/>
        <v>23.675000000000001</v>
      </c>
      <c r="T456" s="9">
        <f t="shared" si="77"/>
        <v>22.875</v>
      </c>
      <c r="U456" s="8">
        <f t="shared" si="78"/>
        <v>23.008333333333336</v>
      </c>
      <c r="V456" s="8">
        <f t="shared" si="79"/>
        <v>22.975000000000001</v>
      </c>
    </row>
    <row r="457" spans="1:22" ht="13.5" x14ac:dyDescent="0.25">
      <c r="A457" s="3">
        <f>RSI!A457</f>
        <v>42671</v>
      </c>
      <c r="B457" s="2">
        <f>RSI!B457</f>
        <v>2.8995000000000002</v>
      </c>
      <c r="C457" s="2">
        <f>RSI!I457</f>
        <v>37.546710721461842</v>
      </c>
      <c r="D457" s="2">
        <f>MACD!E457</f>
        <v>3.4333467921168648E-2</v>
      </c>
      <c r="E457" s="2">
        <f>MACD!F457</f>
        <v>1.063753754356906E-2</v>
      </c>
      <c r="F457" s="2">
        <f>'Moving Avg'!D457</f>
        <v>2.8916200000000001</v>
      </c>
      <c r="G457" s="2">
        <f>'Moving Avg'!F457</f>
        <v>2.9881549999999999</v>
      </c>
      <c r="H457" s="2">
        <f>'Moving Avg'!G457</f>
        <v>3.0185540000000008</v>
      </c>
      <c r="I457" s="2">
        <f>'Moving Avg'!H457</f>
        <v>2.8506580000000024</v>
      </c>
      <c r="J457" s="6" t="str">
        <f>OBV!F457</f>
        <v>BULLISH</v>
      </c>
      <c r="K457" s="6" t="str">
        <f>OBV!G457</f>
        <v>WEAK</v>
      </c>
      <c r="L457" s="6" t="str">
        <f>OBV!H457</f>
        <v>BULLISH DIVERGENCE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50</v>
      </c>
      <c r="Q457" s="9">
        <f t="shared" si="74"/>
        <v>23.75</v>
      </c>
      <c r="R457" s="9">
        <f t="shared" si="75"/>
        <v>35</v>
      </c>
      <c r="S457" s="9">
        <f t="shared" si="76"/>
        <v>38.75</v>
      </c>
      <c r="T457" s="9">
        <f t="shared" si="77"/>
        <v>31.25</v>
      </c>
      <c r="U457" s="8">
        <f t="shared" si="78"/>
        <v>32.5</v>
      </c>
      <c r="V457" s="8">
        <f t="shared" si="79"/>
        <v>32.1875</v>
      </c>
    </row>
    <row r="458" spans="1:22" ht="13.5" x14ac:dyDescent="0.25">
      <c r="A458" s="3">
        <f>RSI!A458</f>
        <v>42674</v>
      </c>
      <c r="B458" s="2">
        <f>RSI!B458</f>
        <v>3.0245000000000002</v>
      </c>
      <c r="C458" s="2">
        <f>RSI!I458</f>
        <v>54.782533488399039</v>
      </c>
      <c r="D458" s="2">
        <f>MACD!E458</f>
        <v>3.1408652074127463E-2</v>
      </c>
      <c r="E458" s="2">
        <f>MACD!F458</f>
        <v>1.4791760449680742E-2</v>
      </c>
      <c r="F458" s="2">
        <f>'Moving Avg'!D458</f>
        <v>2.9197599999999997</v>
      </c>
      <c r="G458" s="2">
        <f>'Moving Avg'!F458</f>
        <v>2.9889350000000001</v>
      </c>
      <c r="H458" s="2">
        <f>'Moving Avg'!G458</f>
        <v>3.0166780000000006</v>
      </c>
      <c r="I458" s="2">
        <f>'Moving Avg'!H458</f>
        <v>2.8512960000000023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  <c r="M458" s="8">
        <f t="shared" si="70"/>
        <v>25</v>
      </c>
      <c r="N458" s="8">
        <f t="shared" si="71"/>
        <v>0</v>
      </c>
      <c r="O458" s="8">
        <f t="shared" si="72"/>
        <v>50</v>
      </c>
      <c r="P458" s="8">
        <f t="shared" si="73"/>
        <v>67</v>
      </c>
      <c r="Q458" s="9">
        <f t="shared" si="74"/>
        <v>26.299999999999997</v>
      </c>
      <c r="R458" s="9">
        <f t="shared" si="75"/>
        <v>39.25</v>
      </c>
      <c r="S458" s="9">
        <f t="shared" si="76"/>
        <v>46.400000000000006</v>
      </c>
      <c r="T458" s="9">
        <f t="shared" si="77"/>
        <v>35.5</v>
      </c>
      <c r="U458" s="8">
        <f t="shared" si="78"/>
        <v>37.31666666666667</v>
      </c>
      <c r="V458" s="8">
        <f t="shared" si="79"/>
        <v>36.862499999999997</v>
      </c>
    </row>
    <row r="459" spans="1:22" ht="13.5" x14ac:dyDescent="0.25">
      <c r="A459" s="3">
        <f>RSI!A459</f>
        <v>42675</v>
      </c>
      <c r="B459" s="2">
        <f>RSI!B459</f>
        <v>3.0870000000000002</v>
      </c>
      <c r="C459" s="2">
        <f>RSI!I459</f>
        <v>60.632685845265129</v>
      </c>
      <c r="D459" s="2">
        <f>MACD!E459</f>
        <v>3.485606242674022E-2</v>
      </c>
      <c r="E459" s="2">
        <f>MACD!F459</f>
        <v>1.8804620845092636E-2</v>
      </c>
      <c r="F459" s="2">
        <f>'Moving Avg'!D459</f>
        <v>2.9588399999999999</v>
      </c>
      <c r="G459" s="2">
        <f>'Moving Avg'!F459</f>
        <v>2.9932300000000001</v>
      </c>
      <c r="H459" s="2">
        <f>'Moving Avg'!G459</f>
        <v>3.0160520000000006</v>
      </c>
      <c r="I459" s="2">
        <f>'Moving Avg'!H459</f>
        <v>2.8522100000000021</v>
      </c>
      <c r="J459" s="6" t="str">
        <f>OBV!F459</f>
        <v>BULLISH</v>
      </c>
      <c r="K459" s="6" t="str">
        <f>OBV!G459</f>
        <v>WEAK</v>
      </c>
      <c r="L459" s="6" t="str">
        <f>OBV!H459</f>
        <v>CONFIRMED BULLISH</v>
      </c>
      <c r="M459" s="8">
        <f t="shared" si="70"/>
        <v>25</v>
      </c>
      <c r="N459" s="8">
        <f t="shared" si="71"/>
        <v>0</v>
      </c>
      <c r="O459" s="8">
        <f t="shared" si="72"/>
        <v>50</v>
      </c>
      <c r="P459" s="8">
        <f t="shared" si="73"/>
        <v>67</v>
      </c>
      <c r="Q459" s="9">
        <f t="shared" si="74"/>
        <v>26.299999999999997</v>
      </c>
      <c r="R459" s="9">
        <f t="shared" si="75"/>
        <v>39.25</v>
      </c>
      <c r="S459" s="9">
        <f t="shared" si="76"/>
        <v>46.400000000000006</v>
      </c>
      <c r="T459" s="9">
        <f t="shared" si="77"/>
        <v>35.5</v>
      </c>
      <c r="U459" s="8">
        <f t="shared" si="78"/>
        <v>37.31666666666667</v>
      </c>
      <c r="V459" s="8">
        <f t="shared" si="79"/>
        <v>36.862499999999997</v>
      </c>
    </row>
    <row r="460" spans="1:22" ht="13.5" x14ac:dyDescent="0.25">
      <c r="A460" s="3">
        <f>RSI!A460</f>
        <v>42676</v>
      </c>
      <c r="B460" s="2">
        <f>RSI!B460</f>
        <v>2.9620000000000002</v>
      </c>
      <c r="C460" s="2">
        <f>RSI!I460</f>
        <v>47.41890377537046</v>
      </c>
      <c r="D460" s="2">
        <f>MACD!E460</f>
        <v>3.920367951295578E-2</v>
      </c>
      <c r="E460" s="2">
        <f>MACD!F460</f>
        <v>2.2884432578665265E-2</v>
      </c>
      <c r="F460" s="2">
        <f>'Moving Avg'!D460</f>
        <v>2.9729199999999998</v>
      </c>
      <c r="G460" s="2">
        <f>'Moving Avg'!F460</f>
        <v>2.990885</v>
      </c>
      <c r="H460" s="2">
        <f>'Moving Avg'!G460</f>
        <v>3.0130819999999998</v>
      </c>
      <c r="I460" s="2">
        <f>'Moving Avg'!H460</f>
        <v>2.8524255000000016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  <c r="M460" s="8">
        <f t="shared" si="70"/>
        <v>25</v>
      </c>
      <c r="N460" s="8">
        <f t="shared" si="71"/>
        <v>0</v>
      </c>
      <c r="O460" s="8">
        <f t="shared" si="72"/>
        <v>50</v>
      </c>
      <c r="P460" s="8">
        <f t="shared" si="73"/>
        <v>67</v>
      </c>
      <c r="Q460" s="9">
        <f t="shared" si="74"/>
        <v>26.299999999999997</v>
      </c>
      <c r="R460" s="9">
        <f t="shared" si="75"/>
        <v>39.25</v>
      </c>
      <c r="S460" s="9">
        <f t="shared" si="76"/>
        <v>46.400000000000006</v>
      </c>
      <c r="T460" s="9">
        <f t="shared" si="77"/>
        <v>35.5</v>
      </c>
      <c r="U460" s="8">
        <f t="shared" si="78"/>
        <v>37.31666666666667</v>
      </c>
      <c r="V460" s="8">
        <f t="shared" si="79"/>
        <v>36.862499999999997</v>
      </c>
    </row>
    <row r="461" spans="1:22" ht="13.5" x14ac:dyDescent="0.25">
      <c r="A461" s="3">
        <f>RSI!A461</f>
        <v>42677</v>
      </c>
      <c r="B461" s="2">
        <f>RSI!B461</f>
        <v>2.9853999999999998</v>
      </c>
      <c r="C461" s="2">
        <f>RSI!I461</f>
        <v>49.631830476894464</v>
      </c>
      <c r="D461" s="2">
        <f>MACD!E461</f>
        <v>4.7335246409415888E-2</v>
      </c>
      <c r="E461" s="2">
        <f>MACD!F461</f>
        <v>2.7774595344815391E-2</v>
      </c>
      <c r="F461" s="2">
        <f>'Moving Avg'!D461</f>
        <v>2.9916800000000001</v>
      </c>
      <c r="G461" s="2">
        <f>'Moving Avg'!F461</f>
        <v>2.9881500000000001</v>
      </c>
      <c r="H461" s="2">
        <f>'Moving Avg'!G461</f>
        <v>3.0105799999999991</v>
      </c>
      <c r="I461" s="2">
        <f>'Moving Avg'!H461</f>
        <v>2.8527580000000023</v>
      </c>
      <c r="J461" s="6" t="str">
        <f>OBV!F461</f>
        <v>BULLISH</v>
      </c>
      <c r="K461" s="6" t="str">
        <f>OBV!G461</f>
        <v>WEAK</v>
      </c>
      <c r="L461" s="6" t="str">
        <f>OBV!H461</f>
        <v>CONFIRMED BULLISH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67</v>
      </c>
      <c r="Q461" s="9">
        <f t="shared" si="74"/>
        <v>26.299999999999997</v>
      </c>
      <c r="R461" s="9">
        <f t="shared" si="75"/>
        <v>39.25</v>
      </c>
      <c r="S461" s="9">
        <f t="shared" si="76"/>
        <v>46.400000000000006</v>
      </c>
      <c r="T461" s="9">
        <f t="shared" si="77"/>
        <v>35.5</v>
      </c>
      <c r="U461" s="8">
        <f t="shared" si="78"/>
        <v>37.31666666666667</v>
      </c>
      <c r="V461" s="8">
        <f t="shared" si="79"/>
        <v>36.862499999999997</v>
      </c>
    </row>
    <row r="462" spans="1:22" ht="13.5" x14ac:dyDescent="0.25">
      <c r="A462" s="3">
        <f>RSI!A462</f>
        <v>42678</v>
      </c>
      <c r="B462" s="2">
        <f>RSI!B462</f>
        <v>2.9775999999999998</v>
      </c>
      <c r="C462" s="2">
        <f>RSI!I462</f>
        <v>48.893163037757546</v>
      </c>
      <c r="D462" s="2">
        <f>MACD!E462</f>
        <v>3.4367268947560703E-2</v>
      </c>
      <c r="E462" s="2">
        <f>MACD!F462</f>
        <v>2.9093130065364455E-2</v>
      </c>
      <c r="F462" s="2">
        <f>'Moving Avg'!D462</f>
        <v>3.0072999999999999</v>
      </c>
      <c r="G462" s="2">
        <f>'Moving Avg'!F462</f>
        <v>2.9885400000000004</v>
      </c>
      <c r="H462" s="2">
        <f>'Moving Avg'!G462</f>
        <v>3.0080779999999994</v>
      </c>
      <c r="I462" s="2">
        <f>'Moving Avg'!H462</f>
        <v>2.8533450000000027</v>
      </c>
      <c r="J462" s="6" t="str">
        <f>OBV!F462</f>
        <v>BULLISH</v>
      </c>
      <c r="K462" s="6" t="str">
        <f>OBV!G462</f>
        <v>WEAK</v>
      </c>
      <c r="L462" s="6" t="str">
        <f>OBV!H462</f>
        <v>CONFIRMED BULLISH</v>
      </c>
      <c r="M462" s="8">
        <f t="shared" si="70"/>
        <v>25</v>
      </c>
      <c r="N462" s="8">
        <f t="shared" si="71"/>
        <v>0</v>
      </c>
      <c r="O462" s="8">
        <f t="shared" si="72"/>
        <v>50</v>
      </c>
      <c r="P462" s="8">
        <f t="shared" si="73"/>
        <v>67</v>
      </c>
      <c r="Q462" s="9">
        <f t="shared" si="74"/>
        <v>26.299999999999997</v>
      </c>
      <c r="R462" s="9">
        <f t="shared" si="75"/>
        <v>39.25</v>
      </c>
      <c r="S462" s="9">
        <f t="shared" si="76"/>
        <v>46.400000000000006</v>
      </c>
      <c r="T462" s="9">
        <f t="shared" si="77"/>
        <v>35.5</v>
      </c>
      <c r="U462" s="8">
        <f t="shared" si="78"/>
        <v>37.31666666666667</v>
      </c>
      <c r="V462" s="8">
        <f t="shared" si="79"/>
        <v>36.862499999999997</v>
      </c>
    </row>
    <row r="463" spans="1:22" ht="13.5" x14ac:dyDescent="0.25">
      <c r="A463" s="3">
        <f>RSI!A463</f>
        <v>42681</v>
      </c>
      <c r="B463" s="2">
        <f>RSI!B463</f>
        <v>2.9775999999999998</v>
      </c>
      <c r="C463" s="2">
        <f>RSI!I463</f>
        <v>48.893163037757546</v>
      </c>
      <c r="D463" s="2">
        <f>MACD!E463</f>
        <v>1.3843443084881724E-2</v>
      </c>
      <c r="E463" s="2">
        <f>MACD!F463</f>
        <v>2.6043192669267912E-2</v>
      </c>
      <c r="F463" s="2">
        <f>'Moving Avg'!D463</f>
        <v>2.9979199999999997</v>
      </c>
      <c r="G463" s="2">
        <f>'Moving Avg'!F463</f>
        <v>2.9861950000000004</v>
      </c>
      <c r="H463" s="2">
        <f>'Moving Avg'!G463</f>
        <v>3.0055759999999987</v>
      </c>
      <c r="I463" s="2">
        <f>'Moving Avg'!H463</f>
        <v>2.8541155000000034</v>
      </c>
      <c r="J463" s="6" t="str">
        <f>OBV!F463</f>
        <v>BULLISH</v>
      </c>
      <c r="K463" s="6" t="str">
        <f>OBV!G463</f>
        <v>WEAK</v>
      </c>
      <c r="L463" s="6" t="str">
        <f>OBV!H463</f>
        <v>BULLISH DIVERGENCE</v>
      </c>
      <c r="M463" s="8">
        <f t="shared" si="70"/>
        <v>25</v>
      </c>
      <c r="N463" s="8">
        <f t="shared" si="71"/>
        <v>45</v>
      </c>
      <c r="O463" s="8">
        <f t="shared" si="72"/>
        <v>50</v>
      </c>
      <c r="P463" s="8">
        <f t="shared" si="73"/>
        <v>50</v>
      </c>
      <c r="Q463" s="9">
        <f t="shared" si="74"/>
        <v>39.5</v>
      </c>
      <c r="R463" s="9">
        <f t="shared" si="75"/>
        <v>44</v>
      </c>
      <c r="S463" s="9">
        <f t="shared" si="76"/>
        <v>45.5</v>
      </c>
      <c r="T463" s="9">
        <f t="shared" si="77"/>
        <v>42.5</v>
      </c>
      <c r="U463" s="8">
        <f t="shared" si="78"/>
        <v>43</v>
      </c>
      <c r="V463" s="8">
        <f t="shared" si="79"/>
        <v>42.875</v>
      </c>
    </row>
    <row r="464" spans="1:22" ht="13.5" x14ac:dyDescent="0.25">
      <c r="A464" s="3">
        <f>RSI!A464</f>
        <v>42682</v>
      </c>
      <c r="B464" s="2">
        <f>RSI!B464</f>
        <v>3.0167000000000002</v>
      </c>
      <c r="C464" s="2">
        <f>RSI!I464</f>
        <v>52.963024040248577</v>
      </c>
      <c r="D464" s="2">
        <f>MACD!E464</f>
        <v>-5.1594796631992956E-3</v>
      </c>
      <c r="E464" s="2">
        <f>MACD!F464</f>
        <v>1.9802658202774472E-2</v>
      </c>
      <c r="F464" s="2">
        <f>'Moving Avg'!D464</f>
        <v>2.98386</v>
      </c>
      <c r="G464" s="2">
        <f>'Moving Avg'!F464</f>
        <v>2.9858050000000005</v>
      </c>
      <c r="H464" s="2">
        <f>'Moving Avg'!G464</f>
        <v>3.0043259999999985</v>
      </c>
      <c r="I464" s="2">
        <f>'Moving Avg'!H464</f>
        <v>2.8552645000000028</v>
      </c>
      <c r="J464" s="6" t="str">
        <f>OBV!F464</f>
        <v>BULLISH</v>
      </c>
      <c r="K464" s="6" t="str">
        <f>OBV!G464</f>
        <v>WEAK</v>
      </c>
      <c r="L464" s="6" t="str">
        <f>OBV!H464</f>
        <v>BULLISH DIVERGENCE</v>
      </c>
      <c r="M464" s="8">
        <f t="shared" si="70"/>
        <v>25</v>
      </c>
      <c r="N464" s="8">
        <f t="shared" si="71"/>
        <v>100</v>
      </c>
      <c r="O464" s="8">
        <f t="shared" si="72"/>
        <v>50</v>
      </c>
      <c r="P464" s="8">
        <f t="shared" si="73"/>
        <v>50</v>
      </c>
      <c r="Q464" s="9">
        <f t="shared" si="74"/>
        <v>58.75</v>
      </c>
      <c r="R464" s="9">
        <f t="shared" si="75"/>
        <v>55</v>
      </c>
      <c r="S464" s="9">
        <f t="shared" si="76"/>
        <v>53.75</v>
      </c>
      <c r="T464" s="9">
        <f t="shared" si="77"/>
        <v>56.25</v>
      </c>
      <c r="U464" s="8">
        <f t="shared" si="78"/>
        <v>55.833333333333336</v>
      </c>
      <c r="V464" s="8">
        <f t="shared" si="79"/>
        <v>55.9375</v>
      </c>
    </row>
    <row r="465" spans="1:22" ht="13.5" x14ac:dyDescent="0.25">
      <c r="A465" s="3">
        <f>RSI!A465</f>
        <v>42683</v>
      </c>
      <c r="B465" s="2">
        <f>RSI!B465</f>
        <v>3.0245000000000002</v>
      </c>
      <c r="C465" s="2">
        <f>RSI!I465</f>
        <v>53.754204149710695</v>
      </c>
      <c r="D465" s="2">
        <f>MACD!E465</f>
        <v>-2.1992430765961135E-2</v>
      </c>
      <c r="E465" s="2">
        <f>MACD!F465</f>
        <v>1.1443640409027352E-2</v>
      </c>
      <c r="F465" s="2">
        <f>'Moving Avg'!D465</f>
        <v>2.9963600000000001</v>
      </c>
      <c r="G465" s="2">
        <f>'Moving Avg'!F465</f>
        <v>2.9858050000000009</v>
      </c>
      <c r="H465" s="2">
        <f>'Moving Avg'!G465</f>
        <v>3.0032319999999992</v>
      </c>
      <c r="I465" s="2">
        <f>'Moving Avg'!H465</f>
        <v>2.8558295000000027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  <c r="M465" s="8">
        <f t="shared" si="70"/>
        <v>25</v>
      </c>
      <c r="N465" s="8">
        <f t="shared" si="71"/>
        <v>100</v>
      </c>
      <c r="O465" s="8">
        <f t="shared" si="72"/>
        <v>50</v>
      </c>
      <c r="P465" s="8">
        <f t="shared" si="73"/>
        <v>67</v>
      </c>
      <c r="Q465" s="9">
        <f t="shared" si="74"/>
        <v>61.3</v>
      </c>
      <c r="R465" s="9">
        <f t="shared" si="75"/>
        <v>59.25</v>
      </c>
      <c r="S465" s="9">
        <f t="shared" si="76"/>
        <v>61.400000000000006</v>
      </c>
      <c r="T465" s="9">
        <f t="shared" si="77"/>
        <v>60.5</v>
      </c>
      <c r="U465" s="8">
        <f t="shared" si="78"/>
        <v>60.65</v>
      </c>
      <c r="V465" s="8">
        <f t="shared" si="79"/>
        <v>60.612499999999997</v>
      </c>
    </row>
    <row r="466" spans="1:22" ht="13.5" x14ac:dyDescent="0.25">
      <c r="A466" s="3">
        <f>RSI!A466</f>
        <v>42684</v>
      </c>
      <c r="B466" s="2">
        <f>RSI!B466</f>
        <v>3.0245000000000002</v>
      </c>
      <c r="C466" s="2">
        <f>RSI!I466</f>
        <v>53.754204149710702</v>
      </c>
      <c r="D466" s="2">
        <f>MACD!E466</f>
        <v>-3.6444544242301813E-2</v>
      </c>
      <c r="E466" s="2">
        <f>MACD!F466</f>
        <v>1.866003478761518E-3</v>
      </c>
      <c r="F466" s="2">
        <f>'Moving Avg'!D466</f>
        <v>3.0041799999999999</v>
      </c>
      <c r="G466" s="2">
        <f>'Moving Avg'!F466</f>
        <v>2.9861950000000013</v>
      </c>
      <c r="H466" s="2">
        <f>'Moving Avg'!G466</f>
        <v>3.0018259999999986</v>
      </c>
      <c r="I466" s="2">
        <f>'Moving Avg'!H466</f>
        <v>2.8566875000000027</v>
      </c>
      <c r="J466" s="6" t="str">
        <f>OBV!F466</f>
        <v>BEARISH</v>
      </c>
      <c r="K466" s="6" t="str">
        <f>OBV!G466</f>
        <v>STRONG</v>
      </c>
      <c r="L466" s="6" t="str">
        <f>OBV!H466</f>
        <v>BEARISH DIVERGENCE</v>
      </c>
      <c r="M466" s="8">
        <f t="shared" si="70"/>
        <v>25</v>
      </c>
      <c r="N466" s="8">
        <f t="shared" si="71"/>
        <v>100</v>
      </c>
      <c r="O466" s="8">
        <f t="shared" si="72"/>
        <v>50</v>
      </c>
      <c r="P466" s="8">
        <f t="shared" si="73"/>
        <v>33</v>
      </c>
      <c r="Q466" s="9">
        <f t="shared" si="74"/>
        <v>56.2</v>
      </c>
      <c r="R466" s="9">
        <f t="shared" si="75"/>
        <v>50.75</v>
      </c>
      <c r="S466" s="9">
        <f t="shared" si="76"/>
        <v>46.1</v>
      </c>
      <c r="T466" s="9">
        <f t="shared" si="77"/>
        <v>52</v>
      </c>
      <c r="U466" s="8">
        <f t="shared" si="78"/>
        <v>51.016666666666673</v>
      </c>
      <c r="V466" s="8">
        <f t="shared" si="79"/>
        <v>51.262500000000003</v>
      </c>
    </row>
    <row r="467" spans="1:22" ht="13.5" x14ac:dyDescent="0.25">
      <c r="A467" s="3">
        <f>RSI!A467</f>
        <v>42685</v>
      </c>
      <c r="B467" s="2">
        <f>RSI!B467</f>
        <v>3.0089000000000001</v>
      </c>
      <c r="C467" s="2">
        <f>RSI!I467</f>
        <v>51.735717834908307</v>
      </c>
      <c r="D467" s="2">
        <f>MACD!E467</f>
        <v>-4.6495692473140782E-2</v>
      </c>
      <c r="E467" s="2">
        <f>MACD!F467</f>
        <v>-7.8063357116189419E-3</v>
      </c>
      <c r="F467" s="2">
        <f>'Moving Avg'!D467</f>
        <v>3.01044</v>
      </c>
      <c r="G467" s="2">
        <f>'Moving Avg'!F467</f>
        <v>2.9858050000000009</v>
      </c>
      <c r="H467" s="2">
        <f>'Moving Avg'!G467</f>
        <v>3.0002639999999992</v>
      </c>
      <c r="I467" s="2">
        <f>'Moving Avg'!H467</f>
        <v>2.8571745000000028</v>
      </c>
      <c r="J467" s="6" t="str">
        <f>OBV!F467</f>
        <v>BEARISH</v>
      </c>
      <c r="K467" s="6" t="str">
        <f>OBV!G467</f>
        <v>STRONG</v>
      </c>
      <c r="L467" s="6" t="str">
        <f>OBV!H467</f>
        <v>BEARISH DIVERGENCE</v>
      </c>
      <c r="M467" s="8">
        <f t="shared" si="70"/>
        <v>25</v>
      </c>
      <c r="N467" s="8">
        <f t="shared" si="71"/>
        <v>100</v>
      </c>
      <c r="O467" s="8">
        <f t="shared" si="72"/>
        <v>50</v>
      </c>
      <c r="P467" s="8">
        <f t="shared" si="73"/>
        <v>33</v>
      </c>
      <c r="Q467" s="9">
        <f t="shared" si="74"/>
        <v>56.2</v>
      </c>
      <c r="R467" s="9">
        <f t="shared" si="75"/>
        <v>50.75</v>
      </c>
      <c r="S467" s="9">
        <f t="shared" si="76"/>
        <v>46.1</v>
      </c>
      <c r="T467" s="9">
        <f t="shared" si="77"/>
        <v>52</v>
      </c>
      <c r="U467" s="8">
        <f t="shared" si="78"/>
        <v>51.016666666666673</v>
      </c>
      <c r="V467" s="8">
        <f t="shared" si="79"/>
        <v>51.262500000000003</v>
      </c>
    </row>
    <row r="468" spans="1:22" ht="13.5" x14ac:dyDescent="0.25">
      <c r="A468" s="3">
        <f>RSI!A468</f>
        <v>42688</v>
      </c>
      <c r="B468" s="2">
        <f>RSI!B468</f>
        <v>2.9228999999999998</v>
      </c>
      <c r="C468" s="2">
        <f>RSI!I468</f>
        <v>42.3046651486775</v>
      </c>
      <c r="D468" s="2">
        <f>MACD!E468</f>
        <v>-2.9486242312423805E-2</v>
      </c>
      <c r="E468" s="2">
        <f>MACD!F468</f>
        <v>-1.2142317031779915E-2</v>
      </c>
      <c r="F468" s="2">
        <f>'Moving Avg'!D468</f>
        <v>2.9995000000000003</v>
      </c>
      <c r="G468" s="2">
        <f>'Moving Avg'!F468</f>
        <v>2.9811150000000004</v>
      </c>
      <c r="H468" s="2">
        <f>'Moving Avg'!G468</f>
        <v>2.9982319999999993</v>
      </c>
      <c r="I468" s="2">
        <f>'Moving Avg'!H468</f>
        <v>2.8576715000000026</v>
      </c>
      <c r="J468" s="6" t="str">
        <f>OBV!F468</f>
        <v>BEARISH</v>
      </c>
      <c r="K468" s="6" t="str">
        <f>OBV!G468</f>
        <v>STRONG</v>
      </c>
      <c r="L468" s="6" t="str">
        <f>OBV!H468</f>
        <v>CONFIRMED BEARISH</v>
      </c>
      <c r="M468" s="8">
        <f t="shared" si="70"/>
        <v>25</v>
      </c>
      <c r="N468" s="8">
        <f t="shared" si="71"/>
        <v>45</v>
      </c>
      <c r="O468" s="8">
        <f t="shared" si="72"/>
        <v>50</v>
      </c>
      <c r="P468" s="8">
        <f t="shared" si="73"/>
        <v>33</v>
      </c>
      <c r="Q468" s="9">
        <f t="shared" si="74"/>
        <v>36.950000000000003</v>
      </c>
      <c r="R468" s="9">
        <f t="shared" si="75"/>
        <v>39.75</v>
      </c>
      <c r="S468" s="9">
        <f t="shared" si="76"/>
        <v>37.85</v>
      </c>
      <c r="T468" s="9">
        <f t="shared" si="77"/>
        <v>38.25</v>
      </c>
      <c r="U468" s="8">
        <f t="shared" si="78"/>
        <v>38.183333333333337</v>
      </c>
      <c r="V468" s="8">
        <f t="shared" si="79"/>
        <v>38.200000000000003</v>
      </c>
    </row>
    <row r="469" spans="1:22" ht="13.5" x14ac:dyDescent="0.25">
      <c r="A469" s="3">
        <f>RSI!A469</f>
        <v>42689</v>
      </c>
      <c r="B469" s="2">
        <f>RSI!B469</f>
        <v>3.0167000000000002</v>
      </c>
      <c r="C469" s="2">
        <f>RSI!I469</f>
        <v>52.479739182787341</v>
      </c>
      <c r="D469" s="2">
        <f>MACD!E469</f>
        <v>-1.1998653242774715E-2</v>
      </c>
      <c r="E469" s="2">
        <f>MACD!F469</f>
        <v>-1.2113584273978876E-2</v>
      </c>
      <c r="F469" s="2">
        <f>'Moving Avg'!D469</f>
        <v>2.9995000000000003</v>
      </c>
      <c r="G469" s="2">
        <f>'Moving Avg'!F469</f>
        <v>2.9776000000000002</v>
      </c>
      <c r="H469" s="2">
        <f>'Moving Avg'!G469</f>
        <v>2.9976080000000001</v>
      </c>
      <c r="I469" s="2">
        <f>'Moving Avg'!H469</f>
        <v>2.858967500000003</v>
      </c>
      <c r="J469" s="6" t="str">
        <f>OBV!F469</f>
        <v>BEARISH</v>
      </c>
      <c r="K469" s="6" t="str">
        <f>OBV!G469</f>
        <v>STRONG</v>
      </c>
      <c r="L469" s="6" t="str">
        <f>OBV!H469</f>
        <v>NEUTRAL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33</v>
      </c>
      <c r="Q469" s="9">
        <f t="shared" si="74"/>
        <v>21.2</v>
      </c>
      <c r="R469" s="9">
        <f t="shared" si="75"/>
        <v>30.75</v>
      </c>
      <c r="S469" s="9">
        <f t="shared" si="76"/>
        <v>31.1</v>
      </c>
      <c r="T469" s="9">
        <f t="shared" si="77"/>
        <v>27</v>
      </c>
      <c r="U469" s="8">
        <f t="shared" si="78"/>
        <v>27.683333333333337</v>
      </c>
      <c r="V469" s="8">
        <f t="shared" si="79"/>
        <v>27.512500000000003</v>
      </c>
    </row>
    <row r="470" spans="1:22" ht="13.5" x14ac:dyDescent="0.25">
      <c r="A470" s="3">
        <f>RSI!A470</f>
        <v>42690</v>
      </c>
      <c r="B470" s="2">
        <f>RSI!B470</f>
        <v>3.0167000000000002</v>
      </c>
      <c r="C470" s="2">
        <f>RSI!I470</f>
        <v>52.479739182787341</v>
      </c>
      <c r="D470" s="2">
        <f>MACD!E470</f>
        <v>-1.6590443535867028E-2</v>
      </c>
      <c r="E470" s="2">
        <f>MACD!F470</f>
        <v>-1.3008956126356507E-2</v>
      </c>
      <c r="F470" s="2">
        <f>'Moving Avg'!D470</f>
        <v>2.9979400000000003</v>
      </c>
      <c r="G470" s="2">
        <f>'Moving Avg'!F470</f>
        <v>2.9764300000000001</v>
      </c>
      <c r="H470" s="2">
        <f>'Moving Avg'!G470</f>
        <v>2.997296</v>
      </c>
      <c r="I470" s="2">
        <f>'Moving Avg'!H470</f>
        <v>2.8599700000000023</v>
      </c>
      <c r="J470" s="6" t="str">
        <f>OBV!F470</f>
        <v>BEARISH</v>
      </c>
      <c r="K470" s="6" t="str">
        <f>OBV!G470</f>
        <v>STRONG</v>
      </c>
      <c r="L470" s="6" t="str">
        <f>OBV!H470</f>
        <v>CONFIRMED BEARISH</v>
      </c>
      <c r="M470" s="8">
        <f t="shared" si="70"/>
        <v>25</v>
      </c>
      <c r="N470" s="8">
        <f t="shared" si="71"/>
        <v>45</v>
      </c>
      <c r="O470" s="8">
        <f t="shared" si="72"/>
        <v>50</v>
      </c>
      <c r="P470" s="8">
        <f t="shared" si="73"/>
        <v>33</v>
      </c>
      <c r="Q470" s="9">
        <f t="shared" si="74"/>
        <v>36.950000000000003</v>
      </c>
      <c r="R470" s="9">
        <f t="shared" si="75"/>
        <v>39.75</v>
      </c>
      <c r="S470" s="9">
        <f t="shared" si="76"/>
        <v>37.85</v>
      </c>
      <c r="T470" s="9">
        <f t="shared" si="77"/>
        <v>38.25</v>
      </c>
      <c r="U470" s="8">
        <f t="shared" si="78"/>
        <v>38.183333333333337</v>
      </c>
      <c r="V470" s="8">
        <f t="shared" si="79"/>
        <v>38.200000000000003</v>
      </c>
    </row>
    <row r="471" spans="1:22" ht="13.5" x14ac:dyDescent="0.25">
      <c r="A471" s="3">
        <f>RSI!A471</f>
        <v>42691</v>
      </c>
      <c r="B471" s="2">
        <f>RSI!B471</f>
        <v>3.0167000000000002</v>
      </c>
      <c r="C471" s="2">
        <f>RSI!I471</f>
        <v>52.479739182787341</v>
      </c>
      <c r="D471" s="2">
        <f>MACD!E471</f>
        <v>-1.7022296973065565E-2</v>
      </c>
      <c r="E471" s="2">
        <f>MACD!F471</f>
        <v>-1.381162429569832E-2</v>
      </c>
      <c r="F471" s="2">
        <f>'Moving Avg'!D471</f>
        <v>2.9963799999999998</v>
      </c>
      <c r="G471" s="2">
        <f>'Moving Avg'!F471</f>
        <v>2.9733050000000003</v>
      </c>
      <c r="H471" s="2">
        <f>'Moving Avg'!G471</f>
        <v>2.9969839999999999</v>
      </c>
      <c r="I471" s="2">
        <f>'Moving Avg'!H471</f>
        <v>2.8611190000000022</v>
      </c>
      <c r="J471" s="6" t="str">
        <f>OBV!F471</f>
        <v>BEARISH</v>
      </c>
      <c r="K471" s="6" t="str">
        <f>OBV!G471</f>
        <v>STRONG</v>
      </c>
      <c r="L471" s="6" t="str">
        <f>OBV!H471</f>
        <v>CONFIRMED BEARISH</v>
      </c>
      <c r="M471" s="8">
        <f t="shared" si="70"/>
        <v>25</v>
      </c>
      <c r="N471" s="8">
        <f t="shared" si="71"/>
        <v>45</v>
      </c>
      <c r="O471" s="8">
        <f t="shared" si="72"/>
        <v>50</v>
      </c>
      <c r="P471" s="8">
        <f t="shared" si="73"/>
        <v>33</v>
      </c>
      <c r="Q471" s="9">
        <f t="shared" si="74"/>
        <v>36.950000000000003</v>
      </c>
      <c r="R471" s="9">
        <f t="shared" si="75"/>
        <v>39.75</v>
      </c>
      <c r="S471" s="9">
        <f t="shared" si="76"/>
        <v>37.85</v>
      </c>
      <c r="T471" s="9">
        <f t="shared" si="77"/>
        <v>38.25</v>
      </c>
      <c r="U471" s="8">
        <f t="shared" si="78"/>
        <v>38.183333333333337</v>
      </c>
      <c r="V471" s="8">
        <f t="shared" si="79"/>
        <v>38.200000000000003</v>
      </c>
    </row>
    <row r="472" spans="1:22" ht="13.5" x14ac:dyDescent="0.25">
      <c r="A472" s="3">
        <f>RSI!A472</f>
        <v>42692</v>
      </c>
      <c r="B472" s="2">
        <f>RSI!B472</f>
        <v>2.9698000000000002</v>
      </c>
      <c r="C472" s="2">
        <f>RSI!I472</f>
        <v>47.273342607637879</v>
      </c>
      <c r="D472" s="2">
        <f>MACD!E472</f>
        <v>-1.5249278475451433E-2</v>
      </c>
      <c r="E472" s="2">
        <f>MACD!F472</f>
        <v>-1.4099155131648942E-2</v>
      </c>
      <c r="F472" s="2">
        <f>'Moving Avg'!D472</f>
        <v>2.9885600000000005</v>
      </c>
      <c r="G472" s="2">
        <f>'Moving Avg'!F472</f>
        <v>2.9744800000000002</v>
      </c>
      <c r="H472" s="2">
        <f>'Moving Avg'!G472</f>
        <v>2.9955780000000001</v>
      </c>
      <c r="I472" s="2">
        <f>'Moving Avg'!H472</f>
        <v>2.8622170000000025</v>
      </c>
      <c r="J472" s="6" t="str">
        <f>OBV!F472</f>
        <v>BEARISH</v>
      </c>
      <c r="K472" s="6" t="str">
        <f>OBV!G472</f>
        <v>STRONG</v>
      </c>
      <c r="L472" s="6" t="str">
        <f>OBV!H472</f>
        <v>CONFIRMED BEARISH</v>
      </c>
      <c r="M472" s="8">
        <f t="shared" si="70"/>
        <v>25</v>
      </c>
      <c r="N472" s="8">
        <f t="shared" si="71"/>
        <v>45</v>
      </c>
      <c r="O472" s="8">
        <f t="shared" si="72"/>
        <v>50</v>
      </c>
      <c r="P472" s="8">
        <f t="shared" si="73"/>
        <v>33</v>
      </c>
      <c r="Q472" s="9">
        <f t="shared" si="74"/>
        <v>36.950000000000003</v>
      </c>
      <c r="R472" s="9">
        <f t="shared" si="75"/>
        <v>39.75</v>
      </c>
      <c r="S472" s="9">
        <f t="shared" si="76"/>
        <v>37.85</v>
      </c>
      <c r="T472" s="9">
        <f t="shared" si="77"/>
        <v>38.25</v>
      </c>
      <c r="U472" s="8">
        <f t="shared" si="78"/>
        <v>38.183333333333337</v>
      </c>
      <c r="V472" s="8">
        <f t="shared" si="79"/>
        <v>38.200000000000003</v>
      </c>
    </row>
    <row r="473" spans="1:22" ht="13.5" x14ac:dyDescent="0.25">
      <c r="A473" s="3">
        <f>RSI!A473</f>
        <v>42695</v>
      </c>
      <c r="B473" s="2">
        <f>RSI!B473</f>
        <v>3.0167000000000002</v>
      </c>
      <c r="C473" s="2">
        <f>RSI!I473</f>
        <v>52.362852989934701</v>
      </c>
      <c r="D473" s="2">
        <f>MACD!E473</f>
        <v>-1.707156565281398E-2</v>
      </c>
      <c r="E473" s="2">
        <f>MACD!F473</f>
        <v>-1.4693637235881952E-2</v>
      </c>
      <c r="F473" s="2">
        <f>'Moving Avg'!D473</f>
        <v>3.00732</v>
      </c>
      <c r="G473" s="2">
        <f>'Moving Avg'!F473</f>
        <v>2.9811249999999996</v>
      </c>
      <c r="H473" s="2">
        <f>'Moving Avg'!G473</f>
        <v>2.9951099999999995</v>
      </c>
      <c r="I473" s="2">
        <f>'Moving Avg'!H473</f>
        <v>2.8635495000000026</v>
      </c>
      <c r="J473" s="6" t="str">
        <f>OBV!F473</f>
        <v>BEARISH</v>
      </c>
      <c r="K473" s="6" t="str">
        <f>OBV!G473</f>
        <v>STRONG</v>
      </c>
      <c r="L473" s="6" t="str">
        <f>OBV!H473</f>
        <v>BEARISH DIVERGENCE</v>
      </c>
      <c r="M473" s="8">
        <f t="shared" si="70"/>
        <v>25</v>
      </c>
      <c r="N473" s="8">
        <f t="shared" si="71"/>
        <v>45</v>
      </c>
      <c r="O473" s="8">
        <f t="shared" si="72"/>
        <v>50</v>
      </c>
      <c r="P473" s="8">
        <f t="shared" si="73"/>
        <v>33</v>
      </c>
      <c r="Q473" s="9">
        <f t="shared" si="74"/>
        <v>36.950000000000003</v>
      </c>
      <c r="R473" s="9">
        <f t="shared" si="75"/>
        <v>39.75</v>
      </c>
      <c r="S473" s="9">
        <f t="shared" si="76"/>
        <v>37.85</v>
      </c>
      <c r="T473" s="9">
        <f t="shared" si="77"/>
        <v>38.25</v>
      </c>
      <c r="U473" s="8">
        <f t="shared" si="78"/>
        <v>38.183333333333337</v>
      </c>
      <c r="V473" s="8">
        <f t="shared" si="79"/>
        <v>38.200000000000003</v>
      </c>
    </row>
    <row r="474" spans="1:22" ht="13.5" x14ac:dyDescent="0.25">
      <c r="A474" s="3">
        <f>RSI!A474</f>
        <v>42696</v>
      </c>
      <c r="B474" s="2">
        <f>RSI!B474</f>
        <v>3.0089000000000001</v>
      </c>
      <c r="C474" s="2">
        <f>RSI!I474</f>
        <v>51.47297296007784</v>
      </c>
      <c r="D474" s="2">
        <f>MACD!E474</f>
        <v>-1.2157157422510334E-2</v>
      </c>
      <c r="E474" s="2">
        <f>MACD!F474</f>
        <v>-1.4186341273207628E-2</v>
      </c>
      <c r="F474" s="2">
        <f>'Moving Avg'!D474</f>
        <v>3.00576</v>
      </c>
      <c r="G474" s="2">
        <f>'Moving Avg'!F474</f>
        <v>2.9869899999999996</v>
      </c>
      <c r="H474" s="2">
        <f>'Moving Avg'!G474</f>
        <v>2.9946420000000007</v>
      </c>
      <c r="I474" s="2">
        <f>'Moving Avg'!H474</f>
        <v>2.8648430000000022</v>
      </c>
      <c r="J474" s="6" t="str">
        <f>OBV!F474</f>
        <v>BEARISH</v>
      </c>
      <c r="K474" s="6" t="str">
        <f>OBV!G474</f>
        <v>STRONG</v>
      </c>
      <c r="L474" s="6" t="str">
        <f>OBV!H474</f>
        <v>CONFIRMED BEARISH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33</v>
      </c>
      <c r="Q474" s="9">
        <f t="shared" si="74"/>
        <v>21.2</v>
      </c>
      <c r="R474" s="9">
        <f t="shared" si="75"/>
        <v>30.75</v>
      </c>
      <c r="S474" s="9">
        <f t="shared" si="76"/>
        <v>31.1</v>
      </c>
      <c r="T474" s="9">
        <f t="shared" si="77"/>
        <v>27</v>
      </c>
      <c r="U474" s="8">
        <f t="shared" si="78"/>
        <v>27.683333333333337</v>
      </c>
      <c r="V474" s="8">
        <f t="shared" si="79"/>
        <v>27.512500000000003</v>
      </c>
    </row>
    <row r="475" spans="1:22" ht="13.5" x14ac:dyDescent="0.25">
      <c r="A475" s="3">
        <f>RSI!A475</f>
        <v>42697</v>
      </c>
      <c r="B475" s="2">
        <f>RSI!B475</f>
        <v>3.0089000000000001</v>
      </c>
      <c r="C475" s="2">
        <f>RSI!I475</f>
        <v>51.47297296007784</v>
      </c>
      <c r="D475" s="2">
        <f>MACD!E475</f>
        <v>-6.8794055905350149E-3</v>
      </c>
      <c r="E475" s="2">
        <f>MACD!F475</f>
        <v>-1.2724954136673107E-2</v>
      </c>
      <c r="F475" s="2">
        <f>'Moving Avg'!D475</f>
        <v>3.0042</v>
      </c>
      <c r="G475" s="2">
        <f>'Moving Avg'!F475</f>
        <v>2.9928549999999996</v>
      </c>
      <c r="H475" s="2">
        <f>'Moving Avg'!G475</f>
        <v>2.9943299999999997</v>
      </c>
      <c r="I475" s="2">
        <f>'Moving Avg'!H475</f>
        <v>2.8661365000000023</v>
      </c>
      <c r="J475" s="6" t="str">
        <f>OBV!F475</f>
        <v>BEARISH</v>
      </c>
      <c r="K475" s="6" t="str">
        <f>OBV!G475</f>
        <v>STRONG</v>
      </c>
      <c r="L475" s="6" t="str">
        <f>OBV!H475</f>
        <v>CONFIRMED BEARISH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33</v>
      </c>
      <c r="Q475" s="9">
        <f t="shared" si="74"/>
        <v>21.2</v>
      </c>
      <c r="R475" s="9">
        <f t="shared" si="75"/>
        <v>30.75</v>
      </c>
      <c r="S475" s="9">
        <f t="shared" si="76"/>
        <v>31.1</v>
      </c>
      <c r="T475" s="9">
        <f t="shared" si="77"/>
        <v>27</v>
      </c>
      <c r="U475" s="8">
        <f t="shared" si="78"/>
        <v>27.683333333333337</v>
      </c>
      <c r="V475" s="8">
        <f t="shared" si="79"/>
        <v>27.512500000000003</v>
      </c>
    </row>
    <row r="476" spans="1:22" ht="13.5" x14ac:dyDescent="0.25">
      <c r="A476" s="3">
        <f>RSI!A476</f>
        <v>42698</v>
      </c>
      <c r="B476" s="2">
        <f>RSI!B476</f>
        <v>2.9306999999999999</v>
      </c>
      <c r="C476" s="2">
        <f>RSI!I476</f>
        <v>42.980059657614156</v>
      </c>
      <c r="D476" s="2">
        <f>MACD!E476</f>
        <v>3.3043533158907401E-3</v>
      </c>
      <c r="E476" s="2">
        <f>MACD!F476</f>
        <v>-9.5190926461603369E-3</v>
      </c>
      <c r="F476" s="2">
        <f>'Moving Avg'!D476</f>
        <v>2.9870000000000001</v>
      </c>
      <c r="G476" s="2">
        <f>'Moving Avg'!F476</f>
        <v>2.9948099999999998</v>
      </c>
      <c r="H476" s="2">
        <f>'Moving Avg'!G476</f>
        <v>2.9924540000000004</v>
      </c>
      <c r="I476" s="2">
        <f>'Moving Avg'!H476</f>
        <v>2.8672225000000022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33</v>
      </c>
      <c r="Q476" s="9">
        <f t="shared" si="74"/>
        <v>21.2</v>
      </c>
      <c r="R476" s="9">
        <f t="shared" si="75"/>
        <v>30.75</v>
      </c>
      <c r="S476" s="9">
        <f t="shared" si="76"/>
        <v>31.1</v>
      </c>
      <c r="T476" s="9">
        <f t="shared" si="77"/>
        <v>27</v>
      </c>
      <c r="U476" s="8">
        <f t="shared" si="78"/>
        <v>27.683333333333337</v>
      </c>
      <c r="V476" s="8">
        <f t="shared" si="79"/>
        <v>27.512500000000003</v>
      </c>
    </row>
    <row r="477" spans="1:22" ht="13.5" x14ac:dyDescent="0.25">
      <c r="A477" s="3">
        <f>RSI!A477</f>
        <v>42699</v>
      </c>
      <c r="B477" s="2">
        <f>RSI!B477</f>
        <v>2.9306999999999999</v>
      </c>
      <c r="C477" s="2">
        <f>RSI!I477</f>
        <v>42.980059657614156</v>
      </c>
      <c r="D477" s="2">
        <f>MACD!E477</f>
        <v>9.9143712247329319E-3</v>
      </c>
      <c r="E477" s="2">
        <f>MACD!F477</f>
        <v>-5.6323998719816836E-3</v>
      </c>
      <c r="F477" s="2">
        <f>'Moving Avg'!D477</f>
        <v>2.9791800000000004</v>
      </c>
      <c r="G477" s="2">
        <f>'Moving Avg'!F477</f>
        <v>2.9963699999999998</v>
      </c>
      <c r="H477" s="2">
        <f>'Moving Avg'!G477</f>
        <v>2.9921419999999999</v>
      </c>
      <c r="I477" s="2">
        <f>'Moving Avg'!H477</f>
        <v>2.8681250000000023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33</v>
      </c>
      <c r="Q477" s="9">
        <f t="shared" si="74"/>
        <v>21.2</v>
      </c>
      <c r="R477" s="9">
        <f t="shared" si="75"/>
        <v>30.75</v>
      </c>
      <c r="S477" s="9">
        <f t="shared" si="76"/>
        <v>31.1</v>
      </c>
      <c r="T477" s="9">
        <f t="shared" si="77"/>
        <v>27</v>
      </c>
      <c r="U477" s="8">
        <f t="shared" si="78"/>
        <v>27.683333333333337</v>
      </c>
      <c r="V477" s="8">
        <f t="shared" si="79"/>
        <v>27.512500000000003</v>
      </c>
    </row>
    <row r="478" spans="1:22" ht="13.5" x14ac:dyDescent="0.25">
      <c r="A478" s="3">
        <f>RSI!A478</f>
        <v>42702</v>
      </c>
      <c r="B478" s="2">
        <f>RSI!B478</f>
        <v>2.9306999999999999</v>
      </c>
      <c r="C478" s="2">
        <f>RSI!I478</f>
        <v>42.980059657614149</v>
      </c>
      <c r="D478" s="2">
        <f>MACD!E478</f>
        <v>2.6405747575894978E-3</v>
      </c>
      <c r="E478" s="2">
        <f>MACD!F478</f>
        <v>-3.9778049460674472E-3</v>
      </c>
      <c r="F478" s="2">
        <f>'Moving Avg'!D478</f>
        <v>2.9619799999999996</v>
      </c>
      <c r="G478" s="2">
        <f>'Moving Avg'!F478</f>
        <v>2.9916799999999997</v>
      </c>
      <c r="H478" s="2">
        <f>'Moving Avg'!G478</f>
        <v>2.9918299999999998</v>
      </c>
      <c r="I478" s="2">
        <f>'Moving Avg'!H478</f>
        <v>2.8692110000000017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  <c r="M478" s="8">
        <f t="shared" si="70"/>
        <v>25</v>
      </c>
      <c r="N478" s="8">
        <f t="shared" si="71"/>
        <v>0</v>
      </c>
      <c r="O478" s="8">
        <f t="shared" si="72"/>
        <v>50</v>
      </c>
      <c r="P478" s="8">
        <f t="shared" si="73"/>
        <v>33</v>
      </c>
      <c r="Q478" s="9">
        <f t="shared" si="74"/>
        <v>21.2</v>
      </c>
      <c r="R478" s="9">
        <f t="shared" si="75"/>
        <v>30.75</v>
      </c>
      <c r="S478" s="9">
        <f t="shared" si="76"/>
        <v>31.1</v>
      </c>
      <c r="T478" s="9">
        <f t="shared" si="77"/>
        <v>27</v>
      </c>
      <c r="U478" s="8">
        <f t="shared" si="78"/>
        <v>27.683333333333337</v>
      </c>
      <c r="V478" s="8">
        <f t="shared" si="79"/>
        <v>27.512500000000003</v>
      </c>
    </row>
    <row r="479" spans="1:22" ht="13.5" x14ac:dyDescent="0.25">
      <c r="A479" s="3">
        <f>RSI!A479</f>
        <v>42703</v>
      </c>
      <c r="B479" s="2">
        <f>RSI!B479</f>
        <v>2.9306999999999999</v>
      </c>
      <c r="C479" s="2">
        <f>RSI!I479</f>
        <v>42.980059657614156</v>
      </c>
      <c r="D479" s="2">
        <f>MACD!E479</f>
        <v>1.1253519693501968E-2</v>
      </c>
      <c r="E479" s="2">
        <f>MACD!F479</f>
        <v>-9.3154001815356439E-4</v>
      </c>
      <c r="F479" s="2">
        <f>'Moving Avg'!D479</f>
        <v>2.9463400000000002</v>
      </c>
      <c r="G479" s="2">
        <f>'Moving Avg'!F479</f>
        <v>2.9838649999999998</v>
      </c>
      <c r="H479" s="2">
        <f>'Moving Avg'!G479</f>
        <v>2.991518000000001</v>
      </c>
      <c r="I479" s="2">
        <f>'Moving Avg'!H479</f>
        <v>2.8702970000000017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50</v>
      </c>
      <c r="P479" s="8">
        <f t="shared" si="73"/>
        <v>33</v>
      </c>
      <c r="Q479" s="9">
        <f t="shared" si="74"/>
        <v>21.2</v>
      </c>
      <c r="R479" s="9">
        <f t="shared" si="75"/>
        <v>30.75</v>
      </c>
      <c r="S479" s="9">
        <f t="shared" si="76"/>
        <v>31.1</v>
      </c>
      <c r="T479" s="9">
        <f t="shared" si="77"/>
        <v>27</v>
      </c>
      <c r="U479" s="8">
        <f t="shared" si="78"/>
        <v>27.683333333333337</v>
      </c>
      <c r="V479" s="8">
        <f t="shared" si="79"/>
        <v>27.512500000000003</v>
      </c>
    </row>
    <row r="480" spans="1:22" ht="13.5" x14ac:dyDescent="0.25">
      <c r="A480" s="3">
        <f>RSI!A480</f>
        <v>42704</v>
      </c>
      <c r="B480" s="2">
        <f>RSI!B480</f>
        <v>2.9698000000000002</v>
      </c>
      <c r="C480" s="2">
        <f>RSI!I480</f>
        <v>48.675306362285106</v>
      </c>
      <c r="D480" s="2">
        <f>MACD!E480</f>
        <v>1.5957068920287476E-2</v>
      </c>
      <c r="E480" s="2">
        <f>MACD!F480</f>
        <v>2.4461817695346439E-3</v>
      </c>
      <c r="F480" s="2">
        <f>'Moving Avg'!D480</f>
        <v>2.9385199999999996</v>
      </c>
      <c r="G480" s="2">
        <f>'Moving Avg'!F480</f>
        <v>2.9842550000000001</v>
      </c>
      <c r="H480" s="2">
        <f>'Moving Avg'!G480</f>
        <v>2.9919880000000005</v>
      </c>
      <c r="I480" s="2">
        <f>'Moving Avg'!H480</f>
        <v>2.8717985000000015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50</v>
      </c>
      <c r="P480" s="8">
        <f t="shared" si="73"/>
        <v>33</v>
      </c>
      <c r="Q480" s="9">
        <f t="shared" si="74"/>
        <v>21.2</v>
      </c>
      <c r="R480" s="9">
        <f t="shared" si="75"/>
        <v>30.75</v>
      </c>
      <c r="S480" s="9">
        <f t="shared" si="76"/>
        <v>31.1</v>
      </c>
      <c r="T480" s="9">
        <f t="shared" si="77"/>
        <v>27</v>
      </c>
      <c r="U480" s="8">
        <f t="shared" si="78"/>
        <v>27.683333333333337</v>
      </c>
      <c r="V480" s="8">
        <f t="shared" si="79"/>
        <v>27.512500000000003</v>
      </c>
    </row>
    <row r="481" spans="1:22" ht="13.5" x14ac:dyDescent="0.25">
      <c r="A481" s="3">
        <f>RSI!A481</f>
        <v>42705</v>
      </c>
      <c r="B481" s="2">
        <f>RSI!B481</f>
        <v>3.0167000000000002</v>
      </c>
      <c r="C481" s="2">
        <f>RSI!I481</f>
        <v>54.540605879892837</v>
      </c>
      <c r="D481" s="2">
        <f>MACD!E481</f>
        <v>1.6520737756996695E-2</v>
      </c>
      <c r="E481" s="2">
        <f>MACD!F481</f>
        <v>5.2610929670270541E-3</v>
      </c>
      <c r="F481" s="2">
        <f>'Moving Avg'!D481</f>
        <v>2.9557200000000003</v>
      </c>
      <c r="G481" s="2">
        <f>'Moving Avg'!F481</f>
        <v>2.9858199999999999</v>
      </c>
      <c r="H481" s="2">
        <f>'Moving Avg'!G481</f>
        <v>2.9933960000000002</v>
      </c>
      <c r="I481" s="2">
        <f>'Moving Avg'!H481</f>
        <v>2.8735345000000012</v>
      </c>
      <c r="J481" s="6" t="str">
        <f>OBV!F481</f>
        <v>BULLISH</v>
      </c>
      <c r="K481" s="6" t="str">
        <f>OBV!G481</f>
        <v>WEAK</v>
      </c>
      <c r="L481" s="6" t="str">
        <f>OBV!H481</f>
        <v>CONFIRMED BULLISH</v>
      </c>
      <c r="M481" s="8">
        <f t="shared" si="70"/>
        <v>25</v>
      </c>
      <c r="N481" s="8">
        <f t="shared" si="71"/>
        <v>0</v>
      </c>
      <c r="O481" s="8">
        <f t="shared" si="72"/>
        <v>50</v>
      </c>
      <c r="P481" s="8">
        <f t="shared" si="73"/>
        <v>67</v>
      </c>
      <c r="Q481" s="9">
        <f t="shared" si="74"/>
        <v>26.299999999999997</v>
      </c>
      <c r="R481" s="9">
        <f t="shared" si="75"/>
        <v>39.25</v>
      </c>
      <c r="S481" s="9">
        <f t="shared" si="76"/>
        <v>46.400000000000006</v>
      </c>
      <c r="T481" s="9">
        <f t="shared" si="77"/>
        <v>35.5</v>
      </c>
      <c r="U481" s="8">
        <f t="shared" si="78"/>
        <v>37.31666666666667</v>
      </c>
      <c r="V481" s="8">
        <f t="shared" si="79"/>
        <v>36.862499999999997</v>
      </c>
    </row>
    <row r="482" spans="1:22" ht="13.5" x14ac:dyDescent="0.25">
      <c r="A482" s="3">
        <f>RSI!A482</f>
        <v>42706</v>
      </c>
      <c r="B482" s="2">
        <f>RSI!B482</f>
        <v>2.9698000000000002</v>
      </c>
      <c r="C482" s="2">
        <f>RSI!I482</f>
        <v>48.563897741762169</v>
      </c>
      <c r="D482" s="2">
        <f>MACD!E482</f>
        <v>1.3032777583398936E-2</v>
      </c>
      <c r="E482" s="2">
        <f>MACD!F482</f>
        <v>6.8154298903014311E-3</v>
      </c>
      <c r="F482" s="2">
        <f>'Moving Avg'!D482</f>
        <v>2.9635399999999996</v>
      </c>
      <c r="G482" s="2">
        <f>'Moving Avg'!F482</f>
        <v>2.98543</v>
      </c>
      <c r="H482" s="2">
        <f>'Moving Avg'!G482</f>
        <v>2.9921460000000009</v>
      </c>
      <c r="I482" s="2">
        <f>'Moving Avg'!H482</f>
        <v>2.8748160000000009</v>
      </c>
      <c r="J482" s="6" t="str">
        <f>OBV!F482</f>
        <v>BEARISH</v>
      </c>
      <c r="K482" s="6" t="str">
        <f>OBV!G482</f>
        <v>STRONG</v>
      </c>
      <c r="L482" s="6" t="str">
        <f>OBV!H482</f>
        <v>BEARISH DIVERGENCE</v>
      </c>
      <c r="M482" s="8">
        <f t="shared" si="70"/>
        <v>25</v>
      </c>
      <c r="N482" s="8">
        <f t="shared" si="71"/>
        <v>0</v>
      </c>
      <c r="O482" s="8">
        <f t="shared" si="72"/>
        <v>50</v>
      </c>
      <c r="P482" s="8">
        <f t="shared" si="73"/>
        <v>33</v>
      </c>
      <c r="Q482" s="9">
        <f t="shared" si="74"/>
        <v>21.2</v>
      </c>
      <c r="R482" s="9">
        <f t="shared" si="75"/>
        <v>30.75</v>
      </c>
      <c r="S482" s="9">
        <f t="shared" si="76"/>
        <v>31.1</v>
      </c>
      <c r="T482" s="9">
        <f t="shared" si="77"/>
        <v>27</v>
      </c>
      <c r="U482" s="8">
        <f t="shared" si="78"/>
        <v>27.683333333333337</v>
      </c>
      <c r="V482" s="8">
        <f t="shared" si="79"/>
        <v>27.512500000000003</v>
      </c>
    </row>
    <row r="483" spans="1:22" ht="13.5" x14ac:dyDescent="0.25">
      <c r="A483" s="3">
        <f>RSI!A483</f>
        <v>42709</v>
      </c>
      <c r="B483" s="2">
        <f>RSI!B483</f>
        <v>2.9775999999999998</v>
      </c>
      <c r="C483" s="2">
        <f>RSI!I483</f>
        <v>49.553989308113721</v>
      </c>
      <c r="D483" s="2">
        <f>MACD!E483</f>
        <v>1.6789130409401665E-2</v>
      </c>
      <c r="E483" s="2">
        <f>MACD!F483</f>
        <v>8.8101699941214792E-3</v>
      </c>
      <c r="F483" s="2">
        <f>'Moving Avg'!D483</f>
        <v>2.9729199999999998</v>
      </c>
      <c r="G483" s="2">
        <f>'Moving Avg'!F483</f>
        <v>2.98543</v>
      </c>
      <c r="H483" s="2">
        <f>'Moving Avg'!G483</f>
        <v>2.9910520000000003</v>
      </c>
      <c r="I483" s="2">
        <f>'Moving Avg'!H483</f>
        <v>2.8761365000000012</v>
      </c>
      <c r="J483" s="6" t="str">
        <f>OBV!F483</f>
        <v>BULLISH</v>
      </c>
      <c r="K483" s="6" t="str">
        <f>OBV!G483</f>
        <v>WEAK</v>
      </c>
      <c r="L483" s="6" t="str">
        <f>OBV!H483</f>
        <v>CONFIRMED BULLISH</v>
      </c>
      <c r="M483" s="8">
        <f t="shared" si="70"/>
        <v>25</v>
      </c>
      <c r="N483" s="8">
        <f t="shared" si="71"/>
        <v>0</v>
      </c>
      <c r="O483" s="8">
        <f t="shared" si="72"/>
        <v>50</v>
      </c>
      <c r="P483" s="8">
        <f t="shared" si="73"/>
        <v>67</v>
      </c>
      <c r="Q483" s="9">
        <f t="shared" si="74"/>
        <v>26.299999999999997</v>
      </c>
      <c r="R483" s="9">
        <f t="shared" si="75"/>
        <v>39.25</v>
      </c>
      <c r="S483" s="9">
        <f t="shared" si="76"/>
        <v>46.400000000000006</v>
      </c>
      <c r="T483" s="9">
        <f t="shared" si="77"/>
        <v>35.5</v>
      </c>
      <c r="U483" s="8">
        <f t="shared" si="78"/>
        <v>37.31666666666667</v>
      </c>
      <c r="V483" s="8">
        <f t="shared" si="79"/>
        <v>36.862499999999997</v>
      </c>
    </row>
    <row r="484" spans="1:22" ht="13.5" x14ac:dyDescent="0.25">
      <c r="A484" s="3">
        <f>RSI!A484</f>
        <v>42710</v>
      </c>
      <c r="B484" s="2">
        <f>RSI!B484</f>
        <v>2.9306999999999999</v>
      </c>
      <c r="C484" s="2">
        <f>RSI!I484</f>
        <v>44.061946515355721</v>
      </c>
      <c r="D484" s="2">
        <f>MACD!E484</f>
        <v>2.2260470880949512E-2</v>
      </c>
      <c r="E484" s="2">
        <f>MACD!F484</f>
        <v>1.1500230171487085E-2</v>
      </c>
      <c r="F484" s="2">
        <f>'Moving Avg'!D484</f>
        <v>2.9729200000000002</v>
      </c>
      <c r="G484" s="2">
        <f>'Moving Avg'!F484</f>
        <v>2.9811300000000007</v>
      </c>
      <c r="H484" s="2">
        <f>'Moving Avg'!G484</f>
        <v>2.9891759999999992</v>
      </c>
      <c r="I484" s="2">
        <f>'Moving Avg'!H484</f>
        <v>2.8770390000000008</v>
      </c>
      <c r="J484" s="6" t="str">
        <f>OBV!F484</f>
        <v>BULLISH</v>
      </c>
      <c r="K484" s="6" t="str">
        <f>OBV!G484</f>
        <v>WEAK</v>
      </c>
      <c r="L484" s="6" t="str">
        <f>OBV!H484</f>
        <v>NEUTRAL</v>
      </c>
      <c r="M484" s="8">
        <f t="shared" si="70"/>
        <v>25</v>
      </c>
      <c r="N484" s="8">
        <f t="shared" si="71"/>
        <v>0</v>
      </c>
      <c r="O484" s="8">
        <f t="shared" si="72"/>
        <v>50</v>
      </c>
      <c r="P484" s="8">
        <f t="shared" si="73"/>
        <v>33</v>
      </c>
      <c r="Q484" s="9">
        <f t="shared" si="74"/>
        <v>21.2</v>
      </c>
      <c r="R484" s="9">
        <f t="shared" si="75"/>
        <v>30.75</v>
      </c>
      <c r="S484" s="9">
        <f t="shared" si="76"/>
        <v>31.1</v>
      </c>
      <c r="T484" s="9">
        <f t="shared" si="77"/>
        <v>27</v>
      </c>
      <c r="U484" s="8">
        <f t="shared" si="78"/>
        <v>27.683333333333337</v>
      </c>
      <c r="V484" s="8">
        <f t="shared" si="79"/>
        <v>27.512500000000003</v>
      </c>
    </row>
    <row r="485" spans="1:22" ht="13.5" x14ac:dyDescent="0.25">
      <c r="A485" s="3">
        <f>RSI!A485</f>
        <v>42711</v>
      </c>
      <c r="B485" s="2">
        <f>RSI!B485</f>
        <v>3.0089000000000001</v>
      </c>
      <c r="C485" s="2">
        <f>RSI!I485</f>
        <v>53.346448143862418</v>
      </c>
      <c r="D485" s="2">
        <f>MACD!E485</f>
        <v>2.1392028562293497E-2</v>
      </c>
      <c r="E485" s="2">
        <f>MACD!F485</f>
        <v>1.3478589849648368E-2</v>
      </c>
      <c r="F485" s="2">
        <f>'Moving Avg'!D485</f>
        <v>2.9807399999999999</v>
      </c>
      <c r="G485" s="2">
        <f>'Moving Avg'!F485</f>
        <v>2.9803500000000005</v>
      </c>
      <c r="H485" s="2">
        <f>'Moving Avg'!G485</f>
        <v>2.9890199999999991</v>
      </c>
      <c r="I485" s="2">
        <f>'Moving Avg'!H485</f>
        <v>2.8785160000000012</v>
      </c>
      <c r="J485" s="6" t="str">
        <f>OBV!F485</f>
        <v>BULLISH</v>
      </c>
      <c r="K485" s="6" t="str">
        <f>OBV!G485</f>
        <v>WEAK</v>
      </c>
      <c r="L485" s="6" t="str">
        <f>OBV!H485</f>
        <v>CONFIRMED BULLISH</v>
      </c>
      <c r="M485" s="8">
        <f t="shared" si="70"/>
        <v>25</v>
      </c>
      <c r="N485" s="8">
        <f t="shared" si="71"/>
        <v>0</v>
      </c>
      <c r="O485" s="8">
        <f t="shared" si="72"/>
        <v>50</v>
      </c>
      <c r="P485" s="8">
        <f t="shared" si="73"/>
        <v>67</v>
      </c>
      <c r="Q485" s="9">
        <f t="shared" si="74"/>
        <v>26.299999999999997</v>
      </c>
      <c r="R485" s="9">
        <f t="shared" si="75"/>
        <v>39.25</v>
      </c>
      <c r="S485" s="9">
        <f t="shared" si="76"/>
        <v>46.400000000000006</v>
      </c>
      <c r="T485" s="9">
        <f t="shared" si="77"/>
        <v>35.5</v>
      </c>
      <c r="U485" s="8">
        <f t="shared" si="78"/>
        <v>37.31666666666667</v>
      </c>
      <c r="V485" s="8">
        <f t="shared" si="79"/>
        <v>36.862499999999997</v>
      </c>
    </row>
    <row r="486" spans="1:22" ht="13.5" x14ac:dyDescent="0.25">
      <c r="A486" s="3">
        <f>RSI!A486</f>
        <v>42712</v>
      </c>
      <c r="B486" s="2">
        <f>RSI!B486</f>
        <v>3.0011000000000001</v>
      </c>
      <c r="C486" s="2">
        <f>RSI!I486</f>
        <v>52.412001465964941</v>
      </c>
      <c r="D486" s="2">
        <f>MACD!E486</f>
        <v>9.0148497820092821E-3</v>
      </c>
      <c r="E486" s="2">
        <f>MACD!F486</f>
        <v>1.2585841836120552E-2</v>
      </c>
      <c r="F486" s="2">
        <f>'Moving Avg'!D486</f>
        <v>2.9776200000000004</v>
      </c>
      <c r="G486" s="2">
        <f>'Moving Avg'!F486</f>
        <v>2.9791800000000004</v>
      </c>
      <c r="H486" s="2">
        <f>'Moving Avg'!G486</f>
        <v>2.9887080000000004</v>
      </c>
      <c r="I486" s="2">
        <f>'Moving Avg'!H486</f>
        <v>2.8803205000000016</v>
      </c>
      <c r="J486" s="6" t="str">
        <f>OBV!F486</f>
        <v>BULLISH</v>
      </c>
      <c r="K486" s="6" t="str">
        <f>OBV!G486</f>
        <v>WEAK</v>
      </c>
      <c r="L486" s="6" t="str">
        <f>OBV!H486</f>
        <v>BULLISH DIVERGENCE</v>
      </c>
      <c r="M486" s="8">
        <f t="shared" si="70"/>
        <v>25</v>
      </c>
      <c r="N486" s="8">
        <f t="shared" si="71"/>
        <v>45</v>
      </c>
      <c r="O486" s="8">
        <f t="shared" si="72"/>
        <v>50</v>
      </c>
      <c r="P486" s="8">
        <f t="shared" si="73"/>
        <v>50</v>
      </c>
      <c r="Q486" s="9">
        <f t="shared" si="74"/>
        <v>39.5</v>
      </c>
      <c r="R486" s="9">
        <f t="shared" si="75"/>
        <v>44</v>
      </c>
      <c r="S486" s="9">
        <f t="shared" si="76"/>
        <v>45.5</v>
      </c>
      <c r="T486" s="9">
        <f t="shared" si="77"/>
        <v>42.5</v>
      </c>
      <c r="U486" s="8">
        <f t="shared" si="78"/>
        <v>43</v>
      </c>
      <c r="V486" s="8">
        <f t="shared" si="79"/>
        <v>42.875</v>
      </c>
    </row>
    <row r="487" spans="1:22" ht="13.5" x14ac:dyDescent="0.25">
      <c r="A487" s="3">
        <f>RSI!A487</f>
        <v>42713</v>
      </c>
      <c r="B487" s="2">
        <f>RSI!B487</f>
        <v>2.9698000000000002</v>
      </c>
      <c r="C487" s="2">
        <f>RSI!I487</f>
        <v>48.723721451260573</v>
      </c>
      <c r="D487" s="2">
        <f>MACD!E487</f>
        <v>7.3113592529683302E-4</v>
      </c>
      <c r="E487" s="2">
        <f>MACD!F487</f>
        <v>1.0214900653955809E-2</v>
      </c>
      <c r="F487" s="2">
        <f>'Moving Avg'!D487</f>
        <v>2.9776199999999995</v>
      </c>
      <c r="G487" s="2">
        <f>'Moving Avg'!F487</f>
        <v>2.9772250000000002</v>
      </c>
      <c r="H487" s="2">
        <f>'Moving Avg'!G487</f>
        <v>2.9879260000000003</v>
      </c>
      <c r="I487" s="2">
        <f>'Moving Avg'!H487</f>
        <v>2.881968500000001</v>
      </c>
      <c r="J487" s="6" t="str">
        <f>OBV!F487</f>
        <v>BULLISH</v>
      </c>
      <c r="K487" s="6" t="str">
        <f>OBV!G487</f>
        <v>WEAK</v>
      </c>
      <c r="L487" s="6" t="str">
        <f>OBV!H487</f>
        <v>NEUTRAL</v>
      </c>
      <c r="M487" s="8">
        <f t="shared" si="70"/>
        <v>25</v>
      </c>
      <c r="N487" s="8">
        <f t="shared" si="71"/>
        <v>45</v>
      </c>
      <c r="O487" s="8">
        <f t="shared" si="72"/>
        <v>50</v>
      </c>
      <c r="P487" s="8">
        <f t="shared" si="73"/>
        <v>33</v>
      </c>
      <c r="Q487" s="9">
        <f t="shared" si="74"/>
        <v>36.950000000000003</v>
      </c>
      <c r="R487" s="9">
        <f t="shared" si="75"/>
        <v>39.75</v>
      </c>
      <c r="S487" s="9">
        <f t="shared" si="76"/>
        <v>37.85</v>
      </c>
      <c r="T487" s="9">
        <f t="shared" si="77"/>
        <v>38.25</v>
      </c>
      <c r="U487" s="8">
        <f t="shared" si="78"/>
        <v>38.183333333333337</v>
      </c>
      <c r="V487" s="8">
        <f t="shared" si="79"/>
        <v>38.200000000000003</v>
      </c>
    </row>
    <row r="488" spans="1:22" ht="13.5" x14ac:dyDescent="0.25">
      <c r="A488" s="3">
        <f>RSI!A488</f>
        <v>42717</v>
      </c>
      <c r="B488" s="2">
        <f>RSI!B488</f>
        <v>2.9306999999999999</v>
      </c>
      <c r="C488" s="2">
        <f>RSI!I488</f>
        <v>44.509982138326265</v>
      </c>
      <c r="D488" s="2">
        <f>MACD!E488</f>
        <v>-3.3165730613045064E-3</v>
      </c>
      <c r="E488" s="2">
        <f>MACD!F488</f>
        <v>7.5086059109037463E-3</v>
      </c>
      <c r="F488" s="2">
        <f>'Moving Avg'!D488</f>
        <v>2.9682399999999998</v>
      </c>
      <c r="G488" s="2">
        <f>'Moving Avg'!F488</f>
        <v>2.9776150000000006</v>
      </c>
      <c r="H488" s="2">
        <f>'Moving Avg'!G488</f>
        <v>2.9863620000000002</v>
      </c>
      <c r="I488" s="2">
        <f>'Moving Avg'!H488</f>
        <v>2.8830910000000007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  <c r="M488" s="8">
        <f t="shared" si="70"/>
        <v>25</v>
      </c>
      <c r="N488" s="8">
        <f t="shared" si="71"/>
        <v>45</v>
      </c>
      <c r="O488" s="8">
        <f t="shared" si="72"/>
        <v>50</v>
      </c>
      <c r="P488" s="8">
        <f t="shared" si="73"/>
        <v>33</v>
      </c>
      <c r="Q488" s="9">
        <f t="shared" si="74"/>
        <v>36.950000000000003</v>
      </c>
      <c r="R488" s="9">
        <f t="shared" si="75"/>
        <v>39.75</v>
      </c>
      <c r="S488" s="9">
        <f t="shared" si="76"/>
        <v>37.85</v>
      </c>
      <c r="T488" s="9">
        <f t="shared" si="77"/>
        <v>38.25</v>
      </c>
      <c r="U488" s="8">
        <f t="shared" si="78"/>
        <v>38.183333333333337</v>
      </c>
      <c r="V488" s="8">
        <f t="shared" si="79"/>
        <v>38.200000000000003</v>
      </c>
    </row>
    <row r="489" spans="1:22" ht="13.5" x14ac:dyDescent="0.25">
      <c r="A489" s="3">
        <f>RSI!A489</f>
        <v>42718</v>
      </c>
      <c r="B489" s="2">
        <f>RSI!B489</f>
        <v>2.9306999999999999</v>
      </c>
      <c r="C489" s="2">
        <f>RSI!I489</f>
        <v>44.509982138326265</v>
      </c>
      <c r="D489" s="2">
        <f>MACD!E489</f>
        <v>-6.450059326461588E-3</v>
      </c>
      <c r="E489" s="2">
        <f>MACD!F489</f>
        <v>4.7168728634306798E-3</v>
      </c>
      <c r="F489" s="2">
        <f>'Moving Avg'!D489</f>
        <v>2.9682400000000002</v>
      </c>
      <c r="G489" s="2">
        <f>'Moving Avg'!F489</f>
        <v>2.9733150000000004</v>
      </c>
      <c r="H489" s="2">
        <f>'Moving Avg'!G489</f>
        <v>2.9849540000000006</v>
      </c>
      <c r="I489" s="2">
        <f>'Moving Avg'!H489</f>
        <v>2.8842505000000007</v>
      </c>
      <c r="J489" s="6" t="str">
        <f>OBV!F489</f>
        <v>BEARISH</v>
      </c>
      <c r="K489" s="6" t="str">
        <f>OBV!G489</f>
        <v>STRONG</v>
      </c>
      <c r="L489" s="6" t="str">
        <f>OBV!H489</f>
        <v>NEUTRAL</v>
      </c>
      <c r="M489" s="8">
        <f t="shared" si="70"/>
        <v>25</v>
      </c>
      <c r="N489" s="8">
        <f t="shared" si="71"/>
        <v>45</v>
      </c>
      <c r="O489" s="8">
        <f t="shared" si="72"/>
        <v>50</v>
      </c>
      <c r="P489" s="8">
        <f t="shared" si="73"/>
        <v>33</v>
      </c>
      <c r="Q489" s="9">
        <f t="shared" si="74"/>
        <v>36.950000000000003</v>
      </c>
      <c r="R489" s="9">
        <f t="shared" si="75"/>
        <v>39.75</v>
      </c>
      <c r="S489" s="9">
        <f t="shared" si="76"/>
        <v>37.85</v>
      </c>
      <c r="T489" s="9">
        <f t="shared" si="77"/>
        <v>38.25</v>
      </c>
      <c r="U489" s="8">
        <f t="shared" si="78"/>
        <v>38.183333333333337</v>
      </c>
      <c r="V489" s="8">
        <f t="shared" si="79"/>
        <v>38.200000000000003</v>
      </c>
    </row>
    <row r="490" spans="1:22" ht="13.5" x14ac:dyDescent="0.25">
      <c r="A490" s="3">
        <f>RSI!A490</f>
        <v>42719</v>
      </c>
      <c r="B490" s="2">
        <f>RSI!B490</f>
        <v>2.9306999999999999</v>
      </c>
      <c r="C490" s="2">
        <f>RSI!I490</f>
        <v>44.509982138326265</v>
      </c>
      <c r="D490" s="2">
        <f>MACD!E490</f>
        <v>-2.8161803680917252E-3</v>
      </c>
      <c r="E490" s="2">
        <f>MACD!F490</f>
        <v>3.2102622171261991E-3</v>
      </c>
      <c r="F490" s="2">
        <f>'Moving Avg'!D490</f>
        <v>2.9525999999999999</v>
      </c>
      <c r="G490" s="2">
        <f>'Moving Avg'!F490</f>
        <v>2.9690150000000006</v>
      </c>
      <c r="H490" s="2">
        <f>'Moving Avg'!G490</f>
        <v>2.9833900000000004</v>
      </c>
      <c r="I490" s="2">
        <f>'Moving Avg'!H490</f>
        <v>2.8854100000000007</v>
      </c>
      <c r="J490" s="6" t="str">
        <f>OBV!F490</f>
        <v>BEARISH</v>
      </c>
      <c r="K490" s="6" t="str">
        <f>OBV!G490</f>
        <v>STRONG</v>
      </c>
      <c r="L490" s="6" t="str">
        <f>OBV!H490</f>
        <v>CONFIRMED BEARISH</v>
      </c>
      <c r="M490" s="8">
        <f t="shared" si="70"/>
        <v>25</v>
      </c>
      <c r="N490" s="8">
        <f t="shared" si="71"/>
        <v>45</v>
      </c>
      <c r="O490" s="8">
        <f t="shared" si="72"/>
        <v>50</v>
      </c>
      <c r="P490" s="8">
        <f t="shared" si="73"/>
        <v>33</v>
      </c>
      <c r="Q490" s="9">
        <f t="shared" si="74"/>
        <v>36.950000000000003</v>
      </c>
      <c r="R490" s="9">
        <f t="shared" si="75"/>
        <v>39.75</v>
      </c>
      <c r="S490" s="9">
        <f t="shared" si="76"/>
        <v>37.85</v>
      </c>
      <c r="T490" s="9">
        <f t="shared" si="77"/>
        <v>38.25</v>
      </c>
      <c r="U490" s="8">
        <f t="shared" si="78"/>
        <v>38.183333333333337</v>
      </c>
      <c r="V490" s="8">
        <f t="shared" si="79"/>
        <v>38.200000000000003</v>
      </c>
    </row>
    <row r="491" spans="1:22" ht="13.5" x14ac:dyDescent="0.25">
      <c r="A491" s="3">
        <f>RSI!A491</f>
        <v>42720</v>
      </c>
      <c r="B491" s="2">
        <f>RSI!B491</f>
        <v>3.0167000000000002</v>
      </c>
      <c r="C491" s="2">
        <f>RSI!I491</f>
        <v>55.162342928922577</v>
      </c>
      <c r="D491" s="2">
        <f>MACD!E491</f>
        <v>1.3535673100388834E-3</v>
      </c>
      <c r="E491" s="2">
        <f>MACD!F491</f>
        <v>2.8389232357087361E-3</v>
      </c>
      <c r="F491" s="2">
        <f>'Moving Avg'!D491</f>
        <v>2.9557199999999999</v>
      </c>
      <c r="G491" s="2">
        <f>'Moving Avg'!F491</f>
        <v>2.9690150000000002</v>
      </c>
      <c r="H491" s="2">
        <f>'Moving Avg'!G491</f>
        <v>2.9829220000000007</v>
      </c>
      <c r="I491" s="2">
        <f>'Moving Avg'!H491</f>
        <v>2.8865960000000008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  <c r="M491" s="8">
        <f t="shared" si="70"/>
        <v>25</v>
      </c>
      <c r="N491" s="8">
        <f t="shared" si="71"/>
        <v>45</v>
      </c>
      <c r="O491" s="8">
        <f t="shared" si="72"/>
        <v>50</v>
      </c>
      <c r="P491" s="8">
        <f t="shared" si="73"/>
        <v>67</v>
      </c>
      <c r="Q491" s="9">
        <f t="shared" si="74"/>
        <v>42.05</v>
      </c>
      <c r="R491" s="9">
        <f t="shared" si="75"/>
        <v>48.25</v>
      </c>
      <c r="S491" s="9">
        <f t="shared" si="76"/>
        <v>53.150000000000006</v>
      </c>
      <c r="T491" s="9">
        <f t="shared" si="77"/>
        <v>46.75</v>
      </c>
      <c r="U491" s="8">
        <f t="shared" si="78"/>
        <v>47.816666666666663</v>
      </c>
      <c r="V491" s="8">
        <f t="shared" si="79"/>
        <v>47.55</v>
      </c>
    </row>
    <row r="492" spans="1:22" ht="13.5" x14ac:dyDescent="0.25">
      <c r="A492" s="3">
        <f>RSI!A492</f>
        <v>42723</v>
      </c>
      <c r="B492" s="2">
        <f>RSI!B492</f>
        <v>3.0792000000000002</v>
      </c>
      <c r="C492" s="2">
        <f>RSI!I492</f>
        <v>61.019005077871505</v>
      </c>
      <c r="D492" s="2">
        <f>MACD!E492</f>
        <v>-7.2399758744454701E-3</v>
      </c>
      <c r="E492" s="2">
        <f>MACD!F492</f>
        <v>8.231434136778946E-4</v>
      </c>
      <c r="F492" s="2">
        <f>'Moving Avg'!D492</f>
        <v>2.9775999999999998</v>
      </c>
      <c r="G492" s="2">
        <f>'Moving Avg'!F492</f>
        <v>2.9744850000000005</v>
      </c>
      <c r="H492" s="2">
        <f>'Moving Avg'!G492</f>
        <v>2.9851100000000006</v>
      </c>
      <c r="I492" s="2">
        <f>'Moving Avg'!H492</f>
        <v>2.8882045000000005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  <c r="M492" s="8">
        <f t="shared" si="70"/>
        <v>25</v>
      </c>
      <c r="N492" s="8">
        <f t="shared" si="71"/>
        <v>45</v>
      </c>
      <c r="O492" s="8">
        <f t="shared" si="72"/>
        <v>50</v>
      </c>
      <c r="P492" s="8">
        <f t="shared" si="73"/>
        <v>67</v>
      </c>
      <c r="Q492" s="9">
        <f t="shared" si="74"/>
        <v>42.05</v>
      </c>
      <c r="R492" s="9">
        <f t="shared" si="75"/>
        <v>48.25</v>
      </c>
      <c r="S492" s="9">
        <f t="shared" si="76"/>
        <v>53.150000000000006</v>
      </c>
      <c r="T492" s="9">
        <f t="shared" si="77"/>
        <v>46.75</v>
      </c>
      <c r="U492" s="8">
        <f t="shared" si="78"/>
        <v>47.816666666666663</v>
      </c>
      <c r="V492" s="8">
        <f t="shared" si="79"/>
        <v>47.55</v>
      </c>
    </row>
    <row r="493" spans="1:22" ht="13.5" x14ac:dyDescent="0.25">
      <c r="A493" s="3">
        <f>RSI!A493</f>
        <v>42724</v>
      </c>
      <c r="B493" s="2">
        <f>RSI!B493</f>
        <v>3.0792000000000002</v>
      </c>
      <c r="C493" s="2">
        <f>RSI!I493</f>
        <v>61.019005077871519</v>
      </c>
      <c r="D493" s="2">
        <f>MACD!E493</f>
        <v>-1.3937025652893897E-2</v>
      </c>
      <c r="E493" s="2">
        <f>MACD!F493</f>
        <v>-2.1288903996364641E-3</v>
      </c>
      <c r="F493" s="2">
        <f>'Moving Avg'!D493</f>
        <v>3.0072999999999999</v>
      </c>
      <c r="G493" s="2">
        <f>'Moving Avg'!F493</f>
        <v>2.9776099999999999</v>
      </c>
      <c r="H493" s="2">
        <f>'Moving Avg'!G493</f>
        <v>2.9862040000000012</v>
      </c>
      <c r="I493" s="2">
        <f>'Moving Avg'!H493</f>
        <v>2.8898495000000008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  <c r="M493" s="8">
        <f t="shared" si="70"/>
        <v>25</v>
      </c>
      <c r="N493" s="8">
        <f t="shared" si="71"/>
        <v>45</v>
      </c>
      <c r="O493" s="8">
        <f t="shared" si="72"/>
        <v>50</v>
      </c>
      <c r="P493" s="8">
        <f t="shared" si="73"/>
        <v>67</v>
      </c>
      <c r="Q493" s="9">
        <f t="shared" si="74"/>
        <v>42.05</v>
      </c>
      <c r="R493" s="9">
        <f t="shared" si="75"/>
        <v>48.25</v>
      </c>
      <c r="S493" s="9">
        <f t="shared" si="76"/>
        <v>53.150000000000006</v>
      </c>
      <c r="T493" s="9">
        <f t="shared" si="77"/>
        <v>46.75</v>
      </c>
      <c r="U493" s="8">
        <f t="shared" si="78"/>
        <v>47.816666666666663</v>
      </c>
      <c r="V493" s="8">
        <f t="shared" si="79"/>
        <v>47.55</v>
      </c>
    </row>
    <row r="494" spans="1:22" ht="13.5" x14ac:dyDescent="0.25">
      <c r="A494" s="3">
        <f>RSI!A494</f>
        <v>42725</v>
      </c>
      <c r="B494" s="2">
        <f>RSI!B494</f>
        <v>3.0478999999999998</v>
      </c>
      <c r="C494" s="2">
        <f>RSI!I494</f>
        <v>56.716233147641724</v>
      </c>
      <c r="D494" s="2">
        <f>MACD!E494</f>
        <v>-2.5079876326574713E-2</v>
      </c>
      <c r="E494" s="2">
        <f>MACD!F494</f>
        <v>-6.7190875850241137E-3</v>
      </c>
      <c r="F494" s="2">
        <f>'Moving Avg'!D494</f>
        <v>3.0307400000000002</v>
      </c>
      <c r="G494" s="2">
        <f>'Moving Avg'!F494</f>
        <v>2.9795600000000002</v>
      </c>
      <c r="H494" s="2">
        <f>'Moving Avg'!G494</f>
        <v>2.9866720000000013</v>
      </c>
      <c r="I494" s="2">
        <f>'Moving Avg'!H494</f>
        <v>2.8915215000000014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  <c r="M494" s="8">
        <f t="shared" si="70"/>
        <v>25</v>
      </c>
      <c r="N494" s="8">
        <f t="shared" si="71"/>
        <v>45</v>
      </c>
      <c r="O494" s="8">
        <f t="shared" si="72"/>
        <v>50</v>
      </c>
      <c r="P494" s="8">
        <f t="shared" si="73"/>
        <v>67</v>
      </c>
      <c r="Q494" s="9">
        <f t="shared" si="74"/>
        <v>42.05</v>
      </c>
      <c r="R494" s="9">
        <f t="shared" si="75"/>
        <v>48.25</v>
      </c>
      <c r="S494" s="9">
        <f t="shared" si="76"/>
        <v>53.150000000000006</v>
      </c>
      <c r="T494" s="9">
        <f t="shared" si="77"/>
        <v>46.75</v>
      </c>
      <c r="U494" s="8">
        <f t="shared" si="78"/>
        <v>47.816666666666663</v>
      </c>
      <c r="V494" s="8">
        <f t="shared" si="79"/>
        <v>47.55</v>
      </c>
    </row>
    <row r="495" spans="1:22" ht="13.5" x14ac:dyDescent="0.25">
      <c r="A495" s="3">
        <f>RSI!A495</f>
        <v>42726</v>
      </c>
      <c r="B495" s="2">
        <f>RSI!B495</f>
        <v>3.0478999999999998</v>
      </c>
      <c r="C495" s="2">
        <f>RSI!I495</f>
        <v>56.716233147641709</v>
      </c>
      <c r="D495" s="2">
        <f>MACD!E495</f>
        <v>-2.282906273670493E-2</v>
      </c>
      <c r="E495" s="2">
        <f>MACD!F495</f>
        <v>-9.941082615360277E-3</v>
      </c>
      <c r="F495" s="2">
        <f>'Moving Avg'!D495</f>
        <v>3.0541800000000001</v>
      </c>
      <c r="G495" s="2">
        <f>'Moving Avg'!F495</f>
        <v>2.9815099999999997</v>
      </c>
      <c r="H495" s="2">
        <f>'Moving Avg'!G495</f>
        <v>2.9871400000000019</v>
      </c>
      <c r="I495" s="2">
        <f>'Moving Avg'!H495</f>
        <v>2.8933035000000014</v>
      </c>
      <c r="J495" s="6" t="str">
        <f>OBV!F495</f>
        <v>BULLISH</v>
      </c>
      <c r="K495" s="6" t="str">
        <f>OBV!G495</f>
        <v>WEAK</v>
      </c>
      <c r="L495" s="6" t="str">
        <f>OBV!H495</f>
        <v>CONFIRMED BULLISH</v>
      </c>
      <c r="M495" s="8">
        <f t="shared" si="70"/>
        <v>25</v>
      </c>
      <c r="N495" s="8">
        <f t="shared" si="71"/>
        <v>45</v>
      </c>
      <c r="O495" s="8">
        <f t="shared" si="72"/>
        <v>50</v>
      </c>
      <c r="P495" s="8">
        <f t="shared" si="73"/>
        <v>67</v>
      </c>
      <c r="Q495" s="9">
        <f t="shared" si="74"/>
        <v>42.05</v>
      </c>
      <c r="R495" s="9">
        <f t="shared" si="75"/>
        <v>48.25</v>
      </c>
      <c r="S495" s="9">
        <f t="shared" si="76"/>
        <v>53.150000000000006</v>
      </c>
      <c r="T495" s="9">
        <f t="shared" si="77"/>
        <v>46.75</v>
      </c>
      <c r="U495" s="8">
        <f t="shared" si="78"/>
        <v>47.816666666666663</v>
      </c>
      <c r="V495" s="8">
        <f t="shared" si="79"/>
        <v>47.55</v>
      </c>
    </row>
    <row r="496" spans="1:22" ht="13.5" x14ac:dyDescent="0.25">
      <c r="A496" s="3">
        <f>RSI!A496</f>
        <v>42727</v>
      </c>
      <c r="B496" s="2">
        <f>RSI!B496</f>
        <v>3.0478999999999998</v>
      </c>
      <c r="C496" s="2">
        <f>RSI!I496</f>
        <v>56.716233147641709</v>
      </c>
      <c r="D496" s="2">
        <f>MACD!E496</f>
        <v>-2.244988898126099E-2</v>
      </c>
      <c r="E496" s="2">
        <f>MACD!F496</f>
        <v>-1.244284388854042E-2</v>
      </c>
      <c r="F496" s="2">
        <f>'Moving Avg'!D496</f>
        <v>3.0604200000000001</v>
      </c>
      <c r="G496" s="2">
        <f>'Moving Avg'!F496</f>
        <v>2.9873700000000003</v>
      </c>
      <c r="H496" s="2">
        <f>'Moving Avg'!G496</f>
        <v>2.9877640000000012</v>
      </c>
      <c r="I496" s="2">
        <f>'Moving Avg'!H496</f>
        <v>2.8951590000000014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  <c r="M496" s="8">
        <f t="shared" si="70"/>
        <v>25</v>
      </c>
      <c r="N496" s="8">
        <f t="shared" si="71"/>
        <v>45</v>
      </c>
      <c r="O496" s="8">
        <f t="shared" si="72"/>
        <v>50</v>
      </c>
      <c r="P496" s="8">
        <f t="shared" si="73"/>
        <v>100</v>
      </c>
      <c r="Q496" s="9">
        <f t="shared" si="74"/>
        <v>47</v>
      </c>
      <c r="R496" s="9">
        <f t="shared" si="75"/>
        <v>56.5</v>
      </c>
      <c r="S496" s="9">
        <f t="shared" si="76"/>
        <v>68</v>
      </c>
      <c r="T496" s="9">
        <f t="shared" si="77"/>
        <v>55</v>
      </c>
      <c r="U496" s="8">
        <f t="shared" si="78"/>
        <v>57.166666666666664</v>
      </c>
      <c r="V496" s="8">
        <f t="shared" si="79"/>
        <v>56.625</v>
      </c>
    </row>
    <row r="497" spans="1:22" ht="13.5" x14ac:dyDescent="0.25">
      <c r="A497" s="3">
        <f>RSI!A497</f>
        <v>42730</v>
      </c>
      <c r="B497" s="2">
        <f>RSI!B497</f>
        <v>3.0478999999999998</v>
      </c>
      <c r="C497" s="2">
        <f>RSI!I497</f>
        <v>56.716233147641709</v>
      </c>
      <c r="D497" s="2">
        <f>MACD!E497</f>
        <v>-2.7245694284188549E-2</v>
      </c>
      <c r="E497" s="2">
        <f>MACD!F497</f>
        <v>-1.5403413967670046E-2</v>
      </c>
      <c r="F497" s="2">
        <f>'Moving Avg'!D497</f>
        <v>3.0541600000000004</v>
      </c>
      <c r="G497" s="2">
        <f>'Moving Avg'!F497</f>
        <v>2.9932299999999996</v>
      </c>
      <c r="H497" s="2">
        <f>'Moving Avg'!G497</f>
        <v>2.9883880000000009</v>
      </c>
      <c r="I497" s="2">
        <f>'Moving Avg'!H497</f>
        <v>2.8969775000000011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0"/>
        <v>25</v>
      </c>
      <c r="N497" s="8">
        <f t="shared" si="71"/>
        <v>45</v>
      </c>
      <c r="O497" s="8">
        <f t="shared" si="72"/>
        <v>50</v>
      </c>
      <c r="P497" s="8">
        <f t="shared" si="73"/>
        <v>0</v>
      </c>
      <c r="Q497" s="9">
        <f t="shared" si="74"/>
        <v>32</v>
      </c>
      <c r="R497" s="9">
        <f t="shared" si="75"/>
        <v>31.5</v>
      </c>
      <c r="S497" s="9">
        <f t="shared" si="76"/>
        <v>23</v>
      </c>
      <c r="T497" s="9">
        <f t="shared" si="77"/>
        <v>30</v>
      </c>
      <c r="U497" s="8">
        <f t="shared" si="78"/>
        <v>28.833333333333332</v>
      </c>
      <c r="V497" s="8">
        <f t="shared" si="79"/>
        <v>29.125</v>
      </c>
    </row>
    <row r="498" spans="1:22" ht="13.5" x14ac:dyDescent="0.25">
      <c r="A498" s="3">
        <f>RSI!A498</f>
        <v>42731</v>
      </c>
      <c r="B498" s="2">
        <f>RSI!B498</f>
        <v>3.0323000000000002</v>
      </c>
      <c r="C498" s="2">
        <f>RSI!I498</f>
        <v>54.156173017880533</v>
      </c>
      <c r="D498" s="2">
        <f>MACD!E498</f>
        <v>-3.6442456908600374E-2</v>
      </c>
      <c r="E498" s="2">
        <f>MACD!F498</f>
        <v>-1.9611222555856112E-2</v>
      </c>
      <c r="F498" s="2">
        <f>'Moving Avg'!D498</f>
        <v>3.0447800000000003</v>
      </c>
      <c r="G498" s="2">
        <f>'Moving Avg'!F498</f>
        <v>2.9983099999999996</v>
      </c>
      <c r="H498" s="2">
        <f>'Moving Avg'!G498</f>
        <v>2.9887000000000006</v>
      </c>
      <c r="I498" s="2">
        <f>'Moving Avg'!H498</f>
        <v>2.8986815000000008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  <c r="M498" s="8">
        <f t="shared" si="70"/>
        <v>25</v>
      </c>
      <c r="N498" s="8">
        <f t="shared" si="71"/>
        <v>45</v>
      </c>
      <c r="O498" s="8">
        <f t="shared" si="72"/>
        <v>50</v>
      </c>
      <c r="P498" s="8">
        <f t="shared" si="73"/>
        <v>0</v>
      </c>
      <c r="Q498" s="9">
        <f t="shared" si="74"/>
        <v>32</v>
      </c>
      <c r="R498" s="9">
        <f t="shared" si="75"/>
        <v>31.5</v>
      </c>
      <c r="S498" s="9">
        <f t="shared" si="76"/>
        <v>23</v>
      </c>
      <c r="T498" s="9">
        <f t="shared" si="77"/>
        <v>30</v>
      </c>
      <c r="U498" s="8">
        <f t="shared" si="78"/>
        <v>28.833333333333332</v>
      </c>
      <c r="V498" s="8">
        <f t="shared" si="79"/>
        <v>29.125</v>
      </c>
    </row>
    <row r="499" spans="1:22" ht="13.5" x14ac:dyDescent="0.25">
      <c r="A499" s="3">
        <f>RSI!A499</f>
        <v>42732</v>
      </c>
      <c r="B499" s="2">
        <f>RSI!B499</f>
        <v>3.0089000000000001</v>
      </c>
      <c r="C499" s="2">
        <f>RSI!I499</f>
        <v>50.475720208212138</v>
      </c>
      <c r="D499" s="2">
        <f>MACD!E499</f>
        <v>-4.2657100481474863E-2</v>
      </c>
      <c r="E499" s="2">
        <f>MACD!F499</f>
        <v>-2.4220398140979864E-2</v>
      </c>
      <c r="F499" s="2">
        <f>'Moving Avg'!D499</f>
        <v>3.0369799999999998</v>
      </c>
      <c r="G499" s="2">
        <f>'Moving Avg'!F499</f>
        <v>3.0022199999999999</v>
      </c>
      <c r="H499" s="2">
        <f>'Moving Avg'!G499</f>
        <v>2.9871380000000012</v>
      </c>
      <c r="I499" s="2">
        <f>'Moving Avg'!H499</f>
        <v>2.900268500000001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  <c r="M499" s="8">
        <f t="shared" si="70"/>
        <v>25</v>
      </c>
      <c r="N499" s="8">
        <f t="shared" si="71"/>
        <v>45</v>
      </c>
      <c r="O499" s="8">
        <f t="shared" si="72"/>
        <v>50</v>
      </c>
      <c r="P499" s="8">
        <f t="shared" si="73"/>
        <v>0</v>
      </c>
      <c r="Q499" s="9">
        <f t="shared" si="74"/>
        <v>32</v>
      </c>
      <c r="R499" s="9">
        <f t="shared" si="75"/>
        <v>31.5</v>
      </c>
      <c r="S499" s="9">
        <f t="shared" si="76"/>
        <v>23</v>
      </c>
      <c r="T499" s="9">
        <f t="shared" si="77"/>
        <v>30</v>
      </c>
      <c r="U499" s="8">
        <f t="shared" si="78"/>
        <v>28.833333333333332</v>
      </c>
      <c r="V499" s="8">
        <f t="shared" si="79"/>
        <v>29.125</v>
      </c>
    </row>
    <row r="500" spans="1:22" ht="13.5" x14ac:dyDescent="0.25">
      <c r="A500" s="3">
        <f>RSI!A500</f>
        <v>42733</v>
      </c>
      <c r="B500" s="2">
        <f>RSI!B500</f>
        <v>3.0089000000000001</v>
      </c>
      <c r="C500" s="2">
        <f>RSI!I500</f>
        <v>50.475720208212138</v>
      </c>
      <c r="D500" s="2">
        <f>MACD!E500</f>
        <v>-4.7931170511715582E-2</v>
      </c>
      <c r="E500" s="2">
        <f>MACD!F500</f>
        <v>-2.8962552615127007E-2</v>
      </c>
      <c r="F500" s="2">
        <f>'Moving Avg'!D500</f>
        <v>3.0291800000000002</v>
      </c>
      <c r="G500" s="2">
        <f>'Moving Avg'!F500</f>
        <v>3.0041749999999996</v>
      </c>
      <c r="H500" s="2">
        <f>'Moving Avg'!G500</f>
        <v>2.9865140000000001</v>
      </c>
      <c r="I500" s="2">
        <f>'Moving Avg'!H500</f>
        <v>2.9018555000000008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  <c r="M500" s="8">
        <f t="shared" si="70"/>
        <v>25</v>
      </c>
      <c r="N500" s="8">
        <f t="shared" si="71"/>
        <v>45</v>
      </c>
      <c r="O500" s="8">
        <f t="shared" si="72"/>
        <v>50</v>
      </c>
      <c r="P500" s="8">
        <f t="shared" si="73"/>
        <v>0</v>
      </c>
      <c r="Q500" s="9">
        <f t="shared" si="74"/>
        <v>32</v>
      </c>
      <c r="R500" s="9">
        <f t="shared" si="75"/>
        <v>31.5</v>
      </c>
      <c r="S500" s="9">
        <f t="shared" si="76"/>
        <v>23</v>
      </c>
      <c r="T500" s="9">
        <f t="shared" si="77"/>
        <v>30</v>
      </c>
      <c r="U500" s="8">
        <f t="shared" si="78"/>
        <v>28.833333333333332</v>
      </c>
      <c r="V500" s="8">
        <f t="shared" si="79"/>
        <v>29.125</v>
      </c>
    </row>
    <row r="501" spans="1:22" ht="13.5" x14ac:dyDescent="0.25">
      <c r="A501" s="3">
        <f>RSI!A501</f>
        <v>42734</v>
      </c>
      <c r="B501" s="2">
        <f>RSI!B501</f>
        <v>3.0089000000000001</v>
      </c>
      <c r="C501" s="2">
        <f>RSI!I501</f>
        <v>50.475720208212138</v>
      </c>
      <c r="D501" s="2">
        <f>MACD!E501</f>
        <v>-3.9177451355787429E-2</v>
      </c>
      <c r="E501" s="2">
        <f>MACD!F501</f>
        <v>-3.1005532363259092E-2</v>
      </c>
      <c r="F501" s="2">
        <f>'Moving Avg'!D501</f>
        <v>3.0213800000000002</v>
      </c>
      <c r="G501" s="2">
        <f>'Moving Avg'!F501</f>
        <v>3.0037849999999997</v>
      </c>
      <c r="H501" s="2">
        <f>'Moving Avg'!G501</f>
        <v>2.9851080000000008</v>
      </c>
      <c r="I501" s="2">
        <f>'Moving Avg'!H501</f>
        <v>2.9034425000000015</v>
      </c>
      <c r="J501" s="6" t="str">
        <f>OBV!F501</f>
        <v>BEARISH</v>
      </c>
      <c r="K501" s="6" t="str">
        <f>OBV!G501</f>
        <v>WEAK</v>
      </c>
      <c r="L501" s="6" t="str">
        <f>OBV!H501</f>
        <v>CONFIRMED BEARISH</v>
      </c>
      <c r="M501" s="8">
        <f t="shared" si="70"/>
        <v>25</v>
      </c>
      <c r="N501" s="8">
        <f t="shared" si="71"/>
        <v>45</v>
      </c>
      <c r="O501" s="8">
        <f t="shared" si="72"/>
        <v>50</v>
      </c>
      <c r="P501" s="8">
        <f t="shared" si="73"/>
        <v>0</v>
      </c>
      <c r="Q501" s="9">
        <f t="shared" si="74"/>
        <v>32</v>
      </c>
      <c r="R501" s="9">
        <f t="shared" si="75"/>
        <v>31.5</v>
      </c>
      <c r="S501" s="9">
        <f t="shared" si="76"/>
        <v>23</v>
      </c>
      <c r="T501" s="9">
        <f t="shared" si="77"/>
        <v>30</v>
      </c>
      <c r="U501" s="8">
        <f t="shared" si="78"/>
        <v>28.833333333333332</v>
      </c>
      <c r="V501" s="8">
        <f t="shared" si="79"/>
        <v>29.125</v>
      </c>
    </row>
    <row r="502" spans="1:22" ht="13.5" x14ac:dyDescent="0.25">
      <c r="A502" s="3">
        <f>RSI!A502</f>
        <v>42737</v>
      </c>
      <c r="B502" s="2">
        <f>RSI!B502</f>
        <v>3.0792000000000002</v>
      </c>
      <c r="C502" s="2">
        <f>RSI!I502</f>
        <v>60.538544769289601</v>
      </c>
      <c r="D502" s="2">
        <f>MACD!E502</f>
        <v>-2.7375791602786581E-2</v>
      </c>
      <c r="E502" s="2">
        <f>MACD!F502</f>
        <v>-3.0279584211164591E-2</v>
      </c>
      <c r="F502" s="2">
        <f>'Moving Avg'!D502</f>
        <v>3.0276400000000003</v>
      </c>
      <c r="G502" s="2">
        <f>'Moving Avg'!F502</f>
        <v>3.0092549999999991</v>
      </c>
      <c r="H502" s="2">
        <f>'Moving Avg'!G502</f>
        <v>2.9877660000000015</v>
      </c>
      <c r="I502" s="2">
        <f>'Moving Avg'!H502</f>
        <v>2.9053810000000015</v>
      </c>
      <c r="J502" s="6" t="str">
        <f>OBV!F502</f>
        <v>BEARISH</v>
      </c>
      <c r="K502" s="6" t="str">
        <f>OBV!G502</f>
        <v>WEAK</v>
      </c>
      <c r="L502" s="6" t="str">
        <f>OBV!H502</f>
        <v>BEARISH DIVERGENCE</v>
      </c>
      <c r="M502" s="8">
        <f t="shared" si="70"/>
        <v>25</v>
      </c>
      <c r="N502" s="8">
        <f t="shared" si="71"/>
        <v>0</v>
      </c>
      <c r="O502" s="8">
        <f t="shared" si="72"/>
        <v>50</v>
      </c>
      <c r="P502" s="8">
        <f t="shared" si="73"/>
        <v>0</v>
      </c>
      <c r="Q502" s="9">
        <f t="shared" si="74"/>
        <v>16.25</v>
      </c>
      <c r="R502" s="9">
        <f t="shared" si="75"/>
        <v>22.5</v>
      </c>
      <c r="S502" s="9">
        <f t="shared" si="76"/>
        <v>16.25</v>
      </c>
      <c r="T502" s="9">
        <f t="shared" si="77"/>
        <v>18.75</v>
      </c>
      <c r="U502" s="8">
        <f t="shared" si="78"/>
        <v>18.333333333333332</v>
      </c>
      <c r="V502" s="8">
        <f t="shared" si="79"/>
        <v>18.4375</v>
      </c>
    </row>
    <row r="503" spans="1:22" ht="13.5" x14ac:dyDescent="0.25">
      <c r="A503" s="3">
        <f>RSI!A503</f>
        <v>42738</v>
      </c>
      <c r="B503" s="2">
        <f>RSI!B503</f>
        <v>3.0478999999999998</v>
      </c>
      <c r="C503" s="2">
        <f>RSI!I503</f>
        <v>55.164118477997697</v>
      </c>
      <c r="D503" s="2">
        <f>MACD!E503</f>
        <v>-1.5498983629890883E-2</v>
      </c>
      <c r="E503" s="2">
        <f>MACD!F503</f>
        <v>-2.732346409490985E-2</v>
      </c>
      <c r="F503" s="2">
        <f>'Moving Avg'!D503</f>
        <v>3.0307599999999999</v>
      </c>
      <c r="G503" s="2">
        <f>'Moving Avg'!F503</f>
        <v>3.0127699999999988</v>
      </c>
      <c r="H503" s="2">
        <f>'Moving Avg'!G503</f>
        <v>2.991048000000001</v>
      </c>
      <c r="I503" s="2">
        <f>'Moving Avg'!H503</f>
        <v>2.9075665000000015</v>
      </c>
      <c r="J503" s="6" t="str">
        <f>OBV!F503</f>
        <v>BEARISH</v>
      </c>
      <c r="K503" s="6" t="str">
        <f>OBV!G503</f>
        <v>WEAK</v>
      </c>
      <c r="L503" s="6" t="str">
        <f>OBV!H503</f>
        <v>BEARISH DIVERGENCE</v>
      </c>
      <c r="M503" s="8">
        <f t="shared" si="70"/>
        <v>25</v>
      </c>
      <c r="N503" s="8">
        <f t="shared" si="71"/>
        <v>0</v>
      </c>
      <c r="O503" s="8">
        <f t="shared" si="72"/>
        <v>50</v>
      </c>
      <c r="P503" s="8">
        <f t="shared" si="73"/>
        <v>0</v>
      </c>
      <c r="Q503" s="9">
        <f t="shared" si="74"/>
        <v>16.25</v>
      </c>
      <c r="R503" s="9">
        <f t="shared" si="75"/>
        <v>22.5</v>
      </c>
      <c r="S503" s="9">
        <f t="shared" si="76"/>
        <v>16.25</v>
      </c>
      <c r="T503" s="9">
        <f t="shared" si="77"/>
        <v>18.75</v>
      </c>
      <c r="U503" s="8">
        <f t="shared" si="78"/>
        <v>18.333333333333332</v>
      </c>
      <c r="V503" s="8">
        <f t="shared" si="79"/>
        <v>18.4375</v>
      </c>
    </row>
    <row r="504" spans="1:22" ht="13.5" x14ac:dyDescent="0.25">
      <c r="A504" s="3">
        <f>RSI!A504</f>
        <v>42739</v>
      </c>
      <c r="B504" s="2">
        <f>RSI!B504</f>
        <v>3.0478999999999998</v>
      </c>
      <c r="C504" s="2">
        <f>RSI!I504</f>
        <v>55.164118477997697</v>
      </c>
      <c r="D504" s="2">
        <f>MACD!E504</f>
        <v>-1.0475855062751727E-2</v>
      </c>
      <c r="E504" s="2">
        <f>MACD!F504</f>
        <v>-2.3953942288478226E-2</v>
      </c>
      <c r="F504" s="2">
        <f>'Moving Avg'!D504</f>
        <v>3.0385600000000004</v>
      </c>
      <c r="G504" s="2">
        <f>'Moving Avg'!F504</f>
        <v>3.018629999999999</v>
      </c>
      <c r="H504" s="2">
        <f>'Moving Avg'!G504</f>
        <v>2.9941740000000006</v>
      </c>
      <c r="I504" s="2">
        <f>'Moving Avg'!H504</f>
        <v>2.909422000000002</v>
      </c>
      <c r="J504" s="6" t="str">
        <f>OBV!F504</f>
        <v>BEARISH</v>
      </c>
      <c r="K504" s="6" t="str">
        <f>OBV!G504</f>
        <v>WEAK</v>
      </c>
      <c r="L504" s="6" t="str">
        <f>OBV!H504</f>
        <v>BEARISH DIVERGENCE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0</v>
      </c>
      <c r="Q504" s="9">
        <f t="shared" si="74"/>
        <v>16.25</v>
      </c>
      <c r="R504" s="9">
        <f t="shared" si="75"/>
        <v>22.5</v>
      </c>
      <c r="S504" s="9">
        <f t="shared" si="76"/>
        <v>16.25</v>
      </c>
      <c r="T504" s="9">
        <f t="shared" si="77"/>
        <v>18.75</v>
      </c>
      <c r="U504" s="8">
        <f t="shared" si="78"/>
        <v>18.333333333333332</v>
      </c>
      <c r="V504" s="8">
        <f t="shared" si="79"/>
        <v>18.4375</v>
      </c>
    </row>
    <row r="505" spans="1:22" ht="13.5" x14ac:dyDescent="0.25">
      <c r="A505" s="3">
        <f>RSI!A505</f>
        <v>42740</v>
      </c>
      <c r="B505" s="2">
        <f>RSI!B505</f>
        <v>2.9775999999999998</v>
      </c>
      <c r="C505" s="2">
        <f>RSI!I505</f>
        <v>44.803369240414661</v>
      </c>
      <c r="D505" s="2">
        <f>MACD!E505</f>
        <v>-1.2135651020273031E-3</v>
      </c>
      <c r="E505" s="2">
        <f>MACD!F505</f>
        <v>-1.9405866851188044E-2</v>
      </c>
      <c r="F505" s="2">
        <f>'Moving Avg'!D505</f>
        <v>3.0323000000000002</v>
      </c>
      <c r="G505" s="2">
        <f>'Moving Avg'!F505</f>
        <v>3.0170649999999992</v>
      </c>
      <c r="H505" s="2">
        <f>'Moving Avg'!G505</f>
        <v>2.9958940000000007</v>
      </c>
      <c r="I505" s="2">
        <f>'Moving Avg'!H505</f>
        <v>2.9112190000000027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0</v>
      </c>
      <c r="Q505" s="9">
        <f t="shared" si="74"/>
        <v>16.25</v>
      </c>
      <c r="R505" s="9">
        <f t="shared" si="75"/>
        <v>22.5</v>
      </c>
      <c r="S505" s="9">
        <f t="shared" si="76"/>
        <v>16.25</v>
      </c>
      <c r="T505" s="9">
        <f t="shared" si="77"/>
        <v>18.75</v>
      </c>
      <c r="U505" s="8">
        <f t="shared" si="78"/>
        <v>18.333333333333332</v>
      </c>
      <c r="V505" s="8">
        <f t="shared" si="79"/>
        <v>18.4375</v>
      </c>
    </row>
    <row r="506" spans="1:22" ht="13.5" x14ac:dyDescent="0.25">
      <c r="A506" s="3">
        <f>RSI!A506</f>
        <v>42741</v>
      </c>
      <c r="B506" s="2">
        <f>RSI!B506</f>
        <v>3.0478999999999998</v>
      </c>
      <c r="C506" s="2">
        <f>RSI!I506</f>
        <v>54.089435818455691</v>
      </c>
      <c r="D506" s="2">
        <f>MACD!E506</f>
        <v>1.6507767771960502E-3</v>
      </c>
      <c r="E506" s="2">
        <f>MACD!F506</f>
        <v>-1.5194538125511227E-2</v>
      </c>
      <c r="F506" s="2">
        <f>'Moving Avg'!D506</f>
        <v>3.0400999999999998</v>
      </c>
      <c r="G506" s="2">
        <f>'Moving Avg'!F506</f>
        <v>3.019404999999999</v>
      </c>
      <c r="H506" s="2">
        <f>'Moving Avg'!G506</f>
        <v>2.9990200000000011</v>
      </c>
      <c r="I506" s="2">
        <f>'Moving Avg'!H506</f>
        <v>2.9128910000000023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100</v>
      </c>
      <c r="Q506" s="9">
        <f t="shared" si="74"/>
        <v>31.25</v>
      </c>
      <c r="R506" s="9">
        <f t="shared" si="75"/>
        <v>47.5</v>
      </c>
      <c r="S506" s="9">
        <f t="shared" si="76"/>
        <v>61.25</v>
      </c>
      <c r="T506" s="9">
        <f t="shared" si="77"/>
        <v>43.75</v>
      </c>
      <c r="U506" s="8">
        <f t="shared" si="78"/>
        <v>46.666666666666664</v>
      </c>
      <c r="V506" s="8">
        <f t="shared" si="79"/>
        <v>45.9375</v>
      </c>
    </row>
    <row r="507" spans="1:22" ht="13.5" x14ac:dyDescent="0.25">
      <c r="A507" s="3">
        <f>RSI!A507</f>
        <v>42744</v>
      </c>
      <c r="B507" s="2">
        <f>RSI!B507</f>
        <v>3.0870000000000002</v>
      </c>
      <c r="C507" s="2">
        <f>RSI!I507</f>
        <v>58.292266814394431</v>
      </c>
      <c r="D507" s="2">
        <f>MACD!E507</f>
        <v>9.7981070790131852E-4</v>
      </c>
      <c r="E507" s="2">
        <f>MACD!F507</f>
        <v>-1.1959668358828718E-2</v>
      </c>
      <c r="F507" s="2">
        <f>'Moving Avg'!D507</f>
        <v>3.0416599999999998</v>
      </c>
      <c r="G507" s="2">
        <f>'Moving Avg'!F507</f>
        <v>3.0252649999999992</v>
      </c>
      <c r="H507" s="2">
        <f>'Moving Avg'!G507</f>
        <v>3.0027699999999999</v>
      </c>
      <c r="I507" s="2">
        <f>'Moving Avg'!H507</f>
        <v>2.9149420000000021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100</v>
      </c>
      <c r="Q507" s="9">
        <f t="shared" si="74"/>
        <v>31.25</v>
      </c>
      <c r="R507" s="9">
        <f t="shared" si="75"/>
        <v>47.5</v>
      </c>
      <c r="S507" s="9">
        <f t="shared" si="76"/>
        <v>61.25</v>
      </c>
      <c r="T507" s="9">
        <f t="shared" si="77"/>
        <v>43.75</v>
      </c>
      <c r="U507" s="8">
        <f t="shared" si="78"/>
        <v>46.666666666666664</v>
      </c>
      <c r="V507" s="8">
        <f t="shared" si="79"/>
        <v>45.9375</v>
      </c>
    </row>
    <row r="508" spans="1:22" ht="13.5" x14ac:dyDescent="0.25">
      <c r="A508" s="3">
        <f>RSI!A508</f>
        <v>42745</v>
      </c>
      <c r="B508" s="2">
        <f>RSI!B508</f>
        <v>3.0870000000000002</v>
      </c>
      <c r="C508" s="2">
        <f>RSI!I508</f>
        <v>58.292266814394431</v>
      </c>
      <c r="D508" s="2">
        <f>MACD!E508</f>
        <v>-2.4026249385022957E-3</v>
      </c>
      <c r="E508" s="2">
        <f>MACD!F508</f>
        <v>-1.0048259674763435E-2</v>
      </c>
      <c r="F508" s="2">
        <f>'Moving Avg'!D508</f>
        <v>3.04948</v>
      </c>
      <c r="G508" s="2">
        <f>'Moving Avg'!F508</f>
        <v>3.0330799999999996</v>
      </c>
      <c r="H508" s="2">
        <f>'Moving Avg'!G508</f>
        <v>3.0040199999999997</v>
      </c>
      <c r="I508" s="2">
        <f>'Moving Avg'!H508</f>
        <v>2.917139500000002</v>
      </c>
      <c r="J508" s="6" t="str">
        <f>OBV!F508</f>
        <v>BULLISH</v>
      </c>
      <c r="K508" s="6" t="str">
        <f>OBV!G508</f>
        <v>WEAK</v>
      </c>
      <c r="L508" s="6" t="str">
        <f>OBV!H508</f>
        <v>CONFIRMED BULLISH</v>
      </c>
      <c r="M508" s="8">
        <f t="shared" si="70"/>
        <v>25</v>
      </c>
      <c r="N508" s="8">
        <f t="shared" si="71"/>
        <v>0</v>
      </c>
      <c r="O508" s="8">
        <f t="shared" si="72"/>
        <v>50</v>
      </c>
      <c r="P508" s="8">
        <f t="shared" si="73"/>
        <v>67</v>
      </c>
      <c r="Q508" s="9">
        <f t="shared" si="74"/>
        <v>26.299999999999997</v>
      </c>
      <c r="R508" s="9">
        <f t="shared" si="75"/>
        <v>39.25</v>
      </c>
      <c r="S508" s="9">
        <f t="shared" si="76"/>
        <v>46.400000000000006</v>
      </c>
      <c r="T508" s="9">
        <f t="shared" si="77"/>
        <v>35.5</v>
      </c>
      <c r="U508" s="8">
        <f t="shared" si="78"/>
        <v>37.31666666666667</v>
      </c>
      <c r="V508" s="8">
        <f t="shared" si="79"/>
        <v>36.862499999999997</v>
      </c>
    </row>
    <row r="509" spans="1:22" ht="13.5" x14ac:dyDescent="0.25">
      <c r="A509" s="3">
        <f>RSI!A509</f>
        <v>42746</v>
      </c>
      <c r="B509" s="2">
        <f>RSI!B509</f>
        <v>3.1105</v>
      </c>
      <c r="C509" s="2">
        <f>RSI!I509</f>
        <v>60.794007117795687</v>
      </c>
      <c r="D509" s="2">
        <f>MACD!E509</f>
        <v>-1.0989403579547474E-2</v>
      </c>
      <c r="E509" s="2">
        <f>MACD!F509</f>
        <v>-1.0236488455720245E-2</v>
      </c>
      <c r="F509" s="2">
        <f>'Moving Avg'!D509</f>
        <v>3.0619999999999998</v>
      </c>
      <c r="G509" s="2">
        <f>'Moving Avg'!F509</f>
        <v>3.0420699999999998</v>
      </c>
      <c r="H509" s="2">
        <f>'Moving Avg'!G509</f>
        <v>3.0044899999999988</v>
      </c>
      <c r="I509" s="2">
        <f>'Moving Avg'!H509</f>
        <v>2.9196010000000023</v>
      </c>
      <c r="J509" s="6" t="str">
        <f>OBV!F509</f>
        <v>BULLISH</v>
      </c>
      <c r="K509" s="6" t="str">
        <f>OBV!G509</f>
        <v>WEAK</v>
      </c>
      <c r="L509" s="6" t="str">
        <f>OBV!H509</f>
        <v>CONFIRMED BULLISH</v>
      </c>
      <c r="M509" s="8">
        <f t="shared" si="70"/>
        <v>25</v>
      </c>
      <c r="N509" s="8">
        <f t="shared" si="71"/>
        <v>45</v>
      </c>
      <c r="O509" s="8">
        <f t="shared" si="72"/>
        <v>50</v>
      </c>
      <c r="P509" s="8">
        <f t="shared" si="73"/>
        <v>67</v>
      </c>
      <c r="Q509" s="9">
        <f t="shared" si="74"/>
        <v>42.05</v>
      </c>
      <c r="R509" s="9">
        <f t="shared" si="75"/>
        <v>48.25</v>
      </c>
      <c r="S509" s="9">
        <f t="shared" si="76"/>
        <v>53.150000000000006</v>
      </c>
      <c r="T509" s="9">
        <f t="shared" si="77"/>
        <v>46.75</v>
      </c>
      <c r="U509" s="8">
        <f t="shared" si="78"/>
        <v>47.816666666666663</v>
      </c>
      <c r="V509" s="8">
        <f t="shared" si="79"/>
        <v>47.55</v>
      </c>
    </row>
    <row r="510" spans="1:22" ht="13.5" x14ac:dyDescent="0.25">
      <c r="A510" s="3">
        <f>RSI!A510</f>
        <v>42747</v>
      </c>
      <c r="B510" s="2">
        <f>RSI!B510</f>
        <v>3.2042999999999999</v>
      </c>
      <c r="C510" s="2">
        <f>RSI!I510</f>
        <v>68.830626069168872</v>
      </c>
      <c r="D510" s="2">
        <f>MACD!E510</f>
        <v>-2.5697684240427954E-2</v>
      </c>
      <c r="E510" s="2">
        <f>MACD!F510</f>
        <v>-1.3328727612661788E-2</v>
      </c>
      <c r="F510" s="2">
        <f>'Moving Avg'!D510</f>
        <v>3.1073399999999998</v>
      </c>
      <c r="G510" s="2">
        <f>'Moving Avg'!F510</f>
        <v>3.0557500000000006</v>
      </c>
      <c r="H510" s="2">
        <f>'Moving Avg'!G510</f>
        <v>3.0093359999999989</v>
      </c>
      <c r="I510" s="2">
        <f>'Moving Avg'!H510</f>
        <v>2.9225315000000025</v>
      </c>
      <c r="J510" s="6" t="str">
        <f>OBV!F510</f>
        <v>BULLISH</v>
      </c>
      <c r="K510" s="6" t="str">
        <f>OBV!G510</f>
        <v>WEAK</v>
      </c>
      <c r="L510" s="6" t="str">
        <f>OBV!H510</f>
        <v>CONFIRMED BULLISH</v>
      </c>
      <c r="M510" s="8">
        <f t="shared" si="70"/>
        <v>25</v>
      </c>
      <c r="N510" s="8">
        <f t="shared" si="71"/>
        <v>45</v>
      </c>
      <c r="O510" s="8">
        <f t="shared" si="72"/>
        <v>50</v>
      </c>
      <c r="P510" s="8">
        <f t="shared" si="73"/>
        <v>67</v>
      </c>
      <c r="Q510" s="9">
        <f t="shared" si="74"/>
        <v>42.05</v>
      </c>
      <c r="R510" s="9">
        <f t="shared" si="75"/>
        <v>48.25</v>
      </c>
      <c r="S510" s="9">
        <f t="shared" si="76"/>
        <v>53.150000000000006</v>
      </c>
      <c r="T510" s="9">
        <f t="shared" si="77"/>
        <v>46.75</v>
      </c>
      <c r="U510" s="8">
        <f t="shared" si="78"/>
        <v>47.816666666666663</v>
      </c>
      <c r="V510" s="8">
        <f t="shared" si="79"/>
        <v>47.55</v>
      </c>
    </row>
    <row r="511" spans="1:22" ht="13.5" x14ac:dyDescent="0.25">
      <c r="A511" s="3">
        <f>RSI!A511</f>
        <v>42748</v>
      </c>
      <c r="B511" s="2">
        <f>RSI!B511</f>
        <v>3.2199</v>
      </c>
      <c r="C511" s="2">
        <f>RSI!I511</f>
        <v>69.934441937625493</v>
      </c>
      <c r="D511" s="2">
        <f>MACD!E511</f>
        <v>-4.0310751034674741E-2</v>
      </c>
      <c r="E511" s="2">
        <f>MACD!F511</f>
        <v>-1.8725132297064379E-2</v>
      </c>
      <c r="F511" s="2">
        <f>'Moving Avg'!D511</f>
        <v>3.14174</v>
      </c>
      <c r="G511" s="2">
        <f>'Moving Avg'!F511</f>
        <v>3.0659100000000006</v>
      </c>
      <c r="H511" s="2">
        <f>'Moving Avg'!G511</f>
        <v>3.014025999999999</v>
      </c>
      <c r="I511" s="2">
        <f>'Moving Avg'!H511</f>
        <v>2.9255770000000028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  <c r="M511" s="8">
        <f t="shared" si="70"/>
        <v>25</v>
      </c>
      <c r="N511" s="8">
        <f t="shared" si="71"/>
        <v>100</v>
      </c>
      <c r="O511" s="8">
        <f t="shared" si="72"/>
        <v>50</v>
      </c>
      <c r="P511" s="8">
        <f t="shared" si="73"/>
        <v>100</v>
      </c>
      <c r="Q511" s="9">
        <f t="shared" si="74"/>
        <v>66.25</v>
      </c>
      <c r="R511" s="9">
        <f t="shared" si="75"/>
        <v>67.5</v>
      </c>
      <c r="S511" s="9">
        <f t="shared" si="76"/>
        <v>76.25</v>
      </c>
      <c r="T511" s="9">
        <f t="shared" si="77"/>
        <v>68.75</v>
      </c>
      <c r="U511" s="8">
        <f t="shared" si="78"/>
        <v>70</v>
      </c>
      <c r="V511" s="8">
        <f t="shared" si="79"/>
        <v>69.6875</v>
      </c>
    </row>
    <row r="512" spans="1:22" ht="13.5" x14ac:dyDescent="0.25">
      <c r="A512" s="3">
        <f>RSI!A512</f>
        <v>42751</v>
      </c>
      <c r="B512" s="2">
        <f>RSI!B512</f>
        <v>3.2277</v>
      </c>
      <c r="C512" s="2">
        <f>RSI!I512</f>
        <v>70.497028051142252</v>
      </c>
      <c r="D512" s="2">
        <f>MACD!E512</f>
        <v>-4.3467304779059912E-2</v>
      </c>
      <c r="E512" s="2">
        <f>MACD!F512</f>
        <v>-2.3673566793463489E-2</v>
      </c>
      <c r="F512" s="2">
        <f>'Moving Avg'!D512</f>
        <v>3.16988</v>
      </c>
      <c r="G512" s="2">
        <f>'Moving Avg'!F512</f>
        <v>3.0733350000000006</v>
      </c>
      <c r="H512" s="2">
        <f>'Moving Avg'!G512</f>
        <v>3.0190279999999992</v>
      </c>
      <c r="I512" s="2">
        <f>'Moving Avg'!H512</f>
        <v>2.9286615000000027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  <c r="M512" s="8">
        <f t="shared" si="70"/>
        <v>0</v>
      </c>
      <c r="N512" s="8">
        <f t="shared" si="71"/>
        <v>45</v>
      </c>
      <c r="O512" s="8">
        <f t="shared" si="72"/>
        <v>50</v>
      </c>
      <c r="P512" s="8">
        <f t="shared" si="73"/>
        <v>100</v>
      </c>
      <c r="Q512" s="9">
        <f t="shared" si="74"/>
        <v>38.25</v>
      </c>
      <c r="R512" s="9">
        <f t="shared" si="75"/>
        <v>51.5</v>
      </c>
      <c r="S512" s="9">
        <f t="shared" si="76"/>
        <v>64.25</v>
      </c>
      <c r="T512" s="9">
        <f t="shared" si="77"/>
        <v>48.75</v>
      </c>
      <c r="U512" s="8">
        <f t="shared" si="78"/>
        <v>51.333333333333336</v>
      </c>
      <c r="V512" s="8">
        <f t="shared" si="79"/>
        <v>50.6875</v>
      </c>
    </row>
    <row r="513" spans="1:22" ht="13.5" x14ac:dyDescent="0.25">
      <c r="A513" s="3">
        <f>RSI!A513</f>
        <v>42752</v>
      </c>
      <c r="B513" s="2">
        <f>RSI!B513</f>
        <v>3.3527</v>
      </c>
      <c r="C513" s="2">
        <f>RSI!I513</f>
        <v>77.698909053841675</v>
      </c>
      <c r="D513" s="2">
        <f>MACD!E513</f>
        <v>-6.1211985863360852E-2</v>
      </c>
      <c r="E513" s="2">
        <f>MACD!F513</f>
        <v>-3.1181250607442965E-2</v>
      </c>
      <c r="F513" s="2">
        <f>'Moving Avg'!D513</f>
        <v>3.2230200000000004</v>
      </c>
      <c r="G513" s="2">
        <f>'Moving Avg'!F513</f>
        <v>3.0870100000000003</v>
      </c>
      <c r="H513" s="2">
        <f>'Moving Avg'!G513</f>
        <v>3.0265299999999993</v>
      </c>
      <c r="I513" s="2">
        <f>'Moving Avg'!H513</f>
        <v>2.9325910000000026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  <c r="M513" s="8">
        <f t="shared" si="70"/>
        <v>0</v>
      </c>
      <c r="N513" s="8">
        <f t="shared" si="71"/>
        <v>100</v>
      </c>
      <c r="O513" s="8">
        <f t="shared" si="72"/>
        <v>50</v>
      </c>
      <c r="P513" s="8">
        <f t="shared" si="73"/>
        <v>100</v>
      </c>
      <c r="Q513" s="9">
        <f t="shared" si="74"/>
        <v>57.5</v>
      </c>
      <c r="R513" s="9">
        <f t="shared" si="75"/>
        <v>62.5</v>
      </c>
      <c r="S513" s="9">
        <f t="shared" si="76"/>
        <v>72.5</v>
      </c>
      <c r="T513" s="9">
        <f t="shared" si="77"/>
        <v>62.5</v>
      </c>
      <c r="U513" s="8">
        <f t="shared" si="78"/>
        <v>64.166666666666671</v>
      </c>
      <c r="V513" s="8">
        <f t="shared" si="79"/>
        <v>63.75</v>
      </c>
    </row>
    <row r="514" spans="1:22" ht="13.5" x14ac:dyDescent="0.25">
      <c r="A514" s="3">
        <f>RSI!A514</f>
        <v>42753</v>
      </c>
      <c r="B514" s="2">
        <f>RSI!B514</f>
        <v>3.4308999999999998</v>
      </c>
      <c r="C514" s="2">
        <f>RSI!I514</f>
        <v>80.848563773347607</v>
      </c>
      <c r="D514" s="2">
        <f>MACD!E514</f>
        <v>-8.3683038156037171E-2</v>
      </c>
      <c r="E514" s="2">
        <f>MACD!F514</f>
        <v>-4.1681608117161803E-2</v>
      </c>
      <c r="F514" s="2">
        <f>'Moving Avg'!D514</f>
        <v>3.2871000000000001</v>
      </c>
      <c r="G514" s="2">
        <f>'Moving Avg'!F514</f>
        <v>3.1061600000000005</v>
      </c>
      <c r="H514" s="2">
        <f>'Moving Avg'!G514</f>
        <v>3.0348139999999995</v>
      </c>
      <c r="I514" s="2">
        <f>'Moving Avg'!H514</f>
        <v>2.9363615000000025</v>
      </c>
      <c r="J514" s="6" t="str">
        <f>OBV!F514</f>
        <v>BULLISH</v>
      </c>
      <c r="K514" s="6" t="str">
        <f>OBV!G514</f>
        <v>STRONG</v>
      </c>
      <c r="L514" s="6" t="str">
        <f>OBV!H514</f>
        <v>CONFIRMED BULLISH</v>
      </c>
      <c r="M514" s="8">
        <f t="shared" ref="M514:M577" si="80">IF(C514&lt;30,50, IF(C514&gt;70, 0, 25))</f>
        <v>0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100</v>
      </c>
      <c r="Q514" s="9">
        <f t="shared" si="74"/>
        <v>57.5</v>
      </c>
      <c r="R514" s="9">
        <f t="shared" si="75"/>
        <v>62.5</v>
      </c>
      <c r="S514" s="9">
        <f t="shared" si="76"/>
        <v>72.5</v>
      </c>
      <c r="T514" s="9">
        <f t="shared" si="77"/>
        <v>62.5</v>
      </c>
      <c r="U514" s="8">
        <f t="shared" si="78"/>
        <v>64.166666666666671</v>
      </c>
      <c r="V514" s="8">
        <f t="shared" si="79"/>
        <v>63.75</v>
      </c>
    </row>
    <row r="515" spans="1:22" ht="13.5" x14ac:dyDescent="0.25">
      <c r="A515" s="3">
        <f>RSI!A515</f>
        <v>42754</v>
      </c>
      <c r="B515" s="2">
        <f>RSI!B515</f>
        <v>3.3527</v>
      </c>
      <c r="C515" s="2">
        <f>RSI!I515</f>
        <v>70.175117464972701</v>
      </c>
      <c r="D515" s="2">
        <f>MACD!E515</f>
        <v>-0.10972237498755222</v>
      </c>
      <c r="E515" s="2">
        <f>MACD!F515</f>
        <v>-5.5289761491239889E-2</v>
      </c>
      <c r="F515" s="2">
        <f>'Moving Avg'!D515</f>
        <v>3.3167800000000001</v>
      </c>
      <c r="G515" s="2">
        <f>'Moving Avg'!F515</f>
        <v>3.1214000000000004</v>
      </c>
      <c r="H515" s="2">
        <f>'Moving Avg'!G515</f>
        <v>3.0413779999999999</v>
      </c>
      <c r="I515" s="2">
        <f>'Moving Avg'!H515</f>
        <v>2.9397410000000024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  <c r="M515" s="8">
        <f t="shared" si="80"/>
        <v>0</v>
      </c>
      <c r="N515" s="8">
        <f t="shared" si="81"/>
        <v>100</v>
      </c>
      <c r="O515" s="8">
        <f t="shared" si="82"/>
        <v>50</v>
      </c>
      <c r="P515" s="8">
        <f t="shared" si="83"/>
        <v>100</v>
      </c>
      <c r="Q515" s="9">
        <f t="shared" ref="Q515:Q578" si="84">0.35*M515+N515*0.35+O515*0.15+P515*0.15</f>
        <v>57.5</v>
      </c>
      <c r="R515" s="9">
        <f t="shared" ref="R515:R578" si="85">M515*0.2+N515*0.2+O515*0.35+P515*0.25</f>
        <v>62.5</v>
      </c>
      <c r="S515" s="9">
        <f t="shared" ref="S515:S578" si="86">M515*0.15+N515*0.15+O515*0.25+P515*0.45</f>
        <v>72.5</v>
      </c>
      <c r="T515" s="9">
        <f t="shared" ref="T515:T578" si="87">0.25*SUM(M515:P515)</f>
        <v>62.5</v>
      </c>
      <c r="U515" s="8">
        <f t="shared" ref="U515:U578" si="88">SUM(Q515:S515)/3</f>
        <v>64.166666666666671</v>
      </c>
      <c r="V515" s="8">
        <f t="shared" ref="V515:V578" si="89">SUM(Q515:T515)/4</f>
        <v>63.75</v>
      </c>
    </row>
    <row r="516" spans="1:22" ht="13.5" x14ac:dyDescent="0.25">
      <c r="A516" s="3">
        <f>RSI!A516</f>
        <v>42755</v>
      </c>
      <c r="B516" s="2">
        <f>RSI!B516</f>
        <v>3.3136999999999999</v>
      </c>
      <c r="C516" s="2">
        <f>RSI!I516</f>
        <v>65.528817656562381</v>
      </c>
      <c r="D516" s="2">
        <f>MACD!E516</f>
        <v>-0.11944353774742833</v>
      </c>
      <c r="E516" s="2">
        <f>MACD!F516</f>
        <v>-6.8120516742477571E-2</v>
      </c>
      <c r="F516" s="2">
        <f>'Moving Avg'!D516</f>
        <v>3.3355400000000004</v>
      </c>
      <c r="G516" s="2">
        <f>'Moving Avg'!F516</f>
        <v>3.13469</v>
      </c>
      <c r="H516" s="2">
        <f>'Moving Avg'!G516</f>
        <v>3.0471619999999997</v>
      </c>
      <c r="I516" s="2">
        <f>'Moving Avg'!H516</f>
        <v>2.942925500000003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  <c r="M516" s="8">
        <f t="shared" si="80"/>
        <v>25</v>
      </c>
      <c r="N516" s="8">
        <f t="shared" si="81"/>
        <v>100</v>
      </c>
      <c r="O516" s="8">
        <f t="shared" si="82"/>
        <v>50</v>
      </c>
      <c r="P516" s="8">
        <f t="shared" si="83"/>
        <v>100</v>
      </c>
      <c r="Q516" s="9">
        <f t="shared" si="84"/>
        <v>66.25</v>
      </c>
      <c r="R516" s="9">
        <f t="shared" si="85"/>
        <v>67.5</v>
      </c>
      <c r="S516" s="9">
        <f t="shared" si="86"/>
        <v>76.25</v>
      </c>
      <c r="T516" s="9">
        <f t="shared" si="87"/>
        <v>68.75</v>
      </c>
      <c r="U516" s="8">
        <f t="shared" si="88"/>
        <v>70</v>
      </c>
      <c r="V516" s="8">
        <f t="shared" si="89"/>
        <v>69.6875</v>
      </c>
    </row>
    <row r="517" spans="1:22" ht="13.5" x14ac:dyDescent="0.25">
      <c r="A517" s="3">
        <f>RSI!A517</f>
        <v>42758</v>
      </c>
      <c r="B517" s="2">
        <f>RSI!B517</f>
        <v>3.3214999999999999</v>
      </c>
      <c r="C517" s="2">
        <f>RSI!I517</f>
        <v>66.013486800447623</v>
      </c>
      <c r="D517" s="2">
        <f>MACD!E517</f>
        <v>-0.12329010643112115</v>
      </c>
      <c r="E517" s="2">
        <f>MACD!F517</f>
        <v>-7.915443468020629E-2</v>
      </c>
      <c r="F517" s="2">
        <f>'Moving Avg'!D517</f>
        <v>3.3542999999999998</v>
      </c>
      <c r="G517" s="2">
        <f>'Moving Avg'!F517</f>
        <v>3.1483699999999999</v>
      </c>
      <c r="H517" s="2">
        <f>'Moving Avg'!G517</f>
        <v>3.0534139999999996</v>
      </c>
      <c r="I517" s="2">
        <f>'Moving Avg'!H517</f>
        <v>2.9461490000000032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  <c r="M517" s="8">
        <f t="shared" si="80"/>
        <v>25</v>
      </c>
      <c r="N517" s="8">
        <f t="shared" si="81"/>
        <v>100</v>
      </c>
      <c r="O517" s="8">
        <f t="shared" si="82"/>
        <v>50</v>
      </c>
      <c r="P517" s="8">
        <f t="shared" si="83"/>
        <v>100</v>
      </c>
      <c r="Q517" s="9">
        <f t="shared" si="84"/>
        <v>66.25</v>
      </c>
      <c r="R517" s="9">
        <f t="shared" si="85"/>
        <v>67.5</v>
      </c>
      <c r="S517" s="9">
        <f t="shared" si="86"/>
        <v>76.25</v>
      </c>
      <c r="T517" s="9">
        <f t="shared" si="87"/>
        <v>68.75</v>
      </c>
      <c r="U517" s="8">
        <f t="shared" si="88"/>
        <v>70</v>
      </c>
      <c r="V517" s="8">
        <f t="shared" si="89"/>
        <v>69.6875</v>
      </c>
    </row>
    <row r="518" spans="1:22" ht="13.5" x14ac:dyDescent="0.25">
      <c r="A518" s="3">
        <f>RSI!A518</f>
        <v>42759</v>
      </c>
      <c r="B518" s="2">
        <f>RSI!B518</f>
        <v>3.3136999999999999</v>
      </c>
      <c r="C518" s="2">
        <f>RSI!I518</f>
        <v>65.028841321750207</v>
      </c>
      <c r="D518" s="2">
        <f>MACD!E518</f>
        <v>-0.12699337128095323</v>
      </c>
      <c r="E518" s="2">
        <f>MACD!F518</f>
        <v>-8.8722222000355677E-2</v>
      </c>
      <c r="F518" s="2">
        <f>'Moving Avg'!D518</f>
        <v>3.3465000000000003</v>
      </c>
      <c r="G518" s="2">
        <f>'Moving Avg'!F518</f>
        <v>3.1624399999999993</v>
      </c>
      <c r="H518" s="2">
        <f>'Moving Avg'!G518</f>
        <v>3.0612300000000006</v>
      </c>
      <c r="I518" s="2">
        <f>'Moving Avg'!H518</f>
        <v>2.9493335000000034</v>
      </c>
      <c r="J518" s="6" t="str">
        <f>OBV!F518</f>
        <v>BULLISH</v>
      </c>
      <c r="K518" s="6" t="str">
        <f>OBV!G518</f>
        <v>NEUTRAL</v>
      </c>
      <c r="L518" s="6" t="str">
        <f>OBV!H518</f>
        <v>BULLISH DIVERGENCE</v>
      </c>
      <c r="M518" s="8">
        <f t="shared" si="80"/>
        <v>25</v>
      </c>
      <c r="N518" s="8">
        <f t="shared" si="81"/>
        <v>100</v>
      </c>
      <c r="O518" s="8">
        <f t="shared" si="82"/>
        <v>50</v>
      </c>
      <c r="P518" s="8">
        <f t="shared" si="83"/>
        <v>66.5</v>
      </c>
      <c r="Q518" s="9">
        <f t="shared" si="84"/>
        <v>61.225000000000001</v>
      </c>
      <c r="R518" s="9">
        <f t="shared" si="85"/>
        <v>59.125</v>
      </c>
      <c r="S518" s="9">
        <f t="shared" si="86"/>
        <v>61.174999999999997</v>
      </c>
      <c r="T518" s="9">
        <f t="shared" si="87"/>
        <v>60.375</v>
      </c>
      <c r="U518" s="8">
        <f t="shared" si="88"/>
        <v>60.508333333333326</v>
      </c>
      <c r="V518" s="8">
        <f t="shared" si="89"/>
        <v>60.474999999999994</v>
      </c>
    </row>
    <row r="519" spans="1:22" ht="13.5" x14ac:dyDescent="0.25">
      <c r="A519" s="3">
        <f>RSI!A519</f>
        <v>42760</v>
      </c>
      <c r="B519" s="2">
        <f>RSI!B519</f>
        <v>3.3136999999999999</v>
      </c>
      <c r="C519" s="2">
        <f>RSI!I519</f>
        <v>65.028841321750207</v>
      </c>
      <c r="D519" s="2">
        <f>MACD!E519</f>
        <v>-0.12741566287234951</v>
      </c>
      <c r="E519" s="2">
        <f>MACD!F519</f>
        <v>-9.6460910174754458E-2</v>
      </c>
      <c r="F519" s="2">
        <f>'Moving Avg'!D519</f>
        <v>3.3230600000000003</v>
      </c>
      <c r="G519" s="2">
        <f>'Moving Avg'!F519</f>
        <v>3.1776799999999996</v>
      </c>
      <c r="H519" s="2">
        <f>'Moving Avg'!G519</f>
        <v>3.0671700000000004</v>
      </c>
      <c r="I519" s="2">
        <f>'Moving Avg'!H519</f>
        <v>2.9521510000000042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100</v>
      </c>
      <c r="O519" s="8">
        <f t="shared" si="82"/>
        <v>50</v>
      </c>
      <c r="P519" s="8">
        <f t="shared" si="83"/>
        <v>16.5</v>
      </c>
      <c r="Q519" s="9">
        <f t="shared" si="84"/>
        <v>53.725000000000001</v>
      </c>
      <c r="R519" s="9">
        <f t="shared" si="85"/>
        <v>46.625</v>
      </c>
      <c r="S519" s="9">
        <f t="shared" si="86"/>
        <v>38.674999999999997</v>
      </c>
      <c r="T519" s="9">
        <f t="shared" si="87"/>
        <v>47.875</v>
      </c>
      <c r="U519" s="8">
        <f t="shared" si="88"/>
        <v>46.341666666666661</v>
      </c>
      <c r="V519" s="8">
        <f t="shared" si="89"/>
        <v>46.724999999999994</v>
      </c>
    </row>
    <row r="520" spans="1:22" ht="13.5" x14ac:dyDescent="0.25">
      <c r="A520" s="3">
        <f>RSI!A520</f>
        <v>42761</v>
      </c>
      <c r="B520" s="2">
        <f>RSI!B520</f>
        <v>3.3058000000000001</v>
      </c>
      <c r="C520" s="2">
        <f>RSI!I520</f>
        <v>63.909115025450241</v>
      </c>
      <c r="D520" s="2">
        <f>MACD!E520</f>
        <v>-0.11359420286136501</v>
      </c>
      <c r="E520" s="2">
        <f>MACD!F520</f>
        <v>-9.9887568712076574E-2</v>
      </c>
      <c r="F520" s="2">
        <f>'Moving Avg'!D520</f>
        <v>3.3136800000000002</v>
      </c>
      <c r="G520" s="2">
        <f>'Moving Avg'!F520</f>
        <v>3.1925249999999989</v>
      </c>
      <c r="H520" s="2">
        <f>'Moving Avg'!G520</f>
        <v>3.0729520000000008</v>
      </c>
      <c r="I520" s="2">
        <f>'Moving Avg'!H520</f>
        <v>2.955075500000004</v>
      </c>
      <c r="J520" s="6" t="str">
        <f>OBV!F520</f>
        <v>BULLISH</v>
      </c>
      <c r="K520" s="6" t="str">
        <f>OBV!G520</f>
        <v>NEUTRAL</v>
      </c>
      <c r="L520" s="6" t="str">
        <f>OBV!H520</f>
        <v>BULLISH DIVERGENCE</v>
      </c>
      <c r="M520" s="8">
        <f t="shared" si="80"/>
        <v>25</v>
      </c>
      <c r="N520" s="8">
        <f t="shared" si="81"/>
        <v>45</v>
      </c>
      <c r="O520" s="8">
        <f t="shared" si="82"/>
        <v>50</v>
      </c>
      <c r="P520" s="8">
        <f t="shared" si="83"/>
        <v>66.5</v>
      </c>
      <c r="Q520" s="9">
        <f t="shared" si="84"/>
        <v>41.975000000000001</v>
      </c>
      <c r="R520" s="9">
        <f t="shared" si="85"/>
        <v>48.125</v>
      </c>
      <c r="S520" s="9">
        <f t="shared" si="86"/>
        <v>52.924999999999997</v>
      </c>
      <c r="T520" s="9">
        <f t="shared" si="87"/>
        <v>46.625</v>
      </c>
      <c r="U520" s="8">
        <f t="shared" si="88"/>
        <v>47.67499999999999</v>
      </c>
      <c r="V520" s="8">
        <f t="shared" si="89"/>
        <v>47.412499999999994</v>
      </c>
    </row>
    <row r="521" spans="1:22" ht="13.5" x14ac:dyDescent="0.25">
      <c r="A521" s="3">
        <f>RSI!A521</f>
        <v>42762</v>
      </c>
      <c r="B521" s="2">
        <f>RSI!B521</f>
        <v>3.2121</v>
      </c>
      <c r="C521" s="2">
        <f>RSI!I521</f>
        <v>52.38712250326487</v>
      </c>
      <c r="D521" s="2">
        <f>MACD!E521</f>
        <v>-9.3286857236105192E-2</v>
      </c>
      <c r="E521" s="2">
        <f>MACD!F521</f>
        <v>-9.8567426416882306E-2</v>
      </c>
      <c r="F521" s="2">
        <f>'Moving Avg'!D521</f>
        <v>3.2933599999999998</v>
      </c>
      <c r="G521" s="2">
        <f>'Moving Avg'!F521</f>
        <v>3.2026849999999998</v>
      </c>
      <c r="H521" s="2">
        <f>'Moving Avg'!G521</f>
        <v>3.0768600000000004</v>
      </c>
      <c r="I521" s="2">
        <f>'Moving Avg'!H521</f>
        <v>2.9579350000000035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0</v>
      </c>
      <c r="Q521" s="9">
        <f t="shared" si="84"/>
        <v>16.25</v>
      </c>
      <c r="R521" s="9">
        <f t="shared" si="85"/>
        <v>22.5</v>
      </c>
      <c r="S521" s="9">
        <f t="shared" si="86"/>
        <v>16.25</v>
      </c>
      <c r="T521" s="9">
        <f t="shared" si="87"/>
        <v>18.75</v>
      </c>
      <c r="U521" s="8">
        <f t="shared" si="88"/>
        <v>18.333333333333332</v>
      </c>
      <c r="V521" s="8">
        <f t="shared" si="89"/>
        <v>18.4375</v>
      </c>
    </row>
    <row r="522" spans="1:22" ht="13.5" x14ac:dyDescent="0.25">
      <c r="A522" s="3">
        <f>RSI!A522</f>
        <v>42765</v>
      </c>
      <c r="B522" s="2">
        <f>RSI!B522</f>
        <v>3.2824</v>
      </c>
      <c r="C522" s="2">
        <f>RSI!I522</f>
        <v>58.440959400541061</v>
      </c>
      <c r="D522" s="2">
        <f>MACD!E522</f>
        <v>-8.0231964142399192E-2</v>
      </c>
      <c r="E522" s="2">
        <f>MACD!F522</f>
        <v>-9.4900333961985689E-2</v>
      </c>
      <c r="F522" s="2">
        <f>'Moving Avg'!D522</f>
        <v>3.2855399999999997</v>
      </c>
      <c r="G522" s="2">
        <f>'Moving Avg'!F522</f>
        <v>3.2128449999999993</v>
      </c>
      <c r="H522" s="2">
        <f>'Moving Avg'!G522</f>
        <v>3.0831120000000003</v>
      </c>
      <c r="I522" s="2">
        <f>'Moving Avg'!H522</f>
        <v>2.9615130000000041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0</v>
      </c>
      <c r="Q522" s="9">
        <f t="shared" si="84"/>
        <v>16.25</v>
      </c>
      <c r="R522" s="9">
        <f t="shared" si="85"/>
        <v>22.5</v>
      </c>
      <c r="S522" s="9">
        <f t="shared" si="86"/>
        <v>16.25</v>
      </c>
      <c r="T522" s="9">
        <f t="shared" si="87"/>
        <v>18.75</v>
      </c>
      <c r="U522" s="8">
        <f t="shared" si="88"/>
        <v>18.333333333333332</v>
      </c>
      <c r="V522" s="8">
        <f t="shared" si="89"/>
        <v>18.4375</v>
      </c>
    </row>
    <row r="523" spans="1:22" ht="13.5" x14ac:dyDescent="0.25">
      <c r="A523" s="3">
        <f>RSI!A523</f>
        <v>42766</v>
      </c>
      <c r="B523" s="2">
        <f>RSI!B523</f>
        <v>3.2824</v>
      </c>
      <c r="C523" s="2">
        <f>RSI!I523</f>
        <v>58.440959400541061</v>
      </c>
      <c r="D523" s="2">
        <f>MACD!E523</f>
        <v>-5.0482039762516528E-2</v>
      </c>
      <c r="E523" s="2">
        <f>MACD!F523</f>
        <v>-8.6016675122091851E-2</v>
      </c>
      <c r="F523" s="2">
        <f>'Moving Avg'!D523</f>
        <v>3.27928</v>
      </c>
      <c r="G523" s="2">
        <f>'Moving Avg'!F523</f>
        <v>3.224569999999999</v>
      </c>
      <c r="H523" s="2">
        <f>'Moving Avg'!G523</f>
        <v>3.0884260000000001</v>
      </c>
      <c r="I523" s="2">
        <f>'Moving Avg'!H523</f>
        <v>2.9650910000000037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0</v>
      </c>
      <c r="Q523" s="9">
        <f t="shared" si="84"/>
        <v>16.25</v>
      </c>
      <c r="R523" s="9">
        <f t="shared" si="85"/>
        <v>22.5</v>
      </c>
      <c r="S523" s="9">
        <f t="shared" si="86"/>
        <v>16.25</v>
      </c>
      <c r="T523" s="9">
        <f t="shared" si="87"/>
        <v>18.75</v>
      </c>
      <c r="U523" s="8">
        <f t="shared" si="88"/>
        <v>18.333333333333332</v>
      </c>
      <c r="V523" s="8">
        <f t="shared" si="89"/>
        <v>18.4375</v>
      </c>
    </row>
    <row r="524" spans="1:22" ht="13.5" x14ac:dyDescent="0.25">
      <c r="A524" s="3">
        <f>RSI!A524</f>
        <v>42767</v>
      </c>
      <c r="B524" s="2">
        <f>RSI!B524</f>
        <v>3.1886000000000001</v>
      </c>
      <c r="C524" s="2">
        <f>RSI!I524</f>
        <v>48.83289992777766</v>
      </c>
      <c r="D524" s="2">
        <f>MACD!E524</f>
        <v>-6.818343570158536E-3</v>
      </c>
      <c r="E524" s="2">
        <f>MACD!F524</f>
        <v>-7.0177008811705188E-2</v>
      </c>
      <c r="F524" s="2">
        <f>'Moving Avg'!D524</f>
        <v>3.2542599999999999</v>
      </c>
      <c r="G524" s="2">
        <f>'Moving Avg'!F524</f>
        <v>3.2316049999999996</v>
      </c>
      <c r="H524" s="2">
        <f>'Moving Avg'!G524</f>
        <v>3.0920199999999998</v>
      </c>
      <c r="I524" s="2">
        <f>'Moving Avg'!H524</f>
        <v>2.9682365000000037</v>
      </c>
      <c r="J524" s="6" t="str">
        <f>OBV!F524</f>
        <v>BEARISH</v>
      </c>
      <c r="K524" s="6" t="str">
        <f>OBV!G524</f>
        <v>WEAK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0</v>
      </c>
      <c r="Q524" s="9">
        <f t="shared" si="84"/>
        <v>16.25</v>
      </c>
      <c r="R524" s="9">
        <f t="shared" si="85"/>
        <v>22.5</v>
      </c>
      <c r="S524" s="9">
        <f t="shared" si="86"/>
        <v>16.25</v>
      </c>
      <c r="T524" s="9">
        <f t="shared" si="87"/>
        <v>18.75</v>
      </c>
      <c r="U524" s="8">
        <f t="shared" si="88"/>
        <v>18.333333333333332</v>
      </c>
      <c r="V524" s="8">
        <f t="shared" si="89"/>
        <v>18.4375</v>
      </c>
    </row>
    <row r="525" spans="1:22" ht="13.5" x14ac:dyDescent="0.25">
      <c r="A525" s="3">
        <f>RSI!A525</f>
        <v>42768</v>
      </c>
      <c r="B525" s="2">
        <f>RSI!B525</f>
        <v>3.1261000000000001</v>
      </c>
      <c r="C525" s="2">
        <f>RSI!I525</f>
        <v>43.679881882457408</v>
      </c>
      <c r="D525" s="2">
        <f>MACD!E525</f>
        <v>2.2828920894739202E-2</v>
      </c>
      <c r="E525" s="2">
        <f>MACD!F525</f>
        <v>-5.1575822870416316E-2</v>
      </c>
      <c r="F525" s="2">
        <f>'Moving Avg'!D525</f>
        <v>3.2183200000000007</v>
      </c>
      <c r="G525" s="2">
        <f>'Moving Avg'!F525</f>
        <v>3.2390299999999996</v>
      </c>
      <c r="H525" s="2">
        <f>'Moving Avg'!G525</f>
        <v>3.0943640000000001</v>
      </c>
      <c r="I525" s="2">
        <f>'Moving Avg'!H525</f>
        <v>2.970703000000003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0</v>
      </c>
      <c r="Q525" s="9">
        <f t="shared" si="84"/>
        <v>16.25</v>
      </c>
      <c r="R525" s="9">
        <f t="shared" si="85"/>
        <v>22.5</v>
      </c>
      <c r="S525" s="9">
        <f t="shared" si="86"/>
        <v>16.25</v>
      </c>
      <c r="T525" s="9">
        <f t="shared" si="87"/>
        <v>18.75</v>
      </c>
      <c r="U525" s="8">
        <f t="shared" si="88"/>
        <v>18.333333333333332</v>
      </c>
      <c r="V525" s="8">
        <f t="shared" si="89"/>
        <v>18.4375</v>
      </c>
    </row>
    <row r="526" spans="1:22" ht="13.5" x14ac:dyDescent="0.25">
      <c r="A526" s="3">
        <f>RSI!A526</f>
        <v>42769</v>
      </c>
      <c r="B526" s="2">
        <f>RSI!B526</f>
        <v>3.1027</v>
      </c>
      <c r="C526" s="2">
        <f>RSI!I526</f>
        <v>41.897275513184184</v>
      </c>
      <c r="D526" s="2">
        <f>MACD!E526</f>
        <v>4.4112345522282936E-2</v>
      </c>
      <c r="E526" s="2">
        <f>MACD!F526</f>
        <v>-3.2438189191876465E-2</v>
      </c>
      <c r="F526" s="2">
        <f>'Moving Avg'!D526</f>
        <v>3.1964399999999999</v>
      </c>
      <c r="G526" s="2">
        <f>'Moving Avg'!F526</f>
        <v>3.2417699999999998</v>
      </c>
      <c r="H526" s="2">
        <f>'Moving Avg'!G526</f>
        <v>3.097804</v>
      </c>
      <c r="I526" s="2">
        <f>'Moving Avg'!H526</f>
        <v>2.9728325000000035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0</v>
      </c>
      <c r="Q526" s="9">
        <f t="shared" si="84"/>
        <v>16.25</v>
      </c>
      <c r="R526" s="9">
        <f t="shared" si="85"/>
        <v>22.5</v>
      </c>
      <c r="S526" s="9">
        <f t="shared" si="86"/>
        <v>16.25</v>
      </c>
      <c r="T526" s="9">
        <f t="shared" si="87"/>
        <v>18.75</v>
      </c>
      <c r="U526" s="8">
        <f t="shared" si="88"/>
        <v>18.333333333333332</v>
      </c>
      <c r="V526" s="8">
        <f t="shared" si="89"/>
        <v>18.4375</v>
      </c>
    </row>
    <row r="527" spans="1:22" ht="13.5" x14ac:dyDescent="0.25">
      <c r="A527" s="3">
        <f>RSI!A527</f>
        <v>42772</v>
      </c>
      <c r="B527" s="2">
        <f>RSI!B527</f>
        <v>3.1808000000000001</v>
      </c>
      <c r="C527" s="2">
        <f>RSI!I527</f>
        <v>49.329951163798121</v>
      </c>
      <c r="D527" s="2">
        <f>MACD!E527</f>
        <v>5.8104061734492785E-2</v>
      </c>
      <c r="E527" s="2">
        <f>MACD!F527</f>
        <v>-1.4329739006602617E-2</v>
      </c>
      <c r="F527" s="2">
        <f>'Moving Avg'!D527</f>
        <v>3.1761200000000001</v>
      </c>
      <c r="G527" s="2">
        <f>'Moving Avg'!F527</f>
        <v>3.2464599999999999</v>
      </c>
      <c r="H527" s="2">
        <f>'Moving Avg'!G527</f>
        <v>3.1028059999999997</v>
      </c>
      <c r="I527" s="2">
        <f>'Moving Avg'!H527</f>
        <v>2.9753525000000032</v>
      </c>
      <c r="J527" s="6" t="str">
        <f>OBV!F527</f>
        <v>BEARISH</v>
      </c>
      <c r="K527" s="6" t="str">
        <f>OBV!G527</f>
        <v>WEAK</v>
      </c>
      <c r="L527" s="6" t="str">
        <f>OBV!H527</f>
        <v>CONFIRMED BEARISH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0</v>
      </c>
      <c r="Q527" s="9">
        <f t="shared" si="84"/>
        <v>16.25</v>
      </c>
      <c r="R527" s="9">
        <f t="shared" si="85"/>
        <v>22.5</v>
      </c>
      <c r="S527" s="9">
        <f t="shared" si="86"/>
        <v>16.25</v>
      </c>
      <c r="T527" s="9">
        <f t="shared" si="87"/>
        <v>18.75</v>
      </c>
      <c r="U527" s="8">
        <f t="shared" si="88"/>
        <v>18.333333333333332</v>
      </c>
      <c r="V527" s="8">
        <f t="shared" si="89"/>
        <v>18.4375</v>
      </c>
    </row>
    <row r="528" spans="1:22" ht="13.5" x14ac:dyDescent="0.25">
      <c r="A528" s="3">
        <f>RSI!A528</f>
        <v>42773</v>
      </c>
      <c r="B528" s="2">
        <f>RSI!B528</f>
        <v>3.0870000000000002</v>
      </c>
      <c r="C528" s="2">
        <f>RSI!I528</f>
        <v>42.32670166277606</v>
      </c>
      <c r="D528" s="2">
        <f>MACD!E528</f>
        <v>7.5755644957910206E-2</v>
      </c>
      <c r="E528" s="2">
        <f>MACD!F528</f>
        <v>3.6873377862999476E-3</v>
      </c>
      <c r="F528" s="2">
        <f>'Moving Avg'!D528</f>
        <v>3.1370399999999998</v>
      </c>
      <c r="G528" s="2">
        <f>'Moving Avg'!F528</f>
        <v>3.2464599999999999</v>
      </c>
      <c r="H528" s="2">
        <f>'Moving Avg'!G528</f>
        <v>3.1059319999999992</v>
      </c>
      <c r="I528" s="2">
        <f>'Moving Avg'!H528</f>
        <v>2.9772565000000033</v>
      </c>
      <c r="J528" s="6" t="str">
        <f>OBV!F528</f>
        <v>BEARISH</v>
      </c>
      <c r="K528" s="6" t="str">
        <f>OBV!G528</f>
        <v>WEAK</v>
      </c>
      <c r="L528" s="6" t="str">
        <f>OBV!H528</f>
        <v>CONFIRMED BEARISH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0</v>
      </c>
      <c r="Q528" s="9">
        <f t="shared" si="84"/>
        <v>16.25</v>
      </c>
      <c r="R528" s="9">
        <f t="shared" si="85"/>
        <v>22.5</v>
      </c>
      <c r="S528" s="9">
        <f t="shared" si="86"/>
        <v>16.25</v>
      </c>
      <c r="T528" s="9">
        <f t="shared" si="87"/>
        <v>18.75</v>
      </c>
      <c r="U528" s="8">
        <f t="shared" si="88"/>
        <v>18.333333333333332</v>
      </c>
      <c r="V528" s="8">
        <f t="shared" si="89"/>
        <v>18.4375</v>
      </c>
    </row>
    <row r="529" spans="1:22" ht="13.5" x14ac:dyDescent="0.25">
      <c r="A529" s="3">
        <f>RSI!A529</f>
        <v>42774</v>
      </c>
      <c r="B529" s="2">
        <f>RSI!B529</f>
        <v>3.1183000000000001</v>
      </c>
      <c r="C529" s="2">
        <f>RSI!I529</f>
        <v>45.126199498250557</v>
      </c>
      <c r="D529" s="2">
        <f>MACD!E529</f>
        <v>8.8986878025170135E-2</v>
      </c>
      <c r="E529" s="2">
        <f>MACD!F529</f>
        <v>2.0747245834073984E-2</v>
      </c>
      <c r="F529" s="2">
        <f>'Moving Avg'!D529</f>
        <v>3.1229799999999996</v>
      </c>
      <c r="G529" s="2">
        <f>'Moving Avg'!F529</f>
        <v>3.2468500000000007</v>
      </c>
      <c r="H529" s="2">
        <f>'Moving Avg'!G529</f>
        <v>3.1096839999999997</v>
      </c>
      <c r="I529" s="2">
        <f>'Moving Avg'!H529</f>
        <v>2.9796470000000026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  <c r="M529" s="8">
        <f t="shared" si="80"/>
        <v>25</v>
      </c>
      <c r="N529" s="8">
        <f t="shared" si="81"/>
        <v>0</v>
      </c>
      <c r="O529" s="8">
        <f t="shared" si="82"/>
        <v>50</v>
      </c>
      <c r="P529" s="8">
        <f t="shared" si="83"/>
        <v>0</v>
      </c>
      <c r="Q529" s="9">
        <f t="shared" si="84"/>
        <v>16.25</v>
      </c>
      <c r="R529" s="9">
        <f t="shared" si="85"/>
        <v>22.5</v>
      </c>
      <c r="S529" s="9">
        <f t="shared" si="86"/>
        <v>16.25</v>
      </c>
      <c r="T529" s="9">
        <f t="shared" si="87"/>
        <v>18.75</v>
      </c>
      <c r="U529" s="8">
        <f t="shared" si="88"/>
        <v>18.333333333333332</v>
      </c>
      <c r="V529" s="8">
        <f t="shared" si="89"/>
        <v>18.4375</v>
      </c>
    </row>
    <row r="530" spans="1:22" ht="13.5" x14ac:dyDescent="0.25">
      <c r="A530" s="3">
        <f>RSI!A530</f>
        <v>42775</v>
      </c>
      <c r="B530" s="2">
        <f>RSI!B530</f>
        <v>3.1261000000000001</v>
      </c>
      <c r="C530" s="2">
        <f>RSI!I530</f>
        <v>45.83184140921967</v>
      </c>
      <c r="D530" s="2">
        <f>MACD!E530</f>
        <v>9.8772751476440046E-2</v>
      </c>
      <c r="E530" s="2">
        <f>MACD!F530</f>
        <v>3.6352346962547202E-2</v>
      </c>
      <c r="F530" s="2">
        <f>'Moving Avg'!D530</f>
        <v>3.1229799999999996</v>
      </c>
      <c r="G530" s="2">
        <f>'Moving Avg'!F530</f>
        <v>3.2429399999999999</v>
      </c>
      <c r="H530" s="2">
        <f>'Moving Avg'!G530</f>
        <v>3.1128100000000001</v>
      </c>
      <c r="I530" s="2">
        <f>'Moving Avg'!H530</f>
        <v>2.9820765000000025</v>
      </c>
      <c r="J530" s="6" t="str">
        <f>OBV!F530</f>
        <v>BEARISH</v>
      </c>
      <c r="K530" s="6" t="str">
        <f>OBV!G530</f>
        <v>WEAK</v>
      </c>
      <c r="L530" s="6" t="str">
        <f>OBV!H530</f>
        <v>NEUTRAL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0</v>
      </c>
      <c r="Q530" s="9">
        <f t="shared" si="84"/>
        <v>16.25</v>
      </c>
      <c r="R530" s="9">
        <f t="shared" si="85"/>
        <v>22.5</v>
      </c>
      <c r="S530" s="9">
        <f t="shared" si="86"/>
        <v>16.25</v>
      </c>
      <c r="T530" s="9">
        <f t="shared" si="87"/>
        <v>18.75</v>
      </c>
      <c r="U530" s="8">
        <f t="shared" si="88"/>
        <v>18.333333333333332</v>
      </c>
      <c r="V530" s="8">
        <f t="shared" si="89"/>
        <v>18.4375</v>
      </c>
    </row>
    <row r="531" spans="1:22" ht="13.5" x14ac:dyDescent="0.25">
      <c r="A531" s="3">
        <f>RSI!A531</f>
        <v>42776</v>
      </c>
      <c r="B531" s="2">
        <f>RSI!B531</f>
        <v>3.0478999999999998</v>
      </c>
      <c r="C531" s="2">
        <f>RSI!I531</f>
        <v>40.244302437761483</v>
      </c>
      <c r="D531" s="2">
        <f>MACD!E531</f>
        <v>9.8739202169298768E-2</v>
      </c>
      <c r="E531" s="2">
        <f>MACD!F531</f>
        <v>4.8829718003897515E-2</v>
      </c>
      <c r="F531" s="2">
        <f>'Moving Avg'!D531</f>
        <v>3.1120200000000002</v>
      </c>
      <c r="G531" s="2">
        <f>'Moving Avg'!F531</f>
        <v>3.2343400000000009</v>
      </c>
      <c r="H531" s="2">
        <f>'Moving Avg'!G531</f>
        <v>3.1134340000000003</v>
      </c>
      <c r="I531" s="2">
        <f>'Moving Avg'!H531</f>
        <v>2.9837850000000028</v>
      </c>
      <c r="J531" s="6" t="str">
        <f>OBV!F531</f>
        <v>BEARISH</v>
      </c>
      <c r="K531" s="6" t="str">
        <f>OBV!G531</f>
        <v>WEAK</v>
      </c>
      <c r="L531" s="6" t="str">
        <f>OBV!H531</f>
        <v>CONFIRMED BEARISH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0</v>
      </c>
      <c r="Q531" s="9">
        <f t="shared" si="84"/>
        <v>16.25</v>
      </c>
      <c r="R531" s="9">
        <f t="shared" si="85"/>
        <v>22.5</v>
      </c>
      <c r="S531" s="9">
        <f t="shared" si="86"/>
        <v>16.25</v>
      </c>
      <c r="T531" s="9">
        <f t="shared" si="87"/>
        <v>18.75</v>
      </c>
      <c r="U531" s="8">
        <f t="shared" si="88"/>
        <v>18.333333333333332</v>
      </c>
      <c r="V531" s="8">
        <f t="shared" si="89"/>
        <v>18.4375</v>
      </c>
    </row>
    <row r="532" spans="1:22" ht="13.5" x14ac:dyDescent="0.25">
      <c r="A532" s="3">
        <f>RSI!A532</f>
        <v>42779</v>
      </c>
      <c r="B532" s="2">
        <f>RSI!B532</f>
        <v>3.1105</v>
      </c>
      <c r="C532" s="2">
        <f>RSI!I532</f>
        <v>45.92737232794758</v>
      </c>
      <c r="D532" s="2">
        <f>MACD!E532</f>
        <v>0.10563725667601975</v>
      </c>
      <c r="E532" s="2">
        <f>MACD!F532</f>
        <v>6.0191225738321967E-2</v>
      </c>
      <c r="F532" s="2">
        <f>'Moving Avg'!D532</f>
        <v>3.09796</v>
      </c>
      <c r="G532" s="2">
        <f>'Moving Avg'!F532</f>
        <v>3.2284800000000002</v>
      </c>
      <c r="H532" s="2">
        <f>'Moving Avg'!G532</f>
        <v>3.1162480000000001</v>
      </c>
      <c r="I532" s="2">
        <f>'Moving Avg'!H532</f>
        <v>2.9856230000000021</v>
      </c>
      <c r="J532" s="6" t="str">
        <f>OBV!F532</f>
        <v>BEARISH</v>
      </c>
      <c r="K532" s="6" t="str">
        <f>OBV!G532</f>
        <v>WEAK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0</v>
      </c>
      <c r="Q532" s="9">
        <f t="shared" si="84"/>
        <v>16.25</v>
      </c>
      <c r="R532" s="9">
        <f t="shared" si="85"/>
        <v>22.5</v>
      </c>
      <c r="S532" s="9">
        <f t="shared" si="86"/>
        <v>16.25</v>
      </c>
      <c r="T532" s="9">
        <f t="shared" si="87"/>
        <v>18.75</v>
      </c>
      <c r="U532" s="8">
        <f t="shared" si="88"/>
        <v>18.333333333333332</v>
      </c>
      <c r="V532" s="8">
        <f t="shared" si="89"/>
        <v>18.4375</v>
      </c>
    </row>
    <row r="533" spans="1:22" ht="13.5" x14ac:dyDescent="0.25">
      <c r="A533" s="3">
        <f>RSI!A533</f>
        <v>42780</v>
      </c>
      <c r="B533" s="2">
        <f>RSI!B533</f>
        <v>3.0245000000000002</v>
      </c>
      <c r="C533" s="2">
        <f>RSI!I533</f>
        <v>40.262235969088849</v>
      </c>
      <c r="D533" s="2">
        <f>MACD!E533</f>
        <v>0.11816721668355301</v>
      </c>
      <c r="E533" s="2">
        <f>MACD!F533</f>
        <v>7.1786423927368184E-2</v>
      </c>
      <c r="F533" s="2">
        <f>'Moving Avg'!D533</f>
        <v>3.0854600000000003</v>
      </c>
      <c r="G533" s="2">
        <f>'Moving Avg'!F533</f>
        <v>3.2120699999999998</v>
      </c>
      <c r="H533" s="2">
        <f>'Moving Avg'!G533</f>
        <v>3.1171859999999993</v>
      </c>
      <c r="I533" s="2">
        <f>'Moving Avg'!H533</f>
        <v>2.9870310000000022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0</v>
      </c>
      <c r="Q533" s="9">
        <f t="shared" si="84"/>
        <v>16.25</v>
      </c>
      <c r="R533" s="9">
        <f t="shared" si="85"/>
        <v>22.5</v>
      </c>
      <c r="S533" s="9">
        <f t="shared" si="86"/>
        <v>16.25</v>
      </c>
      <c r="T533" s="9">
        <f t="shared" si="87"/>
        <v>18.75</v>
      </c>
      <c r="U533" s="8">
        <f t="shared" si="88"/>
        <v>18.333333333333332</v>
      </c>
      <c r="V533" s="8">
        <f t="shared" si="89"/>
        <v>18.4375</v>
      </c>
    </row>
    <row r="534" spans="1:22" ht="13.5" x14ac:dyDescent="0.25">
      <c r="A534" s="3">
        <f>RSI!A534</f>
        <v>42781</v>
      </c>
      <c r="B534" s="2">
        <f>RSI!B534</f>
        <v>3.1183000000000001</v>
      </c>
      <c r="C534" s="2">
        <f>RSI!I534</f>
        <v>47.822106861127374</v>
      </c>
      <c r="D534" s="2">
        <f>MACD!E534</f>
        <v>0.10819761592952837</v>
      </c>
      <c r="E534" s="2">
        <f>MACD!F534</f>
        <v>7.9068662327800215E-2</v>
      </c>
      <c r="F534" s="2">
        <f>'Moving Avg'!D534</f>
        <v>3.0854599999999999</v>
      </c>
      <c r="G534" s="2">
        <f>'Moving Avg'!F534</f>
        <v>3.1964399999999999</v>
      </c>
      <c r="H534" s="2">
        <f>'Moving Avg'!G534</f>
        <v>3.1209379999999993</v>
      </c>
      <c r="I534" s="2">
        <f>'Moving Avg'!H534</f>
        <v>2.9893115000000021</v>
      </c>
      <c r="J534" s="6" t="str">
        <f>OBV!F534</f>
        <v>BEARISH</v>
      </c>
      <c r="K534" s="6" t="str">
        <f>OBV!G534</f>
        <v>WEAK</v>
      </c>
      <c r="L534" s="6" t="str">
        <f>OBV!H534</f>
        <v>NEUTRAL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0</v>
      </c>
      <c r="Q534" s="9">
        <f t="shared" si="84"/>
        <v>16.25</v>
      </c>
      <c r="R534" s="9">
        <f t="shared" si="85"/>
        <v>22.5</v>
      </c>
      <c r="S534" s="9">
        <f t="shared" si="86"/>
        <v>16.25</v>
      </c>
      <c r="T534" s="9">
        <f t="shared" si="87"/>
        <v>18.75</v>
      </c>
      <c r="U534" s="8">
        <f t="shared" si="88"/>
        <v>18.333333333333332</v>
      </c>
      <c r="V534" s="8">
        <f t="shared" si="89"/>
        <v>18.4375</v>
      </c>
    </row>
    <row r="535" spans="1:22" ht="13.5" x14ac:dyDescent="0.25">
      <c r="A535" s="3">
        <f>RSI!A535</f>
        <v>42782</v>
      </c>
      <c r="B535" s="2">
        <f>RSI!B535</f>
        <v>2.9931999999999999</v>
      </c>
      <c r="C535" s="2">
        <f>RSI!I535</f>
        <v>40.466762205363239</v>
      </c>
      <c r="D535" s="2">
        <f>MACD!E535</f>
        <v>9.960607555609613E-2</v>
      </c>
      <c r="E535" s="2">
        <f>MACD!F535</f>
        <v>8.3176144973459404E-2</v>
      </c>
      <c r="F535" s="2">
        <f>'Moving Avg'!D535</f>
        <v>3.0588799999999998</v>
      </c>
      <c r="G535" s="2">
        <f>'Moving Avg'!F535</f>
        <v>3.1784650000000001</v>
      </c>
      <c r="H535" s="2">
        <f>'Moving Avg'!G535</f>
        <v>3.120623999999999</v>
      </c>
      <c r="I535" s="2">
        <f>'Moving Avg'!H535</f>
        <v>2.9910765000000019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50</v>
      </c>
      <c r="P535" s="8">
        <f t="shared" si="83"/>
        <v>0</v>
      </c>
      <c r="Q535" s="9">
        <f t="shared" si="84"/>
        <v>16.25</v>
      </c>
      <c r="R535" s="9">
        <f t="shared" si="85"/>
        <v>22.5</v>
      </c>
      <c r="S535" s="9">
        <f t="shared" si="86"/>
        <v>16.25</v>
      </c>
      <c r="T535" s="9">
        <f t="shared" si="87"/>
        <v>18.75</v>
      </c>
      <c r="U535" s="8">
        <f t="shared" si="88"/>
        <v>18.333333333333332</v>
      </c>
      <c r="V535" s="8">
        <f t="shared" si="89"/>
        <v>18.4375</v>
      </c>
    </row>
    <row r="536" spans="1:22" ht="13.5" x14ac:dyDescent="0.25">
      <c r="A536" s="3">
        <f>RSI!A536</f>
        <v>42783</v>
      </c>
      <c r="B536" s="2">
        <f>RSI!B536</f>
        <v>2.9931999999999999</v>
      </c>
      <c r="C536" s="2">
        <f>RSI!I536</f>
        <v>40.466762205363239</v>
      </c>
      <c r="D536" s="2">
        <f>MACD!E536</f>
        <v>8.9654229673138186E-2</v>
      </c>
      <c r="E536" s="2">
        <f>MACD!F536</f>
        <v>8.4471761913395171E-2</v>
      </c>
      <c r="F536" s="2">
        <f>'Moving Avg'!D536</f>
        <v>3.0479399999999996</v>
      </c>
      <c r="G536" s="2">
        <f>'Moving Avg'!F536</f>
        <v>3.1624400000000001</v>
      </c>
      <c r="H536" s="2">
        <f>'Moving Avg'!G536</f>
        <v>3.1204659999999991</v>
      </c>
      <c r="I536" s="2">
        <f>'Moving Avg'!H536</f>
        <v>2.9928415000000026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50</v>
      </c>
      <c r="P536" s="8">
        <f t="shared" si="83"/>
        <v>0</v>
      </c>
      <c r="Q536" s="9">
        <f t="shared" si="84"/>
        <v>16.25</v>
      </c>
      <c r="R536" s="9">
        <f t="shared" si="85"/>
        <v>22.5</v>
      </c>
      <c r="S536" s="9">
        <f t="shared" si="86"/>
        <v>16.25</v>
      </c>
      <c r="T536" s="9">
        <f t="shared" si="87"/>
        <v>18.75</v>
      </c>
      <c r="U536" s="8">
        <f t="shared" si="88"/>
        <v>18.333333333333332</v>
      </c>
      <c r="V536" s="8">
        <f t="shared" si="89"/>
        <v>18.4375</v>
      </c>
    </row>
    <row r="537" spans="1:22" ht="13.5" x14ac:dyDescent="0.25">
      <c r="A537" s="3">
        <f>RSI!A537</f>
        <v>42786</v>
      </c>
      <c r="B537" s="2">
        <f>RSI!B537</f>
        <v>3.0167000000000002</v>
      </c>
      <c r="C537" s="2">
        <f>RSI!I537</f>
        <v>42.396950669295435</v>
      </c>
      <c r="D537" s="2">
        <f>MACD!E537</f>
        <v>9.2358005922408726E-2</v>
      </c>
      <c r="E537" s="2">
        <f>MACD!F537</f>
        <v>8.6049010715197882E-2</v>
      </c>
      <c r="F537" s="2">
        <f>'Moving Avg'!D537</f>
        <v>3.0291799999999998</v>
      </c>
      <c r="G537" s="2">
        <f>'Moving Avg'!F537</f>
        <v>3.1472000000000002</v>
      </c>
      <c r="H537" s="2">
        <f>'Moving Avg'!G537</f>
        <v>3.1214039999999987</v>
      </c>
      <c r="I537" s="2">
        <f>'Moving Avg'!H537</f>
        <v>2.9947240000000028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0"/>
        <v>25</v>
      </c>
      <c r="N537" s="8">
        <f t="shared" si="81"/>
        <v>0</v>
      </c>
      <c r="O537" s="8">
        <f t="shared" si="82"/>
        <v>50</v>
      </c>
      <c r="P537" s="8">
        <f t="shared" si="83"/>
        <v>0</v>
      </c>
      <c r="Q537" s="9">
        <f t="shared" si="84"/>
        <v>16.25</v>
      </c>
      <c r="R537" s="9">
        <f t="shared" si="85"/>
        <v>22.5</v>
      </c>
      <c r="S537" s="9">
        <f t="shared" si="86"/>
        <v>16.25</v>
      </c>
      <c r="T537" s="9">
        <f t="shared" si="87"/>
        <v>18.75</v>
      </c>
      <c r="U537" s="8">
        <f t="shared" si="88"/>
        <v>18.333333333333332</v>
      </c>
      <c r="V537" s="8">
        <f t="shared" si="89"/>
        <v>18.4375</v>
      </c>
    </row>
    <row r="538" spans="1:22" ht="13.5" x14ac:dyDescent="0.25">
      <c r="A538" s="3">
        <f>RSI!A538</f>
        <v>42787</v>
      </c>
      <c r="B538" s="2">
        <f>RSI!B538</f>
        <v>2.9306999999999999</v>
      </c>
      <c r="C538" s="2">
        <f>RSI!I538</f>
        <v>37.593353760799964</v>
      </c>
      <c r="D538" s="2">
        <f>MACD!E538</f>
        <v>8.7233522859331281E-2</v>
      </c>
      <c r="E538" s="2">
        <f>MACD!F538</f>
        <v>8.6285913144024562E-2</v>
      </c>
      <c r="F538" s="2">
        <f>'Moving Avg'!D538</f>
        <v>3.0104199999999999</v>
      </c>
      <c r="G538" s="2">
        <f>'Moving Avg'!F538</f>
        <v>3.1280500000000004</v>
      </c>
      <c r="H538" s="2">
        <f>'Moving Avg'!G538</f>
        <v>3.1214040000000001</v>
      </c>
      <c r="I538" s="2">
        <f>'Moving Avg'!H538</f>
        <v>2.9965435000000027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0</v>
      </c>
      <c r="Q538" s="9">
        <f t="shared" si="84"/>
        <v>16.25</v>
      </c>
      <c r="R538" s="9">
        <f t="shared" si="85"/>
        <v>22.5</v>
      </c>
      <c r="S538" s="9">
        <f t="shared" si="86"/>
        <v>16.25</v>
      </c>
      <c r="T538" s="9">
        <f t="shared" si="87"/>
        <v>18.75</v>
      </c>
      <c r="U538" s="8">
        <f t="shared" si="88"/>
        <v>18.333333333333332</v>
      </c>
      <c r="V538" s="8">
        <f t="shared" si="89"/>
        <v>18.4375</v>
      </c>
    </row>
    <row r="539" spans="1:22" ht="13.5" x14ac:dyDescent="0.25">
      <c r="A539" s="3">
        <f>RSI!A539</f>
        <v>42788</v>
      </c>
      <c r="B539" s="2">
        <f>RSI!B539</f>
        <v>2.9306999999999999</v>
      </c>
      <c r="C539" s="2">
        <f>RSI!I539</f>
        <v>37.593353760799964</v>
      </c>
      <c r="D539" s="2">
        <f>MACD!E539</f>
        <v>8.8821081452540085E-2</v>
      </c>
      <c r="E539" s="2">
        <f>MACD!F539</f>
        <v>8.6792946805727675E-2</v>
      </c>
      <c r="F539" s="2">
        <f>'Moving Avg'!D539</f>
        <v>2.9729000000000001</v>
      </c>
      <c r="G539" s="2">
        <f>'Moving Avg'!F539</f>
        <v>3.1089000000000007</v>
      </c>
      <c r="H539" s="2">
        <f>'Moving Avg'!G539</f>
        <v>3.1214040000000001</v>
      </c>
      <c r="I539" s="2">
        <f>'Moving Avg'!H539</f>
        <v>2.9981795000000018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  <c r="M539" s="8">
        <f t="shared" si="80"/>
        <v>25</v>
      </c>
      <c r="N539" s="8">
        <f t="shared" si="81"/>
        <v>0</v>
      </c>
      <c r="O539" s="8">
        <f t="shared" si="82"/>
        <v>0</v>
      </c>
      <c r="P539" s="8">
        <f t="shared" si="83"/>
        <v>0</v>
      </c>
      <c r="Q539" s="9">
        <f t="shared" si="84"/>
        <v>8.75</v>
      </c>
      <c r="R539" s="9">
        <f t="shared" si="85"/>
        <v>5</v>
      </c>
      <c r="S539" s="9">
        <f t="shared" si="86"/>
        <v>3.75</v>
      </c>
      <c r="T539" s="9">
        <f t="shared" si="87"/>
        <v>6.25</v>
      </c>
      <c r="U539" s="8">
        <f t="shared" si="88"/>
        <v>5.833333333333333</v>
      </c>
      <c r="V539" s="8">
        <f t="shared" si="89"/>
        <v>5.9375</v>
      </c>
    </row>
    <row r="540" spans="1:22" ht="13.5" x14ac:dyDescent="0.25">
      <c r="A540" s="3">
        <f>RSI!A540</f>
        <v>42789</v>
      </c>
      <c r="B540" s="2">
        <f>RSI!B540</f>
        <v>2.9306999999999999</v>
      </c>
      <c r="C540" s="2">
        <f>RSI!I540</f>
        <v>37.59335376079995</v>
      </c>
      <c r="D540" s="2">
        <f>MACD!E540</f>
        <v>9.2390580846620995E-2</v>
      </c>
      <c r="E540" s="2">
        <f>MACD!F540</f>
        <v>8.7912473613906333E-2</v>
      </c>
      <c r="F540" s="2">
        <f>'Moving Avg'!D540</f>
        <v>2.9603999999999999</v>
      </c>
      <c r="G540" s="2">
        <f>'Moving Avg'!F540</f>
        <v>3.0901450000000006</v>
      </c>
      <c r="H540" s="2">
        <f>'Moving Avg'!G540</f>
        <v>3.1214040000000001</v>
      </c>
      <c r="I540" s="2">
        <f>'Moving Avg'!H540</f>
        <v>2.9993390000000018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0</v>
      </c>
      <c r="P540" s="8">
        <f t="shared" si="83"/>
        <v>0</v>
      </c>
      <c r="Q540" s="9">
        <f t="shared" si="84"/>
        <v>8.75</v>
      </c>
      <c r="R540" s="9">
        <f t="shared" si="85"/>
        <v>5</v>
      </c>
      <c r="S540" s="9">
        <f t="shared" si="86"/>
        <v>3.75</v>
      </c>
      <c r="T540" s="9">
        <f t="shared" si="87"/>
        <v>6.25</v>
      </c>
      <c r="U540" s="8">
        <f t="shared" si="88"/>
        <v>5.833333333333333</v>
      </c>
      <c r="V540" s="8">
        <f t="shared" si="89"/>
        <v>5.9375</v>
      </c>
    </row>
    <row r="541" spans="1:22" ht="13.5" x14ac:dyDescent="0.25">
      <c r="A541" s="3">
        <f>RSI!A541</f>
        <v>42790</v>
      </c>
      <c r="B541" s="2">
        <f>RSI!B541</f>
        <v>3.0089000000000001</v>
      </c>
      <c r="C541" s="2">
        <f>RSI!I541</f>
        <v>44.708047542887513</v>
      </c>
      <c r="D541" s="2">
        <f>MACD!E541</f>
        <v>7.8537731872220906E-2</v>
      </c>
      <c r="E541" s="2">
        <f>MACD!F541</f>
        <v>8.6037525265569251E-2</v>
      </c>
      <c r="F541" s="2">
        <f>'Moving Avg'!D541</f>
        <v>2.9635400000000001</v>
      </c>
      <c r="G541" s="2">
        <f>'Moving Avg'!F541</f>
        <v>3.0799850000000002</v>
      </c>
      <c r="H541" s="2">
        <f>'Moving Avg'!G541</f>
        <v>3.121248</v>
      </c>
      <c r="I541" s="2">
        <f>'Moving Avg'!H541</f>
        <v>3.0008160000000021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  <c r="M541" s="8">
        <f t="shared" si="80"/>
        <v>25</v>
      </c>
      <c r="N541" s="8">
        <f t="shared" si="81"/>
        <v>45</v>
      </c>
      <c r="O541" s="8">
        <f t="shared" si="82"/>
        <v>0</v>
      </c>
      <c r="P541" s="8">
        <f t="shared" si="83"/>
        <v>100</v>
      </c>
      <c r="Q541" s="9">
        <f t="shared" si="84"/>
        <v>39.5</v>
      </c>
      <c r="R541" s="9">
        <f t="shared" si="85"/>
        <v>39</v>
      </c>
      <c r="S541" s="9">
        <f t="shared" si="86"/>
        <v>55.5</v>
      </c>
      <c r="T541" s="9">
        <f t="shared" si="87"/>
        <v>42.5</v>
      </c>
      <c r="U541" s="8">
        <f t="shared" si="88"/>
        <v>44.666666666666664</v>
      </c>
      <c r="V541" s="8">
        <f t="shared" si="89"/>
        <v>44.125</v>
      </c>
    </row>
    <row r="542" spans="1:22" ht="13.5" x14ac:dyDescent="0.25">
      <c r="A542" s="3">
        <f>RSI!A542</f>
        <v>42793</v>
      </c>
      <c r="B542" s="2">
        <f>RSI!B542</f>
        <v>2.9620000000000002</v>
      </c>
      <c r="C542" s="2">
        <f>RSI!I542</f>
        <v>41.641810373960475</v>
      </c>
      <c r="D542" s="2">
        <f>MACD!E542</f>
        <v>8.0338631030486329E-2</v>
      </c>
      <c r="E542" s="2">
        <f>MACD!F542</f>
        <v>8.4897746418552675E-2</v>
      </c>
      <c r="F542" s="2">
        <f>'Moving Avg'!D542</f>
        <v>2.9525999999999999</v>
      </c>
      <c r="G542" s="2">
        <f>'Moving Avg'!F542</f>
        <v>3.0639650000000005</v>
      </c>
      <c r="H542" s="2">
        <f>'Moving Avg'!G542</f>
        <v>3.1189040000000006</v>
      </c>
      <c r="I542" s="2">
        <f>'Moving Avg'!H542</f>
        <v>3.0020585000000022</v>
      </c>
      <c r="J542" s="6" t="str">
        <f>OBV!F542</f>
        <v>BULLISH</v>
      </c>
      <c r="K542" s="6" t="str">
        <f>OBV!G542</f>
        <v>STRONG</v>
      </c>
      <c r="L542" s="6" t="str">
        <f>OBV!H542</f>
        <v>BULLISH DIVERGENCE</v>
      </c>
      <c r="M542" s="8">
        <f t="shared" si="80"/>
        <v>25</v>
      </c>
      <c r="N542" s="8">
        <f t="shared" si="81"/>
        <v>45</v>
      </c>
      <c r="O542" s="8">
        <f t="shared" si="82"/>
        <v>0</v>
      </c>
      <c r="P542" s="8">
        <f t="shared" si="83"/>
        <v>83</v>
      </c>
      <c r="Q542" s="9">
        <f t="shared" si="84"/>
        <v>36.950000000000003</v>
      </c>
      <c r="R542" s="9">
        <f t="shared" si="85"/>
        <v>34.75</v>
      </c>
      <c r="S542" s="9">
        <f t="shared" si="86"/>
        <v>47.85</v>
      </c>
      <c r="T542" s="9">
        <f t="shared" si="87"/>
        <v>38.25</v>
      </c>
      <c r="U542" s="8">
        <f t="shared" si="88"/>
        <v>39.85</v>
      </c>
      <c r="V542" s="8">
        <f t="shared" si="89"/>
        <v>39.450000000000003</v>
      </c>
    </row>
    <row r="543" spans="1:22" ht="13.5" x14ac:dyDescent="0.25">
      <c r="A543" s="3">
        <f>RSI!A543</f>
        <v>42794</v>
      </c>
      <c r="B543" s="2">
        <f>RSI!B543</f>
        <v>2.8759999999999999</v>
      </c>
      <c r="C543" s="2">
        <f>RSI!I543</f>
        <v>36.674769592437002</v>
      </c>
      <c r="D543" s="2">
        <f>MACD!E543</f>
        <v>7.5665960786614583E-2</v>
      </c>
      <c r="E543" s="2">
        <f>MACD!F543</f>
        <v>8.3051389292165059E-2</v>
      </c>
      <c r="F543" s="2">
        <f>'Moving Avg'!D543</f>
        <v>2.9416599999999997</v>
      </c>
      <c r="G543" s="2">
        <f>'Moving Avg'!F543</f>
        <v>3.0436450000000006</v>
      </c>
      <c r="H543" s="2">
        <f>'Moving Avg'!G543</f>
        <v>3.1148400000000005</v>
      </c>
      <c r="I543" s="2">
        <f>'Moving Avg'!H543</f>
        <v>3.0029075000000018</v>
      </c>
      <c r="J543" s="6" t="str">
        <f>OBV!F543</f>
        <v>BEARISH</v>
      </c>
      <c r="K543" s="6" t="str">
        <f>OBV!G543</f>
        <v>STRONG</v>
      </c>
      <c r="L543" s="6" t="str">
        <f>OBV!H543</f>
        <v>CONFIRMED BEARISH</v>
      </c>
      <c r="M543" s="8">
        <f t="shared" si="80"/>
        <v>25</v>
      </c>
      <c r="N543" s="8">
        <f t="shared" si="81"/>
        <v>45</v>
      </c>
      <c r="O543" s="8">
        <f t="shared" si="82"/>
        <v>0</v>
      </c>
      <c r="P543" s="8">
        <f t="shared" si="83"/>
        <v>33</v>
      </c>
      <c r="Q543" s="9">
        <f t="shared" si="84"/>
        <v>29.45</v>
      </c>
      <c r="R543" s="9">
        <f t="shared" si="85"/>
        <v>22.25</v>
      </c>
      <c r="S543" s="9">
        <f t="shared" si="86"/>
        <v>25.35</v>
      </c>
      <c r="T543" s="9">
        <f t="shared" si="87"/>
        <v>25.75</v>
      </c>
      <c r="U543" s="8">
        <f t="shared" si="88"/>
        <v>25.683333333333337</v>
      </c>
      <c r="V543" s="8">
        <f t="shared" si="89"/>
        <v>25.700000000000003</v>
      </c>
    </row>
    <row r="544" spans="1:22" ht="13.5" x14ac:dyDescent="0.25">
      <c r="A544" s="3">
        <f>RSI!A544</f>
        <v>42795</v>
      </c>
      <c r="B544" s="2">
        <f>RSI!B544</f>
        <v>2.9620000000000002</v>
      </c>
      <c r="C544" s="2">
        <f>RSI!I544</f>
        <v>43.883273467804592</v>
      </c>
      <c r="D544" s="2">
        <f>MACD!E544</f>
        <v>8.0895453207665557E-2</v>
      </c>
      <c r="E544" s="2">
        <f>MACD!F544</f>
        <v>8.2620202075265159E-2</v>
      </c>
      <c r="F544" s="2">
        <f>'Moving Avg'!D544</f>
        <v>2.9479199999999999</v>
      </c>
      <c r="G544" s="2">
        <f>'Moving Avg'!F544</f>
        <v>3.0323150000000005</v>
      </c>
      <c r="H544" s="2">
        <f>'Moving Avg'!G544</f>
        <v>3.1131219999999997</v>
      </c>
      <c r="I544" s="2">
        <f>'Moving Avg'!H544</f>
        <v>3.004516500000002</v>
      </c>
      <c r="J544" s="6" t="str">
        <f>OBV!F544</f>
        <v>BEARISH</v>
      </c>
      <c r="K544" s="6" t="str">
        <f>OBV!G544</f>
        <v>STRONG</v>
      </c>
      <c r="L544" s="6" t="str">
        <f>OBV!H544</f>
        <v>BEARISH DIVERGENCE</v>
      </c>
      <c r="M544" s="8">
        <f t="shared" si="80"/>
        <v>25</v>
      </c>
      <c r="N544" s="8">
        <f t="shared" si="81"/>
        <v>45</v>
      </c>
      <c r="O544" s="8">
        <f t="shared" si="82"/>
        <v>0</v>
      </c>
      <c r="P544" s="8">
        <f t="shared" si="83"/>
        <v>33</v>
      </c>
      <c r="Q544" s="9">
        <f t="shared" si="84"/>
        <v>29.45</v>
      </c>
      <c r="R544" s="9">
        <f t="shared" si="85"/>
        <v>22.25</v>
      </c>
      <c r="S544" s="9">
        <f t="shared" si="86"/>
        <v>25.35</v>
      </c>
      <c r="T544" s="9">
        <f t="shared" si="87"/>
        <v>25.75</v>
      </c>
      <c r="U544" s="8">
        <f t="shared" si="88"/>
        <v>25.683333333333337</v>
      </c>
      <c r="V544" s="8">
        <f t="shared" si="89"/>
        <v>25.700000000000003</v>
      </c>
    </row>
    <row r="545" spans="1:22" ht="13.5" x14ac:dyDescent="0.25">
      <c r="A545" s="3">
        <f>RSI!A545</f>
        <v>42796</v>
      </c>
      <c r="B545" s="2">
        <f>RSI!B545</f>
        <v>2.9306999999999999</v>
      </c>
      <c r="C545" s="2">
        <f>RSI!I545</f>
        <v>42.008965653794455</v>
      </c>
      <c r="D545" s="2">
        <f>MACD!E545</f>
        <v>6.8924309626350322E-2</v>
      </c>
      <c r="E545" s="2">
        <f>MACD!F545</f>
        <v>7.98810235854822E-2</v>
      </c>
      <c r="F545" s="2">
        <f>'Moving Avg'!D545</f>
        <v>2.9479199999999999</v>
      </c>
      <c r="G545" s="2">
        <f>'Moving Avg'!F545</f>
        <v>3.0225450000000005</v>
      </c>
      <c r="H545" s="2">
        <f>'Moving Avg'!G545</f>
        <v>3.1107780000000003</v>
      </c>
      <c r="I545" s="2">
        <f>'Moving Avg'!H545</f>
        <v>3.0062990000000012</v>
      </c>
      <c r="J545" s="6" t="str">
        <f>OBV!F545</f>
        <v>BEARISH</v>
      </c>
      <c r="K545" s="6" t="str">
        <f>OBV!G545</f>
        <v>STRONG</v>
      </c>
      <c r="L545" s="6" t="str">
        <f>OBV!H545</f>
        <v>NEUTRAL</v>
      </c>
      <c r="M545" s="8">
        <f t="shared" si="80"/>
        <v>25</v>
      </c>
      <c r="N545" s="8">
        <f t="shared" si="81"/>
        <v>45</v>
      </c>
      <c r="O545" s="8">
        <f t="shared" si="82"/>
        <v>0</v>
      </c>
      <c r="P545" s="8">
        <f t="shared" si="83"/>
        <v>33</v>
      </c>
      <c r="Q545" s="9">
        <f t="shared" si="84"/>
        <v>29.45</v>
      </c>
      <c r="R545" s="9">
        <f t="shared" si="85"/>
        <v>22.25</v>
      </c>
      <c r="S545" s="9">
        <f t="shared" si="86"/>
        <v>25.35</v>
      </c>
      <c r="T545" s="9">
        <f t="shared" si="87"/>
        <v>25.75</v>
      </c>
      <c r="U545" s="8">
        <f t="shared" si="88"/>
        <v>25.683333333333337</v>
      </c>
      <c r="V545" s="8">
        <f t="shared" si="89"/>
        <v>25.700000000000003</v>
      </c>
    </row>
    <row r="546" spans="1:22" ht="13.5" x14ac:dyDescent="0.25">
      <c r="A546" s="3">
        <f>RSI!A546</f>
        <v>42797</v>
      </c>
      <c r="B546" s="2">
        <f>RSI!B546</f>
        <v>2.9228999999999998</v>
      </c>
      <c r="C546" s="2">
        <f>RSI!I546</f>
        <v>41.53289755674426</v>
      </c>
      <c r="D546" s="2">
        <f>MACD!E546</f>
        <v>6.0049774801942402E-2</v>
      </c>
      <c r="E546" s="2">
        <f>MACD!F546</f>
        <v>7.5914773828774249E-2</v>
      </c>
      <c r="F546" s="2">
        <f>'Moving Avg'!D546</f>
        <v>2.93072</v>
      </c>
      <c r="G546" s="2">
        <f>'Moving Avg'!F546</f>
        <v>3.0135550000000006</v>
      </c>
      <c r="H546" s="2">
        <f>'Moving Avg'!G546</f>
        <v>3.1082779999999999</v>
      </c>
      <c r="I546" s="2">
        <f>'Moving Avg'!H546</f>
        <v>3.0080425000000015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  <c r="M546" s="8">
        <f t="shared" si="80"/>
        <v>25</v>
      </c>
      <c r="N546" s="8">
        <f t="shared" si="81"/>
        <v>45</v>
      </c>
      <c r="O546" s="8">
        <f t="shared" si="82"/>
        <v>0</v>
      </c>
      <c r="P546" s="8">
        <f t="shared" si="83"/>
        <v>0</v>
      </c>
      <c r="Q546" s="9">
        <f t="shared" si="84"/>
        <v>24.5</v>
      </c>
      <c r="R546" s="9">
        <f t="shared" si="85"/>
        <v>14</v>
      </c>
      <c r="S546" s="9">
        <f t="shared" si="86"/>
        <v>10.5</v>
      </c>
      <c r="T546" s="9">
        <f t="shared" si="87"/>
        <v>17.5</v>
      </c>
      <c r="U546" s="8">
        <f t="shared" si="88"/>
        <v>16.333333333333332</v>
      </c>
      <c r="V546" s="8">
        <f t="shared" si="89"/>
        <v>16.625</v>
      </c>
    </row>
    <row r="547" spans="1:22" ht="13.5" x14ac:dyDescent="0.25">
      <c r="A547" s="3">
        <f>RSI!A547</f>
        <v>42800</v>
      </c>
      <c r="B547" s="2">
        <f>RSI!B547</f>
        <v>2.9306999999999999</v>
      </c>
      <c r="C547" s="2">
        <f>RSI!I547</f>
        <v>42.237842468917087</v>
      </c>
      <c r="D547" s="2">
        <f>MACD!E547</f>
        <v>5.6251210198182466E-2</v>
      </c>
      <c r="E547" s="2">
        <f>MACD!F547</f>
        <v>7.1982061102655898E-2</v>
      </c>
      <c r="F547" s="2">
        <f>'Moving Avg'!D547</f>
        <v>2.9244599999999998</v>
      </c>
      <c r="G547" s="2">
        <f>'Moving Avg'!F547</f>
        <v>3.0010500000000007</v>
      </c>
      <c r="H547" s="2">
        <f>'Moving Avg'!G547</f>
        <v>3.1059339999999995</v>
      </c>
      <c r="I547" s="2">
        <f>'Moving Avg'!H547</f>
        <v>3.0094950000000016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  <c r="M547" s="8">
        <f t="shared" si="80"/>
        <v>25</v>
      </c>
      <c r="N547" s="8">
        <f t="shared" si="81"/>
        <v>45</v>
      </c>
      <c r="O547" s="8">
        <f t="shared" si="82"/>
        <v>0</v>
      </c>
      <c r="P547" s="8">
        <f t="shared" si="83"/>
        <v>0</v>
      </c>
      <c r="Q547" s="9">
        <f t="shared" si="84"/>
        <v>24.5</v>
      </c>
      <c r="R547" s="9">
        <f t="shared" si="85"/>
        <v>14</v>
      </c>
      <c r="S547" s="9">
        <f t="shared" si="86"/>
        <v>10.5</v>
      </c>
      <c r="T547" s="9">
        <f t="shared" si="87"/>
        <v>17.5</v>
      </c>
      <c r="U547" s="8">
        <f t="shared" si="88"/>
        <v>16.333333333333332</v>
      </c>
      <c r="V547" s="8">
        <f t="shared" si="89"/>
        <v>16.625</v>
      </c>
    </row>
    <row r="548" spans="1:22" ht="13.5" x14ac:dyDescent="0.25">
      <c r="A548" s="3">
        <f>RSI!A548</f>
        <v>42801</v>
      </c>
      <c r="B548" s="2">
        <f>RSI!B548</f>
        <v>2.8915999999999999</v>
      </c>
      <c r="C548" s="2">
        <f>RSI!I548</f>
        <v>39.656616059467602</v>
      </c>
      <c r="D548" s="2">
        <f>MACD!E548</f>
        <v>4.3279671432293831E-2</v>
      </c>
      <c r="E548" s="2">
        <f>MACD!F548</f>
        <v>6.6241583168583487E-2</v>
      </c>
      <c r="F548" s="2">
        <f>'Moving Avg'!D548</f>
        <v>2.9275799999999998</v>
      </c>
      <c r="G548" s="2">
        <f>'Moving Avg'!F548</f>
        <v>2.9912800000000006</v>
      </c>
      <c r="H548" s="2">
        <f>'Moving Avg'!G548</f>
        <v>3.1031200000000001</v>
      </c>
      <c r="I548" s="2">
        <f>'Moving Avg'!H548</f>
        <v>3.0111190000000012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0"/>
        <v>25</v>
      </c>
      <c r="N548" s="8">
        <f t="shared" si="81"/>
        <v>100</v>
      </c>
      <c r="O548" s="8">
        <f t="shared" si="82"/>
        <v>0</v>
      </c>
      <c r="P548" s="8">
        <f t="shared" si="83"/>
        <v>83.5</v>
      </c>
      <c r="Q548" s="9">
        <f t="shared" si="84"/>
        <v>56.274999999999999</v>
      </c>
      <c r="R548" s="9">
        <f t="shared" si="85"/>
        <v>45.875</v>
      </c>
      <c r="S548" s="9">
        <f t="shared" si="86"/>
        <v>56.325000000000003</v>
      </c>
      <c r="T548" s="9">
        <f t="shared" si="87"/>
        <v>52.125</v>
      </c>
      <c r="U548" s="8">
        <f t="shared" si="88"/>
        <v>52.82500000000001</v>
      </c>
      <c r="V548" s="8">
        <f t="shared" si="89"/>
        <v>52.650000000000006</v>
      </c>
    </row>
    <row r="549" spans="1:22" ht="13.5" x14ac:dyDescent="0.25">
      <c r="A549" s="3">
        <f>RSI!A549</f>
        <v>42802</v>
      </c>
      <c r="B549" s="2">
        <f>RSI!B549</f>
        <v>2.8915999999999999</v>
      </c>
      <c r="C549" s="2">
        <f>RSI!I549</f>
        <v>39.656616059467609</v>
      </c>
      <c r="D549" s="2">
        <f>MACD!E549</f>
        <v>3.3069153351529046E-2</v>
      </c>
      <c r="E549" s="2">
        <f>MACD!F549</f>
        <v>5.9607097205172606E-2</v>
      </c>
      <c r="F549" s="2">
        <f>'Moving Avg'!D549</f>
        <v>2.9135</v>
      </c>
      <c r="G549" s="2">
        <f>'Moving Avg'!F549</f>
        <v>2.9799449999999998</v>
      </c>
      <c r="H549" s="2">
        <f>'Moving Avg'!G549</f>
        <v>3.1007739999999999</v>
      </c>
      <c r="I549" s="2">
        <f>'Moving Avg'!H549</f>
        <v>3.0123760000000015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  <c r="M549" s="8">
        <f t="shared" si="80"/>
        <v>25</v>
      </c>
      <c r="N549" s="8">
        <f t="shared" si="81"/>
        <v>100</v>
      </c>
      <c r="O549" s="8">
        <f t="shared" si="82"/>
        <v>0</v>
      </c>
      <c r="P549" s="8">
        <f t="shared" si="83"/>
        <v>33</v>
      </c>
      <c r="Q549" s="9">
        <f t="shared" si="84"/>
        <v>48.7</v>
      </c>
      <c r="R549" s="9">
        <f t="shared" si="85"/>
        <v>33.25</v>
      </c>
      <c r="S549" s="9">
        <f t="shared" si="86"/>
        <v>33.6</v>
      </c>
      <c r="T549" s="9">
        <f t="shared" si="87"/>
        <v>39.5</v>
      </c>
      <c r="U549" s="8">
        <f t="shared" si="88"/>
        <v>38.516666666666673</v>
      </c>
      <c r="V549" s="8">
        <f t="shared" si="89"/>
        <v>38.762500000000003</v>
      </c>
    </row>
    <row r="550" spans="1:22" ht="13.5" x14ac:dyDescent="0.25">
      <c r="A550" s="3">
        <f>RSI!A550</f>
        <v>42803</v>
      </c>
      <c r="B550" s="2">
        <f>RSI!B550</f>
        <v>2.8915999999999999</v>
      </c>
      <c r="C550" s="2">
        <f>RSI!I550</f>
        <v>39.656616059467609</v>
      </c>
      <c r="D550" s="2">
        <f>MACD!E550</f>
        <v>2.5138187295641767E-2</v>
      </c>
      <c r="E550" s="2">
        <f>MACD!F550</f>
        <v>5.2713315223266444E-2</v>
      </c>
      <c r="F550" s="2">
        <f>'Moving Avg'!D550</f>
        <v>2.9056800000000003</v>
      </c>
      <c r="G550" s="2">
        <f>'Moving Avg'!F550</f>
        <v>2.9682199999999996</v>
      </c>
      <c r="H550" s="2">
        <f>'Moving Avg'!G550</f>
        <v>3.0984280000000002</v>
      </c>
      <c r="I550" s="2">
        <f>'Moving Avg'!H550</f>
        <v>3.0136330000000013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  <c r="M550" s="8">
        <f t="shared" si="80"/>
        <v>25</v>
      </c>
      <c r="N550" s="8">
        <f t="shared" si="81"/>
        <v>100</v>
      </c>
      <c r="O550" s="8">
        <f t="shared" si="82"/>
        <v>0</v>
      </c>
      <c r="P550" s="8">
        <f t="shared" si="83"/>
        <v>33</v>
      </c>
      <c r="Q550" s="9">
        <f t="shared" si="84"/>
        <v>48.7</v>
      </c>
      <c r="R550" s="9">
        <f t="shared" si="85"/>
        <v>33.25</v>
      </c>
      <c r="S550" s="9">
        <f t="shared" si="86"/>
        <v>33.6</v>
      </c>
      <c r="T550" s="9">
        <f t="shared" si="87"/>
        <v>39.5</v>
      </c>
      <c r="U550" s="8">
        <f t="shared" si="88"/>
        <v>38.516666666666673</v>
      </c>
      <c r="V550" s="8">
        <f t="shared" si="89"/>
        <v>38.762500000000003</v>
      </c>
    </row>
    <row r="551" spans="1:22" ht="13.5" x14ac:dyDescent="0.25">
      <c r="A551" s="3">
        <f>RSI!A551</f>
        <v>42804</v>
      </c>
      <c r="B551" s="2">
        <f>RSI!B551</f>
        <v>2.8915999999999999</v>
      </c>
      <c r="C551" s="2">
        <f>RSI!I551</f>
        <v>39.656616059467602</v>
      </c>
      <c r="D551" s="2">
        <f>MACD!E551</f>
        <v>3.1114345658742604E-2</v>
      </c>
      <c r="E551" s="2">
        <f>MACD!F551</f>
        <v>4.8393521310361676E-2</v>
      </c>
      <c r="F551" s="2">
        <f>'Moving Avg'!D551</f>
        <v>2.8994200000000001</v>
      </c>
      <c r="G551" s="2">
        <f>'Moving Avg'!F551</f>
        <v>2.9604049999999997</v>
      </c>
      <c r="H551" s="2">
        <f>'Moving Avg'!G551</f>
        <v>3.0960820000000009</v>
      </c>
      <c r="I551" s="2">
        <f>'Moving Avg'!H551</f>
        <v>3.0147800000000018</v>
      </c>
      <c r="J551" s="6" t="str">
        <f>OBV!F551</f>
        <v>BULLISH</v>
      </c>
      <c r="K551" s="6" t="str">
        <f>OBV!G551</f>
        <v>NEUTRAL</v>
      </c>
      <c r="L551" s="6" t="str">
        <f>OBV!H551</f>
        <v>BULLISH DIVERGENCE</v>
      </c>
      <c r="M551" s="8">
        <f t="shared" si="80"/>
        <v>25</v>
      </c>
      <c r="N551" s="8">
        <f t="shared" si="81"/>
        <v>45</v>
      </c>
      <c r="O551" s="8">
        <f t="shared" si="82"/>
        <v>0</v>
      </c>
      <c r="P551" s="8">
        <f t="shared" si="83"/>
        <v>66.5</v>
      </c>
      <c r="Q551" s="9">
        <f t="shared" si="84"/>
        <v>34.475000000000001</v>
      </c>
      <c r="R551" s="9">
        <f t="shared" si="85"/>
        <v>30.625</v>
      </c>
      <c r="S551" s="9">
        <f t="shared" si="86"/>
        <v>40.424999999999997</v>
      </c>
      <c r="T551" s="9">
        <f t="shared" si="87"/>
        <v>34.125</v>
      </c>
      <c r="U551" s="8">
        <f t="shared" si="88"/>
        <v>35.174999999999997</v>
      </c>
      <c r="V551" s="8">
        <f t="shared" si="89"/>
        <v>34.912499999999994</v>
      </c>
    </row>
    <row r="552" spans="1:22" ht="13.5" x14ac:dyDescent="0.25">
      <c r="A552" s="3">
        <f>RSI!A552</f>
        <v>42807</v>
      </c>
      <c r="B552" s="2">
        <f>RSI!B552</f>
        <v>2.9306999999999999</v>
      </c>
      <c r="C552" s="2">
        <f>RSI!I552</f>
        <v>44.239996427237131</v>
      </c>
      <c r="D552" s="2">
        <f>MACD!E552</f>
        <v>2.6667012801813161E-2</v>
      </c>
      <c r="E552" s="2">
        <f>MACD!F552</f>
        <v>4.4048219608651976E-2</v>
      </c>
      <c r="F552" s="2">
        <f>'Moving Avg'!D552</f>
        <v>2.8994200000000001</v>
      </c>
      <c r="G552" s="2">
        <f>'Moving Avg'!F552</f>
        <v>2.9514149999999999</v>
      </c>
      <c r="H552" s="2">
        <f>'Moving Avg'!G552</f>
        <v>3.0931120000000005</v>
      </c>
      <c r="I552" s="2">
        <f>'Moving Avg'!H552</f>
        <v>3.0158660000000022</v>
      </c>
      <c r="J552" s="6" t="str">
        <f>OBV!F552</f>
        <v>BULLISH</v>
      </c>
      <c r="K552" s="6" t="str">
        <f>OBV!G552</f>
        <v>WEAK</v>
      </c>
      <c r="L552" s="6" t="str">
        <f>OBV!H552</f>
        <v>NEUTRAL</v>
      </c>
      <c r="M552" s="8">
        <f t="shared" si="80"/>
        <v>25</v>
      </c>
      <c r="N552" s="8">
        <f t="shared" si="81"/>
        <v>45</v>
      </c>
      <c r="O552" s="8">
        <f t="shared" si="82"/>
        <v>0</v>
      </c>
      <c r="P552" s="8">
        <f t="shared" si="83"/>
        <v>33</v>
      </c>
      <c r="Q552" s="9">
        <f t="shared" si="84"/>
        <v>29.45</v>
      </c>
      <c r="R552" s="9">
        <f t="shared" si="85"/>
        <v>22.25</v>
      </c>
      <c r="S552" s="9">
        <f t="shared" si="86"/>
        <v>25.35</v>
      </c>
      <c r="T552" s="9">
        <f t="shared" si="87"/>
        <v>25.75</v>
      </c>
      <c r="U552" s="8">
        <f t="shared" si="88"/>
        <v>25.683333333333337</v>
      </c>
      <c r="V552" s="8">
        <f t="shared" si="89"/>
        <v>25.700000000000003</v>
      </c>
    </row>
    <row r="553" spans="1:22" ht="13.5" x14ac:dyDescent="0.25">
      <c r="A553" s="3">
        <f>RSI!A553</f>
        <v>42808</v>
      </c>
      <c r="B553" s="2">
        <f>RSI!B553</f>
        <v>2.9306999999999999</v>
      </c>
      <c r="C553" s="2">
        <f>RSI!I553</f>
        <v>44.239996427237131</v>
      </c>
      <c r="D553" s="2">
        <f>MACD!E553</f>
        <v>1.0004663551491433E-2</v>
      </c>
      <c r="E553" s="2">
        <f>MACD!F553</f>
        <v>3.7239508397219873E-2</v>
      </c>
      <c r="F553" s="2">
        <f>'Moving Avg'!D553</f>
        <v>2.9072399999999998</v>
      </c>
      <c r="G553" s="2">
        <f>'Moving Avg'!F553</f>
        <v>2.9467249999999998</v>
      </c>
      <c r="H553" s="2">
        <f>'Moving Avg'!G553</f>
        <v>3.0907680000000011</v>
      </c>
      <c r="I553" s="2">
        <f>'Moving Avg'!H553</f>
        <v>3.0170620000000015</v>
      </c>
      <c r="J553" s="6" t="str">
        <f>OBV!F553</f>
        <v>BULLISH</v>
      </c>
      <c r="K553" s="6" t="str">
        <f>OBV!G553</f>
        <v>WEAK</v>
      </c>
      <c r="L553" s="6" t="str">
        <f>OBV!H553</f>
        <v>CONFIRMED BULLISH</v>
      </c>
      <c r="M553" s="8">
        <f t="shared" si="80"/>
        <v>25</v>
      </c>
      <c r="N553" s="8">
        <f t="shared" si="81"/>
        <v>100</v>
      </c>
      <c r="O553" s="8">
        <f t="shared" si="82"/>
        <v>0</v>
      </c>
      <c r="P553" s="8">
        <f t="shared" si="83"/>
        <v>67</v>
      </c>
      <c r="Q553" s="9">
        <f t="shared" si="84"/>
        <v>53.8</v>
      </c>
      <c r="R553" s="9">
        <f t="shared" si="85"/>
        <v>41.75</v>
      </c>
      <c r="S553" s="9">
        <f t="shared" si="86"/>
        <v>48.900000000000006</v>
      </c>
      <c r="T553" s="9">
        <f t="shared" si="87"/>
        <v>48</v>
      </c>
      <c r="U553" s="8">
        <f t="shared" si="88"/>
        <v>48.15</v>
      </c>
      <c r="V553" s="8">
        <f t="shared" si="89"/>
        <v>48.112499999999997</v>
      </c>
    </row>
    <row r="554" spans="1:22" ht="13.5" x14ac:dyDescent="0.25">
      <c r="A554" s="3">
        <f>RSI!A554</f>
        <v>42809</v>
      </c>
      <c r="B554" s="2">
        <f>RSI!B554</f>
        <v>2.9306999999999999</v>
      </c>
      <c r="C554" s="2">
        <f>RSI!I554</f>
        <v>44.239996427237131</v>
      </c>
      <c r="D554" s="2">
        <f>MACD!E554</f>
        <v>9.4435105656103246E-3</v>
      </c>
      <c r="E554" s="2">
        <f>MACD!F554</f>
        <v>3.1680308830897966E-2</v>
      </c>
      <c r="F554" s="2">
        <f>'Moving Avg'!D554</f>
        <v>2.9150599999999995</v>
      </c>
      <c r="G554" s="2">
        <f>'Moving Avg'!F554</f>
        <v>2.9373449999999997</v>
      </c>
      <c r="H554" s="2">
        <f>'Moving Avg'!G554</f>
        <v>3.0884240000000012</v>
      </c>
      <c r="I554" s="2">
        <f>'Moving Avg'!H554</f>
        <v>3.0184045000000013</v>
      </c>
      <c r="J554" s="6" t="str">
        <f>OBV!F554</f>
        <v>BULLISH</v>
      </c>
      <c r="K554" s="6" t="str">
        <f>OBV!G554</f>
        <v>WEAK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0</v>
      </c>
      <c r="P554" s="8">
        <f t="shared" si="83"/>
        <v>67</v>
      </c>
      <c r="Q554" s="9">
        <f t="shared" si="84"/>
        <v>53.8</v>
      </c>
      <c r="R554" s="9">
        <f t="shared" si="85"/>
        <v>41.75</v>
      </c>
      <c r="S554" s="9">
        <f t="shared" si="86"/>
        <v>48.900000000000006</v>
      </c>
      <c r="T554" s="9">
        <f t="shared" si="87"/>
        <v>48</v>
      </c>
      <c r="U554" s="8">
        <f t="shared" si="88"/>
        <v>48.15</v>
      </c>
      <c r="V554" s="8">
        <f t="shared" si="89"/>
        <v>48.112499999999997</v>
      </c>
    </row>
    <row r="555" spans="1:22" ht="13.5" x14ac:dyDescent="0.25">
      <c r="A555" s="3">
        <f>RSI!A555</f>
        <v>42810</v>
      </c>
      <c r="B555" s="2">
        <f>RSI!B555</f>
        <v>3.0089000000000001</v>
      </c>
      <c r="C555" s="2">
        <f>RSI!I555</f>
        <v>53.132293904199216</v>
      </c>
      <c r="D555" s="2">
        <f>MACD!E555</f>
        <v>-1.355039614959086E-3</v>
      </c>
      <c r="E555" s="2">
        <f>MACD!F555</f>
        <v>2.5073239141726555E-2</v>
      </c>
      <c r="F555" s="2">
        <f>'Moving Avg'!D555</f>
        <v>2.93852</v>
      </c>
      <c r="G555" s="2">
        <f>'Moving Avg'!F555</f>
        <v>2.9381299999999997</v>
      </c>
      <c r="H555" s="2">
        <f>'Moving Avg'!G555</f>
        <v>3.0890500000000021</v>
      </c>
      <c r="I555" s="2">
        <f>'Moving Avg'!H555</f>
        <v>3.0197345000000024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  <c r="M555" s="8">
        <f t="shared" si="80"/>
        <v>25</v>
      </c>
      <c r="N555" s="8">
        <f t="shared" si="81"/>
        <v>100</v>
      </c>
      <c r="O555" s="8">
        <f t="shared" si="82"/>
        <v>0</v>
      </c>
      <c r="P555" s="8">
        <f t="shared" si="83"/>
        <v>67</v>
      </c>
      <c r="Q555" s="9">
        <f t="shared" si="84"/>
        <v>53.8</v>
      </c>
      <c r="R555" s="9">
        <f t="shared" si="85"/>
        <v>41.75</v>
      </c>
      <c r="S555" s="9">
        <f t="shared" si="86"/>
        <v>48.900000000000006</v>
      </c>
      <c r="T555" s="9">
        <f t="shared" si="87"/>
        <v>48</v>
      </c>
      <c r="U555" s="8">
        <f t="shared" si="88"/>
        <v>48.15</v>
      </c>
      <c r="V555" s="8">
        <f t="shared" si="89"/>
        <v>48.112499999999997</v>
      </c>
    </row>
    <row r="556" spans="1:22" ht="13.5" x14ac:dyDescent="0.25">
      <c r="A556" s="3">
        <f>RSI!A556</f>
        <v>42811</v>
      </c>
      <c r="B556" s="2">
        <f>RSI!B556</f>
        <v>3.0089000000000001</v>
      </c>
      <c r="C556" s="2">
        <f>RSI!I556</f>
        <v>53.132293904199216</v>
      </c>
      <c r="D556" s="2">
        <f>MACD!E556</f>
        <v>-1.1891168222357251E-2</v>
      </c>
      <c r="E556" s="2">
        <f>MACD!F556</f>
        <v>1.7680357668909796E-2</v>
      </c>
      <c r="F556" s="2">
        <f>'Moving Avg'!D556</f>
        <v>2.9619800000000001</v>
      </c>
      <c r="G556" s="2">
        <f>'Moving Avg'!F556</f>
        <v>2.9389149999999993</v>
      </c>
      <c r="H556" s="2">
        <f>'Moving Avg'!G556</f>
        <v>3.0882700000000018</v>
      </c>
      <c r="I556" s="2">
        <f>'Moving Avg'!H556</f>
        <v>3.0205145000000022</v>
      </c>
      <c r="J556" s="6" t="str">
        <f>OBV!F556</f>
        <v>BULLISH</v>
      </c>
      <c r="K556" s="6" t="str">
        <f>OBV!G556</f>
        <v>WEAK</v>
      </c>
      <c r="L556" s="6" t="str">
        <f>OBV!H556</f>
        <v>CONFIRMED BULLISH</v>
      </c>
      <c r="M556" s="8">
        <f t="shared" si="80"/>
        <v>25</v>
      </c>
      <c r="N556" s="8">
        <f t="shared" si="81"/>
        <v>100</v>
      </c>
      <c r="O556" s="8">
        <f t="shared" si="82"/>
        <v>0</v>
      </c>
      <c r="P556" s="8">
        <f t="shared" si="83"/>
        <v>67</v>
      </c>
      <c r="Q556" s="9">
        <f t="shared" si="84"/>
        <v>53.8</v>
      </c>
      <c r="R556" s="9">
        <f t="shared" si="85"/>
        <v>41.75</v>
      </c>
      <c r="S556" s="9">
        <f t="shared" si="86"/>
        <v>48.900000000000006</v>
      </c>
      <c r="T556" s="9">
        <f t="shared" si="87"/>
        <v>48</v>
      </c>
      <c r="U556" s="8">
        <f t="shared" si="88"/>
        <v>48.15</v>
      </c>
      <c r="V556" s="8">
        <f t="shared" si="89"/>
        <v>48.112499999999997</v>
      </c>
    </row>
    <row r="557" spans="1:22" ht="13.5" x14ac:dyDescent="0.25">
      <c r="A557" s="3">
        <f>RSI!A557</f>
        <v>42815</v>
      </c>
      <c r="B557" s="2">
        <f>RSI!B557</f>
        <v>3.0636000000000001</v>
      </c>
      <c r="C557" s="2">
        <f>RSI!I557</f>
        <v>58.501099958343914</v>
      </c>
      <c r="D557" s="2">
        <f>MACD!E557</f>
        <v>-2.384236678117535E-2</v>
      </c>
      <c r="E557" s="2">
        <f>MACD!F557</f>
        <v>9.375812778892767E-3</v>
      </c>
      <c r="F557" s="2">
        <f>'Moving Avg'!D557</f>
        <v>2.9885600000000005</v>
      </c>
      <c r="G557" s="2">
        <f>'Moving Avg'!F557</f>
        <v>2.9412599999999993</v>
      </c>
      <c r="H557" s="2">
        <f>'Moving Avg'!G557</f>
        <v>3.0878020000000017</v>
      </c>
      <c r="I557" s="2">
        <f>'Moving Avg'!H557</f>
        <v>3.0211650000000021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  <c r="M557" s="8">
        <f t="shared" si="80"/>
        <v>25</v>
      </c>
      <c r="N557" s="8">
        <f t="shared" si="81"/>
        <v>100</v>
      </c>
      <c r="O557" s="8">
        <f t="shared" si="82"/>
        <v>0</v>
      </c>
      <c r="P557" s="8">
        <f t="shared" si="83"/>
        <v>67</v>
      </c>
      <c r="Q557" s="9">
        <f t="shared" si="84"/>
        <v>53.8</v>
      </c>
      <c r="R557" s="9">
        <f t="shared" si="85"/>
        <v>41.75</v>
      </c>
      <c r="S557" s="9">
        <f t="shared" si="86"/>
        <v>48.900000000000006</v>
      </c>
      <c r="T557" s="9">
        <f t="shared" si="87"/>
        <v>48</v>
      </c>
      <c r="U557" s="8">
        <f t="shared" si="88"/>
        <v>48.15</v>
      </c>
      <c r="V557" s="8">
        <f t="shared" si="89"/>
        <v>48.112499999999997</v>
      </c>
    </row>
    <row r="558" spans="1:22" ht="13.5" x14ac:dyDescent="0.25">
      <c r="A558" s="3">
        <f>RSI!A558</f>
        <v>42816</v>
      </c>
      <c r="B558" s="2">
        <f>RSI!B558</f>
        <v>3.1183000000000001</v>
      </c>
      <c r="C558" s="2">
        <f>RSI!I558</f>
        <v>63.058369922952998</v>
      </c>
      <c r="D558" s="2">
        <f>MACD!E558</f>
        <v>-4.4515899933739611E-2</v>
      </c>
      <c r="E558" s="2">
        <f>MACD!F558</f>
        <v>-1.4025297636337079E-3</v>
      </c>
      <c r="F558" s="2">
        <f>'Moving Avg'!D558</f>
        <v>3.0260799999999999</v>
      </c>
      <c r="G558" s="2">
        <f>'Moving Avg'!F558</f>
        <v>2.9506399999999995</v>
      </c>
      <c r="H558" s="2">
        <f>'Moving Avg'!G558</f>
        <v>3.0884280000000013</v>
      </c>
      <c r="I558" s="2">
        <f>'Moving Avg'!H558</f>
        <v>3.022089000000002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  <c r="M558" s="8">
        <f t="shared" si="80"/>
        <v>25</v>
      </c>
      <c r="N558" s="8">
        <f t="shared" si="81"/>
        <v>100</v>
      </c>
      <c r="O558" s="8">
        <f t="shared" si="82"/>
        <v>50</v>
      </c>
      <c r="P558" s="8">
        <f t="shared" si="83"/>
        <v>67</v>
      </c>
      <c r="Q558" s="9">
        <f t="shared" si="84"/>
        <v>61.3</v>
      </c>
      <c r="R558" s="9">
        <f t="shared" si="85"/>
        <v>59.25</v>
      </c>
      <c r="S558" s="9">
        <f t="shared" si="86"/>
        <v>61.400000000000006</v>
      </c>
      <c r="T558" s="9">
        <f t="shared" si="87"/>
        <v>60.5</v>
      </c>
      <c r="U558" s="8">
        <f t="shared" si="88"/>
        <v>60.65</v>
      </c>
      <c r="V558" s="8">
        <f t="shared" si="89"/>
        <v>60.612499999999997</v>
      </c>
    </row>
    <row r="559" spans="1:22" ht="13.5" x14ac:dyDescent="0.25">
      <c r="A559" s="3">
        <f>RSI!A559</f>
        <v>42817</v>
      </c>
      <c r="B559" s="2">
        <f>RSI!B559</f>
        <v>3.1261000000000001</v>
      </c>
      <c r="C559" s="2">
        <f>RSI!I559</f>
        <v>63.671021168541024</v>
      </c>
      <c r="D559" s="2">
        <f>MACD!E559</f>
        <v>-6.3367062375962568E-2</v>
      </c>
      <c r="E559" s="2">
        <f>MACD!F559</f>
        <v>-1.379543628609948E-2</v>
      </c>
      <c r="F559" s="2">
        <f>'Moving Avg'!D559</f>
        <v>3.0651600000000001</v>
      </c>
      <c r="G559" s="2">
        <f>'Moving Avg'!F559</f>
        <v>2.9604099999999995</v>
      </c>
      <c r="H559" s="2">
        <f>'Moving Avg'!G559</f>
        <v>3.0887400000000014</v>
      </c>
      <c r="I559" s="2">
        <f>'Moving Avg'!H559</f>
        <v>3.0230885000000018</v>
      </c>
      <c r="J559" s="6" t="str">
        <f>OBV!F559</f>
        <v>BULLISH</v>
      </c>
      <c r="K559" s="6" t="str">
        <f>OBV!G559</f>
        <v>WEAK</v>
      </c>
      <c r="L559" s="6" t="str">
        <f>OBV!H559</f>
        <v>CONFIRMED BULLISH</v>
      </c>
      <c r="M559" s="8">
        <f t="shared" si="80"/>
        <v>25</v>
      </c>
      <c r="N559" s="8">
        <f t="shared" si="81"/>
        <v>100</v>
      </c>
      <c r="O559" s="8">
        <f t="shared" si="82"/>
        <v>50</v>
      </c>
      <c r="P559" s="8">
        <f t="shared" si="83"/>
        <v>67</v>
      </c>
      <c r="Q559" s="9">
        <f t="shared" si="84"/>
        <v>61.3</v>
      </c>
      <c r="R559" s="9">
        <f t="shared" si="85"/>
        <v>59.25</v>
      </c>
      <c r="S559" s="9">
        <f t="shared" si="86"/>
        <v>61.400000000000006</v>
      </c>
      <c r="T559" s="9">
        <f t="shared" si="87"/>
        <v>60.5</v>
      </c>
      <c r="U559" s="8">
        <f t="shared" si="88"/>
        <v>60.65</v>
      </c>
      <c r="V559" s="8">
        <f t="shared" si="89"/>
        <v>60.612499999999997</v>
      </c>
    </row>
    <row r="560" spans="1:22" ht="13.5" x14ac:dyDescent="0.25">
      <c r="A560" s="3">
        <f>RSI!A560</f>
        <v>42818</v>
      </c>
      <c r="B560" s="2">
        <f>RSI!B560</f>
        <v>3.1261000000000001</v>
      </c>
      <c r="C560" s="2">
        <f>RSI!I560</f>
        <v>63.671021168541024</v>
      </c>
      <c r="D560" s="2">
        <f>MACD!E560</f>
        <v>-8.0086724547209442E-2</v>
      </c>
      <c r="E560" s="2">
        <f>MACD!F560</f>
        <v>-2.7053693938321473E-2</v>
      </c>
      <c r="F560" s="2">
        <f>'Moving Avg'!D560</f>
        <v>3.0886000000000005</v>
      </c>
      <c r="G560" s="2">
        <f>'Moving Avg'!F560</f>
        <v>2.97018</v>
      </c>
      <c r="H560" s="2">
        <f>'Moving Avg'!G560</f>
        <v>3.0871760000000013</v>
      </c>
      <c r="I560" s="2">
        <f>'Moving Avg'!H560</f>
        <v>3.0240880000000017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  <c r="M560" s="8">
        <f t="shared" si="80"/>
        <v>25</v>
      </c>
      <c r="N560" s="8">
        <f t="shared" si="81"/>
        <v>100</v>
      </c>
      <c r="O560" s="8">
        <f t="shared" si="82"/>
        <v>50</v>
      </c>
      <c r="P560" s="8">
        <f t="shared" si="83"/>
        <v>67</v>
      </c>
      <c r="Q560" s="9">
        <f t="shared" si="84"/>
        <v>61.3</v>
      </c>
      <c r="R560" s="9">
        <f t="shared" si="85"/>
        <v>59.25</v>
      </c>
      <c r="S560" s="9">
        <f t="shared" si="86"/>
        <v>61.400000000000006</v>
      </c>
      <c r="T560" s="9">
        <f t="shared" si="87"/>
        <v>60.5</v>
      </c>
      <c r="U560" s="8">
        <f t="shared" si="88"/>
        <v>60.65</v>
      </c>
      <c r="V560" s="8">
        <f t="shared" si="89"/>
        <v>60.612499999999997</v>
      </c>
    </row>
    <row r="561" spans="1:22" ht="13.5" x14ac:dyDescent="0.25">
      <c r="A561" s="3">
        <f>RSI!A561</f>
        <v>42821</v>
      </c>
      <c r="B561" s="2">
        <f>RSI!B561</f>
        <v>3.1261000000000001</v>
      </c>
      <c r="C561" s="2">
        <f>RSI!I561</f>
        <v>63.671021168541024</v>
      </c>
      <c r="D561" s="2">
        <f>MACD!E561</f>
        <v>-9.4945870413032818E-2</v>
      </c>
      <c r="E561" s="2">
        <f>MACD!F561</f>
        <v>-4.0632129233263745E-2</v>
      </c>
      <c r="F561" s="2">
        <f>'Moving Avg'!D561</f>
        <v>3.1120400000000004</v>
      </c>
      <c r="G561" s="2">
        <f>'Moving Avg'!F561</f>
        <v>2.9760400000000002</v>
      </c>
      <c r="H561" s="2">
        <f>'Moving Avg'!G561</f>
        <v>3.0853000000000019</v>
      </c>
      <c r="I561" s="2">
        <f>'Moving Avg'!H561</f>
        <v>3.0254910000000019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  <c r="M561" s="8">
        <f t="shared" si="80"/>
        <v>25</v>
      </c>
      <c r="N561" s="8">
        <f t="shared" si="81"/>
        <v>100</v>
      </c>
      <c r="O561" s="8">
        <f t="shared" si="82"/>
        <v>50</v>
      </c>
      <c r="P561" s="8">
        <f t="shared" si="83"/>
        <v>67</v>
      </c>
      <c r="Q561" s="9">
        <f t="shared" si="84"/>
        <v>61.3</v>
      </c>
      <c r="R561" s="9">
        <f t="shared" si="85"/>
        <v>59.25</v>
      </c>
      <c r="S561" s="9">
        <f t="shared" si="86"/>
        <v>61.400000000000006</v>
      </c>
      <c r="T561" s="9">
        <f t="shared" si="87"/>
        <v>60.5</v>
      </c>
      <c r="U561" s="8">
        <f t="shared" si="88"/>
        <v>60.65</v>
      </c>
      <c r="V561" s="8">
        <f t="shared" si="89"/>
        <v>60.612499999999997</v>
      </c>
    </row>
    <row r="562" spans="1:22" ht="13.5" x14ac:dyDescent="0.25">
      <c r="A562" s="3">
        <f>RSI!A562</f>
        <v>42822</v>
      </c>
      <c r="B562" s="2">
        <f>RSI!B562</f>
        <v>3.1261000000000001</v>
      </c>
      <c r="C562" s="2">
        <f>RSI!I562</f>
        <v>63.671021168541024</v>
      </c>
      <c r="D562" s="2">
        <f>MACD!E562</f>
        <v>-0.10216262719778824</v>
      </c>
      <c r="E562" s="2">
        <f>MACD!F562</f>
        <v>-5.2938228826168644E-2</v>
      </c>
      <c r="F562" s="2">
        <f>'Moving Avg'!D562</f>
        <v>3.1245400000000005</v>
      </c>
      <c r="G562" s="2">
        <f>'Moving Avg'!F562</f>
        <v>2.984245</v>
      </c>
      <c r="H562" s="2">
        <f>'Moving Avg'!G562</f>
        <v>3.0832680000000017</v>
      </c>
      <c r="I562" s="2">
        <f>'Moving Avg'!H562</f>
        <v>3.0266370000000014</v>
      </c>
      <c r="J562" s="6" t="str">
        <f>OBV!F562</f>
        <v>BULLISH</v>
      </c>
      <c r="K562" s="6" t="str">
        <f>OBV!G562</f>
        <v>WEAK</v>
      </c>
      <c r="L562" s="6" t="str">
        <f>OBV!H562</f>
        <v>CONFIRMED BULLISH</v>
      </c>
      <c r="M562" s="8">
        <f t="shared" si="80"/>
        <v>25</v>
      </c>
      <c r="N562" s="8">
        <f t="shared" si="81"/>
        <v>100</v>
      </c>
      <c r="O562" s="8">
        <f t="shared" si="82"/>
        <v>50</v>
      </c>
      <c r="P562" s="8">
        <f t="shared" si="83"/>
        <v>67</v>
      </c>
      <c r="Q562" s="9">
        <f t="shared" si="84"/>
        <v>61.3</v>
      </c>
      <c r="R562" s="9">
        <f t="shared" si="85"/>
        <v>59.25</v>
      </c>
      <c r="S562" s="9">
        <f t="shared" si="86"/>
        <v>61.400000000000006</v>
      </c>
      <c r="T562" s="9">
        <f t="shared" si="87"/>
        <v>60.5</v>
      </c>
      <c r="U562" s="8">
        <f t="shared" si="88"/>
        <v>60.65</v>
      </c>
      <c r="V562" s="8">
        <f t="shared" si="89"/>
        <v>60.612499999999997</v>
      </c>
    </row>
    <row r="563" spans="1:22" ht="13.5" x14ac:dyDescent="0.25">
      <c r="A563" s="3">
        <f>RSI!A563</f>
        <v>42823</v>
      </c>
      <c r="B563" s="2">
        <f>RSI!B563</f>
        <v>3.1261000000000001</v>
      </c>
      <c r="C563" s="2">
        <f>RSI!I563</f>
        <v>63.671021168541024</v>
      </c>
      <c r="D563" s="2">
        <f>MACD!E563</f>
        <v>-0.10887931553686725</v>
      </c>
      <c r="E563" s="2">
        <f>MACD!F563</f>
        <v>-6.4126446168308371E-2</v>
      </c>
      <c r="F563" s="2">
        <f>'Moving Avg'!D563</f>
        <v>3.1261000000000001</v>
      </c>
      <c r="G563" s="2">
        <f>'Moving Avg'!F563</f>
        <v>2.99675</v>
      </c>
      <c r="H563" s="2">
        <f>'Moving Avg'!G563</f>
        <v>3.0787360000000019</v>
      </c>
      <c r="I563" s="2">
        <f>'Moving Avg'!H563</f>
        <v>3.0277830000000012</v>
      </c>
      <c r="J563" s="6" t="str">
        <f>OBV!F563</f>
        <v>BULLISH</v>
      </c>
      <c r="K563" s="6" t="str">
        <f>OBV!G563</f>
        <v>WEAK</v>
      </c>
      <c r="L563" s="6" t="str">
        <f>OBV!H563</f>
        <v>CONFIRMED BULLISH</v>
      </c>
      <c r="M563" s="8">
        <f t="shared" si="80"/>
        <v>25</v>
      </c>
      <c r="N563" s="8">
        <f t="shared" si="81"/>
        <v>100</v>
      </c>
      <c r="O563" s="8">
        <f t="shared" si="82"/>
        <v>50</v>
      </c>
      <c r="P563" s="8">
        <f t="shared" si="83"/>
        <v>67</v>
      </c>
      <c r="Q563" s="9">
        <f t="shared" si="84"/>
        <v>61.3</v>
      </c>
      <c r="R563" s="9">
        <f t="shared" si="85"/>
        <v>59.25</v>
      </c>
      <c r="S563" s="9">
        <f t="shared" si="86"/>
        <v>61.400000000000006</v>
      </c>
      <c r="T563" s="9">
        <f t="shared" si="87"/>
        <v>60.5</v>
      </c>
      <c r="U563" s="8">
        <f t="shared" si="88"/>
        <v>60.65</v>
      </c>
      <c r="V563" s="8">
        <f t="shared" si="89"/>
        <v>60.612499999999997</v>
      </c>
    </row>
    <row r="564" spans="1:22" ht="13.5" x14ac:dyDescent="0.25">
      <c r="A564" s="3">
        <f>RSI!A564</f>
        <v>42824</v>
      </c>
      <c r="B564" s="2">
        <f>RSI!B564</f>
        <v>3.1261000000000001</v>
      </c>
      <c r="C564" s="2">
        <f>RSI!I564</f>
        <v>63.671021168541024</v>
      </c>
      <c r="D564" s="2">
        <f>MACD!E564</f>
        <v>-0.11512766890182213</v>
      </c>
      <c r="E564" s="2">
        <f>MACD!F564</f>
        <v>-7.4326690715011134E-2</v>
      </c>
      <c r="F564" s="2">
        <f>'Moving Avg'!D564</f>
        <v>3.1261000000000001</v>
      </c>
      <c r="G564" s="2">
        <f>'Moving Avg'!F564</f>
        <v>3.0049549999999998</v>
      </c>
      <c r="H564" s="2">
        <f>'Moving Avg'!G564</f>
        <v>3.0726400000000011</v>
      </c>
      <c r="I564" s="2">
        <f>'Moving Avg'!H564</f>
        <v>3.0293325000000011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  <c r="M564" s="8">
        <f t="shared" si="80"/>
        <v>25</v>
      </c>
      <c r="N564" s="8">
        <f t="shared" si="81"/>
        <v>100</v>
      </c>
      <c r="O564" s="8">
        <f t="shared" si="82"/>
        <v>50</v>
      </c>
      <c r="P564" s="8">
        <f t="shared" si="83"/>
        <v>33</v>
      </c>
      <c r="Q564" s="9">
        <f t="shared" si="84"/>
        <v>56.2</v>
      </c>
      <c r="R564" s="9">
        <f t="shared" si="85"/>
        <v>50.75</v>
      </c>
      <c r="S564" s="9">
        <f t="shared" si="86"/>
        <v>46.1</v>
      </c>
      <c r="T564" s="9">
        <f t="shared" si="87"/>
        <v>52</v>
      </c>
      <c r="U564" s="8">
        <f t="shared" si="88"/>
        <v>51.016666666666673</v>
      </c>
      <c r="V564" s="8">
        <f t="shared" si="89"/>
        <v>51.262500000000003</v>
      </c>
    </row>
    <row r="565" spans="1:22" ht="13.5" x14ac:dyDescent="0.25">
      <c r="A565" s="3">
        <f>RSI!A565</f>
        <v>42825</v>
      </c>
      <c r="B565" s="2">
        <f>RSI!B565</f>
        <v>3.1261000000000001</v>
      </c>
      <c r="C565" s="2">
        <f>RSI!I565</f>
        <v>63.671021168541024</v>
      </c>
      <c r="D565" s="2">
        <f>MACD!E565</f>
        <v>-0.1089071176190739</v>
      </c>
      <c r="E565" s="2">
        <f>MACD!F565</f>
        <v>-8.1242776095823685E-2</v>
      </c>
      <c r="F565" s="2">
        <f>'Moving Avg'!D565</f>
        <v>3.1261000000000001</v>
      </c>
      <c r="G565" s="2">
        <f>'Moving Avg'!F565</f>
        <v>3.0147250000000008</v>
      </c>
      <c r="H565" s="2">
        <f>'Moving Avg'!G565</f>
        <v>3.0681080000000014</v>
      </c>
      <c r="I565" s="2">
        <f>'Moving Avg'!H565</f>
        <v>3.0306620000000009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  <c r="M565" s="8">
        <f t="shared" si="80"/>
        <v>25</v>
      </c>
      <c r="N565" s="8">
        <f t="shared" si="81"/>
        <v>100</v>
      </c>
      <c r="O565" s="8">
        <f t="shared" si="82"/>
        <v>50</v>
      </c>
      <c r="P565" s="8">
        <f t="shared" si="83"/>
        <v>33</v>
      </c>
      <c r="Q565" s="9">
        <f t="shared" si="84"/>
        <v>56.2</v>
      </c>
      <c r="R565" s="9">
        <f t="shared" si="85"/>
        <v>50.75</v>
      </c>
      <c r="S565" s="9">
        <f t="shared" si="86"/>
        <v>46.1</v>
      </c>
      <c r="T565" s="9">
        <f t="shared" si="87"/>
        <v>52</v>
      </c>
      <c r="U565" s="8">
        <f t="shared" si="88"/>
        <v>51.016666666666673</v>
      </c>
      <c r="V565" s="8">
        <f t="shared" si="89"/>
        <v>51.262500000000003</v>
      </c>
    </row>
    <row r="566" spans="1:22" ht="13.5" x14ac:dyDescent="0.25">
      <c r="A566" s="3">
        <f>RSI!A566</f>
        <v>42828</v>
      </c>
      <c r="B566" s="2">
        <f>RSI!B566</f>
        <v>3.1261000000000001</v>
      </c>
      <c r="C566" s="2">
        <f>RSI!I566</f>
        <v>63.671021168541024</v>
      </c>
      <c r="D566" s="2">
        <f>MACD!E566</f>
        <v>-0.10412797211129021</v>
      </c>
      <c r="E566" s="2">
        <f>MACD!F566</f>
        <v>-8.5819815298916996E-2</v>
      </c>
      <c r="F566" s="2">
        <f>'Moving Avg'!D566</f>
        <v>3.1261000000000001</v>
      </c>
      <c r="G566" s="2">
        <f>'Moving Avg'!F566</f>
        <v>3.0248850000000003</v>
      </c>
      <c r="H566" s="2">
        <f>'Moving Avg'!G566</f>
        <v>3.0643560000000014</v>
      </c>
      <c r="I566" s="2">
        <f>'Moving Avg'!H566</f>
        <v>3.0318080000000003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33</v>
      </c>
      <c r="Q566" s="9">
        <f t="shared" si="84"/>
        <v>36.950000000000003</v>
      </c>
      <c r="R566" s="9">
        <f t="shared" si="85"/>
        <v>39.75</v>
      </c>
      <c r="S566" s="9">
        <f t="shared" si="86"/>
        <v>37.85</v>
      </c>
      <c r="T566" s="9">
        <f t="shared" si="87"/>
        <v>38.25</v>
      </c>
      <c r="U566" s="8">
        <f t="shared" si="88"/>
        <v>38.183333333333337</v>
      </c>
      <c r="V566" s="8">
        <f t="shared" si="89"/>
        <v>38.200000000000003</v>
      </c>
    </row>
    <row r="567" spans="1:22" ht="13.5" x14ac:dyDescent="0.25">
      <c r="A567" s="3">
        <f>RSI!A567</f>
        <v>42829</v>
      </c>
      <c r="B567" s="2">
        <f>RSI!B567</f>
        <v>3.1261000000000001</v>
      </c>
      <c r="C567" s="2">
        <f>RSI!I567</f>
        <v>63.671021168541024</v>
      </c>
      <c r="D567" s="2">
        <f>MACD!E567</f>
        <v>-9.2117211703638624E-2</v>
      </c>
      <c r="E567" s="2">
        <f>MACD!F567</f>
        <v>-8.7079294579861327E-2</v>
      </c>
      <c r="F567" s="2">
        <f>'Moving Avg'!D567</f>
        <v>3.1261000000000001</v>
      </c>
      <c r="G567" s="2">
        <f>'Moving Avg'!F567</f>
        <v>3.0346550000000003</v>
      </c>
      <c r="H567" s="2">
        <f>'Moving Avg'!G567</f>
        <v>3.0604480000000014</v>
      </c>
      <c r="I567" s="2">
        <f>'Moving Avg'!H567</f>
        <v>3.0331374999999996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  <c r="M567" s="8">
        <f t="shared" si="80"/>
        <v>25</v>
      </c>
      <c r="N567" s="8">
        <f t="shared" si="81"/>
        <v>45</v>
      </c>
      <c r="O567" s="8">
        <f t="shared" si="82"/>
        <v>50</v>
      </c>
      <c r="P567" s="8">
        <f t="shared" si="83"/>
        <v>33</v>
      </c>
      <c r="Q567" s="9">
        <f t="shared" si="84"/>
        <v>36.950000000000003</v>
      </c>
      <c r="R567" s="9">
        <f t="shared" si="85"/>
        <v>39.75</v>
      </c>
      <c r="S567" s="9">
        <f t="shared" si="86"/>
        <v>37.85</v>
      </c>
      <c r="T567" s="9">
        <f t="shared" si="87"/>
        <v>38.25</v>
      </c>
      <c r="U567" s="8">
        <f t="shared" si="88"/>
        <v>38.183333333333337</v>
      </c>
      <c r="V567" s="8">
        <f t="shared" si="89"/>
        <v>38.200000000000003</v>
      </c>
    </row>
    <row r="568" spans="1:22" ht="13.5" x14ac:dyDescent="0.25">
      <c r="A568" s="3">
        <f>RSI!A568</f>
        <v>42830</v>
      </c>
      <c r="B568" s="2">
        <f>RSI!B568</f>
        <v>3.1261000000000001</v>
      </c>
      <c r="C568" s="2">
        <f>RSI!I568</f>
        <v>63.671021168541024</v>
      </c>
      <c r="D568" s="2">
        <f>MACD!E568</f>
        <v>-7.3954169085636678E-2</v>
      </c>
      <c r="E568" s="2">
        <f>MACD!F568</f>
        <v>-8.4454269481016406E-2</v>
      </c>
      <c r="F568" s="2">
        <f>'Moving Avg'!D568</f>
        <v>3.1261000000000001</v>
      </c>
      <c r="G568" s="2">
        <f>'Moving Avg'!F568</f>
        <v>3.0463800000000005</v>
      </c>
      <c r="H568" s="2">
        <f>'Moving Avg'!G568</f>
        <v>3.056696000000001</v>
      </c>
      <c r="I568" s="2">
        <f>'Moving Avg'!H568</f>
        <v>3.0342104999999999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33</v>
      </c>
      <c r="Q568" s="9">
        <f t="shared" si="84"/>
        <v>21.2</v>
      </c>
      <c r="R568" s="9">
        <f t="shared" si="85"/>
        <v>30.75</v>
      </c>
      <c r="S568" s="9">
        <f t="shared" si="86"/>
        <v>31.1</v>
      </c>
      <c r="T568" s="9">
        <f t="shared" si="87"/>
        <v>27</v>
      </c>
      <c r="U568" s="8">
        <f t="shared" si="88"/>
        <v>27.683333333333337</v>
      </c>
      <c r="V568" s="8">
        <f t="shared" si="89"/>
        <v>27.512500000000003</v>
      </c>
    </row>
    <row r="569" spans="1:22" ht="13.5" x14ac:dyDescent="0.25">
      <c r="A569" s="3">
        <f>RSI!A569</f>
        <v>42831</v>
      </c>
      <c r="B569" s="2">
        <f>RSI!B569</f>
        <v>3.0323000000000002</v>
      </c>
      <c r="C569" s="2">
        <f>RSI!I569</f>
        <v>44.887477295252793</v>
      </c>
      <c r="D569" s="2">
        <f>MACD!E569</f>
        <v>-5.0821823227251706E-2</v>
      </c>
      <c r="E569" s="2">
        <f>MACD!F569</f>
        <v>-7.7727780230263471E-2</v>
      </c>
      <c r="F569" s="2">
        <f>'Moving Avg'!D569</f>
        <v>3.1073399999999998</v>
      </c>
      <c r="G569" s="2">
        <f>'Moving Avg'!F569</f>
        <v>3.0534150000000002</v>
      </c>
      <c r="H569" s="2">
        <f>'Moving Avg'!G569</f>
        <v>3.0510680000000008</v>
      </c>
      <c r="I569" s="2">
        <f>'Moving Avg'!H569</f>
        <v>3.0348144999999995</v>
      </c>
      <c r="J569" s="6" t="str">
        <f>OBV!F569</f>
        <v>BEARISH</v>
      </c>
      <c r="K569" s="6" t="str">
        <f>OBV!G569</f>
        <v>STRONG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33</v>
      </c>
      <c r="Q569" s="9">
        <f t="shared" si="84"/>
        <v>21.2</v>
      </c>
      <c r="R569" s="9">
        <f t="shared" si="85"/>
        <v>30.75</v>
      </c>
      <c r="S569" s="9">
        <f t="shared" si="86"/>
        <v>31.1</v>
      </c>
      <c r="T569" s="9">
        <f t="shared" si="87"/>
        <v>27</v>
      </c>
      <c r="U569" s="8">
        <f t="shared" si="88"/>
        <v>27.683333333333337</v>
      </c>
      <c r="V569" s="8">
        <f t="shared" si="89"/>
        <v>27.512500000000003</v>
      </c>
    </row>
    <row r="570" spans="1:22" ht="13.5" x14ac:dyDescent="0.25">
      <c r="A570" s="3">
        <f>RSI!A570</f>
        <v>42832</v>
      </c>
      <c r="B570" s="2">
        <f>RSI!B570</f>
        <v>3.0478999999999998</v>
      </c>
      <c r="C570" s="2">
        <f>RSI!I570</f>
        <v>47.653343145506277</v>
      </c>
      <c r="D570" s="2">
        <f>MACD!E570</f>
        <v>-3.2205634042166142E-2</v>
      </c>
      <c r="E570" s="2">
        <f>MACD!F570</f>
        <v>-6.8623350992644008E-2</v>
      </c>
      <c r="F570" s="2">
        <f>'Moving Avg'!D570</f>
        <v>3.0916999999999999</v>
      </c>
      <c r="G570" s="2">
        <f>'Moving Avg'!F570</f>
        <v>3.0612300000000006</v>
      </c>
      <c r="H570" s="2">
        <f>'Moving Avg'!G570</f>
        <v>3.0459100000000006</v>
      </c>
      <c r="I570" s="2">
        <f>'Moving Avg'!H570</f>
        <v>3.0355330000000005</v>
      </c>
      <c r="J570" s="6" t="str">
        <f>OBV!F570</f>
        <v>BULLISH</v>
      </c>
      <c r="K570" s="6" t="str">
        <f>OBV!G570</f>
        <v>WEAK</v>
      </c>
      <c r="L570" s="6" t="str">
        <f>OBV!H570</f>
        <v>BULLISH DIVERGENCE</v>
      </c>
      <c r="M570" s="8">
        <f t="shared" si="80"/>
        <v>25</v>
      </c>
      <c r="N570" s="8">
        <f t="shared" si="81"/>
        <v>0</v>
      </c>
      <c r="O570" s="8">
        <f t="shared" si="82"/>
        <v>50</v>
      </c>
      <c r="P570" s="8">
        <f t="shared" si="83"/>
        <v>50</v>
      </c>
      <c r="Q570" s="9">
        <f t="shared" si="84"/>
        <v>23.75</v>
      </c>
      <c r="R570" s="9">
        <f t="shared" si="85"/>
        <v>35</v>
      </c>
      <c r="S570" s="9">
        <f t="shared" si="86"/>
        <v>38.75</v>
      </c>
      <c r="T570" s="9">
        <f t="shared" si="87"/>
        <v>31.25</v>
      </c>
      <c r="U570" s="8">
        <f t="shared" si="88"/>
        <v>32.5</v>
      </c>
      <c r="V570" s="8">
        <f t="shared" si="89"/>
        <v>32.1875</v>
      </c>
    </row>
    <row r="571" spans="1:22" ht="13.5" x14ac:dyDescent="0.25">
      <c r="A571" s="3">
        <f>RSI!A571</f>
        <v>42835</v>
      </c>
      <c r="B571" s="2">
        <f>RSI!B571</f>
        <v>3.1183000000000001</v>
      </c>
      <c r="C571" s="2">
        <f>RSI!I571</f>
        <v>57.917344533625574</v>
      </c>
      <c r="D571" s="2">
        <f>MACD!E571</f>
        <v>-2.1576931586134496E-2</v>
      </c>
      <c r="E571" s="2">
        <f>MACD!F571</f>
        <v>-5.9214067111342111E-2</v>
      </c>
      <c r="F571" s="2">
        <f>'Moving Avg'!D571</f>
        <v>3.0901400000000003</v>
      </c>
      <c r="G571" s="2">
        <f>'Moving Avg'!F571</f>
        <v>3.072565</v>
      </c>
      <c r="H571" s="2">
        <f>'Moving Avg'!G571</f>
        <v>3.0440339999999999</v>
      </c>
      <c r="I571" s="2">
        <f>'Moving Avg'!H571</f>
        <v>3.0366035</v>
      </c>
      <c r="J571" s="6" t="str">
        <f>OBV!F571</f>
        <v>BULLISH</v>
      </c>
      <c r="K571" s="6" t="str">
        <f>OBV!G571</f>
        <v>WEAK</v>
      </c>
      <c r="L571" s="6" t="str">
        <f>OBV!H571</f>
        <v>BULLISH DIVERGENCE</v>
      </c>
      <c r="M571" s="8">
        <f t="shared" si="80"/>
        <v>25</v>
      </c>
      <c r="N571" s="8">
        <f t="shared" si="81"/>
        <v>0</v>
      </c>
      <c r="O571" s="8">
        <f t="shared" si="82"/>
        <v>50</v>
      </c>
      <c r="P571" s="8">
        <f t="shared" si="83"/>
        <v>50</v>
      </c>
      <c r="Q571" s="9">
        <f t="shared" si="84"/>
        <v>23.75</v>
      </c>
      <c r="R571" s="9">
        <f t="shared" si="85"/>
        <v>35</v>
      </c>
      <c r="S571" s="9">
        <f t="shared" si="86"/>
        <v>38.75</v>
      </c>
      <c r="T571" s="9">
        <f t="shared" si="87"/>
        <v>31.25</v>
      </c>
      <c r="U571" s="8">
        <f t="shared" si="88"/>
        <v>32.5</v>
      </c>
      <c r="V571" s="8">
        <f t="shared" si="89"/>
        <v>32.1875</v>
      </c>
    </row>
    <row r="572" spans="1:22" ht="13.5" x14ac:dyDescent="0.25">
      <c r="A572" s="3">
        <f>RSI!A572</f>
        <v>42836</v>
      </c>
      <c r="B572" s="2">
        <f>RSI!B572</f>
        <v>3.0870000000000002</v>
      </c>
      <c r="C572" s="2">
        <f>RSI!I572</f>
        <v>52.9465921874747</v>
      </c>
      <c r="D572" s="2">
        <f>MACD!E572</f>
        <v>-1.0596302236410171E-2</v>
      </c>
      <c r="E572" s="2">
        <f>MACD!F572</f>
        <v>-4.9490514136355725E-2</v>
      </c>
      <c r="F572" s="2">
        <f>'Moving Avg'!D572</f>
        <v>3.0823200000000002</v>
      </c>
      <c r="G572" s="2">
        <f>'Moving Avg'!F572</f>
        <v>3.0803800000000008</v>
      </c>
      <c r="H572" s="2">
        <f>'Moving Avg'!G572</f>
        <v>3.0401259999999994</v>
      </c>
      <c r="I572" s="2">
        <f>'Moving Avg'!H572</f>
        <v>3.0379209999999999</v>
      </c>
      <c r="J572" s="6" t="str">
        <f>OBV!F572</f>
        <v>BULLISH</v>
      </c>
      <c r="K572" s="6" t="str">
        <f>OBV!G572</f>
        <v>WEAK</v>
      </c>
      <c r="L572" s="6" t="str">
        <f>OBV!H572</f>
        <v>BULLISH DIVERGENCE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50</v>
      </c>
      <c r="Q572" s="9">
        <f t="shared" si="84"/>
        <v>23.75</v>
      </c>
      <c r="R572" s="9">
        <f t="shared" si="85"/>
        <v>35</v>
      </c>
      <c r="S572" s="9">
        <f t="shared" si="86"/>
        <v>38.75</v>
      </c>
      <c r="T572" s="9">
        <f t="shared" si="87"/>
        <v>31.25</v>
      </c>
      <c r="U572" s="8">
        <f t="shared" si="88"/>
        <v>32.5</v>
      </c>
      <c r="V572" s="8">
        <f t="shared" si="89"/>
        <v>32.1875</v>
      </c>
    </row>
    <row r="573" spans="1:22" ht="13.5" x14ac:dyDescent="0.25">
      <c r="A573" s="3">
        <f>RSI!A573</f>
        <v>42837</v>
      </c>
      <c r="B573" s="2">
        <f>RSI!B573</f>
        <v>3.0870000000000002</v>
      </c>
      <c r="C573" s="2">
        <f>RSI!I573</f>
        <v>52.9465921874747</v>
      </c>
      <c r="D573" s="2">
        <f>MACD!E573</f>
        <v>-1.4269054269520076E-3</v>
      </c>
      <c r="E573" s="2">
        <f>MACD!F573</f>
        <v>-3.987779239447499E-2</v>
      </c>
      <c r="F573" s="2">
        <f>'Moving Avg'!D573</f>
        <v>3.0744999999999996</v>
      </c>
      <c r="G573" s="2">
        <f>'Moving Avg'!F573</f>
        <v>3.0881950000000002</v>
      </c>
      <c r="H573" s="2">
        <f>'Moving Avg'!G573</f>
        <v>3.036217999999999</v>
      </c>
      <c r="I573" s="2">
        <f>'Moving Avg'!H573</f>
        <v>3.0388715000000004</v>
      </c>
      <c r="J573" s="6" t="str">
        <f>OBV!F573</f>
        <v>BULLISH</v>
      </c>
      <c r="K573" s="6" t="str">
        <f>OBV!G573</f>
        <v>WEAK</v>
      </c>
      <c r="L573" s="6" t="str">
        <f>OBV!H573</f>
        <v>BULLISH DIVERGENCE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50</v>
      </c>
      <c r="Q573" s="9">
        <f t="shared" si="84"/>
        <v>23.75</v>
      </c>
      <c r="R573" s="9">
        <f t="shared" si="85"/>
        <v>35</v>
      </c>
      <c r="S573" s="9">
        <f t="shared" si="86"/>
        <v>38.75</v>
      </c>
      <c r="T573" s="9">
        <f t="shared" si="87"/>
        <v>31.25</v>
      </c>
      <c r="U573" s="8">
        <f t="shared" si="88"/>
        <v>32.5</v>
      </c>
      <c r="V573" s="8">
        <f t="shared" si="89"/>
        <v>32.1875</v>
      </c>
    </row>
    <row r="574" spans="1:22" ht="13.5" x14ac:dyDescent="0.25">
      <c r="A574" s="3">
        <f>RSI!A574</f>
        <v>42838</v>
      </c>
      <c r="B574" s="2">
        <f>RSI!B574</f>
        <v>3.0478999999999998</v>
      </c>
      <c r="C574" s="2">
        <f>RSI!I574</f>
        <v>47.091211514982682</v>
      </c>
      <c r="D574" s="2">
        <f>MACD!E574</f>
        <v>9.1152362947255483E-3</v>
      </c>
      <c r="E574" s="2">
        <f>MACD!F574</f>
        <v>-3.0079186656634886E-2</v>
      </c>
      <c r="F574" s="2">
        <f>'Moving Avg'!D574</f>
        <v>3.07762</v>
      </c>
      <c r="G574" s="2">
        <f>'Moving Avg'!F574</f>
        <v>3.0940550000000004</v>
      </c>
      <c r="H574" s="2">
        <f>'Moving Avg'!G574</f>
        <v>3.0334039999999987</v>
      </c>
      <c r="I574" s="2">
        <f>'Moving Avg'!H574</f>
        <v>3.0398100000000006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33</v>
      </c>
      <c r="Q574" s="9">
        <f t="shared" si="84"/>
        <v>21.2</v>
      </c>
      <c r="R574" s="9">
        <f t="shared" si="85"/>
        <v>30.75</v>
      </c>
      <c r="S574" s="9">
        <f t="shared" si="86"/>
        <v>31.1</v>
      </c>
      <c r="T574" s="9">
        <f t="shared" si="87"/>
        <v>27</v>
      </c>
      <c r="U574" s="8">
        <f t="shared" si="88"/>
        <v>27.683333333333337</v>
      </c>
      <c r="V574" s="8">
        <f t="shared" si="89"/>
        <v>27.512500000000003</v>
      </c>
    </row>
    <row r="575" spans="1:22" ht="13.5" x14ac:dyDescent="0.25">
      <c r="A575" s="3">
        <f>RSI!A575</f>
        <v>42839</v>
      </c>
      <c r="B575" s="2">
        <f>RSI!B575</f>
        <v>3.0478999999999998</v>
      </c>
      <c r="C575" s="2">
        <f>RSI!I575</f>
        <v>47.091211514982682</v>
      </c>
      <c r="D575" s="2">
        <f>MACD!E575</f>
        <v>1.8162039794106022E-2</v>
      </c>
      <c r="E575" s="2">
        <f>MACD!F575</f>
        <v>-2.0430941366486707E-2</v>
      </c>
      <c r="F575" s="2">
        <f>'Moving Avg'!D575</f>
        <v>3.0776200000000005</v>
      </c>
      <c r="G575" s="2">
        <f>'Moving Avg'!F575</f>
        <v>3.0960050000000003</v>
      </c>
      <c r="H575" s="2">
        <f>'Moving Avg'!G575</f>
        <v>3.0318399999999981</v>
      </c>
      <c r="I575" s="2">
        <f>'Moving Avg'!H575</f>
        <v>3.0407485000000007</v>
      </c>
      <c r="J575" s="6" t="str">
        <f>OBV!F575</f>
        <v>BEARISH</v>
      </c>
      <c r="K575" s="6" t="str">
        <f>OBV!G575</f>
        <v>STRONG</v>
      </c>
      <c r="L575" s="6" t="str">
        <f>OBV!H575</f>
        <v>NEUTRAL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33</v>
      </c>
      <c r="Q575" s="9">
        <f t="shared" si="84"/>
        <v>21.2</v>
      </c>
      <c r="R575" s="9">
        <f t="shared" si="85"/>
        <v>30.75</v>
      </c>
      <c r="S575" s="9">
        <f t="shared" si="86"/>
        <v>31.1</v>
      </c>
      <c r="T575" s="9">
        <f t="shared" si="87"/>
        <v>27</v>
      </c>
      <c r="U575" s="8">
        <f t="shared" si="88"/>
        <v>27.683333333333337</v>
      </c>
      <c r="V575" s="8">
        <f t="shared" si="89"/>
        <v>27.512500000000003</v>
      </c>
    </row>
    <row r="576" spans="1:22" ht="13.5" x14ac:dyDescent="0.25">
      <c r="A576" s="3">
        <f>RSI!A576</f>
        <v>42842</v>
      </c>
      <c r="B576" s="2">
        <f>RSI!B576</f>
        <v>3.0400999999999998</v>
      </c>
      <c r="C576" s="2">
        <f>RSI!I576</f>
        <v>45.91638952837959</v>
      </c>
      <c r="D576" s="2">
        <f>MACD!E576</f>
        <v>2.651196231021169E-2</v>
      </c>
      <c r="E576" s="2">
        <f>MACD!F576</f>
        <v>-1.1042360631147028E-2</v>
      </c>
      <c r="F576" s="2">
        <f>'Moving Avg'!D576</f>
        <v>3.0619799999999997</v>
      </c>
      <c r="G576" s="2">
        <f>'Moving Avg'!F576</f>
        <v>3.0975650000000003</v>
      </c>
      <c r="H576" s="2">
        <f>'Moving Avg'!G576</f>
        <v>3.0305879999999985</v>
      </c>
      <c r="I576" s="2">
        <f>'Moving Avg'!H576</f>
        <v>3.0416480000000004</v>
      </c>
      <c r="J576" s="6" t="str">
        <f>OBV!F576</f>
        <v>BEARISH</v>
      </c>
      <c r="K576" s="6" t="str">
        <f>OBV!G576</f>
        <v>STRONG</v>
      </c>
      <c r="L576" s="6" t="str">
        <f>OBV!H576</f>
        <v>CONFIRMED BEARISH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33</v>
      </c>
      <c r="Q576" s="9">
        <f t="shared" si="84"/>
        <v>21.2</v>
      </c>
      <c r="R576" s="9">
        <f t="shared" si="85"/>
        <v>30.75</v>
      </c>
      <c r="S576" s="9">
        <f t="shared" si="86"/>
        <v>31.1</v>
      </c>
      <c r="T576" s="9">
        <f t="shared" si="87"/>
        <v>27</v>
      </c>
      <c r="U576" s="8">
        <f t="shared" si="88"/>
        <v>27.683333333333337</v>
      </c>
      <c r="V576" s="8">
        <f t="shared" si="89"/>
        <v>27.512500000000003</v>
      </c>
    </row>
    <row r="577" spans="1:22" ht="13.5" x14ac:dyDescent="0.25">
      <c r="A577" s="3">
        <f>RSI!A577</f>
        <v>42843</v>
      </c>
      <c r="B577" s="2">
        <f>RSI!B577</f>
        <v>3.0400999999999998</v>
      </c>
      <c r="C577" s="2">
        <f>RSI!I577</f>
        <v>45.916389528379582</v>
      </c>
      <c r="D577" s="2">
        <f>MACD!E577</f>
        <v>3.3731850750919001E-2</v>
      </c>
      <c r="E577" s="2">
        <f>MACD!F577</f>
        <v>-2.0875183547338222E-3</v>
      </c>
      <c r="F577" s="2">
        <f>'Moving Avg'!D577</f>
        <v>3.0525999999999995</v>
      </c>
      <c r="G577" s="2">
        <f>'Moving Avg'!F577</f>
        <v>3.0963900000000004</v>
      </c>
      <c r="H577" s="2">
        <f>'Moving Avg'!G577</f>
        <v>3.0277739999999982</v>
      </c>
      <c r="I577" s="2">
        <f>'Moving Avg'!H577</f>
        <v>3.0425110000000006</v>
      </c>
      <c r="J577" s="6" t="str">
        <f>OBV!F577</f>
        <v>BEARISH</v>
      </c>
      <c r="K577" s="6" t="str">
        <f>OBV!G577</f>
        <v>STRONG</v>
      </c>
      <c r="L577" s="6" t="str">
        <f>OBV!H577</f>
        <v>CONFIRMED BEARISH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33</v>
      </c>
      <c r="Q577" s="9">
        <f t="shared" si="84"/>
        <v>21.2</v>
      </c>
      <c r="R577" s="9">
        <f t="shared" si="85"/>
        <v>30.75</v>
      </c>
      <c r="S577" s="9">
        <f t="shared" si="86"/>
        <v>31.1</v>
      </c>
      <c r="T577" s="9">
        <f t="shared" si="87"/>
        <v>27</v>
      </c>
      <c r="U577" s="8">
        <f t="shared" si="88"/>
        <v>27.683333333333337</v>
      </c>
      <c r="V577" s="8">
        <f t="shared" si="89"/>
        <v>27.512500000000003</v>
      </c>
    </row>
    <row r="578" spans="1:22" ht="13.5" x14ac:dyDescent="0.25">
      <c r="A578" s="3">
        <f>RSI!A578</f>
        <v>42844</v>
      </c>
      <c r="B578" s="2">
        <f>RSI!B578</f>
        <v>3.0400999999999998</v>
      </c>
      <c r="C578" s="2">
        <f>RSI!I578</f>
        <v>45.916389528379582</v>
      </c>
      <c r="D578" s="2">
        <f>MACD!E578</f>
        <v>3.998410692810106E-2</v>
      </c>
      <c r="E578" s="2">
        <f>MACD!F578</f>
        <v>6.3268067018331549E-3</v>
      </c>
      <c r="F578" s="2">
        <f>'Moving Avg'!D578</f>
        <v>3.0432199999999994</v>
      </c>
      <c r="G578" s="2">
        <f>'Moving Avg'!F578</f>
        <v>3.092480000000001</v>
      </c>
      <c r="H578" s="2">
        <f>'Moving Avg'!G578</f>
        <v>3.0268359999999976</v>
      </c>
      <c r="I578" s="2">
        <f>'Moving Avg'!H578</f>
        <v>3.0425890000000009</v>
      </c>
      <c r="J578" s="6" t="str">
        <f>OBV!F578</f>
        <v>BEARISH</v>
      </c>
      <c r="K578" s="6" t="str">
        <f>OBV!G578</f>
        <v>STRONG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33</v>
      </c>
      <c r="Q578" s="9">
        <f t="shared" si="84"/>
        <v>21.2</v>
      </c>
      <c r="R578" s="9">
        <f t="shared" si="85"/>
        <v>30.75</v>
      </c>
      <c r="S578" s="9">
        <f t="shared" si="86"/>
        <v>31.1</v>
      </c>
      <c r="T578" s="9">
        <f t="shared" si="87"/>
        <v>27</v>
      </c>
      <c r="U578" s="8">
        <f t="shared" si="88"/>
        <v>27.683333333333337</v>
      </c>
      <c r="V578" s="8">
        <f t="shared" si="89"/>
        <v>27.512500000000003</v>
      </c>
    </row>
    <row r="579" spans="1:22" ht="13.5" x14ac:dyDescent="0.25">
      <c r="A579" s="3">
        <f>RSI!A579</f>
        <v>42845</v>
      </c>
      <c r="B579" s="2">
        <f>RSI!B579</f>
        <v>3.1574</v>
      </c>
      <c r="C579" s="2">
        <f>RSI!I579</f>
        <v>63.173013726884427</v>
      </c>
      <c r="D579" s="2">
        <f>MACD!E579</f>
        <v>2.2287337757196823E-2</v>
      </c>
      <c r="E579" s="2">
        <f>MACD!F579</f>
        <v>9.5189129129058907E-3</v>
      </c>
      <c r="F579" s="2">
        <f>'Moving Avg'!D579</f>
        <v>3.0651199999999994</v>
      </c>
      <c r="G579" s="2">
        <f>'Moving Avg'!F579</f>
        <v>3.0940450000000008</v>
      </c>
      <c r="H579" s="2">
        <f>'Moving Avg'!G579</f>
        <v>3.0276179999999981</v>
      </c>
      <c r="I579" s="2">
        <f>'Moving Avg'!H579</f>
        <v>3.0432535000000014</v>
      </c>
      <c r="J579" s="6" t="str">
        <f>OBV!F579</f>
        <v>BEARISH</v>
      </c>
      <c r="K579" s="6" t="str">
        <f>OBV!G579</f>
        <v>STRONG</v>
      </c>
      <c r="L579" s="6" t="str">
        <f>OBV!H579</f>
        <v>BEARISH DIVERGENCE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33</v>
      </c>
      <c r="Q579" s="9">
        <f t="shared" ref="Q579:Q642" si="94">0.35*M579+N579*0.35+O579*0.15+P579*0.15</f>
        <v>21.2</v>
      </c>
      <c r="R579" s="9">
        <f t="shared" ref="R579:R642" si="95">M579*0.2+N579*0.2+O579*0.35+P579*0.25</f>
        <v>30.75</v>
      </c>
      <c r="S579" s="9">
        <f t="shared" ref="S579:S642" si="96">M579*0.15+N579*0.15+O579*0.25+P579*0.45</f>
        <v>31.1</v>
      </c>
      <c r="T579" s="9">
        <f t="shared" ref="T579:T642" si="97">0.25*SUM(M579:P579)</f>
        <v>27</v>
      </c>
      <c r="U579" s="8">
        <f t="shared" ref="U579:U642" si="98">SUM(Q579:S579)/3</f>
        <v>27.683333333333337</v>
      </c>
      <c r="V579" s="8">
        <f t="shared" ref="V579:V642" si="99">SUM(Q579:T579)/4</f>
        <v>27.512500000000003</v>
      </c>
    </row>
    <row r="580" spans="1:22" ht="13.5" x14ac:dyDescent="0.25">
      <c r="A580" s="3">
        <f>RSI!A580</f>
        <v>42846</v>
      </c>
      <c r="B580" s="2">
        <f>RSI!B580</f>
        <v>3.1574</v>
      </c>
      <c r="C580" s="2">
        <f>RSI!I580</f>
        <v>63.173013726884427</v>
      </c>
      <c r="D580" s="2">
        <f>MACD!E580</f>
        <v>9.1427198853235581E-3</v>
      </c>
      <c r="E580" s="2">
        <f>MACD!F580</f>
        <v>9.4436743073894255E-3</v>
      </c>
      <c r="F580" s="2">
        <f>'Moving Avg'!D580</f>
        <v>3.0870199999999999</v>
      </c>
      <c r="G580" s="2">
        <f>'Moving Avg'!F580</f>
        <v>3.0956100000000011</v>
      </c>
      <c r="H580" s="2">
        <f>'Moving Avg'!G580</f>
        <v>3.0282439999999982</v>
      </c>
      <c r="I580" s="2">
        <f>'Moving Avg'!H580</f>
        <v>3.043918000000001</v>
      </c>
      <c r="J580" s="6" t="str">
        <f>OBV!F580</f>
        <v>BEARISH</v>
      </c>
      <c r="K580" s="6" t="str">
        <f>OBV!G580</f>
        <v>STRONG</v>
      </c>
      <c r="L580" s="6" t="str">
        <f>OBV!H580</f>
        <v>BEARISH DIVERGENCE</v>
      </c>
      <c r="M580" s="8">
        <f t="shared" si="90"/>
        <v>25</v>
      </c>
      <c r="N580" s="8">
        <f t="shared" si="91"/>
        <v>45</v>
      </c>
      <c r="O580" s="8">
        <f t="shared" si="92"/>
        <v>50</v>
      </c>
      <c r="P580" s="8">
        <f t="shared" si="93"/>
        <v>33</v>
      </c>
      <c r="Q580" s="9">
        <f t="shared" si="94"/>
        <v>36.950000000000003</v>
      </c>
      <c r="R580" s="9">
        <f t="shared" si="95"/>
        <v>39.75</v>
      </c>
      <c r="S580" s="9">
        <f t="shared" si="96"/>
        <v>37.85</v>
      </c>
      <c r="T580" s="9">
        <f t="shared" si="97"/>
        <v>38.25</v>
      </c>
      <c r="U580" s="8">
        <f t="shared" si="98"/>
        <v>38.183333333333337</v>
      </c>
      <c r="V580" s="8">
        <f t="shared" si="99"/>
        <v>38.200000000000003</v>
      </c>
    </row>
    <row r="581" spans="1:22" ht="13.5" x14ac:dyDescent="0.25">
      <c r="A581" s="3">
        <f>RSI!A581</f>
        <v>42849</v>
      </c>
      <c r="B581" s="2">
        <f>RSI!B581</f>
        <v>3.1261000000000001</v>
      </c>
      <c r="C581" s="2">
        <f>RSI!I581</f>
        <v>57.495719876646334</v>
      </c>
      <c r="D581" s="2">
        <f>MACD!E581</f>
        <v>1.0641464061088346E-2</v>
      </c>
      <c r="E581" s="2">
        <f>MACD!F581</f>
        <v>9.6832322581292089E-3</v>
      </c>
      <c r="F581" s="2">
        <f>'Moving Avg'!D581</f>
        <v>3.1042200000000002</v>
      </c>
      <c r="G581" s="2">
        <f>'Moving Avg'!F581</f>
        <v>3.0956100000000011</v>
      </c>
      <c r="H581" s="2">
        <f>'Moving Avg'!G581</f>
        <v>3.0298079999999987</v>
      </c>
      <c r="I581" s="2">
        <f>'Moving Avg'!H581</f>
        <v>3.044426000000001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  <c r="M581" s="8">
        <f t="shared" si="90"/>
        <v>25</v>
      </c>
      <c r="N581" s="8">
        <f t="shared" si="91"/>
        <v>0</v>
      </c>
      <c r="O581" s="8">
        <f t="shared" si="92"/>
        <v>50</v>
      </c>
      <c r="P581" s="8">
        <f t="shared" si="93"/>
        <v>67</v>
      </c>
      <c r="Q581" s="9">
        <f t="shared" si="94"/>
        <v>26.299999999999997</v>
      </c>
      <c r="R581" s="9">
        <f t="shared" si="95"/>
        <v>39.25</v>
      </c>
      <c r="S581" s="9">
        <f t="shared" si="96"/>
        <v>46.400000000000006</v>
      </c>
      <c r="T581" s="9">
        <f t="shared" si="97"/>
        <v>35.5</v>
      </c>
      <c r="U581" s="8">
        <f t="shared" si="98"/>
        <v>37.31666666666667</v>
      </c>
      <c r="V581" s="8">
        <f t="shared" si="99"/>
        <v>36.862499999999997</v>
      </c>
    </row>
    <row r="582" spans="1:22" ht="13.5" x14ac:dyDescent="0.25">
      <c r="A582" s="3">
        <f>RSI!A582</f>
        <v>42850</v>
      </c>
      <c r="B582" s="2">
        <f>RSI!B582</f>
        <v>3.1261000000000001</v>
      </c>
      <c r="C582" s="2">
        <f>RSI!I582</f>
        <v>57.495719876646334</v>
      </c>
      <c r="D582" s="2">
        <f>MACD!E582</f>
        <v>6.790150078442192E-3</v>
      </c>
      <c r="E582" s="2">
        <f>MACD!F582</f>
        <v>9.1046158221918059E-3</v>
      </c>
      <c r="F582" s="2">
        <f>'Moving Avg'!D582</f>
        <v>3.1214200000000005</v>
      </c>
      <c r="G582" s="2">
        <f>'Moving Avg'!F582</f>
        <v>3.0956100000000006</v>
      </c>
      <c r="H582" s="2">
        <f>'Moving Avg'!G582</f>
        <v>3.0301199999999988</v>
      </c>
      <c r="I582" s="2">
        <f>'Moving Avg'!H582</f>
        <v>3.044934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  <c r="M582" s="8">
        <f t="shared" si="90"/>
        <v>25</v>
      </c>
      <c r="N582" s="8">
        <f t="shared" si="91"/>
        <v>45</v>
      </c>
      <c r="O582" s="8">
        <f t="shared" si="92"/>
        <v>50</v>
      </c>
      <c r="P582" s="8">
        <f t="shared" si="93"/>
        <v>67</v>
      </c>
      <c r="Q582" s="9">
        <f t="shared" si="94"/>
        <v>42.05</v>
      </c>
      <c r="R582" s="9">
        <f t="shared" si="95"/>
        <v>48.25</v>
      </c>
      <c r="S582" s="9">
        <f t="shared" si="96"/>
        <v>53.150000000000006</v>
      </c>
      <c r="T582" s="9">
        <f t="shared" si="97"/>
        <v>46.75</v>
      </c>
      <c r="U582" s="8">
        <f t="shared" si="98"/>
        <v>47.816666666666663</v>
      </c>
      <c r="V582" s="8">
        <f t="shared" si="99"/>
        <v>47.55</v>
      </c>
    </row>
    <row r="583" spans="1:22" ht="13.5" x14ac:dyDescent="0.25">
      <c r="A583" s="3">
        <f>RSI!A583</f>
        <v>42851</v>
      </c>
      <c r="B583" s="2">
        <f>RSI!B583</f>
        <v>3.1261000000000001</v>
      </c>
      <c r="C583" s="2">
        <f>RSI!I583</f>
        <v>57.495719876646334</v>
      </c>
      <c r="D583" s="2">
        <f>MACD!E583</f>
        <v>3.2497741652184331E-3</v>
      </c>
      <c r="E583" s="2">
        <f>MACD!F583</f>
        <v>7.9336474907971324E-3</v>
      </c>
      <c r="F583" s="2">
        <f>'Moving Avg'!D583</f>
        <v>3.1386200000000004</v>
      </c>
      <c r="G583" s="2">
        <f>'Moving Avg'!F583</f>
        <v>3.0956100000000006</v>
      </c>
      <c r="H583" s="2">
        <f>'Moving Avg'!G583</f>
        <v>3.0321519999999991</v>
      </c>
      <c r="I583" s="2">
        <f>'Moving Avg'!H583</f>
        <v>3.045442</v>
      </c>
      <c r="J583" s="6" t="str">
        <f>OBV!F583</f>
        <v>BULLISH</v>
      </c>
      <c r="K583" s="6" t="str">
        <f>OBV!G583</f>
        <v>WEAK</v>
      </c>
      <c r="L583" s="6" t="str">
        <f>OBV!H583</f>
        <v>CONFIRMED BULLISH</v>
      </c>
      <c r="M583" s="8">
        <f t="shared" si="90"/>
        <v>25</v>
      </c>
      <c r="N583" s="8">
        <f t="shared" si="91"/>
        <v>45</v>
      </c>
      <c r="O583" s="8">
        <f t="shared" si="92"/>
        <v>50</v>
      </c>
      <c r="P583" s="8">
        <f t="shared" si="93"/>
        <v>67</v>
      </c>
      <c r="Q583" s="9">
        <f t="shared" si="94"/>
        <v>42.05</v>
      </c>
      <c r="R583" s="9">
        <f t="shared" si="95"/>
        <v>48.25</v>
      </c>
      <c r="S583" s="9">
        <f t="shared" si="96"/>
        <v>53.150000000000006</v>
      </c>
      <c r="T583" s="9">
        <f t="shared" si="97"/>
        <v>46.75</v>
      </c>
      <c r="U583" s="8">
        <f t="shared" si="98"/>
        <v>47.816666666666663</v>
      </c>
      <c r="V583" s="8">
        <f t="shared" si="99"/>
        <v>47.55</v>
      </c>
    </row>
    <row r="584" spans="1:22" ht="13.5" x14ac:dyDescent="0.25">
      <c r="A584" s="3">
        <f>RSI!A584</f>
        <v>42852</v>
      </c>
      <c r="B584" s="2">
        <f>RSI!B584</f>
        <v>3.0323000000000002</v>
      </c>
      <c r="C584" s="2">
        <f>RSI!I584</f>
        <v>43.023676690477586</v>
      </c>
      <c r="D584" s="2">
        <f>MACD!E584</f>
        <v>9.2612039656492229E-4</v>
      </c>
      <c r="E584" s="2">
        <f>MACD!F584</f>
        <v>6.5321420719506905E-3</v>
      </c>
      <c r="F584" s="2">
        <f>'Moving Avg'!D584</f>
        <v>3.1136000000000004</v>
      </c>
      <c r="G584" s="2">
        <f>'Moving Avg'!F584</f>
        <v>3.0909200000000006</v>
      </c>
      <c r="H584" s="2">
        <f>'Moving Avg'!G584</f>
        <v>3.0304319999999989</v>
      </c>
      <c r="I584" s="2">
        <f>'Moving Avg'!H584</f>
        <v>3.0455589999999995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  <c r="M584" s="8">
        <f t="shared" si="90"/>
        <v>25</v>
      </c>
      <c r="N584" s="8">
        <f t="shared" si="91"/>
        <v>45</v>
      </c>
      <c r="O584" s="8">
        <f t="shared" si="92"/>
        <v>50</v>
      </c>
      <c r="P584" s="8">
        <f t="shared" si="93"/>
        <v>33</v>
      </c>
      <c r="Q584" s="9">
        <f t="shared" si="94"/>
        <v>36.950000000000003</v>
      </c>
      <c r="R584" s="9">
        <f t="shared" si="95"/>
        <v>39.75</v>
      </c>
      <c r="S584" s="9">
        <f t="shared" si="96"/>
        <v>37.85</v>
      </c>
      <c r="T584" s="9">
        <f t="shared" si="97"/>
        <v>38.25</v>
      </c>
      <c r="U584" s="8">
        <f t="shared" si="98"/>
        <v>38.183333333333337</v>
      </c>
      <c r="V584" s="8">
        <f t="shared" si="99"/>
        <v>38.200000000000003</v>
      </c>
    </row>
    <row r="585" spans="1:22" ht="13.5" x14ac:dyDescent="0.25">
      <c r="A585" s="3">
        <f>RSI!A585</f>
        <v>42853</v>
      </c>
      <c r="B585" s="2">
        <f>RSI!B585</f>
        <v>3.0323000000000002</v>
      </c>
      <c r="C585" s="2">
        <f>RSI!I585</f>
        <v>43.023676690477593</v>
      </c>
      <c r="D585" s="2">
        <f>MACD!E585</f>
        <v>-7.2718236117275126E-4</v>
      </c>
      <c r="E585" s="2">
        <f>MACD!F585</f>
        <v>5.0802771853260022E-3</v>
      </c>
      <c r="F585" s="2">
        <f>'Moving Avg'!D585</f>
        <v>3.0885799999999994</v>
      </c>
      <c r="G585" s="2">
        <f>'Moving Avg'!F585</f>
        <v>3.0862300000000005</v>
      </c>
      <c r="H585" s="2">
        <f>'Moving Avg'!G585</f>
        <v>3.031213999999999</v>
      </c>
      <c r="I585" s="2">
        <f>'Moving Avg'!H585</f>
        <v>3.0456369999999993</v>
      </c>
      <c r="J585" s="6" t="str">
        <f>OBV!F585</f>
        <v>BEARISH</v>
      </c>
      <c r="K585" s="6" t="str">
        <f>OBV!G585</f>
        <v>STRONG</v>
      </c>
      <c r="L585" s="6" t="str">
        <f>OBV!H585</f>
        <v>CONFIRMED BEARISH</v>
      </c>
      <c r="M585" s="8">
        <f t="shared" si="90"/>
        <v>25</v>
      </c>
      <c r="N585" s="8">
        <f t="shared" si="91"/>
        <v>45</v>
      </c>
      <c r="O585" s="8">
        <f t="shared" si="92"/>
        <v>50</v>
      </c>
      <c r="P585" s="8">
        <f t="shared" si="93"/>
        <v>33</v>
      </c>
      <c r="Q585" s="9">
        <f t="shared" si="94"/>
        <v>36.950000000000003</v>
      </c>
      <c r="R585" s="9">
        <f t="shared" si="95"/>
        <v>39.75</v>
      </c>
      <c r="S585" s="9">
        <f t="shared" si="96"/>
        <v>37.85</v>
      </c>
      <c r="T585" s="9">
        <f t="shared" si="97"/>
        <v>38.25</v>
      </c>
      <c r="U585" s="8">
        <f t="shared" si="98"/>
        <v>38.183333333333337</v>
      </c>
      <c r="V585" s="8">
        <f t="shared" si="99"/>
        <v>38.200000000000003</v>
      </c>
    </row>
    <row r="586" spans="1:22" ht="13.5" x14ac:dyDescent="0.25">
      <c r="A586" s="3">
        <f>RSI!A586</f>
        <v>42857</v>
      </c>
      <c r="B586" s="2">
        <f>RSI!B586</f>
        <v>3.1261000000000001</v>
      </c>
      <c r="C586" s="2">
        <f>RSI!I586</f>
        <v>55.897944340402717</v>
      </c>
      <c r="D586" s="2">
        <f>MACD!E586</f>
        <v>-9.9845884265099549E-3</v>
      </c>
      <c r="E586" s="2">
        <f>MACD!F586</f>
        <v>2.0673040629588112E-3</v>
      </c>
      <c r="F586" s="2">
        <f>'Moving Avg'!D586</f>
        <v>3.0885800000000003</v>
      </c>
      <c r="G586" s="2">
        <f>'Moving Avg'!F586</f>
        <v>3.0862300000000005</v>
      </c>
      <c r="H586" s="2">
        <f>'Moving Avg'!G586</f>
        <v>3.0338719999999988</v>
      </c>
      <c r="I586" s="2">
        <f>'Moving Avg'!H586</f>
        <v>3.0461839999999989</v>
      </c>
      <c r="J586" s="6" t="str">
        <f>OBV!F586</f>
        <v>BULLISH</v>
      </c>
      <c r="K586" s="6" t="str">
        <f>OBV!G586</f>
        <v>WEAK</v>
      </c>
      <c r="L586" s="6" t="str">
        <f>OBV!H586</f>
        <v>NEUTRAL</v>
      </c>
      <c r="M586" s="8">
        <f t="shared" si="90"/>
        <v>25</v>
      </c>
      <c r="N586" s="8">
        <f t="shared" si="91"/>
        <v>45</v>
      </c>
      <c r="O586" s="8">
        <f t="shared" si="92"/>
        <v>50</v>
      </c>
      <c r="P586" s="8">
        <f t="shared" si="93"/>
        <v>33</v>
      </c>
      <c r="Q586" s="9">
        <f t="shared" si="94"/>
        <v>36.950000000000003</v>
      </c>
      <c r="R586" s="9">
        <f t="shared" si="95"/>
        <v>39.75</v>
      </c>
      <c r="S586" s="9">
        <f t="shared" si="96"/>
        <v>37.85</v>
      </c>
      <c r="T586" s="9">
        <f t="shared" si="97"/>
        <v>38.25</v>
      </c>
      <c r="U586" s="8">
        <f t="shared" si="98"/>
        <v>38.183333333333337</v>
      </c>
      <c r="V586" s="8">
        <f t="shared" si="99"/>
        <v>38.200000000000003</v>
      </c>
    </row>
    <row r="587" spans="1:22" ht="13.5" x14ac:dyDescent="0.25">
      <c r="A587" s="3">
        <f>RSI!A587</f>
        <v>42858</v>
      </c>
      <c r="B587" s="2">
        <f>RSI!B587</f>
        <v>3.2042999999999999</v>
      </c>
      <c r="C587" s="2">
        <f>RSI!I587</f>
        <v>63.335959155347879</v>
      </c>
      <c r="D587" s="2">
        <f>MACD!E587</f>
        <v>-2.3896406985659535E-2</v>
      </c>
      <c r="E587" s="2">
        <f>MACD!F587</f>
        <v>-3.125438146764858E-3</v>
      </c>
      <c r="F587" s="2">
        <f>'Moving Avg'!D587</f>
        <v>3.1042200000000002</v>
      </c>
      <c r="G587" s="2">
        <f>'Moving Avg'!F587</f>
        <v>3.0901400000000003</v>
      </c>
      <c r="H587" s="2">
        <f>'Moving Avg'!G587</f>
        <v>3.0376239999999983</v>
      </c>
      <c r="I587" s="2">
        <f>'Moving Avg'!H587</f>
        <v>3.0471609999999987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  <c r="M587" s="8">
        <f t="shared" si="90"/>
        <v>25</v>
      </c>
      <c r="N587" s="8">
        <f t="shared" si="91"/>
        <v>100</v>
      </c>
      <c r="O587" s="8">
        <f t="shared" si="92"/>
        <v>50</v>
      </c>
      <c r="P587" s="8">
        <f t="shared" si="93"/>
        <v>67</v>
      </c>
      <c r="Q587" s="9">
        <f t="shared" si="94"/>
        <v>61.3</v>
      </c>
      <c r="R587" s="9">
        <f t="shared" si="95"/>
        <v>59.25</v>
      </c>
      <c r="S587" s="9">
        <f t="shared" si="96"/>
        <v>61.400000000000006</v>
      </c>
      <c r="T587" s="9">
        <f t="shared" si="97"/>
        <v>60.5</v>
      </c>
      <c r="U587" s="8">
        <f t="shared" si="98"/>
        <v>60.65</v>
      </c>
      <c r="V587" s="8">
        <f t="shared" si="99"/>
        <v>60.612499999999997</v>
      </c>
    </row>
    <row r="588" spans="1:22" ht="13.5" x14ac:dyDescent="0.25">
      <c r="A588" s="3">
        <f>RSI!A588</f>
        <v>42859</v>
      </c>
      <c r="B588" s="2">
        <f>RSI!B588</f>
        <v>3.1105</v>
      </c>
      <c r="C588" s="2">
        <f>RSI!I588</f>
        <v>52.005912554941972</v>
      </c>
      <c r="D588" s="2">
        <f>MACD!E588</f>
        <v>-2.9446733127606706E-2</v>
      </c>
      <c r="E588" s="2">
        <f>MACD!F588</f>
        <v>-8.3896971429332275E-3</v>
      </c>
      <c r="F588" s="2">
        <f>'Moving Avg'!D588</f>
        <v>3.1010999999999997</v>
      </c>
      <c r="G588" s="2">
        <f>'Moving Avg'!F588</f>
        <v>3.0893600000000001</v>
      </c>
      <c r="H588" s="2">
        <f>'Moving Avg'!G588</f>
        <v>3.0412199999999983</v>
      </c>
      <c r="I588" s="2">
        <f>'Moving Avg'!H588</f>
        <v>3.0476689999999977</v>
      </c>
      <c r="J588" s="6" t="str">
        <f>OBV!F588</f>
        <v>BULLISH</v>
      </c>
      <c r="K588" s="6" t="str">
        <f>OBV!G588</f>
        <v>WEAK</v>
      </c>
      <c r="L588" s="6" t="str">
        <f>OBV!H588</f>
        <v>BULLISH DIVERGENCE</v>
      </c>
      <c r="M588" s="8">
        <f t="shared" si="90"/>
        <v>25</v>
      </c>
      <c r="N588" s="8">
        <f t="shared" si="91"/>
        <v>100</v>
      </c>
      <c r="O588" s="8">
        <f t="shared" si="92"/>
        <v>50</v>
      </c>
      <c r="P588" s="8">
        <f t="shared" si="93"/>
        <v>50</v>
      </c>
      <c r="Q588" s="9">
        <f t="shared" si="94"/>
        <v>58.75</v>
      </c>
      <c r="R588" s="9">
        <f t="shared" si="95"/>
        <v>55</v>
      </c>
      <c r="S588" s="9">
        <f t="shared" si="96"/>
        <v>53.75</v>
      </c>
      <c r="T588" s="9">
        <f t="shared" si="97"/>
        <v>56.25</v>
      </c>
      <c r="U588" s="8">
        <f t="shared" si="98"/>
        <v>55.833333333333336</v>
      </c>
      <c r="V588" s="8">
        <f t="shared" si="99"/>
        <v>55.9375</v>
      </c>
    </row>
    <row r="589" spans="1:22" ht="13.5" x14ac:dyDescent="0.25">
      <c r="A589" s="3">
        <f>RSI!A589</f>
        <v>42860</v>
      </c>
      <c r="B589" s="2">
        <f>RSI!B589</f>
        <v>3.1105</v>
      </c>
      <c r="C589" s="2">
        <f>RSI!I589</f>
        <v>52.005912554941972</v>
      </c>
      <c r="D589" s="2">
        <f>MACD!E589</f>
        <v>-1.6215829300042728E-2</v>
      </c>
      <c r="E589" s="2">
        <f>MACD!F589</f>
        <v>-9.9549235743551286E-3</v>
      </c>
      <c r="F589" s="2">
        <f>'Moving Avg'!D589</f>
        <v>3.1167400000000001</v>
      </c>
      <c r="G589" s="2">
        <f>'Moving Avg'!F589</f>
        <v>3.0932700000000004</v>
      </c>
      <c r="H589" s="2">
        <f>'Moving Avg'!G589</f>
        <v>3.0448159999999986</v>
      </c>
      <c r="I589" s="2">
        <f>'Moving Avg'!H589</f>
        <v>3.0483724999999988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  <c r="M589" s="8">
        <f t="shared" si="90"/>
        <v>25</v>
      </c>
      <c r="N589" s="8">
        <f t="shared" si="91"/>
        <v>45</v>
      </c>
      <c r="O589" s="8">
        <f t="shared" si="92"/>
        <v>50</v>
      </c>
      <c r="P589" s="8">
        <f t="shared" si="93"/>
        <v>67</v>
      </c>
      <c r="Q589" s="9">
        <f t="shared" si="94"/>
        <v>42.05</v>
      </c>
      <c r="R589" s="9">
        <f t="shared" si="95"/>
        <v>48.25</v>
      </c>
      <c r="S589" s="9">
        <f t="shared" si="96"/>
        <v>53.150000000000006</v>
      </c>
      <c r="T589" s="9">
        <f t="shared" si="97"/>
        <v>46.75</v>
      </c>
      <c r="U589" s="8">
        <f t="shared" si="98"/>
        <v>47.816666666666663</v>
      </c>
      <c r="V589" s="8">
        <f t="shared" si="99"/>
        <v>47.55</v>
      </c>
    </row>
    <row r="590" spans="1:22" ht="13.5" x14ac:dyDescent="0.25">
      <c r="A590" s="3">
        <f>RSI!A590</f>
        <v>42863</v>
      </c>
      <c r="B590" s="2">
        <f>RSI!B590</f>
        <v>3.1105</v>
      </c>
      <c r="C590" s="2">
        <f>RSI!I590</f>
        <v>52.005912554941972</v>
      </c>
      <c r="D590" s="2">
        <f>MACD!E590</f>
        <v>-5.1304678476773447E-3</v>
      </c>
      <c r="E590" s="2">
        <f>MACD!F590</f>
        <v>-8.9900324290195736E-3</v>
      </c>
      <c r="F590" s="2">
        <f>'Moving Avg'!D590</f>
        <v>3.1323799999999999</v>
      </c>
      <c r="G590" s="2">
        <f>'Moving Avg'!F590</f>
        <v>3.0964</v>
      </c>
      <c r="H590" s="2">
        <f>'Moving Avg'!G590</f>
        <v>3.0484119999999986</v>
      </c>
      <c r="I590" s="2">
        <f>'Moving Avg'!H590</f>
        <v>3.0489194999999989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67</v>
      </c>
      <c r="Q590" s="9">
        <f t="shared" si="94"/>
        <v>26.299999999999997</v>
      </c>
      <c r="R590" s="9">
        <f t="shared" si="95"/>
        <v>39.25</v>
      </c>
      <c r="S590" s="9">
        <f t="shared" si="96"/>
        <v>46.400000000000006</v>
      </c>
      <c r="T590" s="9">
        <f t="shared" si="97"/>
        <v>35.5</v>
      </c>
      <c r="U590" s="8">
        <f t="shared" si="98"/>
        <v>37.31666666666667</v>
      </c>
      <c r="V590" s="8">
        <f t="shared" si="99"/>
        <v>36.862499999999997</v>
      </c>
    </row>
    <row r="591" spans="1:22" ht="13.5" x14ac:dyDescent="0.25">
      <c r="A591" s="3">
        <f>RSI!A591</f>
        <v>42864</v>
      </c>
      <c r="B591" s="2">
        <f>RSI!B591</f>
        <v>3.0870000000000002</v>
      </c>
      <c r="C591" s="2">
        <f>RSI!I591</f>
        <v>49.249151223484503</v>
      </c>
      <c r="D591" s="2">
        <f>MACD!E591</f>
        <v>1.0729403312148555E-3</v>
      </c>
      <c r="E591" s="2">
        <f>MACD!F591</f>
        <v>-6.9774378769726884E-3</v>
      </c>
      <c r="F591" s="2">
        <f>'Moving Avg'!D591</f>
        <v>3.1245599999999998</v>
      </c>
      <c r="G591" s="2">
        <f>'Moving Avg'!F591</f>
        <v>3.0948350000000007</v>
      </c>
      <c r="H591" s="2">
        <f>'Moving Avg'!G591</f>
        <v>3.0499739999999984</v>
      </c>
      <c r="I591" s="2">
        <f>'Moving Avg'!H591</f>
        <v>3.049348999999999</v>
      </c>
      <c r="J591" s="6" t="str">
        <f>OBV!F591</f>
        <v>BULLISH</v>
      </c>
      <c r="K591" s="6" t="str">
        <f>OBV!G591</f>
        <v>WEAK</v>
      </c>
      <c r="L591" s="6" t="str">
        <f>OBV!H591</f>
        <v>BULLISH DIVERGENCE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50</v>
      </c>
      <c r="Q591" s="9">
        <f t="shared" si="94"/>
        <v>23.75</v>
      </c>
      <c r="R591" s="9">
        <f t="shared" si="95"/>
        <v>35</v>
      </c>
      <c r="S591" s="9">
        <f t="shared" si="96"/>
        <v>38.75</v>
      </c>
      <c r="T591" s="9">
        <f t="shared" si="97"/>
        <v>31.25</v>
      </c>
      <c r="U591" s="8">
        <f t="shared" si="98"/>
        <v>32.5</v>
      </c>
      <c r="V591" s="8">
        <f t="shared" si="99"/>
        <v>32.1875</v>
      </c>
    </row>
    <row r="592" spans="1:22" ht="13.5" x14ac:dyDescent="0.25">
      <c r="A592" s="3">
        <f>RSI!A592</f>
        <v>42865</v>
      </c>
      <c r="B592" s="2">
        <f>RSI!B592</f>
        <v>3.0870000000000002</v>
      </c>
      <c r="C592" s="2">
        <f>RSI!I592</f>
        <v>49.249151223484503</v>
      </c>
      <c r="D592" s="2">
        <f>MACD!E592</f>
        <v>6.3665172197349129E-3</v>
      </c>
      <c r="E592" s="2">
        <f>MACD!F592</f>
        <v>-4.3086468576311685E-3</v>
      </c>
      <c r="F592" s="2">
        <f>'Moving Avg'!D592</f>
        <v>3.1010999999999997</v>
      </c>
      <c r="G592" s="2">
        <f>'Moving Avg'!F592</f>
        <v>3.0948350000000007</v>
      </c>
      <c r="H592" s="2">
        <f>'Moving Avg'!G592</f>
        <v>3.0524739999999984</v>
      </c>
      <c r="I592" s="2">
        <f>'Moving Avg'!H592</f>
        <v>3.0497784999999995</v>
      </c>
      <c r="J592" s="6" t="str">
        <f>OBV!F592</f>
        <v>BEARISH</v>
      </c>
      <c r="K592" s="6" t="str">
        <f>OBV!G592</f>
        <v>STRONG</v>
      </c>
      <c r="L592" s="6" t="str">
        <f>OBV!H592</f>
        <v>CONFIRMED BEARISH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33</v>
      </c>
      <c r="Q592" s="9">
        <f t="shared" si="94"/>
        <v>21.2</v>
      </c>
      <c r="R592" s="9">
        <f t="shared" si="95"/>
        <v>30.75</v>
      </c>
      <c r="S592" s="9">
        <f t="shared" si="96"/>
        <v>31.1</v>
      </c>
      <c r="T592" s="9">
        <f t="shared" si="97"/>
        <v>27</v>
      </c>
      <c r="U592" s="8">
        <f t="shared" si="98"/>
        <v>27.683333333333337</v>
      </c>
      <c r="V592" s="8">
        <f t="shared" si="99"/>
        <v>27.512500000000003</v>
      </c>
    </row>
    <row r="593" spans="1:22" ht="13.5" x14ac:dyDescent="0.25">
      <c r="A593" s="3">
        <f>RSI!A593</f>
        <v>42866</v>
      </c>
      <c r="B593" s="2">
        <f>RSI!B593</f>
        <v>3.0870000000000002</v>
      </c>
      <c r="C593" s="2">
        <f>RSI!I593</f>
        <v>49.249151223484503</v>
      </c>
      <c r="D593" s="2">
        <f>MACD!E593</f>
        <v>1.0886937662652141E-2</v>
      </c>
      <c r="E593" s="2">
        <f>MACD!F593</f>
        <v>-1.2695299535745064E-3</v>
      </c>
      <c r="F593" s="2">
        <f>'Moving Avg'!D593</f>
        <v>3.0964</v>
      </c>
      <c r="G593" s="2">
        <f>'Moving Avg'!F593</f>
        <v>3.0948350000000007</v>
      </c>
      <c r="H593" s="2">
        <f>'Moving Avg'!G593</f>
        <v>3.0566939999999989</v>
      </c>
      <c r="I593" s="2">
        <f>'Moving Avg'!H593</f>
        <v>3.0502864999999999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16.5</v>
      </c>
      <c r="Q593" s="9">
        <f t="shared" si="94"/>
        <v>18.725000000000001</v>
      </c>
      <c r="R593" s="9">
        <f t="shared" si="95"/>
        <v>26.625</v>
      </c>
      <c r="S593" s="9">
        <f t="shared" si="96"/>
        <v>23.675000000000001</v>
      </c>
      <c r="T593" s="9">
        <f t="shared" si="97"/>
        <v>22.875</v>
      </c>
      <c r="U593" s="8">
        <f t="shared" si="98"/>
        <v>23.008333333333336</v>
      </c>
      <c r="V593" s="8">
        <f t="shared" si="99"/>
        <v>22.975000000000001</v>
      </c>
    </row>
    <row r="594" spans="1:22" ht="13.5" x14ac:dyDescent="0.25">
      <c r="A594" s="3">
        <f>RSI!A594</f>
        <v>42867</v>
      </c>
      <c r="B594" s="2">
        <f>RSI!B594</f>
        <v>3.0870000000000002</v>
      </c>
      <c r="C594" s="2">
        <f>RSI!I594</f>
        <v>49.249151223484503</v>
      </c>
      <c r="D594" s="2">
        <f>MACD!E594</f>
        <v>3.1932475995022358E-4</v>
      </c>
      <c r="E594" s="2">
        <f>MACD!F594</f>
        <v>-9.5175901086956051E-4</v>
      </c>
      <c r="F594" s="2">
        <f>'Moving Avg'!D594</f>
        <v>3.0916999999999999</v>
      </c>
      <c r="G594" s="2">
        <f>'Moving Avg'!F594</f>
        <v>3.0967900000000008</v>
      </c>
      <c r="H594" s="2">
        <f>'Moving Avg'!G594</f>
        <v>3.0591939999999984</v>
      </c>
      <c r="I594" s="2">
        <f>'Moving Avg'!H594</f>
        <v>3.0507944999999994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16.5</v>
      </c>
      <c r="Q594" s="9">
        <f t="shared" si="94"/>
        <v>18.725000000000001</v>
      </c>
      <c r="R594" s="9">
        <f t="shared" si="95"/>
        <v>26.625</v>
      </c>
      <c r="S594" s="9">
        <f t="shared" si="96"/>
        <v>23.675000000000001</v>
      </c>
      <c r="T594" s="9">
        <f t="shared" si="97"/>
        <v>22.875</v>
      </c>
      <c r="U594" s="8">
        <f t="shared" si="98"/>
        <v>23.008333333333336</v>
      </c>
      <c r="V594" s="8">
        <f t="shared" si="99"/>
        <v>22.975000000000001</v>
      </c>
    </row>
    <row r="595" spans="1:22" ht="13.5" x14ac:dyDescent="0.25">
      <c r="A595" s="3">
        <f>RSI!A595</f>
        <v>42870</v>
      </c>
      <c r="B595" s="2">
        <f>RSI!B595</f>
        <v>3.0870000000000002</v>
      </c>
      <c r="C595" s="2">
        <f>RSI!I595</f>
        <v>49.249151223484503</v>
      </c>
      <c r="D595" s="2">
        <f>MACD!E595</f>
        <v>-8.5871448904280001E-3</v>
      </c>
      <c r="E595" s="2">
        <f>MACD!F595</f>
        <v>-2.4788361867812483E-3</v>
      </c>
      <c r="F595" s="2">
        <f>'Moving Avg'!D595</f>
        <v>3.0870000000000002</v>
      </c>
      <c r="G595" s="2">
        <f>'Moving Avg'!F595</f>
        <v>3.098745000000001</v>
      </c>
      <c r="H595" s="2">
        <f>'Moving Avg'!G595</f>
        <v>3.0623199999999984</v>
      </c>
      <c r="I595" s="2">
        <f>'Moving Avg'!H595</f>
        <v>3.0512239999999995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0"/>
        <v>25</v>
      </c>
      <c r="N595" s="8">
        <f t="shared" si="91"/>
        <v>45</v>
      </c>
      <c r="O595" s="8">
        <f t="shared" si="92"/>
        <v>50</v>
      </c>
      <c r="P595" s="8">
        <f t="shared" si="93"/>
        <v>16.5</v>
      </c>
      <c r="Q595" s="9">
        <f t="shared" si="94"/>
        <v>34.475000000000001</v>
      </c>
      <c r="R595" s="9">
        <f t="shared" si="95"/>
        <v>35.625</v>
      </c>
      <c r="S595" s="9">
        <f t="shared" si="96"/>
        <v>30.425000000000001</v>
      </c>
      <c r="T595" s="9">
        <f t="shared" si="97"/>
        <v>34.125</v>
      </c>
      <c r="U595" s="8">
        <f t="shared" si="98"/>
        <v>33.508333333333333</v>
      </c>
      <c r="V595" s="8">
        <f t="shared" si="99"/>
        <v>33.662499999999994</v>
      </c>
    </row>
    <row r="596" spans="1:22" ht="13.5" x14ac:dyDescent="0.25">
      <c r="A596" s="3">
        <f>RSI!A596</f>
        <v>42871</v>
      </c>
      <c r="B596" s="2">
        <f>RSI!B596</f>
        <v>3.0870000000000002</v>
      </c>
      <c r="C596" s="2">
        <f>RSI!I596</f>
        <v>49.249151223484503</v>
      </c>
      <c r="D596" s="2">
        <f>MACD!E596</f>
        <v>-1.6598815693233959E-3</v>
      </c>
      <c r="E596" s="2">
        <f>MACD!F596</f>
        <v>-2.3150452632896782E-3</v>
      </c>
      <c r="F596" s="2">
        <f>'Moving Avg'!D596</f>
        <v>3.0870000000000002</v>
      </c>
      <c r="G596" s="2">
        <f>'Moving Avg'!F596</f>
        <v>3.1010900000000015</v>
      </c>
      <c r="H596" s="2">
        <f>'Moving Avg'!G596</f>
        <v>3.0656019999999984</v>
      </c>
      <c r="I596" s="2">
        <f>'Moving Avg'!H596</f>
        <v>3.0513409999999999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  <c r="M596" s="8">
        <f t="shared" si="90"/>
        <v>25</v>
      </c>
      <c r="N596" s="8">
        <f t="shared" si="91"/>
        <v>0</v>
      </c>
      <c r="O596" s="8">
        <f t="shared" si="92"/>
        <v>50</v>
      </c>
      <c r="P596" s="8">
        <f t="shared" si="93"/>
        <v>33</v>
      </c>
      <c r="Q596" s="9">
        <f t="shared" si="94"/>
        <v>21.2</v>
      </c>
      <c r="R596" s="9">
        <f t="shared" si="95"/>
        <v>30.75</v>
      </c>
      <c r="S596" s="9">
        <f t="shared" si="96"/>
        <v>31.1</v>
      </c>
      <c r="T596" s="9">
        <f t="shared" si="97"/>
        <v>27</v>
      </c>
      <c r="U596" s="8">
        <f t="shared" si="98"/>
        <v>27.683333333333337</v>
      </c>
      <c r="V596" s="8">
        <f t="shared" si="99"/>
        <v>27.512500000000003</v>
      </c>
    </row>
    <row r="597" spans="1:22" ht="13.5" x14ac:dyDescent="0.25">
      <c r="A597" s="3">
        <f>RSI!A597</f>
        <v>42872</v>
      </c>
      <c r="B597" s="2">
        <f>RSI!B597</f>
        <v>3.0870000000000002</v>
      </c>
      <c r="C597" s="2">
        <f>RSI!I597</f>
        <v>49.249151223484503</v>
      </c>
      <c r="D597" s="2">
        <f>MACD!E597</f>
        <v>1.6262730794155189E-2</v>
      </c>
      <c r="E597" s="2">
        <f>MACD!F597</f>
        <v>1.4005099481992954E-3</v>
      </c>
      <c r="F597" s="2">
        <f>'Moving Avg'!D597</f>
        <v>3.0870000000000002</v>
      </c>
      <c r="G597" s="2">
        <f>'Moving Avg'!F597</f>
        <v>3.1034350000000015</v>
      </c>
      <c r="H597" s="2">
        <f>'Moving Avg'!G597</f>
        <v>3.0687279999999983</v>
      </c>
      <c r="I597" s="2">
        <f>'Moving Avg'!H597</f>
        <v>3.0513409999999999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33</v>
      </c>
      <c r="Q597" s="9">
        <f t="shared" si="94"/>
        <v>21.2</v>
      </c>
      <c r="R597" s="9">
        <f t="shared" si="95"/>
        <v>30.75</v>
      </c>
      <c r="S597" s="9">
        <f t="shared" si="96"/>
        <v>31.1</v>
      </c>
      <c r="T597" s="9">
        <f t="shared" si="97"/>
        <v>27</v>
      </c>
      <c r="U597" s="8">
        <f t="shared" si="98"/>
        <v>27.683333333333337</v>
      </c>
      <c r="V597" s="8">
        <f t="shared" si="99"/>
        <v>27.512500000000003</v>
      </c>
    </row>
    <row r="598" spans="1:22" ht="13.5" x14ac:dyDescent="0.25">
      <c r="A598" s="3">
        <f>RSI!A598</f>
        <v>42873</v>
      </c>
      <c r="B598" s="2">
        <f>RSI!B598</f>
        <v>3.0870000000000002</v>
      </c>
      <c r="C598" s="2">
        <f>RSI!I598</f>
        <v>49.249151223484503</v>
      </c>
      <c r="D598" s="2">
        <f>MACD!E598</f>
        <v>1.7025316198086671E-2</v>
      </c>
      <c r="E598" s="2">
        <f>MACD!F598</f>
        <v>4.5254711981767707E-3</v>
      </c>
      <c r="F598" s="2">
        <f>'Moving Avg'!D598</f>
        <v>3.0870000000000002</v>
      </c>
      <c r="G598" s="2">
        <f>'Moving Avg'!F598</f>
        <v>3.1057800000000015</v>
      </c>
      <c r="H598" s="2">
        <f>'Moving Avg'!G598</f>
        <v>3.0726359999999984</v>
      </c>
      <c r="I598" s="2">
        <f>'Moving Avg'!H598</f>
        <v>3.0513409999999999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  <c r="M598" s="8">
        <f t="shared" si="90"/>
        <v>25</v>
      </c>
      <c r="N598" s="8">
        <f t="shared" si="91"/>
        <v>0</v>
      </c>
      <c r="O598" s="8">
        <f t="shared" si="92"/>
        <v>50</v>
      </c>
      <c r="P598" s="8">
        <f t="shared" si="93"/>
        <v>33</v>
      </c>
      <c r="Q598" s="9">
        <f t="shared" si="94"/>
        <v>21.2</v>
      </c>
      <c r="R598" s="9">
        <f t="shared" si="95"/>
        <v>30.75</v>
      </c>
      <c r="S598" s="9">
        <f t="shared" si="96"/>
        <v>31.1</v>
      </c>
      <c r="T598" s="9">
        <f t="shared" si="97"/>
        <v>27</v>
      </c>
      <c r="U598" s="8">
        <f t="shared" si="98"/>
        <v>27.683333333333337</v>
      </c>
      <c r="V598" s="8">
        <f t="shared" si="99"/>
        <v>27.512500000000003</v>
      </c>
    </row>
    <row r="599" spans="1:22" ht="13.5" x14ac:dyDescent="0.25">
      <c r="A599" s="3">
        <f>RSI!A599</f>
        <v>42874</v>
      </c>
      <c r="B599" s="2">
        <f>RSI!B599</f>
        <v>3.0400999999999998</v>
      </c>
      <c r="C599" s="2">
        <f>RSI!I599</f>
        <v>41.337408733721652</v>
      </c>
      <c r="D599" s="2">
        <f>MACD!E599</f>
        <v>2.1170643039365444E-2</v>
      </c>
      <c r="E599" s="2">
        <f>MACD!F599</f>
        <v>7.854505566414505E-3</v>
      </c>
      <c r="F599" s="2">
        <f>'Moving Avg'!D599</f>
        <v>3.0776200000000005</v>
      </c>
      <c r="G599" s="2">
        <f>'Moving Avg'!F599</f>
        <v>3.099915000000002</v>
      </c>
      <c r="H599" s="2">
        <f>'Moving Avg'!G599</f>
        <v>3.0756059999999978</v>
      </c>
      <c r="I599" s="2">
        <f>'Moving Avg'!H599</f>
        <v>3.0509500000000003</v>
      </c>
      <c r="J599" s="6" t="str">
        <f>OBV!F599</f>
        <v>BEARISH</v>
      </c>
      <c r="K599" s="6" t="str">
        <f>OBV!G599</f>
        <v>STRONG</v>
      </c>
      <c r="L599" s="6" t="str">
        <f>OBV!H599</f>
        <v>CONFIRMED BEARISH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33</v>
      </c>
      <c r="Q599" s="9">
        <f t="shared" si="94"/>
        <v>21.2</v>
      </c>
      <c r="R599" s="9">
        <f t="shared" si="95"/>
        <v>30.75</v>
      </c>
      <c r="S599" s="9">
        <f t="shared" si="96"/>
        <v>31.1</v>
      </c>
      <c r="T599" s="9">
        <f t="shared" si="97"/>
        <v>27</v>
      </c>
      <c r="U599" s="8">
        <f t="shared" si="98"/>
        <v>27.683333333333337</v>
      </c>
      <c r="V599" s="8">
        <f t="shared" si="99"/>
        <v>27.512500000000003</v>
      </c>
    </row>
    <row r="600" spans="1:22" ht="13.5" x14ac:dyDescent="0.25">
      <c r="A600" s="3">
        <f>RSI!A600</f>
        <v>42877</v>
      </c>
      <c r="B600" s="2">
        <f>RSI!B600</f>
        <v>3.0400999999999998</v>
      </c>
      <c r="C600" s="2">
        <f>RSI!I600</f>
        <v>41.337408733721652</v>
      </c>
      <c r="D600" s="2">
        <f>MACD!E600</f>
        <v>2.4979424547041162E-2</v>
      </c>
      <c r="E600" s="2">
        <f>MACD!F600</f>
        <v>1.1279489362539837E-2</v>
      </c>
      <c r="F600" s="2">
        <f>'Moving Avg'!D600</f>
        <v>3.0682400000000003</v>
      </c>
      <c r="G600" s="2">
        <f>'Moving Avg'!F600</f>
        <v>3.094050000000002</v>
      </c>
      <c r="H600" s="2">
        <f>'Moving Avg'!G600</f>
        <v>3.0785759999999982</v>
      </c>
      <c r="I600" s="2">
        <f>'Moving Avg'!H600</f>
        <v>3.0505590000000011</v>
      </c>
      <c r="J600" s="6" t="str">
        <f>OBV!F600</f>
        <v>BEARISH</v>
      </c>
      <c r="K600" s="6" t="str">
        <f>OBV!G600</f>
        <v>STRONG</v>
      </c>
      <c r="L600" s="6" t="str">
        <f>OBV!H600</f>
        <v>CONFIRMED BEARISH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33</v>
      </c>
      <c r="Q600" s="9">
        <f t="shared" si="94"/>
        <v>21.2</v>
      </c>
      <c r="R600" s="9">
        <f t="shared" si="95"/>
        <v>30.75</v>
      </c>
      <c r="S600" s="9">
        <f t="shared" si="96"/>
        <v>31.1</v>
      </c>
      <c r="T600" s="9">
        <f t="shared" si="97"/>
        <v>27</v>
      </c>
      <c r="U600" s="8">
        <f t="shared" si="98"/>
        <v>27.683333333333337</v>
      </c>
      <c r="V600" s="8">
        <f t="shared" si="99"/>
        <v>27.512500000000003</v>
      </c>
    </row>
    <row r="601" spans="1:22" ht="13.5" x14ac:dyDescent="0.25">
      <c r="A601" s="3">
        <f>RSI!A601</f>
        <v>42878</v>
      </c>
      <c r="B601" s="2">
        <f>RSI!B601</f>
        <v>3.0714000000000001</v>
      </c>
      <c r="C601" s="2">
        <f>RSI!I601</f>
        <v>47.824910082023891</v>
      </c>
      <c r="D601" s="2">
        <f>MACD!E601</f>
        <v>2.2547222884427676E-2</v>
      </c>
      <c r="E601" s="2">
        <f>MACD!F601</f>
        <v>1.3533036066917406E-2</v>
      </c>
      <c r="F601" s="2">
        <f>'Moving Avg'!D601</f>
        <v>3.0651200000000003</v>
      </c>
      <c r="G601" s="2">
        <f>'Moving Avg'!F601</f>
        <v>3.0913150000000011</v>
      </c>
      <c r="H601" s="2">
        <f>'Moving Avg'!G601</f>
        <v>3.0821719999999986</v>
      </c>
      <c r="I601" s="2">
        <f>'Moving Avg'!H601</f>
        <v>3.0503245000000017</v>
      </c>
      <c r="J601" s="6" t="str">
        <f>OBV!F601</f>
        <v>BEARISH</v>
      </c>
      <c r="K601" s="6" t="str">
        <f>OBV!G601</f>
        <v>STRONG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33</v>
      </c>
      <c r="Q601" s="9">
        <f t="shared" si="94"/>
        <v>21.2</v>
      </c>
      <c r="R601" s="9">
        <f t="shared" si="95"/>
        <v>30.75</v>
      </c>
      <c r="S601" s="9">
        <f t="shared" si="96"/>
        <v>31.1</v>
      </c>
      <c r="T601" s="9">
        <f t="shared" si="97"/>
        <v>27</v>
      </c>
      <c r="U601" s="8">
        <f t="shared" si="98"/>
        <v>27.683333333333337</v>
      </c>
      <c r="V601" s="8">
        <f t="shared" si="99"/>
        <v>27.512500000000003</v>
      </c>
    </row>
    <row r="602" spans="1:22" ht="13.5" x14ac:dyDescent="0.25">
      <c r="A602" s="3">
        <f>RSI!A602</f>
        <v>42879</v>
      </c>
      <c r="B602" s="2">
        <f>RSI!B602</f>
        <v>3.0323000000000002</v>
      </c>
      <c r="C602" s="2">
        <f>RSI!I602</f>
        <v>41.631182892625297</v>
      </c>
      <c r="D602" s="2">
        <f>MACD!E602</f>
        <v>2.3458777446375478E-2</v>
      </c>
      <c r="E602" s="2">
        <f>MACD!F602</f>
        <v>1.5518184342809022E-2</v>
      </c>
      <c r="F602" s="2">
        <f>'Moving Avg'!D602</f>
        <v>3.0541800000000001</v>
      </c>
      <c r="G602" s="2">
        <f>'Moving Avg'!F602</f>
        <v>3.0866250000000011</v>
      </c>
      <c r="H602" s="2">
        <f>'Moving Avg'!G602</f>
        <v>3.0842039999999984</v>
      </c>
      <c r="I602" s="2">
        <f>'Moving Avg'!H602</f>
        <v>3.0503245000000017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33</v>
      </c>
      <c r="Q602" s="9">
        <f t="shared" si="94"/>
        <v>21.2</v>
      </c>
      <c r="R602" s="9">
        <f t="shared" si="95"/>
        <v>30.75</v>
      </c>
      <c r="S602" s="9">
        <f t="shared" si="96"/>
        <v>31.1</v>
      </c>
      <c r="T602" s="9">
        <f t="shared" si="97"/>
        <v>27</v>
      </c>
      <c r="U602" s="8">
        <f t="shared" si="98"/>
        <v>27.683333333333337</v>
      </c>
      <c r="V602" s="8">
        <f t="shared" si="99"/>
        <v>27.512500000000003</v>
      </c>
    </row>
    <row r="603" spans="1:22" ht="13.5" x14ac:dyDescent="0.25">
      <c r="A603" s="3">
        <f>RSI!A603</f>
        <v>42880</v>
      </c>
      <c r="B603" s="2">
        <f>RSI!B603</f>
        <v>3.0323000000000002</v>
      </c>
      <c r="C603" s="2">
        <f>RSI!I603</f>
        <v>41.631182892625297</v>
      </c>
      <c r="D603" s="2">
        <f>MACD!E603</f>
        <v>2.4528983699224405E-2</v>
      </c>
      <c r="E603" s="2">
        <f>MACD!F603</f>
        <v>1.73203442140921E-2</v>
      </c>
      <c r="F603" s="2">
        <f>'Moving Avg'!D603</f>
        <v>3.0432399999999999</v>
      </c>
      <c r="G603" s="2">
        <f>'Moving Avg'!F603</f>
        <v>3.0819350000000005</v>
      </c>
      <c r="H603" s="2">
        <f>'Moving Avg'!G603</f>
        <v>3.0862359999999991</v>
      </c>
      <c r="I603" s="2">
        <f>'Moving Avg'!H603</f>
        <v>3.0500510000000016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33</v>
      </c>
      <c r="Q603" s="9">
        <f t="shared" si="94"/>
        <v>13.7</v>
      </c>
      <c r="R603" s="9">
        <f t="shared" si="95"/>
        <v>13.25</v>
      </c>
      <c r="S603" s="9">
        <f t="shared" si="96"/>
        <v>18.600000000000001</v>
      </c>
      <c r="T603" s="9">
        <f t="shared" si="97"/>
        <v>14.5</v>
      </c>
      <c r="U603" s="8">
        <f t="shared" si="98"/>
        <v>15.183333333333332</v>
      </c>
      <c r="V603" s="8">
        <f t="shared" si="99"/>
        <v>15.012499999999999</v>
      </c>
    </row>
    <row r="604" spans="1:22" ht="13.5" x14ac:dyDescent="0.25">
      <c r="A604" s="3">
        <f>RSI!A604</f>
        <v>42881</v>
      </c>
      <c r="B604" s="2">
        <f>RSI!B604</f>
        <v>3.0478999999999998</v>
      </c>
      <c r="C604" s="2">
        <f>RSI!I604</f>
        <v>44.931232544088921</v>
      </c>
      <c r="D604" s="2">
        <f>MACD!E604</f>
        <v>2.4555738071693867E-2</v>
      </c>
      <c r="E604" s="2">
        <f>MACD!F604</f>
        <v>1.8767422985612452E-2</v>
      </c>
      <c r="F604" s="2">
        <f>'Moving Avg'!D604</f>
        <v>3.0447999999999995</v>
      </c>
      <c r="G604" s="2">
        <f>'Moving Avg'!F604</f>
        <v>3.0827150000000008</v>
      </c>
      <c r="H604" s="2">
        <f>'Moving Avg'!G604</f>
        <v>3.0885799999999994</v>
      </c>
      <c r="I604" s="2">
        <f>'Moving Avg'!H604</f>
        <v>3.0500510000000016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67</v>
      </c>
      <c r="Q604" s="9">
        <f t="shared" si="94"/>
        <v>18.799999999999997</v>
      </c>
      <c r="R604" s="9">
        <f t="shared" si="95"/>
        <v>21.75</v>
      </c>
      <c r="S604" s="9">
        <f t="shared" si="96"/>
        <v>33.900000000000006</v>
      </c>
      <c r="T604" s="9">
        <f t="shared" si="97"/>
        <v>23</v>
      </c>
      <c r="U604" s="8">
        <f t="shared" si="98"/>
        <v>24.816666666666666</v>
      </c>
      <c r="V604" s="8">
        <f t="shared" si="99"/>
        <v>24.362500000000001</v>
      </c>
    </row>
    <row r="605" spans="1:22" ht="13.5" x14ac:dyDescent="0.25">
      <c r="A605" s="3">
        <f>RSI!A605</f>
        <v>42884</v>
      </c>
      <c r="B605" s="2">
        <f>RSI!B605</f>
        <v>3.0478999999999998</v>
      </c>
      <c r="C605" s="2">
        <f>RSI!I605</f>
        <v>44.931232544088914</v>
      </c>
      <c r="D605" s="2">
        <f>MACD!E605</f>
        <v>2.4742446049307087E-2</v>
      </c>
      <c r="E605" s="2">
        <f>MACD!F605</f>
        <v>1.996242759835138E-2</v>
      </c>
      <c r="F605" s="2">
        <f>'Moving Avg'!D605</f>
        <v>3.04636</v>
      </c>
      <c r="G605" s="2">
        <f>'Moving Avg'!F605</f>
        <v>3.0834950000000001</v>
      </c>
      <c r="H605" s="2">
        <f>'Moving Avg'!G605</f>
        <v>3.0893599999999992</v>
      </c>
      <c r="I605" s="2">
        <f>'Moving Avg'!H605</f>
        <v>3.0500510000000007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67</v>
      </c>
      <c r="Q605" s="9">
        <f t="shared" si="94"/>
        <v>18.799999999999997</v>
      </c>
      <c r="R605" s="9">
        <f t="shared" si="95"/>
        <v>21.75</v>
      </c>
      <c r="S605" s="9">
        <f t="shared" si="96"/>
        <v>33.900000000000006</v>
      </c>
      <c r="T605" s="9">
        <f t="shared" si="97"/>
        <v>23</v>
      </c>
      <c r="U605" s="8">
        <f t="shared" si="98"/>
        <v>24.816666666666666</v>
      </c>
      <c r="V605" s="8">
        <f t="shared" si="99"/>
        <v>24.362500000000001</v>
      </c>
    </row>
    <row r="606" spans="1:22" ht="13.5" x14ac:dyDescent="0.25">
      <c r="A606" s="3">
        <f>RSI!A606</f>
        <v>42885</v>
      </c>
      <c r="B606" s="2">
        <f>RSI!B606</f>
        <v>3.0478999999999998</v>
      </c>
      <c r="C606" s="2">
        <f>RSI!I606</f>
        <v>44.931232544088914</v>
      </c>
      <c r="D606" s="2">
        <f>MACD!E606</f>
        <v>2.5052346076789966E-2</v>
      </c>
      <c r="E606" s="2">
        <f>MACD!F606</f>
        <v>2.0980411294039096E-2</v>
      </c>
      <c r="F606" s="2">
        <f>'Moving Avg'!D606</f>
        <v>3.0416600000000003</v>
      </c>
      <c r="G606" s="2">
        <f>'Moving Avg'!F606</f>
        <v>3.0795850000000002</v>
      </c>
      <c r="H606" s="2">
        <f>'Moving Avg'!G606</f>
        <v>3.0901399999999999</v>
      </c>
      <c r="I606" s="2">
        <f>'Moving Avg'!H606</f>
        <v>3.0497380000000009</v>
      </c>
      <c r="J606" s="6" t="str">
        <f>OBV!F606</f>
        <v>BULLISH</v>
      </c>
      <c r="K606" s="6" t="str">
        <f>OBV!G606</f>
        <v>WEAK</v>
      </c>
      <c r="L606" s="6" t="str">
        <f>OBV!H606</f>
        <v>BULLISH DIVERGENCE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50</v>
      </c>
      <c r="Q606" s="9">
        <f t="shared" si="94"/>
        <v>16.25</v>
      </c>
      <c r="R606" s="9">
        <f t="shared" si="95"/>
        <v>17.5</v>
      </c>
      <c r="S606" s="9">
        <f t="shared" si="96"/>
        <v>26.25</v>
      </c>
      <c r="T606" s="9">
        <f t="shared" si="97"/>
        <v>18.75</v>
      </c>
      <c r="U606" s="8">
        <f t="shared" si="98"/>
        <v>20</v>
      </c>
      <c r="V606" s="8">
        <f t="shared" si="99"/>
        <v>19.6875</v>
      </c>
    </row>
    <row r="607" spans="1:22" ht="13.5" x14ac:dyDescent="0.25">
      <c r="A607" s="3">
        <f>RSI!A607</f>
        <v>42886</v>
      </c>
      <c r="B607" s="2">
        <f>RSI!B607</f>
        <v>3.0478999999999998</v>
      </c>
      <c r="C607" s="2">
        <f>RSI!I607</f>
        <v>44.931232544088921</v>
      </c>
      <c r="D607" s="2">
        <f>MACD!E607</f>
        <v>2.5455232467817002E-2</v>
      </c>
      <c r="E607" s="2">
        <f>MACD!F607</f>
        <v>2.1875375528794677E-2</v>
      </c>
      <c r="F607" s="2">
        <f>'Moving Avg'!D607</f>
        <v>3.0447800000000003</v>
      </c>
      <c r="G607" s="2">
        <f>'Moving Avg'!F607</f>
        <v>3.0717650000000001</v>
      </c>
      <c r="H607" s="2">
        <f>'Moving Avg'!G607</f>
        <v>3.0898260000000004</v>
      </c>
      <c r="I607" s="2">
        <f>'Moving Avg'!H607</f>
        <v>3.0497380000000014</v>
      </c>
      <c r="J607" s="6" t="str">
        <f>OBV!F607</f>
        <v>BULLISH</v>
      </c>
      <c r="K607" s="6" t="str">
        <f>OBV!G607</f>
        <v>WEAK</v>
      </c>
      <c r="L607" s="6" t="str">
        <f>OBV!H607</f>
        <v>CONFIRMED BULLISH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67</v>
      </c>
      <c r="Q607" s="9">
        <f t="shared" si="94"/>
        <v>18.799999999999997</v>
      </c>
      <c r="R607" s="9">
        <f t="shared" si="95"/>
        <v>21.75</v>
      </c>
      <c r="S607" s="9">
        <f t="shared" si="96"/>
        <v>33.900000000000006</v>
      </c>
      <c r="T607" s="9">
        <f t="shared" si="97"/>
        <v>23</v>
      </c>
      <c r="U607" s="8">
        <f t="shared" si="98"/>
        <v>24.816666666666666</v>
      </c>
      <c r="V607" s="8">
        <f t="shared" si="99"/>
        <v>24.362500000000001</v>
      </c>
    </row>
    <row r="608" spans="1:22" ht="13.5" x14ac:dyDescent="0.25">
      <c r="A608" s="3">
        <f>RSI!A608</f>
        <v>42887</v>
      </c>
      <c r="B608" s="2">
        <f>RSI!B608</f>
        <v>3.0478999999999998</v>
      </c>
      <c r="C608" s="2">
        <f>RSI!I608</f>
        <v>44.931232544088914</v>
      </c>
      <c r="D608" s="2">
        <f>MACD!E608</f>
        <v>2.5926380124971615E-2</v>
      </c>
      <c r="E608" s="2">
        <f>MACD!F608</f>
        <v>2.2685576448030063E-2</v>
      </c>
      <c r="F608" s="2">
        <f>'Moving Avg'!D608</f>
        <v>3.0478999999999998</v>
      </c>
      <c r="G608" s="2">
        <f>'Moving Avg'!F608</f>
        <v>3.0686349999999996</v>
      </c>
      <c r="H608" s="2">
        <f>'Moving Avg'!G608</f>
        <v>3.0884180000000003</v>
      </c>
      <c r="I608" s="2">
        <f>'Moving Avg'!H608</f>
        <v>3.049386000000001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67</v>
      </c>
      <c r="Q608" s="9">
        <f t="shared" si="94"/>
        <v>18.799999999999997</v>
      </c>
      <c r="R608" s="9">
        <f t="shared" si="95"/>
        <v>21.75</v>
      </c>
      <c r="S608" s="9">
        <f t="shared" si="96"/>
        <v>33.900000000000006</v>
      </c>
      <c r="T608" s="9">
        <f t="shared" si="97"/>
        <v>23</v>
      </c>
      <c r="U608" s="8">
        <f t="shared" si="98"/>
        <v>24.816666666666666</v>
      </c>
      <c r="V608" s="8">
        <f t="shared" si="99"/>
        <v>24.362500000000001</v>
      </c>
    </row>
    <row r="609" spans="1:22" ht="13.5" x14ac:dyDescent="0.25">
      <c r="A609" s="3">
        <f>RSI!A609</f>
        <v>42888</v>
      </c>
      <c r="B609" s="2">
        <f>RSI!B609</f>
        <v>3.0478999999999998</v>
      </c>
      <c r="C609" s="2">
        <f>RSI!I609</f>
        <v>44.931232544088914</v>
      </c>
      <c r="D609" s="2">
        <f>MACD!E609</f>
        <v>1.923025501163167E-2</v>
      </c>
      <c r="E609" s="2">
        <f>MACD!F609</f>
        <v>2.1994512160750386E-2</v>
      </c>
      <c r="F609" s="2">
        <f>'Moving Avg'!D609</f>
        <v>3.0478999999999998</v>
      </c>
      <c r="G609" s="2">
        <f>'Moving Avg'!F609</f>
        <v>3.065504999999999</v>
      </c>
      <c r="H609" s="2">
        <f>'Moving Avg'!G609</f>
        <v>3.0868540000000002</v>
      </c>
      <c r="I609" s="2">
        <f>'Moving Avg'!H609</f>
        <v>3.0490340000000007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  <c r="M609" s="8">
        <f t="shared" si="90"/>
        <v>25</v>
      </c>
      <c r="N609" s="8">
        <f t="shared" si="91"/>
        <v>45</v>
      </c>
      <c r="O609" s="8">
        <f t="shared" si="92"/>
        <v>0</v>
      </c>
      <c r="P609" s="8">
        <f t="shared" si="93"/>
        <v>33</v>
      </c>
      <c r="Q609" s="9">
        <f t="shared" si="94"/>
        <v>29.45</v>
      </c>
      <c r="R609" s="9">
        <f t="shared" si="95"/>
        <v>22.25</v>
      </c>
      <c r="S609" s="9">
        <f t="shared" si="96"/>
        <v>25.35</v>
      </c>
      <c r="T609" s="9">
        <f t="shared" si="97"/>
        <v>25.75</v>
      </c>
      <c r="U609" s="8">
        <f t="shared" si="98"/>
        <v>25.683333333333337</v>
      </c>
      <c r="V609" s="8">
        <f t="shared" si="99"/>
        <v>25.700000000000003</v>
      </c>
    </row>
    <row r="610" spans="1:22" ht="13.5" x14ac:dyDescent="0.25">
      <c r="A610" s="3">
        <f>RSI!A610</f>
        <v>42891</v>
      </c>
      <c r="B610" s="2">
        <f>RSI!B610</f>
        <v>3.0478999999999998</v>
      </c>
      <c r="C610" s="2">
        <f>RSI!I610</f>
        <v>44.931232544088914</v>
      </c>
      <c r="D610" s="2">
        <f>MACD!E610</f>
        <v>1.3675966048056321E-2</v>
      </c>
      <c r="E610" s="2">
        <f>MACD!F610</f>
        <v>2.0330802938211573E-2</v>
      </c>
      <c r="F610" s="2">
        <f>'Moving Avg'!D610</f>
        <v>3.0478999999999998</v>
      </c>
      <c r="G610" s="2">
        <f>'Moving Avg'!F610</f>
        <v>3.0623749999999994</v>
      </c>
      <c r="H610" s="2">
        <f>'Moving Avg'!G610</f>
        <v>3.0852900000000005</v>
      </c>
      <c r="I610" s="2">
        <f>'Moving Avg'!H610</f>
        <v>3.0487210000000005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25</v>
      </c>
      <c r="N610" s="8">
        <f t="shared" si="91"/>
        <v>45</v>
      </c>
      <c r="O610" s="8">
        <f t="shared" si="92"/>
        <v>0</v>
      </c>
      <c r="P610" s="8">
        <f t="shared" si="93"/>
        <v>33</v>
      </c>
      <c r="Q610" s="9">
        <f t="shared" si="94"/>
        <v>29.45</v>
      </c>
      <c r="R610" s="9">
        <f t="shared" si="95"/>
        <v>22.25</v>
      </c>
      <c r="S610" s="9">
        <f t="shared" si="96"/>
        <v>25.35</v>
      </c>
      <c r="T610" s="9">
        <f t="shared" si="97"/>
        <v>25.75</v>
      </c>
      <c r="U610" s="8">
        <f t="shared" si="98"/>
        <v>25.683333333333337</v>
      </c>
      <c r="V610" s="8">
        <f t="shared" si="99"/>
        <v>25.700000000000003</v>
      </c>
    </row>
    <row r="611" spans="1:22" ht="13.5" x14ac:dyDescent="0.25">
      <c r="A611" s="3">
        <f>RSI!A611</f>
        <v>42892</v>
      </c>
      <c r="B611" s="2">
        <f>RSI!B611</f>
        <v>2.9384999999999999</v>
      </c>
      <c r="C611" s="2">
        <f>RSI!I611</f>
        <v>26.96826472123071</v>
      </c>
      <c r="D611" s="2">
        <f>MACD!E611</f>
        <v>2.1998663115931905E-2</v>
      </c>
      <c r="E611" s="2">
        <f>MACD!F611</f>
        <v>2.0664374973755641E-2</v>
      </c>
      <c r="F611" s="2">
        <f>'Moving Avg'!D611</f>
        <v>3.0260199999999999</v>
      </c>
      <c r="G611" s="2">
        <f>'Moving Avg'!F611</f>
        <v>3.0549499999999994</v>
      </c>
      <c r="H611" s="2">
        <f>'Moving Avg'!G611</f>
        <v>3.081538000000001</v>
      </c>
      <c r="I611" s="2">
        <f>'Moving Avg'!H611</f>
        <v>3.0478609999999997</v>
      </c>
      <c r="J611" s="6" t="str">
        <f>OBV!F611</f>
        <v>BEARISH</v>
      </c>
      <c r="K611" s="6" t="str">
        <f>OBV!G611</f>
        <v>STRONG</v>
      </c>
      <c r="L611" s="6" t="str">
        <f>OBV!H611</f>
        <v>CONFIRMED BEARISH</v>
      </c>
      <c r="M611" s="8">
        <f t="shared" si="90"/>
        <v>50</v>
      </c>
      <c r="N611" s="8">
        <f t="shared" si="91"/>
        <v>0</v>
      </c>
      <c r="O611" s="8">
        <f t="shared" si="92"/>
        <v>0</v>
      </c>
      <c r="P611" s="8">
        <f t="shared" si="93"/>
        <v>33</v>
      </c>
      <c r="Q611" s="9">
        <f t="shared" si="94"/>
        <v>22.45</v>
      </c>
      <c r="R611" s="9">
        <f t="shared" si="95"/>
        <v>18.25</v>
      </c>
      <c r="S611" s="9">
        <f t="shared" si="96"/>
        <v>22.35</v>
      </c>
      <c r="T611" s="9">
        <f t="shared" si="97"/>
        <v>20.75</v>
      </c>
      <c r="U611" s="8">
        <f t="shared" si="98"/>
        <v>21.016666666666669</v>
      </c>
      <c r="V611" s="8">
        <f t="shared" si="99"/>
        <v>20.950000000000003</v>
      </c>
    </row>
    <row r="612" spans="1:22" ht="13.5" x14ac:dyDescent="0.25">
      <c r="A612" s="3">
        <f>RSI!A612</f>
        <v>42893</v>
      </c>
      <c r="B612" s="2">
        <f>RSI!B612</f>
        <v>2.9384999999999999</v>
      </c>
      <c r="C612" s="2">
        <f>RSI!I612</f>
        <v>26.96826472123071</v>
      </c>
      <c r="D612" s="2">
        <f>MACD!E612</f>
        <v>2.3767743005396635E-2</v>
      </c>
      <c r="E612" s="2">
        <f>MACD!F612</f>
        <v>2.1285048580083843E-2</v>
      </c>
      <c r="F612" s="2">
        <f>'Moving Avg'!D612</f>
        <v>3.0041399999999996</v>
      </c>
      <c r="G612" s="2">
        <f>'Moving Avg'!F612</f>
        <v>3.0475249999999994</v>
      </c>
      <c r="H612" s="2">
        <f>'Moving Avg'!G612</f>
        <v>3.077786000000001</v>
      </c>
      <c r="I612" s="2">
        <f>'Moving Avg'!H612</f>
        <v>3.0470399999999995</v>
      </c>
      <c r="J612" s="6" t="str">
        <f>OBV!F612</f>
        <v>BEARISH</v>
      </c>
      <c r="K612" s="6" t="str">
        <f>OBV!G612</f>
        <v>STRONG</v>
      </c>
      <c r="L612" s="6" t="str">
        <f>OBV!H612</f>
        <v>CONFIRMED BEARISH</v>
      </c>
      <c r="M612" s="8">
        <f t="shared" si="90"/>
        <v>50</v>
      </c>
      <c r="N612" s="8">
        <f t="shared" si="91"/>
        <v>0</v>
      </c>
      <c r="O612" s="8">
        <f t="shared" si="92"/>
        <v>0</v>
      </c>
      <c r="P612" s="8">
        <f t="shared" si="93"/>
        <v>33</v>
      </c>
      <c r="Q612" s="9">
        <f t="shared" si="94"/>
        <v>22.45</v>
      </c>
      <c r="R612" s="9">
        <f t="shared" si="95"/>
        <v>18.25</v>
      </c>
      <c r="S612" s="9">
        <f t="shared" si="96"/>
        <v>22.35</v>
      </c>
      <c r="T612" s="9">
        <f t="shared" si="97"/>
        <v>20.75</v>
      </c>
      <c r="U612" s="8">
        <f t="shared" si="98"/>
        <v>21.016666666666669</v>
      </c>
      <c r="V612" s="8">
        <f t="shared" si="99"/>
        <v>20.950000000000003</v>
      </c>
    </row>
    <row r="613" spans="1:22" ht="13.5" x14ac:dyDescent="0.25">
      <c r="A613" s="3">
        <f>RSI!A613</f>
        <v>42894</v>
      </c>
      <c r="B613" s="2">
        <f>RSI!B613</f>
        <v>3.0245000000000002</v>
      </c>
      <c r="C613" s="2">
        <f>RSI!I613</f>
        <v>46.476723068522489</v>
      </c>
      <c r="D613" s="2">
        <f>MACD!E613</f>
        <v>1.9581492286255386E-2</v>
      </c>
      <c r="E613" s="2">
        <f>MACD!F613</f>
        <v>2.0944337321318153E-2</v>
      </c>
      <c r="F613" s="2">
        <f>'Moving Avg'!D613</f>
        <v>2.99946</v>
      </c>
      <c r="G613" s="2">
        <f>'Moving Avg'!F613</f>
        <v>3.0443999999999996</v>
      </c>
      <c r="H613" s="2">
        <f>'Moving Avg'!G613</f>
        <v>3.0757540000000012</v>
      </c>
      <c r="I613" s="2">
        <f>'Moving Avg'!H613</f>
        <v>3.0466489999999999</v>
      </c>
      <c r="J613" s="6" t="str">
        <f>OBV!F613</f>
        <v>BULLISH</v>
      </c>
      <c r="K613" s="6" t="str">
        <f>OBV!G613</f>
        <v>WEAK</v>
      </c>
      <c r="L613" s="6" t="str">
        <f>OBV!H613</f>
        <v>BULLISH DIVERGENCE</v>
      </c>
      <c r="M613" s="8">
        <f t="shared" si="90"/>
        <v>25</v>
      </c>
      <c r="N613" s="8">
        <f t="shared" si="91"/>
        <v>45</v>
      </c>
      <c r="O613" s="8">
        <f t="shared" si="92"/>
        <v>0</v>
      </c>
      <c r="P613" s="8">
        <f t="shared" si="93"/>
        <v>50</v>
      </c>
      <c r="Q613" s="9">
        <f t="shared" si="94"/>
        <v>32</v>
      </c>
      <c r="R613" s="9">
        <f t="shared" si="95"/>
        <v>26.5</v>
      </c>
      <c r="S613" s="9">
        <f t="shared" si="96"/>
        <v>33</v>
      </c>
      <c r="T613" s="9">
        <f t="shared" si="97"/>
        <v>30</v>
      </c>
      <c r="U613" s="8">
        <f t="shared" si="98"/>
        <v>30.5</v>
      </c>
      <c r="V613" s="8">
        <f t="shared" si="99"/>
        <v>30.375</v>
      </c>
    </row>
    <row r="614" spans="1:22" ht="13.5" x14ac:dyDescent="0.25">
      <c r="A614" s="3">
        <f>RSI!A614</f>
        <v>42895</v>
      </c>
      <c r="B614" s="2">
        <f>RSI!B614</f>
        <v>3.0245000000000002</v>
      </c>
      <c r="C614" s="2">
        <f>RSI!I614</f>
        <v>46.476723068522489</v>
      </c>
      <c r="D614" s="2">
        <f>MACD!E614</f>
        <v>1.8567404203893467E-2</v>
      </c>
      <c r="E614" s="2">
        <f>MACD!F614</f>
        <v>2.0468950697833218E-2</v>
      </c>
      <c r="F614" s="2">
        <f>'Moving Avg'!D614</f>
        <v>2.9947799999999996</v>
      </c>
      <c r="G614" s="2">
        <f>'Moving Avg'!F614</f>
        <v>3.0412749999999997</v>
      </c>
      <c r="H614" s="2">
        <f>'Moving Avg'!G614</f>
        <v>3.073722000000001</v>
      </c>
      <c r="I614" s="2">
        <f>'Moving Avg'!H614</f>
        <v>3.0463754999999999</v>
      </c>
      <c r="J614" s="6" t="str">
        <f>OBV!F614</f>
        <v>BULLISH</v>
      </c>
      <c r="K614" s="6" t="str">
        <f>OBV!G614</f>
        <v>WEAK</v>
      </c>
      <c r="L614" s="6" t="str">
        <f>OBV!H614</f>
        <v>BULLISH DIVERGENCE</v>
      </c>
      <c r="M614" s="8">
        <f t="shared" si="90"/>
        <v>25</v>
      </c>
      <c r="N614" s="8">
        <f t="shared" si="91"/>
        <v>45</v>
      </c>
      <c r="O614" s="8">
        <f t="shared" si="92"/>
        <v>0</v>
      </c>
      <c r="P614" s="8">
        <f t="shared" si="93"/>
        <v>50</v>
      </c>
      <c r="Q614" s="9">
        <f t="shared" si="94"/>
        <v>32</v>
      </c>
      <c r="R614" s="9">
        <f t="shared" si="95"/>
        <v>26.5</v>
      </c>
      <c r="S614" s="9">
        <f t="shared" si="96"/>
        <v>33</v>
      </c>
      <c r="T614" s="9">
        <f t="shared" si="97"/>
        <v>30</v>
      </c>
      <c r="U614" s="8">
        <f t="shared" si="98"/>
        <v>30.5</v>
      </c>
      <c r="V614" s="8">
        <f t="shared" si="99"/>
        <v>30.375</v>
      </c>
    </row>
    <row r="615" spans="1:22" ht="13.5" x14ac:dyDescent="0.25">
      <c r="A615" s="3">
        <f>RSI!A615</f>
        <v>42898</v>
      </c>
      <c r="B615" s="2">
        <f>RSI!B615</f>
        <v>3.0245000000000002</v>
      </c>
      <c r="C615" s="2">
        <f>RSI!I615</f>
        <v>46.476723068522489</v>
      </c>
      <c r="D615" s="2">
        <f>MACD!E615</f>
        <v>1.7827963065816022E-2</v>
      </c>
      <c r="E615" s="2">
        <f>MACD!F615</f>
        <v>1.9940753171429779E-2</v>
      </c>
      <c r="F615" s="2">
        <f>'Moving Avg'!D615</f>
        <v>2.9901</v>
      </c>
      <c r="G615" s="2">
        <f>'Moving Avg'!F615</f>
        <v>3.0381499999999999</v>
      </c>
      <c r="H615" s="2">
        <f>'Moving Avg'!G615</f>
        <v>3.0716900000000003</v>
      </c>
      <c r="I615" s="2">
        <f>'Moving Avg'!H615</f>
        <v>3.0461020000000008</v>
      </c>
      <c r="J615" s="6" t="str">
        <f>OBV!F615</f>
        <v>BULLISH</v>
      </c>
      <c r="K615" s="6" t="str">
        <f>OBV!G615</f>
        <v>WEAK</v>
      </c>
      <c r="L615" s="6" t="str">
        <f>OBV!H615</f>
        <v>BULLISH DIVERGENCE</v>
      </c>
      <c r="M615" s="8">
        <f t="shared" si="90"/>
        <v>25</v>
      </c>
      <c r="N615" s="8">
        <f t="shared" si="91"/>
        <v>45</v>
      </c>
      <c r="O615" s="8">
        <f t="shared" si="92"/>
        <v>0</v>
      </c>
      <c r="P615" s="8">
        <f t="shared" si="93"/>
        <v>50</v>
      </c>
      <c r="Q615" s="9">
        <f t="shared" si="94"/>
        <v>32</v>
      </c>
      <c r="R615" s="9">
        <f t="shared" si="95"/>
        <v>26.5</v>
      </c>
      <c r="S615" s="9">
        <f t="shared" si="96"/>
        <v>33</v>
      </c>
      <c r="T615" s="9">
        <f t="shared" si="97"/>
        <v>30</v>
      </c>
      <c r="U615" s="8">
        <f t="shared" si="98"/>
        <v>30.5</v>
      </c>
      <c r="V615" s="8">
        <f t="shared" si="99"/>
        <v>30.375</v>
      </c>
    </row>
    <row r="616" spans="1:22" ht="13.5" x14ac:dyDescent="0.25">
      <c r="A616" s="3">
        <f>RSI!A616</f>
        <v>42899</v>
      </c>
      <c r="B616" s="2">
        <f>RSI!B616</f>
        <v>3.0245000000000002</v>
      </c>
      <c r="C616" s="2">
        <f>RSI!I616</f>
        <v>46.476723068522482</v>
      </c>
      <c r="D616" s="2">
        <f>MACD!E616</f>
        <v>1.7312127837227465E-2</v>
      </c>
      <c r="E616" s="2">
        <f>MACD!F616</f>
        <v>1.9415028104589317E-2</v>
      </c>
      <c r="F616" s="2">
        <f>'Moving Avg'!D616</f>
        <v>3.0072999999999999</v>
      </c>
      <c r="G616" s="2">
        <f>'Moving Avg'!F616</f>
        <v>3.0350250000000001</v>
      </c>
      <c r="H616" s="2">
        <f>'Moving Avg'!G616</f>
        <v>3.069658</v>
      </c>
      <c r="I616" s="2">
        <f>'Moving Avg'!H616</f>
        <v>3.0457505000000009</v>
      </c>
      <c r="J616" s="6" t="str">
        <f>OBV!F616</f>
        <v>BULLISH</v>
      </c>
      <c r="K616" s="6" t="str">
        <f>OBV!G616</f>
        <v>WEAK</v>
      </c>
      <c r="L616" s="6" t="str">
        <f>OBV!H616</f>
        <v>CONFIRMED BULLISH</v>
      </c>
      <c r="M616" s="8">
        <f t="shared" si="90"/>
        <v>25</v>
      </c>
      <c r="N616" s="8">
        <f t="shared" si="91"/>
        <v>45</v>
      </c>
      <c r="O616" s="8">
        <f t="shared" si="92"/>
        <v>0</v>
      </c>
      <c r="P616" s="8">
        <f t="shared" si="93"/>
        <v>67</v>
      </c>
      <c r="Q616" s="9">
        <f t="shared" si="94"/>
        <v>34.549999999999997</v>
      </c>
      <c r="R616" s="9">
        <f t="shared" si="95"/>
        <v>30.75</v>
      </c>
      <c r="S616" s="9">
        <f t="shared" si="96"/>
        <v>40.650000000000006</v>
      </c>
      <c r="T616" s="9">
        <f t="shared" si="97"/>
        <v>34.25</v>
      </c>
      <c r="U616" s="8">
        <f t="shared" si="98"/>
        <v>35.31666666666667</v>
      </c>
      <c r="V616" s="8">
        <f t="shared" si="99"/>
        <v>35.049999999999997</v>
      </c>
    </row>
    <row r="617" spans="1:22" ht="13.5" x14ac:dyDescent="0.25">
      <c r="A617" s="3">
        <f>RSI!A617</f>
        <v>42900</v>
      </c>
      <c r="B617" s="2">
        <f>RSI!B617</f>
        <v>2.9853999999999998</v>
      </c>
      <c r="C617" s="2">
        <f>RSI!I617</f>
        <v>39.950646277777302</v>
      </c>
      <c r="D617" s="2">
        <f>MACD!E617</f>
        <v>1.9873657184205307E-2</v>
      </c>
      <c r="E617" s="2">
        <f>MACD!F617</f>
        <v>1.9506753920512515E-2</v>
      </c>
      <c r="F617" s="2">
        <f>'Moving Avg'!D617</f>
        <v>3.01668</v>
      </c>
      <c r="G617" s="2">
        <f>'Moving Avg'!F617</f>
        <v>3.0299450000000001</v>
      </c>
      <c r="H617" s="2">
        <f>'Moving Avg'!G617</f>
        <v>3.0668439999999997</v>
      </c>
      <c r="I617" s="2">
        <f>'Moving Avg'!H617</f>
        <v>3.045242500000001</v>
      </c>
      <c r="J617" s="6" t="str">
        <f>OBV!F617</f>
        <v>BULLISH</v>
      </c>
      <c r="K617" s="6" t="str">
        <f>OBV!G617</f>
        <v>WEAK</v>
      </c>
      <c r="L617" s="6" t="str">
        <f>OBV!H617</f>
        <v>CONFIRMED BULLISH</v>
      </c>
      <c r="M617" s="8">
        <f t="shared" si="90"/>
        <v>25</v>
      </c>
      <c r="N617" s="8">
        <f t="shared" si="91"/>
        <v>0</v>
      </c>
      <c r="O617" s="8">
        <f t="shared" si="92"/>
        <v>0</v>
      </c>
      <c r="P617" s="8">
        <f t="shared" si="93"/>
        <v>67</v>
      </c>
      <c r="Q617" s="9">
        <f t="shared" si="94"/>
        <v>18.799999999999997</v>
      </c>
      <c r="R617" s="9">
        <f t="shared" si="95"/>
        <v>21.75</v>
      </c>
      <c r="S617" s="9">
        <f t="shared" si="96"/>
        <v>33.900000000000006</v>
      </c>
      <c r="T617" s="9">
        <f t="shared" si="97"/>
        <v>23</v>
      </c>
      <c r="U617" s="8">
        <f t="shared" si="98"/>
        <v>24.816666666666666</v>
      </c>
      <c r="V617" s="8">
        <f t="shared" si="99"/>
        <v>24.362500000000001</v>
      </c>
    </row>
    <row r="618" spans="1:22" ht="13.5" x14ac:dyDescent="0.25">
      <c r="A618" s="3">
        <f>RSI!A618</f>
        <v>42901</v>
      </c>
      <c r="B618" s="2">
        <f>RSI!B618</f>
        <v>3.0245000000000002</v>
      </c>
      <c r="C618" s="2">
        <f>RSI!I618</f>
        <v>47.838383049470863</v>
      </c>
      <c r="D618" s="2">
        <f>MACD!E618</f>
        <v>1.9470027388428068E-2</v>
      </c>
      <c r="E618" s="2">
        <f>MACD!F618</f>
        <v>1.9499408614095624E-2</v>
      </c>
      <c r="F618" s="2">
        <f>'Moving Avg'!D618</f>
        <v>3.01668</v>
      </c>
      <c r="G618" s="2">
        <f>'Moving Avg'!F618</f>
        <v>3.0268199999999998</v>
      </c>
      <c r="H618" s="2">
        <f>'Moving Avg'!G618</f>
        <v>3.0648119999999994</v>
      </c>
      <c r="I618" s="2">
        <f>'Moving Avg'!H618</f>
        <v>3.045242500000001</v>
      </c>
      <c r="J618" s="6" t="str">
        <f>OBV!F618</f>
        <v>BULLISH</v>
      </c>
      <c r="K618" s="6" t="str">
        <f>OBV!G618</f>
        <v>WEAK</v>
      </c>
      <c r="L618" s="6" t="str">
        <f>OBV!H618</f>
        <v>NEUTRAL</v>
      </c>
      <c r="M618" s="8">
        <f t="shared" si="90"/>
        <v>25</v>
      </c>
      <c r="N618" s="8">
        <f t="shared" si="91"/>
        <v>45</v>
      </c>
      <c r="O618" s="8">
        <f t="shared" si="92"/>
        <v>0</v>
      </c>
      <c r="P618" s="8">
        <f t="shared" si="93"/>
        <v>33</v>
      </c>
      <c r="Q618" s="9">
        <f t="shared" si="94"/>
        <v>29.45</v>
      </c>
      <c r="R618" s="9">
        <f t="shared" si="95"/>
        <v>22.25</v>
      </c>
      <c r="S618" s="9">
        <f t="shared" si="96"/>
        <v>25.35</v>
      </c>
      <c r="T618" s="9">
        <f t="shared" si="97"/>
        <v>25.75</v>
      </c>
      <c r="U618" s="8">
        <f t="shared" si="98"/>
        <v>25.683333333333337</v>
      </c>
      <c r="V618" s="8">
        <f t="shared" si="99"/>
        <v>25.700000000000003</v>
      </c>
    </row>
    <row r="619" spans="1:22" ht="13.5" x14ac:dyDescent="0.25">
      <c r="A619" s="3">
        <f>RSI!A619</f>
        <v>42902</v>
      </c>
      <c r="B619" s="2">
        <f>RSI!B619</f>
        <v>3.0245000000000002</v>
      </c>
      <c r="C619" s="2">
        <f>RSI!I619</f>
        <v>47.838383049470863</v>
      </c>
      <c r="D619" s="2">
        <f>MACD!E619</f>
        <v>1.9198579230614854E-2</v>
      </c>
      <c r="E619" s="2">
        <f>MACD!F619</f>
        <v>1.943924273739947E-2</v>
      </c>
      <c r="F619" s="2">
        <f>'Moving Avg'!D619</f>
        <v>3.01668</v>
      </c>
      <c r="G619" s="2">
        <f>'Moving Avg'!F619</f>
        <v>3.0260400000000005</v>
      </c>
      <c r="H619" s="2">
        <f>'Moving Avg'!G619</f>
        <v>3.0646559999999994</v>
      </c>
      <c r="I619" s="2">
        <f>'Moving Avg'!H619</f>
        <v>3.045125500000001</v>
      </c>
      <c r="J619" s="6" t="str">
        <f>OBV!F619</f>
        <v>BULLISH</v>
      </c>
      <c r="K619" s="6" t="str">
        <f>OBV!G619</f>
        <v>WEAK</v>
      </c>
      <c r="L619" s="6" t="str">
        <f>OBV!H619</f>
        <v>NEUTRAL</v>
      </c>
      <c r="M619" s="8">
        <f t="shared" si="90"/>
        <v>25</v>
      </c>
      <c r="N619" s="8">
        <f t="shared" si="91"/>
        <v>45</v>
      </c>
      <c r="O619" s="8">
        <f t="shared" si="92"/>
        <v>0</v>
      </c>
      <c r="P619" s="8">
        <f t="shared" si="93"/>
        <v>33</v>
      </c>
      <c r="Q619" s="9">
        <f t="shared" si="94"/>
        <v>29.45</v>
      </c>
      <c r="R619" s="9">
        <f t="shared" si="95"/>
        <v>22.25</v>
      </c>
      <c r="S619" s="9">
        <f t="shared" si="96"/>
        <v>25.35</v>
      </c>
      <c r="T619" s="9">
        <f t="shared" si="97"/>
        <v>25.75</v>
      </c>
      <c r="U619" s="8">
        <f t="shared" si="98"/>
        <v>25.683333333333337</v>
      </c>
      <c r="V619" s="8">
        <f t="shared" si="99"/>
        <v>25.700000000000003</v>
      </c>
    </row>
    <row r="620" spans="1:22" ht="13.5" x14ac:dyDescent="0.25">
      <c r="A620" s="3">
        <f>RSI!A620</f>
        <v>42905</v>
      </c>
      <c r="B620" s="2">
        <f>RSI!B620</f>
        <v>3.0245000000000002</v>
      </c>
      <c r="C620" s="2">
        <f>RSI!I620</f>
        <v>47.838383049470863</v>
      </c>
      <c r="D620" s="2">
        <f>MACD!E620</f>
        <v>1.9033785611466403E-2</v>
      </c>
      <c r="E620" s="2">
        <f>MACD!F620</f>
        <v>1.9358151312212857E-2</v>
      </c>
      <c r="F620" s="2">
        <f>'Moving Avg'!D620</f>
        <v>3.01668</v>
      </c>
      <c r="G620" s="2">
        <f>'Moving Avg'!F620</f>
        <v>3.0252600000000003</v>
      </c>
      <c r="H620" s="2">
        <f>'Moving Avg'!G620</f>
        <v>3.0641879999999988</v>
      </c>
      <c r="I620" s="2">
        <f>'Moving Avg'!H620</f>
        <v>3.0450865000000009</v>
      </c>
      <c r="J620" s="6" t="str">
        <f>OBV!F620</f>
        <v>BULLISH</v>
      </c>
      <c r="K620" s="6" t="str">
        <f>OBV!G620</f>
        <v>WEAK</v>
      </c>
      <c r="L620" s="6" t="str">
        <f>OBV!H620</f>
        <v>NEUTRAL</v>
      </c>
      <c r="M620" s="8">
        <f t="shared" si="90"/>
        <v>25</v>
      </c>
      <c r="N620" s="8">
        <f t="shared" si="91"/>
        <v>45</v>
      </c>
      <c r="O620" s="8">
        <f t="shared" si="92"/>
        <v>0</v>
      </c>
      <c r="P620" s="8">
        <f t="shared" si="93"/>
        <v>33</v>
      </c>
      <c r="Q620" s="9">
        <f t="shared" si="94"/>
        <v>29.45</v>
      </c>
      <c r="R620" s="9">
        <f t="shared" si="95"/>
        <v>22.25</v>
      </c>
      <c r="S620" s="9">
        <f t="shared" si="96"/>
        <v>25.35</v>
      </c>
      <c r="T620" s="9">
        <f t="shared" si="97"/>
        <v>25.75</v>
      </c>
      <c r="U620" s="8">
        <f t="shared" si="98"/>
        <v>25.683333333333337</v>
      </c>
      <c r="V620" s="8">
        <f t="shared" si="99"/>
        <v>25.700000000000003</v>
      </c>
    </row>
    <row r="621" spans="1:22" ht="13.5" x14ac:dyDescent="0.25">
      <c r="A621" s="3">
        <f>RSI!A621</f>
        <v>42906</v>
      </c>
      <c r="B621" s="2">
        <f>RSI!B621</f>
        <v>2.9931999999999999</v>
      </c>
      <c r="C621" s="2">
        <f>RSI!I621</f>
        <v>42.285063225808194</v>
      </c>
      <c r="D621" s="2">
        <f>MACD!E621</f>
        <v>4.4421805182706109E-3</v>
      </c>
      <c r="E621" s="2">
        <f>MACD!F621</f>
        <v>1.6374957153424408E-2</v>
      </c>
      <c r="F621" s="2">
        <f>'Moving Avg'!D621</f>
        <v>3.0104199999999999</v>
      </c>
      <c r="G621" s="2">
        <f>'Moving Avg'!F621</f>
        <v>3.0213500000000009</v>
      </c>
      <c r="H621" s="2">
        <f>'Moving Avg'!G621</f>
        <v>3.061685999999999</v>
      </c>
      <c r="I621" s="2">
        <f>'Moving Avg'!H621</f>
        <v>3.0448910000000007</v>
      </c>
      <c r="J621" s="6" t="str">
        <f>OBV!F621</f>
        <v>BEARISH</v>
      </c>
      <c r="K621" s="6" t="str">
        <f>OBV!G621</f>
        <v>STRONG</v>
      </c>
      <c r="L621" s="6" t="str">
        <f>OBV!H621</f>
        <v>CONFIRMED BEARISH</v>
      </c>
      <c r="M621" s="8">
        <f t="shared" si="90"/>
        <v>25</v>
      </c>
      <c r="N621" s="8">
        <f t="shared" si="91"/>
        <v>45</v>
      </c>
      <c r="O621" s="8">
        <f t="shared" si="92"/>
        <v>0</v>
      </c>
      <c r="P621" s="8">
        <f t="shared" si="93"/>
        <v>33</v>
      </c>
      <c r="Q621" s="9">
        <f t="shared" si="94"/>
        <v>29.45</v>
      </c>
      <c r="R621" s="9">
        <f t="shared" si="95"/>
        <v>22.25</v>
      </c>
      <c r="S621" s="9">
        <f t="shared" si="96"/>
        <v>25.35</v>
      </c>
      <c r="T621" s="9">
        <f t="shared" si="97"/>
        <v>25.75</v>
      </c>
      <c r="U621" s="8">
        <f t="shared" si="98"/>
        <v>25.683333333333337</v>
      </c>
      <c r="V621" s="8">
        <f t="shared" si="99"/>
        <v>25.700000000000003</v>
      </c>
    </row>
    <row r="622" spans="1:22" ht="13.5" x14ac:dyDescent="0.25">
      <c r="A622" s="3">
        <f>RSI!A622</f>
        <v>42907</v>
      </c>
      <c r="B622" s="2">
        <f>RSI!B622</f>
        <v>2.9931999999999999</v>
      </c>
      <c r="C622" s="2">
        <f>RSI!I622</f>
        <v>42.285063225808202</v>
      </c>
      <c r="D622" s="2">
        <f>MACD!E622</f>
        <v>-7.6639736774608558E-3</v>
      </c>
      <c r="E622" s="2">
        <f>MACD!F622</f>
        <v>1.1567170987247355E-2</v>
      </c>
      <c r="F622" s="2">
        <f>'Moving Avg'!D622</f>
        <v>3.0119800000000003</v>
      </c>
      <c r="G622" s="2">
        <f>'Moving Avg'!F622</f>
        <v>3.0193950000000012</v>
      </c>
      <c r="H622" s="2">
        <f>'Moving Avg'!G622</f>
        <v>3.0598099999999993</v>
      </c>
      <c r="I622" s="2">
        <f>'Moving Avg'!H622</f>
        <v>3.0446565000000008</v>
      </c>
      <c r="J622" s="6" t="str">
        <f>OBV!F622</f>
        <v>BEARISH</v>
      </c>
      <c r="K622" s="6" t="str">
        <f>OBV!G622</f>
        <v>STRONG</v>
      </c>
      <c r="L622" s="6" t="str">
        <f>OBV!H622</f>
        <v>BEARISH DIVERGENCE</v>
      </c>
      <c r="M622" s="8">
        <f t="shared" si="90"/>
        <v>25</v>
      </c>
      <c r="N622" s="8">
        <f t="shared" si="91"/>
        <v>45</v>
      </c>
      <c r="O622" s="8">
        <f t="shared" si="92"/>
        <v>0</v>
      </c>
      <c r="P622" s="8">
        <f t="shared" si="93"/>
        <v>33</v>
      </c>
      <c r="Q622" s="9">
        <f t="shared" si="94"/>
        <v>29.45</v>
      </c>
      <c r="R622" s="9">
        <f t="shared" si="95"/>
        <v>22.25</v>
      </c>
      <c r="S622" s="9">
        <f t="shared" si="96"/>
        <v>25.35</v>
      </c>
      <c r="T622" s="9">
        <f t="shared" si="97"/>
        <v>25.75</v>
      </c>
      <c r="U622" s="8">
        <f t="shared" si="98"/>
        <v>25.683333333333337</v>
      </c>
      <c r="V622" s="8">
        <f t="shared" si="99"/>
        <v>25.700000000000003</v>
      </c>
    </row>
    <row r="623" spans="1:22" ht="13.5" x14ac:dyDescent="0.25">
      <c r="A623" s="3">
        <f>RSI!A623</f>
        <v>42908</v>
      </c>
      <c r="B623" s="2">
        <f>RSI!B623</f>
        <v>2.9931999999999999</v>
      </c>
      <c r="C623" s="2">
        <f>RSI!I623</f>
        <v>42.285063225808194</v>
      </c>
      <c r="D623" s="2">
        <f>MACD!E623</f>
        <v>-4.4541061820662087E-3</v>
      </c>
      <c r="E623" s="2">
        <f>MACD!F623</f>
        <v>8.3629155533846422E-3</v>
      </c>
      <c r="F623" s="2">
        <f>'Moving Avg'!D623</f>
        <v>3.0057200000000002</v>
      </c>
      <c r="G623" s="2">
        <f>'Moving Avg'!F623</f>
        <v>3.017440000000001</v>
      </c>
      <c r="H623" s="2">
        <f>'Moving Avg'!G623</f>
        <v>3.0579339999999995</v>
      </c>
      <c r="I623" s="2">
        <f>'Moving Avg'!H623</f>
        <v>3.0444220000000008</v>
      </c>
      <c r="J623" s="6" t="str">
        <f>OBV!F623</f>
        <v>BEARISH</v>
      </c>
      <c r="K623" s="6" t="str">
        <f>OBV!G623</f>
        <v>STRONG</v>
      </c>
      <c r="L623" s="6" t="str">
        <f>OBV!H623</f>
        <v>CONFIRMED BEARISH</v>
      </c>
      <c r="M623" s="8">
        <f t="shared" si="90"/>
        <v>25</v>
      </c>
      <c r="N623" s="8">
        <f t="shared" si="91"/>
        <v>45</v>
      </c>
      <c r="O623" s="8">
        <f t="shared" si="92"/>
        <v>0</v>
      </c>
      <c r="P623" s="8">
        <f t="shared" si="93"/>
        <v>33</v>
      </c>
      <c r="Q623" s="9">
        <f t="shared" si="94"/>
        <v>29.45</v>
      </c>
      <c r="R623" s="9">
        <f t="shared" si="95"/>
        <v>22.25</v>
      </c>
      <c r="S623" s="9">
        <f t="shared" si="96"/>
        <v>25.35</v>
      </c>
      <c r="T623" s="9">
        <f t="shared" si="97"/>
        <v>25.75</v>
      </c>
      <c r="U623" s="8">
        <f t="shared" si="98"/>
        <v>25.683333333333337</v>
      </c>
      <c r="V623" s="8">
        <f t="shared" si="99"/>
        <v>25.700000000000003</v>
      </c>
    </row>
    <row r="624" spans="1:22" ht="13.5" x14ac:dyDescent="0.25">
      <c r="A624" s="3">
        <f>RSI!A624</f>
        <v>42909</v>
      </c>
      <c r="B624" s="2">
        <f>RSI!B624</f>
        <v>2.9931999999999999</v>
      </c>
      <c r="C624" s="2">
        <f>RSI!I624</f>
        <v>42.285063225808202</v>
      </c>
      <c r="D624" s="2">
        <f>MACD!E624</f>
        <v>-1.5317985297533809E-3</v>
      </c>
      <c r="E624" s="2">
        <f>MACD!F624</f>
        <v>6.3839727367570381E-3</v>
      </c>
      <c r="F624" s="2">
        <f>'Moving Avg'!D624</f>
        <v>2.99946</v>
      </c>
      <c r="G624" s="2">
        <f>'Moving Avg'!F624</f>
        <v>3.0147050000000011</v>
      </c>
      <c r="H624" s="2">
        <f>'Moving Avg'!G624</f>
        <v>3.0568400000000002</v>
      </c>
      <c r="I624" s="2">
        <f>'Moving Avg'!H624</f>
        <v>3.0442265000000015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  <c r="M624" s="8">
        <f t="shared" si="90"/>
        <v>25</v>
      </c>
      <c r="N624" s="8">
        <f t="shared" si="91"/>
        <v>45</v>
      </c>
      <c r="O624" s="8">
        <f t="shared" si="92"/>
        <v>0</v>
      </c>
      <c r="P624" s="8">
        <f t="shared" si="93"/>
        <v>33</v>
      </c>
      <c r="Q624" s="9">
        <f t="shared" si="94"/>
        <v>29.45</v>
      </c>
      <c r="R624" s="9">
        <f t="shared" si="95"/>
        <v>22.25</v>
      </c>
      <c r="S624" s="9">
        <f t="shared" si="96"/>
        <v>25.35</v>
      </c>
      <c r="T624" s="9">
        <f t="shared" si="97"/>
        <v>25.75</v>
      </c>
      <c r="U624" s="8">
        <f t="shared" si="98"/>
        <v>25.683333333333337</v>
      </c>
      <c r="V624" s="8">
        <f t="shared" si="99"/>
        <v>25.700000000000003</v>
      </c>
    </row>
    <row r="625" spans="1:22" ht="13.5" x14ac:dyDescent="0.25">
      <c r="A625" s="3">
        <f>RSI!A625</f>
        <v>42914</v>
      </c>
      <c r="B625" s="2">
        <f>RSI!B625</f>
        <v>3.0245000000000002</v>
      </c>
      <c r="C625" s="2">
        <f>RSI!I625</f>
        <v>50.079641504061378</v>
      </c>
      <c r="D625" s="2">
        <f>MACD!E625</f>
        <v>-1.1866082206219986E-3</v>
      </c>
      <c r="E625" s="2">
        <f>MACD!F625</f>
        <v>4.8698565452812304E-3</v>
      </c>
      <c r="F625" s="2">
        <f>'Moving Avg'!D625</f>
        <v>2.99946</v>
      </c>
      <c r="G625" s="2">
        <f>'Moving Avg'!F625</f>
        <v>3.013535000000001</v>
      </c>
      <c r="H625" s="2">
        <f>'Moving Avg'!G625</f>
        <v>3.0563720000000001</v>
      </c>
      <c r="I625" s="2">
        <f>'Moving Avg'!H625</f>
        <v>3.0442265000000011</v>
      </c>
      <c r="J625" s="6" t="str">
        <f>OBV!F625</f>
        <v>BEARISH</v>
      </c>
      <c r="K625" s="6" t="str">
        <f>OBV!G625</f>
        <v>STRONG</v>
      </c>
      <c r="L625" s="6" t="str">
        <f>OBV!H625</f>
        <v>NEUTRAL</v>
      </c>
      <c r="M625" s="8">
        <f t="shared" si="90"/>
        <v>25</v>
      </c>
      <c r="N625" s="8">
        <f t="shared" si="91"/>
        <v>45</v>
      </c>
      <c r="O625" s="8">
        <f t="shared" si="92"/>
        <v>0</v>
      </c>
      <c r="P625" s="8">
        <f t="shared" si="93"/>
        <v>33</v>
      </c>
      <c r="Q625" s="9">
        <f t="shared" si="94"/>
        <v>29.45</v>
      </c>
      <c r="R625" s="9">
        <f t="shared" si="95"/>
        <v>22.25</v>
      </c>
      <c r="S625" s="9">
        <f t="shared" si="96"/>
        <v>25.35</v>
      </c>
      <c r="T625" s="9">
        <f t="shared" si="97"/>
        <v>25.75</v>
      </c>
      <c r="U625" s="8">
        <f t="shared" si="98"/>
        <v>25.683333333333337</v>
      </c>
      <c r="V625" s="8">
        <f t="shared" si="99"/>
        <v>25.700000000000003</v>
      </c>
    </row>
    <row r="626" spans="1:22" ht="13.5" x14ac:dyDescent="0.25">
      <c r="A626" s="3">
        <f>RSI!A626</f>
        <v>42915</v>
      </c>
      <c r="B626" s="2">
        <f>RSI!B626</f>
        <v>3.0167000000000002</v>
      </c>
      <c r="C626" s="2">
        <f>RSI!I626</f>
        <v>48.328027467654408</v>
      </c>
      <c r="D626" s="2">
        <f>MACD!E626</f>
        <v>-3.2485959414474408E-4</v>
      </c>
      <c r="E626" s="2">
        <f>MACD!F626</f>
        <v>3.8309133173960357E-3</v>
      </c>
      <c r="F626" s="2">
        <f>'Moving Avg'!D626</f>
        <v>3.0041599999999997</v>
      </c>
      <c r="G626" s="2">
        <f>'Moving Avg'!F626</f>
        <v>3.011975000000001</v>
      </c>
      <c r="H626" s="2">
        <f>'Moving Avg'!G626</f>
        <v>3.0559040000000004</v>
      </c>
      <c r="I626" s="2">
        <f>'Moving Avg'!H626</f>
        <v>3.0441875000000009</v>
      </c>
      <c r="J626" s="6" t="str">
        <f>OBV!F626</f>
        <v>BEARISH</v>
      </c>
      <c r="K626" s="6" t="str">
        <f>OBV!G626</f>
        <v>STRONG</v>
      </c>
      <c r="L626" s="6" t="str">
        <f>OBV!H626</f>
        <v>BEARISH DIVERGENCE</v>
      </c>
      <c r="M626" s="8">
        <f t="shared" si="90"/>
        <v>25</v>
      </c>
      <c r="N626" s="8">
        <f t="shared" si="91"/>
        <v>45</v>
      </c>
      <c r="O626" s="8">
        <f t="shared" si="92"/>
        <v>0</v>
      </c>
      <c r="P626" s="8">
        <f t="shared" si="93"/>
        <v>33</v>
      </c>
      <c r="Q626" s="9">
        <f t="shared" si="94"/>
        <v>29.45</v>
      </c>
      <c r="R626" s="9">
        <f t="shared" si="95"/>
        <v>22.25</v>
      </c>
      <c r="S626" s="9">
        <f t="shared" si="96"/>
        <v>25.35</v>
      </c>
      <c r="T626" s="9">
        <f t="shared" si="97"/>
        <v>25.75</v>
      </c>
      <c r="U626" s="8">
        <f t="shared" si="98"/>
        <v>25.683333333333337</v>
      </c>
      <c r="V626" s="8">
        <f t="shared" si="99"/>
        <v>25.700000000000003</v>
      </c>
    </row>
    <row r="627" spans="1:22" ht="13.5" x14ac:dyDescent="0.25">
      <c r="A627" s="3">
        <f>RSI!A627</f>
        <v>42916</v>
      </c>
      <c r="B627" s="2">
        <f>RSI!B627</f>
        <v>3.0245000000000002</v>
      </c>
      <c r="C627" s="2">
        <f>RSI!I627</f>
        <v>50.203708094924352</v>
      </c>
      <c r="D627" s="2">
        <f>MACD!E627</f>
        <v>-6.1502718144930135E-3</v>
      </c>
      <c r="E627" s="2">
        <f>MACD!F627</f>
        <v>1.8346762910182257E-3</v>
      </c>
      <c r="F627" s="2">
        <f>'Moving Avg'!D627</f>
        <v>3.0104199999999999</v>
      </c>
      <c r="G627" s="2">
        <f>'Moving Avg'!F627</f>
        <v>3.0108050000000008</v>
      </c>
      <c r="H627" s="2">
        <f>'Moving Avg'!G627</f>
        <v>3.0555920000000003</v>
      </c>
      <c r="I627" s="2">
        <f>'Moving Avg'!H627</f>
        <v>3.0445785000000005</v>
      </c>
      <c r="J627" s="6" t="str">
        <f>OBV!F627</f>
        <v>BULLISH</v>
      </c>
      <c r="K627" s="6" t="str">
        <f>OBV!G627</f>
        <v>WEAK</v>
      </c>
      <c r="L627" s="6" t="str">
        <f>OBV!H627</f>
        <v>CONFIRMED BULLISH</v>
      </c>
      <c r="M627" s="8">
        <f t="shared" si="90"/>
        <v>25</v>
      </c>
      <c r="N627" s="8">
        <f t="shared" si="91"/>
        <v>45</v>
      </c>
      <c r="O627" s="8">
        <f t="shared" si="92"/>
        <v>0</v>
      </c>
      <c r="P627" s="8">
        <f t="shared" si="93"/>
        <v>67</v>
      </c>
      <c r="Q627" s="9">
        <f t="shared" si="94"/>
        <v>34.549999999999997</v>
      </c>
      <c r="R627" s="9">
        <f t="shared" si="95"/>
        <v>30.75</v>
      </c>
      <c r="S627" s="9">
        <f t="shared" si="96"/>
        <v>40.650000000000006</v>
      </c>
      <c r="T627" s="9">
        <f t="shared" si="97"/>
        <v>34.25</v>
      </c>
      <c r="U627" s="8">
        <f t="shared" si="98"/>
        <v>35.31666666666667</v>
      </c>
      <c r="V627" s="8">
        <f t="shared" si="99"/>
        <v>35.049999999999997</v>
      </c>
    </row>
    <row r="628" spans="1:22" ht="13.5" x14ac:dyDescent="0.25">
      <c r="A628" s="3">
        <f>RSI!A628</f>
        <v>42919</v>
      </c>
      <c r="B628" s="2">
        <f>RSI!B628</f>
        <v>2.9668000000000001</v>
      </c>
      <c r="C628" s="2">
        <f>RSI!I628</f>
        <v>38.942327208002872</v>
      </c>
      <c r="D628" s="2">
        <f>MACD!E628</f>
        <v>-8.0037800633814271E-4</v>
      </c>
      <c r="E628" s="2">
        <f>MACD!F628</f>
        <v>1.3076654315469522E-3</v>
      </c>
      <c r="F628" s="2">
        <f>'Moving Avg'!D628</f>
        <v>3.0051399999999999</v>
      </c>
      <c r="G628" s="2">
        <f>'Moving Avg'!F628</f>
        <v>3.0067500000000007</v>
      </c>
      <c r="H628" s="2">
        <f>'Moving Avg'!G628</f>
        <v>3.0541260000000006</v>
      </c>
      <c r="I628" s="2">
        <f>'Moving Avg'!H628</f>
        <v>3.0446810000000011</v>
      </c>
      <c r="J628" s="6" t="str">
        <f>OBV!F628</f>
        <v>BULLISH</v>
      </c>
      <c r="K628" s="6" t="str">
        <f>OBV!G628</f>
        <v>WEAK</v>
      </c>
      <c r="L628" s="6" t="str">
        <f>OBV!H628</f>
        <v>BULLISH DIVERGENCE</v>
      </c>
      <c r="M628" s="8">
        <f t="shared" si="90"/>
        <v>25</v>
      </c>
      <c r="N628" s="8">
        <f t="shared" si="91"/>
        <v>45</v>
      </c>
      <c r="O628" s="8">
        <f t="shared" si="92"/>
        <v>0</v>
      </c>
      <c r="P628" s="8">
        <f t="shared" si="93"/>
        <v>50</v>
      </c>
      <c r="Q628" s="9">
        <f t="shared" si="94"/>
        <v>32</v>
      </c>
      <c r="R628" s="9">
        <f t="shared" si="95"/>
        <v>26.5</v>
      </c>
      <c r="S628" s="9">
        <f t="shared" si="96"/>
        <v>33</v>
      </c>
      <c r="T628" s="9">
        <f t="shared" si="97"/>
        <v>30</v>
      </c>
      <c r="U628" s="8">
        <f t="shared" si="98"/>
        <v>30.5</v>
      </c>
      <c r="V628" s="8">
        <f t="shared" si="99"/>
        <v>30.375</v>
      </c>
    </row>
    <row r="629" spans="1:22" ht="13.5" x14ac:dyDescent="0.25">
      <c r="A629" s="3">
        <f>RSI!A629</f>
        <v>42920</v>
      </c>
      <c r="B629" s="2">
        <f>RSI!B629</f>
        <v>3.0501</v>
      </c>
      <c r="C629" s="2">
        <f>RSI!I629</f>
        <v>54.730056631839865</v>
      </c>
      <c r="D629" s="2">
        <f>MACD!E629</f>
        <v>-2.1125651594209316E-3</v>
      </c>
      <c r="E629" s="2">
        <f>MACD!F629</f>
        <v>6.2361931335337554E-4</v>
      </c>
      <c r="F629" s="2">
        <f>'Moving Avg'!D629</f>
        <v>3.0165199999999999</v>
      </c>
      <c r="G629" s="2">
        <f>'Moving Avg'!F629</f>
        <v>3.0068600000000005</v>
      </c>
      <c r="H629" s="2">
        <f>'Moving Avg'!G629</f>
        <v>3.0519800000000004</v>
      </c>
      <c r="I629" s="2">
        <f>'Moving Avg'!H629</f>
        <v>3.0452000000000008</v>
      </c>
      <c r="J629" s="6" t="str">
        <f>OBV!F629</f>
        <v>BULLISH</v>
      </c>
      <c r="K629" s="6" t="str">
        <f>OBV!G629</f>
        <v>WEAK</v>
      </c>
      <c r="L629" s="6" t="str">
        <f>OBV!H629</f>
        <v>BULLISH DIVERGENCE</v>
      </c>
      <c r="M629" s="8">
        <f t="shared" si="90"/>
        <v>25</v>
      </c>
      <c r="N629" s="8">
        <f t="shared" si="91"/>
        <v>45</v>
      </c>
      <c r="O629" s="8">
        <f t="shared" si="92"/>
        <v>0</v>
      </c>
      <c r="P629" s="8">
        <f t="shared" si="93"/>
        <v>50</v>
      </c>
      <c r="Q629" s="9">
        <f t="shared" si="94"/>
        <v>32</v>
      </c>
      <c r="R629" s="9">
        <f t="shared" si="95"/>
        <v>26.5</v>
      </c>
      <c r="S629" s="9">
        <f t="shared" si="96"/>
        <v>33</v>
      </c>
      <c r="T629" s="9">
        <f t="shared" si="97"/>
        <v>30</v>
      </c>
      <c r="U629" s="8">
        <f t="shared" si="98"/>
        <v>30.5</v>
      </c>
      <c r="V629" s="8">
        <f t="shared" si="99"/>
        <v>30.375</v>
      </c>
    </row>
    <row r="630" spans="1:22" ht="13.5" x14ac:dyDescent="0.25">
      <c r="A630" s="3">
        <f>RSI!A630</f>
        <v>42921</v>
      </c>
      <c r="B630" s="2">
        <f>RSI!B630</f>
        <v>2.9668000000000001</v>
      </c>
      <c r="C630" s="2">
        <f>RSI!I630</f>
        <v>42.809334016352466</v>
      </c>
      <c r="D630" s="2">
        <f>MACD!E630</f>
        <v>2.7620752780146418E-3</v>
      </c>
      <c r="E630" s="2">
        <f>MACD!F630</f>
        <v>1.0513105062856288E-3</v>
      </c>
      <c r="F630" s="2">
        <f>'Moving Avg'!D630</f>
        <v>3.0049799999999998</v>
      </c>
      <c r="G630" s="2">
        <f>'Moving Avg'!F630</f>
        <v>3.0028050000000004</v>
      </c>
      <c r="H630" s="2">
        <f>'Moving Avg'!G630</f>
        <v>3.0481680000000004</v>
      </c>
      <c r="I630" s="2">
        <f>'Moving Avg'!H630</f>
        <v>3.0453025000000014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50</v>
      </c>
      <c r="Q630" s="9">
        <f t="shared" si="94"/>
        <v>16.25</v>
      </c>
      <c r="R630" s="9">
        <f t="shared" si="95"/>
        <v>17.5</v>
      </c>
      <c r="S630" s="9">
        <f t="shared" si="96"/>
        <v>26.25</v>
      </c>
      <c r="T630" s="9">
        <f t="shared" si="97"/>
        <v>18.75</v>
      </c>
      <c r="U630" s="8">
        <f t="shared" si="98"/>
        <v>20</v>
      </c>
      <c r="V630" s="8">
        <f t="shared" si="99"/>
        <v>19.6875</v>
      </c>
    </row>
    <row r="631" spans="1:22" ht="13.5" x14ac:dyDescent="0.25">
      <c r="A631" s="3">
        <f>RSI!A631</f>
        <v>42922</v>
      </c>
      <c r="B631" s="2">
        <f>RSI!B631</f>
        <v>2.9418000000000002</v>
      </c>
      <c r="C631" s="2">
        <f>RSI!I631</f>
        <v>39.993871059638913</v>
      </c>
      <c r="D631" s="2">
        <f>MACD!E631</f>
        <v>4.2437784665696476E-3</v>
      </c>
      <c r="E631" s="2">
        <f>MACD!F631</f>
        <v>1.6898040983424328E-3</v>
      </c>
      <c r="F631" s="2">
        <f>'Moving Avg'!D631</f>
        <v>2.9900000000000007</v>
      </c>
      <c r="G631" s="2">
        <f>'Moving Avg'!F631</f>
        <v>3.0029700000000004</v>
      </c>
      <c r="H631" s="2">
        <f>'Moving Avg'!G631</f>
        <v>3.0444820000000004</v>
      </c>
      <c r="I631" s="2">
        <f>'Moving Avg'!H631</f>
        <v>3.0452800000000009</v>
      </c>
      <c r="J631" s="6" t="str">
        <f>OBV!F631</f>
        <v>BULLISH</v>
      </c>
      <c r="K631" s="6" t="str">
        <f>OBV!G631</f>
        <v>WEAK</v>
      </c>
      <c r="L631" s="6" t="str">
        <f>OBV!H631</f>
        <v>BULLISH DIVERGENCE</v>
      </c>
      <c r="M631" s="8">
        <f t="shared" si="90"/>
        <v>25</v>
      </c>
      <c r="N631" s="8">
        <f t="shared" si="91"/>
        <v>0</v>
      </c>
      <c r="O631" s="8">
        <f t="shared" si="92"/>
        <v>0</v>
      </c>
      <c r="P631" s="8">
        <f t="shared" si="93"/>
        <v>50</v>
      </c>
      <c r="Q631" s="9">
        <f t="shared" si="94"/>
        <v>16.25</v>
      </c>
      <c r="R631" s="9">
        <f t="shared" si="95"/>
        <v>17.5</v>
      </c>
      <c r="S631" s="9">
        <f t="shared" si="96"/>
        <v>26.25</v>
      </c>
      <c r="T631" s="9">
        <f t="shared" si="97"/>
        <v>18.75</v>
      </c>
      <c r="U631" s="8">
        <f t="shared" si="98"/>
        <v>20</v>
      </c>
      <c r="V631" s="8">
        <f t="shared" si="99"/>
        <v>19.6875</v>
      </c>
    </row>
    <row r="632" spans="1:22" ht="13.5" x14ac:dyDescent="0.25">
      <c r="A632" s="3">
        <f>RSI!A632</f>
        <v>42923</v>
      </c>
      <c r="B632" s="2">
        <f>RSI!B632</f>
        <v>2.9668000000000001</v>
      </c>
      <c r="C632" s="2">
        <f>RSI!I632</f>
        <v>43.962792600125965</v>
      </c>
      <c r="D632" s="2">
        <f>MACD!E632</f>
        <v>4.0901980192367127E-3</v>
      </c>
      <c r="E632" s="2">
        <f>MACD!F632</f>
        <v>2.1698828825212888E-3</v>
      </c>
      <c r="F632" s="2">
        <f>'Moving Avg'!D632</f>
        <v>2.9784599999999997</v>
      </c>
      <c r="G632" s="2">
        <f>'Moving Avg'!F632</f>
        <v>3.0043850000000005</v>
      </c>
      <c r="H632" s="2">
        <f>'Moving Avg'!G632</f>
        <v>3.0412960000000004</v>
      </c>
      <c r="I632" s="2">
        <f>'Moving Avg'!H632</f>
        <v>3.0449525000000004</v>
      </c>
      <c r="J632" s="6" t="str">
        <f>OBV!F632</f>
        <v>BULLISH</v>
      </c>
      <c r="K632" s="6" t="str">
        <f>OBV!G632</f>
        <v>WEAK</v>
      </c>
      <c r="L632" s="6" t="str">
        <f>OBV!H632</f>
        <v>BULLISH DIVERGENCE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50</v>
      </c>
      <c r="Q632" s="9">
        <f t="shared" si="94"/>
        <v>16.25</v>
      </c>
      <c r="R632" s="9">
        <f t="shared" si="95"/>
        <v>17.5</v>
      </c>
      <c r="S632" s="9">
        <f t="shared" si="96"/>
        <v>26.25</v>
      </c>
      <c r="T632" s="9">
        <f t="shared" si="97"/>
        <v>18.75</v>
      </c>
      <c r="U632" s="8">
        <f t="shared" si="98"/>
        <v>20</v>
      </c>
      <c r="V632" s="8">
        <f t="shared" si="99"/>
        <v>19.6875</v>
      </c>
    </row>
    <row r="633" spans="1:22" ht="13.5" x14ac:dyDescent="0.25">
      <c r="A633" s="3">
        <f>RSI!A633</f>
        <v>42926</v>
      </c>
      <c r="B633" s="2">
        <f>RSI!B633</f>
        <v>3.0001000000000002</v>
      </c>
      <c r="C633" s="2">
        <f>RSI!I633</f>
        <v>48.818768702131536</v>
      </c>
      <c r="D633" s="2">
        <f>MACD!E633</f>
        <v>1.7574475488846275E-3</v>
      </c>
      <c r="E633" s="2">
        <f>MACD!F633</f>
        <v>2.0873958157939564E-3</v>
      </c>
      <c r="F633" s="2">
        <f>'Moving Avg'!D633</f>
        <v>2.9851199999999998</v>
      </c>
      <c r="G633" s="2">
        <f>'Moving Avg'!F633</f>
        <v>3.0031650000000005</v>
      </c>
      <c r="H633" s="2">
        <f>'Moving Avg'!G633</f>
        <v>3.0387760000000004</v>
      </c>
      <c r="I633" s="2">
        <f>'Moving Avg'!H633</f>
        <v>3.0447915000000001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  <c r="M633" s="8">
        <f t="shared" si="90"/>
        <v>25</v>
      </c>
      <c r="N633" s="8">
        <f t="shared" si="91"/>
        <v>45</v>
      </c>
      <c r="O633" s="8">
        <f t="shared" si="92"/>
        <v>0</v>
      </c>
      <c r="P633" s="8">
        <f t="shared" si="93"/>
        <v>67</v>
      </c>
      <c r="Q633" s="9">
        <f t="shared" si="94"/>
        <v>34.549999999999997</v>
      </c>
      <c r="R633" s="9">
        <f t="shared" si="95"/>
        <v>30.75</v>
      </c>
      <c r="S633" s="9">
        <f t="shared" si="96"/>
        <v>40.650000000000006</v>
      </c>
      <c r="T633" s="9">
        <f t="shared" si="97"/>
        <v>34.25</v>
      </c>
      <c r="U633" s="8">
        <f t="shared" si="98"/>
        <v>35.31666666666667</v>
      </c>
      <c r="V633" s="8">
        <f t="shared" si="99"/>
        <v>35.049999999999997</v>
      </c>
    </row>
    <row r="634" spans="1:22" ht="13.5" x14ac:dyDescent="0.25">
      <c r="A634" s="3">
        <f>RSI!A634</f>
        <v>42927</v>
      </c>
      <c r="B634" s="2">
        <f>RSI!B634</f>
        <v>3.0001000000000002</v>
      </c>
      <c r="C634" s="2">
        <f>RSI!I634</f>
        <v>48.818768702131536</v>
      </c>
      <c r="D634" s="2">
        <f>MACD!E634</f>
        <v>-1.688663244552302E-4</v>
      </c>
      <c r="E634" s="2">
        <f>MACD!F634</f>
        <v>1.636143387744119E-3</v>
      </c>
      <c r="F634" s="2">
        <f>'Moving Avg'!D634</f>
        <v>2.9751199999999995</v>
      </c>
      <c r="G634" s="2">
        <f>'Moving Avg'!F634</f>
        <v>3.001945000000001</v>
      </c>
      <c r="H634" s="2">
        <f>'Moving Avg'!G634</f>
        <v>3.0381320000000009</v>
      </c>
      <c r="I634" s="2">
        <f>'Moving Avg'!H634</f>
        <v>3.0446694999999999</v>
      </c>
      <c r="J634" s="6" t="str">
        <f>OBV!F634</f>
        <v>BULLISH</v>
      </c>
      <c r="K634" s="6" t="str">
        <f>OBV!G634</f>
        <v>WEAK</v>
      </c>
      <c r="L634" s="6" t="str">
        <f>OBV!H634</f>
        <v>BULLISH DIVERGENCE</v>
      </c>
      <c r="M634" s="8">
        <f t="shared" si="90"/>
        <v>25</v>
      </c>
      <c r="N634" s="8">
        <f t="shared" si="91"/>
        <v>45</v>
      </c>
      <c r="O634" s="8">
        <f t="shared" si="92"/>
        <v>0</v>
      </c>
      <c r="P634" s="8">
        <f t="shared" si="93"/>
        <v>50</v>
      </c>
      <c r="Q634" s="9">
        <f t="shared" si="94"/>
        <v>32</v>
      </c>
      <c r="R634" s="9">
        <f t="shared" si="95"/>
        <v>26.5</v>
      </c>
      <c r="S634" s="9">
        <f t="shared" si="96"/>
        <v>33</v>
      </c>
      <c r="T634" s="9">
        <f t="shared" si="97"/>
        <v>30</v>
      </c>
      <c r="U634" s="8">
        <f t="shared" si="98"/>
        <v>30.5</v>
      </c>
      <c r="V634" s="8">
        <f t="shared" si="99"/>
        <v>30.375</v>
      </c>
    </row>
    <row r="635" spans="1:22" ht="13.5" x14ac:dyDescent="0.25">
      <c r="A635" s="3">
        <f>RSI!A635</f>
        <v>42928</v>
      </c>
      <c r="B635" s="2">
        <f>RSI!B635</f>
        <v>3.0001000000000002</v>
      </c>
      <c r="C635" s="2">
        <f>RSI!I635</f>
        <v>48.818768702131536</v>
      </c>
      <c r="D635" s="2">
        <f>MACD!E635</f>
        <v>3.0605899437192718E-3</v>
      </c>
      <c r="E635" s="2">
        <f>MACD!F635</f>
        <v>1.9210326989391496E-3</v>
      </c>
      <c r="F635" s="2">
        <f>'Moving Avg'!D635</f>
        <v>2.9817799999999997</v>
      </c>
      <c r="G635" s="2">
        <f>'Moving Avg'!F635</f>
        <v>3.000725000000001</v>
      </c>
      <c r="H635" s="2">
        <f>'Moving Avg'!G635</f>
        <v>3.0374880000000015</v>
      </c>
      <c r="I635" s="2">
        <f>'Moving Avg'!H635</f>
        <v>3.0445865000000003</v>
      </c>
      <c r="J635" s="6" t="str">
        <f>OBV!F635</f>
        <v>BULLISH</v>
      </c>
      <c r="K635" s="6" t="str">
        <f>OBV!G635</f>
        <v>WEAK</v>
      </c>
      <c r="L635" s="6" t="str">
        <f>OBV!H635</f>
        <v>CONFIRMED BULLISH</v>
      </c>
      <c r="M635" s="8">
        <f t="shared" si="90"/>
        <v>25</v>
      </c>
      <c r="N635" s="8">
        <f t="shared" si="91"/>
        <v>0</v>
      </c>
      <c r="O635" s="8">
        <f t="shared" si="92"/>
        <v>0</v>
      </c>
      <c r="P635" s="8">
        <f t="shared" si="93"/>
        <v>67</v>
      </c>
      <c r="Q635" s="9">
        <f t="shared" si="94"/>
        <v>18.799999999999997</v>
      </c>
      <c r="R635" s="9">
        <f t="shared" si="95"/>
        <v>21.75</v>
      </c>
      <c r="S635" s="9">
        <f t="shared" si="96"/>
        <v>33.900000000000006</v>
      </c>
      <c r="T635" s="9">
        <f t="shared" si="97"/>
        <v>23</v>
      </c>
      <c r="U635" s="8">
        <f t="shared" si="98"/>
        <v>24.816666666666666</v>
      </c>
      <c r="V635" s="8">
        <f t="shared" si="99"/>
        <v>24.362500000000001</v>
      </c>
    </row>
    <row r="636" spans="1:22" ht="13.5" x14ac:dyDescent="0.25">
      <c r="A636" s="3">
        <f>RSI!A636</f>
        <v>42929</v>
      </c>
      <c r="B636" s="2">
        <f>RSI!B636</f>
        <v>3.0001000000000002</v>
      </c>
      <c r="C636" s="2">
        <f>RSI!I636</f>
        <v>48.818768702131536</v>
      </c>
      <c r="D636" s="2">
        <f>MACD!E636</f>
        <v>4.6339748838137851E-3</v>
      </c>
      <c r="E636" s="2">
        <f>MACD!F636</f>
        <v>2.4636211359140769E-3</v>
      </c>
      <c r="F636" s="2">
        <f>'Moving Avg'!D636</f>
        <v>2.9934400000000001</v>
      </c>
      <c r="G636" s="2">
        <f>'Moving Avg'!F636</f>
        <v>2.9995050000000005</v>
      </c>
      <c r="H636" s="2">
        <f>'Moving Avg'!G636</f>
        <v>3.034968000000001</v>
      </c>
      <c r="I636" s="2">
        <f>'Moving Avg'!H636</f>
        <v>3.0445035000000003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  <c r="M636" s="8">
        <f t="shared" si="90"/>
        <v>25</v>
      </c>
      <c r="N636" s="8">
        <f t="shared" si="91"/>
        <v>0</v>
      </c>
      <c r="O636" s="8">
        <f t="shared" si="92"/>
        <v>0</v>
      </c>
      <c r="P636" s="8">
        <f t="shared" si="93"/>
        <v>67</v>
      </c>
      <c r="Q636" s="9">
        <f t="shared" si="94"/>
        <v>18.799999999999997</v>
      </c>
      <c r="R636" s="9">
        <f t="shared" si="95"/>
        <v>21.75</v>
      </c>
      <c r="S636" s="9">
        <f t="shared" si="96"/>
        <v>33.900000000000006</v>
      </c>
      <c r="T636" s="9">
        <f t="shared" si="97"/>
        <v>23</v>
      </c>
      <c r="U636" s="8">
        <f t="shared" si="98"/>
        <v>24.816666666666666</v>
      </c>
      <c r="V636" s="8">
        <f t="shared" si="99"/>
        <v>24.362500000000001</v>
      </c>
    </row>
    <row r="637" spans="1:22" ht="13.5" x14ac:dyDescent="0.25">
      <c r="A637" s="3">
        <f>RSI!A637</f>
        <v>42930</v>
      </c>
      <c r="B637" s="2">
        <f>RSI!B637</f>
        <v>3.0001000000000002</v>
      </c>
      <c r="C637" s="2">
        <f>RSI!I637</f>
        <v>48.818768702131536</v>
      </c>
      <c r="D637" s="2">
        <f>MACD!E637</f>
        <v>7.2030488410526061E-3</v>
      </c>
      <c r="E637" s="2">
        <f>MACD!F637</f>
        <v>3.4115066769417829E-3</v>
      </c>
      <c r="F637" s="2">
        <f>'Moving Avg'!D637</f>
        <v>3.0001000000000002</v>
      </c>
      <c r="G637" s="2">
        <f>'Moving Avg'!F637</f>
        <v>3.0002400000000007</v>
      </c>
      <c r="H637" s="2">
        <f>'Moving Avg'!G637</f>
        <v>3.0308840000000017</v>
      </c>
      <c r="I637" s="2">
        <f>'Moving Avg'!H637</f>
        <v>3.0444595000000003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0</v>
      </c>
      <c r="P637" s="8">
        <f t="shared" si="93"/>
        <v>67</v>
      </c>
      <c r="Q637" s="9">
        <f t="shared" si="94"/>
        <v>18.799999999999997</v>
      </c>
      <c r="R637" s="9">
        <f t="shared" si="95"/>
        <v>21.75</v>
      </c>
      <c r="S637" s="9">
        <f t="shared" si="96"/>
        <v>33.900000000000006</v>
      </c>
      <c r="T637" s="9">
        <f t="shared" si="97"/>
        <v>23</v>
      </c>
      <c r="U637" s="8">
        <f t="shared" si="98"/>
        <v>24.816666666666666</v>
      </c>
      <c r="V637" s="8">
        <f t="shared" si="99"/>
        <v>24.362500000000001</v>
      </c>
    </row>
    <row r="638" spans="1:22" ht="13.5" x14ac:dyDescent="0.25">
      <c r="A638" s="3">
        <f>RSI!A638</f>
        <v>42933</v>
      </c>
      <c r="B638" s="2">
        <f>RSI!B638</f>
        <v>3.0001000000000002</v>
      </c>
      <c r="C638" s="2">
        <f>RSI!I638</f>
        <v>48.818768702131536</v>
      </c>
      <c r="D638" s="2">
        <f>MACD!E638</f>
        <v>5.3490964696845111E-4</v>
      </c>
      <c r="E638" s="2">
        <f>MACD!F638</f>
        <v>2.8361872709471167E-3</v>
      </c>
      <c r="F638" s="2">
        <f>'Moving Avg'!D638</f>
        <v>3.0001000000000002</v>
      </c>
      <c r="G638" s="2">
        <f>'Moving Avg'!F638</f>
        <v>2.9990200000000007</v>
      </c>
      <c r="H638" s="2">
        <f>'Moving Avg'!G638</f>
        <v>3.0286760000000017</v>
      </c>
      <c r="I638" s="2">
        <f>'Moving Avg'!H638</f>
        <v>3.0444154999999999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  <c r="M638" s="8">
        <f t="shared" si="90"/>
        <v>25</v>
      </c>
      <c r="N638" s="8">
        <f t="shared" si="91"/>
        <v>45</v>
      </c>
      <c r="O638" s="8">
        <f t="shared" si="92"/>
        <v>0</v>
      </c>
      <c r="P638" s="8">
        <f t="shared" si="93"/>
        <v>33</v>
      </c>
      <c r="Q638" s="9">
        <f t="shared" si="94"/>
        <v>29.45</v>
      </c>
      <c r="R638" s="9">
        <f t="shared" si="95"/>
        <v>22.25</v>
      </c>
      <c r="S638" s="9">
        <f t="shared" si="96"/>
        <v>25.35</v>
      </c>
      <c r="T638" s="9">
        <f t="shared" si="97"/>
        <v>25.75</v>
      </c>
      <c r="U638" s="8">
        <f t="shared" si="98"/>
        <v>25.683333333333337</v>
      </c>
      <c r="V638" s="8">
        <f t="shared" si="99"/>
        <v>25.700000000000003</v>
      </c>
    </row>
    <row r="639" spans="1:22" ht="13.5" x14ac:dyDescent="0.25">
      <c r="A639" s="3">
        <f>RSI!A639</f>
        <v>42934</v>
      </c>
      <c r="B639" s="2">
        <f>RSI!B639</f>
        <v>3.0001000000000002</v>
      </c>
      <c r="C639" s="2">
        <f>RSI!I639</f>
        <v>48.818768702131536</v>
      </c>
      <c r="D639" s="2">
        <f>MACD!E639</f>
        <v>7.7403856670223981E-3</v>
      </c>
      <c r="E639" s="2">
        <f>MACD!F639</f>
        <v>3.8170269501621732E-3</v>
      </c>
      <c r="F639" s="2">
        <f>'Moving Avg'!D639</f>
        <v>3.0001000000000002</v>
      </c>
      <c r="G639" s="2">
        <f>'Moving Avg'!F639</f>
        <v>2.9978000000000011</v>
      </c>
      <c r="H639" s="2">
        <f>'Moving Avg'!G639</f>
        <v>3.0264680000000017</v>
      </c>
      <c r="I639" s="2">
        <f>'Moving Avg'!H639</f>
        <v>3.0444105000000001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25</v>
      </c>
      <c r="N639" s="8">
        <f t="shared" si="91"/>
        <v>0</v>
      </c>
      <c r="O639" s="8">
        <f t="shared" si="92"/>
        <v>0</v>
      </c>
      <c r="P639" s="8">
        <f t="shared" si="93"/>
        <v>33</v>
      </c>
      <c r="Q639" s="9">
        <f t="shared" si="94"/>
        <v>13.7</v>
      </c>
      <c r="R639" s="9">
        <f t="shared" si="95"/>
        <v>13.25</v>
      </c>
      <c r="S639" s="9">
        <f t="shared" si="96"/>
        <v>18.600000000000001</v>
      </c>
      <c r="T639" s="9">
        <f t="shared" si="97"/>
        <v>14.5</v>
      </c>
      <c r="U639" s="8">
        <f t="shared" si="98"/>
        <v>15.183333333333332</v>
      </c>
      <c r="V639" s="8">
        <f t="shared" si="99"/>
        <v>15.012499999999999</v>
      </c>
    </row>
    <row r="640" spans="1:22" ht="13.5" x14ac:dyDescent="0.25">
      <c r="A640" s="3">
        <f>RSI!A640</f>
        <v>42935</v>
      </c>
      <c r="B640" s="2">
        <f>RSI!B640</f>
        <v>3.0001000000000002</v>
      </c>
      <c r="C640" s="2">
        <f>RSI!I640</f>
        <v>48.818768702131536</v>
      </c>
      <c r="D640" s="2">
        <f>MACD!E640</f>
        <v>1.0519080682951376E-3</v>
      </c>
      <c r="E640" s="2">
        <f>MACD!F640</f>
        <v>3.2640031737887665E-3</v>
      </c>
      <c r="F640" s="2">
        <f>'Moving Avg'!D640</f>
        <v>3.0001000000000002</v>
      </c>
      <c r="G640" s="2">
        <f>'Moving Avg'!F640</f>
        <v>2.9965800000000011</v>
      </c>
      <c r="H640" s="2">
        <f>'Moving Avg'!G640</f>
        <v>3.0242600000000017</v>
      </c>
      <c r="I640" s="2">
        <f>'Moving Avg'!H640</f>
        <v>3.0443664999999998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  <c r="M640" s="8">
        <f t="shared" si="90"/>
        <v>25</v>
      </c>
      <c r="N640" s="8">
        <f t="shared" si="91"/>
        <v>45</v>
      </c>
      <c r="O640" s="8">
        <f t="shared" si="92"/>
        <v>0</v>
      </c>
      <c r="P640" s="8">
        <f t="shared" si="93"/>
        <v>33</v>
      </c>
      <c r="Q640" s="9">
        <f t="shared" si="94"/>
        <v>29.45</v>
      </c>
      <c r="R640" s="9">
        <f t="shared" si="95"/>
        <v>22.25</v>
      </c>
      <c r="S640" s="9">
        <f t="shared" si="96"/>
        <v>25.35</v>
      </c>
      <c r="T640" s="9">
        <f t="shared" si="97"/>
        <v>25.75</v>
      </c>
      <c r="U640" s="8">
        <f t="shared" si="98"/>
        <v>25.683333333333337</v>
      </c>
      <c r="V640" s="8">
        <f t="shared" si="99"/>
        <v>25.700000000000003</v>
      </c>
    </row>
    <row r="641" spans="1:22" ht="13.5" x14ac:dyDescent="0.25">
      <c r="A641" s="3">
        <f>RSI!A641</f>
        <v>42936</v>
      </c>
      <c r="B641" s="2">
        <f>RSI!B641</f>
        <v>3.0001000000000002</v>
      </c>
      <c r="C641" s="2">
        <f>RSI!I641</f>
        <v>48.818768702131536</v>
      </c>
      <c r="D641" s="2">
        <f>MACD!E641</f>
        <v>-8.4259807406024123E-3</v>
      </c>
      <c r="E641" s="2">
        <f>MACD!F641</f>
        <v>9.2600639091053078E-4</v>
      </c>
      <c r="F641" s="2">
        <f>'Moving Avg'!D641</f>
        <v>3.0001000000000002</v>
      </c>
      <c r="G641" s="2">
        <f>'Moving Avg'!F641</f>
        <v>2.9969250000000018</v>
      </c>
      <c r="H641" s="2">
        <f>'Moving Avg'!G641</f>
        <v>3.0225220000000013</v>
      </c>
      <c r="I641" s="2">
        <f>'Moving Avg'!H641</f>
        <v>3.0441665000000002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25</v>
      </c>
      <c r="N641" s="8">
        <f t="shared" si="91"/>
        <v>45</v>
      </c>
      <c r="O641" s="8">
        <f t="shared" si="92"/>
        <v>0</v>
      </c>
      <c r="P641" s="8">
        <f t="shared" si="93"/>
        <v>33</v>
      </c>
      <c r="Q641" s="9">
        <f t="shared" si="94"/>
        <v>29.45</v>
      </c>
      <c r="R641" s="9">
        <f t="shared" si="95"/>
        <v>22.25</v>
      </c>
      <c r="S641" s="9">
        <f t="shared" si="96"/>
        <v>25.35</v>
      </c>
      <c r="T641" s="9">
        <f t="shared" si="97"/>
        <v>25.75</v>
      </c>
      <c r="U641" s="8">
        <f t="shared" si="98"/>
        <v>25.683333333333337</v>
      </c>
      <c r="V641" s="8">
        <f t="shared" si="99"/>
        <v>25.700000000000003</v>
      </c>
    </row>
    <row r="642" spans="1:22" ht="13.5" x14ac:dyDescent="0.25">
      <c r="A642" s="3">
        <f>RSI!A642</f>
        <v>42937</v>
      </c>
      <c r="B642" s="2">
        <f>RSI!B642</f>
        <v>3.0001000000000002</v>
      </c>
      <c r="C642" s="2">
        <f>RSI!I642</f>
        <v>48.818768702131543</v>
      </c>
      <c r="D642" s="2">
        <f>MACD!E642</f>
        <v>-1.2573888146540924E-2</v>
      </c>
      <c r="E642" s="2">
        <f>MACD!F642</f>
        <v>-1.7739725165797601E-3</v>
      </c>
      <c r="F642" s="2">
        <f>'Moving Avg'!D642</f>
        <v>3.0001000000000002</v>
      </c>
      <c r="G642" s="2">
        <f>'Moving Avg'!F642</f>
        <v>2.9972700000000012</v>
      </c>
      <c r="H642" s="2">
        <f>'Moving Avg'!G642</f>
        <v>3.0207840000000008</v>
      </c>
      <c r="I642" s="2">
        <f>'Moving Avg'!H642</f>
        <v>3.0443179999999996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45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29.45</v>
      </c>
      <c r="R642" s="9">
        <f t="shared" si="95"/>
        <v>22.25</v>
      </c>
      <c r="S642" s="9">
        <f t="shared" si="96"/>
        <v>25.35</v>
      </c>
      <c r="T642" s="9">
        <f t="shared" si="97"/>
        <v>25.75</v>
      </c>
      <c r="U642" s="8">
        <f t="shared" si="98"/>
        <v>25.683333333333337</v>
      </c>
      <c r="V642" s="8">
        <f t="shared" si="99"/>
        <v>25.700000000000003</v>
      </c>
    </row>
    <row r="643" spans="1:22" ht="13.5" x14ac:dyDescent="0.25">
      <c r="A643" s="3">
        <f>RSI!A643</f>
        <v>42940</v>
      </c>
      <c r="B643" s="2">
        <f>RSI!B643</f>
        <v>2.9918</v>
      </c>
      <c r="C643" s="2">
        <f>RSI!I643</f>
        <v>46.702266582906383</v>
      </c>
      <c r="D643" s="2">
        <f>MACD!E643</f>
        <v>-1.032197642017918E-2</v>
      </c>
      <c r="E643" s="2">
        <f>MACD!F643</f>
        <v>-3.4835732972996443E-3</v>
      </c>
      <c r="F643" s="2">
        <f>'Moving Avg'!D643</f>
        <v>2.99844</v>
      </c>
      <c r="G643" s="2">
        <f>'Moving Avg'!F643</f>
        <v>2.9972000000000012</v>
      </c>
      <c r="H643" s="2">
        <f>'Moving Avg'!G643</f>
        <v>3.0188800000000016</v>
      </c>
      <c r="I643" s="2">
        <f>'Moving Avg'!H643</f>
        <v>3.0441545000000003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  <c r="M643" s="8">
        <f t="shared" si="100"/>
        <v>25</v>
      </c>
      <c r="N643" s="8">
        <f t="shared" si="101"/>
        <v>45</v>
      </c>
      <c r="O643" s="8">
        <f t="shared" si="102"/>
        <v>0</v>
      </c>
      <c r="P643" s="8">
        <f t="shared" si="103"/>
        <v>33</v>
      </c>
      <c r="Q643" s="9">
        <f t="shared" ref="Q643:Q706" si="104">0.35*M643+N643*0.35+O643*0.15+P643*0.15</f>
        <v>29.45</v>
      </c>
      <c r="R643" s="9">
        <f t="shared" ref="R643:R706" si="105">M643*0.2+N643*0.2+O643*0.35+P643*0.25</f>
        <v>22.25</v>
      </c>
      <c r="S643" s="9">
        <f t="shared" ref="S643:S706" si="106">M643*0.15+N643*0.15+O643*0.25+P643*0.45</f>
        <v>25.35</v>
      </c>
      <c r="T643" s="9">
        <f t="shared" ref="T643:T706" si="107">0.25*SUM(M643:P643)</f>
        <v>25.75</v>
      </c>
      <c r="U643" s="8">
        <f t="shared" ref="U643:U706" si="108">SUM(Q643:S643)/3</f>
        <v>25.683333333333337</v>
      </c>
      <c r="V643" s="8">
        <f t="shared" ref="V643:V706" si="109">SUM(Q643:T643)/4</f>
        <v>25.700000000000003</v>
      </c>
    </row>
    <row r="644" spans="1:22" ht="13.5" x14ac:dyDescent="0.25">
      <c r="A644" s="3">
        <f>RSI!A644</f>
        <v>42942</v>
      </c>
      <c r="B644" s="2">
        <f>RSI!B644</f>
        <v>2.9918</v>
      </c>
      <c r="C644" s="2">
        <f>RSI!I644</f>
        <v>46.702266582906383</v>
      </c>
      <c r="D644" s="2">
        <f>MACD!E644</f>
        <v>-8.3454418605493075E-3</v>
      </c>
      <c r="E644" s="2">
        <f>MACD!F644</f>
        <v>-4.4559470099495777E-3</v>
      </c>
      <c r="F644" s="2">
        <f>'Moving Avg'!D644</f>
        <v>2.9967800000000002</v>
      </c>
      <c r="G644" s="2">
        <f>'Moving Avg'!F644</f>
        <v>2.9971300000000012</v>
      </c>
      <c r="H644" s="2">
        <f>'Moving Avg'!G644</f>
        <v>3.0169760000000019</v>
      </c>
      <c r="I644" s="2">
        <f>'Moving Avg'!H644</f>
        <v>3.0439910000000001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  <c r="M644" s="8">
        <f t="shared" si="100"/>
        <v>25</v>
      </c>
      <c r="N644" s="8">
        <f t="shared" si="101"/>
        <v>45</v>
      </c>
      <c r="O644" s="8">
        <f t="shared" si="102"/>
        <v>0</v>
      </c>
      <c r="P644" s="8">
        <f t="shared" si="103"/>
        <v>33</v>
      </c>
      <c r="Q644" s="9">
        <f t="shared" si="104"/>
        <v>29.45</v>
      </c>
      <c r="R644" s="9">
        <f t="shared" si="105"/>
        <v>22.25</v>
      </c>
      <c r="S644" s="9">
        <f t="shared" si="106"/>
        <v>25.35</v>
      </c>
      <c r="T644" s="9">
        <f t="shared" si="107"/>
        <v>25.75</v>
      </c>
      <c r="U644" s="8">
        <f t="shared" si="108"/>
        <v>25.683333333333337</v>
      </c>
      <c r="V644" s="8">
        <f t="shared" si="109"/>
        <v>25.700000000000003</v>
      </c>
    </row>
    <row r="645" spans="1:22" ht="13.5" x14ac:dyDescent="0.25">
      <c r="A645" s="3">
        <f>RSI!A645</f>
        <v>42943</v>
      </c>
      <c r="B645" s="2">
        <f>RSI!B645</f>
        <v>2.9918</v>
      </c>
      <c r="C645" s="2">
        <f>RSI!I645</f>
        <v>46.702266582906383</v>
      </c>
      <c r="D645" s="2">
        <f>MACD!E645</f>
        <v>-6.6071832527416774E-3</v>
      </c>
      <c r="E645" s="2">
        <f>MACD!F645</f>
        <v>-4.8861942585079979E-3</v>
      </c>
      <c r="F645" s="2">
        <f>'Moving Avg'!D645</f>
        <v>2.99512</v>
      </c>
      <c r="G645" s="2">
        <f>'Moving Avg'!F645</f>
        <v>2.9954950000000009</v>
      </c>
      <c r="H645" s="2">
        <f>'Moving Avg'!G645</f>
        <v>3.0150720000000022</v>
      </c>
      <c r="I645" s="2">
        <f>'Moving Avg'!H645</f>
        <v>3.0438275000000004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  <c r="M645" s="8">
        <f t="shared" si="100"/>
        <v>25</v>
      </c>
      <c r="N645" s="8">
        <f t="shared" si="101"/>
        <v>45</v>
      </c>
      <c r="O645" s="8">
        <f t="shared" si="102"/>
        <v>0</v>
      </c>
      <c r="P645" s="8">
        <f t="shared" si="103"/>
        <v>33</v>
      </c>
      <c r="Q645" s="9">
        <f t="shared" si="104"/>
        <v>29.45</v>
      </c>
      <c r="R645" s="9">
        <f t="shared" si="105"/>
        <v>22.25</v>
      </c>
      <c r="S645" s="9">
        <f t="shared" si="106"/>
        <v>25.35</v>
      </c>
      <c r="T645" s="9">
        <f t="shared" si="107"/>
        <v>25.75</v>
      </c>
      <c r="U645" s="8">
        <f t="shared" si="108"/>
        <v>25.683333333333337</v>
      </c>
      <c r="V645" s="8">
        <f t="shared" si="109"/>
        <v>25.700000000000003</v>
      </c>
    </row>
    <row r="646" spans="1:22" ht="13.5" x14ac:dyDescent="0.25">
      <c r="A646" s="3">
        <f>RSI!A646</f>
        <v>42944</v>
      </c>
      <c r="B646" s="2">
        <f>RSI!B646</f>
        <v>2.9918</v>
      </c>
      <c r="C646" s="2">
        <f>RSI!I646</f>
        <v>46.702266582906383</v>
      </c>
      <c r="D646" s="2">
        <f>MACD!E646</f>
        <v>-5.0754172978755285E-3</v>
      </c>
      <c r="E646" s="2">
        <f>MACD!F646</f>
        <v>-4.9240388663815051E-3</v>
      </c>
      <c r="F646" s="2">
        <f>'Moving Avg'!D646</f>
        <v>2.9934599999999998</v>
      </c>
      <c r="G646" s="2">
        <f>'Moving Avg'!F646</f>
        <v>2.9942500000000005</v>
      </c>
      <c r="H646" s="2">
        <f>'Moving Avg'!G646</f>
        <v>3.0131680000000021</v>
      </c>
      <c r="I646" s="2">
        <f>'Moving Avg'!H646</f>
        <v>3.0437030000000003</v>
      </c>
      <c r="J646" s="6" t="str">
        <f>OBV!F646</f>
        <v>BEARISH</v>
      </c>
      <c r="K646" s="6" t="str">
        <f>OBV!G646</f>
        <v>STRONG</v>
      </c>
      <c r="L646" s="6" t="str">
        <f>OBV!H646</f>
        <v>CONFIRMED BEARISH</v>
      </c>
      <c r="M646" s="8">
        <f t="shared" si="100"/>
        <v>25</v>
      </c>
      <c r="N646" s="8">
        <f t="shared" si="101"/>
        <v>45</v>
      </c>
      <c r="O646" s="8">
        <f t="shared" si="102"/>
        <v>0</v>
      </c>
      <c r="P646" s="8">
        <f t="shared" si="103"/>
        <v>33</v>
      </c>
      <c r="Q646" s="9">
        <f t="shared" si="104"/>
        <v>29.45</v>
      </c>
      <c r="R646" s="9">
        <f t="shared" si="105"/>
        <v>22.25</v>
      </c>
      <c r="S646" s="9">
        <f t="shared" si="106"/>
        <v>25.35</v>
      </c>
      <c r="T646" s="9">
        <f t="shared" si="107"/>
        <v>25.75</v>
      </c>
      <c r="U646" s="8">
        <f t="shared" si="108"/>
        <v>25.683333333333337</v>
      </c>
      <c r="V646" s="8">
        <f t="shared" si="109"/>
        <v>25.700000000000003</v>
      </c>
    </row>
    <row r="647" spans="1:22" ht="13.5" x14ac:dyDescent="0.25">
      <c r="A647" s="3">
        <f>RSI!A647</f>
        <v>42947</v>
      </c>
      <c r="B647" s="2">
        <f>RSI!B647</f>
        <v>2.9167999999999998</v>
      </c>
      <c r="C647" s="2">
        <f>RSI!I647</f>
        <v>30.585707574641319</v>
      </c>
      <c r="D647" s="2">
        <f>MACD!E647</f>
        <v>1.8326661972238867E-3</v>
      </c>
      <c r="E647" s="2">
        <f>MACD!F647</f>
        <v>-3.5726978536604272E-3</v>
      </c>
      <c r="F647" s="2">
        <f>'Moving Avg'!D647</f>
        <v>2.9767999999999999</v>
      </c>
      <c r="G647" s="2">
        <f>'Moving Avg'!F647</f>
        <v>2.9888650000000001</v>
      </c>
      <c r="H647" s="2">
        <f>'Moving Avg'!G647</f>
        <v>3.0097640000000023</v>
      </c>
      <c r="I647" s="2">
        <f>'Moving Avg'!H647</f>
        <v>3.0432035000000002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33</v>
      </c>
      <c r="Q647" s="9">
        <f t="shared" si="104"/>
        <v>13.7</v>
      </c>
      <c r="R647" s="9">
        <f t="shared" si="105"/>
        <v>13.25</v>
      </c>
      <c r="S647" s="9">
        <f t="shared" si="106"/>
        <v>18.600000000000001</v>
      </c>
      <c r="T647" s="9">
        <f t="shared" si="107"/>
        <v>14.5</v>
      </c>
      <c r="U647" s="8">
        <f t="shared" si="108"/>
        <v>15.183333333333332</v>
      </c>
      <c r="V647" s="8">
        <f t="shared" si="109"/>
        <v>15.012499999999999</v>
      </c>
    </row>
    <row r="648" spans="1:22" ht="13.5" x14ac:dyDescent="0.25">
      <c r="A648" s="3">
        <f>RSI!A648</f>
        <v>42948</v>
      </c>
      <c r="B648" s="2">
        <f>RSI!B648</f>
        <v>2.9918</v>
      </c>
      <c r="C648" s="2">
        <f>RSI!I648</f>
        <v>49.393106182966903</v>
      </c>
      <c r="D648" s="2">
        <f>MACD!E648</f>
        <v>2.6178294347265485E-3</v>
      </c>
      <c r="E648" s="2">
        <f>MACD!F648</f>
        <v>-2.3345923959830319E-3</v>
      </c>
      <c r="F648" s="2">
        <f>'Moving Avg'!D648</f>
        <v>2.9767999999999999</v>
      </c>
      <c r="G648" s="2">
        <f>'Moving Avg'!F648</f>
        <v>2.9901150000000003</v>
      </c>
      <c r="H648" s="2">
        <f>'Moving Avg'!G648</f>
        <v>3.0078600000000022</v>
      </c>
      <c r="I648" s="2">
        <f>'Moving Avg'!H648</f>
        <v>3.0430790000000001</v>
      </c>
      <c r="J648" s="6" t="str">
        <f>OBV!F648</f>
        <v>BEARISH</v>
      </c>
      <c r="K648" s="6" t="str">
        <f>OBV!G648</f>
        <v>STRONG</v>
      </c>
      <c r="L648" s="6" t="str">
        <f>OBV!H648</f>
        <v>NEUTRAL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33</v>
      </c>
      <c r="Q648" s="9">
        <f t="shared" si="104"/>
        <v>13.7</v>
      </c>
      <c r="R648" s="9">
        <f t="shared" si="105"/>
        <v>13.25</v>
      </c>
      <c r="S648" s="9">
        <f t="shared" si="106"/>
        <v>18.600000000000001</v>
      </c>
      <c r="T648" s="9">
        <f t="shared" si="107"/>
        <v>14.5</v>
      </c>
      <c r="U648" s="8">
        <f t="shared" si="108"/>
        <v>15.183333333333332</v>
      </c>
      <c r="V648" s="8">
        <f t="shared" si="109"/>
        <v>15.012499999999999</v>
      </c>
    </row>
    <row r="649" spans="1:22" ht="13.5" x14ac:dyDescent="0.25">
      <c r="A649" s="3">
        <f>RSI!A649</f>
        <v>42949</v>
      </c>
      <c r="B649" s="2">
        <f>RSI!B649</f>
        <v>2.9918</v>
      </c>
      <c r="C649" s="2">
        <f>RSI!I649</f>
        <v>49.393106182966903</v>
      </c>
      <c r="D649" s="2">
        <f>MACD!E649</f>
        <v>3.297739897901053E-3</v>
      </c>
      <c r="E649" s="2">
        <f>MACD!F649</f>
        <v>-1.208125937206215E-3</v>
      </c>
      <c r="F649" s="2">
        <f>'Moving Avg'!D649</f>
        <v>2.9767999999999999</v>
      </c>
      <c r="G649" s="2">
        <f>'Moving Avg'!F649</f>
        <v>2.9871999999999996</v>
      </c>
      <c r="H649" s="2">
        <f>'Moving Avg'!G649</f>
        <v>3.0068940000000026</v>
      </c>
      <c r="I649" s="2">
        <f>'Moving Avg'!H649</f>
        <v>3.0426029999999997</v>
      </c>
      <c r="J649" s="6" t="str">
        <f>OBV!F649</f>
        <v>BEARISH</v>
      </c>
      <c r="K649" s="6" t="str">
        <f>OBV!G649</f>
        <v>STRONG</v>
      </c>
      <c r="L649" s="6" t="str">
        <f>OBV!H649</f>
        <v>NEUTRAL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33</v>
      </c>
      <c r="Q649" s="9">
        <f t="shared" si="104"/>
        <v>13.7</v>
      </c>
      <c r="R649" s="9">
        <f t="shared" si="105"/>
        <v>13.25</v>
      </c>
      <c r="S649" s="9">
        <f t="shared" si="106"/>
        <v>18.600000000000001</v>
      </c>
      <c r="T649" s="9">
        <f t="shared" si="107"/>
        <v>14.5</v>
      </c>
      <c r="U649" s="8">
        <f t="shared" si="108"/>
        <v>15.183333333333332</v>
      </c>
      <c r="V649" s="8">
        <f t="shared" si="109"/>
        <v>15.012499999999999</v>
      </c>
    </row>
    <row r="650" spans="1:22" ht="13.5" x14ac:dyDescent="0.25">
      <c r="A650" s="3">
        <f>RSI!A650</f>
        <v>42950</v>
      </c>
      <c r="B650" s="2">
        <f>RSI!B650</f>
        <v>2.9918</v>
      </c>
      <c r="C650" s="2">
        <f>RSI!I650</f>
        <v>49.393106182966903</v>
      </c>
      <c r="D650" s="2">
        <f>MACD!E650</f>
        <v>3.8874390938596903E-3</v>
      </c>
      <c r="E650" s="2">
        <f>MACD!F650</f>
        <v>-1.8901293099303387E-4</v>
      </c>
      <c r="F650" s="2">
        <f>'Moving Avg'!D650</f>
        <v>2.9767999999999999</v>
      </c>
      <c r="G650" s="2">
        <f>'Moving Avg'!F650</f>
        <v>2.9884499999999994</v>
      </c>
      <c r="H650" s="2">
        <f>'Moving Avg'!G650</f>
        <v>3.005928000000003</v>
      </c>
      <c r="I650" s="2">
        <f>'Moving Avg'!H650</f>
        <v>3.0423615000000002</v>
      </c>
      <c r="J650" s="6" t="str">
        <f>OBV!F650</f>
        <v>BEARISH</v>
      </c>
      <c r="K650" s="6" t="str">
        <f>OBV!G650</f>
        <v>STRONG</v>
      </c>
      <c r="L650" s="6" t="str">
        <f>OBV!H650</f>
        <v>NEUTRAL</v>
      </c>
      <c r="M650" s="8">
        <f t="shared" si="100"/>
        <v>25</v>
      </c>
      <c r="N650" s="8">
        <f t="shared" si="101"/>
        <v>0</v>
      </c>
      <c r="O650" s="8">
        <f t="shared" si="102"/>
        <v>0</v>
      </c>
      <c r="P650" s="8">
        <f t="shared" si="103"/>
        <v>33</v>
      </c>
      <c r="Q650" s="9">
        <f t="shared" si="104"/>
        <v>13.7</v>
      </c>
      <c r="R650" s="9">
        <f t="shared" si="105"/>
        <v>13.25</v>
      </c>
      <c r="S650" s="9">
        <f t="shared" si="106"/>
        <v>18.600000000000001</v>
      </c>
      <c r="T650" s="9">
        <f t="shared" si="107"/>
        <v>14.5</v>
      </c>
      <c r="U650" s="8">
        <f t="shared" si="108"/>
        <v>15.183333333333332</v>
      </c>
      <c r="V650" s="8">
        <f t="shared" si="109"/>
        <v>15.012499999999999</v>
      </c>
    </row>
    <row r="651" spans="1:22" ht="13.5" x14ac:dyDescent="0.25">
      <c r="A651" s="3">
        <f>RSI!A651</f>
        <v>42951</v>
      </c>
      <c r="B651" s="2">
        <f>RSI!B651</f>
        <v>2.9918</v>
      </c>
      <c r="C651" s="2">
        <f>RSI!I651</f>
        <v>49.393106182966903</v>
      </c>
      <c r="D651" s="2">
        <f>MACD!E651</f>
        <v>4.3997397278001671E-3</v>
      </c>
      <c r="E651" s="2">
        <f>MACD!F651</f>
        <v>7.2873760076560634E-4</v>
      </c>
      <c r="F651" s="2">
        <f>'Moving Avg'!D651</f>
        <v>2.9767999999999999</v>
      </c>
      <c r="G651" s="2">
        <f>'Moving Avg'!F651</f>
        <v>2.9909499999999993</v>
      </c>
      <c r="H651" s="2">
        <f>'Moving Avg'!G651</f>
        <v>3.004336000000003</v>
      </c>
      <c r="I651" s="2">
        <f>'Moving Avg'!H651</f>
        <v>3.0419244999999999</v>
      </c>
      <c r="J651" s="6" t="str">
        <f>OBV!F651</f>
        <v>BEARISH</v>
      </c>
      <c r="K651" s="6" t="str">
        <f>OBV!G651</f>
        <v>STRONG</v>
      </c>
      <c r="L651" s="6" t="str">
        <f>OBV!H651</f>
        <v>NEUTRAL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33</v>
      </c>
      <c r="Q651" s="9">
        <f t="shared" si="104"/>
        <v>13.7</v>
      </c>
      <c r="R651" s="9">
        <f t="shared" si="105"/>
        <v>13.25</v>
      </c>
      <c r="S651" s="9">
        <f t="shared" si="106"/>
        <v>18.600000000000001</v>
      </c>
      <c r="T651" s="9">
        <f t="shared" si="107"/>
        <v>14.5</v>
      </c>
      <c r="U651" s="8">
        <f t="shared" si="108"/>
        <v>15.183333333333332</v>
      </c>
      <c r="V651" s="8">
        <f t="shared" si="109"/>
        <v>15.012499999999999</v>
      </c>
    </row>
    <row r="652" spans="1:22" ht="13.5" x14ac:dyDescent="0.25">
      <c r="A652" s="3">
        <f>RSI!A652</f>
        <v>42954</v>
      </c>
      <c r="B652" s="2">
        <f>RSI!B652</f>
        <v>2.9918</v>
      </c>
      <c r="C652" s="2">
        <f>RSI!I652</f>
        <v>49.393106182966903</v>
      </c>
      <c r="D652" s="2">
        <f>MACD!E652</f>
        <v>4.8455622788612374E-3</v>
      </c>
      <c r="E652" s="2">
        <f>MACD!F652</f>
        <v>1.5521025363847327E-3</v>
      </c>
      <c r="F652" s="2">
        <f>'Moving Avg'!D652</f>
        <v>2.9918</v>
      </c>
      <c r="G652" s="2">
        <f>'Moving Avg'!F652</f>
        <v>2.9921999999999995</v>
      </c>
      <c r="H652" s="2">
        <f>'Moving Avg'!G652</f>
        <v>3.0035260000000026</v>
      </c>
      <c r="I652" s="2">
        <f>'Moving Avg'!H652</f>
        <v>3.0421520000000002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0</v>
      </c>
      <c r="P652" s="8">
        <f t="shared" si="103"/>
        <v>67</v>
      </c>
      <c r="Q652" s="9">
        <f t="shared" si="104"/>
        <v>18.799999999999997</v>
      </c>
      <c r="R652" s="9">
        <f t="shared" si="105"/>
        <v>21.75</v>
      </c>
      <c r="S652" s="9">
        <f t="shared" si="106"/>
        <v>33.900000000000006</v>
      </c>
      <c r="T652" s="9">
        <f t="shared" si="107"/>
        <v>23</v>
      </c>
      <c r="U652" s="8">
        <f t="shared" si="108"/>
        <v>24.816666666666666</v>
      </c>
      <c r="V652" s="8">
        <f t="shared" si="109"/>
        <v>24.362500000000001</v>
      </c>
    </row>
    <row r="653" spans="1:22" ht="13.5" x14ac:dyDescent="0.25">
      <c r="A653" s="3">
        <f>RSI!A653</f>
        <v>42955</v>
      </c>
      <c r="B653" s="2">
        <f>RSI!B653</f>
        <v>2.9750999999999999</v>
      </c>
      <c r="C653" s="2">
        <f>RSI!I653</f>
        <v>45.423570405321911</v>
      </c>
      <c r="D653" s="2">
        <f>MACD!E653</f>
        <v>5.1943342230957867E-3</v>
      </c>
      <c r="E653" s="2">
        <f>MACD!F653</f>
        <v>2.2805488737269435E-3</v>
      </c>
      <c r="F653" s="2">
        <f>'Moving Avg'!D653</f>
        <v>2.9884599999999999</v>
      </c>
      <c r="G653" s="2">
        <f>'Moving Avg'!F653</f>
        <v>2.9909499999999993</v>
      </c>
      <c r="H653" s="2">
        <f>'Moving Avg'!G653</f>
        <v>3.0023820000000025</v>
      </c>
      <c r="I653" s="2">
        <f>'Moving Avg'!H653</f>
        <v>3.0426085</v>
      </c>
      <c r="J653" s="6" t="str">
        <f>OBV!F653</f>
        <v>BEARISH</v>
      </c>
      <c r="K653" s="6" t="str">
        <f>OBV!G653</f>
        <v>STRONG</v>
      </c>
      <c r="L653" s="6" t="str">
        <f>OBV!H653</f>
        <v>CONFIRMED BEARISH</v>
      </c>
      <c r="M653" s="8">
        <f t="shared" si="100"/>
        <v>25</v>
      </c>
      <c r="N653" s="8">
        <f t="shared" si="101"/>
        <v>0</v>
      </c>
      <c r="O653" s="8">
        <f t="shared" si="102"/>
        <v>0</v>
      </c>
      <c r="P653" s="8">
        <f t="shared" si="103"/>
        <v>33</v>
      </c>
      <c r="Q653" s="9">
        <f t="shared" si="104"/>
        <v>13.7</v>
      </c>
      <c r="R653" s="9">
        <f t="shared" si="105"/>
        <v>13.25</v>
      </c>
      <c r="S653" s="9">
        <f t="shared" si="106"/>
        <v>18.600000000000001</v>
      </c>
      <c r="T653" s="9">
        <f t="shared" si="107"/>
        <v>14.5</v>
      </c>
      <c r="U653" s="8">
        <f t="shared" si="108"/>
        <v>15.183333333333332</v>
      </c>
      <c r="V653" s="8">
        <f t="shared" si="109"/>
        <v>15.012499999999999</v>
      </c>
    </row>
    <row r="654" spans="1:22" ht="13.5" x14ac:dyDescent="0.25">
      <c r="A654" s="3">
        <f>RSI!A654</f>
        <v>42956</v>
      </c>
      <c r="B654" s="2">
        <f>RSI!B654</f>
        <v>2.9918</v>
      </c>
      <c r="C654" s="2">
        <f>RSI!I654</f>
        <v>49.7708161134912</v>
      </c>
      <c r="D654" s="2">
        <f>MACD!E654</f>
        <v>4.3616702566344756E-3</v>
      </c>
      <c r="E654" s="2">
        <f>MACD!F654</f>
        <v>2.6967731503084501E-3</v>
      </c>
      <c r="F654" s="2">
        <f>'Moving Avg'!D654</f>
        <v>2.9884599999999999</v>
      </c>
      <c r="G654" s="2">
        <f>'Moving Avg'!F654</f>
        <v>2.9905349999999995</v>
      </c>
      <c r="H654" s="2">
        <f>'Moving Avg'!G654</f>
        <v>3.0012600000000025</v>
      </c>
      <c r="I654" s="2">
        <f>'Moving Avg'!H654</f>
        <v>3.0431094999999999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0</v>
      </c>
      <c r="O654" s="8">
        <f t="shared" si="102"/>
        <v>0</v>
      </c>
      <c r="P654" s="8">
        <f t="shared" si="103"/>
        <v>49.5</v>
      </c>
      <c r="Q654" s="9">
        <f t="shared" si="104"/>
        <v>16.175000000000001</v>
      </c>
      <c r="R654" s="9">
        <f t="shared" si="105"/>
        <v>17.375</v>
      </c>
      <c r="S654" s="9">
        <f t="shared" si="106"/>
        <v>26.025000000000002</v>
      </c>
      <c r="T654" s="9">
        <f t="shared" si="107"/>
        <v>18.625</v>
      </c>
      <c r="U654" s="8">
        <f t="shared" si="108"/>
        <v>19.858333333333334</v>
      </c>
      <c r="V654" s="8">
        <f t="shared" si="109"/>
        <v>19.55</v>
      </c>
    </row>
    <row r="655" spans="1:22" ht="13.5" x14ac:dyDescent="0.25">
      <c r="A655" s="3">
        <f>RSI!A655</f>
        <v>42957</v>
      </c>
      <c r="B655" s="2">
        <f>RSI!B655</f>
        <v>2.9834000000000001</v>
      </c>
      <c r="C655" s="2">
        <f>RSI!I655</f>
        <v>47.71215165269831</v>
      </c>
      <c r="D655" s="2">
        <f>MACD!E655</f>
        <v>4.2818147814114305E-3</v>
      </c>
      <c r="E655" s="2">
        <f>MACD!F655</f>
        <v>3.0137814765290464E-3</v>
      </c>
      <c r="F655" s="2">
        <f>'Moving Avg'!D655</f>
        <v>2.98678</v>
      </c>
      <c r="G655" s="2">
        <f>'Moving Avg'!F655</f>
        <v>2.9897</v>
      </c>
      <c r="H655" s="2">
        <f>'Moving Avg'!G655</f>
        <v>2.9999700000000025</v>
      </c>
      <c r="I655" s="2">
        <f>'Moving Avg'!H655</f>
        <v>3.0435684999999997</v>
      </c>
      <c r="J655" s="6" t="str">
        <f>OBV!F655</f>
        <v>BEARISH</v>
      </c>
      <c r="K655" s="6" t="str">
        <f>OBV!G655</f>
        <v>STRONG</v>
      </c>
      <c r="L655" s="6" t="str">
        <f>OBV!H655</f>
        <v>CONFIRMED BEARISH</v>
      </c>
      <c r="M655" s="8">
        <f t="shared" si="100"/>
        <v>25</v>
      </c>
      <c r="N655" s="8">
        <f t="shared" si="101"/>
        <v>0</v>
      </c>
      <c r="O655" s="8">
        <f t="shared" si="102"/>
        <v>0</v>
      </c>
      <c r="P655" s="8">
        <f t="shared" si="103"/>
        <v>33</v>
      </c>
      <c r="Q655" s="9">
        <f t="shared" si="104"/>
        <v>13.7</v>
      </c>
      <c r="R655" s="9">
        <f t="shared" si="105"/>
        <v>13.25</v>
      </c>
      <c r="S655" s="9">
        <f t="shared" si="106"/>
        <v>18.600000000000001</v>
      </c>
      <c r="T655" s="9">
        <f t="shared" si="107"/>
        <v>14.5</v>
      </c>
      <c r="U655" s="8">
        <f t="shared" si="108"/>
        <v>15.183333333333332</v>
      </c>
      <c r="V655" s="8">
        <f t="shared" si="109"/>
        <v>15.012499999999999</v>
      </c>
    </row>
    <row r="656" spans="1:22" ht="13.5" x14ac:dyDescent="0.25">
      <c r="A656" s="3">
        <f>RSI!A656</f>
        <v>42958</v>
      </c>
      <c r="B656" s="2">
        <f>RSI!B656</f>
        <v>2.9333999999999998</v>
      </c>
      <c r="C656" s="2">
        <f>RSI!I656</f>
        <v>37.712742800184628</v>
      </c>
      <c r="D656" s="2">
        <f>MACD!E656</f>
        <v>7.9698845397819795E-3</v>
      </c>
      <c r="E656" s="2">
        <f>MACD!F656</f>
        <v>4.005002089179633E-3</v>
      </c>
      <c r="F656" s="2">
        <f>'Moving Avg'!D656</f>
        <v>2.9750999999999999</v>
      </c>
      <c r="G656" s="2">
        <f>'Moving Avg'!F656</f>
        <v>2.9863649999999997</v>
      </c>
      <c r="H656" s="2">
        <f>'Moving Avg'!G656</f>
        <v>2.9976800000000021</v>
      </c>
      <c r="I656" s="2">
        <f>'Moving Avg'!H656</f>
        <v>3.0437775</v>
      </c>
      <c r="J656" s="6" t="str">
        <f>OBV!F656</f>
        <v>BEARISH</v>
      </c>
      <c r="K656" s="6" t="str">
        <f>OBV!G656</f>
        <v>STRONG</v>
      </c>
      <c r="L656" s="6" t="str">
        <f>OBV!H656</f>
        <v>CONFIRMED BEARISH</v>
      </c>
      <c r="M656" s="8">
        <f t="shared" si="100"/>
        <v>25</v>
      </c>
      <c r="N656" s="8">
        <f t="shared" si="101"/>
        <v>0</v>
      </c>
      <c r="O656" s="8">
        <f t="shared" si="102"/>
        <v>0</v>
      </c>
      <c r="P656" s="8">
        <f t="shared" si="103"/>
        <v>33</v>
      </c>
      <c r="Q656" s="9">
        <f t="shared" si="104"/>
        <v>13.7</v>
      </c>
      <c r="R656" s="9">
        <f t="shared" si="105"/>
        <v>13.25</v>
      </c>
      <c r="S656" s="9">
        <f t="shared" si="106"/>
        <v>18.600000000000001</v>
      </c>
      <c r="T656" s="9">
        <f t="shared" si="107"/>
        <v>14.5</v>
      </c>
      <c r="U656" s="8">
        <f t="shared" si="108"/>
        <v>15.183333333333332</v>
      </c>
      <c r="V656" s="8">
        <f t="shared" si="109"/>
        <v>15.012499999999999</v>
      </c>
    </row>
    <row r="657" spans="1:22" ht="13.5" x14ac:dyDescent="0.25">
      <c r="A657" s="3">
        <f>RSI!A657</f>
        <v>42961</v>
      </c>
      <c r="B657" s="2">
        <f>RSI!B657</f>
        <v>3.0001000000000002</v>
      </c>
      <c r="C657" s="2">
        <f>RSI!I657</f>
        <v>52.126597299506926</v>
      </c>
      <c r="D657" s="2">
        <f>MACD!E657</f>
        <v>-5.0451022254813793E-3</v>
      </c>
      <c r="E657" s="2">
        <f>MACD!F657</f>
        <v>2.1949812262474309E-3</v>
      </c>
      <c r="F657" s="2">
        <f>'Moving Avg'!D657</f>
        <v>2.9767600000000001</v>
      </c>
      <c r="G657" s="2">
        <f>'Moving Avg'!F657</f>
        <v>2.9863649999999997</v>
      </c>
      <c r="H657" s="2">
        <f>'Moving Avg'!G657</f>
        <v>2.9967240000000017</v>
      </c>
      <c r="I657" s="2">
        <f>'Moving Avg'!H657</f>
        <v>3.0442804999999997</v>
      </c>
      <c r="J657" s="6" t="str">
        <f>OBV!F657</f>
        <v>BEARISH</v>
      </c>
      <c r="K657" s="6" t="str">
        <f>OBV!G657</f>
        <v>STRONG</v>
      </c>
      <c r="L657" s="6" t="str">
        <f>OBV!H657</f>
        <v>BEARISH DIVERGENCE</v>
      </c>
      <c r="M657" s="8">
        <f t="shared" si="100"/>
        <v>25</v>
      </c>
      <c r="N657" s="8">
        <f t="shared" si="101"/>
        <v>45</v>
      </c>
      <c r="O657" s="8">
        <f t="shared" si="102"/>
        <v>0</v>
      </c>
      <c r="P657" s="8">
        <f t="shared" si="103"/>
        <v>33</v>
      </c>
      <c r="Q657" s="9">
        <f t="shared" si="104"/>
        <v>29.45</v>
      </c>
      <c r="R657" s="9">
        <f t="shared" si="105"/>
        <v>22.25</v>
      </c>
      <c r="S657" s="9">
        <f t="shared" si="106"/>
        <v>25.35</v>
      </c>
      <c r="T657" s="9">
        <f t="shared" si="107"/>
        <v>25.75</v>
      </c>
      <c r="U657" s="8">
        <f t="shared" si="108"/>
        <v>25.683333333333337</v>
      </c>
      <c r="V657" s="8">
        <f t="shared" si="109"/>
        <v>25.700000000000003</v>
      </c>
    </row>
    <row r="658" spans="1:22" ht="13.5" x14ac:dyDescent="0.25">
      <c r="A658" s="3">
        <f>RSI!A658</f>
        <v>42962</v>
      </c>
      <c r="B658" s="2">
        <f>RSI!B658</f>
        <v>3.0001000000000002</v>
      </c>
      <c r="C658" s="2">
        <f>RSI!I658</f>
        <v>52.126597299506926</v>
      </c>
      <c r="D658" s="2">
        <f>MACD!E658</f>
        <v>-4.5953613466931387E-3</v>
      </c>
      <c r="E658" s="2">
        <f>MACD!F658</f>
        <v>8.3691271165931697E-4</v>
      </c>
      <c r="F658" s="2">
        <f>'Moving Avg'!D658</f>
        <v>2.98176</v>
      </c>
      <c r="G658" s="2">
        <f>'Moving Avg'!F658</f>
        <v>2.9863650000000002</v>
      </c>
      <c r="H658" s="2">
        <f>'Moving Avg'!G658</f>
        <v>2.9957680000000009</v>
      </c>
      <c r="I658" s="2">
        <f>'Moving Avg'!H658</f>
        <v>3.0441585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  <c r="M658" s="8">
        <f t="shared" si="100"/>
        <v>25</v>
      </c>
      <c r="N658" s="8">
        <f t="shared" si="101"/>
        <v>45</v>
      </c>
      <c r="O658" s="8">
        <f t="shared" si="102"/>
        <v>0</v>
      </c>
      <c r="P658" s="8">
        <f t="shared" si="103"/>
        <v>67</v>
      </c>
      <c r="Q658" s="9">
        <f t="shared" si="104"/>
        <v>34.549999999999997</v>
      </c>
      <c r="R658" s="9">
        <f t="shared" si="105"/>
        <v>30.75</v>
      </c>
      <c r="S658" s="9">
        <f t="shared" si="106"/>
        <v>40.650000000000006</v>
      </c>
      <c r="T658" s="9">
        <f t="shared" si="107"/>
        <v>34.25</v>
      </c>
      <c r="U658" s="8">
        <f t="shared" si="108"/>
        <v>35.31666666666667</v>
      </c>
      <c r="V658" s="8">
        <f t="shared" si="109"/>
        <v>35.049999999999997</v>
      </c>
    </row>
    <row r="659" spans="1:22" ht="13.5" x14ac:dyDescent="0.25">
      <c r="A659" s="3">
        <f>RSI!A659</f>
        <v>42963</v>
      </c>
      <c r="B659" s="2">
        <f>RSI!B659</f>
        <v>2.9834000000000001</v>
      </c>
      <c r="C659" s="2">
        <f>RSI!I659</f>
        <v>48.844463551895736</v>
      </c>
      <c r="D659" s="2">
        <f>MACD!E659</f>
        <v>-3.0481813265978985E-3</v>
      </c>
      <c r="E659" s="2">
        <f>MACD!F659</f>
        <v>5.9893904007873866E-5</v>
      </c>
      <c r="F659" s="2">
        <f>'Moving Avg'!D659</f>
        <v>2.9800800000000001</v>
      </c>
      <c r="G659" s="2">
        <f>'Moving Avg'!F659</f>
        <v>2.9855300000000002</v>
      </c>
      <c r="H659" s="2">
        <f>'Moving Avg'!G659</f>
        <v>2.9944780000000009</v>
      </c>
      <c r="I659" s="2">
        <f>'Moving Avg'!H659</f>
        <v>3.0436404999999995</v>
      </c>
      <c r="J659" s="6" t="str">
        <f>OBV!F659</f>
        <v>BEARISH</v>
      </c>
      <c r="K659" s="6" t="str">
        <f>OBV!G659</f>
        <v>STRONG</v>
      </c>
      <c r="L659" s="6" t="str">
        <f>OBV!H659</f>
        <v>CONFIRMED BEARISH</v>
      </c>
      <c r="M659" s="8">
        <f t="shared" si="100"/>
        <v>25</v>
      </c>
      <c r="N659" s="8">
        <f t="shared" si="101"/>
        <v>45</v>
      </c>
      <c r="O659" s="8">
        <f t="shared" si="102"/>
        <v>0</v>
      </c>
      <c r="P659" s="8">
        <f t="shared" si="103"/>
        <v>33</v>
      </c>
      <c r="Q659" s="9">
        <f t="shared" si="104"/>
        <v>29.45</v>
      </c>
      <c r="R659" s="9">
        <f t="shared" si="105"/>
        <v>22.25</v>
      </c>
      <c r="S659" s="9">
        <f t="shared" si="106"/>
        <v>25.35</v>
      </c>
      <c r="T659" s="9">
        <f t="shared" si="107"/>
        <v>25.75</v>
      </c>
      <c r="U659" s="8">
        <f t="shared" si="108"/>
        <v>25.683333333333337</v>
      </c>
      <c r="V659" s="8">
        <f t="shared" si="109"/>
        <v>25.700000000000003</v>
      </c>
    </row>
    <row r="660" spans="1:22" ht="13.5" x14ac:dyDescent="0.25">
      <c r="A660" s="3">
        <f>RSI!A660</f>
        <v>42964</v>
      </c>
      <c r="B660" s="2">
        <f>RSI!B660</f>
        <v>3.0668000000000002</v>
      </c>
      <c r="C660" s="2">
        <f>RSI!I660</f>
        <v>61.785283695012581</v>
      </c>
      <c r="D660" s="2">
        <f>MACD!E660</f>
        <v>-7.8833174210917178E-3</v>
      </c>
      <c r="E660" s="2">
        <f>MACD!F660</f>
        <v>-1.5287483610120446E-3</v>
      </c>
      <c r="F660" s="2">
        <f>'Moving Avg'!D660</f>
        <v>2.9967600000000001</v>
      </c>
      <c r="G660" s="2">
        <f>'Moving Avg'!F660</f>
        <v>2.9888650000000005</v>
      </c>
      <c r="H660" s="2">
        <f>'Moving Avg'!G660</f>
        <v>2.9948560000000004</v>
      </c>
      <c r="I660" s="2">
        <f>'Moving Avg'!H660</f>
        <v>3.0441644999999991</v>
      </c>
      <c r="J660" s="6" t="str">
        <f>OBV!F660</f>
        <v>BEARISH</v>
      </c>
      <c r="K660" s="6" t="str">
        <f>OBV!G660</f>
        <v>STRONG</v>
      </c>
      <c r="L660" s="6" t="str">
        <f>OBV!H660</f>
        <v>BEARISH DIVERGENCE</v>
      </c>
      <c r="M660" s="8">
        <f t="shared" si="100"/>
        <v>25</v>
      </c>
      <c r="N660" s="8">
        <f t="shared" si="101"/>
        <v>45</v>
      </c>
      <c r="O660" s="8">
        <f t="shared" si="102"/>
        <v>0</v>
      </c>
      <c r="P660" s="8">
        <f t="shared" si="103"/>
        <v>33</v>
      </c>
      <c r="Q660" s="9">
        <f t="shared" si="104"/>
        <v>29.45</v>
      </c>
      <c r="R660" s="9">
        <f t="shared" si="105"/>
        <v>22.25</v>
      </c>
      <c r="S660" s="9">
        <f t="shared" si="106"/>
        <v>25.35</v>
      </c>
      <c r="T660" s="9">
        <f t="shared" si="107"/>
        <v>25.75</v>
      </c>
      <c r="U660" s="8">
        <f t="shared" si="108"/>
        <v>25.683333333333337</v>
      </c>
      <c r="V660" s="8">
        <f t="shared" si="109"/>
        <v>25.700000000000003</v>
      </c>
    </row>
    <row r="661" spans="1:22" ht="13.5" x14ac:dyDescent="0.25">
      <c r="A661" s="3">
        <f>RSI!A661</f>
        <v>42965</v>
      </c>
      <c r="B661" s="2">
        <f>RSI!B661</f>
        <v>3.0668000000000002</v>
      </c>
      <c r="C661" s="2">
        <f>RSI!I661</f>
        <v>61.785283695012581</v>
      </c>
      <c r="D661" s="2">
        <f>MACD!E661</f>
        <v>-1.2436391940469083E-2</v>
      </c>
      <c r="E661" s="2">
        <f>MACD!F661</f>
        <v>-3.710277076903452E-3</v>
      </c>
      <c r="F661" s="2">
        <f>'Moving Avg'!D661</f>
        <v>3.0234400000000003</v>
      </c>
      <c r="G661" s="2">
        <f>'Moving Avg'!F661</f>
        <v>2.9922000000000009</v>
      </c>
      <c r="H661" s="2">
        <f>'Moving Avg'!G661</f>
        <v>2.9974220000000003</v>
      </c>
      <c r="I661" s="2">
        <f>'Moving Avg'!H661</f>
        <v>3.0445714999999982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  <c r="M661" s="8">
        <f t="shared" si="100"/>
        <v>25</v>
      </c>
      <c r="N661" s="8">
        <f t="shared" si="101"/>
        <v>45</v>
      </c>
      <c r="O661" s="8">
        <f t="shared" si="102"/>
        <v>0</v>
      </c>
      <c r="P661" s="8">
        <f t="shared" si="103"/>
        <v>16.5</v>
      </c>
      <c r="Q661" s="9">
        <f t="shared" si="104"/>
        <v>26.975000000000001</v>
      </c>
      <c r="R661" s="9">
        <f t="shared" si="105"/>
        <v>18.125</v>
      </c>
      <c r="S661" s="9">
        <f t="shared" si="106"/>
        <v>17.925000000000001</v>
      </c>
      <c r="T661" s="9">
        <f t="shared" si="107"/>
        <v>21.625</v>
      </c>
      <c r="U661" s="8">
        <f t="shared" si="108"/>
        <v>21.008333333333336</v>
      </c>
      <c r="V661" s="8">
        <f t="shared" si="109"/>
        <v>21.162500000000001</v>
      </c>
    </row>
    <row r="662" spans="1:22" ht="13.5" x14ac:dyDescent="0.25">
      <c r="A662" s="3">
        <f>RSI!A662</f>
        <v>42968</v>
      </c>
      <c r="B662" s="2">
        <f>RSI!B662</f>
        <v>3.0668000000000002</v>
      </c>
      <c r="C662" s="2">
        <f>RSI!I662</f>
        <v>61.785283695012581</v>
      </c>
      <c r="D662" s="2">
        <f>MACD!E662</f>
        <v>-1.6716591157183824E-2</v>
      </c>
      <c r="E662" s="2">
        <f>MACD!F662</f>
        <v>-6.3115398929595272E-3</v>
      </c>
      <c r="F662" s="2">
        <f>'Moving Avg'!D662</f>
        <v>3.0367800000000003</v>
      </c>
      <c r="G662" s="2">
        <f>'Moving Avg'!F662</f>
        <v>2.9955350000000012</v>
      </c>
      <c r="H662" s="2">
        <f>'Moving Avg'!G662</f>
        <v>2.9999880000000001</v>
      </c>
      <c r="I662" s="2">
        <f>'Moving Avg'!H662</f>
        <v>3.0450174999999979</v>
      </c>
      <c r="J662" s="6" t="str">
        <f>OBV!F662</f>
        <v>BEARISH</v>
      </c>
      <c r="K662" s="6" t="str">
        <f>OBV!G662</f>
        <v>STRONG</v>
      </c>
      <c r="L662" s="6" t="str">
        <f>OBV!H662</f>
        <v>BEARISH DIVERGENCE</v>
      </c>
      <c r="M662" s="8">
        <f t="shared" si="100"/>
        <v>25</v>
      </c>
      <c r="N662" s="8">
        <f t="shared" si="101"/>
        <v>45</v>
      </c>
      <c r="O662" s="8">
        <f t="shared" si="102"/>
        <v>0</v>
      </c>
      <c r="P662" s="8">
        <f t="shared" si="103"/>
        <v>33</v>
      </c>
      <c r="Q662" s="9">
        <f t="shared" si="104"/>
        <v>29.45</v>
      </c>
      <c r="R662" s="9">
        <f t="shared" si="105"/>
        <v>22.25</v>
      </c>
      <c r="S662" s="9">
        <f t="shared" si="106"/>
        <v>25.35</v>
      </c>
      <c r="T662" s="9">
        <f t="shared" si="107"/>
        <v>25.75</v>
      </c>
      <c r="U662" s="8">
        <f t="shared" si="108"/>
        <v>25.683333333333337</v>
      </c>
      <c r="V662" s="8">
        <f t="shared" si="109"/>
        <v>25.700000000000003</v>
      </c>
    </row>
    <row r="663" spans="1:22" ht="13.5" x14ac:dyDescent="0.25">
      <c r="A663" s="3">
        <f>RSI!A663</f>
        <v>42969</v>
      </c>
      <c r="B663" s="2">
        <f>RSI!B663</f>
        <v>3.0417999999999998</v>
      </c>
      <c r="C663" s="2">
        <f>RSI!I663</f>
        <v>56.43984921248871</v>
      </c>
      <c r="D663" s="2">
        <f>MACD!E663</f>
        <v>-2.1451600900681989E-2</v>
      </c>
      <c r="E663" s="2">
        <f>MACD!F663</f>
        <v>-9.3395520945040202E-3</v>
      </c>
      <c r="F663" s="2">
        <f>'Moving Avg'!D663</f>
        <v>3.0451200000000003</v>
      </c>
      <c r="G663" s="2">
        <f>'Moving Avg'!F663</f>
        <v>2.9980350000000011</v>
      </c>
      <c r="H663" s="2">
        <f>'Moving Avg'!G663</f>
        <v>3.0003340000000005</v>
      </c>
      <c r="I663" s="2">
        <f>'Moving Avg'!H663</f>
        <v>3.0453384999999975</v>
      </c>
      <c r="J663" s="6" t="str">
        <f>OBV!F663</f>
        <v>BEARISH</v>
      </c>
      <c r="K663" s="6" t="str">
        <f>OBV!G663</f>
        <v>STRONG</v>
      </c>
      <c r="L663" s="6" t="str">
        <f>OBV!H663</f>
        <v>BEARISH DIVERGENCE</v>
      </c>
      <c r="M663" s="8">
        <f t="shared" si="100"/>
        <v>25</v>
      </c>
      <c r="N663" s="8">
        <f t="shared" si="101"/>
        <v>45</v>
      </c>
      <c r="O663" s="8">
        <f t="shared" si="102"/>
        <v>0</v>
      </c>
      <c r="P663" s="8">
        <f t="shared" si="103"/>
        <v>33</v>
      </c>
      <c r="Q663" s="9">
        <f t="shared" si="104"/>
        <v>29.45</v>
      </c>
      <c r="R663" s="9">
        <f t="shared" si="105"/>
        <v>22.25</v>
      </c>
      <c r="S663" s="9">
        <f t="shared" si="106"/>
        <v>25.35</v>
      </c>
      <c r="T663" s="9">
        <f t="shared" si="107"/>
        <v>25.75</v>
      </c>
      <c r="U663" s="8">
        <f t="shared" si="108"/>
        <v>25.683333333333337</v>
      </c>
      <c r="V663" s="8">
        <f t="shared" si="109"/>
        <v>25.700000000000003</v>
      </c>
    </row>
    <row r="664" spans="1:22" ht="13.5" x14ac:dyDescent="0.25">
      <c r="A664" s="3">
        <f>RSI!A664</f>
        <v>42970</v>
      </c>
      <c r="B664" s="2">
        <f>RSI!B664</f>
        <v>3.0417999999999998</v>
      </c>
      <c r="C664" s="2">
        <f>RSI!I664</f>
        <v>56.439849212488717</v>
      </c>
      <c r="D664" s="2">
        <f>MACD!E664</f>
        <v>-2.3107786871790825E-2</v>
      </c>
      <c r="E664" s="2">
        <f>MACD!F664</f>
        <v>-1.2093199049961381E-2</v>
      </c>
      <c r="F664" s="2">
        <f>'Moving Avg'!D664</f>
        <v>3.0568</v>
      </c>
      <c r="G664" s="2">
        <f>'Moving Avg'!F664</f>
        <v>3.0005350000000011</v>
      </c>
      <c r="H664" s="2">
        <f>'Moving Avg'!G664</f>
        <v>3.00068</v>
      </c>
      <c r="I664" s="2">
        <f>'Moving Avg'!H664</f>
        <v>3.0454639999999977</v>
      </c>
      <c r="J664" s="6" t="str">
        <f>OBV!F664</f>
        <v>BEARISH</v>
      </c>
      <c r="K664" s="6" t="str">
        <f>OBV!G664</f>
        <v>STRONG</v>
      </c>
      <c r="L664" s="6" t="str">
        <f>OBV!H664</f>
        <v>BEARISH DIVERGENCE</v>
      </c>
      <c r="M664" s="8">
        <f t="shared" si="100"/>
        <v>25</v>
      </c>
      <c r="N664" s="8">
        <f t="shared" si="101"/>
        <v>45</v>
      </c>
      <c r="O664" s="8">
        <f t="shared" si="102"/>
        <v>50</v>
      </c>
      <c r="P664" s="8">
        <f t="shared" si="103"/>
        <v>33</v>
      </c>
      <c r="Q664" s="9">
        <f t="shared" si="104"/>
        <v>36.950000000000003</v>
      </c>
      <c r="R664" s="9">
        <f t="shared" si="105"/>
        <v>39.75</v>
      </c>
      <c r="S664" s="9">
        <f t="shared" si="106"/>
        <v>37.85</v>
      </c>
      <c r="T664" s="9">
        <f t="shared" si="107"/>
        <v>38.25</v>
      </c>
      <c r="U664" s="8">
        <f t="shared" si="108"/>
        <v>38.183333333333337</v>
      </c>
      <c r="V664" s="8">
        <f t="shared" si="109"/>
        <v>38.200000000000003</v>
      </c>
    </row>
    <row r="665" spans="1:22" ht="13.5" x14ac:dyDescent="0.25">
      <c r="A665" s="3">
        <f>RSI!A665</f>
        <v>42971</v>
      </c>
      <c r="B665" s="2">
        <f>RSI!B665</f>
        <v>3.0834000000000001</v>
      </c>
      <c r="C665" s="2">
        <f>RSI!I665</f>
        <v>62.672214257452474</v>
      </c>
      <c r="D665" s="2">
        <f>MACD!E665</f>
        <v>-2.9085621614149737E-2</v>
      </c>
      <c r="E665" s="2">
        <f>MACD!F665</f>
        <v>-1.5491683562799053E-2</v>
      </c>
      <c r="F665" s="2">
        <f>'Moving Avg'!D665</f>
        <v>3.06012</v>
      </c>
      <c r="G665" s="2">
        <f>'Moving Avg'!F665</f>
        <v>3.0051150000000009</v>
      </c>
      <c r="H665" s="2">
        <f>'Moving Avg'!G665</f>
        <v>3.0018580000000004</v>
      </c>
      <c r="I665" s="2">
        <f>'Moving Avg'!H665</f>
        <v>3.0457584999999976</v>
      </c>
      <c r="J665" s="6" t="str">
        <f>OBV!F665</f>
        <v>BEARISH</v>
      </c>
      <c r="K665" s="6" t="str">
        <f>OBV!G665</f>
        <v>STRONG</v>
      </c>
      <c r="L665" s="6" t="str">
        <f>OBV!H665</f>
        <v>BEARISH DIVERGENCE</v>
      </c>
      <c r="M665" s="8">
        <f t="shared" si="100"/>
        <v>25</v>
      </c>
      <c r="N665" s="8">
        <f t="shared" si="101"/>
        <v>45</v>
      </c>
      <c r="O665" s="8">
        <f t="shared" si="102"/>
        <v>50</v>
      </c>
      <c r="P665" s="8">
        <f t="shared" si="103"/>
        <v>33</v>
      </c>
      <c r="Q665" s="9">
        <f t="shared" si="104"/>
        <v>36.950000000000003</v>
      </c>
      <c r="R665" s="9">
        <f t="shared" si="105"/>
        <v>39.75</v>
      </c>
      <c r="S665" s="9">
        <f t="shared" si="106"/>
        <v>37.85</v>
      </c>
      <c r="T665" s="9">
        <f t="shared" si="107"/>
        <v>38.25</v>
      </c>
      <c r="U665" s="8">
        <f t="shared" si="108"/>
        <v>38.183333333333337</v>
      </c>
      <c r="V665" s="8">
        <f t="shared" si="109"/>
        <v>38.200000000000003</v>
      </c>
    </row>
    <row r="666" spans="1:22" ht="13.5" x14ac:dyDescent="0.25">
      <c r="A666" s="3">
        <f>RSI!A666</f>
        <v>42972</v>
      </c>
      <c r="B666" s="2">
        <f>RSI!B666</f>
        <v>3.0834000000000001</v>
      </c>
      <c r="C666" s="2">
        <f>RSI!I666</f>
        <v>62.672214257452467</v>
      </c>
      <c r="D666" s="2">
        <f>MACD!E666</f>
        <v>-4.2269559128941925E-2</v>
      </c>
      <c r="E666" s="2">
        <f>MACD!F666</f>
        <v>-2.084725867602763E-2</v>
      </c>
      <c r="F666" s="2">
        <f>'Moving Avg'!D666</f>
        <v>3.0634399999999999</v>
      </c>
      <c r="G666" s="2">
        <f>'Moving Avg'!F666</f>
        <v>3.0096950000000002</v>
      </c>
      <c r="H666" s="2">
        <f>'Moving Avg'!G666</f>
        <v>3.0030360000000007</v>
      </c>
      <c r="I666" s="2">
        <f>'Moving Avg'!H666</f>
        <v>3.0460529999999979</v>
      </c>
      <c r="J666" s="6" t="str">
        <f>OBV!F666</f>
        <v>BEARISH</v>
      </c>
      <c r="K666" s="6" t="str">
        <f>OBV!G666</f>
        <v>STRONG</v>
      </c>
      <c r="L666" s="6" t="str">
        <f>OBV!H666</f>
        <v>BEARISH DIVERGENCE</v>
      </c>
      <c r="M666" s="8">
        <f t="shared" si="100"/>
        <v>25</v>
      </c>
      <c r="N666" s="8">
        <f t="shared" si="101"/>
        <v>100</v>
      </c>
      <c r="O666" s="8">
        <f t="shared" si="102"/>
        <v>50</v>
      </c>
      <c r="P666" s="8">
        <f t="shared" si="103"/>
        <v>33</v>
      </c>
      <c r="Q666" s="9">
        <f t="shared" si="104"/>
        <v>56.2</v>
      </c>
      <c r="R666" s="9">
        <f t="shared" si="105"/>
        <v>50.75</v>
      </c>
      <c r="S666" s="9">
        <f t="shared" si="106"/>
        <v>46.1</v>
      </c>
      <c r="T666" s="9">
        <f t="shared" si="107"/>
        <v>52</v>
      </c>
      <c r="U666" s="8">
        <f t="shared" si="108"/>
        <v>51.016666666666673</v>
      </c>
      <c r="V666" s="8">
        <f t="shared" si="109"/>
        <v>51.262500000000003</v>
      </c>
    </row>
    <row r="667" spans="1:22" ht="13.5" x14ac:dyDescent="0.25">
      <c r="A667" s="3">
        <f>RSI!A667</f>
        <v>42975</v>
      </c>
      <c r="B667" s="2">
        <f>RSI!B667</f>
        <v>3.0750999999999999</v>
      </c>
      <c r="C667" s="2">
        <f>RSI!I667</f>
        <v>60.663827069958295</v>
      </c>
      <c r="D667" s="2">
        <f>MACD!E667</f>
        <v>-4.2950198958149777E-2</v>
      </c>
      <c r="E667" s="2">
        <f>MACD!F667</f>
        <v>-2.5267846732452061E-2</v>
      </c>
      <c r="F667" s="2">
        <f>'Moving Avg'!D667</f>
        <v>3.0650999999999997</v>
      </c>
      <c r="G667" s="2">
        <f>'Moving Avg'!F667</f>
        <v>3.0176100000000003</v>
      </c>
      <c r="H667" s="2">
        <f>'Moving Avg'!G667</f>
        <v>3.0048300000000006</v>
      </c>
      <c r="I667" s="2">
        <f>'Moving Avg'!H667</f>
        <v>3.046383999999998</v>
      </c>
      <c r="J667" s="6" t="str">
        <f>OBV!F667</f>
        <v>BEARISH</v>
      </c>
      <c r="K667" s="6" t="str">
        <f>OBV!G667</f>
        <v>STRONG</v>
      </c>
      <c r="L667" s="6" t="str">
        <f>OBV!H667</f>
        <v>BEARISH DIVERGENCE</v>
      </c>
      <c r="M667" s="8">
        <f t="shared" si="100"/>
        <v>25</v>
      </c>
      <c r="N667" s="8">
        <f t="shared" si="101"/>
        <v>45</v>
      </c>
      <c r="O667" s="8">
        <f t="shared" si="102"/>
        <v>50</v>
      </c>
      <c r="P667" s="8">
        <f t="shared" si="103"/>
        <v>33</v>
      </c>
      <c r="Q667" s="9">
        <f t="shared" si="104"/>
        <v>36.950000000000003</v>
      </c>
      <c r="R667" s="9">
        <f t="shared" si="105"/>
        <v>39.75</v>
      </c>
      <c r="S667" s="9">
        <f t="shared" si="106"/>
        <v>37.85</v>
      </c>
      <c r="T667" s="9">
        <f t="shared" si="107"/>
        <v>38.25</v>
      </c>
      <c r="U667" s="8">
        <f t="shared" si="108"/>
        <v>38.183333333333337</v>
      </c>
      <c r="V667" s="8">
        <f t="shared" si="109"/>
        <v>38.200000000000003</v>
      </c>
    </row>
    <row r="668" spans="1:22" ht="13.5" x14ac:dyDescent="0.25">
      <c r="A668" s="3">
        <f>RSI!A668</f>
        <v>42976</v>
      </c>
      <c r="B668" s="2">
        <f>RSI!B668</f>
        <v>3.0750999999999999</v>
      </c>
      <c r="C668" s="2">
        <f>RSI!I668</f>
        <v>60.663827069958295</v>
      </c>
      <c r="D668" s="2">
        <f>MACD!E668</f>
        <v>-4.3848703679516099E-2</v>
      </c>
      <c r="E668" s="2">
        <f>MACD!F668</f>
        <v>-2.8984018121864873E-2</v>
      </c>
      <c r="F668" s="2">
        <f>'Moving Avg'!D668</f>
        <v>3.0717599999999998</v>
      </c>
      <c r="G668" s="2">
        <f>'Moving Avg'!F668</f>
        <v>3.0217749999999999</v>
      </c>
      <c r="H668" s="2">
        <f>'Moving Avg'!G668</f>
        <v>3.0058419999999999</v>
      </c>
      <c r="I668" s="2">
        <f>'Moving Avg'!H668</f>
        <v>3.0471449999999982</v>
      </c>
      <c r="J668" s="6" t="str">
        <f>OBV!F668</f>
        <v>BEARISH</v>
      </c>
      <c r="K668" s="6" t="str">
        <f>OBV!G668</f>
        <v>NEUTRAL</v>
      </c>
      <c r="L668" s="6" t="str">
        <f>OBV!H668</f>
        <v>BEARISH DIVERGENCE</v>
      </c>
      <c r="M668" s="8">
        <f t="shared" si="100"/>
        <v>25</v>
      </c>
      <c r="N668" s="8">
        <f t="shared" si="101"/>
        <v>45</v>
      </c>
      <c r="O668" s="8">
        <f t="shared" si="102"/>
        <v>50</v>
      </c>
      <c r="P668" s="8">
        <f t="shared" si="103"/>
        <v>16.5</v>
      </c>
      <c r="Q668" s="9">
        <f t="shared" si="104"/>
        <v>34.475000000000001</v>
      </c>
      <c r="R668" s="9">
        <f t="shared" si="105"/>
        <v>35.625</v>
      </c>
      <c r="S668" s="9">
        <f t="shared" si="106"/>
        <v>30.425000000000001</v>
      </c>
      <c r="T668" s="9">
        <f t="shared" si="107"/>
        <v>34.125</v>
      </c>
      <c r="U668" s="8">
        <f t="shared" si="108"/>
        <v>33.508333333333333</v>
      </c>
      <c r="V668" s="8">
        <f t="shared" si="109"/>
        <v>33.662499999999994</v>
      </c>
    </row>
    <row r="669" spans="1:22" ht="13.5" x14ac:dyDescent="0.25">
      <c r="A669" s="3">
        <f>RSI!A669</f>
        <v>42977</v>
      </c>
      <c r="B669" s="2">
        <f>RSI!B669</f>
        <v>3.0001000000000002</v>
      </c>
      <c r="C669" s="2">
        <f>RSI!I669</f>
        <v>45.412691458150412</v>
      </c>
      <c r="D669" s="2">
        <f>MACD!E669</f>
        <v>-4.1921336111589547E-2</v>
      </c>
      <c r="E669" s="2">
        <f>MACD!F669</f>
        <v>-3.1571481719809807E-2</v>
      </c>
      <c r="F669" s="2">
        <f>'Moving Avg'!D669</f>
        <v>3.0634199999999998</v>
      </c>
      <c r="G669" s="2">
        <f>'Moving Avg'!F669</f>
        <v>3.0221899999999997</v>
      </c>
      <c r="H669" s="2">
        <f>'Moving Avg'!G669</f>
        <v>3.0053540000000005</v>
      </c>
      <c r="I669" s="2">
        <f>'Moving Avg'!H669</f>
        <v>3.0470619999999982</v>
      </c>
      <c r="J669" s="6" t="str">
        <f>OBV!F669</f>
        <v>BEARISH</v>
      </c>
      <c r="K669" s="6" t="str">
        <f>OBV!G669</f>
        <v>STRONG</v>
      </c>
      <c r="L669" s="6" t="str">
        <f>OBV!H669</f>
        <v>CONFIRMED BEARISH</v>
      </c>
      <c r="M669" s="8">
        <f t="shared" si="100"/>
        <v>25</v>
      </c>
      <c r="N669" s="8">
        <f t="shared" si="101"/>
        <v>45</v>
      </c>
      <c r="O669" s="8">
        <f t="shared" si="102"/>
        <v>50</v>
      </c>
      <c r="P669" s="8">
        <f t="shared" si="103"/>
        <v>33</v>
      </c>
      <c r="Q669" s="9">
        <f t="shared" si="104"/>
        <v>36.950000000000003</v>
      </c>
      <c r="R669" s="9">
        <f t="shared" si="105"/>
        <v>39.75</v>
      </c>
      <c r="S669" s="9">
        <f t="shared" si="106"/>
        <v>37.85</v>
      </c>
      <c r="T669" s="9">
        <f t="shared" si="107"/>
        <v>38.25</v>
      </c>
      <c r="U669" s="8">
        <f t="shared" si="108"/>
        <v>38.183333333333337</v>
      </c>
      <c r="V669" s="8">
        <f t="shared" si="109"/>
        <v>38.200000000000003</v>
      </c>
    </row>
    <row r="670" spans="1:22" ht="13.5" x14ac:dyDescent="0.25">
      <c r="A670" s="3">
        <f>RSI!A670</f>
        <v>42978</v>
      </c>
      <c r="B670" s="2">
        <f>RSI!B670</f>
        <v>3.0001000000000002</v>
      </c>
      <c r="C670" s="2">
        <f>RSI!I670</f>
        <v>45.41269145815042</v>
      </c>
      <c r="D670" s="2">
        <f>MACD!E670</f>
        <v>-2.729309843174299E-2</v>
      </c>
      <c r="E670" s="2">
        <f>MACD!F670</f>
        <v>-3.0715805062196445E-2</v>
      </c>
      <c r="F670" s="2">
        <f>'Moving Avg'!D670</f>
        <v>3.0467599999999999</v>
      </c>
      <c r="G670" s="2">
        <f>'Moving Avg'!F670</f>
        <v>3.022605</v>
      </c>
      <c r="H670" s="2">
        <f>'Moving Avg'!G670</f>
        <v>3.0048660000000007</v>
      </c>
      <c r="I670" s="2">
        <f>'Moving Avg'!H670</f>
        <v>3.0469789999999977</v>
      </c>
      <c r="J670" s="6" t="str">
        <f>OBV!F670</f>
        <v>BEARISH</v>
      </c>
      <c r="K670" s="6" t="str">
        <f>OBV!G670</f>
        <v>STRONG</v>
      </c>
      <c r="L670" s="6" t="str">
        <f>OBV!H670</f>
        <v>CONFIRMED BEARISH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33</v>
      </c>
      <c r="Q670" s="9">
        <f t="shared" si="104"/>
        <v>13.7</v>
      </c>
      <c r="R670" s="9">
        <f t="shared" si="105"/>
        <v>13.25</v>
      </c>
      <c r="S670" s="9">
        <f t="shared" si="106"/>
        <v>18.600000000000001</v>
      </c>
      <c r="T670" s="9">
        <f t="shared" si="107"/>
        <v>14.5</v>
      </c>
      <c r="U670" s="8">
        <f t="shared" si="108"/>
        <v>15.183333333333332</v>
      </c>
      <c r="V670" s="8">
        <f t="shared" si="109"/>
        <v>15.012499999999999</v>
      </c>
    </row>
    <row r="671" spans="1:22" ht="13.5" x14ac:dyDescent="0.25">
      <c r="A671" s="3">
        <f>RSI!A671</f>
        <v>42982</v>
      </c>
      <c r="B671" s="2">
        <f>RSI!B671</f>
        <v>3.0417999999999998</v>
      </c>
      <c r="C671" s="2">
        <f>RSI!I671</f>
        <v>53.027518450220413</v>
      </c>
      <c r="D671" s="2">
        <f>MACD!E671</f>
        <v>-1.7849970922668934E-2</v>
      </c>
      <c r="E671" s="2">
        <f>MACD!F671</f>
        <v>-2.8142638234290945E-2</v>
      </c>
      <c r="F671" s="2">
        <f>'Moving Avg'!D671</f>
        <v>3.03844</v>
      </c>
      <c r="G671" s="2">
        <f>'Moving Avg'!F671</f>
        <v>3.0251050000000004</v>
      </c>
      <c r="H671" s="2">
        <f>'Moving Avg'!G671</f>
        <v>3.0058380000000007</v>
      </c>
      <c r="I671" s="2">
        <f>'Moving Avg'!H671</f>
        <v>3.0471044999999979</v>
      </c>
      <c r="J671" s="6" t="str">
        <f>OBV!F671</f>
        <v>BEARISH</v>
      </c>
      <c r="K671" s="6" t="str">
        <f>OBV!G671</f>
        <v>STRONG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0</v>
      </c>
      <c r="P671" s="8">
        <f t="shared" si="103"/>
        <v>33</v>
      </c>
      <c r="Q671" s="9">
        <f t="shared" si="104"/>
        <v>13.7</v>
      </c>
      <c r="R671" s="9">
        <f t="shared" si="105"/>
        <v>13.25</v>
      </c>
      <c r="S671" s="9">
        <f t="shared" si="106"/>
        <v>18.600000000000001</v>
      </c>
      <c r="T671" s="9">
        <f t="shared" si="107"/>
        <v>14.5</v>
      </c>
      <c r="U671" s="8">
        <f t="shared" si="108"/>
        <v>15.183333333333332</v>
      </c>
      <c r="V671" s="8">
        <f t="shared" si="109"/>
        <v>15.012499999999999</v>
      </c>
    </row>
    <row r="672" spans="1:22" ht="13.5" x14ac:dyDescent="0.25">
      <c r="A672" s="3">
        <f>RSI!A672</f>
        <v>42983</v>
      </c>
      <c r="B672" s="2">
        <f>RSI!B672</f>
        <v>3.0417999999999998</v>
      </c>
      <c r="C672" s="2">
        <f>RSI!I672</f>
        <v>53.027518450220413</v>
      </c>
      <c r="D672" s="2">
        <f>MACD!E672</f>
        <v>-9.9631904420820483E-3</v>
      </c>
      <c r="E672" s="2">
        <f>MACD!F672</f>
        <v>-2.450674867584917E-2</v>
      </c>
      <c r="F672" s="2">
        <f>'Moving Avg'!D672</f>
        <v>3.0317800000000004</v>
      </c>
      <c r="G672" s="2">
        <f>'Moving Avg'!F672</f>
        <v>3.0276050000000003</v>
      </c>
      <c r="H672" s="2">
        <f>'Moving Avg'!G672</f>
        <v>3.0068100000000002</v>
      </c>
      <c r="I672" s="2">
        <f>'Moving Avg'!H672</f>
        <v>3.047464499999998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0</v>
      </c>
      <c r="P672" s="8">
        <f t="shared" si="103"/>
        <v>33</v>
      </c>
      <c r="Q672" s="9">
        <f t="shared" si="104"/>
        <v>13.7</v>
      </c>
      <c r="R672" s="9">
        <f t="shared" si="105"/>
        <v>13.25</v>
      </c>
      <c r="S672" s="9">
        <f t="shared" si="106"/>
        <v>18.600000000000001</v>
      </c>
      <c r="T672" s="9">
        <f t="shared" si="107"/>
        <v>14.5</v>
      </c>
      <c r="U672" s="8">
        <f t="shared" si="108"/>
        <v>15.183333333333332</v>
      </c>
      <c r="V672" s="8">
        <f t="shared" si="109"/>
        <v>15.012499999999999</v>
      </c>
    </row>
    <row r="673" spans="1:22" ht="13.5" x14ac:dyDescent="0.25">
      <c r="A673" s="3">
        <f>RSI!A673</f>
        <v>42984</v>
      </c>
      <c r="B673" s="2">
        <f>RSI!B673</f>
        <v>3.0417999999999998</v>
      </c>
      <c r="C673" s="2">
        <f>RSI!I673</f>
        <v>53.027518450220413</v>
      </c>
      <c r="D673" s="2">
        <f>MACD!E673</f>
        <v>-7.2318018553878538E-3</v>
      </c>
      <c r="E673" s="2">
        <f>MACD!F673</f>
        <v>-2.1051759311756908E-2</v>
      </c>
      <c r="F673" s="2">
        <f>'Moving Avg'!D673</f>
        <v>3.0251200000000003</v>
      </c>
      <c r="G673" s="2">
        <f>'Moving Avg'!F673</f>
        <v>3.0309400000000002</v>
      </c>
      <c r="H673" s="2">
        <f>'Moving Avg'!G673</f>
        <v>3.0077819999999997</v>
      </c>
      <c r="I673" s="2">
        <f>'Moving Avg'!H673</f>
        <v>3.0475899999999978</v>
      </c>
      <c r="J673" s="6" t="str">
        <f>OBV!F673</f>
        <v>BEARISH</v>
      </c>
      <c r="K673" s="6" t="str">
        <f>OBV!G673</f>
        <v>STRONG</v>
      </c>
      <c r="L673" s="6" t="str">
        <f>OBV!H673</f>
        <v>CONFIRMED BEARISH</v>
      </c>
      <c r="M673" s="8">
        <f t="shared" si="100"/>
        <v>25</v>
      </c>
      <c r="N673" s="8">
        <f t="shared" si="101"/>
        <v>0</v>
      </c>
      <c r="O673" s="8">
        <f t="shared" si="102"/>
        <v>0</v>
      </c>
      <c r="P673" s="8">
        <f t="shared" si="103"/>
        <v>33</v>
      </c>
      <c r="Q673" s="9">
        <f t="shared" si="104"/>
        <v>13.7</v>
      </c>
      <c r="R673" s="9">
        <f t="shared" si="105"/>
        <v>13.25</v>
      </c>
      <c r="S673" s="9">
        <f t="shared" si="106"/>
        <v>18.600000000000001</v>
      </c>
      <c r="T673" s="9">
        <f t="shared" si="107"/>
        <v>14.5</v>
      </c>
      <c r="U673" s="8">
        <f t="shared" si="108"/>
        <v>15.183333333333332</v>
      </c>
      <c r="V673" s="8">
        <f t="shared" si="109"/>
        <v>15.012499999999999</v>
      </c>
    </row>
    <row r="674" spans="1:22" ht="13.5" x14ac:dyDescent="0.25">
      <c r="A674" s="3">
        <f>RSI!A674</f>
        <v>42985</v>
      </c>
      <c r="B674" s="2">
        <f>RSI!B674</f>
        <v>3.0417999999999998</v>
      </c>
      <c r="C674" s="2">
        <f>RSI!I674</f>
        <v>53.027518450220427</v>
      </c>
      <c r="D674" s="2">
        <f>MACD!E674</f>
        <v>-5.0094113460930068E-3</v>
      </c>
      <c r="E674" s="2">
        <f>MACD!F674</f>
        <v>-1.7843289718624127E-2</v>
      </c>
      <c r="F674" s="2">
        <f>'Moving Avg'!D674</f>
        <v>3.0334600000000003</v>
      </c>
      <c r="G674" s="2">
        <f>'Moving Avg'!F674</f>
        <v>3.0334400000000001</v>
      </c>
      <c r="H674" s="2">
        <f>'Moving Avg'!G674</f>
        <v>3.0087539999999997</v>
      </c>
      <c r="I674" s="2">
        <f>'Moving Avg'!H674</f>
        <v>3.0477544999999977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  <c r="M674" s="8">
        <f t="shared" si="100"/>
        <v>25</v>
      </c>
      <c r="N674" s="8">
        <f t="shared" si="101"/>
        <v>0</v>
      </c>
      <c r="O674" s="8">
        <f t="shared" si="102"/>
        <v>0</v>
      </c>
      <c r="P674" s="8">
        <f t="shared" si="103"/>
        <v>83.5</v>
      </c>
      <c r="Q674" s="9">
        <f t="shared" si="104"/>
        <v>21.274999999999999</v>
      </c>
      <c r="R674" s="9">
        <f t="shared" si="105"/>
        <v>25.875</v>
      </c>
      <c r="S674" s="9">
        <f t="shared" si="106"/>
        <v>41.325000000000003</v>
      </c>
      <c r="T674" s="9">
        <f t="shared" si="107"/>
        <v>27.125</v>
      </c>
      <c r="U674" s="8">
        <f t="shared" si="108"/>
        <v>29.491666666666664</v>
      </c>
      <c r="V674" s="8">
        <f t="shared" si="109"/>
        <v>28.9</v>
      </c>
    </row>
    <row r="675" spans="1:22" ht="13.5" x14ac:dyDescent="0.25">
      <c r="A675" s="3">
        <f>RSI!A675</f>
        <v>42986</v>
      </c>
      <c r="B675" s="2">
        <f>RSI!B675</f>
        <v>3.0417999999999998</v>
      </c>
      <c r="C675" s="2">
        <f>RSI!I675</f>
        <v>53.027518450220427</v>
      </c>
      <c r="D675" s="2">
        <f>MACD!E675</f>
        <v>3.1888651081528607E-3</v>
      </c>
      <c r="E675" s="2">
        <f>MACD!F675</f>
        <v>-1.363685875326873E-2</v>
      </c>
      <c r="F675" s="2">
        <f>'Moving Avg'!D675</f>
        <v>3.0417999999999998</v>
      </c>
      <c r="G675" s="2">
        <f>'Moving Avg'!F675</f>
        <v>3.0363600000000006</v>
      </c>
      <c r="H675" s="2">
        <f>'Moving Avg'!G675</f>
        <v>3.0090999999999997</v>
      </c>
      <c r="I675" s="2">
        <f>'Moving Avg'!H675</f>
        <v>3.0479189999999972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0</v>
      </c>
      <c r="O675" s="8">
        <f t="shared" si="102"/>
        <v>0</v>
      </c>
      <c r="P675" s="8">
        <f t="shared" si="103"/>
        <v>83.5</v>
      </c>
      <c r="Q675" s="9">
        <f t="shared" si="104"/>
        <v>21.274999999999999</v>
      </c>
      <c r="R675" s="9">
        <f t="shared" si="105"/>
        <v>25.875</v>
      </c>
      <c r="S675" s="9">
        <f t="shared" si="106"/>
        <v>41.325000000000003</v>
      </c>
      <c r="T675" s="9">
        <f t="shared" si="107"/>
        <v>27.125</v>
      </c>
      <c r="U675" s="8">
        <f t="shared" si="108"/>
        <v>29.491666666666664</v>
      </c>
      <c r="V675" s="8">
        <f t="shared" si="109"/>
        <v>28.9</v>
      </c>
    </row>
    <row r="676" spans="1:22" ht="13.5" x14ac:dyDescent="0.25">
      <c r="A676" s="3">
        <f>RSI!A676</f>
        <v>42989</v>
      </c>
      <c r="B676" s="2">
        <f>RSI!B676</f>
        <v>3.0333999999999999</v>
      </c>
      <c r="C676" s="2">
        <f>RSI!I676</f>
        <v>50.953516462322277</v>
      </c>
      <c r="D676" s="2">
        <f>MACD!E676</f>
        <v>1.067197212947768E-2</v>
      </c>
      <c r="E676" s="2">
        <f>MACD!F676</f>
        <v>-8.7750925767194482E-3</v>
      </c>
      <c r="F676" s="2">
        <f>'Moving Avg'!D676</f>
        <v>3.0401199999999999</v>
      </c>
      <c r="G676" s="2">
        <f>'Moving Avg'!F676</f>
        <v>3.041360000000001</v>
      </c>
      <c r="H676" s="2">
        <f>'Moving Avg'!G676</f>
        <v>3.0094340000000002</v>
      </c>
      <c r="I676" s="2">
        <f>'Moving Avg'!H676</f>
        <v>3.0484324999999974</v>
      </c>
      <c r="J676" s="6" t="str">
        <f>OBV!F676</f>
        <v>BEARISH</v>
      </c>
      <c r="K676" s="6" t="str">
        <f>OBV!G676</f>
        <v>STRONG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0</v>
      </c>
      <c r="P676" s="8">
        <f t="shared" si="103"/>
        <v>33</v>
      </c>
      <c r="Q676" s="9">
        <f t="shared" si="104"/>
        <v>13.7</v>
      </c>
      <c r="R676" s="9">
        <f t="shared" si="105"/>
        <v>13.25</v>
      </c>
      <c r="S676" s="9">
        <f t="shared" si="106"/>
        <v>18.600000000000001</v>
      </c>
      <c r="T676" s="9">
        <f t="shared" si="107"/>
        <v>14.5</v>
      </c>
      <c r="U676" s="8">
        <f t="shared" si="108"/>
        <v>15.183333333333332</v>
      </c>
      <c r="V676" s="8">
        <f t="shared" si="109"/>
        <v>15.012499999999999</v>
      </c>
    </row>
    <row r="677" spans="1:22" ht="13.5" x14ac:dyDescent="0.25">
      <c r="A677" s="3">
        <f>RSI!A677</f>
        <v>42990</v>
      </c>
      <c r="B677" s="2">
        <f>RSI!B677</f>
        <v>3.0333999999999999</v>
      </c>
      <c r="C677" s="2">
        <f>RSI!I677</f>
        <v>50.953516462322277</v>
      </c>
      <c r="D677" s="2">
        <f>MACD!E677</f>
        <v>1.5706064842715417E-2</v>
      </c>
      <c r="E677" s="2">
        <f>MACD!F677</f>
        <v>-3.8788610928324752E-3</v>
      </c>
      <c r="F677" s="2">
        <f>'Moving Avg'!D677</f>
        <v>3.03844</v>
      </c>
      <c r="G677" s="2">
        <f>'Moving Avg'!F677</f>
        <v>3.043025000000001</v>
      </c>
      <c r="H677" s="2">
        <f>'Moving Avg'!G677</f>
        <v>3.0096119999999997</v>
      </c>
      <c r="I677" s="2">
        <f>'Moving Avg'!H677</f>
        <v>3.0489459999999973</v>
      </c>
      <c r="J677" s="6" t="str">
        <f>OBV!F677</f>
        <v>BEARISH</v>
      </c>
      <c r="K677" s="6" t="str">
        <f>OBV!G677</f>
        <v>STRONG</v>
      </c>
      <c r="L677" s="6" t="str">
        <f>OBV!H677</f>
        <v>CONFIRMED BEARISH</v>
      </c>
      <c r="M677" s="8">
        <f t="shared" si="100"/>
        <v>25</v>
      </c>
      <c r="N677" s="8">
        <f t="shared" si="101"/>
        <v>0</v>
      </c>
      <c r="O677" s="8">
        <f t="shared" si="102"/>
        <v>0</v>
      </c>
      <c r="P677" s="8">
        <f t="shared" si="103"/>
        <v>33</v>
      </c>
      <c r="Q677" s="9">
        <f t="shared" si="104"/>
        <v>13.7</v>
      </c>
      <c r="R677" s="9">
        <f t="shared" si="105"/>
        <v>13.25</v>
      </c>
      <c r="S677" s="9">
        <f t="shared" si="106"/>
        <v>18.600000000000001</v>
      </c>
      <c r="T677" s="9">
        <f t="shared" si="107"/>
        <v>14.5</v>
      </c>
      <c r="U677" s="8">
        <f t="shared" si="108"/>
        <v>15.183333333333332</v>
      </c>
      <c r="V677" s="8">
        <f t="shared" si="109"/>
        <v>15.012499999999999</v>
      </c>
    </row>
    <row r="678" spans="1:22" ht="13.5" x14ac:dyDescent="0.25">
      <c r="A678" s="3">
        <f>RSI!A678</f>
        <v>42991</v>
      </c>
      <c r="B678" s="2">
        <f>RSI!B678</f>
        <v>3.0333999999999999</v>
      </c>
      <c r="C678" s="2">
        <f>RSI!I678</f>
        <v>50.953516462322284</v>
      </c>
      <c r="D678" s="2">
        <f>MACD!E678</f>
        <v>1.9946381756588583E-2</v>
      </c>
      <c r="E678" s="2">
        <f>MACD!F678</f>
        <v>8.8618747705173674E-4</v>
      </c>
      <c r="F678" s="2">
        <f>'Moving Avg'!D678</f>
        <v>3.0367600000000001</v>
      </c>
      <c r="G678" s="2">
        <f>'Moving Avg'!F678</f>
        <v>3.044690000000001</v>
      </c>
      <c r="H678" s="2">
        <f>'Moving Avg'!G678</f>
        <v>3.0109440000000003</v>
      </c>
      <c r="I678" s="2">
        <f>'Moving Avg'!H678</f>
        <v>3.0494594999999975</v>
      </c>
      <c r="J678" s="6" t="str">
        <f>OBV!F678</f>
        <v>BEARISH</v>
      </c>
      <c r="K678" s="6" t="str">
        <f>OBV!G678</f>
        <v>STRONG</v>
      </c>
      <c r="L678" s="6" t="str">
        <f>OBV!H678</f>
        <v>CONFIRMED BEARISH</v>
      </c>
      <c r="M678" s="8">
        <f t="shared" si="100"/>
        <v>25</v>
      </c>
      <c r="N678" s="8">
        <f t="shared" si="101"/>
        <v>0</v>
      </c>
      <c r="O678" s="8">
        <f t="shared" si="102"/>
        <v>0</v>
      </c>
      <c r="P678" s="8">
        <f t="shared" si="103"/>
        <v>33</v>
      </c>
      <c r="Q678" s="9">
        <f t="shared" si="104"/>
        <v>13.7</v>
      </c>
      <c r="R678" s="9">
        <f t="shared" si="105"/>
        <v>13.25</v>
      </c>
      <c r="S678" s="9">
        <f t="shared" si="106"/>
        <v>18.600000000000001</v>
      </c>
      <c r="T678" s="9">
        <f t="shared" si="107"/>
        <v>14.5</v>
      </c>
      <c r="U678" s="8">
        <f t="shared" si="108"/>
        <v>15.183333333333332</v>
      </c>
      <c r="V678" s="8">
        <f t="shared" si="109"/>
        <v>15.012499999999999</v>
      </c>
    </row>
    <row r="679" spans="1:22" ht="13.5" x14ac:dyDescent="0.25">
      <c r="A679" s="3">
        <f>RSI!A679</f>
        <v>42992</v>
      </c>
      <c r="B679" s="2">
        <f>RSI!B679</f>
        <v>3.0333999999999999</v>
      </c>
      <c r="C679" s="2">
        <f>RSI!I679</f>
        <v>50.953516462322284</v>
      </c>
      <c r="D679" s="2">
        <f>MACD!E679</f>
        <v>1.197801031581669E-2</v>
      </c>
      <c r="E679" s="2">
        <f>MACD!F679</f>
        <v>3.1045520448047276E-3</v>
      </c>
      <c r="F679" s="2">
        <f>'Moving Avg'!D679</f>
        <v>3.0350799999999998</v>
      </c>
      <c r="G679" s="2">
        <f>'Moving Avg'!F679</f>
        <v>3.0471900000000005</v>
      </c>
      <c r="H679" s="2">
        <f>'Moving Avg'!G679</f>
        <v>3.0106099999999998</v>
      </c>
      <c r="I679" s="2">
        <f>'Moving Avg'!H679</f>
        <v>3.0499729999999983</v>
      </c>
      <c r="J679" s="6" t="str">
        <f>OBV!F679</f>
        <v>BEARISH</v>
      </c>
      <c r="K679" s="6" t="str">
        <f>OBV!G679</f>
        <v>STRONG</v>
      </c>
      <c r="L679" s="6" t="str">
        <f>OBV!H679</f>
        <v>CONFIRMED BEARISH</v>
      </c>
      <c r="M679" s="8">
        <f t="shared" si="100"/>
        <v>25</v>
      </c>
      <c r="N679" s="8">
        <f t="shared" si="101"/>
        <v>0</v>
      </c>
      <c r="O679" s="8">
        <f t="shared" si="102"/>
        <v>0</v>
      </c>
      <c r="P679" s="8">
        <f t="shared" si="103"/>
        <v>33</v>
      </c>
      <c r="Q679" s="9">
        <f t="shared" si="104"/>
        <v>13.7</v>
      </c>
      <c r="R679" s="9">
        <f t="shared" si="105"/>
        <v>13.25</v>
      </c>
      <c r="S679" s="9">
        <f t="shared" si="106"/>
        <v>18.600000000000001</v>
      </c>
      <c r="T679" s="9">
        <f t="shared" si="107"/>
        <v>14.5</v>
      </c>
      <c r="U679" s="8">
        <f t="shared" si="108"/>
        <v>15.183333333333332</v>
      </c>
      <c r="V679" s="8">
        <f t="shared" si="109"/>
        <v>15.012499999999999</v>
      </c>
    </row>
    <row r="680" spans="1:22" ht="13.5" x14ac:dyDescent="0.25">
      <c r="A680" s="3">
        <f>RSI!A680</f>
        <v>42993</v>
      </c>
      <c r="B680" s="2">
        <f>RSI!B680</f>
        <v>3.0333999999999999</v>
      </c>
      <c r="C680" s="2">
        <f>RSI!I680</f>
        <v>50.953516462322284</v>
      </c>
      <c r="D680" s="2">
        <f>MACD!E680</f>
        <v>5.2189955366834795E-3</v>
      </c>
      <c r="E680" s="2">
        <f>MACD!F680</f>
        <v>3.5274407431804778E-3</v>
      </c>
      <c r="F680" s="2">
        <f>'Moving Avg'!D680</f>
        <v>3.0333999999999999</v>
      </c>
      <c r="G680" s="2">
        <f>'Moving Avg'!F680</f>
        <v>3.0455200000000007</v>
      </c>
      <c r="H680" s="2">
        <f>'Moving Avg'!G680</f>
        <v>3.0119419999999995</v>
      </c>
      <c r="I680" s="2">
        <f>'Moving Avg'!H680</f>
        <v>3.0502909999999979</v>
      </c>
      <c r="J680" s="6" t="str">
        <f>OBV!F680</f>
        <v>BEARISH</v>
      </c>
      <c r="K680" s="6" t="str">
        <f>OBV!G680</f>
        <v>STRONG</v>
      </c>
      <c r="L680" s="6" t="str">
        <f>OBV!H680</f>
        <v>CONFIRMED BEARISH</v>
      </c>
      <c r="M680" s="8">
        <f t="shared" si="100"/>
        <v>25</v>
      </c>
      <c r="N680" s="8">
        <f t="shared" si="101"/>
        <v>0</v>
      </c>
      <c r="O680" s="8">
        <f t="shared" si="102"/>
        <v>0</v>
      </c>
      <c r="P680" s="8">
        <f t="shared" si="103"/>
        <v>33</v>
      </c>
      <c r="Q680" s="9">
        <f t="shared" si="104"/>
        <v>13.7</v>
      </c>
      <c r="R680" s="9">
        <f t="shared" si="105"/>
        <v>13.25</v>
      </c>
      <c r="S680" s="9">
        <f t="shared" si="106"/>
        <v>18.600000000000001</v>
      </c>
      <c r="T680" s="9">
        <f t="shared" si="107"/>
        <v>14.5</v>
      </c>
      <c r="U680" s="8">
        <f t="shared" si="108"/>
        <v>15.183333333333332</v>
      </c>
      <c r="V680" s="8">
        <f t="shared" si="109"/>
        <v>15.012499999999999</v>
      </c>
    </row>
    <row r="681" spans="1:22" ht="13.5" x14ac:dyDescent="0.25">
      <c r="A681" s="3">
        <f>RSI!A681</f>
        <v>42996</v>
      </c>
      <c r="B681" s="2">
        <f>RSI!B681</f>
        <v>3.0333999999999999</v>
      </c>
      <c r="C681" s="2">
        <f>RSI!I681</f>
        <v>50.953516462322284</v>
      </c>
      <c r="D681" s="2">
        <f>MACD!E681</f>
        <v>5.8998928403632966E-3</v>
      </c>
      <c r="E681" s="2">
        <f>MACD!F681</f>
        <v>4.0019311626170416E-3</v>
      </c>
      <c r="F681" s="2">
        <f>'Moving Avg'!D681</f>
        <v>3.0333999999999999</v>
      </c>
      <c r="G681" s="2">
        <f>'Moving Avg'!F681</f>
        <v>3.0438499999999999</v>
      </c>
      <c r="H681" s="2">
        <f>'Moving Avg'!G681</f>
        <v>3.0137739999999997</v>
      </c>
      <c r="I681" s="2">
        <f>'Moving Avg'!H681</f>
        <v>3.0503744999999984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33</v>
      </c>
      <c r="Q681" s="9">
        <f t="shared" si="104"/>
        <v>13.7</v>
      </c>
      <c r="R681" s="9">
        <f t="shared" si="105"/>
        <v>13.25</v>
      </c>
      <c r="S681" s="9">
        <f t="shared" si="106"/>
        <v>18.600000000000001</v>
      </c>
      <c r="T681" s="9">
        <f t="shared" si="107"/>
        <v>14.5</v>
      </c>
      <c r="U681" s="8">
        <f t="shared" si="108"/>
        <v>15.183333333333332</v>
      </c>
      <c r="V681" s="8">
        <f t="shared" si="109"/>
        <v>15.012499999999999</v>
      </c>
    </row>
    <row r="682" spans="1:22" ht="13.5" x14ac:dyDescent="0.25">
      <c r="A682" s="3">
        <f>RSI!A682</f>
        <v>42997</v>
      </c>
      <c r="B682" s="2">
        <f>RSI!B682</f>
        <v>3.0333999999999999</v>
      </c>
      <c r="C682" s="2">
        <f>RSI!I682</f>
        <v>50.953516462322284</v>
      </c>
      <c r="D682" s="2">
        <f>MACD!E682</f>
        <v>6.4618506385132335E-3</v>
      </c>
      <c r="E682" s="2">
        <f>MACD!F682</f>
        <v>4.4939150577962802E-3</v>
      </c>
      <c r="F682" s="2">
        <f>'Moving Avg'!D682</f>
        <v>3.0333999999999999</v>
      </c>
      <c r="G682" s="2">
        <f>'Moving Avg'!F682</f>
        <v>3.0421800000000001</v>
      </c>
      <c r="H682" s="2">
        <f>'Moving Avg'!G682</f>
        <v>3.0151060000000003</v>
      </c>
      <c r="I682" s="2">
        <f>'Moving Avg'!H682</f>
        <v>3.0506924999999985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33</v>
      </c>
      <c r="Q682" s="9">
        <f t="shared" si="104"/>
        <v>13.7</v>
      </c>
      <c r="R682" s="9">
        <f t="shared" si="105"/>
        <v>13.25</v>
      </c>
      <c r="S682" s="9">
        <f t="shared" si="106"/>
        <v>18.600000000000001</v>
      </c>
      <c r="T682" s="9">
        <f t="shared" si="107"/>
        <v>14.5</v>
      </c>
      <c r="U682" s="8">
        <f t="shared" si="108"/>
        <v>15.183333333333332</v>
      </c>
      <c r="V682" s="8">
        <f t="shared" si="109"/>
        <v>15.012499999999999</v>
      </c>
    </row>
    <row r="683" spans="1:22" ht="13.5" x14ac:dyDescent="0.25">
      <c r="A683" s="3">
        <f>RSI!A683</f>
        <v>42998</v>
      </c>
      <c r="B683" s="2">
        <f>RSI!B683</f>
        <v>3.0251000000000001</v>
      </c>
      <c r="C683" s="2">
        <f>RSI!I683</f>
        <v>47.847130924568262</v>
      </c>
      <c r="D683" s="2">
        <f>MACD!E683</f>
        <v>7.5390329517244226E-3</v>
      </c>
      <c r="E683" s="2">
        <f>MACD!F683</f>
        <v>5.1029386365819083E-3</v>
      </c>
      <c r="F683" s="2">
        <f>'Moving Avg'!D683</f>
        <v>3.0317400000000001</v>
      </c>
      <c r="G683" s="2">
        <f>'Moving Avg'!F683</f>
        <v>3.0413450000000002</v>
      </c>
      <c r="H683" s="2">
        <f>'Moving Avg'!G683</f>
        <v>3.0156059999999996</v>
      </c>
      <c r="I683" s="2">
        <f>'Moving Avg'!H683</f>
        <v>3.0509299999999979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16.5</v>
      </c>
      <c r="Q683" s="9">
        <f t="shared" si="104"/>
        <v>11.225</v>
      </c>
      <c r="R683" s="9">
        <f t="shared" si="105"/>
        <v>9.125</v>
      </c>
      <c r="S683" s="9">
        <f t="shared" si="106"/>
        <v>11.175000000000001</v>
      </c>
      <c r="T683" s="9">
        <f t="shared" si="107"/>
        <v>10.375</v>
      </c>
      <c r="U683" s="8">
        <f t="shared" si="108"/>
        <v>10.508333333333335</v>
      </c>
      <c r="V683" s="8">
        <f t="shared" si="109"/>
        <v>10.475000000000001</v>
      </c>
    </row>
    <row r="684" spans="1:22" ht="13.5" x14ac:dyDescent="0.25">
      <c r="A684" s="3">
        <f>RSI!A684</f>
        <v>43000</v>
      </c>
      <c r="B684" s="2">
        <f>RSI!B684</f>
        <v>3.0251000000000001</v>
      </c>
      <c r="C684" s="2">
        <f>RSI!I684</f>
        <v>47.847130924568262</v>
      </c>
      <c r="D684" s="2">
        <f>MACD!E684</f>
        <v>8.4873776933944711E-3</v>
      </c>
      <c r="E684" s="2">
        <f>MACD!F684</f>
        <v>5.7798264479444212E-3</v>
      </c>
      <c r="F684" s="2">
        <f>'Moving Avg'!D684</f>
        <v>3.0300799999999999</v>
      </c>
      <c r="G684" s="2">
        <f>'Moving Avg'!F684</f>
        <v>3.0405100000000003</v>
      </c>
      <c r="H684" s="2">
        <f>'Moving Avg'!G684</f>
        <v>3.0161059999999997</v>
      </c>
      <c r="I684" s="2">
        <f>'Moving Avg'!H684</f>
        <v>3.0514019999999977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16.5</v>
      </c>
      <c r="Q684" s="9">
        <f t="shared" si="104"/>
        <v>11.225</v>
      </c>
      <c r="R684" s="9">
        <f t="shared" si="105"/>
        <v>9.125</v>
      </c>
      <c r="S684" s="9">
        <f t="shared" si="106"/>
        <v>11.175000000000001</v>
      </c>
      <c r="T684" s="9">
        <f t="shared" si="107"/>
        <v>10.375</v>
      </c>
      <c r="U684" s="8">
        <f t="shared" si="108"/>
        <v>10.508333333333335</v>
      </c>
      <c r="V684" s="8">
        <f t="shared" si="109"/>
        <v>10.475000000000001</v>
      </c>
    </row>
    <row r="685" spans="1:22" ht="13.5" x14ac:dyDescent="0.25">
      <c r="A685" s="3">
        <f>RSI!A685</f>
        <v>43003</v>
      </c>
      <c r="B685" s="2">
        <f>RSI!B685</f>
        <v>3.0251000000000001</v>
      </c>
      <c r="C685" s="2">
        <f>RSI!I685</f>
        <v>47.847130924568262</v>
      </c>
      <c r="D685" s="2">
        <f>MACD!E685</f>
        <v>9.3239739702766222E-3</v>
      </c>
      <c r="E685" s="2">
        <f>MACD!F685</f>
        <v>6.4886559524108614E-3</v>
      </c>
      <c r="F685" s="2">
        <f>'Moving Avg'!D685</f>
        <v>3.0284199999999997</v>
      </c>
      <c r="G685" s="2">
        <f>'Moving Avg'!F685</f>
        <v>3.037595</v>
      </c>
      <c r="H685" s="2">
        <f>'Moving Avg'!G685</f>
        <v>3.0166059999999999</v>
      </c>
      <c r="I685" s="2">
        <f>'Moving Avg'!H685</f>
        <v>3.0514829999999979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16.5</v>
      </c>
      <c r="Q685" s="9">
        <f t="shared" si="104"/>
        <v>11.225</v>
      </c>
      <c r="R685" s="9">
        <f t="shared" si="105"/>
        <v>9.125</v>
      </c>
      <c r="S685" s="9">
        <f t="shared" si="106"/>
        <v>11.175000000000001</v>
      </c>
      <c r="T685" s="9">
        <f t="shared" si="107"/>
        <v>10.375</v>
      </c>
      <c r="U685" s="8">
        <f t="shared" si="108"/>
        <v>10.508333333333335</v>
      </c>
      <c r="V685" s="8">
        <f t="shared" si="109"/>
        <v>10.475000000000001</v>
      </c>
    </row>
    <row r="686" spans="1:22" ht="13.5" x14ac:dyDescent="0.25">
      <c r="A686" s="3">
        <f>RSI!A686</f>
        <v>43004</v>
      </c>
      <c r="B686" s="2">
        <f>RSI!B686</f>
        <v>3.0251000000000001</v>
      </c>
      <c r="C686" s="2">
        <f>RSI!I686</f>
        <v>47.847130924568262</v>
      </c>
      <c r="D686" s="2">
        <f>MACD!E686</f>
        <v>8.7711764781444046E-3</v>
      </c>
      <c r="E686" s="2">
        <f>MACD!F686</f>
        <v>6.9451600575575704E-3</v>
      </c>
      <c r="F686" s="2">
        <f>'Moving Avg'!D686</f>
        <v>3.0267600000000003</v>
      </c>
      <c r="G686" s="2">
        <f>'Moving Avg'!F686</f>
        <v>3.0346800000000003</v>
      </c>
      <c r="H686" s="2">
        <f>'Moving Avg'!G686</f>
        <v>3.0171060000000001</v>
      </c>
      <c r="I686" s="2">
        <f>'Moving Avg'!H686</f>
        <v>3.0516029999999974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16.5</v>
      </c>
      <c r="Q686" s="9">
        <f t="shared" si="104"/>
        <v>11.225</v>
      </c>
      <c r="R686" s="9">
        <f t="shared" si="105"/>
        <v>9.125</v>
      </c>
      <c r="S686" s="9">
        <f t="shared" si="106"/>
        <v>11.175000000000001</v>
      </c>
      <c r="T686" s="9">
        <f t="shared" si="107"/>
        <v>10.375</v>
      </c>
      <c r="U686" s="8">
        <f t="shared" si="108"/>
        <v>10.508333333333335</v>
      </c>
      <c r="V686" s="8">
        <f t="shared" si="109"/>
        <v>10.475000000000001</v>
      </c>
    </row>
    <row r="687" spans="1:22" ht="13.5" x14ac:dyDescent="0.25">
      <c r="A687" s="3">
        <f>RSI!A687</f>
        <v>43005</v>
      </c>
      <c r="B687" s="2">
        <f>RSI!B687</f>
        <v>3.0251000000000001</v>
      </c>
      <c r="C687" s="2">
        <f>RSI!I687</f>
        <v>47.847130924568262</v>
      </c>
      <c r="D687" s="2">
        <f>MACD!E687</f>
        <v>8.3327034973783576E-3</v>
      </c>
      <c r="E687" s="2">
        <f>MACD!F687</f>
        <v>7.2226687455217275E-3</v>
      </c>
      <c r="F687" s="2">
        <f>'Moving Avg'!D687</f>
        <v>3.0251000000000001</v>
      </c>
      <c r="G687" s="2">
        <f>'Moving Avg'!F687</f>
        <v>3.0321800000000003</v>
      </c>
      <c r="H687" s="2">
        <f>'Moving Avg'!G687</f>
        <v>3.0176060000000002</v>
      </c>
      <c r="I687" s="2">
        <f>'Moving Avg'!H687</f>
        <v>3.051879499999997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0</v>
      </c>
      <c r="P687" s="8">
        <f t="shared" si="103"/>
        <v>16.5</v>
      </c>
      <c r="Q687" s="9">
        <f t="shared" si="104"/>
        <v>11.225</v>
      </c>
      <c r="R687" s="9">
        <f t="shared" si="105"/>
        <v>9.125</v>
      </c>
      <c r="S687" s="9">
        <f t="shared" si="106"/>
        <v>11.175000000000001</v>
      </c>
      <c r="T687" s="9">
        <f t="shared" si="107"/>
        <v>10.375</v>
      </c>
      <c r="U687" s="8">
        <f t="shared" si="108"/>
        <v>10.508333333333335</v>
      </c>
      <c r="V687" s="8">
        <f t="shared" si="109"/>
        <v>10.475000000000001</v>
      </c>
    </row>
    <row r="688" spans="1:22" ht="13.5" x14ac:dyDescent="0.25">
      <c r="A688" s="3">
        <f>RSI!A688</f>
        <v>43006</v>
      </c>
      <c r="B688" s="2">
        <f>RSI!B688</f>
        <v>3.0251000000000001</v>
      </c>
      <c r="C688" s="2">
        <f>RSI!I688</f>
        <v>47.847130924568255</v>
      </c>
      <c r="D688" s="2">
        <f>MACD!E688</f>
        <v>7.9887978458108577E-3</v>
      </c>
      <c r="E688" s="2">
        <f>MACD!F688</f>
        <v>7.3758945655795546E-3</v>
      </c>
      <c r="F688" s="2">
        <f>'Moving Avg'!D688</f>
        <v>3.0251000000000001</v>
      </c>
      <c r="G688" s="2">
        <f>'Moving Avg'!F688</f>
        <v>3.0296800000000004</v>
      </c>
      <c r="H688" s="2">
        <f>'Moving Avg'!G688</f>
        <v>3.0181060000000008</v>
      </c>
      <c r="I688" s="2">
        <f>'Moving Avg'!H688</f>
        <v>3.0523514999999977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25</v>
      </c>
      <c r="N688" s="8">
        <f t="shared" si="101"/>
        <v>0</v>
      </c>
      <c r="O688" s="8">
        <f t="shared" si="102"/>
        <v>0</v>
      </c>
      <c r="P688" s="8">
        <f t="shared" si="103"/>
        <v>33</v>
      </c>
      <c r="Q688" s="9">
        <f t="shared" si="104"/>
        <v>13.7</v>
      </c>
      <c r="R688" s="9">
        <f t="shared" si="105"/>
        <v>13.25</v>
      </c>
      <c r="S688" s="9">
        <f t="shared" si="106"/>
        <v>18.600000000000001</v>
      </c>
      <c r="T688" s="9">
        <f t="shared" si="107"/>
        <v>14.5</v>
      </c>
      <c r="U688" s="8">
        <f t="shared" si="108"/>
        <v>15.183333333333332</v>
      </c>
      <c r="V688" s="8">
        <f t="shared" si="109"/>
        <v>15.012499999999999</v>
      </c>
    </row>
    <row r="689" spans="1:22" ht="13.5" x14ac:dyDescent="0.25">
      <c r="A689" s="3">
        <f>RSI!A689</f>
        <v>43007</v>
      </c>
      <c r="B689" s="2">
        <f>RSI!B689</f>
        <v>3.0251000000000001</v>
      </c>
      <c r="C689" s="2">
        <f>RSI!I689</f>
        <v>47.847130924568255</v>
      </c>
      <c r="D689" s="2">
        <f>MACD!E689</f>
        <v>7.7229025593026357E-3</v>
      </c>
      <c r="E689" s="2">
        <f>MACD!F689</f>
        <v>7.4452961643241711E-3</v>
      </c>
      <c r="F689" s="2">
        <f>'Moving Avg'!D689</f>
        <v>3.0251000000000001</v>
      </c>
      <c r="G689" s="2">
        <f>'Moving Avg'!F689</f>
        <v>3.0309300000000006</v>
      </c>
      <c r="H689" s="2">
        <f>'Moving Avg'!G689</f>
        <v>3.018606000000001</v>
      </c>
      <c r="I689" s="2">
        <f>'Moving Avg'!H689</f>
        <v>3.052823499999997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33</v>
      </c>
      <c r="Q689" s="9">
        <f t="shared" si="104"/>
        <v>13.7</v>
      </c>
      <c r="R689" s="9">
        <f t="shared" si="105"/>
        <v>13.25</v>
      </c>
      <c r="S689" s="9">
        <f t="shared" si="106"/>
        <v>18.600000000000001</v>
      </c>
      <c r="T689" s="9">
        <f t="shared" si="107"/>
        <v>14.5</v>
      </c>
      <c r="U689" s="8">
        <f t="shared" si="108"/>
        <v>15.183333333333332</v>
      </c>
      <c r="V689" s="8">
        <f t="shared" si="109"/>
        <v>15.012499999999999</v>
      </c>
    </row>
    <row r="690" spans="1:22" ht="13.5" x14ac:dyDescent="0.25">
      <c r="A690" s="3">
        <f>RSI!A690</f>
        <v>43010</v>
      </c>
      <c r="B690" s="2">
        <f>RSI!B690</f>
        <v>2.9918</v>
      </c>
      <c r="C690" s="2">
        <f>RSI!I690</f>
        <v>33.912398679969826</v>
      </c>
      <c r="D690" s="2">
        <f>MACD!E690</f>
        <v>9.9878233170604958E-3</v>
      </c>
      <c r="E690" s="2">
        <f>MACD!F690</f>
        <v>7.9538015948714368E-3</v>
      </c>
      <c r="F690" s="2">
        <f>'Moving Avg'!D690</f>
        <v>3.01844</v>
      </c>
      <c r="G690" s="2">
        <f>'Moving Avg'!F690</f>
        <v>3.0305150000000003</v>
      </c>
      <c r="H690" s="2">
        <f>'Moving Avg'!G690</f>
        <v>3.0184400000000009</v>
      </c>
      <c r="I690" s="2">
        <f>'Moving Avg'!H690</f>
        <v>3.0531289999999971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33</v>
      </c>
      <c r="Q690" s="9">
        <f t="shared" si="104"/>
        <v>13.7</v>
      </c>
      <c r="R690" s="9">
        <f t="shared" si="105"/>
        <v>13.25</v>
      </c>
      <c r="S690" s="9">
        <f t="shared" si="106"/>
        <v>18.600000000000001</v>
      </c>
      <c r="T690" s="9">
        <f t="shared" si="107"/>
        <v>14.5</v>
      </c>
      <c r="U690" s="8">
        <f t="shared" si="108"/>
        <v>15.183333333333332</v>
      </c>
      <c r="V690" s="8">
        <f t="shared" si="109"/>
        <v>15.012499999999999</v>
      </c>
    </row>
    <row r="691" spans="1:22" ht="13.5" x14ac:dyDescent="0.25">
      <c r="A691" s="3">
        <f>RSI!A691</f>
        <v>43011</v>
      </c>
      <c r="B691" s="2">
        <f>RSI!B691</f>
        <v>3.0001000000000002</v>
      </c>
      <c r="C691" s="2">
        <f>RSI!I691</f>
        <v>38.70413024932683</v>
      </c>
      <c r="D691" s="2">
        <f>MACD!E691</f>
        <v>1.1507771793171973E-2</v>
      </c>
      <c r="E691" s="2">
        <f>MACD!F691</f>
        <v>8.6645956345315443E-3</v>
      </c>
      <c r="F691" s="2">
        <f>'Moving Avg'!D691</f>
        <v>3.0134400000000001</v>
      </c>
      <c r="G691" s="2">
        <f>'Moving Avg'!F691</f>
        <v>3.0284300000000006</v>
      </c>
      <c r="H691" s="2">
        <f>'Moving Avg'!G691</f>
        <v>3.0184400000000009</v>
      </c>
      <c r="I691" s="2">
        <f>'Moving Avg'!H691</f>
        <v>3.053045999999997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0"/>
        <v>25</v>
      </c>
      <c r="N691" s="8">
        <f t="shared" si="101"/>
        <v>0</v>
      </c>
      <c r="O691" s="8">
        <f t="shared" si="102"/>
        <v>0</v>
      </c>
      <c r="P691" s="8">
        <f t="shared" si="103"/>
        <v>16.5</v>
      </c>
      <c r="Q691" s="9">
        <f t="shared" si="104"/>
        <v>11.225</v>
      </c>
      <c r="R691" s="9">
        <f t="shared" si="105"/>
        <v>9.125</v>
      </c>
      <c r="S691" s="9">
        <f t="shared" si="106"/>
        <v>11.175000000000001</v>
      </c>
      <c r="T691" s="9">
        <f t="shared" si="107"/>
        <v>10.375</v>
      </c>
      <c r="U691" s="8">
        <f t="shared" si="108"/>
        <v>10.508333333333335</v>
      </c>
      <c r="V691" s="8">
        <f t="shared" si="109"/>
        <v>10.475000000000001</v>
      </c>
    </row>
    <row r="692" spans="1:22" ht="13.5" x14ac:dyDescent="0.25">
      <c r="A692" s="3">
        <f>RSI!A692</f>
        <v>43012</v>
      </c>
      <c r="B692" s="2">
        <f>RSI!B692</f>
        <v>3.0001000000000002</v>
      </c>
      <c r="C692" s="2">
        <f>RSI!I692</f>
        <v>38.70413024932683</v>
      </c>
      <c r="D692" s="2">
        <f>MACD!E692</f>
        <v>1.2946959097325905E-2</v>
      </c>
      <c r="E692" s="2">
        <f>MACD!F692</f>
        <v>9.5210683270904178E-3</v>
      </c>
      <c r="F692" s="2">
        <f>'Moving Avg'!D692</f>
        <v>3.0084399999999998</v>
      </c>
      <c r="G692" s="2">
        <f>'Moving Avg'!F692</f>
        <v>3.026345000000001</v>
      </c>
      <c r="H692" s="2">
        <f>'Moving Avg'!G692</f>
        <v>3.0184400000000009</v>
      </c>
      <c r="I692" s="2">
        <f>'Moving Avg'!H692</f>
        <v>3.0526504999999973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  <c r="M692" s="8">
        <f t="shared" si="100"/>
        <v>25</v>
      </c>
      <c r="N692" s="8">
        <f t="shared" si="101"/>
        <v>0</v>
      </c>
      <c r="O692" s="8">
        <f t="shared" si="102"/>
        <v>0</v>
      </c>
      <c r="P692" s="8">
        <f t="shared" si="103"/>
        <v>16.5</v>
      </c>
      <c r="Q692" s="9">
        <f t="shared" si="104"/>
        <v>11.225</v>
      </c>
      <c r="R692" s="9">
        <f t="shared" si="105"/>
        <v>9.125</v>
      </c>
      <c r="S692" s="9">
        <f t="shared" si="106"/>
        <v>11.175000000000001</v>
      </c>
      <c r="T692" s="9">
        <f t="shared" si="107"/>
        <v>10.375</v>
      </c>
      <c r="U692" s="8">
        <f t="shared" si="108"/>
        <v>10.508333333333335</v>
      </c>
      <c r="V692" s="8">
        <f t="shared" si="109"/>
        <v>10.475000000000001</v>
      </c>
    </row>
    <row r="693" spans="1:22" ht="13.5" x14ac:dyDescent="0.25">
      <c r="A693" s="3">
        <f>RSI!A693</f>
        <v>43013</v>
      </c>
      <c r="B693" s="2">
        <f>RSI!B693</f>
        <v>3.0001000000000002</v>
      </c>
      <c r="C693" s="2">
        <f>RSI!I693</f>
        <v>38.70413024932683</v>
      </c>
      <c r="D693" s="2">
        <f>MACD!E693</f>
        <v>1.3029547907163153E-2</v>
      </c>
      <c r="E693" s="2">
        <f>MACD!F693</f>
        <v>1.0222764243104965E-2</v>
      </c>
      <c r="F693" s="2">
        <f>'Moving Avg'!D693</f>
        <v>3.0034399999999999</v>
      </c>
      <c r="G693" s="2">
        <f>'Moving Avg'!F693</f>
        <v>3.0242600000000008</v>
      </c>
      <c r="H693" s="2">
        <f>'Moving Avg'!G693</f>
        <v>3.018606000000001</v>
      </c>
      <c r="I693" s="2">
        <f>'Moving Avg'!H693</f>
        <v>3.0522549999999971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25</v>
      </c>
      <c r="N693" s="8">
        <f t="shared" si="101"/>
        <v>0</v>
      </c>
      <c r="O693" s="8">
        <f t="shared" si="102"/>
        <v>0</v>
      </c>
      <c r="P693" s="8">
        <f t="shared" si="103"/>
        <v>16.5</v>
      </c>
      <c r="Q693" s="9">
        <f t="shared" si="104"/>
        <v>11.225</v>
      </c>
      <c r="R693" s="9">
        <f t="shared" si="105"/>
        <v>9.125</v>
      </c>
      <c r="S693" s="9">
        <f t="shared" si="106"/>
        <v>11.175000000000001</v>
      </c>
      <c r="T693" s="9">
        <f t="shared" si="107"/>
        <v>10.375</v>
      </c>
      <c r="U693" s="8">
        <f t="shared" si="108"/>
        <v>10.508333333333335</v>
      </c>
      <c r="V693" s="8">
        <f t="shared" si="109"/>
        <v>10.475000000000001</v>
      </c>
    </row>
    <row r="694" spans="1:22" ht="13.5" x14ac:dyDescent="0.25">
      <c r="A694" s="3">
        <f>RSI!A694</f>
        <v>43014</v>
      </c>
      <c r="B694" s="2">
        <f>RSI!B694</f>
        <v>3.0001000000000002</v>
      </c>
      <c r="C694" s="2">
        <f>RSI!I694</f>
        <v>38.704130249326823</v>
      </c>
      <c r="D694" s="2">
        <f>MACD!E694</f>
        <v>1.3230669648121918E-2</v>
      </c>
      <c r="E694" s="2">
        <f>MACD!F694</f>
        <v>1.0824345324108357E-2</v>
      </c>
      <c r="F694" s="2">
        <f>'Moving Avg'!D694</f>
        <v>2.99844</v>
      </c>
      <c r="G694" s="2">
        <f>'Moving Avg'!F694</f>
        <v>3.0221750000000012</v>
      </c>
      <c r="H694" s="2">
        <f>'Moving Avg'!G694</f>
        <v>3.0187720000000007</v>
      </c>
      <c r="I694" s="2">
        <f>'Moving Avg'!H694</f>
        <v>3.0520159999999974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16.5</v>
      </c>
      <c r="Q694" s="9">
        <f t="shared" si="104"/>
        <v>11.225</v>
      </c>
      <c r="R694" s="9">
        <f t="shared" si="105"/>
        <v>9.125</v>
      </c>
      <c r="S694" s="9">
        <f t="shared" si="106"/>
        <v>11.175000000000001</v>
      </c>
      <c r="T694" s="9">
        <f t="shared" si="107"/>
        <v>10.375</v>
      </c>
      <c r="U694" s="8">
        <f t="shared" si="108"/>
        <v>10.508333333333335</v>
      </c>
      <c r="V694" s="8">
        <f t="shared" si="109"/>
        <v>10.475000000000001</v>
      </c>
    </row>
    <row r="695" spans="1:22" ht="13.5" x14ac:dyDescent="0.25">
      <c r="A695" s="3">
        <f>RSI!A695</f>
        <v>43017</v>
      </c>
      <c r="B695" s="2">
        <f>RSI!B695</f>
        <v>2.9918</v>
      </c>
      <c r="C695" s="2">
        <f>RSI!I695</f>
        <v>35.264953176767946</v>
      </c>
      <c r="D695" s="2">
        <f>MACD!E695</f>
        <v>1.4137181899322115E-2</v>
      </c>
      <c r="E695" s="2">
        <f>MACD!F695</f>
        <v>1.1486912639151111E-2</v>
      </c>
      <c r="F695" s="2">
        <f>'Moving Avg'!D695</f>
        <v>2.99844</v>
      </c>
      <c r="G695" s="2">
        <f>'Moving Avg'!F695</f>
        <v>3.0196750000000008</v>
      </c>
      <c r="H695" s="2">
        <f>'Moving Avg'!G695</f>
        <v>3.0187720000000007</v>
      </c>
      <c r="I695" s="2">
        <f>'Moving Avg'!H695</f>
        <v>3.0517354999999982</v>
      </c>
      <c r="J695" s="6" t="str">
        <f>OBV!F695</f>
        <v>BULLISH</v>
      </c>
      <c r="K695" s="6" t="str">
        <f>OBV!G695</f>
        <v>WEAK</v>
      </c>
      <c r="L695" s="6" t="str">
        <f>OBV!H695</f>
        <v>NEUTRAL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33</v>
      </c>
      <c r="Q695" s="9">
        <f t="shared" si="104"/>
        <v>13.7</v>
      </c>
      <c r="R695" s="9">
        <f t="shared" si="105"/>
        <v>13.25</v>
      </c>
      <c r="S695" s="9">
        <f t="shared" si="106"/>
        <v>18.600000000000001</v>
      </c>
      <c r="T695" s="9">
        <f t="shared" si="107"/>
        <v>14.5</v>
      </c>
      <c r="U695" s="8">
        <f t="shared" si="108"/>
        <v>15.183333333333332</v>
      </c>
      <c r="V695" s="8">
        <f t="shared" si="109"/>
        <v>15.012499999999999</v>
      </c>
    </row>
    <row r="696" spans="1:22" ht="13.5" x14ac:dyDescent="0.25">
      <c r="A696" s="3">
        <f>RSI!A696</f>
        <v>43018</v>
      </c>
      <c r="B696" s="2">
        <f>RSI!B696</f>
        <v>2.9918</v>
      </c>
      <c r="C696" s="2">
        <f>RSI!I696</f>
        <v>35.264953176767946</v>
      </c>
      <c r="D696" s="2">
        <f>MACD!E696</f>
        <v>1.5065791989016475E-2</v>
      </c>
      <c r="E696" s="2">
        <f>MACD!F696</f>
        <v>1.2202688509124185E-2</v>
      </c>
      <c r="F696" s="2">
        <f>'Moving Avg'!D696</f>
        <v>2.9967800000000002</v>
      </c>
      <c r="G696" s="2">
        <f>'Moving Avg'!F696</f>
        <v>3.0175950000000009</v>
      </c>
      <c r="H696" s="2">
        <f>'Moving Avg'!G696</f>
        <v>3.0187720000000002</v>
      </c>
      <c r="I696" s="2">
        <f>'Moving Avg'!H696</f>
        <v>3.051454999999998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16.5</v>
      </c>
      <c r="Q696" s="9">
        <f t="shared" si="104"/>
        <v>11.225</v>
      </c>
      <c r="R696" s="9">
        <f t="shared" si="105"/>
        <v>9.125</v>
      </c>
      <c r="S696" s="9">
        <f t="shared" si="106"/>
        <v>11.175000000000001</v>
      </c>
      <c r="T696" s="9">
        <f t="shared" si="107"/>
        <v>10.375</v>
      </c>
      <c r="U696" s="8">
        <f t="shared" si="108"/>
        <v>10.508333333333335</v>
      </c>
      <c r="V696" s="8">
        <f t="shared" si="109"/>
        <v>10.475000000000001</v>
      </c>
    </row>
    <row r="697" spans="1:22" ht="13.5" x14ac:dyDescent="0.25">
      <c r="A697" s="3">
        <f>RSI!A697</f>
        <v>43019</v>
      </c>
      <c r="B697" s="2">
        <f>RSI!B697</f>
        <v>2.9167999999999998</v>
      </c>
      <c r="C697" s="2">
        <f>RSI!I697</f>
        <v>18.260504936944173</v>
      </c>
      <c r="D697" s="2">
        <f>MACD!E697</f>
        <v>2.1556688304429361E-2</v>
      </c>
      <c r="E697" s="2">
        <f>MACD!F697</f>
        <v>1.4073488468185222E-2</v>
      </c>
      <c r="F697" s="2">
        <f>'Moving Avg'!D697</f>
        <v>2.9801200000000003</v>
      </c>
      <c r="G697" s="2">
        <f>'Moving Avg'!F697</f>
        <v>3.0117650000000009</v>
      </c>
      <c r="H697" s="2">
        <f>'Moving Avg'!G697</f>
        <v>3.0187719999999998</v>
      </c>
      <c r="I697" s="2">
        <f>'Moving Avg'!H697</f>
        <v>3.0507994999999983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  <c r="M697" s="8">
        <f t="shared" si="100"/>
        <v>50</v>
      </c>
      <c r="N697" s="8">
        <f t="shared" si="101"/>
        <v>0</v>
      </c>
      <c r="O697" s="8">
        <f t="shared" si="102"/>
        <v>0</v>
      </c>
      <c r="P697" s="8">
        <f t="shared" si="103"/>
        <v>33</v>
      </c>
      <c r="Q697" s="9">
        <f t="shared" si="104"/>
        <v>22.45</v>
      </c>
      <c r="R697" s="9">
        <f t="shared" si="105"/>
        <v>18.25</v>
      </c>
      <c r="S697" s="9">
        <f t="shared" si="106"/>
        <v>22.35</v>
      </c>
      <c r="T697" s="9">
        <f t="shared" si="107"/>
        <v>20.75</v>
      </c>
      <c r="U697" s="8">
        <f t="shared" si="108"/>
        <v>21.016666666666669</v>
      </c>
      <c r="V697" s="8">
        <f t="shared" si="109"/>
        <v>20.950000000000003</v>
      </c>
    </row>
    <row r="698" spans="1:22" ht="13.5" x14ac:dyDescent="0.25">
      <c r="A698" s="3">
        <f>RSI!A698</f>
        <v>43020</v>
      </c>
      <c r="B698" s="2">
        <f>RSI!B698</f>
        <v>2.9167999999999998</v>
      </c>
      <c r="C698" s="2">
        <f>RSI!I698</f>
        <v>18.260504936944173</v>
      </c>
      <c r="D698" s="2">
        <f>MACD!E698</f>
        <v>2.7630676149218658E-2</v>
      </c>
      <c r="E698" s="2">
        <f>MACD!F698</f>
        <v>1.6784926004391909E-2</v>
      </c>
      <c r="F698" s="2">
        <f>'Moving Avg'!D698</f>
        <v>2.9634600000000004</v>
      </c>
      <c r="G698" s="2">
        <f>'Moving Avg'!F698</f>
        <v>3.0059350000000009</v>
      </c>
      <c r="H698" s="2">
        <f>'Moving Avg'!G698</f>
        <v>3.0172719999999993</v>
      </c>
      <c r="I698" s="2">
        <f>'Moving Avg'!H698</f>
        <v>3.0502219999999975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  <c r="M698" s="8">
        <f t="shared" si="100"/>
        <v>50</v>
      </c>
      <c r="N698" s="8">
        <f t="shared" si="101"/>
        <v>0</v>
      </c>
      <c r="O698" s="8">
        <f t="shared" si="102"/>
        <v>0</v>
      </c>
      <c r="P698" s="8">
        <f t="shared" si="103"/>
        <v>33</v>
      </c>
      <c r="Q698" s="9">
        <f t="shared" si="104"/>
        <v>22.45</v>
      </c>
      <c r="R698" s="9">
        <f t="shared" si="105"/>
        <v>18.25</v>
      </c>
      <c r="S698" s="9">
        <f t="shared" si="106"/>
        <v>22.35</v>
      </c>
      <c r="T698" s="9">
        <f t="shared" si="107"/>
        <v>20.75</v>
      </c>
      <c r="U698" s="8">
        <f t="shared" si="108"/>
        <v>21.016666666666669</v>
      </c>
      <c r="V698" s="8">
        <f t="shared" si="109"/>
        <v>20.950000000000003</v>
      </c>
    </row>
    <row r="699" spans="1:22" ht="13.5" x14ac:dyDescent="0.25">
      <c r="A699" s="3">
        <f>RSI!A699</f>
        <v>43021</v>
      </c>
      <c r="B699" s="2">
        <f>RSI!B699</f>
        <v>2.9834000000000001</v>
      </c>
      <c r="C699" s="2">
        <f>RSI!I699</f>
        <v>45.38299032817546</v>
      </c>
      <c r="D699" s="2">
        <f>MACD!E699</f>
        <v>2.837547373531546E-2</v>
      </c>
      <c r="E699" s="2">
        <f>MACD!F699</f>
        <v>1.910303555057662E-2</v>
      </c>
      <c r="F699" s="2">
        <f>'Moving Avg'!D699</f>
        <v>2.9601199999999999</v>
      </c>
      <c r="G699" s="2">
        <f>'Moving Avg'!F699</f>
        <v>3.003435000000001</v>
      </c>
      <c r="H699" s="2">
        <f>'Moving Avg'!G699</f>
        <v>3.0171039999999989</v>
      </c>
      <c r="I699" s="2">
        <f>'Moving Avg'!H699</f>
        <v>3.0500944999999975</v>
      </c>
      <c r="J699" s="6" t="str">
        <f>OBV!F699</f>
        <v>BULLISH</v>
      </c>
      <c r="K699" s="6" t="str">
        <f>OBV!G699</f>
        <v>WEAK</v>
      </c>
      <c r="L699" s="6" t="str">
        <f>OBV!H699</f>
        <v>BULLISH DIVERGENCE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50</v>
      </c>
      <c r="Q699" s="9">
        <f t="shared" si="104"/>
        <v>16.25</v>
      </c>
      <c r="R699" s="9">
        <f t="shared" si="105"/>
        <v>17.5</v>
      </c>
      <c r="S699" s="9">
        <f t="shared" si="106"/>
        <v>26.25</v>
      </c>
      <c r="T699" s="9">
        <f t="shared" si="107"/>
        <v>18.75</v>
      </c>
      <c r="U699" s="8">
        <f t="shared" si="108"/>
        <v>20</v>
      </c>
      <c r="V699" s="8">
        <f t="shared" si="109"/>
        <v>19.6875</v>
      </c>
    </row>
    <row r="700" spans="1:22" ht="13.5" x14ac:dyDescent="0.25">
      <c r="A700" s="3">
        <f>RSI!A700</f>
        <v>43024</v>
      </c>
      <c r="B700" s="2">
        <f>RSI!B700</f>
        <v>2.9834000000000001</v>
      </c>
      <c r="C700" s="2">
        <f>RSI!I700</f>
        <v>45.38299032817546</v>
      </c>
      <c r="D700" s="2">
        <f>MACD!E700</f>
        <v>2.3987774137695261E-2</v>
      </c>
      <c r="E700" s="2">
        <f>MACD!F700</f>
        <v>2.007998326800035E-2</v>
      </c>
      <c r="F700" s="2">
        <f>'Moving Avg'!D700</f>
        <v>2.95844</v>
      </c>
      <c r="G700" s="2">
        <f>'Moving Avg'!F700</f>
        <v>3.000935000000001</v>
      </c>
      <c r="H700" s="2">
        <f>'Moving Avg'!G700</f>
        <v>3.016935999999999</v>
      </c>
      <c r="I700" s="2">
        <f>'Moving Avg'!H700</f>
        <v>3.049966999999997</v>
      </c>
      <c r="J700" s="6" t="str">
        <f>OBV!F700</f>
        <v>BULLISH</v>
      </c>
      <c r="K700" s="6" t="str">
        <f>OBV!G700</f>
        <v>WEAK</v>
      </c>
      <c r="L700" s="6" t="str">
        <f>OBV!H700</f>
        <v>BULLISH DIVERGENCE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50</v>
      </c>
      <c r="Q700" s="9">
        <f t="shared" si="104"/>
        <v>16.25</v>
      </c>
      <c r="R700" s="9">
        <f t="shared" si="105"/>
        <v>17.5</v>
      </c>
      <c r="S700" s="9">
        <f t="shared" si="106"/>
        <v>26.25</v>
      </c>
      <c r="T700" s="9">
        <f t="shared" si="107"/>
        <v>18.75</v>
      </c>
      <c r="U700" s="8">
        <f t="shared" si="108"/>
        <v>20</v>
      </c>
      <c r="V700" s="8">
        <f t="shared" si="109"/>
        <v>19.6875</v>
      </c>
    </row>
    <row r="701" spans="1:22" ht="13.5" x14ac:dyDescent="0.25">
      <c r="A701" s="3">
        <f>RSI!A701</f>
        <v>43025</v>
      </c>
      <c r="B701" s="2">
        <f>RSI!B701</f>
        <v>2.9834000000000001</v>
      </c>
      <c r="C701" s="2">
        <f>RSI!I701</f>
        <v>45.382990328175453</v>
      </c>
      <c r="D701" s="2">
        <f>MACD!E701</f>
        <v>2.1649402383005167E-2</v>
      </c>
      <c r="E701" s="2">
        <f>MACD!F701</f>
        <v>2.0393867091001314E-2</v>
      </c>
      <c r="F701" s="2">
        <f>'Moving Avg'!D701</f>
        <v>2.9567600000000001</v>
      </c>
      <c r="G701" s="2">
        <f>'Moving Avg'!F701</f>
        <v>2.9984350000000015</v>
      </c>
      <c r="H701" s="2">
        <f>'Moving Avg'!G701</f>
        <v>3.016767999999999</v>
      </c>
      <c r="I701" s="2">
        <f>'Moving Avg'!H701</f>
        <v>3.0498394999999969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50</v>
      </c>
      <c r="Q701" s="9">
        <f t="shared" si="104"/>
        <v>16.25</v>
      </c>
      <c r="R701" s="9">
        <f t="shared" si="105"/>
        <v>17.5</v>
      </c>
      <c r="S701" s="9">
        <f t="shared" si="106"/>
        <v>26.25</v>
      </c>
      <c r="T701" s="9">
        <f t="shared" si="107"/>
        <v>18.75</v>
      </c>
      <c r="U701" s="8">
        <f t="shared" si="108"/>
        <v>20</v>
      </c>
      <c r="V701" s="8">
        <f t="shared" si="109"/>
        <v>19.6875</v>
      </c>
    </row>
    <row r="702" spans="1:22" ht="13.5" x14ac:dyDescent="0.25">
      <c r="A702" s="3">
        <f>RSI!A702</f>
        <v>43026</v>
      </c>
      <c r="B702" s="2">
        <f>RSI!B702</f>
        <v>2.9167999999999998</v>
      </c>
      <c r="C702" s="2">
        <f>RSI!I702</f>
        <v>32.085701061798687</v>
      </c>
      <c r="D702" s="2">
        <f>MACD!E702</f>
        <v>2.4694274627814927E-2</v>
      </c>
      <c r="E702" s="2">
        <f>MACD!F702</f>
        <v>2.1253948598364037E-2</v>
      </c>
      <c r="F702" s="2">
        <f>'Moving Avg'!D702</f>
        <v>2.9567600000000001</v>
      </c>
      <c r="G702" s="2">
        <f>'Moving Avg'!F702</f>
        <v>2.9926050000000006</v>
      </c>
      <c r="H702" s="2">
        <f>'Moving Avg'!G702</f>
        <v>3.0152679999999994</v>
      </c>
      <c r="I702" s="2">
        <f>'Moving Avg'!H702</f>
        <v>3.0490274999999967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33</v>
      </c>
      <c r="Q702" s="9">
        <f t="shared" si="104"/>
        <v>13.7</v>
      </c>
      <c r="R702" s="9">
        <f t="shared" si="105"/>
        <v>13.25</v>
      </c>
      <c r="S702" s="9">
        <f t="shared" si="106"/>
        <v>18.600000000000001</v>
      </c>
      <c r="T702" s="9">
        <f t="shared" si="107"/>
        <v>14.5</v>
      </c>
      <c r="U702" s="8">
        <f t="shared" si="108"/>
        <v>15.183333333333332</v>
      </c>
      <c r="V702" s="8">
        <f t="shared" si="109"/>
        <v>15.012499999999999</v>
      </c>
    </row>
    <row r="703" spans="1:22" ht="13.5" x14ac:dyDescent="0.25">
      <c r="A703" s="3">
        <f>RSI!A703</f>
        <v>43027</v>
      </c>
      <c r="B703" s="2">
        <f>RSI!B703</f>
        <v>2.9167999999999998</v>
      </c>
      <c r="C703" s="2">
        <f>RSI!I703</f>
        <v>32.085701061798702</v>
      </c>
      <c r="D703" s="2">
        <f>MACD!E703</f>
        <v>2.7747729809613375E-2</v>
      </c>
      <c r="E703" s="2">
        <f>MACD!F703</f>
        <v>2.2552704840613908E-2</v>
      </c>
      <c r="F703" s="2">
        <f>'Moving Avg'!D703</f>
        <v>2.9567600000000001</v>
      </c>
      <c r="G703" s="2">
        <f>'Moving Avg'!F703</f>
        <v>2.9871900000000009</v>
      </c>
      <c r="H703" s="2">
        <f>'Moving Avg'!G703</f>
        <v>3.0141019999999985</v>
      </c>
      <c r="I703" s="2">
        <f>'Moving Avg'!H703</f>
        <v>3.0483719999999965</v>
      </c>
      <c r="J703" s="6" t="str">
        <f>OBV!F703</f>
        <v>BULLISH</v>
      </c>
      <c r="K703" s="6" t="str">
        <f>OBV!G703</f>
        <v>WEAK</v>
      </c>
      <c r="L703" s="6" t="str">
        <f>OBV!H703</f>
        <v>NEUTRAL</v>
      </c>
      <c r="M703" s="8">
        <f t="shared" si="100"/>
        <v>25</v>
      </c>
      <c r="N703" s="8">
        <f t="shared" si="101"/>
        <v>0</v>
      </c>
      <c r="O703" s="8">
        <f t="shared" si="102"/>
        <v>0</v>
      </c>
      <c r="P703" s="8">
        <f t="shared" si="103"/>
        <v>33</v>
      </c>
      <c r="Q703" s="9">
        <f t="shared" si="104"/>
        <v>13.7</v>
      </c>
      <c r="R703" s="9">
        <f t="shared" si="105"/>
        <v>13.25</v>
      </c>
      <c r="S703" s="9">
        <f t="shared" si="106"/>
        <v>18.600000000000001</v>
      </c>
      <c r="T703" s="9">
        <f t="shared" si="107"/>
        <v>14.5</v>
      </c>
      <c r="U703" s="8">
        <f t="shared" si="108"/>
        <v>15.183333333333332</v>
      </c>
      <c r="V703" s="8">
        <f t="shared" si="109"/>
        <v>15.012499999999999</v>
      </c>
    </row>
    <row r="704" spans="1:22" ht="13.5" x14ac:dyDescent="0.25">
      <c r="A704" s="3">
        <f>RSI!A704</f>
        <v>43028</v>
      </c>
      <c r="B704" s="2">
        <f>RSI!B704</f>
        <v>2.9167999999999998</v>
      </c>
      <c r="C704" s="2">
        <f>RSI!I704</f>
        <v>32.085701061798702</v>
      </c>
      <c r="D704" s="2">
        <f>MACD!E704</f>
        <v>3.0773112304645078E-2</v>
      </c>
      <c r="E704" s="2">
        <f>MACD!F704</f>
        <v>2.4196786333420144E-2</v>
      </c>
      <c r="F704" s="2">
        <f>'Moving Avg'!D704</f>
        <v>2.9434399999999998</v>
      </c>
      <c r="G704" s="2">
        <f>'Moving Avg'!F704</f>
        <v>2.9817750000000007</v>
      </c>
      <c r="H704" s="2">
        <f>'Moving Avg'!G704</f>
        <v>3.0126019999999984</v>
      </c>
      <c r="I704" s="2">
        <f>'Moving Avg'!H704</f>
        <v>3.0477164999999968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33</v>
      </c>
      <c r="Q704" s="9">
        <f t="shared" si="104"/>
        <v>13.7</v>
      </c>
      <c r="R704" s="9">
        <f t="shared" si="105"/>
        <v>13.25</v>
      </c>
      <c r="S704" s="9">
        <f t="shared" si="106"/>
        <v>18.600000000000001</v>
      </c>
      <c r="T704" s="9">
        <f t="shared" si="107"/>
        <v>14.5</v>
      </c>
      <c r="U704" s="8">
        <f t="shared" si="108"/>
        <v>15.183333333333332</v>
      </c>
      <c r="V704" s="8">
        <f t="shared" si="109"/>
        <v>15.012499999999999</v>
      </c>
    </row>
    <row r="705" spans="1:22" ht="13.5" x14ac:dyDescent="0.25">
      <c r="A705" s="3">
        <f>RSI!A705</f>
        <v>43031</v>
      </c>
      <c r="B705" s="2">
        <f>RSI!B705</f>
        <v>2.9167999999999998</v>
      </c>
      <c r="C705" s="2">
        <f>RSI!I705</f>
        <v>32.085701061798702</v>
      </c>
      <c r="D705" s="2">
        <f>MACD!E705</f>
        <v>3.246510015910431E-2</v>
      </c>
      <c r="E705" s="2">
        <f>MACD!F705</f>
        <v>2.585044909855698E-2</v>
      </c>
      <c r="F705" s="2">
        <f>'Moving Avg'!D705</f>
        <v>2.9301200000000001</v>
      </c>
      <c r="G705" s="2">
        <f>'Moving Avg'!F705</f>
        <v>2.976360000000001</v>
      </c>
      <c r="H705" s="2">
        <f>'Moving Avg'!G705</f>
        <v>3.0112699999999983</v>
      </c>
      <c r="I705" s="2">
        <f>'Moving Avg'!H705</f>
        <v>3.047412499999997</v>
      </c>
      <c r="J705" s="6" t="str">
        <f>OBV!F705</f>
        <v>BEARISH</v>
      </c>
      <c r="K705" s="6" t="str">
        <f>OBV!G705</f>
        <v>STRONG</v>
      </c>
      <c r="L705" s="6" t="str">
        <f>OBV!H705</f>
        <v>CONFIRMED BEARISH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33</v>
      </c>
      <c r="Q705" s="9">
        <f t="shared" si="104"/>
        <v>13.7</v>
      </c>
      <c r="R705" s="9">
        <f t="shared" si="105"/>
        <v>13.25</v>
      </c>
      <c r="S705" s="9">
        <f t="shared" si="106"/>
        <v>18.600000000000001</v>
      </c>
      <c r="T705" s="9">
        <f t="shared" si="107"/>
        <v>14.5</v>
      </c>
      <c r="U705" s="8">
        <f t="shared" si="108"/>
        <v>15.183333333333332</v>
      </c>
      <c r="V705" s="8">
        <f t="shared" si="109"/>
        <v>15.012499999999999</v>
      </c>
    </row>
    <row r="706" spans="1:22" ht="13.5" x14ac:dyDescent="0.25">
      <c r="A706" s="3">
        <f>RSI!A706</f>
        <v>43032</v>
      </c>
      <c r="B706" s="2">
        <f>RSI!B706</f>
        <v>2.9167999999999998</v>
      </c>
      <c r="C706" s="2">
        <f>RSI!I706</f>
        <v>32.085701061798702</v>
      </c>
      <c r="D706" s="2">
        <f>MACD!E706</f>
        <v>3.4275459872323388E-2</v>
      </c>
      <c r="E706" s="2">
        <f>MACD!F706</f>
        <v>2.7535451253310264E-2</v>
      </c>
      <c r="F706" s="2">
        <f>'Moving Avg'!D706</f>
        <v>2.9167999999999998</v>
      </c>
      <c r="G706" s="2">
        <f>'Moving Avg'!F706</f>
        <v>2.9709450000000013</v>
      </c>
      <c r="H706" s="2">
        <f>'Moving Avg'!G706</f>
        <v>3.0109379999999986</v>
      </c>
      <c r="I706" s="2">
        <f>'Moving Avg'!H706</f>
        <v>3.0467569999999973</v>
      </c>
      <c r="J706" s="6" t="str">
        <f>OBV!F706</f>
        <v>BEARISH</v>
      </c>
      <c r="K706" s="6" t="str">
        <f>OBV!G706</f>
        <v>STRONG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33</v>
      </c>
      <c r="Q706" s="9">
        <f t="shared" si="104"/>
        <v>13.7</v>
      </c>
      <c r="R706" s="9">
        <f t="shared" si="105"/>
        <v>13.25</v>
      </c>
      <c r="S706" s="9">
        <f t="shared" si="106"/>
        <v>18.600000000000001</v>
      </c>
      <c r="T706" s="9">
        <f t="shared" si="107"/>
        <v>14.5</v>
      </c>
      <c r="U706" s="8">
        <f t="shared" si="108"/>
        <v>15.183333333333332</v>
      </c>
      <c r="V706" s="8">
        <f t="shared" si="109"/>
        <v>15.012499999999999</v>
      </c>
    </row>
    <row r="707" spans="1:22" ht="13.5" x14ac:dyDescent="0.25">
      <c r="A707" s="3">
        <f>RSI!A707</f>
        <v>43033</v>
      </c>
      <c r="B707" s="2">
        <f>RSI!B707</f>
        <v>2.9167999999999998</v>
      </c>
      <c r="C707" s="2">
        <f>RSI!I707</f>
        <v>32.085701061798702</v>
      </c>
      <c r="D707" s="2">
        <f>MACD!E707</f>
        <v>2.4619468651941201E-2</v>
      </c>
      <c r="E707" s="2">
        <f>MACD!F707</f>
        <v>2.6952254733036453E-2</v>
      </c>
      <c r="F707" s="2">
        <f>'Moving Avg'!D707</f>
        <v>2.9167999999999998</v>
      </c>
      <c r="G707" s="2">
        <f>'Moving Avg'!F707</f>
        <v>2.9655300000000011</v>
      </c>
      <c r="H707" s="2">
        <f>'Moving Avg'!G707</f>
        <v>3.0092719999999984</v>
      </c>
      <c r="I707" s="2">
        <f>'Moving Avg'!H707</f>
        <v>3.0459059999999969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  <c r="M707" s="8">
        <f t="shared" si="110"/>
        <v>25</v>
      </c>
      <c r="N707" s="8">
        <f t="shared" si="111"/>
        <v>45</v>
      </c>
      <c r="O707" s="8">
        <f t="shared" si="112"/>
        <v>0</v>
      </c>
      <c r="P707" s="8">
        <f t="shared" si="113"/>
        <v>33</v>
      </c>
      <c r="Q707" s="9">
        <f t="shared" ref="Q707:Q770" si="114">0.35*M707+N707*0.35+O707*0.15+P707*0.15</f>
        <v>29.45</v>
      </c>
      <c r="R707" s="9">
        <f t="shared" ref="R707:R770" si="115">M707*0.2+N707*0.2+O707*0.35+P707*0.25</f>
        <v>22.25</v>
      </c>
      <c r="S707" s="9">
        <f t="shared" ref="S707:S770" si="116">M707*0.15+N707*0.15+O707*0.25+P707*0.45</f>
        <v>25.35</v>
      </c>
      <c r="T707" s="9">
        <f t="shared" ref="T707:T770" si="117">0.25*SUM(M707:P707)</f>
        <v>25.75</v>
      </c>
      <c r="U707" s="8">
        <f t="shared" ref="U707:U770" si="118">SUM(Q707:S707)/3</f>
        <v>25.683333333333337</v>
      </c>
      <c r="V707" s="8">
        <f t="shared" ref="V707:V770" si="119">SUM(Q707:T707)/4</f>
        <v>25.700000000000003</v>
      </c>
    </row>
    <row r="708" spans="1:22" ht="13.5" x14ac:dyDescent="0.25">
      <c r="A708" s="3">
        <f>RSI!A708</f>
        <v>43034</v>
      </c>
      <c r="B708" s="2">
        <f>RSI!B708</f>
        <v>2.9167999999999998</v>
      </c>
      <c r="C708" s="2">
        <f>RSI!I708</f>
        <v>32.085701061798702</v>
      </c>
      <c r="D708" s="2">
        <f>MACD!E708</f>
        <v>1.6773669619995601E-2</v>
      </c>
      <c r="E708" s="2">
        <f>MACD!F708</f>
        <v>2.4916537710428281E-2</v>
      </c>
      <c r="F708" s="2">
        <f>'Moving Avg'!D708</f>
        <v>2.9167999999999998</v>
      </c>
      <c r="G708" s="2">
        <f>'Moving Avg'!F708</f>
        <v>2.9601150000000009</v>
      </c>
      <c r="H708" s="2">
        <f>'Moving Avg'!G708</f>
        <v>3.0076059999999991</v>
      </c>
      <c r="I708" s="2">
        <f>'Moving Avg'!H708</f>
        <v>3.045054999999997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  <c r="M708" s="8">
        <f t="shared" si="110"/>
        <v>25</v>
      </c>
      <c r="N708" s="8">
        <f t="shared" si="111"/>
        <v>45</v>
      </c>
      <c r="O708" s="8">
        <f t="shared" si="112"/>
        <v>0</v>
      </c>
      <c r="P708" s="8">
        <f t="shared" si="113"/>
        <v>33</v>
      </c>
      <c r="Q708" s="9">
        <f t="shared" si="114"/>
        <v>29.45</v>
      </c>
      <c r="R708" s="9">
        <f t="shared" si="115"/>
        <v>22.25</v>
      </c>
      <c r="S708" s="9">
        <f t="shared" si="116"/>
        <v>25.35</v>
      </c>
      <c r="T708" s="9">
        <f t="shared" si="117"/>
        <v>25.75</v>
      </c>
      <c r="U708" s="8">
        <f t="shared" si="118"/>
        <v>25.683333333333337</v>
      </c>
      <c r="V708" s="8">
        <f t="shared" si="119"/>
        <v>25.700000000000003</v>
      </c>
    </row>
    <row r="709" spans="1:22" ht="13.5" x14ac:dyDescent="0.25">
      <c r="A709" s="3">
        <f>RSI!A709</f>
        <v>43035</v>
      </c>
      <c r="B709" s="2">
        <f>RSI!B709</f>
        <v>2.9083999999999999</v>
      </c>
      <c r="C709" s="2">
        <f>RSI!I709</f>
        <v>30.210183189128102</v>
      </c>
      <c r="D709" s="2">
        <f>MACD!E709</f>
        <v>2.1303899214682342E-2</v>
      </c>
      <c r="E709" s="2">
        <f>MACD!F709</f>
        <v>2.4194010011279098E-2</v>
      </c>
      <c r="F709" s="2">
        <f>'Moving Avg'!D709</f>
        <v>2.9151199999999999</v>
      </c>
      <c r="G709" s="2">
        <f>'Moving Avg'!F709</f>
        <v>2.9542800000000011</v>
      </c>
      <c r="H709" s="2">
        <f>'Moving Avg'!G709</f>
        <v>3.0061059999999991</v>
      </c>
      <c r="I709" s="2">
        <f>'Moving Avg'!H709</f>
        <v>3.0440444999999969</v>
      </c>
      <c r="J709" s="6" t="str">
        <f>OBV!F709</f>
        <v>BEARISH</v>
      </c>
      <c r="K709" s="6" t="str">
        <f>OBV!G709</f>
        <v>STRONG</v>
      </c>
      <c r="L709" s="6" t="str">
        <f>OBV!H709</f>
        <v>CONFIRMED BEARISH</v>
      </c>
      <c r="M709" s="8">
        <f t="shared" si="110"/>
        <v>25</v>
      </c>
      <c r="N709" s="8">
        <f t="shared" si="111"/>
        <v>45</v>
      </c>
      <c r="O709" s="8">
        <f t="shared" si="112"/>
        <v>0</v>
      </c>
      <c r="P709" s="8">
        <f t="shared" si="113"/>
        <v>33</v>
      </c>
      <c r="Q709" s="9">
        <f t="shared" si="114"/>
        <v>29.45</v>
      </c>
      <c r="R709" s="9">
        <f t="shared" si="115"/>
        <v>22.25</v>
      </c>
      <c r="S709" s="9">
        <f t="shared" si="116"/>
        <v>25.35</v>
      </c>
      <c r="T709" s="9">
        <f t="shared" si="117"/>
        <v>25.75</v>
      </c>
      <c r="U709" s="8">
        <f t="shared" si="118"/>
        <v>25.683333333333337</v>
      </c>
      <c r="V709" s="8">
        <f t="shared" si="119"/>
        <v>25.700000000000003</v>
      </c>
    </row>
    <row r="710" spans="1:22" ht="13.5" x14ac:dyDescent="0.25">
      <c r="A710" s="3">
        <f>RSI!A710</f>
        <v>43038</v>
      </c>
      <c r="B710" s="2">
        <f>RSI!B710</f>
        <v>2.9083999999999999</v>
      </c>
      <c r="C710" s="2">
        <f>RSI!I710</f>
        <v>30.210183189128102</v>
      </c>
      <c r="D710" s="2">
        <f>MACD!E710</f>
        <v>2.5465145772175291E-2</v>
      </c>
      <c r="E710" s="2">
        <f>MACD!F710</f>
        <v>2.4448237163458338E-2</v>
      </c>
      <c r="F710" s="2">
        <f>'Moving Avg'!D710</f>
        <v>2.91344</v>
      </c>
      <c r="G710" s="2">
        <f>'Moving Avg'!F710</f>
        <v>2.9501100000000009</v>
      </c>
      <c r="H710" s="2">
        <f>'Moving Avg'!G710</f>
        <v>3.002937999999999</v>
      </c>
      <c r="I710" s="2">
        <f>'Moving Avg'!H710</f>
        <v>3.0425649999999966</v>
      </c>
      <c r="J710" s="6" t="str">
        <f>OBV!F710</f>
        <v>BEARISH</v>
      </c>
      <c r="K710" s="6" t="str">
        <f>OBV!G710</f>
        <v>STRONG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0</v>
      </c>
      <c r="P710" s="8">
        <f t="shared" si="113"/>
        <v>33</v>
      </c>
      <c r="Q710" s="9">
        <f t="shared" si="114"/>
        <v>13.7</v>
      </c>
      <c r="R710" s="9">
        <f t="shared" si="115"/>
        <v>13.25</v>
      </c>
      <c r="S710" s="9">
        <f t="shared" si="116"/>
        <v>18.600000000000001</v>
      </c>
      <c r="T710" s="9">
        <f t="shared" si="117"/>
        <v>14.5</v>
      </c>
      <c r="U710" s="8">
        <f t="shared" si="118"/>
        <v>15.183333333333332</v>
      </c>
      <c r="V710" s="8">
        <f t="shared" si="119"/>
        <v>15.012499999999999</v>
      </c>
    </row>
    <row r="711" spans="1:22" ht="13.5" x14ac:dyDescent="0.25">
      <c r="A711" s="3">
        <f>RSI!A711</f>
        <v>43039</v>
      </c>
      <c r="B711" s="2">
        <f>RSI!B711</f>
        <v>2.9083999999999999</v>
      </c>
      <c r="C711" s="2">
        <f>RSI!I711</f>
        <v>30.210183189128102</v>
      </c>
      <c r="D711" s="2">
        <f>MACD!E711</f>
        <v>2.9289881442323473E-2</v>
      </c>
      <c r="E711" s="2">
        <f>MACD!F711</f>
        <v>2.5416566019231365E-2</v>
      </c>
      <c r="F711" s="2">
        <f>'Moving Avg'!D711</f>
        <v>2.9117600000000001</v>
      </c>
      <c r="G711" s="2">
        <f>'Moving Avg'!F711</f>
        <v>2.9455250000000008</v>
      </c>
      <c r="H711" s="2">
        <f>'Moving Avg'!G711</f>
        <v>2.9997699999999994</v>
      </c>
      <c r="I711" s="2">
        <f>'Moving Avg'!H711</f>
        <v>3.0410074999999965</v>
      </c>
      <c r="J711" s="6" t="str">
        <f>OBV!F711</f>
        <v>BEARISH</v>
      </c>
      <c r="K711" s="6" t="str">
        <f>OBV!G711</f>
        <v>STRONG</v>
      </c>
      <c r="L711" s="6" t="str">
        <f>OBV!H711</f>
        <v>CONFIRMED BEARISH</v>
      </c>
      <c r="M711" s="8">
        <f t="shared" si="110"/>
        <v>25</v>
      </c>
      <c r="N711" s="8">
        <f t="shared" si="111"/>
        <v>0</v>
      </c>
      <c r="O711" s="8">
        <f t="shared" si="112"/>
        <v>0</v>
      </c>
      <c r="P711" s="8">
        <f t="shared" si="113"/>
        <v>33</v>
      </c>
      <c r="Q711" s="9">
        <f t="shared" si="114"/>
        <v>13.7</v>
      </c>
      <c r="R711" s="9">
        <f t="shared" si="115"/>
        <v>13.25</v>
      </c>
      <c r="S711" s="9">
        <f t="shared" si="116"/>
        <v>18.600000000000001</v>
      </c>
      <c r="T711" s="9">
        <f t="shared" si="117"/>
        <v>14.5</v>
      </c>
      <c r="U711" s="8">
        <f t="shared" si="118"/>
        <v>15.183333333333332</v>
      </c>
      <c r="V711" s="8">
        <f t="shared" si="119"/>
        <v>15.012499999999999</v>
      </c>
    </row>
    <row r="712" spans="1:22" ht="13.5" x14ac:dyDescent="0.25">
      <c r="A712" s="3">
        <f>RSI!A712</f>
        <v>43040</v>
      </c>
      <c r="B712" s="2">
        <f>RSI!B712</f>
        <v>2.9083999999999999</v>
      </c>
      <c r="C712" s="2">
        <f>RSI!I712</f>
        <v>30.210183189128117</v>
      </c>
      <c r="D712" s="2">
        <f>MACD!E712</f>
        <v>2.2561228403922495E-2</v>
      </c>
      <c r="E712" s="2">
        <f>MACD!F712</f>
        <v>2.4845498496169592E-2</v>
      </c>
      <c r="F712" s="2">
        <f>'Moving Avg'!D712</f>
        <v>2.9100799999999998</v>
      </c>
      <c r="G712" s="2">
        <f>'Moving Avg'!F712</f>
        <v>2.9409400000000003</v>
      </c>
      <c r="H712" s="2">
        <f>'Moving Avg'!G712</f>
        <v>2.9966019999999993</v>
      </c>
      <c r="I712" s="2">
        <f>'Moving Avg'!H712</f>
        <v>3.0394109999999968</v>
      </c>
      <c r="J712" s="6" t="str">
        <f>OBV!F712</f>
        <v>BEARISH</v>
      </c>
      <c r="K712" s="6" t="str">
        <f>OBV!G712</f>
        <v>STRONG</v>
      </c>
      <c r="L712" s="6" t="str">
        <f>OBV!H712</f>
        <v>CONFIRMED BEARISH</v>
      </c>
      <c r="M712" s="8">
        <f t="shared" si="110"/>
        <v>25</v>
      </c>
      <c r="N712" s="8">
        <f t="shared" si="111"/>
        <v>45</v>
      </c>
      <c r="O712" s="8">
        <f t="shared" si="112"/>
        <v>0</v>
      </c>
      <c r="P712" s="8">
        <f t="shared" si="113"/>
        <v>33</v>
      </c>
      <c r="Q712" s="9">
        <f t="shared" si="114"/>
        <v>29.45</v>
      </c>
      <c r="R712" s="9">
        <f t="shared" si="115"/>
        <v>22.25</v>
      </c>
      <c r="S712" s="9">
        <f t="shared" si="116"/>
        <v>25.35</v>
      </c>
      <c r="T712" s="9">
        <f t="shared" si="117"/>
        <v>25.75</v>
      </c>
      <c r="U712" s="8">
        <f t="shared" si="118"/>
        <v>25.683333333333337</v>
      </c>
      <c r="V712" s="8">
        <f t="shared" si="119"/>
        <v>25.700000000000003</v>
      </c>
    </row>
    <row r="713" spans="1:22" ht="13.5" x14ac:dyDescent="0.25">
      <c r="A713" s="3">
        <f>RSI!A713</f>
        <v>43041</v>
      </c>
      <c r="B713" s="2">
        <f>RSI!B713</f>
        <v>2.9083999999999999</v>
      </c>
      <c r="C713" s="2">
        <f>RSI!I713</f>
        <v>30.210183189128117</v>
      </c>
      <c r="D713" s="2">
        <f>MACD!E713</f>
        <v>1.7128110172652367E-2</v>
      </c>
      <c r="E713" s="2">
        <f>MACD!F713</f>
        <v>2.3302020831466146E-2</v>
      </c>
      <c r="F713" s="2">
        <f>'Moving Avg'!D713</f>
        <v>2.9083999999999999</v>
      </c>
      <c r="G713" s="2">
        <f>'Moving Avg'!F713</f>
        <v>2.9363550000000003</v>
      </c>
      <c r="H713" s="2">
        <f>'Moving Avg'!G713</f>
        <v>2.9939339999999994</v>
      </c>
      <c r="I713" s="2">
        <f>'Moving Avg'!H713</f>
        <v>3.0371894999999962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  <c r="M713" s="8">
        <f t="shared" si="110"/>
        <v>25</v>
      </c>
      <c r="N713" s="8">
        <f t="shared" si="111"/>
        <v>45</v>
      </c>
      <c r="O713" s="8">
        <f t="shared" si="112"/>
        <v>0</v>
      </c>
      <c r="P713" s="8">
        <f t="shared" si="113"/>
        <v>33</v>
      </c>
      <c r="Q713" s="9">
        <f t="shared" si="114"/>
        <v>29.45</v>
      </c>
      <c r="R713" s="9">
        <f t="shared" si="115"/>
        <v>22.25</v>
      </c>
      <c r="S713" s="9">
        <f t="shared" si="116"/>
        <v>25.35</v>
      </c>
      <c r="T713" s="9">
        <f t="shared" si="117"/>
        <v>25.75</v>
      </c>
      <c r="U713" s="8">
        <f t="shared" si="118"/>
        <v>25.683333333333337</v>
      </c>
      <c r="V713" s="8">
        <f t="shared" si="119"/>
        <v>25.700000000000003</v>
      </c>
    </row>
    <row r="714" spans="1:22" ht="13.5" x14ac:dyDescent="0.25">
      <c r="A714" s="3">
        <f>RSI!A714</f>
        <v>43042</v>
      </c>
      <c r="B714" s="2">
        <f>RSI!B714</f>
        <v>2.9083999999999999</v>
      </c>
      <c r="C714" s="2">
        <f>RSI!I714</f>
        <v>30.210183189128117</v>
      </c>
      <c r="D714" s="2">
        <f>MACD!E714</f>
        <v>1.2771927966698016E-2</v>
      </c>
      <c r="E714" s="2">
        <f>MACD!F714</f>
        <v>2.1196002258512519E-2</v>
      </c>
      <c r="F714" s="2">
        <f>'Moving Avg'!D714</f>
        <v>2.9083999999999999</v>
      </c>
      <c r="G714" s="2">
        <f>'Moving Avg'!F714</f>
        <v>2.9317700000000002</v>
      </c>
      <c r="H714" s="2">
        <f>'Moving Avg'!G714</f>
        <v>2.9912659999999995</v>
      </c>
      <c r="I714" s="2">
        <f>'Moving Avg'!H714</f>
        <v>3.0345769999999961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  <c r="M714" s="8">
        <f t="shared" si="110"/>
        <v>25</v>
      </c>
      <c r="N714" s="8">
        <f t="shared" si="111"/>
        <v>45</v>
      </c>
      <c r="O714" s="8">
        <f t="shared" si="112"/>
        <v>0</v>
      </c>
      <c r="P714" s="8">
        <f t="shared" si="113"/>
        <v>33</v>
      </c>
      <c r="Q714" s="9">
        <f t="shared" si="114"/>
        <v>29.45</v>
      </c>
      <c r="R714" s="9">
        <f t="shared" si="115"/>
        <v>22.25</v>
      </c>
      <c r="S714" s="9">
        <f t="shared" si="116"/>
        <v>25.35</v>
      </c>
      <c r="T714" s="9">
        <f t="shared" si="117"/>
        <v>25.75</v>
      </c>
      <c r="U714" s="8">
        <f t="shared" si="118"/>
        <v>25.683333333333337</v>
      </c>
      <c r="V714" s="8">
        <f t="shared" si="119"/>
        <v>25.700000000000003</v>
      </c>
    </row>
    <row r="715" spans="1:22" ht="13.5" x14ac:dyDescent="0.25">
      <c r="A715" s="3">
        <f>RSI!A715</f>
        <v>43045</v>
      </c>
      <c r="B715" s="2">
        <f>RSI!B715</f>
        <v>2.9083999999999999</v>
      </c>
      <c r="C715" s="2">
        <f>RSI!I715</f>
        <v>30.210183189128117</v>
      </c>
      <c r="D715" s="2">
        <f>MACD!E715</f>
        <v>9.3091421589943657E-3</v>
      </c>
      <c r="E715" s="2">
        <f>MACD!F715</f>
        <v>1.8818630238608889E-2</v>
      </c>
      <c r="F715" s="2">
        <f>'Moving Avg'!D715</f>
        <v>2.9083999999999999</v>
      </c>
      <c r="G715" s="2">
        <f>'Moving Avg'!F715</f>
        <v>2.9276</v>
      </c>
      <c r="H715" s="2">
        <f>'Moving Avg'!G715</f>
        <v>2.9877659999999993</v>
      </c>
      <c r="I715" s="2">
        <f>'Moving Avg'!H715</f>
        <v>3.0323554999999964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  <c r="M715" s="8">
        <f t="shared" si="110"/>
        <v>25</v>
      </c>
      <c r="N715" s="8">
        <f t="shared" si="111"/>
        <v>45</v>
      </c>
      <c r="O715" s="8">
        <f t="shared" si="112"/>
        <v>0</v>
      </c>
      <c r="P715" s="8">
        <f t="shared" si="113"/>
        <v>33</v>
      </c>
      <c r="Q715" s="9">
        <f t="shared" si="114"/>
        <v>29.45</v>
      </c>
      <c r="R715" s="9">
        <f t="shared" si="115"/>
        <v>22.25</v>
      </c>
      <c r="S715" s="9">
        <f t="shared" si="116"/>
        <v>25.35</v>
      </c>
      <c r="T715" s="9">
        <f t="shared" si="117"/>
        <v>25.75</v>
      </c>
      <c r="U715" s="8">
        <f t="shared" si="118"/>
        <v>25.683333333333337</v>
      </c>
      <c r="V715" s="8">
        <f t="shared" si="119"/>
        <v>25.700000000000003</v>
      </c>
    </row>
    <row r="716" spans="1:22" ht="13.5" x14ac:dyDescent="0.25">
      <c r="A716" s="3">
        <f>RSI!A716</f>
        <v>43046</v>
      </c>
      <c r="B716" s="2">
        <f>RSI!B716</f>
        <v>2.9167999999999998</v>
      </c>
      <c r="C716" s="2">
        <f>RSI!I716</f>
        <v>36.450604110980095</v>
      </c>
      <c r="D716" s="2">
        <f>MACD!E716</f>
        <v>5.963550518667482E-3</v>
      </c>
      <c r="E716" s="2">
        <f>MACD!F716</f>
        <v>1.624761429462061E-2</v>
      </c>
      <c r="F716" s="2">
        <f>'Moving Avg'!D716</f>
        <v>2.9100799999999998</v>
      </c>
      <c r="G716" s="2">
        <f>'Moving Avg'!F716</f>
        <v>2.9238499999999998</v>
      </c>
      <c r="H716" s="2">
        <f>'Moving Avg'!G716</f>
        <v>2.9844339999999994</v>
      </c>
      <c r="I716" s="2">
        <f>'Moving Avg'!H716</f>
        <v>3.0303709999999966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  <c r="M716" s="8">
        <f t="shared" si="110"/>
        <v>25</v>
      </c>
      <c r="N716" s="8">
        <f t="shared" si="111"/>
        <v>45</v>
      </c>
      <c r="O716" s="8">
        <f t="shared" si="112"/>
        <v>0</v>
      </c>
      <c r="P716" s="8">
        <f t="shared" si="113"/>
        <v>67</v>
      </c>
      <c r="Q716" s="9">
        <f t="shared" si="114"/>
        <v>34.549999999999997</v>
      </c>
      <c r="R716" s="9">
        <f t="shared" si="115"/>
        <v>30.75</v>
      </c>
      <c r="S716" s="9">
        <f t="shared" si="116"/>
        <v>40.650000000000006</v>
      </c>
      <c r="T716" s="9">
        <f t="shared" si="117"/>
        <v>34.25</v>
      </c>
      <c r="U716" s="8">
        <f t="shared" si="118"/>
        <v>35.31666666666667</v>
      </c>
      <c r="V716" s="8">
        <f t="shared" si="119"/>
        <v>35.049999999999997</v>
      </c>
    </row>
    <row r="717" spans="1:22" ht="13.5" x14ac:dyDescent="0.25">
      <c r="A717" s="3">
        <f>RSI!A717</f>
        <v>43047</v>
      </c>
      <c r="B717" s="2">
        <f>RSI!B717</f>
        <v>2.9083999999999999</v>
      </c>
      <c r="C717" s="2">
        <f>RSI!I717</f>
        <v>33.248882533670155</v>
      </c>
      <c r="D717" s="2">
        <f>MACD!E717</f>
        <v>3.8966220196230417E-3</v>
      </c>
      <c r="E717" s="2">
        <f>MACD!F717</f>
        <v>1.3777415839621098E-2</v>
      </c>
      <c r="F717" s="2">
        <f>'Moving Avg'!D717</f>
        <v>2.9100799999999998</v>
      </c>
      <c r="G717" s="2">
        <f>'Moving Avg'!F717</f>
        <v>2.9234299999999998</v>
      </c>
      <c r="H717" s="2">
        <f>'Moving Avg'!G717</f>
        <v>2.9810999999999996</v>
      </c>
      <c r="I717" s="2">
        <f>'Moving Avg'!H717</f>
        <v>3.0283054999999965</v>
      </c>
      <c r="J717" s="6" t="str">
        <f>OBV!F717</f>
        <v>BEARISH</v>
      </c>
      <c r="K717" s="6" t="str">
        <f>OBV!G717</f>
        <v>STRONG</v>
      </c>
      <c r="L717" s="6" t="str">
        <f>OBV!H717</f>
        <v>NEUTRAL</v>
      </c>
      <c r="M717" s="8">
        <f t="shared" si="110"/>
        <v>25</v>
      </c>
      <c r="N717" s="8">
        <f t="shared" si="111"/>
        <v>45</v>
      </c>
      <c r="O717" s="8">
        <f t="shared" si="112"/>
        <v>0</v>
      </c>
      <c r="P717" s="8">
        <f t="shared" si="113"/>
        <v>33</v>
      </c>
      <c r="Q717" s="9">
        <f t="shared" si="114"/>
        <v>29.45</v>
      </c>
      <c r="R717" s="9">
        <f t="shared" si="115"/>
        <v>22.25</v>
      </c>
      <c r="S717" s="9">
        <f t="shared" si="116"/>
        <v>25.35</v>
      </c>
      <c r="T717" s="9">
        <f t="shared" si="117"/>
        <v>25.75</v>
      </c>
      <c r="U717" s="8">
        <f t="shared" si="118"/>
        <v>25.683333333333337</v>
      </c>
      <c r="V717" s="8">
        <f t="shared" si="119"/>
        <v>25.700000000000003</v>
      </c>
    </row>
    <row r="718" spans="1:22" ht="13.5" x14ac:dyDescent="0.25">
      <c r="A718" s="3">
        <f>RSI!A718</f>
        <v>43048</v>
      </c>
      <c r="B718" s="2">
        <f>RSI!B718</f>
        <v>3.0668000000000002</v>
      </c>
      <c r="C718" s="2">
        <f>RSI!I718</f>
        <v>76.021344018927209</v>
      </c>
      <c r="D718" s="2">
        <f>MACD!E718</f>
        <v>-9.4047791921023638E-3</v>
      </c>
      <c r="E718" s="2">
        <f>MACD!F718</f>
        <v>9.1409768332764048E-3</v>
      </c>
      <c r="F718" s="2">
        <f>'Moving Avg'!D718</f>
        <v>2.9417599999999999</v>
      </c>
      <c r="G718" s="2">
        <f>'Moving Avg'!F718</f>
        <v>2.93093</v>
      </c>
      <c r="H718" s="2">
        <f>'Moving Avg'!G718</f>
        <v>2.9809339999999995</v>
      </c>
      <c r="I718" s="2">
        <f>'Moving Avg'!H718</f>
        <v>3.0270709999999967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  <c r="M718" s="8">
        <f t="shared" si="110"/>
        <v>0</v>
      </c>
      <c r="N718" s="8">
        <f t="shared" si="111"/>
        <v>45</v>
      </c>
      <c r="O718" s="8">
        <f t="shared" si="112"/>
        <v>0</v>
      </c>
      <c r="P718" s="8">
        <f t="shared" si="113"/>
        <v>67</v>
      </c>
      <c r="Q718" s="9">
        <f t="shared" si="114"/>
        <v>25.799999999999997</v>
      </c>
      <c r="R718" s="9">
        <f t="shared" si="115"/>
        <v>25.75</v>
      </c>
      <c r="S718" s="9">
        <f t="shared" si="116"/>
        <v>36.900000000000006</v>
      </c>
      <c r="T718" s="9">
        <f t="shared" si="117"/>
        <v>28</v>
      </c>
      <c r="U718" s="8">
        <f t="shared" si="118"/>
        <v>29.483333333333334</v>
      </c>
      <c r="V718" s="8">
        <f t="shared" si="119"/>
        <v>29.112500000000001</v>
      </c>
    </row>
    <row r="719" spans="1:22" ht="13.5" x14ac:dyDescent="0.25">
      <c r="A719" s="3">
        <f>RSI!A719</f>
        <v>43049</v>
      </c>
      <c r="B719" s="2">
        <f>RSI!B719</f>
        <v>3.1583999999999999</v>
      </c>
      <c r="C719" s="2">
        <f>RSI!I719</f>
        <v>82.860796297347747</v>
      </c>
      <c r="D719" s="2">
        <f>MACD!E719</f>
        <v>-2.9505822543828941E-2</v>
      </c>
      <c r="E719" s="2">
        <f>MACD!F719</f>
        <v>1.4116169578553359E-3</v>
      </c>
      <c r="F719" s="2">
        <f>'Moving Avg'!D719</f>
        <v>2.9917600000000002</v>
      </c>
      <c r="G719" s="2">
        <f>'Moving Avg'!F719</f>
        <v>2.9396800000000001</v>
      </c>
      <c r="H719" s="2">
        <f>'Moving Avg'!G719</f>
        <v>2.9840999999999998</v>
      </c>
      <c r="I719" s="2">
        <f>'Moving Avg'!H719</f>
        <v>3.026294499999997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  <c r="M719" s="8">
        <f t="shared" si="110"/>
        <v>0</v>
      </c>
      <c r="N719" s="8">
        <f t="shared" si="111"/>
        <v>100</v>
      </c>
      <c r="O719" s="8">
        <f t="shared" si="112"/>
        <v>0</v>
      </c>
      <c r="P719" s="8">
        <f t="shared" si="113"/>
        <v>67</v>
      </c>
      <c r="Q719" s="9">
        <f t="shared" si="114"/>
        <v>45.05</v>
      </c>
      <c r="R719" s="9">
        <f t="shared" si="115"/>
        <v>36.75</v>
      </c>
      <c r="S719" s="9">
        <f t="shared" si="116"/>
        <v>45.150000000000006</v>
      </c>
      <c r="T719" s="9">
        <f t="shared" si="117"/>
        <v>41.75</v>
      </c>
      <c r="U719" s="8">
        <f t="shared" si="118"/>
        <v>42.31666666666667</v>
      </c>
      <c r="V719" s="8">
        <f t="shared" si="119"/>
        <v>42.174999999999997</v>
      </c>
    </row>
    <row r="720" spans="1:22" ht="13.5" x14ac:dyDescent="0.25">
      <c r="A720" s="3">
        <f>RSI!A720</f>
        <v>43052</v>
      </c>
      <c r="B720" s="2">
        <f>RSI!B720</f>
        <v>3.0834000000000001</v>
      </c>
      <c r="C720" s="2">
        <f>RSI!I720</f>
        <v>66.208911190311085</v>
      </c>
      <c r="D720" s="2">
        <f>MACD!E720</f>
        <v>-4.221170183599332E-2</v>
      </c>
      <c r="E720" s="2">
        <f>MACD!F720</f>
        <v>-7.3130468009143966E-3</v>
      </c>
      <c r="F720" s="2">
        <f>'Moving Avg'!D720</f>
        <v>3.0267600000000003</v>
      </c>
      <c r="G720" s="2">
        <f>'Moving Avg'!F720</f>
        <v>2.94468</v>
      </c>
      <c r="H720" s="2">
        <f>'Moving Avg'!G720</f>
        <v>2.9857659999999999</v>
      </c>
      <c r="I720" s="2">
        <f>'Moving Avg'!H720</f>
        <v>3.025182499999997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  <c r="M720" s="8">
        <f t="shared" si="110"/>
        <v>25</v>
      </c>
      <c r="N720" s="8">
        <f t="shared" si="111"/>
        <v>100</v>
      </c>
      <c r="O720" s="8">
        <f t="shared" si="112"/>
        <v>50</v>
      </c>
      <c r="P720" s="8">
        <f t="shared" si="113"/>
        <v>67</v>
      </c>
      <c r="Q720" s="9">
        <f t="shared" si="114"/>
        <v>61.3</v>
      </c>
      <c r="R720" s="9">
        <f t="shared" si="115"/>
        <v>59.25</v>
      </c>
      <c r="S720" s="9">
        <f t="shared" si="116"/>
        <v>61.400000000000006</v>
      </c>
      <c r="T720" s="9">
        <f t="shared" si="117"/>
        <v>60.5</v>
      </c>
      <c r="U720" s="8">
        <f t="shared" si="118"/>
        <v>60.65</v>
      </c>
      <c r="V720" s="8">
        <f t="shared" si="119"/>
        <v>60.612499999999997</v>
      </c>
    </row>
    <row r="721" spans="1:22" ht="13.5" x14ac:dyDescent="0.25">
      <c r="A721" s="3">
        <f>RSI!A721</f>
        <v>43053</v>
      </c>
      <c r="B721" s="2">
        <f>RSI!B721</f>
        <v>3.1583999999999999</v>
      </c>
      <c r="C721" s="2">
        <f>RSI!I721</f>
        <v>72.220888552963174</v>
      </c>
      <c r="D721" s="2">
        <f>MACD!E721</f>
        <v>-5.9235263083859735E-2</v>
      </c>
      <c r="E721" s="2">
        <f>MACD!F721</f>
        <v>-1.7697490057503464E-2</v>
      </c>
      <c r="F721" s="2">
        <f>'Moving Avg'!D721</f>
        <v>3.0750799999999998</v>
      </c>
      <c r="G721" s="2">
        <f>'Moving Avg'!F721</f>
        <v>2.95343</v>
      </c>
      <c r="H721" s="2">
        <f>'Moving Avg'!G721</f>
        <v>2.9880979999999995</v>
      </c>
      <c r="I721" s="2">
        <f>'Moving Avg'!H721</f>
        <v>3.0249139999999968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  <c r="M721" s="8">
        <f t="shared" si="110"/>
        <v>0</v>
      </c>
      <c r="N721" s="8">
        <f t="shared" si="111"/>
        <v>100</v>
      </c>
      <c r="O721" s="8">
        <f t="shared" si="112"/>
        <v>50</v>
      </c>
      <c r="P721" s="8">
        <f t="shared" si="113"/>
        <v>67</v>
      </c>
      <c r="Q721" s="9">
        <f t="shared" si="114"/>
        <v>52.55</v>
      </c>
      <c r="R721" s="9">
        <f t="shared" si="115"/>
        <v>54.25</v>
      </c>
      <c r="S721" s="9">
        <f t="shared" si="116"/>
        <v>57.650000000000006</v>
      </c>
      <c r="T721" s="9">
        <f t="shared" si="117"/>
        <v>54.25</v>
      </c>
      <c r="U721" s="8">
        <f t="shared" si="118"/>
        <v>54.816666666666663</v>
      </c>
      <c r="V721" s="8">
        <f t="shared" si="119"/>
        <v>54.674999999999997</v>
      </c>
    </row>
    <row r="722" spans="1:22" ht="13.5" x14ac:dyDescent="0.25">
      <c r="A722" s="3">
        <f>RSI!A722</f>
        <v>43054</v>
      </c>
      <c r="B722" s="2">
        <f>RSI!B722</f>
        <v>3.0834000000000001</v>
      </c>
      <c r="C722" s="2">
        <f>RSI!I722</f>
        <v>60.608234966514772</v>
      </c>
      <c r="D722" s="2">
        <f>MACD!E722</f>
        <v>-6.9191212630378196E-2</v>
      </c>
      <c r="E722" s="2">
        <f>MACD!F722</f>
        <v>-2.7996234572078414E-2</v>
      </c>
      <c r="F722" s="2">
        <f>'Moving Avg'!D722</f>
        <v>3.11008</v>
      </c>
      <c r="G722" s="2">
        <f>'Moving Avg'!F722</f>
        <v>2.9617599999999999</v>
      </c>
      <c r="H722" s="2">
        <f>'Moving Avg'!G722</f>
        <v>2.9889299999999999</v>
      </c>
      <c r="I722" s="2">
        <f>'Moving Avg'!H722</f>
        <v>3.0239189999999967</v>
      </c>
      <c r="J722" s="6" t="str">
        <f>OBV!F722</f>
        <v>BULLISH</v>
      </c>
      <c r="K722" s="6" t="str">
        <f>OBV!G722</f>
        <v>WEAK</v>
      </c>
      <c r="L722" s="6" t="str">
        <f>OBV!H722</f>
        <v>CONFIRMED BULLISH</v>
      </c>
      <c r="M722" s="8">
        <f t="shared" si="110"/>
        <v>25</v>
      </c>
      <c r="N722" s="8">
        <f t="shared" si="111"/>
        <v>100</v>
      </c>
      <c r="O722" s="8">
        <f t="shared" si="112"/>
        <v>50</v>
      </c>
      <c r="P722" s="8">
        <f t="shared" si="113"/>
        <v>67</v>
      </c>
      <c r="Q722" s="9">
        <f t="shared" si="114"/>
        <v>61.3</v>
      </c>
      <c r="R722" s="9">
        <f t="shared" si="115"/>
        <v>59.25</v>
      </c>
      <c r="S722" s="9">
        <f t="shared" si="116"/>
        <v>61.400000000000006</v>
      </c>
      <c r="T722" s="9">
        <f t="shared" si="117"/>
        <v>60.5</v>
      </c>
      <c r="U722" s="8">
        <f t="shared" si="118"/>
        <v>60.65</v>
      </c>
      <c r="V722" s="8">
        <f t="shared" si="119"/>
        <v>60.612499999999997</v>
      </c>
    </row>
    <row r="723" spans="1:22" ht="13.5" x14ac:dyDescent="0.25">
      <c r="A723" s="3">
        <f>RSI!A723</f>
        <v>43055</v>
      </c>
      <c r="B723" s="2">
        <f>RSI!B723</f>
        <v>3.0750999999999999</v>
      </c>
      <c r="C723" s="2">
        <f>RSI!I723</f>
        <v>59.46862032871897</v>
      </c>
      <c r="D723" s="2">
        <f>MACD!E723</f>
        <v>-7.7582441333429397E-2</v>
      </c>
      <c r="E723" s="2">
        <f>MACD!F723</f>
        <v>-3.7913475924348614E-2</v>
      </c>
      <c r="F723" s="2">
        <f>'Moving Avg'!D723</f>
        <v>3.1117399999999997</v>
      </c>
      <c r="G723" s="2">
        <f>'Moving Avg'!F723</f>
        <v>2.9696749999999996</v>
      </c>
      <c r="H723" s="2">
        <f>'Moving Avg'!G723</f>
        <v>2.9895959999999997</v>
      </c>
      <c r="I723" s="2">
        <f>'Moving Avg'!H723</f>
        <v>3.0228824999999966</v>
      </c>
      <c r="J723" s="6" t="str">
        <f>OBV!F723</f>
        <v>BEARISH</v>
      </c>
      <c r="K723" s="6" t="str">
        <f>OBV!G723</f>
        <v>STRONG</v>
      </c>
      <c r="L723" s="6" t="str">
        <f>OBV!H723</f>
        <v>BEARISH DIVERGENCE</v>
      </c>
      <c r="M723" s="8">
        <f t="shared" si="110"/>
        <v>25</v>
      </c>
      <c r="N723" s="8">
        <f t="shared" si="111"/>
        <v>100</v>
      </c>
      <c r="O723" s="8">
        <f t="shared" si="112"/>
        <v>50</v>
      </c>
      <c r="P723" s="8">
        <f t="shared" si="113"/>
        <v>33</v>
      </c>
      <c r="Q723" s="9">
        <f t="shared" si="114"/>
        <v>56.2</v>
      </c>
      <c r="R723" s="9">
        <f t="shared" si="115"/>
        <v>50.75</v>
      </c>
      <c r="S723" s="9">
        <f t="shared" si="116"/>
        <v>46.1</v>
      </c>
      <c r="T723" s="9">
        <f t="shared" si="117"/>
        <v>52</v>
      </c>
      <c r="U723" s="8">
        <f t="shared" si="118"/>
        <v>51.016666666666673</v>
      </c>
      <c r="V723" s="8">
        <f t="shared" si="119"/>
        <v>51.262500000000003</v>
      </c>
    </row>
    <row r="724" spans="1:22" ht="13.5" x14ac:dyDescent="0.25">
      <c r="A724" s="3">
        <f>RSI!A724</f>
        <v>43056</v>
      </c>
      <c r="B724" s="2">
        <f>RSI!B724</f>
        <v>2.9834000000000001</v>
      </c>
      <c r="C724" s="2">
        <f>RSI!I724</f>
        <v>48.596642170531929</v>
      </c>
      <c r="D724" s="2">
        <f>MACD!E724</f>
        <v>-7.8379757937433236E-2</v>
      </c>
      <c r="E724" s="2">
        <f>MACD!F724</f>
        <v>-4.600673232696554E-2</v>
      </c>
      <c r="F724" s="2">
        <f>'Moving Avg'!D724</f>
        <v>3.0767399999999996</v>
      </c>
      <c r="G724" s="2">
        <f>'Moving Avg'!F724</f>
        <v>2.9730049999999997</v>
      </c>
      <c r="H724" s="2">
        <f>'Moving Avg'!G724</f>
        <v>2.9884279999999994</v>
      </c>
      <c r="I724" s="2">
        <f>'Moving Avg'!H724</f>
        <v>3.0218564999999962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  <c r="M724" s="8">
        <f t="shared" si="110"/>
        <v>25</v>
      </c>
      <c r="N724" s="8">
        <f t="shared" si="111"/>
        <v>100</v>
      </c>
      <c r="O724" s="8">
        <f t="shared" si="112"/>
        <v>50</v>
      </c>
      <c r="P724" s="8">
        <f t="shared" si="113"/>
        <v>33</v>
      </c>
      <c r="Q724" s="9">
        <f t="shared" si="114"/>
        <v>56.2</v>
      </c>
      <c r="R724" s="9">
        <f t="shared" si="115"/>
        <v>50.75</v>
      </c>
      <c r="S724" s="9">
        <f t="shared" si="116"/>
        <v>46.1</v>
      </c>
      <c r="T724" s="9">
        <f t="shared" si="117"/>
        <v>52</v>
      </c>
      <c r="U724" s="8">
        <f t="shared" si="118"/>
        <v>51.016666666666673</v>
      </c>
      <c r="V724" s="8">
        <f t="shared" si="119"/>
        <v>51.262500000000003</v>
      </c>
    </row>
    <row r="725" spans="1:22" ht="13.5" x14ac:dyDescent="0.25">
      <c r="A725" s="3">
        <f>RSI!A725</f>
        <v>43059</v>
      </c>
      <c r="B725" s="2">
        <f>RSI!B725</f>
        <v>2.9918</v>
      </c>
      <c r="C725" s="2">
        <f>RSI!I725</f>
        <v>49.507276747187213</v>
      </c>
      <c r="D725" s="2">
        <f>MACD!E725</f>
        <v>-7.9588142650684812E-2</v>
      </c>
      <c r="E725" s="2">
        <f>MACD!F725</f>
        <v>-5.27230143917094E-2</v>
      </c>
      <c r="F725" s="2">
        <f>'Moving Avg'!D725</f>
        <v>3.0584199999999999</v>
      </c>
      <c r="G725" s="2">
        <f>'Moving Avg'!F725</f>
        <v>2.9767549999999998</v>
      </c>
      <c r="H725" s="2">
        <f>'Moving Avg'!G725</f>
        <v>2.987428</v>
      </c>
      <c r="I725" s="2">
        <f>'Moving Avg'!H725</f>
        <v>3.021184999999996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  <c r="M725" s="8">
        <f t="shared" si="110"/>
        <v>25</v>
      </c>
      <c r="N725" s="8">
        <f t="shared" si="111"/>
        <v>100</v>
      </c>
      <c r="O725" s="8">
        <f t="shared" si="112"/>
        <v>50</v>
      </c>
      <c r="P725" s="8">
        <f t="shared" si="113"/>
        <v>33</v>
      </c>
      <c r="Q725" s="9">
        <f t="shared" si="114"/>
        <v>56.2</v>
      </c>
      <c r="R725" s="9">
        <f t="shared" si="115"/>
        <v>50.75</v>
      </c>
      <c r="S725" s="9">
        <f t="shared" si="116"/>
        <v>46.1</v>
      </c>
      <c r="T725" s="9">
        <f t="shared" si="117"/>
        <v>52</v>
      </c>
      <c r="U725" s="8">
        <f t="shared" si="118"/>
        <v>51.016666666666673</v>
      </c>
      <c r="V725" s="8">
        <f t="shared" si="119"/>
        <v>51.262500000000003</v>
      </c>
    </row>
    <row r="726" spans="1:22" ht="13.5" x14ac:dyDescent="0.25">
      <c r="A726" s="3">
        <f>RSI!A726</f>
        <v>43060</v>
      </c>
      <c r="B726" s="2">
        <f>RSI!B726</f>
        <v>2.9834000000000001</v>
      </c>
      <c r="C726" s="2">
        <f>RSI!I726</f>
        <v>48.580449360988588</v>
      </c>
      <c r="D726" s="2">
        <f>MACD!E726</f>
        <v>-7.8663792865902415E-2</v>
      </c>
      <c r="E726" s="2">
        <f>MACD!F726</f>
        <v>-5.7911170086548003E-2</v>
      </c>
      <c r="F726" s="2">
        <f>'Moving Avg'!D726</f>
        <v>3.0234199999999998</v>
      </c>
      <c r="G726" s="2">
        <f>'Moving Avg'!F726</f>
        <v>2.9800849999999999</v>
      </c>
      <c r="H726" s="2">
        <f>'Moving Avg'!G726</f>
        <v>2.9864279999999996</v>
      </c>
      <c r="I726" s="2">
        <f>'Moving Avg'!H726</f>
        <v>3.0205884999999957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  <c r="M726" s="8">
        <f t="shared" si="110"/>
        <v>25</v>
      </c>
      <c r="N726" s="8">
        <f t="shared" si="111"/>
        <v>100</v>
      </c>
      <c r="O726" s="8">
        <f t="shared" si="112"/>
        <v>50</v>
      </c>
      <c r="P726" s="8">
        <f t="shared" si="113"/>
        <v>33</v>
      </c>
      <c r="Q726" s="9">
        <f t="shared" si="114"/>
        <v>56.2</v>
      </c>
      <c r="R726" s="9">
        <f t="shared" si="115"/>
        <v>50.75</v>
      </c>
      <c r="S726" s="9">
        <f t="shared" si="116"/>
        <v>46.1</v>
      </c>
      <c r="T726" s="9">
        <f t="shared" si="117"/>
        <v>52</v>
      </c>
      <c r="U726" s="8">
        <f t="shared" si="118"/>
        <v>51.016666666666673</v>
      </c>
      <c r="V726" s="8">
        <f t="shared" si="119"/>
        <v>51.262500000000003</v>
      </c>
    </row>
    <row r="727" spans="1:22" ht="13.5" x14ac:dyDescent="0.25">
      <c r="A727" s="3">
        <f>RSI!A727</f>
        <v>43061</v>
      </c>
      <c r="B727" s="2">
        <f>RSI!B727</f>
        <v>3.0417999999999998</v>
      </c>
      <c r="C727" s="2">
        <f>RSI!I727</f>
        <v>54.901766707491277</v>
      </c>
      <c r="D727" s="2">
        <f>MACD!E727</f>
        <v>-8.3420341691319511E-2</v>
      </c>
      <c r="E727" s="2">
        <f>MACD!F727</f>
        <v>-6.3013004407502307E-2</v>
      </c>
      <c r="F727" s="2">
        <f>'Moving Avg'!D727</f>
        <v>3.0150999999999999</v>
      </c>
      <c r="G727" s="2">
        <f>'Moving Avg'!F727</f>
        <v>2.986335</v>
      </c>
      <c r="H727" s="2">
        <f>'Moving Avg'!G727</f>
        <v>2.9865959999999996</v>
      </c>
      <c r="I727" s="2">
        <f>'Moving Avg'!H727</f>
        <v>3.0198934999999953</v>
      </c>
      <c r="J727" s="6" t="str">
        <f>OBV!F727</f>
        <v>BEARISH</v>
      </c>
      <c r="K727" s="6" t="str">
        <f>OBV!G727</f>
        <v>STRONG</v>
      </c>
      <c r="L727" s="6" t="str">
        <f>OBV!H727</f>
        <v>CONFIRMED BEARISH</v>
      </c>
      <c r="M727" s="8">
        <f t="shared" si="110"/>
        <v>25</v>
      </c>
      <c r="N727" s="8">
        <f t="shared" si="111"/>
        <v>100</v>
      </c>
      <c r="O727" s="8">
        <f t="shared" si="112"/>
        <v>0</v>
      </c>
      <c r="P727" s="8">
        <f t="shared" si="113"/>
        <v>33</v>
      </c>
      <c r="Q727" s="9">
        <f t="shared" si="114"/>
        <v>48.7</v>
      </c>
      <c r="R727" s="9">
        <f t="shared" si="115"/>
        <v>33.25</v>
      </c>
      <c r="S727" s="9">
        <f t="shared" si="116"/>
        <v>33.6</v>
      </c>
      <c r="T727" s="9">
        <f t="shared" si="117"/>
        <v>39.5</v>
      </c>
      <c r="U727" s="8">
        <f t="shared" si="118"/>
        <v>38.516666666666673</v>
      </c>
      <c r="V727" s="8">
        <f t="shared" si="119"/>
        <v>38.762500000000003</v>
      </c>
    </row>
    <row r="728" spans="1:22" ht="13.5" x14ac:dyDescent="0.25">
      <c r="A728" s="3">
        <f>RSI!A728</f>
        <v>43062</v>
      </c>
      <c r="B728" s="2">
        <f>RSI!B728</f>
        <v>3.0417999999999998</v>
      </c>
      <c r="C728" s="2">
        <f>RSI!I728</f>
        <v>54.901766707491277</v>
      </c>
      <c r="D728" s="2">
        <f>MACD!E728</f>
        <v>-6.3347320495377168E-2</v>
      </c>
      <c r="E728" s="2">
        <f>MACD!F728</f>
        <v>-6.3079867625077279E-2</v>
      </c>
      <c r="F728" s="2">
        <f>'Moving Avg'!D728</f>
        <v>3.0084400000000002</v>
      </c>
      <c r="G728" s="2">
        <f>'Moving Avg'!F728</f>
        <v>2.9925850000000001</v>
      </c>
      <c r="H728" s="2">
        <f>'Moving Avg'!G728</f>
        <v>2.9867639999999995</v>
      </c>
      <c r="I728" s="2">
        <f>'Moving Avg'!H728</f>
        <v>3.0196674999999957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  <c r="M728" s="8">
        <f t="shared" si="110"/>
        <v>25</v>
      </c>
      <c r="N728" s="8">
        <f t="shared" si="111"/>
        <v>45</v>
      </c>
      <c r="O728" s="8">
        <f t="shared" si="112"/>
        <v>0</v>
      </c>
      <c r="P728" s="8">
        <f t="shared" si="113"/>
        <v>33</v>
      </c>
      <c r="Q728" s="9">
        <f t="shared" si="114"/>
        <v>29.45</v>
      </c>
      <c r="R728" s="9">
        <f t="shared" si="115"/>
        <v>22.25</v>
      </c>
      <c r="S728" s="9">
        <f t="shared" si="116"/>
        <v>25.35</v>
      </c>
      <c r="T728" s="9">
        <f t="shared" si="117"/>
        <v>25.75</v>
      </c>
      <c r="U728" s="8">
        <f t="shared" si="118"/>
        <v>25.683333333333337</v>
      </c>
      <c r="V728" s="8">
        <f t="shared" si="119"/>
        <v>25.700000000000003</v>
      </c>
    </row>
    <row r="729" spans="1:22" ht="13.5" x14ac:dyDescent="0.25">
      <c r="A729" s="3">
        <f>RSI!A729</f>
        <v>43063</v>
      </c>
      <c r="B729" s="2">
        <f>RSI!B729</f>
        <v>3.0417999999999998</v>
      </c>
      <c r="C729" s="2">
        <f>RSI!I729</f>
        <v>54.901766707491269</v>
      </c>
      <c r="D729" s="2">
        <f>MACD!E729</f>
        <v>-3.2521479723680802E-2</v>
      </c>
      <c r="E729" s="2">
        <f>MACD!F729</f>
        <v>-5.6968190044797987E-2</v>
      </c>
      <c r="F729" s="2">
        <f>'Moving Avg'!D729</f>
        <v>3.0201199999999999</v>
      </c>
      <c r="G729" s="2">
        <f>'Moving Avg'!F729</f>
        <v>2.9992550000000002</v>
      </c>
      <c r="H729" s="2">
        <f>'Moving Avg'!G729</f>
        <v>2.9869319999999995</v>
      </c>
      <c r="I729" s="2">
        <f>'Moving Avg'!H729</f>
        <v>3.0192849999999964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83.5</v>
      </c>
      <c r="Q729" s="9">
        <f t="shared" si="114"/>
        <v>28.774999999999999</v>
      </c>
      <c r="R729" s="9">
        <f t="shared" si="115"/>
        <v>43.375</v>
      </c>
      <c r="S729" s="9">
        <f t="shared" si="116"/>
        <v>53.825000000000003</v>
      </c>
      <c r="T729" s="9">
        <f t="shared" si="117"/>
        <v>39.625</v>
      </c>
      <c r="U729" s="8">
        <f t="shared" si="118"/>
        <v>41.991666666666667</v>
      </c>
      <c r="V729" s="8">
        <f t="shared" si="119"/>
        <v>41.400000000000006</v>
      </c>
    </row>
    <row r="730" spans="1:22" ht="13.5" x14ac:dyDescent="0.25">
      <c r="A730" s="3">
        <f>RSI!A730</f>
        <v>43066</v>
      </c>
      <c r="B730" s="2">
        <f>RSI!B730</f>
        <v>3.0001000000000002</v>
      </c>
      <c r="C730" s="2">
        <f>RSI!I730</f>
        <v>49.477237882777686</v>
      </c>
      <c r="D730" s="2">
        <f>MACD!E730</f>
        <v>-1.5120362541027887E-2</v>
      </c>
      <c r="E730" s="2">
        <f>MACD!F730</f>
        <v>-4.859862454404397E-2</v>
      </c>
      <c r="F730" s="2">
        <f>'Moving Avg'!D730</f>
        <v>3.0217800000000001</v>
      </c>
      <c r="G730" s="2">
        <f>'Moving Avg'!F730</f>
        <v>3.0038400000000007</v>
      </c>
      <c r="H730" s="2">
        <f>'Moving Avg'!G730</f>
        <v>2.9862659999999992</v>
      </c>
      <c r="I730" s="2">
        <f>'Moving Avg'!H730</f>
        <v>3.0186549999999968</v>
      </c>
      <c r="J730" s="6" t="str">
        <f>OBV!F730</f>
        <v>BEARISH</v>
      </c>
      <c r="K730" s="6" t="str">
        <f>OBV!G730</f>
        <v>STRONG</v>
      </c>
      <c r="L730" s="6" t="str">
        <f>OBV!H730</f>
        <v>BEARISH DIVERGENCE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33</v>
      </c>
      <c r="Q730" s="9">
        <f t="shared" si="114"/>
        <v>21.2</v>
      </c>
      <c r="R730" s="9">
        <f t="shared" si="115"/>
        <v>30.75</v>
      </c>
      <c r="S730" s="9">
        <f t="shared" si="116"/>
        <v>31.1</v>
      </c>
      <c r="T730" s="9">
        <f t="shared" si="117"/>
        <v>27</v>
      </c>
      <c r="U730" s="8">
        <f t="shared" si="118"/>
        <v>27.683333333333337</v>
      </c>
      <c r="V730" s="8">
        <f t="shared" si="119"/>
        <v>27.512500000000003</v>
      </c>
    </row>
    <row r="731" spans="1:22" ht="13.5" x14ac:dyDescent="0.25">
      <c r="A731" s="3">
        <f>RSI!A731</f>
        <v>43067</v>
      </c>
      <c r="B731" s="2">
        <f>RSI!B731</f>
        <v>2.9167999999999998</v>
      </c>
      <c r="C731" s="2">
        <f>RSI!I731</f>
        <v>40.804151326947874</v>
      </c>
      <c r="D731" s="2">
        <f>MACD!E731</f>
        <v>1.7343422858954405E-2</v>
      </c>
      <c r="E731" s="2">
        <f>MACD!F731</f>
        <v>-3.54102150634443E-2</v>
      </c>
      <c r="F731" s="2">
        <f>'Moving Avg'!D731</f>
        <v>3.0084599999999999</v>
      </c>
      <c r="G731" s="2">
        <f>'Moving Avg'!F731</f>
        <v>3.0042600000000008</v>
      </c>
      <c r="H731" s="2">
        <f>'Moving Avg'!G731</f>
        <v>2.9839339999999996</v>
      </c>
      <c r="I731" s="2">
        <f>'Moving Avg'!H731</f>
        <v>3.0179994999999966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33</v>
      </c>
      <c r="Q731" s="9">
        <f t="shared" si="114"/>
        <v>13.7</v>
      </c>
      <c r="R731" s="9">
        <f t="shared" si="115"/>
        <v>13.25</v>
      </c>
      <c r="S731" s="9">
        <f t="shared" si="116"/>
        <v>18.600000000000001</v>
      </c>
      <c r="T731" s="9">
        <f t="shared" si="117"/>
        <v>14.5</v>
      </c>
      <c r="U731" s="8">
        <f t="shared" si="118"/>
        <v>15.183333333333332</v>
      </c>
      <c r="V731" s="8">
        <f t="shared" si="119"/>
        <v>15.012499999999999</v>
      </c>
    </row>
    <row r="732" spans="1:22" ht="13.5" x14ac:dyDescent="0.25">
      <c r="A732" s="3">
        <f>RSI!A732</f>
        <v>43068</v>
      </c>
      <c r="B732" s="2">
        <f>RSI!B732</f>
        <v>2.9918</v>
      </c>
      <c r="C732" s="2">
        <f>RSI!I732</f>
        <v>49.403907824365767</v>
      </c>
      <c r="D732" s="2">
        <f>MACD!E732</f>
        <v>2.8239625974507909E-2</v>
      </c>
      <c r="E732" s="2">
        <f>MACD!F732</f>
        <v>-2.2680246855853858E-2</v>
      </c>
      <c r="F732" s="2">
        <f>'Moving Avg'!D732</f>
        <v>2.9984600000000001</v>
      </c>
      <c r="G732" s="2">
        <f>'Moving Avg'!F732</f>
        <v>3.008430000000001</v>
      </c>
      <c r="H732" s="2">
        <f>'Moving Avg'!G732</f>
        <v>2.9831019999999997</v>
      </c>
      <c r="I732" s="2">
        <f>'Moving Avg'!H732</f>
        <v>3.0174059999999967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33</v>
      </c>
      <c r="Q732" s="9">
        <f t="shared" si="114"/>
        <v>13.7</v>
      </c>
      <c r="R732" s="9">
        <f t="shared" si="115"/>
        <v>13.25</v>
      </c>
      <c r="S732" s="9">
        <f t="shared" si="116"/>
        <v>18.600000000000001</v>
      </c>
      <c r="T732" s="9">
        <f t="shared" si="117"/>
        <v>14.5</v>
      </c>
      <c r="U732" s="8">
        <f t="shared" si="118"/>
        <v>15.183333333333332</v>
      </c>
      <c r="V732" s="8">
        <f t="shared" si="119"/>
        <v>15.012499999999999</v>
      </c>
    </row>
    <row r="733" spans="1:22" ht="13.5" x14ac:dyDescent="0.25">
      <c r="A733" s="3">
        <f>RSI!A733</f>
        <v>43069</v>
      </c>
      <c r="B733" s="2">
        <f>RSI!B733</f>
        <v>2.9918</v>
      </c>
      <c r="C733" s="2">
        <f>RSI!I733</f>
        <v>49.403907824365767</v>
      </c>
      <c r="D733" s="2">
        <f>MACD!E733</f>
        <v>3.6221669714904703E-2</v>
      </c>
      <c r="E733" s="2">
        <f>MACD!F733</f>
        <v>-1.0899863541702144E-2</v>
      </c>
      <c r="F733" s="2">
        <f>'Moving Avg'!D733</f>
        <v>2.9884599999999999</v>
      </c>
      <c r="G733" s="2">
        <f>'Moving Avg'!F733</f>
        <v>3.0126000000000004</v>
      </c>
      <c r="H733" s="2">
        <f>'Moving Avg'!G733</f>
        <v>2.9824360000000003</v>
      </c>
      <c r="I733" s="2">
        <f>'Moving Avg'!H733</f>
        <v>3.0172424999999969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33</v>
      </c>
      <c r="Q733" s="9">
        <f t="shared" si="114"/>
        <v>13.7</v>
      </c>
      <c r="R733" s="9">
        <f t="shared" si="115"/>
        <v>13.25</v>
      </c>
      <c r="S733" s="9">
        <f t="shared" si="116"/>
        <v>18.600000000000001</v>
      </c>
      <c r="T733" s="9">
        <f t="shared" si="117"/>
        <v>14.5</v>
      </c>
      <c r="U733" s="8">
        <f t="shared" si="118"/>
        <v>15.183333333333332</v>
      </c>
      <c r="V733" s="8">
        <f t="shared" si="119"/>
        <v>15.012499999999999</v>
      </c>
    </row>
    <row r="734" spans="1:22" ht="13.5" x14ac:dyDescent="0.25">
      <c r="A734" s="3">
        <f>RSI!A734</f>
        <v>43073</v>
      </c>
      <c r="B734" s="2">
        <f>RSI!B734</f>
        <v>2.9918</v>
      </c>
      <c r="C734" s="2">
        <f>RSI!I734</f>
        <v>49.403907824365774</v>
      </c>
      <c r="D734" s="2">
        <f>MACD!E734</f>
        <v>2.8904220568891414E-2</v>
      </c>
      <c r="E734" s="2">
        <f>MACD!F734</f>
        <v>-2.9390467195834326E-3</v>
      </c>
      <c r="F734" s="2">
        <f>'Moving Avg'!D734</f>
        <v>2.9784599999999997</v>
      </c>
      <c r="G734" s="2">
        <f>'Moving Avg'!F734</f>
        <v>3.0167700000000002</v>
      </c>
      <c r="H734" s="2">
        <f>'Moving Avg'!G734</f>
        <v>2.9817700000000009</v>
      </c>
      <c r="I734" s="2">
        <f>'Moving Avg'!H734</f>
        <v>3.0166099999999978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33</v>
      </c>
      <c r="Q734" s="9">
        <f t="shared" si="114"/>
        <v>13.7</v>
      </c>
      <c r="R734" s="9">
        <f t="shared" si="115"/>
        <v>13.25</v>
      </c>
      <c r="S734" s="9">
        <f t="shared" si="116"/>
        <v>18.600000000000001</v>
      </c>
      <c r="T734" s="9">
        <f t="shared" si="117"/>
        <v>14.5</v>
      </c>
      <c r="U734" s="8">
        <f t="shared" si="118"/>
        <v>15.183333333333332</v>
      </c>
      <c r="V734" s="8">
        <f t="shared" si="119"/>
        <v>15.012499999999999</v>
      </c>
    </row>
    <row r="735" spans="1:22" ht="13.5" x14ac:dyDescent="0.25">
      <c r="A735" s="3">
        <f>RSI!A735</f>
        <v>43074</v>
      </c>
      <c r="B735" s="2">
        <f>RSI!B735</f>
        <v>2.9834000000000001</v>
      </c>
      <c r="C735" s="2">
        <f>RSI!I735</f>
        <v>48.419917071500571</v>
      </c>
      <c r="D735" s="2">
        <f>MACD!E735</f>
        <v>2.4660586957982122E-2</v>
      </c>
      <c r="E735" s="2">
        <f>MACD!F735</f>
        <v>2.5808800159296788E-3</v>
      </c>
      <c r="F735" s="2">
        <f>'Moving Avg'!D735</f>
        <v>2.9751199999999995</v>
      </c>
      <c r="G735" s="2">
        <f>'Moving Avg'!F735</f>
        <v>3.0205200000000003</v>
      </c>
      <c r="H735" s="2">
        <f>'Moving Avg'!G735</f>
        <v>2.9809360000000011</v>
      </c>
      <c r="I735" s="2">
        <f>'Moving Avg'!H735</f>
        <v>3.0165609999999976</v>
      </c>
      <c r="J735" s="6" t="str">
        <f>OBV!F735</f>
        <v>BEARISH</v>
      </c>
      <c r="K735" s="6" t="str">
        <f>OBV!G735</f>
        <v>STRONG</v>
      </c>
      <c r="L735" s="6" t="str">
        <f>OBV!H735</f>
        <v>CONFIRMED BEARISH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33</v>
      </c>
      <c r="Q735" s="9">
        <f t="shared" si="114"/>
        <v>13.7</v>
      </c>
      <c r="R735" s="9">
        <f t="shared" si="115"/>
        <v>13.25</v>
      </c>
      <c r="S735" s="9">
        <f t="shared" si="116"/>
        <v>18.600000000000001</v>
      </c>
      <c r="T735" s="9">
        <f t="shared" si="117"/>
        <v>14.5</v>
      </c>
      <c r="U735" s="8">
        <f t="shared" si="118"/>
        <v>15.183333333333332</v>
      </c>
      <c r="V735" s="8">
        <f t="shared" si="119"/>
        <v>15.012499999999999</v>
      </c>
    </row>
    <row r="736" spans="1:22" ht="13.5" x14ac:dyDescent="0.25">
      <c r="A736" s="3">
        <f>RSI!A736</f>
        <v>43075</v>
      </c>
      <c r="B736" s="2">
        <f>RSI!B736</f>
        <v>2.9834000000000001</v>
      </c>
      <c r="C736" s="2">
        <f>RSI!I736</f>
        <v>48.419917071500571</v>
      </c>
      <c r="D736" s="2">
        <f>MACD!E736</f>
        <v>1.9858189263303849E-2</v>
      </c>
      <c r="E736" s="2">
        <f>MACD!F736</f>
        <v>6.0363418654045134E-3</v>
      </c>
      <c r="F736" s="2">
        <f>'Moving Avg'!D736</f>
        <v>2.9884399999999998</v>
      </c>
      <c r="G736" s="2">
        <f>'Moving Avg'!F736</f>
        <v>3.0238500000000004</v>
      </c>
      <c r="H736" s="2">
        <f>'Moving Avg'!G736</f>
        <v>2.9801020000000005</v>
      </c>
      <c r="I736" s="2">
        <f>'Moving Avg'!H736</f>
        <v>3.0165119999999974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16.5</v>
      </c>
      <c r="Q736" s="9">
        <f t="shared" si="114"/>
        <v>11.225</v>
      </c>
      <c r="R736" s="9">
        <f t="shared" si="115"/>
        <v>9.125</v>
      </c>
      <c r="S736" s="9">
        <f t="shared" si="116"/>
        <v>11.175000000000001</v>
      </c>
      <c r="T736" s="9">
        <f t="shared" si="117"/>
        <v>10.375</v>
      </c>
      <c r="U736" s="8">
        <f t="shared" si="118"/>
        <v>10.508333333333335</v>
      </c>
      <c r="V736" s="8">
        <f t="shared" si="119"/>
        <v>10.475000000000001</v>
      </c>
    </row>
    <row r="737" spans="1:22" ht="13.5" x14ac:dyDescent="0.25">
      <c r="A737" s="3">
        <f>RSI!A737</f>
        <v>43076</v>
      </c>
      <c r="B737" s="2">
        <f>RSI!B737</f>
        <v>2.9251</v>
      </c>
      <c r="C737" s="2">
        <f>RSI!I737</f>
        <v>41.729787580921624</v>
      </c>
      <c r="D737" s="2">
        <f>MACD!E737</f>
        <v>2.9172456718888906E-2</v>
      </c>
      <c r="E737" s="2">
        <f>MACD!F737</f>
        <v>1.0663564836101393E-2</v>
      </c>
      <c r="F737" s="2">
        <f>'Moving Avg'!D737</f>
        <v>2.9751000000000003</v>
      </c>
      <c r="G737" s="2">
        <f>'Moving Avg'!F737</f>
        <v>3.0246850000000003</v>
      </c>
      <c r="H737" s="2">
        <f>'Moving Avg'!G737</f>
        <v>2.9781020000000002</v>
      </c>
      <c r="I737" s="2">
        <f>'Moving Avg'!H737</f>
        <v>3.0160539999999982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33</v>
      </c>
      <c r="Q737" s="9">
        <f t="shared" si="114"/>
        <v>13.7</v>
      </c>
      <c r="R737" s="9">
        <f t="shared" si="115"/>
        <v>13.25</v>
      </c>
      <c r="S737" s="9">
        <f t="shared" si="116"/>
        <v>18.600000000000001</v>
      </c>
      <c r="T737" s="9">
        <f t="shared" si="117"/>
        <v>14.5</v>
      </c>
      <c r="U737" s="8">
        <f t="shared" si="118"/>
        <v>15.183333333333332</v>
      </c>
      <c r="V737" s="8">
        <f t="shared" si="119"/>
        <v>15.012499999999999</v>
      </c>
    </row>
    <row r="738" spans="1:22" ht="13.5" x14ac:dyDescent="0.25">
      <c r="A738" s="3">
        <f>RSI!A738</f>
        <v>43077</v>
      </c>
      <c r="B738" s="2">
        <f>RSI!B738</f>
        <v>2.9750999999999999</v>
      </c>
      <c r="C738" s="2">
        <f>RSI!I738</f>
        <v>48.32430394958844</v>
      </c>
      <c r="D738" s="2">
        <f>MACD!E738</f>
        <v>3.3763720888149162E-2</v>
      </c>
      <c r="E738" s="2">
        <f>MACD!F738</f>
        <v>1.5283596046510948E-2</v>
      </c>
      <c r="F738" s="2">
        <f>'Moving Avg'!D738</f>
        <v>2.9717600000000002</v>
      </c>
      <c r="G738" s="2">
        <f>'Moving Avg'!F738</f>
        <v>3.0201000000000002</v>
      </c>
      <c r="H738" s="2">
        <f>'Moving Avg'!G738</f>
        <v>2.9771020000000004</v>
      </c>
      <c r="I738" s="2">
        <f>'Moving Avg'!H738</f>
        <v>3.0162759999999982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33</v>
      </c>
      <c r="Q738" s="9">
        <f t="shared" si="114"/>
        <v>13.7</v>
      </c>
      <c r="R738" s="9">
        <f t="shared" si="115"/>
        <v>13.25</v>
      </c>
      <c r="S738" s="9">
        <f t="shared" si="116"/>
        <v>18.600000000000001</v>
      </c>
      <c r="T738" s="9">
        <f t="shared" si="117"/>
        <v>14.5</v>
      </c>
      <c r="U738" s="8">
        <f t="shared" si="118"/>
        <v>15.183333333333332</v>
      </c>
      <c r="V738" s="8">
        <f t="shared" si="119"/>
        <v>15.012499999999999</v>
      </c>
    </row>
    <row r="739" spans="1:22" ht="13.5" x14ac:dyDescent="0.25">
      <c r="A739" s="3">
        <f>RSI!A739</f>
        <v>43080</v>
      </c>
      <c r="B739" s="2">
        <f>RSI!B739</f>
        <v>2.9251</v>
      </c>
      <c r="C739" s="2">
        <f>RSI!I739</f>
        <v>43.074519477174064</v>
      </c>
      <c r="D739" s="2">
        <f>MACD!E739</f>
        <v>4.1439911096109228E-2</v>
      </c>
      <c r="E739" s="2">
        <f>MACD!F739</f>
        <v>2.0514859056430607E-2</v>
      </c>
      <c r="F739" s="2">
        <f>'Moving Avg'!D739</f>
        <v>2.9584199999999998</v>
      </c>
      <c r="G739" s="2">
        <f>'Moving Avg'!F739</f>
        <v>3.0084349999999995</v>
      </c>
      <c r="H739" s="2">
        <f>'Moving Avg'!G739</f>
        <v>2.9751019999999992</v>
      </c>
      <c r="I739" s="2">
        <f>'Moving Avg'!H739</f>
        <v>3.0162479999999983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33</v>
      </c>
      <c r="Q739" s="9">
        <f t="shared" si="114"/>
        <v>13.7</v>
      </c>
      <c r="R739" s="9">
        <f t="shared" si="115"/>
        <v>13.25</v>
      </c>
      <c r="S739" s="9">
        <f t="shared" si="116"/>
        <v>18.600000000000001</v>
      </c>
      <c r="T739" s="9">
        <f t="shared" si="117"/>
        <v>14.5</v>
      </c>
      <c r="U739" s="8">
        <f t="shared" si="118"/>
        <v>15.183333333333332</v>
      </c>
      <c r="V739" s="8">
        <f t="shared" si="119"/>
        <v>15.012499999999999</v>
      </c>
    </row>
    <row r="740" spans="1:22" ht="13.5" x14ac:dyDescent="0.25">
      <c r="A740" s="3">
        <f>RSI!A740</f>
        <v>43081</v>
      </c>
      <c r="B740" s="2">
        <f>RSI!B740</f>
        <v>2.9001000000000001</v>
      </c>
      <c r="C740" s="2">
        <f>RSI!I740</f>
        <v>40.694055947058175</v>
      </c>
      <c r="D740" s="2">
        <f>MACD!E740</f>
        <v>4.374815230068041E-2</v>
      </c>
      <c r="E740" s="2">
        <f>MACD!F740</f>
        <v>2.5161517705280564E-2</v>
      </c>
      <c r="F740" s="2">
        <f>'Moving Avg'!D740</f>
        <v>2.9417599999999999</v>
      </c>
      <c r="G740" s="2">
        <f>'Moving Avg'!F740</f>
        <v>2.9992700000000001</v>
      </c>
      <c r="H740" s="2">
        <f>'Moving Avg'!G740</f>
        <v>2.9732679999999991</v>
      </c>
      <c r="I740" s="2">
        <f>'Moving Avg'!H740</f>
        <v>3.0160949999999982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  <c r="M740" s="8">
        <f t="shared" si="110"/>
        <v>25</v>
      </c>
      <c r="N740" s="8">
        <f t="shared" si="111"/>
        <v>0</v>
      </c>
      <c r="O740" s="8">
        <f t="shared" si="112"/>
        <v>0</v>
      </c>
      <c r="P740" s="8">
        <f t="shared" si="113"/>
        <v>33</v>
      </c>
      <c r="Q740" s="9">
        <f t="shared" si="114"/>
        <v>13.7</v>
      </c>
      <c r="R740" s="9">
        <f t="shared" si="115"/>
        <v>13.25</v>
      </c>
      <c r="S740" s="9">
        <f t="shared" si="116"/>
        <v>18.600000000000001</v>
      </c>
      <c r="T740" s="9">
        <f t="shared" si="117"/>
        <v>14.5</v>
      </c>
      <c r="U740" s="8">
        <f t="shared" si="118"/>
        <v>15.183333333333332</v>
      </c>
      <c r="V740" s="8">
        <f t="shared" si="119"/>
        <v>15.012499999999999</v>
      </c>
    </row>
    <row r="741" spans="1:22" ht="13.5" x14ac:dyDescent="0.25">
      <c r="A741" s="3">
        <f>RSI!A741</f>
        <v>43082</v>
      </c>
      <c r="B741" s="2">
        <f>RSI!B741</f>
        <v>2.9083999999999999</v>
      </c>
      <c r="C741" s="2">
        <f>RSI!I741</f>
        <v>41.843173757708506</v>
      </c>
      <c r="D741" s="2">
        <f>MACD!E741</f>
        <v>3.2767450654112018E-2</v>
      </c>
      <c r="E741" s="2">
        <f>MACD!F741</f>
        <v>2.6682704295046857E-2</v>
      </c>
      <c r="F741" s="2">
        <f>'Moving Avg'!D741</f>
        <v>2.9267600000000003</v>
      </c>
      <c r="G741" s="2">
        <f>'Moving Avg'!F741</f>
        <v>2.9867699999999999</v>
      </c>
      <c r="H741" s="2">
        <f>'Moving Avg'!G741</f>
        <v>2.9714339999999995</v>
      </c>
      <c r="I741" s="2">
        <f>'Moving Avg'!H741</f>
        <v>3.0155924999999981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33</v>
      </c>
      <c r="Q741" s="9">
        <f t="shared" si="114"/>
        <v>13.7</v>
      </c>
      <c r="R741" s="9">
        <f t="shared" si="115"/>
        <v>13.25</v>
      </c>
      <c r="S741" s="9">
        <f t="shared" si="116"/>
        <v>18.600000000000001</v>
      </c>
      <c r="T741" s="9">
        <f t="shared" si="117"/>
        <v>14.5</v>
      </c>
      <c r="U741" s="8">
        <f t="shared" si="118"/>
        <v>15.183333333333332</v>
      </c>
      <c r="V741" s="8">
        <f t="shared" si="119"/>
        <v>15.012499999999999</v>
      </c>
    </row>
    <row r="742" spans="1:22" ht="13.5" x14ac:dyDescent="0.25">
      <c r="A742" s="3">
        <f>RSI!A742</f>
        <v>43083</v>
      </c>
      <c r="B742" s="2">
        <f>RSI!B742</f>
        <v>2.9750999999999999</v>
      </c>
      <c r="C742" s="2">
        <f>RSI!I742</f>
        <v>50.194839451531884</v>
      </c>
      <c r="D742" s="2">
        <f>MACD!E742</f>
        <v>3.0484365880827813E-2</v>
      </c>
      <c r="E742" s="2">
        <f>MACD!F742</f>
        <v>2.7443036612203049E-2</v>
      </c>
      <c r="F742" s="2">
        <f>'Moving Avg'!D742</f>
        <v>2.93676</v>
      </c>
      <c r="G742" s="2">
        <f>'Moving Avg'!F742</f>
        <v>2.9813549999999998</v>
      </c>
      <c r="H742" s="2">
        <f>'Moving Avg'!G742</f>
        <v>2.9709339999999993</v>
      </c>
      <c r="I742" s="2">
        <f>'Moving Avg'!H742</f>
        <v>3.0156579999999975</v>
      </c>
      <c r="J742" s="6" t="str">
        <f>OBV!F742</f>
        <v>BEARISH</v>
      </c>
      <c r="K742" s="6" t="str">
        <f>OBV!G742</f>
        <v>STRONG</v>
      </c>
      <c r="L742" s="6" t="str">
        <f>OBV!H742</f>
        <v>BEARISH DIVERGENCE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33</v>
      </c>
      <c r="Q742" s="9">
        <f t="shared" si="114"/>
        <v>13.7</v>
      </c>
      <c r="R742" s="9">
        <f t="shared" si="115"/>
        <v>13.25</v>
      </c>
      <c r="S742" s="9">
        <f t="shared" si="116"/>
        <v>18.600000000000001</v>
      </c>
      <c r="T742" s="9">
        <f t="shared" si="117"/>
        <v>14.5</v>
      </c>
      <c r="U742" s="8">
        <f t="shared" si="118"/>
        <v>15.183333333333332</v>
      </c>
      <c r="V742" s="8">
        <f t="shared" si="119"/>
        <v>15.012499999999999</v>
      </c>
    </row>
    <row r="743" spans="1:22" ht="13.5" x14ac:dyDescent="0.25">
      <c r="A743" s="3">
        <f>RSI!A743</f>
        <v>43084</v>
      </c>
      <c r="B743" s="2">
        <f>RSI!B743</f>
        <v>2.9083999999999999</v>
      </c>
      <c r="C743" s="2">
        <f>RSI!I743</f>
        <v>43.471812731038966</v>
      </c>
      <c r="D743" s="2">
        <f>MACD!E743</f>
        <v>3.3479278199413098E-2</v>
      </c>
      <c r="E743" s="2">
        <f>MACD!F743</f>
        <v>2.865028492964506E-2</v>
      </c>
      <c r="F743" s="2">
        <f>'Moving Avg'!D743</f>
        <v>2.9234200000000001</v>
      </c>
      <c r="G743" s="2">
        <f>'Moving Avg'!F743</f>
        <v>2.9730200000000004</v>
      </c>
      <c r="H743" s="2">
        <f>'Moving Avg'!G743</f>
        <v>2.9690999999999996</v>
      </c>
      <c r="I743" s="2">
        <f>'Moving Avg'!H743</f>
        <v>3.0158199999999975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33</v>
      </c>
      <c r="Q743" s="9">
        <f t="shared" si="114"/>
        <v>13.7</v>
      </c>
      <c r="R743" s="9">
        <f t="shared" si="115"/>
        <v>13.25</v>
      </c>
      <c r="S743" s="9">
        <f t="shared" si="116"/>
        <v>18.600000000000001</v>
      </c>
      <c r="T743" s="9">
        <f t="shared" si="117"/>
        <v>14.5</v>
      </c>
      <c r="U743" s="8">
        <f t="shared" si="118"/>
        <v>15.183333333333332</v>
      </c>
      <c r="V743" s="8">
        <f t="shared" si="119"/>
        <v>15.012499999999999</v>
      </c>
    </row>
    <row r="744" spans="1:22" ht="13.5" x14ac:dyDescent="0.25">
      <c r="A744" s="3">
        <f>RSI!A744</f>
        <v>43087</v>
      </c>
      <c r="B744" s="2">
        <f>RSI!B744</f>
        <v>2.9083999999999999</v>
      </c>
      <c r="C744" s="2">
        <f>RSI!I744</f>
        <v>43.471812731038966</v>
      </c>
      <c r="D744" s="2">
        <f>MACD!E744</f>
        <v>3.639461658919485E-2</v>
      </c>
      <c r="E744" s="2">
        <f>MACD!F744</f>
        <v>3.0199151261555021E-2</v>
      </c>
      <c r="F744" s="2">
        <f>'Moving Avg'!D744</f>
        <v>2.92008</v>
      </c>
      <c r="G744" s="2">
        <f>'Moving Avg'!F744</f>
        <v>2.9692700000000003</v>
      </c>
      <c r="H744" s="2">
        <f>'Moving Avg'!G744</f>
        <v>2.9672659999999995</v>
      </c>
      <c r="I744" s="2">
        <f>'Moving Avg'!H744</f>
        <v>3.0155519999999978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33</v>
      </c>
      <c r="Q744" s="9">
        <f t="shared" si="114"/>
        <v>13.7</v>
      </c>
      <c r="R744" s="9">
        <f t="shared" si="115"/>
        <v>13.25</v>
      </c>
      <c r="S744" s="9">
        <f t="shared" si="116"/>
        <v>18.600000000000001</v>
      </c>
      <c r="T744" s="9">
        <f t="shared" si="117"/>
        <v>14.5</v>
      </c>
      <c r="U744" s="8">
        <f t="shared" si="118"/>
        <v>15.183333333333332</v>
      </c>
      <c r="V744" s="8">
        <f t="shared" si="119"/>
        <v>15.012499999999999</v>
      </c>
    </row>
    <row r="745" spans="1:22" ht="13.5" x14ac:dyDescent="0.25">
      <c r="A745" s="3">
        <f>RSI!A745</f>
        <v>43088</v>
      </c>
      <c r="B745" s="2">
        <f>RSI!B745</f>
        <v>2.9083999999999999</v>
      </c>
      <c r="C745" s="2">
        <f>RSI!I745</f>
        <v>43.471812731038966</v>
      </c>
      <c r="D745" s="2">
        <f>MACD!E745</f>
        <v>3.7922079810941423E-2</v>
      </c>
      <c r="E745" s="2">
        <f>MACD!F745</f>
        <v>3.1743736971432304E-2</v>
      </c>
      <c r="F745" s="2">
        <f>'Moving Avg'!D745</f>
        <v>2.9217400000000002</v>
      </c>
      <c r="G745" s="2">
        <f>'Moving Avg'!F745</f>
        <v>2.9651000000000005</v>
      </c>
      <c r="H745" s="2">
        <f>'Moving Avg'!G745</f>
        <v>2.965598</v>
      </c>
      <c r="I745" s="2">
        <f>'Moving Avg'!H745</f>
        <v>3.0154404999999973</v>
      </c>
      <c r="J745" s="6" t="str">
        <f>OBV!F745</f>
        <v>BEARISH</v>
      </c>
      <c r="K745" s="6" t="str">
        <f>OBV!G745</f>
        <v>STRONG</v>
      </c>
      <c r="L745" s="6" t="str">
        <f>OBV!H745</f>
        <v>BEARISH DIVERGENCE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33</v>
      </c>
      <c r="Q745" s="9">
        <f t="shared" si="114"/>
        <v>13.7</v>
      </c>
      <c r="R745" s="9">
        <f t="shared" si="115"/>
        <v>13.25</v>
      </c>
      <c r="S745" s="9">
        <f t="shared" si="116"/>
        <v>18.600000000000001</v>
      </c>
      <c r="T745" s="9">
        <f t="shared" si="117"/>
        <v>14.5</v>
      </c>
      <c r="U745" s="8">
        <f t="shared" si="118"/>
        <v>15.183333333333332</v>
      </c>
      <c r="V745" s="8">
        <f t="shared" si="119"/>
        <v>15.012499999999999</v>
      </c>
    </row>
    <row r="746" spans="1:22" ht="13.5" x14ac:dyDescent="0.25">
      <c r="A746" s="3">
        <f>RSI!A746</f>
        <v>43089</v>
      </c>
      <c r="B746" s="2">
        <f>RSI!B746</f>
        <v>2.9083999999999999</v>
      </c>
      <c r="C746" s="2">
        <f>RSI!I746</f>
        <v>43.471812731038966</v>
      </c>
      <c r="D746" s="2">
        <f>MACD!E746</f>
        <v>3.9541350656344676E-2</v>
      </c>
      <c r="E746" s="2">
        <f>MACD!F746</f>
        <v>3.330325970841478E-2</v>
      </c>
      <c r="F746" s="2">
        <f>'Moving Avg'!D746</f>
        <v>2.9217400000000002</v>
      </c>
      <c r="G746" s="2">
        <f>'Moving Avg'!F746</f>
        <v>2.9613499999999999</v>
      </c>
      <c r="H746" s="2">
        <f>'Moving Avg'!G746</f>
        <v>2.9639299999999995</v>
      </c>
      <c r="I746" s="2">
        <f>'Moving Avg'!H746</f>
        <v>3.0153679999999978</v>
      </c>
      <c r="J746" s="6" t="str">
        <f>OBV!F746</f>
        <v>BEARISH</v>
      </c>
      <c r="K746" s="6" t="str">
        <f>OBV!G746</f>
        <v>STRONG</v>
      </c>
      <c r="L746" s="6" t="str">
        <f>OBV!H746</f>
        <v>NEUTRAL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33</v>
      </c>
      <c r="Q746" s="9">
        <f t="shared" si="114"/>
        <v>13.7</v>
      </c>
      <c r="R746" s="9">
        <f t="shared" si="115"/>
        <v>13.25</v>
      </c>
      <c r="S746" s="9">
        <f t="shared" si="116"/>
        <v>18.600000000000001</v>
      </c>
      <c r="T746" s="9">
        <f t="shared" si="117"/>
        <v>14.5</v>
      </c>
      <c r="U746" s="8">
        <f t="shared" si="118"/>
        <v>15.183333333333332</v>
      </c>
      <c r="V746" s="8">
        <f t="shared" si="119"/>
        <v>15.012499999999999</v>
      </c>
    </row>
    <row r="747" spans="1:22" ht="13.5" x14ac:dyDescent="0.25">
      <c r="A747" s="3">
        <f>RSI!A747</f>
        <v>43090</v>
      </c>
      <c r="B747" s="2">
        <f>RSI!B747</f>
        <v>2.9167999999999998</v>
      </c>
      <c r="C747" s="2">
        <f>RSI!I747</f>
        <v>44.725877056773982</v>
      </c>
      <c r="D747" s="2">
        <f>MACD!E747</f>
        <v>3.1622644331160465E-2</v>
      </c>
      <c r="E747" s="2">
        <f>MACD!F747</f>
        <v>3.2967136632963918E-2</v>
      </c>
      <c r="F747" s="2">
        <f>'Moving Avg'!D747</f>
        <v>2.9100799999999998</v>
      </c>
      <c r="G747" s="2">
        <f>'Moving Avg'!F747</f>
        <v>2.9551000000000003</v>
      </c>
      <c r="H747" s="2">
        <f>'Moving Avg'!G747</f>
        <v>2.9639299999999991</v>
      </c>
      <c r="I747" s="2">
        <f>'Moving Avg'!H747</f>
        <v>3.0152984999999979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  <c r="M747" s="8">
        <f t="shared" si="110"/>
        <v>25</v>
      </c>
      <c r="N747" s="8">
        <f t="shared" si="111"/>
        <v>45</v>
      </c>
      <c r="O747" s="8">
        <f t="shared" si="112"/>
        <v>0</v>
      </c>
      <c r="P747" s="8">
        <f t="shared" si="113"/>
        <v>33</v>
      </c>
      <c r="Q747" s="9">
        <f t="shared" si="114"/>
        <v>29.45</v>
      </c>
      <c r="R747" s="9">
        <f t="shared" si="115"/>
        <v>22.25</v>
      </c>
      <c r="S747" s="9">
        <f t="shared" si="116"/>
        <v>25.35</v>
      </c>
      <c r="T747" s="9">
        <f t="shared" si="117"/>
        <v>25.75</v>
      </c>
      <c r="U747" s="8">
        <f t="shared" si="118"/>
        <v>25.683333333333337</v>
      </c>
      <c r="V747" s="8">
        <f t="shared" si="119"/>
        <v>25.700000000000003</v>
      </c>
    </row>
    <row r="748" spans="1:22" ht="13.5" x14ac:dyDescent="0.25">
      <c r="A748" s="3">
        <f>RSI!A748</f>
        <v>43091</v>
      </c>
      <c r="B748" s="2">
        <f>RSI!B748</f>
        <v>2.9167999999999998</v>
      </c>
      <c r="C748" s="2">
        <f>RSI!I748</f>
        <v>44.725877056773982</v>
      </c>
      <c r="D748" s="2">
        <f>MACD!E748</f>
        <v>3.2845052260646934E-2</v>
      </c>
      <c r="E748" s="2">
        <f>MACD!F748</f>
        <v>3.2942719758500522E-2</v>
      </c>
      <c r="F748" s="2">
        <f>'Moving Avg'!D748</f>
        <v>2.9117600000000001</v>
      </c>
      <c r="G748" s="2">
        <f>'Moving Avg'!F748</f>
        <v>2.9488500000000002</v>
      </c>
      <c r="H748" s="2">
        <f>'Moving Avg'!G748</f>
        <v>2.9639299999999995</v>
      </c>
      <c r="I748" s="2">
        <f>'Moving Avg'!H748</f>
        <v>3.0154244999999973</v>
      </c>
      <c r="J748" s="6" t="str">
        <f>OBV!F748</f>
        <v>BULLISH</v>
      </c>
      <c r="K748" s="6" t="str">
        <f>OBV!G748</f>
        <v>WEAK</v>
      </c>
      <c r="L748" s="6" t="str">
        <f>OBV!H748</f>
        <v>CONFIRMED BULLISH</v>
      </c>
      <c r="M748" s="8">
        <f t="shared" si="110"/>
        <v>25</v>
      </c>
      <c r="N748" s="8">
        <f t="shared" si="111"/>
        <v>45</v>
      </c>
      <c r="O748" s="8">
        <f t="shared" si="112"/>
        <v>0</v>
      </c>
      <c r="P748" s="8">
        <f t="shared" si="113"/>
        <v>67</v>
      </c>
      <c r="Q748" s="9">
        <f t="shared" si="114"/>
        <v>34.549999999999997</v>
      </c>
      <c r="R748" s="9">
        <f t="shared" si="115"/>
        <v>30.75</v>
      </c>
      <c r="S748" s="9">
        <f t="shared" si="116"/>
        <v>40.650000000000006</v>
      </c>
      <c r="T748" s="9">
        <f t="shared" si="117"/>
        <v>34.25</v>
      </c>
      <c r="U748" s="8">
        <f t="shared" si="118"/>
        <v>35.31666666666667</v>
      </c>
      <c r="V748" s="8">
        <f t="shared" si="119"/>
        <v>35.049999999999997</v>
      </c>
    </row>
    <row r="749" spans="1:22" ht="13.5" x14ac:dyDescent="0.25">
      <c r="A749" s="3">
        <f>RSI!A749</f>
        <v>43094</v>
      </c>
      <c r="B749" s="2">
        <f>RSI!B749</f>
        <v>2.9167999999999998</v>
      </c>
      <c r="C749" s="2">
        <f>RSI!I749</f>
        <v>44.725877056773982</v>
      </c>
      <c r="D749" s="2">
        <f>MACD!E749</f>
        <v>2.640055645314332E-2</v>
      </c>
      <c r="E749" s="2">
        <f>MACD!F749</f>
        <v>3.1634287097429083E-2</v>
      </c>
      <c r="F749" s="2">
        <f>'Moving Avg'!D749</f>
        <v>2.91344</v>
      </c>
      <c r="G749" s="2">
        <f>'Moving Avg'!F749</f>
        <v>2.9426000000000001</v>
      </c>
      <c r="H749" s="2">
        <f>'Moving Avg'!G749</f>
        <v>2.9625979999999994</v>
      </c>
      <c r="I749" s="2">
        <f>'Moving Avg'!H749</f>
        <v>3.0155504999999976</v>
      </c>
      <c r="J749" s="6" t="str">
        <f>OBV!F749</f>
        <v>BULLISH</v>
      </c>
      <c r="K749" s="6" t="str">
        <f>OBV!G749</f>
        <v>WEAK</v>
      </c>
      <c r="L749" s="6" t="str">
        <f>OBV!H749</f>
        <v>CONFIRMED BULLISH</v>
      </c>
      <c r="M749" s="8">
        <f t="shared" si="110"/>
        <v>25</v>
      </c>
      <c r="N749" s="8">
        <f t="shared" si="111"/>
        <v>45</v>
      </c>
      <c r="O749" s="8">
        <f t="shared" si="112"/>
        <v>0</v>
      </c>
      <c r="P749" s="8">
        <f t="shared" si="113"/>
        <v>67</v>
      </c>
      <c r="Q749" s="9">
        <f t="shared" si="114"/>
        <v>34.549999999999997</v>
      </c>
      <c r="R749" s="9">
        <f t="shared" si="115"/>
        <v>30.75</v>
      </c>
      <c r="S749" s="9">
        <f t="shared" si="116"/>
        <v>40.650000000000006</v>
      </c>
      <c r="T749" s="9">
        <f t="shared" si="117"/>
        <v>34.25</v>
      </c>
      <c r="U749" s="8">
        <f t="shared" si="118"/>
        <v>35.31666666666667</v>
      </c>
      <c r="V749" s="8">
        <f t="shared" si="119"/>
        <v>35.049999999999997</v>
      </c>
    </row>
    <row r="750" spans="1:22" ht="13.5" x14ac:dyDescent="0.25">
      <c r="A750" s="3">
        <f>RSI!A750</f>
        <v>43095</v>
      </c>
      <c r="B750" s="2">
        <f>RSI!B750</f>
        <v>2.9750999999999999</v>
      </c>
      <c r="C750" s="2">
        <f>RSI!I750</f>
        <v>53.64108257812255</v>
      </c>
      <c r="D750" s="2">
        <f>MACD!E750</f>
        <v>1.2980503538966737E-2</v>
      </c>
      <c r="E750" s="2">
        <f>MACD!F750</f>
        <v>2.7903530385736616E-2</v>
      </c>
      <c r="F750" s="2">
        <f>'Moving Avg'!D750</f>
        <v>2.9267799999999999</v>
      </c>
      <c r="G750" s="2">
        <f>'Moving Avg'!F750</f>
        <v>2.9413500000000004</v>
      </c>
      <c r="H750" s="2">
        <f>'Moving Avg'!G750</f>
        <v>2.9624319999999993</v>
      </c>
      <c r="I750" s="2">
        <f>'Moving Avg'!H750</f>
        <v>3.0159679999999973</v>
      </c>
      <c r="J750" s="6" t="str">
        <f>OBV!F750</f>
        <v>BULLISH</v>
      </c>
      <c r="K750" s="6" t="str">
        <f>OBV!G750</f>
        <v>WEAK</v>
      </c>
      <c r="L750" s="6" t="str">
        <f>OBV!H750</f>
        <v>CONFIRMED BULLISH</v>
      </c>
      <c r="M750" s="8">
        <f t="shared" si="110"/>
        <v>25</v>
      </c>
      <c r="N750" s="8">
        <f t="shared" si="111"/>
        <v>45</v>
      </c>
      <c r="O750" s="8">
        <f t="shared" si="112"/>
        <v>0</v>
      </c>
      <c r="P750" s="8">
        <f t="shared" si="113"/>
        <v>67</v>
      </c>
      <c r="Q750" s="9">
        <f t="shared" si="114"/>
        <v>34.549999999999997</v>
      </c>
      <c r="R750" s="9">
        <f t="shared" si="115"/>
        <v>30.75</v>
      </c>
      <c r="S750" s="9">
        <f t="shared" si="116"/>
        <v>40.650000000000006</v>
      </c>
      <c r="T750" s="9">
        <f t="shared" si="117"/>
        <v>34.25</v>
      </c>
      <c r="U750" s="8">
        <f t="shared" si="118"/>
        <v>35.31666666666667</v>
      </c>
      <c r="V750" s="8">
        <f t="shared" si="119"/>
        <v>35.049999999999997</v>
      </c>
    </row>
    <row r="751" spans="1:22" ht="13.5" x14ac:dyDescent="0.25">
      <c r="A751" s="3">
        <f>RSI!A751</f>
        <v>43096</v>
      </c>
      <c r="B751" s="2">
        <f>RSI!B751</f>
        <v>3.0750999999999999</v>
      </c>
      <c r="C751" s="2">
        <f>RSI!I751</f>
        <v>64.282635961789396</v>
      </c>
      <c r="D751" s="2">
        <f>MACD!E751</f>
        <v>-4.6668940836958051E-3</v>
      </c>
      <c r="E751" s="2">
        <f>MACD!F751</f>
        <v>2.1389445491850134E-2</v>
      </c>
      <c r="F751" s="2">
        <f>'Moving Avg'!D751</f>
        <v>2.9601199999999999</v>
      </c>
      <c r="G751" s="2">
        <f>'Moving Avg'!F751</f>
        <v>2.949265</v>
      </c>
      <c r="H751" s="2">
        <f>'Moving Avg'!G751</f>
        <v>2.964265999999999</v>
      </c>
      <c r="I751" s="2">
        <f>'Moving Avg'!H751</f>
        <v>3.0168854999999981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  <c r="M751" s="8">
        <f t="shared" si="110"/>
        <v>25</v>
      </c>
      <c r="N751" s="8">
        <f t="shared" si="111"/>
        <v>100</v>
      </c>
      <c r="O751" s="8">
        <f t="shared" si="112"/>
        <v>0</v>
      </c>
      <c r="P751" s="8">
        <f t="shared" si="113"/>
        <v>67</v>
      </c>
      <c r="Q751" s="9">
        <f t="shared" si="114"/>
        <v>53.8</v>
      </c>
      <c r="R751" s="9">
        <f t="shared" si="115"/>
        <v>41.75</v>
      </c>
      <c r="S751" s="9">
        <f t="shared" si="116"/>
        <v>48.900000000000006</v>
      </c>
      <c r="T751" s="9">
        <f t="shared" si="117"/>
        <v>48</v>
      </c>
      <c r="U751" s="8">
        <f t="shared" si="118"/>
        <v>48.15</v>
      </c>
      <c r="V751" s="8">
        <f t="shared" si="119"/>
        <v>48.112499999999997</v>
      </c>
    </row>
    <row r="752" spans="1:22" ht="13.5" x14ac:dyDescent="0.25">
      <c r="A752" s="3">
        <f>RSI!A752</f>
        <v>43097</v>
      </c>
      <c r="B752" s="2">
        <f>RSI!B752</f>
        <v>3.0668000000000002</v>
      </c>
      <c r="C752" s="2">
        <f>RSI!I752</f>
        <v>62.990204456816585</v>
      </c>
      <c r="D752" s="2">
        <f>MACD!E752</f>
        <v>-9.4633806076198645E-3</v>
      </c>
      <c r="E752" s="2">
        <f>MACD!F752</f>
        <v>1.5218880271956134E-2</v>
      </c>
      <c r="F752" s="2">
        <f>'Moving Avg'!D752</f>
        <v>2.9901200000000001</v>
      </c>
      <c r="G752" s="2">
        <f>'Moving Avg'!F752</f>
        <v>2.9530150000000002</v>
      </c>
      <c r="H752" s="2">
        <f>'Moving Avg'!G752</f>
        <v>2.9672659999999991</v>
      </c>
      <c r="I752" s="2">
        <f>'Moving Avg'!H752</f>
        <v>3.0175659999999978</v>
      </c>
      <c r="J752" s="6" t="str">
        <f>OBV!F752</f>
        <v>BULLISH</v>
      </c>
      <c r="K752" s="6" t="str">
        <f>OBV!G752</f>
        <v>WEAK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0</v>
      </c>
      <c r="P752" s="8">
        <f t="shared" si="113"/>
        <v>67</v>
      </c>
      <c r="Q752" s="9">
        <f t="shared" si="114"/>
        <v>53.8</v>
      </c>
      <c r="R752" s="9">
        <f t="shared" si="115"/>
        <v>41.75</v>
      </c>
      <c r="S752" s="9">
        <f t="shared" si="116"/>
        <v>48.900000000000006</v>
      </c>
      <c r="T752" s="9">
        <f t="shared" si="117"/>
        <v>48</v>
      </c>
      <c r="U752" s="8">
        <f t="shared" si="118"/>
        <v>48.15</v>
      </c>
      <c r="V752" s="8">
        <f t="shared" si="119"/>
        <v>48.112499999999997</v>
      </c>
    </row>
    <row r="753" spans="1:22" ht="13.5" x14ac:dyDescent="0.25">
      <c r="A753" s="3">
        <f>RSI!A753</f>
        <v>43098</v>
      </c>
      <c r="B753" s="2">
        <f>RSI!B753</f>
        <v>3.0750999999999999</v>
      </c>
      <c r="C753" s="2">
        <f>RSI!I753</f>
        <v>63.77455865901922</v>
      </c>
      <c r="D753" s="2">
        <f>MACD!E753</f>
        <v>-2.5034834373000692E-2</v>
      </c>
      <c r="E753" s="2">
        <f>MACD!F753</f>
        <v>7.1681373429647692E-3</v>
      </c>
      <c r="F753" s="2">
        <f>'Moving Avg'!D753</f>
        <v>3.0217799999999997</v>
      </c>
      <c r="G753" s="2">
        <f>'Moving Avg'!F753</f>
        <v>2.9571800000000001</v>
      </c>
      <c r="H753" s="2">
        <f>'Moving Avg'!G753</f>
        <v>2.9704319999999989</v>
      </c>
      <c r="I753" s="2">
        <f>'Moving Avg'!H753</f>
        <v>3.0182879999999979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  <c r="M753" s="8">
        <f t="shared" si="110"/>
        <v>25</v>
      </c>
      <c r="N753" s="8">
        <f t="shared" si="111"/>
        <v>100</v>
      </c>
      <c r="O753" s="8">
        <f t="shared" si="112"/>
        <v>50</v>
      </c>
      <c r="P753" s="8">
        <f t="shared" si="113"/>
        <v>67</v>
      </c>
      <c r="Q753" s="9">
        <f t="shared" si="114"/>
        <v>61.3</v>
      </c>
      <c r="R753" s="9">
        <f t="shared" si="115"/>
        <v>59.25</v>
      </c>
      <c r="S753" s="9">
        <f t="shared" si="116"/>
        <v>61.400000000000006</v>
      </c>
      <c r="T753" s="9">
        <f t="shared" si="117"/>
        <v>60.5</v>
      </c>
      <c r="U753" s="8">
        <f t="shared" si="118"/>
        <v>60.65</v>
      </c>
      <c r="V753" s="8">
        <f t="shared" si="119"/>
        <v>60.612499999999997</v>
      </c>
    </row>
    <row r="754" spans="1:22" ht="13.5" x14ac:dyDescent="0.25">
      <c r="A754" s="3">
        <f>RSI!A754</f>
        <v>43102</v>
      </c>
      <c r="B754" s="2">
        <f>RSI!B754</f>
        <v>3.0750999999999999</v>
      </c>
      <c r="C754" s="2">
        <f>RSI!I754</f>
        <v>63.774558659019227</v>
      </c>
      <c r="D754" s="2">
        <f>MACD!E754</f>
        <v>-3.8849109153592742E-2</v>
      </c>
      <c r="E754" s="2">
        <f>MACD!F754</f>
        <v>-2.0353119563467333E-3</v>
      </c>
      <c r="F754" s="2">
        <f>'Moving Avg'!D754</f>
        <v>3.0534399999999997</v>
      </c>
      <c r="G754" s="2">
        <f>'Moving Avg'!F754</f>
        <v>2.9613450000000001</v>
      </c>
      <c r="H754" s="2">
        <f>'Moving Avg'!G754</f>
        <v>2.9735979999999991</v>
      </c>
      <c r="I754" s="2">
        <f>'Moving Avg'!H754</f>
        <v>3.0190099999999984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  <c r="M754" s="8">
        <f t="shared" si="110"/>
        <v>25</v>
      </c>
      <c r="N754" s="8">
        <f t="shared" si="111"/>
        <v>100</v>
      </c>
      <c r="O754" s="8">
        <f t="shared" si="112"/>
        <v>50</v>
      </c>
      <c r="P754" s="8">
        <f t="shared" si="113"/>
        <v>67</v>
      </c>
      <c r="Q754" s="9">
        <f t="shared" si="114"/>
        <v>61.3</v>
      </c>
      <c r="R754" s="9">
        <f t="shared" si="115"/>
        <v>59.25</v>
      </c>
      <c r="S754" s="9">
        <f t="shared" si="116"/>
        <v>61.400000000000006</v>
      </c>
      <c r="T754" s="9">
        <f t="shared" si="117"/>
        <v>60.5</v>
      </c>
      <c r="U754" s="8">
        <f t="shared" si="118"/>
        <v>60.65</v>
      </c>
      <c r="V754" s="8">
        <f t="shared" si="119"/>
        <v>60.612499999999997</v>
      </c>
    </row>
    <row r="755" spans="1:22" ht="13.5" x14ac:dyDescent="0.25">
      <c r="A755" s="3">
        <f>RSI!A755</f>
        <v>43103</v>
      </c>
      <c r="B755" s="2">
        <f>RSI!B755</f>
        <v>3.0417999999999998</v>
      </c>
      <c r="C755" s="2">
        <f>RSI!I755</f>
        <v>58.050104816992601</v>
      </c>
      <c r="D755" s="2">
        <f>MACD!E755</f>
        <v>-4.8662582452875469E-2</v>
      </c>
      <c r="E755" s="2">
        <f>MACD!F755</f>
        <v>-1.136076605565248E-2</v>
      </c>
      <c r="F755" s="2">
        <f>'Moving Avg'!D755</f>
        <v>3.0667799999999996</v>
      </c>
      <c r="G755" s="2">
        <f>'Moving Avg'!F755</f>
        <v>2.9642650000000001</v>
      </c>
      <c r="H755" s="2">
        <f>'Moving Avg'!G755</f>
        <v>2.976097999999999</v>
      </c>
      <c r="I755" s="2">
        <f>'Moving Avg'!H755</f>
        <v>3.0191744999999988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  <c r="M755" s="8">
        <f t="shared" si="110"/>
        <v>25</v>
      </c>
      <c r="N755" s="8">
        <f t="shared" si="111"/>
        <v>100</v>
      </c>
      <c r="O755" s="8">
        <f t="shared" si="112"/>
        <v>50</v>
      </c>
      <c r="P755" s="8">
        <f t="shared" si="113"/>
        <v>67</v>
      </c>
      <c r="Q755" s="9">
        <f t="shared" si="114"/>
        <v>61.3</v>
      </c>
      <c r="R755" s="9">
        <f t="shared" si="115"/>
        <v>59.25</v>
      </c>
      <c r="S755" s="9">
        <f t="shared" si="116"/>
        <v>61.400000000000006</v>
      </c>
      <c r="T755" s="9">
        <f t="shared" si="117"/>
        <v>60.5</v>
      </c>
      <c r="U755" s="8">
        <f t="shared" si="118"/>
        <v>60.65</v>
      </c>
      <c r="V755" s="8">
        <f t="shared" si="119"/>
        <v>60.612499999999997</v>
      </c>
    </row>
    <row r="756" spans="1:22" ht="13.5" x14ac:dyDescent="0.25">
      <c r="A756" s="3">
        <f>RSI!A756</f>
        <v>43104</v>
      </c>
      <c r="B756" s="2">
        <f>RSI!B756</f>
        <v>3.1168</v>
      </c>
      <c r="C756" s="2">
        <f>RSI!I756</f>
        <v>65.550316849495601</v>
      </c>
      <c r="D756" s="2">
        <f>MACD!E756</f>
        <v>-6.2872425266240928E-2</v>
      </c>
      <c r="E756" s="2">
        <f>MACD!F756</f>
        <v>-2.166309789777017E-2</v>
      </c>
      <c r="F756" s="2">
        <f>'Moving Avg'!D756</f>
        <v>3.0751199999999996</v>
      </c>
      <c r="G756" s="2">
        <f>'Moving Avg'!F756</f>
        <v>2.9709349999999999</v>
      </c>
      <c r="H756" s="2">
        <f>'Moving Avg'!G756</f>
        <v>2.9800979999999995</v>
      </c>
      <c r="I756" s="2">
        <f>'Moving Avg'!H756</f>
        <v>3.0197139999999991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67</v>
      </c>
      <c r="Q756" s="9">
        <f t="shared" si="114"/>
        <v>61.3</v>
      </c>
      <c r="R756" s="9">
        <f t="shared" si="115"/>
        <v>59.25</v>
      </c>
      <c r="S756" s="9">
        <f t="shared" si="116"/>
        <v>61.400000000000006</v>
      </c>
      <c r="T756" s="9">
        <f t="shared" si="117"/>
        <v>60.5</v>
      </c>
      <c r="U756" s="8">
        <f t="shared" si="118"/>
        <v>60.65</v>
      </c>
      <c r="V756" s="8">
        <f t="shared" si="119"/>
        <v>60.612499999999997</v>
      </c>
    </row>
    <row r="757" spans="1:22" ht="13.5" x14ac:dyDescent="0.25">
      <c r="A757" s="3">
        <f>RSI!A757</f>
        <v>43105</v>
      </c>
      <c r="B757" s="2">
        <f>RSI!B757</f>
        <v>3.1417999999999999</v>
      </c>
      <c r="C757" s="2">
        <f>RSI!I757</f>
        <v>67.627983383423086</v>
      </c>
      <c r="D757" s="2">
        <f>MACD!E757</f>
        <v>-7.622347105715388E-2</v>
      </c>
      <c r="E757" s="2">
        <f>MACD!F757</f>
        <v>-3.2575172529646916E-2</v>
      </c>
      <c r="F757" s="2">
        <f>'Moving Avg'!D757</f>
        <v>3.0901199999999998</v>
      </c>
      <c r="G757" s="2">
        <f>'Moving Avg'!F757</f>
        <v>2.9817699999999996</v>
      </c>
      <c r="H757" s="2">
        <f>'Moving Avg'!G757</f>
        <v>2.9845979999999992</v>
      </c>
      <c r="I757" s="2">
        <f>'Moving Avg'!H757</f>
        <v>3.0201049999999996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67</v>
      </c>
      <c r="Q757" s="9">
        <f t="shared" si="114"/>
        <v>61.3</v>
      </c>
      <c r="R757" s="9">
        <f t="shared" si="115"/>
        <v>59.25</v>
      </c>
      <c r="S757" s="9">
        <f t="shared" si="116"/>
        <v>61.400000000000006</v>
      </c>
      <c r="T757" s="9">
        <f t="shared" si="117"/>
        <v>60.5</v>
      </c>
      <c r="U757" s="8">
        <f t="shared" si="118"/>
        <v>60.65</v>
      </c>
      <c r="V757" s="8">
        <f t="shared" si="119"/>
        <v>60.612499999999997</v>
      </c>
    </row>
    <row r="758" spans="1:22" ht="13.5" x14ac:dyDescent="0.25">
      <c r="A758" s="3">
        <f>RSI!A758</f>
        <v>43108</v>
      </c>
      <c r="B758" s="2">
        <f>RSI!B758</f>
        <v>3.1833999999999998</v>
      </c>
      <c r="C758" s="2">
        <f>RSI!I758</f>
        <v>70.785378165397759</v>
      </c>
      <c r="D758" s="2">
        <f>MACD!E758</f>
        <v>-9.1460632619183801E-2</v>
      </c>
      <c r="E758" s="2">
        <f>MACD!F758</f>
        <v>-4.4352264547554296E-2</v>
      </c>
      <c r="F758" s="2">
        <f>'Moving Avg'!D758</f>
        <v>3.1117799999999995</v>
      </c>
      <c r="G758" s="2">
        <f>'Moving Avg'!F758</f>
        <v>2.9921849999999997</v>
      </c>
      <c r="H758" s="2">
        <f>'Moving Avg'!G758</f>
        <v>2.9899299999999993</v>
      </c>
      <c r="I758" s="2">
        <f>'Moving Avg'!H758</f>
        <v>3.0204304999999998</v>
      </c>
      <c r="J758" s="6" t="str">
        <f>OBV!F758</f>
        <v>BULLISH</v>
      </c>
      <c r="K758" s="6" t="str">
        <f>OBV!G758</f>
        <v>WEAK</v>
      </c>
      <c r="L758" s="6" t="str">
        <f>OBV!H758</f>
        <v>CONFIRMED BULLISH</v>
      </c>
      <c r="M758" s="8">
        <f t="shared" si="110"/>
        <v>0</v>
      </c>
      <c r="N758" s="8">
        <f t="shared" si="111"/>
        <v>100</v>
      </c>
      <c r="O758" s="8">
        <f t="shared" si="112"/>
        <v>50</v>
      </c>
      <c r="P758" s="8">
        <f t="shared" si="113"/>
        <v>67</v>
      </c>
      <c r="Q758" s="9">
        <f t="shared" si="114"/>
        <v>52.55</v>
      </c>
      <c r="R758" s="9">
        <f t="shared" si="115"/>
        <v>54.25</v>
      </c>
      <c r="S758" s="9">
        <f t="shared" si="116"/>
        <v>57.650000000000006</v>
      </c>
      <c r="T758" s="9">
        <f t="shared" si="117"/>
        <v>54.25</v>
      </c>
      <c r="U758" s="8">
        <f t="shared" si="118"/>
        <v>54.816666666666663</v>
      </c>
      <c r="V758" s="8">
        <f t="shared" si="119"/>
        <v>54.674999999999997</v>
      </c>
    </row>
    <row r="759" spans="1:22" ht="13.5" x14ac:dyDescent="0.25">
      <c r="A759" s="3">
        <f>RSI!A759</f>
        <v>43109</v>
      </c>
      <c r="B759" s="2">
        <f>RSI!B759</f>
        <v>3.2084000000000001</v>
      </c>
      <c r="C759" s="2">
        <f>RSI!I759</f>
        <v>72.520009066620815</v>
      </c>
      <c r="D759" s="2">
        <f>MACD!E759</f>
        <v>-0.10724632179035609</v>
      </c>
      <c r="E759" s="2">
        <f>MACD!F759</f>
        <v>-5.6931075996114661E-2</v>
      </c>
      <c r="F759" s="2">
        <f>'Moving Avg'!D759</f>
        <v>3.1384400000000001</v>
      </c>
      <c r="G759" s="2">
        <f>'Moving Avg'!F759</f>
        <v>3.0063499999999994</v>
      </c>
      <c r="H759" s="2">
        <f>'Moving Avg'!G759</f>
        <v>2.9959299999999995</v>
      </c>
      <c r="I759" s="2">
        <f>'Moving Avg'!H759</f>
        <v>3.020842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  <c r="M759" s="8">
        <f t="shared" si="110"/>
        <v>0</v>
      </c>
      <c r="N759" s="8">
        <f t="shared" si="111"/>
        <v>100</v>
      </c>
      <c r="O759" s="8">
        <f t="shared" si="112"/>
        <v>50</v>
      </c>
      <c r="P759" s="8">
        <f t="shared" si="113"/>
        <v>67</v>
      </c>
      <c r="Q759" s="9">
        <f t="shared" si="114"/>
        <v>52.55</v>
      </c>
      <c r="R759" s="9">
        <f t="shared" si="115"/>
        <v>54.25</v>
      </c>
      <c r="S759" s="9">
        <f t="shared" si="116"/>
        <v>57.650000000000006</v>
      </c>
      <c r="T759" s="9">
        <f t="shared" si="117"/>
        <v>54.25</v>
      </c>
      <c r="U759" s="8">
        <f t="shared" si="118"/>
        <v>54.816666666666663</v>
      </c>
      <c r="V759" s="8">
        <f t="shared" si="119"/>
        <v>54.674999999999997</v>
      </c>
    </row>
    <row r="760" spans="1:22" ht="13.5" x14ac:dyDescent="0.25">
      <c r="A760" s="3">
        <f>RSI!A760</f>
        <v>43110</v>
      </c>
      <c r="B760" s="2">
        <f>RSI!B760</f>
        <v>3.2084000000000001</v>
      </c>
      <c r="C760" s="2">
        <f>RSI!I760</f>
        <v>72.520009066620815</v>
      </c>
      <c r="D760" s="2">
        <f>MACD!E760</f>
        <v>-0.11274569282998881</v>
      </c>
      <c r="E760" s="2">
        <f>MACD!F760</f>
        <v>-6.8093999362889499E-2</v>
      </c>
      <c r="F760" s="2">
        <f>'Moving Avg'!D760</f>
        <v>3.1717600000000004</v>
      </c>
      <c r="G760" s="2">
        <f>'Moving Avg'!F760</f>
        <v>3.0217649999999994</v>
      </c>
      <c r="H760" s="2">
        <f>'Moving Avg'!G760</f>
        <v>3.0019300000000002</v>
      </c>
      <c r="I760" s="2">
        <f>'Moving Avg'!H760</f>
        <v>3.0212535000000003</v>
      </c>
      <c r="J760" s="6" t="str">
        <f>OBV!F760</f>
        <v>BULLISH</v>
      </c>
      <c r="K760" s="6" t="str">
        <f>OBV!G760</f>
        <v>WEAK</v>
      </c>
      <c r="L760" s="6" t="str">
        <f>OBV!H760</f>
        <v>CONFIRMED BULLISH</v>
      </c>
      <c r="M760" s="8">
        <f t="shared" si="110"/>
        <v>0</v>
      </c>
      <c r="N760" s="8">
        <f t="shared" si="111"/>
        <v>100</v>
      </c>
      <c r="O760" s="8">
        <f t="shared" si="112"/>
        <v>50</v>
      </c>
      <c r="P760" s="8">
        <f t="shared" si="113"/>
        <v>67</v>
      </c>
      <c r="Q760" s="9">
        <f t="shared" si="114"/>
        <v>52.55</v>
      </c>
      <c r="R760" s="9">
        <f t="shared" si="115"/>
        <v>54.25</v>
      </c>
      <c r="S760" s="9">
        <f t="shared" si="116"/>
        <v>57.650000000000006</v>
      </c>
      <c r="T760" s="9">
        <f t="shared" si="117"/>
        <v>54.25</v>
      </c>
      <c r="U760" s="8">
        <f t="shared" si="118"/>
        <v>54.816666666666663</v>
      </c>
      <c r="V760" s="8">
        <f t="shared" si="119"/>
        <v>54.674999999999997</v>
      </c>
    </row>
    <row r="761" spans="1:22" ht="13.5" x14ac:dyDescent="0.25">
      <c r="A761" s="3">
        <f>RSI!A761</f>
        <v>43111</v>
      </c>
      <c r="B761" s="2">
        <f>RSI!B761</f>
        <v>3.2168000000000001</v>
      </c>
      <c r="C761" s="2">
        <f>RSI!I761</f>
        <v>73.14144742752714</v>
      </c>
      <c r="D761" s="2">
        <f>MACD!E761</f>
        <v>-0.103665761959844</v>
      </c>
      <c r="E761" s="2">
        <f>MACD!F761</f>
        <v>-7.5208351882280394E-2</v>
      </c>
      <c r="F761" s="2">
        <f>'Moving Avg'!D761</f>
        <v>3.1917599999999999</v>
      </c>
      <c r="G761" s="2">
        <f>'Moving Avg'!F761</f>
        <v>3.0371849999999996</v>
      </c>
      <c r="H761" s="2">
        <f>'Moving Avg'!G761</f>
        <v>3.0080980000000004</v>
      </c>
      <c r="I761" s="2">
        <f>'Moving Avg'!H761</f>
        <v>3.0217070000000006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  <c r="M761" s="8">
        <f t="shared" si="110"/>
        <v>0</v>
      </c>
      <c r="N761" s="8">
        <f t="shared" si="111"/>
        <v>100</v>
      </c>
      <c r="O761" s="8">
        <f t="shared" si="112"/>
        <v>50</v>
      </c>
      <c r="P761" s="8">
        <f t="shared" si="113"/>
        <v>67</v>
      </c>
      <c r="Q761" s="9">
        <f t="shared" si="114"/>
        <v>52.55</v>
      </c>
      <c r="R761" s="9">
        <f t="shared" si="115"/>
        <v>54.25</v>
      </c>
      <c r="S761" s="9">
        <f t="shared" si="116"/>
        <v>57.650000000000006</v>
      </c>
      <c r="T761" s="9">
        <f t="shared" si="117"/>
        <v>54.25</v>
      </c>
      <c r="U761" s="8">
        <f t="shared" si="118"/>
        <v>54.816666666666663</v>
      </c>
      <c r="V761" s="8">
        <f t="shared" si="119"/>
        <v>54.674999999999997</v>
      </c>
    </row>
    <row r="762" spans="1:22" ht="13.5" x14ac:dyDescent="0.25">
      <c r="A762" s="3">
        <f>RSI!A762</f>
        <v>43112</v>
      </c>
      <c r="B762" s="2">
        <f>RSI!B762</f>
        <v>3.2168000000000001</v>
      </c>
      <c r="C762" s="2">
        <f>RSI!I762</f>
        <v>73.14144742752714</v>
      </c>
      <c r="D762" s="2">
        <f>MACD!E762</f>
        <v>-9.8262217694518039E-2</v>
      </c>
      <c r="E762" s="2">
        <f>MACD!F762</f>
        <v>-7.9819125044727934E-2</v>
      </c>
      <c r="F762" s="2">
        <f>'Moving Avg'!D762</f>
        <v>3.2067600000000001</v>
      </c>
      <c r="G762" s="2">
        <f>'Moving Avg'!F762</f>
        <v>3.0492699999999995</v>
      </c>
      <c r="H762" s="2">
        <f>'Moving Avg'!G762</f>
        <v>3.014266000000001</v>
      </c>
      <c r="I762" s="2">
        <f>'Moving Avg'!H762</f>
        <v>3.0221605000000005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  <c r="M762" s="8">
        <f t="shared" si="110"/>
        <v>0</v>
      </c>
      <c r="N762" s="8">
        <f t="shared" si="111"/>
        <v>45</v>
      </c>
      <c r="O762" s="8">
        <f t="shared" si="112"/>
        <v>50</v>
      </c>
      <c r="P762" s="8">
        <f t="shared" si="113"/>
        <v>67</v>
      </c>
      <c r="Q762" s="9">
        <f t="shared" si="114"/>
        <v>33.299999999999997</v>
      </c>
      <c r="R762" s="9">
        <f t="shared" si="115"/>
        <v>43.25</v>
      </c>
      <c r="S762" s="9">
        <f t="shared" si="116"/>
        <v>49.400000000000006</v>
      </c>
      <c r="T762" s="9">
        <f t="shared" si="117"/>
        <v>40.5</v>
      </c>
      <c r="U762" s="8">
        <f t="shared" si="118"/>
        <v>41.983333333333334</v>
      </c>
      <c r="V762" s="8">
        <f t="shared" si="119"/>
        <v>41.612499999999997</v>
      </c>
    </row>
    <row r="763" spans="1:22" ht="13.5" x14ac:dyDescent="0.25">
      <c r="A763" s="3">
        <f>RSI!A763</f>
        <v>43115</v>
      </c>
      <c r="B763" s="2">
        <f>RSI!B763</f>
        <v>3.2501000000000002</v>
      </c>
      <c r="C763" s="2">
        <f>RSI!I763</f>
        <v>75.670980668868552</v>
      </c>
      <c r="D763" s="2">
        <f>MACD!E763</f>
        <v>-9.5808019564197267E-2</v>
      </c>
      <c r="E763" s="2">
        <f>MACD!F763</f>
        <v>-8.3016903948621809E-2</v>
      </c>
      <c r="F763" s="2">
        <f>'Moving Avg'!D763</f>
        <v>3.2201</v>
      </c>
      <c r="G763" s="2">
        <f>'Moving Avg'!F763</f>
        <v>3.0663549999999997</v>
      </c>
      <c r="H763" s="2">
        <f>'Moving Avg'!G763</f>
        <v>3.0211000000000006</v>
      </c>
      <c r="I763" s="2">
        <f>'Moving Avg'!H763</f>
        <v>3.0227805000000005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  <c r="M763" s="8">
        <f t="shared" si="110"/>
        <v>0</v>
      </c>
      <c r="N763" s="8">
        <f t="shared" si="111"/>
        <v>45</v>
      </c>
      <c r="O763" s="8">
        <f t="shared" si="112"/>
        <v>50</v>
      </c>
      <c r="P763" s="8">
        <f t="shared" si="113"/>
        <v>67</v>
      </c>
      <c r="Q763" s="9">
        <f t="shared" si="114"/>
        <v>33.299999999999997</v>
      </c>
      <c r="R763" s="9">
        <f t="shared" si="115"/>
        <v>43.25</v>
      </c>
      <c r="S763" s="9">
        <f t="shared" si="116"/>
        <v>49.400000000000006</v>
      </c>
      <c r="T763" s="9">
        <f t="shared" si="117"/>
        <v>40.5</v>
      </c>
      <c r="U763" s="8">
        <f t="shared" si="118"/>
        <v>41.983333333333334</v>
      </c>
      <c r="V763" s="8">
        <f t="shared" si="119"/>
        <v>41.612499999999997</v>
      </c>
    </row>
    <row r="764" spans="1:22" ht="13.5" x14ac:dyDescent="0.25">
      <c r="A764" s="3">
        <f>RSI!A764</f>
        <v>43116</v>
      </c>
      <c r="B764" s="2">
        <f>RSI!B764</f>
        <v>3.2501000000000002</v>
      </c>
      <c r="C764" s="2">
        <f>RSI!I764</f>
        <v>75.670980668868552</v>
      </c>
      <c r="D764" s="2">
        <f>MACD!E764</f>
        <v>-9.4787687472758897E-2</v>
      </c>
      <c r="E764" s="2">
        <f>MACD!F764</f>
        <v>-8.5371060653449238E-2</v>
      </c>
      <c r="F764" s="2">
        <f>'Moving Avg'!D764</f>
        <v>3.22844</v>
      </c>
      <c r="G764" s="2">
        <f>'Moving Avg'!F764</f>
        <v>3.08344</v>
      </c>
      <c r="H764" s="2">
        <f>'Moving Avg'!G764</f>
        <v>3.0279340000000006</v>
      </c>
      <c r="I764" s="2">
        <f>'Moving Avg'!H764</f>
        <v>3.0234005000000006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  <c r="M764" s="8">
        <f t="shared" si="110"/>
        <v>0</v>
      </c>
      <c r="N764" s="8">
        <f t="shared" si="111"/>
        <v>45</v>
      </c>
      <c r="O764" s="8">
        <f t="shared" si="112"/>
        <v>50</v>
      </c>
      <c r="P764" s="8">
        <f t="shared" si="113"/>
        <v>67</v>
      </c>
      <c r="Q764" s="9">
        <f t="shared" si="114"/>
        <v>33.299999999999997</v>
      </c>
      <c r="R764" s="9">
        <f t="shared" si="115"/>
        <v>43.25</v>
      </c>
      <c r="S764" s="9">
        <f t="shared" si="116"/>
        <v>49.400000000000006</v>
      </c>
      <c r="T764" s="9">
        <f t="shared" si="117"/>
        <v>40.5</v>
      </c>
      <c r="U764" s="8">
        <f t="shared" si="118"/>
        <v>41.983333333333334</v>
      </c>
      <c r="V764" s="8">
        <f t="shared" si="119"/>
        <v>41.612499999999997</v>
      </c>
    </row>
    <row r="765" spans="1:22" ht="13.5" x14ac:dyDescent="0.25">
      <c r="A765" s="3">
        <f>RSI!A765</f>
        <v>43117</v>
      </c>
      <c r="B765" s="2">
        <f>RSI!B765</f>
        <v>3.2501000000000002</v>
      </c>
      <c r="C765" s="2">
        <f>RSI!I765</f>
        <v>75.670980668868552</v>
      </c>
      <c r="D765" s="2">
        <f>MACD!E765</f>
        <v>-0.10002545933875062</v>
      </c>
      <c r="E765" s="2">
        <f>MACD!F765</f>
        <v>-8.8301940390509523E-2</v>
      </c>
      <c r="F765" s="2">
        <f>'Moving Avg'!D765</f>
        <v>3.2367800000000004</v>
      </c>
      <c r="G765" s="2">
        <f>'Moving Avg'!F765</f>
        <v>3.1005250000000002</v>
      </c>
      <c r="H765" s="2">
        <f>'Moving Avg'!G765</f>
        <v>3.034768000000001</v>
      </c>
      <c r="I765" s="2">
        <f>'Moving Avg'!H765</f>
        <v>3.0240205000000007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  <c r="M765" s="8">
        <f t="shared" si="110"/>
        <v>0</v>
      </c>
      <c r="N765" s="8">
        <f t="shared" si="111"/>
        <v>45</v>
      </c>
      <c r="O765" s="8">
        <f t="shared" si="112"/>
        <v>50</v>
      </c>
      <c r="P765" s="8">
        <f t="shared" si="113"/>
        <v>67</v>
      </c>
      <c r="Q765" s="9">
        <f t="shared" si="114"/>
        <v>33.299999999999997</v>
      </c>
      <c r="R765" s="9">
        <f t="shared" si="115"/>
        <v>43.25</v>
      </c>
      <c r="S765" s="9">
        <f t="shared" si="116"/>
        <v>49.400000000000006</v>
      </c>
      <c r="T765" s="9">
        <f t="shared" si="117"/>
        <v>40.5</v>
      </c>
      <c r="U765" s="8">
        <f t="shared" si="118"/>
        <v>41.983333333333334</v>
      </c>
      <c r="V765" s="8">
        <f t="shared" si="119"/>
        <v>41.612499999999997</v>
      </c>
    </row>
    <row r="766" spans="1:22" ht="13.5" x14ac:dyDescent="0.25">
      <c r="A766" s="3">
        <f>RSI!A766</f>
        <v>43118</v>
      </c>
      <c r="B766" s="2">
        <f>RSI!B766</f>
        <v>3.2418</v>
      </c>
      <c r="C766" s="2">
        <f>RSI!I766</f>
        <v>73.515594126851084</v>
      </c>
      <c r="D766" s="2">
        <f>MACD!E766</f>
        <v>-9.3209748301123607E-2</v>
      </c>
      <c r="E766" s="2">
        <f>MACD!F766</f>
        <v>-8.9283501972632351E-2</v>
      </c>
      <c r="F766" s="2">
        <f>'Moving Avg'!D766</f>
        <v>3.2417799999999999</v>
      </c>
      <c r="G766" s="2">
        <f>'Moving Avg'!F766</f>
        <v>3.1171949999999997</v>
      </c>
      <c r="H766" s="2">
        <f>'Moving Avg'!G766</f>
        <v>3.041268000000001</v>
      </c>
      <c r="I766" s="2">
        <f>'Moving Avg'!H766</f>
        <v>3.0245990000000011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  <c r="M766" s="8">
        <f t="shared" si="110"/>
        <v>0</v>
      </c>
      <c r="N766" s="8">
        <f t="shared" si="111"/>
        <v>45</v>
      </c>
      <c r="O766" s="8">
        <f t="shared" si="112"/>
        <v>50</v>
      </c>
      <c r="P766" s="8">
        <f t="shared" si="113"/>
        <v>67</v>
      </c>
      <c r="Q766" s="9">
        <f t="shared" si="114"/>
        <v>33.299999999999997</v>
      </c>
      <c r="R766" s="9">
        <f t="shared" si="115"/>
        <v>43.25</v>
      </c>
      <c r="S766" s="9">
        <f t="shared" si="116"/>
        <v>49.400000000000006</v>
      </c>
      <c r="T766" s="9">
        <f t="shared" si="117"/>
        <v>40.5</v>
      </c>
      <c r="U766" s="8">
        <f t="shared" si="118"/>
        <v>41.983333333333334</v>
      </c>
      <c r="V766" s="8">
        <f t="shared" si="119"/>
        <v>41.612499999999997</v>
      </c>
    </row>
    <row r="767" spans="1:22" ht="13.5" x14ac:dyDescent="0.25">
      <c r="A767" s="3">
        <f>RSI!A767</f>
        <v>43119</v>
      </c>
      <c r="B767" s="2">
        <f>RSI!B767</f>
        <v>3.2334000000000001</v>
      </c>
      <c r="C767" s="2">
        <f>RSI!I767</f>
        <v>71.302072176190023</v>
      </c>
      <c r="D767" s="2">
        <f>MACD!E767</f>
        <v>-8.3763709758240434E-2</v>
      </c>
      <c r="E767" s="2">
        <f>MACD!F767</f>
        <v>-8.8179543529753962E-2</v>
      </c>
      <c r="F767" s="2">
        <f>'Moving Avg'!D767</f>
        <v>3.2450999999999999</v>
      </c>
      <c r="G767" s="2">
        <f>'Moving Avg'!F767</f>
        <v>3.1330250000000004</v>
      </c>
      <c r="H767" s="2">
        <f>'Moving Avg'!G767</f>
        <v>3.0477680000000005</v>
      </c>
      <c r="I767" s="2">
        <f>'Moving Avg'!H767</f>
        <v>3.0251355000000006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  <c r="M767" s="8">
        <f t="shared" si="110"/>
        <v>0</v>
      </c>
      <c r="N767" s="8">
        <f t="shared" si="111"/>
        <v>0</v>
      </c>
      <c r="O767" s="8">
        <f t="shared" si="112"/>
        <v>50</v>
      </c>
      <c r="P767" s="8">
        <f t="shared" si="113"/>
        <v>83.5</v>
      </c>
      <c r="Q767" s="9">
        <f t="shared" si="114"/>
        <v>20.024999999999999</v>
      </c>
      <c r="R767" s="9">
        <f t="shared" si="115"/>
        <v>38.375</v>
      </c>
      <c r="S767" s="9">
        <f t="shared" si="116"/>
        <v>50.075000000000003</v>
      </c>
      <c r="T767" s="9">
        <f t="shared" si="117"/>
        <v>33.375</v>
      </c>
      <c r="U767" s="8">
        <f t="shared" si="118"/>
        <v>36.158333333333331</v>
      </c>
      <c r="V767" s="8">
        <f t="shared" si="119"/>
        <v>35.462499999999999</v>
      </c>
    </row>
    <row r="768" spans="1:22" ht="13.5" x14ac:dyDescent="0.25">
      <c r="A768" s="3">
        <f>RSI!A768</f>
        <v>43122</v>
      </c>
      <c r="B768" s="2">
        <f>RSI!B768</f>
        <v>3.2250999999999999</v>
      </c>
      <c r="C768" s="2">
        <f>RSI!I768</f>
        <v>69.088500356500248</v>
      </c>
      <c r="D768" s="2">
        <f>MACD!E768</f>
        <v>-6.9437454948195754E-2</v>
      </c>
      <c r="E768" s="2">
        <f>MACD!F768</f>
        <v>-8.4431125813442323E-2</v>
      </c>
      <c r="F768" s="2">
        <f>'Moving Avg'!D768</f>
        <v>3.2401000000000004</v>
      </c>
      <c r="G768" s="2">
        <f>'Moving Avg'!F768</f>
        <v>3.1484399999999999</v>
      </c>
      <c r="H768" s="2">
        <f>'Moving Avg'!G768</f>
        <v>3.0509340000000003</v>
      </c>
      <c r="I768" s="2">
        <f>'Moving Avg'!H768</f>
        <v>3.025630500000001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  <c r="M768" s="8">
        <f t="shared" si="110"/>
        <v>25</v>
      </c>
      <c r="N768" s="8">
        <f t="shared" si="111"/>
        <v>0</v>
      </c>
      <c r="O768" s="8">
        <f t="shared" si="112"/>
        <v>50</v>
      </c>
      <c r="P768" s="8">
        <f t="shared" si="113"/>
        <v>33</v>
      </c>
      <c r="Q768" s="9">
        <f t="shared" si="114"/>
        <v>21.2</v>
      </c>
      <c r="R768" s="9">
        <f t="shared" si="115"/>
        <v>30.75</v>
      </c>
      <c r="S768" s="9">
        <f t="shared" si="116"/>
        <v>31.1</v>
      </c>
      <c r="T768" s="9">
        <f t="shared" si="117"/>
        <v>27</v>
      </c>
      <c r="U768" s="8">
        <f t="shared" si="118"/>
        <v>27.683333333333337</v>
      </c>
      <c r="V768" s="8">
        <f t="shared" si="119"/>
        <v>27.512500000000003</v>
      </c>
    </row>
    <row r="769" spans="1:22" ht="13.5" x14ac:dyDescent="0.25">
      <c r="A769" s="3">
        <f>RSI!A769</f>
        <v>43123</v>
      </c>
      <c r="B769" s="2">
        <f>RSI!B769</f>
        <v>3.2250999999999999</v>
      </c>
      <c r="C769" s="2">
        <f>RSI!I769</f>
        <v>69.088500356500248</v>
      </c>
      <c r="D769" s="2">
        <f>MACD!E769</f>
        <v>-5.4050931037781691E-2</v>
      </c>
      <c r="E769" s="2">
        <f>MACD!F769</f>
        <v>-7.8355086858310191E-2</v>
      </c>
      <c r="F769" s="2">
        <f>'Moving Avg'!D769</f>
        <v>3.2351000000000001</v>
      </c>
      <c r="G769" s="2">
        <f>'Moving Avg'!F769</f>
        <v>3.1638550000000003</v>
      </c>
      <c r="H769" s="2">
        <f>'Moving Avg'!G769</f>
        <v>3.0522680000000002</v>
      </c>
      <c r="I769" s="2">
        <f>'Moving Avg'!H769</f>
        <v>3.0265945000000003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  <c r="M769" s="8">
        <f t="shared" si="110"/>
        <v>25</v>
      </c>
      <c r="N769" s="8">
        <f t="shared" si="111"/>
        <v>0</v>
      </c>
      <c r="O769" s="8">
        <f t="shared" si="112"/>
        <v>50</v>
      </c>
      <c r="P769" s="8">
        <f t="shared" si="113"/>
        <v>33</v>
      </c>
      <c r="Q769" s="9">
        <f t="shared" si="114"/>
        <v>21.2</v>
      </c>
      <c r="R769" s="9">
        <f t="shared" si="115"/>
        <v>30.75</v>
      </c>
      <c r="S769" s="9">
        <f t="shared" si="116"/>
        <v>31.1</v>
      </c>
      <c r="T769" s="9">
        <f t="shared" si="117"/>
        <v>27</v>
      </c>
      <c r="U769" s="8">
        <f t="shared" si="118"/>
        <v>27.683333333333337</v>
      </c>
      <c r="V769" s="8">
        <f t="shared" si="119"/>
        <v>27.512500000000003</v>
      </c>
    </row>
    <row r="770" spans="1:22" ht="13.5" x14ac:dyDescent="0.25">
      <c r="A770" s="3">
        <f>RSI!A770</f>
        <v>43124</v>
      </c>
      <c r="B770" s="2">
        <f>RSI!B770</f>
        <v>3.1334</v>
      </c>
      <c r="C770" s="2">
        <f>RSI!I770</f>
        <v>49.427010627473017</v>
      </c>
      <c r="D770" s="2">
        <f>MACD!E770</f>
        <v>-3.4777717933750285E-2</v>
      </c>
      <c r="E770" s="2">
        <f>MACD!F770</f>
        <v>-6.9639613073398221E-2</v>
      </c>
      <c r="F770" s="2">
        <f>'Moving Avg'!D770</f>
        <v>3.2117599999999995</v>
      </c>
      <c r="G770" s="2">
        <f>'Moving Avg'!F770</f>
        <v>3.1717700000000004</v>
      </c>
      <c r="H770" s="2">
        <f>'Moving Avg'!G770</f>
        <v>3.0532680000000001</v>
      </c>
      <c r="I770" s="2">
        <f>'Moving Avg'!H770</f>
        <v>3.0270220000000005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33</v>
      </c>
      <c r="Q770" s="9">
        <f t="shared" si="114"/>
        <v>21.2</v>
      </c>
      <c r="R770" s="9">
        <f t="shared" si="115"/>
        <v>30.75</v>
      </c>
      <c r="S770" s="9">
        <f t="shared" si="116"/>
        <v>31.1</v>
      </c>
      <c r="T770" s="9">
        <f t="shared" si="117"/>
        <v>27</v>
      </c>
      <c r="U770" s="8">
        <f t="shared" si="118"/>
        <v>27.683333333333337</v>
      </c>
      <c r="V770" s="8">
        <f t="shared" si="119"/>
        <v>27.512500000000003</v>
      </c>
    </row>
    <row r="771" spans="1:22" ht="13.5" x14ac:dyDescent="0.25">
      <c r="A771" s="3">
        <f>RSI!A771</f>
        <v>43125</v>
      </c>
      <c r="B771" s="2">
        <f>RSI!B771</f>
        <v>3.1334</v>
      </c>
      <c r="C771" s="2">
        <f>RSI!I771</f>
        <v>49.427010627473017</v>
      </c>
      <c r="D771" s="2">
        <f>MACD!E771</f>
        <v>-1.7134286380064978E-2</v>
      </c>
      <c r="E771" s="2">
        <f>MACD!F771</f>
        <v>-5.9138547734731574E-2</v>
      </c>
      <c r="F771" s="2">
        <f>'Moving Avg'!D771</f>
        <v>3.19008</v>
      </c>
      <c r="G771" s="2">
        <f>'Moving Avg'!F771</f>
        <v>3.1746850000000006</v>
      </c>
      <c r="H771" s="2">
        <f>'Moving Avg'!G771</f>
        <v>3.0527679999999999</v>
      </c>
      <c r="I771" s="2">
        <f>'Moving Avg'!H771</f>
        <v>3.0270975000000004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50</v>
      </c>
      <c r="P771" s="8">
        <f t="shared" si="123"/>
        <v>33</v>
      </c>
      <c r="Q771" s="9">
        <f t="shared" ref="Q771:Q834" si="124">0.35*M771+N771*0.35+O771*0.15+P771*0.15</f>
        <v>21.2</v>
      </c>
      <c r="R771" s="9">
        <f t="shared" ref="R771:R834" si="125">M771*0.2+N771*0.2+O771*0.35+P771*0.25</f>
        <v>30.75</v>
      </c>
      <c r="S771" s="9">
        <f t="shared" ref="S771:S834" si="126">M771*0.15+N771*0.15+O771*0.25+P771*0.45</f>
        <v>31.1</v>
      </c>
      <c r="T771" s="9">
        <f t="shared" ref="T771:T834" si="127">0.25*SUM(M771:P771)</f>
        <v>27</v>
      </c>
      <c r="U771" s="8">
        <f t="shared" ref="U771:U834" si="128">SUM(Q771:S771)/3</f>
        <v>27.683333333333337</v>
      </c>
      <c r="V771" s="8">
        <f t="shared" ref="V771:V834" si="129">SUM(Q771:T771)/4</f>
        <v>27.512500000000003</v>
      </c>
    </row>
    <row r="772" spans="1:22" ht="13.5" x14ac:dyDescent="0.25">
      <c r="A772" s="3">
        <f>RSI!A772</f>
        <v>43126</v>
      </c>
      <c r="B772" s="2">
        <f>RSI!B772</f>
        <v>3.1334</v>
      </c>
      <c r="C772" s="2">
        <f>RSI!I772</f>
        <v>49.427010627473017</v>
      </c>
      <c r="D772" s="2">
        <f>MACD!E772</f>
        <v>-2.1653951470628208E-3</v>
      </c>
      <c r="E772" s="2">
        <f>MACD!F772</f>
        <v>-4.7743917217197826E-2</v>
      </c>
      <c r="F772" s="2">
        <f>'Moving Avg'!D772</f>
        <v>3.17008</v>
      </c>
      <c r="G772" s="2">
        <f>'Moving Avg'!F772</f>
        <v>3.1780150000000007</v>
      </c>
      <c r="H772" s="2">
        <f>'Moving Avg'!G772</f>
        <v>3.0537679999999998</v>
      </c>
      <c r="I772" s="2">
        <f>'Moving Avg'!H772</f>
        <v>3.0273295000000013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33</v>
      </c>
      <c r="Q772" s="9">
        <f t="shared" si="124"/>
        <v>21.2</v>
      </c>
      <c r="R772" s="9">
        <f t="shared" si="125"/>
        <v>30.75</v>
      </c>
      <c r="S772" s="9">
        <f t="shared" si="126"/>
        <v>31.1</v>
      </c>
      <c r="T772" s="9">
        <f t="shared" si="127"/>
        <v>27</v>
      </c>
      <c r="U772" s="8">
        <f t="shared" si="128"/>
        <v>27.683333333333337</v>
      </c>
      <c r="V772" s="8">
        <f t="shared" si="129"/>
        <v>27.512500000000003</v>
      </c>
    </row>
    <row r="773" spans="1:22" ht="13.5" x14ac:dyDescent="0.25">
      <c r="A773" s="3">
        <f>RSI!A773</f>
        <v>43129</v>
      </c>
      <c r="B773" s="2">
        <f>RSI!B773</f>
        <v>3.2250999999999999</v>
      </c>
      <c r="C773" s="2">
        <f>RSI!I773</f>
        <v>62.688840459419716</v>
      </c>
      <c r="D773" s="2">
        <f>MACD!E773</f>
        <v>8.8679571881615793E-3</v>
      </c>
      <c r="E773" s="2">
        <f>MACD!F773</f>
        <v>-3.6421542336125948E-2</v>
      </c>
      <c r="F773" s="2">
        <f>'Moving Avg'!D773</f>
        <v>3.1700799999999996</v>
      </c>
      <c r="G773" s="2">
        <f>'Moving Avg'!F773</f>
        <v>3.1855150000000001</v>
      </c>
      <c r="H773" s="2">
        <f>'Moving Avg'!G773</f>
        <v>3.0567679999999999</v>
      </c>
      <c r="I773" s="2">
        <f>'Moving Avg'!H773</f>
        <v>3.0280200000000006</v>
      </c>
      <c r="J773" s="6" t="str">
        <f>OBV!F773</f>
        <v>BULLISH</v>
      </c>
      <c r="K773" s="6" t="str">
        <f>OBV!G773</f>
        <v>NEUTRAL</v>
      </c>
      <c r="L773" s="6" t="str">
        <f>OBV!H773</f>
        <v>NEUTRAL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49.5</v>
      </c>
      <c r="Q773" s="9">
        <f t="shared" si="124"/>
        <v>23.675000000000001</v>
      </c>
      <c r="R773" s="9">
        <f t="shared" si="125"/>
        <v>34.875</v>
      </c>
      <c r="S773" s="9">
        <f t="shared" si="126"/>
        <v>38.525000000000006</v>
      </c>
      <c r="T773" s="9">
        <f t="shared" si="127"/>
        <v>31.125</v>
      </c>
      <c r="U773" s="8">
        <f t="shared" si="128"/>
        <v>32.358333333333334</v>
      </c>
      <c r="V773" s="8">
        <f t="shared" si="129"/>
        <v>32.049999999999997</v>
      </c>
    </row>
    <row r="774" spans="1:22" ht="13.5" x14ac:dyDescent="0.25">
      <c r="A774" s="3">
        <f>RSI!A774</f>
        <v>43130</v>
      </c>
      <c r="B774" s="2">
        <f>RSI!B774</f>
        <v>3.2084000000000001</v>
      </c>
      <c r="C774" s="2">
        <f>RSI!I774</f>
        <v>59.622456666081469</v>
      </c>
      <c r="D774" s="2">
        <f>MACD!E774</f>
        <v>1.8933199534127976E-2</v>
      </c>
      <c r="E774" s="2">
        <f>MACD!F774</f>
        <v>-2.5350593962075164E-2</v>
      </c>
      <c r="F774" s="2">
        <f>'Moving Avg'!D774</f>
        <v>3.1667399999999999</v>
      </c>
      <c r="G774" s="2">
        <f>'Moving Avg'!F774</f>
        <v>3.1921799999999996</v>
      </c>
      <c r="H774" s="2">
        <f>'Moving Avg'!G774</f>
        <v>3.0612680000000001</v>
      </c>
      <c r="I774" s="2">
        <f>'Moving Avg'!H774</f>
        <v>3.0288225000000004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33</v>
      </c>
      <c r="Q774" s="9">
        <f t="shared" si="124"/>
        <v>21.2</v>
      </c>
      <c r="R774" s="9">
        <f t="shared" si="125"/>
        <v>30.75</v>
      </c>
      <c r="S774" s="9">
        <f t="shared" si="126"/>
        <v>31.1</v>
      </c>
      <c r="T774" s="9">
        <f t="shared" si="127"/>
        <v>27</v>
      </c>
      <c r="U774" s="8">
        <f t="shared" si="128"/>
        <v>27.683333333333337</v>
      </c>
      <c r="V774" s="8">
        <f t="shared" si="129"/>
        <v>27.512500000000003</v>
      </c>
    </row>
    <row r="775" spans="1:22" ht="13.5" x14ac:dyDescent="0.25">
      <c r="A775" s="3">
        <f>RSI!A775</f>
        <v>43131</v>
      </c>
      <c r="B775" s="2">
        <f>RSI!B775</f>
        <v>3.2084000000000001</v>
      </c>
      <c r="C775" s="2">
        <f>RSI!I775</f>
        <v>59.622456666081476</v>
      </c>
      <c r="D775" s="2">
        <f>MACD!E775</f>
        <v>2.7078523884567218E-2</v>
      </c>
      <c r="E775" s="2">
        <f>MACD!F775</f>
        <v>-1.4864770392746689E-2</v>
      </c>
      <c r="F775" s="2">
        <f>'Moving Avg'!D775</f>
        <v>3.18174</v>
      </c>
      <c r="G775" s="2">
        <f>'Moving Avg'!F775</f>
        <v>3.20051</v>
      </c>
      <c r="H775" s="2">
        <f>'Moving Avg'!G775</f>
        <v>3.0656000000000008</v>
      </c>
      <c r="I775" s="2">
        <f>'Moving Avg'!H775</f>
        <v>3.0296250000000002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67</v>
      </c>
      <c r="Q775" s="9">
        <f t="shared" si="124"/>
        <v>26.299999999999997</v>
      </c>
      <c r="R775" s="9">
        <f t="shared" si="125"/>
        <v>39.25</v>
      </c>
      <c r="S775" s="9">
        <f t="shared" si="126"/>
        <v>46.400000000000006</v>
      </c>
      <c r="T775" s="9">
        <f t="shared" si="127"/>
        <v>35.5</v>
      </c>
      <c r="U775" s="8">
        <f t="shared" si="128"/>
        <v>37.31666666666667</v>
      </c>
      <c r="V775" s="8">
        <f t="shared" si="129"/>
        <v>36.862499999999997</v>
      </c>
    </row>
    <row r="776" spans="1:22" ht="13.5" x14ac:dyDescent="0.25">
      <c r="A776" s="3">
        <f>RSI!A776</f>
        <v>43132</v>
      </c>
      <c r="B776" s="2">
        <f>RSI!B776</f>
        <v>3.1667999999999998</v>
      </c>
      <c r="C776" s="2">
        <f>RSI!I776</f>
        <v>52.240226949436817</v>
      </c>
      <c r="D776" s="2">
        <f>MACD!E776</f>
        <v>3.5431373174688474E-2</v>
      </c>
      <c r="E776" s="2">
        <f>MACD!F776</f>
        <v>-4.8055416792596563E-3</v>
      </c>
      <c r="F776" s="2">
        <f>'Moving Avg'!D776</f>
        <v>3.1884200000000003</v>
      </c>
      <c r="G776" s="2">
        <f>'Moving Avg'!F776</f>
        <v>3.2030099999999999</v>
      </c>
      <c r="H776" s="2">
        <f>'Moving Avg'!G776</f>
        <v>3.0692680000000006</v>
      </c>
      <c r="I776" s="2">
        <f>'Moving Avg'!H776</f>
        <v>3.0302585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67</v>
      </c>
      <c r="Q776" s="9">
        <f t="shared" si="124"/>
        <v>26.299999999999997</v>
      </c>
      <c r="R776" s="9">
        <f t="shared" si="125"/>
        <v>39.25</v>
      </c>
      <c r="S776" s="9">
        <f t="shared" si="126"/>
        <v>46.400000000000006</v>
      </c>
      <c r="T776" s="9">
        <f t="shared" si="127"/>
        <v>35.5</v>
      </c>
      <c r="U776" s="8">
        <f t="shared" si="128"/>
        <v>37.31666666666667</v>
      </c>
      <c r="V776" s="8">
        <f t="shared" si="129"/>
        <v>36.862499999999997</v>
      </c>
    </row>
    <row r="777" spans="1:22" ht="13.5" x14ac:dyDescent="0.25">
      <c r="A777" s="3">
        <f>RSI!A777</f>
        <v>43133</v>
      </c>
      <c r="B777" s="2">
        <f>RSI!B777</f>
        <v>3.1667999999999998</v>
      </c>
      <c r="C777" s="2">
        <f>RSI!I777</f>
        <v>52.240226949436817</v>
      </c>
      <c r="D777" s="2">
        <f>MACD!E777</f>
        <v>4.1134245146439596E-2</v>
      </c>
      <c r="E777" s="2">
        <f>MACD!F777</f>
        <v>4.3824156858801935E-3</v>
      </c>
      <c r="F777" s="2">
        <f>'Moving Avg'!D777</f>
        <v>3.1951000000000001</v>
      </c>
      <c r="G777" s="2">
        <f>'Moving Avg'!F777</f>
        <v>3.2042600000000001</v>
      </c>
      <c r="H777" s="2">
        <f>'Moving Avg'!G777</f>
        <v>3.0717680000000005</v>
      </c>
      <c r="I777" s="2">
        <f>'Moving Avg'!H777</f>
        <v>3.0308920000000001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67</v>
      </c>
      <c r="Q777" s="9">
        <f t="shared" si="124"/>
        <v>26.299999999999997</v>
      </c>
      <c r="R777" s="9">
        <f t="shared" si="125"/>
        <v>39.25</v>
      </c>
      <c r="S777" s="9">
        <f t="shared" si="126"/>
        <v>46.400000000000006</v>
      </c>
      <c r="T777" s="9">
        <f t="shared" si="127"/>
        <v>35.5</v>
      </c>
      <c r="U777" s="8">
        <f t="shared" si="128"/>
        <v>37.31666666666667</v>
      </c>
      <c r="V777" s="8">
        <f t="shared" si="129"/>
        <v>36.862499999999997</v>
      </c>
    </row>
    <row r="778" spans="1:22" ht="13.5" x14ac:dyDescent="0.25">
      <c r="A778" s="3">
        <f>RSI!A778</f>
        <v>43136</v>
      </c>
      <c r="B778" s="2">
        <f>RSI!B778</f>
        <v>3.1667999999999998</v>
      </c>
      <c r="C778" s="2">
        <f>RSI!I778</f>
        <v>52.240226949436817</v>
      </c>
      <c r="D778" s="2">
        <f>MACD!E778</f>
        <v>4.4615592188165465E-2</v>
      </c>
      <c r="E778" s="2">
        <f>MACD!F778</f>
        <v>1.2429050986337249E-2</v>
      </c>
      <c r="F778" s="2">
        <f>'Moving Avg'!D778</f>
        <v>3.18344</v>
      </c>
      <c r="G778" s="2">
        <f>'Moving Avg'!F778</f>
        <v>3.20343</v>
      </c>
      <c r="H778" s="2">
        <f>'Moving Avg'!G778</f>
        <v>3.0742680000000009</v>
      </c>
      <c r="I778" s="2">
        <f>'Moving Avg'!H778</f>
        <v>3.0315255000000003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33</v>
      </c>
      <c r="Q778" s="9">
        <f t="shared" si="124"/>
        <v>21.2</v>
      </c>
      <c r="R778" s="9">
        <f t="shared" si="125"/>
        <v>30.75</v>
      </c>
      <c r="S778" s="9">
        <f t="shared" si="126"/>
        <v>31.1</v>
      </c>
      <c r="T778" s="9">
        <f t="shared" si="127"/>
        <v>27</v>
      </c>
      <c r="U778" s="8">
        <f t="shared" si="128"/>
        <v>27.683333333333337</v>
      </c>
      <c r="V778" s="8">
        <f t="shared" si="129"/>
        <v>27.512500000000003</v>
      </c>
    </row>
    <row r="779" spans="1:22" ht="13.5" x14ac:dyDescent="0.25">
      <c r="A779" s="3">
        <f>RSI!A779</f>
        <v>43137</v>
      </c>
      <c r="B779" s="2">
        <f>RSI!B779</f>
        <v>3.1667999999999998</v>
      </c>
      <c r="C779" s="2">
        <f>RSI!I779</f>
        <v>52.240226949436817</v>
      </c>
      <c r="D779" s="2">
        <f>MACD!E779</f>
        <v>4.7499090956604206E-2</v>
      </c>
      <c r="E779" s="2">
        <f>MACD!F779</f>
        <v>1.9443058980390643E-2</v>
      </c>
      <c r="F779" s="2">
        <f>'Moving Avg'!D779</f>
        <v>3.1751200000000002</v>
      </c>
      <c r="G779" s="2">
        <f>'Moving Avg'!F779</f>
        <v>3.2013500000000001</v>
      </c>
      <c r="H779" s="2">
        <f>'Moving Avg'!G779</f>
        <v>3.0767680000000008</v>
      </c>
      <c r="I779" s="2">
        <f>'Moving Avg'!H779</f>
        <v>3.0315725000000002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50</v>
      </c>
      <c r="P779" s="8">
        <f t="shared" si="123"/>
        <v>33</v>
      </c>
      <c r="Q779" s="9">
        <f t="shared" si="124"/>
        <v>21.2</v>
      </c>
      <c r="R779" s="9">
        <f t="shared" si="125"/>
        <v>30.75</v>
      </c>
      <c r="S779" s="9">
        <f t="shared" si="126"/>
        <v>31.1</v>
      </c>
      <c r="T779" s="9">
        <f t="shared" si="127"/>
        <v>27</v>
      </c>
      <c r="U779" s="8">
        <f t="shared" si="128"/>
        <v>27.683333333333337</v>
      </c>
      <c r="V779" s="8">
        <f t="shared" si="129"/>
        <v>27.512500000000003</v>
      </c>
    </row>
    <row r="780" spans="1:22" ht="13.5" x14ac:dyDescent="0.25">
      <c r="A780" s="3">
        <f>RSI!A780</f>
        <v>43138</v>
      </c>
      <c r="B780" s="2">
        <f>RSI!B780</f>
        <v>3.1918000000000002</v>
      </c>
      <c r="C780" s="2">
        <f>RSI!I780</f>
        <v>56.585325666929585</v>
      </c>
      <c r="D780" s="2">
        <f>MACD!E780</f>
        <v>3.3921785536359383E-2</v>
      </c>
      <c r="E780" s="2">
        <f>MACD!F780</f>
        <v>2.2338804291584392E-2</v>
      </c>
      <c r="F780" s="2">
        <f>'Moving Avg'!D780</f>
        <v>3.1718000000000002</v>
      </c>
      <c r="G780" s="2">
        <f>'Moving Avg'!F780</f>
        <v>3.20052</v>
      </c>
      <c r="H780" s="2">
        <f>'Moving Avg'!G780</f>
        <v>3.0806020000000007</v>
      </c>
      <c r="I780" s="2">
        <f>'Moving Avg'!H780</f>
        <v>3.0317444999999998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  <c r="M780" s="8">
        <f t="shared" si="120"/>
        <v>25</v>
      </c>
      <c r="N780" s="8">
        <f t="shared" si="121"/>
        <v>0</v>
      </c>
      <c r="O780" s="8">
        <f t="shared" si="122"/>
        <v>50</v>
      </c>
      <c r="P780" s="8">
        <f t="shared" si="123"/>
        <v>50</v>
      </c>
      <c r="Q780" s="9">
        <f t="shared" si="124"/>
        <v>23.75</v>
      </c>
      <c r="R780" s="9">
        <f t="shared" si="125"/>
        <v>35</v>
      </c>
      <c r="S780" s="9">
        <f t="shared" si="126"/>
        <v>38.75</v>
      </c>
      <c r="T780" s="9">
        <f t="shared" si="127"/>
        <v>31.25</v>
      </c>
      <c r="U780" s="8">
        <f t="shared" si="128"/>
        <v>32.5</v>
      </c>
      <c r="V780" s="8">
        <f t="shared" si="129"/>
        <v>32.1875</v>
      </c>
    </row>
    <row r="781" spans="1:22" ht="13.5" x14ac:dyDescent="0.25">
      <c r="A781" s="3">
        <f>RSI!A781</f>
        <v>43139</v>
      </c>
      <c r="B781" s="2">
        <f>RSI!B781</f>
        <v>3.1583999999999999</v>
      </c>
      <c r="C781" s="2">
        <f>RSI!I781</f>
        <v>50.035806209709023</v>
      </c>
      <c r="D781" s="2">
        <f>MACD!E781</f>
        <v>2.4706269488744326E-2</v>
      </c>
      <c r="E781" s="2">
        <f>MACD!F781</f>
        <v>2.281229733101638E-2</v>
      </c>
      <c r="F781" s="2">
        <f>'Moving Avg'!D781</f>
        <v>3.1701199999999998</v>
      </c>
      <c r="G781" s="2">
        <f>'Moving Avg'!F781</f>
        <v>3.1976000000000004</v>
      </c>
      <c r="H781" s="2">
        <f>'Moving Avg'!G781</f>
        <v>3.0854340000000002</v>
      </c>
      <c r="I781" s="2">
        <f>'Moving Avg'!H781</f>
        <v>3.0319060000000002</v>
      </c>
      <c r="J781" s="6" t="str">
        <f>OBV!F781</f>
        <v>BULLISH</v>
      </c>
      <c r="K781" s="6" t="str">
        <f>OBV!G781</f>
        <v>WEAK</v>
      </c>
      <c r="L781" s="6" t="str">
        <f>OBV!H781</f>
        <v>BULLISH DIVERGENCE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50</v>
      </c>
      <c r="Q781" s="9">
        <f t="shared" si="124"/>
        <v>23.75</v>
      </c>
      <c r="R781" s="9">
        <f t="shared" si="125"/>
        <v>35</v>
      </c>
      <c r="S781" s="9">
        <f t="shared" si="126"/>
        <v>38.75</v>
      </c>
      <c r="T781" s="9">
        <f t="shared" si="127"/>
        <v>31.25</v>
      </c>
      <c r="U781" s="8">
        <f t="shared" si="128"/>
        <v>32.5</v>
      </c>
      <c r="V781" s="8">
        <f t="shared" si="129"/>
        <v>32.1875</v>
      </c>
    </row>
    <row r="782" spans="1:22" ht="13.5" x14ac:dyDescent="0.25">
      <c r="A782" s="3">
        <f>RSI!A782</f>
        <v>43140</v>
      </c>
      <c r="B782" s="2">
        <f>RSI!B782</f>
        <v>3.1501000000000001</v>
      </c>
      <c r="C782" s="2">
        <f>RSI!I782</f>
        <v>48.532476035115337</v>
      </c>
      <c r="D782" s="2">
        <f>MACD!E782</f>
        <v>1.7534497434473106E-2</v>
      </c>
      <c r="E782" s="2">
        <f>MACD!F782</f>
        <v>2.1756737351707727E-2</v>
      </c>
      <c r="F782" s="2">
        <f>'Moving Avg'!D782</f>
        <v>3.1667800000000002</v>
      </c>
      <c r="G782" s="2">
        <f>'Moving Avg'!F782</f>
        <v>3.1942650000000006</v>
      </c>
      <c r="H782" s="2">
        <f>'Moving Avg'!G782</f>
        <v>3.0886</v>
      </c>
      <c r="I782" s="2">
        <f>'Moving Avg'!H782</f>
        <v>3.0320260000000001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  <c r="M782" s="8">
        <f t="shared" si="120"/>
        <v>25</v>
      </c>
      <c r="N782" s="8">
        <f t="shared" si="121"/>
        <v>45</v>
      </c>
      <c r="O782" s="8">
        <f t="shared" si="122"/>
        <v>50</v>
      </c>
      <c r="P782" s="8">
        <f t="shared" si="123"/>
        <v>50</v>
      </c>
      <c r="Q782" s="9">
        <f t="shared" si="124"/>
        <v>39.5</v>
      </c>
      <c r="R782" s="9">
        <f t="shared" si="125"/>
        <v>44</v>
      </c>
      <c r="S782" s="9">
        <f t="shared" si="126"/>
        <v>45.5</v>
      </c>
      <c r="T782" s="9">
        <f t="shared" si="127"/>
        <v>42.5</v>
      </c>
      <c r="U782" s="8">
        <f t="shared" si="128"/>
        <v>43</v>
      </c>
      <c r="V782" s="8">
        <f t="shared" si="129"/>
        <v>42.875</v>
      </c>
    </row>
    <row r="783" spans="1:22" ht="13.5" x14ac:dyDescent="0.25">
      <c r="A783" s="3">
        <f>RSI!A783</f>
        <v>43143</v>
      </c>
      <c r="B783" s="2">
        <f>RSI!B783</f>
        <v>3.1501000000000001</v>
      </c>
      <c r="C783" s="2">
        <f>RSI!I783</f>
        <v>48.532476035115337</v>
      </c>
      <c r="D783" s="2">
        <f>MACD!E783</f>
        <v>2.5633143290136218E-2</v>
      </c>
      <c r="E783" s="2">
        <f>MACD!F783</f>
        <v>2.2532018539393427E-2</v>
      </c>
      <c r="F783" s="2">
        <f>'Moving Avg'!D783</f>
        <v>3.16344</v>
      </c>
      <c r="G783" s="2">
        <f>'Moving Avg'!F783</f>
        <v>3.1892650000000007</v>
      </c>
      <c r="H783" s="2">
        <f>'Moving Avg'!G783</f>
        <v>3.0917660000000002</v>
      </c>
      <c r="I783" s="2">
        <f>'Moving Avg'!H783</f>
        <v>3.0321459999999996</v>
      </c>
      <c r="J783" s="6" t="str">
        <f>OBV!F783</f>
        <v>BULLISH</v>
      </c>
      <c r="K783" s="6" t="str">
        <f>OBV!G783</f>
        <v>WEAK</v>
      </c>
      <c r="L783" s="6" t="str">
        <f>OBV!H783</f>
        <v>BULLISH DIVERGENCE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50</v>
      </c>
      <c r="Q783" s="9">
        <f t="shared" si="124"/>
        <v>23.75</v>
      </c>
      <c r="R783" s="9">
        <f t="shared" si="125"/>
        <v>35</v>
      </c>
      <c r="S783" s="9">
        <f t="shared" si="126"/>
        <v>38.75</v>
      </c>
      <c r="T783" s="9">
        <f t="shared" si="127"/>
        <v>31.25</v>
      </c>
      <c r="U783" s="8">
        <f t="shared" si="128"/>
        <v>32.5</v>
      </c>
      <c r="V783" s="8">
        <f t="shared" si="129"/>
        <v>32.1875</v>
      </c>
    </row>
    <row r="784" spans="1:22" ht="13.5" x14ac:dyDescent="0.25">
      <c r="A784" s="3">
        <f>RSI!A784</f>
        <v>43144</v>
      </c>
      <c r="B784" s="2">
        <f>RSI!B784</f>
        <v>3.1417999999999999</v>
      </c>
      <c r="C784" s="2">
        <f>RSI!I784</f>
        <v>46.898295990747911</v>
      </c>
      <c r="D784" s="2">
        <f>MACD!E784</f>
        <v>3.0586405504229752E-2</v>
      </c>
      <c r="E784" s="2">
        <f>MACD!F784</f>
        <v>2.4142895932360693E-2</v>
      </c>
      <c r="F784" s="2">
        <f>'Moving Avg'!D784</f>
        <v>3.1584399999999997</v>
      </c>
      <c r="G784" s="2">
        <f>'Moving Avg'!F784</f>
        <v>3.183850000000001</v>
      </c>
      <c r="H784" s="2">
        <f>'Moving Avg'!G784</f>
        <v>3.0947660000000003</v>
      </c>
      <c r="I784" s="2">
        <f>'Moving Avg'!H784</f>
        <v>3.0326934999999997</v>
      </c>
      <c r="J784" s="6" t="str">
        <f>OBV!F784</f>
        <v>BULLISH</v>
      </c>
      <c r="K784" s="6" t="str">
        <f>OBV!G784</f>
        <v>WEAK</v>
      </c>
      <c r="L784" s="6" t="str">
        <f>OBV!H784</f>
        <v>BULLISH DIVERGENCE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50</v>
      </c>
      <c r="Q784" s="9">
        <f t="shared" si="124"/>
        <v>23.75</v>
      </c>
      <c r="R784" s="9">
        <f t="shared" si="125"/>
        <v>35</v>
      </c>
      <c r="S784" s="9">
        <f t="shared" si="126"/>
        <v>38.75</v>
      </c>
      <c r="T784" s="9">
        <f t="shared" si="127"/>
        <v>31.25</v>
      </c>
      <c r="U784" s="8">
        <f t="shared" si="128"/>
        <v>32.5</v>
      </c>
      <c r="V784" s="8">
        <f t="shared" si="129"/>
        <v>32.1875</v>
      </c>
    </row>
    <row r="785" spans="1:22" ht="13.5" x14ac:dyDescent="0.25">
      <c r="A785" s="3">
        <f>RSI!A785</f>
        <v>43145</v>
      </c>
      <c r="B785" s="2">
        <f>RSI!B785</f>
        <v>3.0668000000000002</v>
      </c>
      <c r="C785" s="2">
        <f>RSI!I785</f>
        <v>35.323787216843527</v>
      </c>
      <c r="D785" s="2">
        <f>MACD!E785</f>
        <v>4.0433133387018039E-2</v>
      </c>
      <c r="E785" s="2">
        <f>MACD!F785</f>
        <v>2.7400943423292166E-2</v>
      </c>
      <c r="F785" s="2">
        <f>'Moving Avg'!D785</f>
        <v>3.1334400000000002</v>
      </c>
      <c r="G785" s="2">
        <f>'Moving Avg'!F785</f>
        <v>3.1746850000000011</v>
      </c>
      <c r="H785" s="2">
        <f>'Moving Avg'!G785</f>
        <v>3.0964339999999999</v>
      </c>
      <c r="I785" s="2">
        <f>'Moving Avg'!H785</f>
        <v>3.0328659999999998</v>
      </c>
      <c r="J785" s="6" t="str">
        <f>OBV!F785</f>
        <v>BEARISH</v>
      </c>
      <c r="K785" s="6" t="str">
        <f>OBV!G785</f>
        <v>STRONG</v>
      </c>
      <c r="L785" s="6" t="str">
        <f>OBV!H785</f>
        <v>CONFIRMED BEARISH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33</v>
      </c>
      <c r="Q785" s="9">
        <f t="shared" si="124"/>
        <v>21.2</v>
      </c>
      <c r="R785" s="9">
        <f t="shared" si="125"/>
        <v>30.75</v>
      </c>
      <c r="S785" s="9">
        <f t="shared" si="126"/>
        <v>31.1</v>
      </c>
      <c r="T785" s="9">
        <f t="shared" si="127"/>
        <v>27</v>
      </c>
      <c r="U785" s="8">
        <f t="shared" si="128"/>
        <v>27.683333333333337</v>
      </c>
      <c r="V785" s="8">
        <f t="shared" si="129"/>
        <v>27.512500000000003</v>
      </c>
    </row>
    <row r="786" spans="1:22" ht="13.5" x14ac:dyDescent="0.25">
      <c r="A786" s="3">
        <f>RSI!A786</f>
        <v>43146</v>
      </c>
      <c r="B786" s="2">
        <f>RSI!B786</f>
        <v>3.0668000000000002</v>
      </c>
      <c r="C786" s="2">
        <f>RSI!I786</f>
        <v>35.323787216843513</v>
      </c>
      <c r="D786" s="2">
        <f>MACD!E786</f>
        <v>4.2900704994479177E-2</v>
      </c>
      <c r="E786" s="2">
        <f>MACD!F786</f>
        <v>3.0500895737529572E-2</v>
      </c>
      <c r="F786" s="2">
        <f>'Moving Avg'!D786</f>
        <v>3.1151200000000001</v>
      </c>
      <c r="G786" s="2">
        <f>'Moving Avg'!F786</f>
        <v>3.1659350000000002</v>
      </c>
      <c r="H786" s="2">
        <f>'Moving Avg'!G786</f>
        <v>3.0981019999999999</v>
      </c>
      <c r="I786" s="2">
        <f>'Moving Avg'!H786</f>
        <v>3.0325694999999997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50</v>
      </c>
      <c r="P786" s="8">
        <f t="shared" si="123"/>
        <v>33</v>
      </c>
      <c r="Q786" s="9">
        <f t="shared" si="124"/>
        <v>21.2</v>
      </c>
      <c r="R786" s="9">
        <f t="shared" si="125"/>
        <v>30.75</v>
      </c>
      <c r="S786" s="9">
        <f t="shared" si="126"/>
        <v>31.1</v>
      </c>
      <c r="T786" s="9">
        <f t="shared" si="127"/>
        <v>27</v>
      </c>
      <c r="U786" s="8">
        <f t="shared" si="128"/>
        <v>27.683333333333337</v>
      </c>
      <c r="V786" s="8">
        <f t="shared" si="129"/>
        <v>27.512500000000003</v>
      </c>
    </row>
    <row r="787" spans="1:22" ht="13.5" x14ac:dyDescent="0.25">
      <c r="A787" s="3">
        <f>RSI!A787</f>
        <v>43147</v>
      </c>
      <c r="B787" s="2">
        <f>RSI!B787</f>
        <v>3.1417999999999999</v>
      </c>
      <c r="C787" s="2">
        <f>RSI!I787</f>
        <v>49.716441058571952</v>
      </c>
      <c r="D787" s="2">
        <f>MACD!E787</f>
        <v>3.992913625394845E-2</v>
      </c>
      <c r="E787" s="2">
        <f>MACD!F787</f>
        <v>3.2386543840813346E-2</v>
      </c>
      <c r="F787" s="2">
        <f>'Moving Avg'!D787</f>
        <v>3.1134600000000003</v>
      </c>
      <c r="G787" s="2">
        <f>'Moving Avg'!F787</f>
        <v>3.1613550000000004</v>
      </c>
      <c r="H787" s="2">
        <f>'Moving Avg'!G787</f>
        <v>3.1024359999999995</v>
      </c>
      <c r="I787" s="2">
        <f>'Moving Avg'!H787</f>
        <v>3.0322569999999995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50</v>
      </c>
      <c r="P787" s="8">
        <f t="shared" si="123"/>
        <v>33</v>
      </c>
      <c r="Q787" s="9">
        <f t="shared" si="124"/>
        <v>21.2</v>
      </c>
      <c r="R787" s="9">
        <f t="shared" si="125"/>
        <v>30.75</v>
      </c>
      <c r="S787" s="9">
        <f t="shared" si="126"/>
        <v>31.1</v>
      </c>
      <c r="T787" s="9">
        <f t="shared" si="127"/>
        <v>27</v>
      </c>
      <c r="U787" s="8">
        <f t="shared" si="128"/>
        <v>27.683333333333337</v>
      </c>
      <c r="V787" s="8">
        <f t="shared" si="129"/>
        <v>27.512500000000003</v>
      </c>
    </row>
    <row r="788" spans="1:22" ht="13.5" x14ac:dyDescent="0.25">
      <c r="A788" s="3">
        <f>RSI!A788</f>
        <v>43150</v>
      </c>
      <c r="B788" s="2">
        <f>RSI!B788</f>
        <v>3.1334</v>
      </c>
      <c r="C788" s="2">
        <f>RSI!I788</f>
        <v>48.416882576500328</v>
      </c>
      <c r="D788" s="2">
        <f>MACD!E788</f>
        <v>3.8053073722148945E-2</v>
      </c>
      <c r="E788" s="2">
        <f>MACD!F788</f>
        <v>3.351984981708047E-2</v>
      </c>
      <c r="F788" s="2">
        <f>'Moving Avg'!D788</f>
        <v>3.1101200000000002</v>
      </c>
      <c r="G788" s="2">
        <f>'Moving Avg'!F788</f>
        <v>3.1567700000000007</v>
      </c>
      <c r="H788" s="2">
        <f>'Moving Avg'!G788</f>
        <v>3.1056019999999989</v>
      </c>
      <c r="I788" s="2">
        <f>'Moving Avg'!H788</f>
        <v>3.0323715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50</v>
      </c>
      <c r="P788" s="8">
        <f t="shared" si="123"/>
        <v>33</v>
      </c>
      <c r="Q788" s="9">
        <f t="shared" si="124"/>
        <v>21.2</v>
      </c>
      <c r="R788" s="9">
        <f t="shared" si="125"/>
        <v>30.75</v>
      </c>
      <c r="S788" s="9">
        <f t="shared" si="126"/>
        <v>31.1</v>
      </c>
      <c r="T788" s="9">
        <f t="shared" si="127"/>
        <v>27</v>
      </c>
      <c r="U788" s="8">
        <f t="shared" si="128"/>
        <v>27.683333333333337</v>
      </c>
      <c r="V788" s="8">
        <f t="shared" si="129"/>
        <v>27.512500000000003</v>
      </c>
    </row>
    <row r="789" spans="1:22" ht="13.5" x14ac:dyDescent="0.25">
      <c r="A789" s="3">
        <f>RSI!A789</f>
        <v>43151</v>
      </c>
      <c r="B789" s="2">
        <f>RSI!B789</f>
        <v>3.1251000000000002</v>
      </c>
      <c r="C789" s="2">
        <f>RSI!I789</f>
        <v>47.106611509440555</v>
      </c>
      <c r="D789" s="2">
        <f>MACD!E789</f>
        <v>3.7145012493848384E-2</v>
      </c>
      <c r="E789" s="2">
        <f>MACD!F789</f>
        <v>3.4244882352434051E-2</v>
      </c>
      <c r="F789" s="2">
        <f>'Moving Avg'!D789</f>
        <v>3.1067800000000001</v>
      </c>
      <c r="G789" s="2">
        <f>'Moving Avg'!F789</f>
        <v>3.15177</v>
      </c>
      <c r="H789" s="2">
        <f>'Moving Avg'!G789</f>
        <v>3.1096019999999989</v>
      </c>
      <c r="I789" s="2">
        <f>'Moving Avg'!H789</f>
        <v>3.0324444999999995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50</v>
      </c>
      <c r="P789" s="8">
        <f t="shared" si="123"/>
        <v>33</v>
      </c>
      <c r="Q789" s="9">
        <f t="shared" si="124"/>
        <v>21.2</v>
      </c>
      <c r="R789" s="9">
        <f t="shared" si="125"/>
        <v>30.75</v>
      </c>
      <c r="S789" s="9">
        <f t="shared" si="126"/>
        <v>31.1</v>
      </c>
      <c r="T789" s="9">
        <f t="shared" si="127"/>
        <v>27</v>
      </c>
      <c r="U789" s="8">
        <f t="shared" si="128"/>
        <v>27.683333333333337</v>
      </c>
      <c r="V789" s="8">
        <f t="shared" si="129"/>
        <v>27.512500000000003</v>
      </c>
    </row>
    <row r="790" spans="1:22" ht="13.5" x14ac:dyDescent="0.25">
      <c r="A790" s="3">
        <f>RSI!A790</f>
        <v>43152</v>
      </c>
      <c r="B790" s="2">
        <f>RSI!B790</f>
        <v>3.1251000000000002</v>
      </c>
      <c r="C790" s="2">
        <f>RSI!I790</f>
        <v>47.106611509440548</v>
      </c>
      <c r="D790" s="2">
        <f>MACD!E790</f>
        <v>4.0331631047244354E-2</v>
      </c>
      <c r="E790" s="2">
        <f>MACD!F790</f>
        <v>3.5462232091396116E-2</v>
      </c>
      <c r="F790" s="2">
        <f>'Moving Avg'!D790</f>
        <v>3.1184400000000001</v>
      </c>
      <c r="G790" s="2">
        <f>'Moving Avg'!F790</f>
        <v>3.1513550000000006</v>
      </c>
      <c r="H790" s="2">
        <f>'Moving Avg'!G790</f>
        <v>3.114101999999999</v>
      </c>
      <c r="I790" s="2">
        <f>'Moving Avg'!H790</f>
        <v>3.0325174999999991</v>
      </c>
      <c r="J790" s="6" t="str">
        <f>OBV!F790</f>
        <v>BEARISH</v>
      </c>
      <c r="K790" s="6" t="str">
        <f>OBV!G790</f>
        <v>STRONG</v>
      </c>
      <c r="L790" s="6" t="str">
        <f>OBV!H790</f>
        <v>BEARISH DIVERGENCE</v>
      </c>
      <c r="M790" s="8">
        <f t="shared" si="120"/>
        <v>25</v>
      </c>
      <c r="N790" s="8">
        <f t="shared" si="121"/>
        <v>0</v>
      </c>
      <c r="O790" s="8">
        <f t="shared" si="122"/>
        <v>50</v>
      </c>
      <c r="P790" s="8">
        <f t="shared" si="123"/>
        <v>33</v>
      </c>
      <c r="Q790" s="9">
        <f t="shared" si="124"/>
        <v>21.2</v>
      </c>
      <c r="R790" s="9">
        <f t="shared" si="125"/>
        <v>30.75</v>
      </c>
      <c r="S790" s="9">
        <f t="shared" si="126"/>
        <v>31.1</v>
      </c>
      <c r="T790" s="9">
        <f t="shared" si="127"/>
        <v>27</v>
      </c>
      <c r="U790" s="8">
        <f t="shared" si="128"/>
        <v>27.683333333333337</v>
      </c>
      <c r="V790" s="8">
        <f t="shared" si="129"/>
        <v>27.512500000000003</v>
      </c>
    </row>
    <row r="791" spans="1:22" ht="13.5" x14ac:dyDescent="0.25">
      <c r="A791" s="3">
        <f>RSI!A791</f>
        <v>43153</v>
      </c>
      <c r="B791" s="2">
        <f>RSI!B791</f>
        <v>3.1251000000000002</v>
      </c>
      <c r="C791" s="2">
        <f>RSI!I791</f>
        <v>47.106611509440548</v>
      </c>
      <c r="D791" s="2">
        <f>MACD!E791</f>
        <v>3.799030220962285E-2</v>
      </c>
      <c r="E791" s="2">
        <f>MACD!F791</f>
        <v>3.596784611504146E-2</v>
      </c>
      <c r="F791" s="2">
        <f>'Moving Avg'!D791</f>
        <v>3.1300999999999997</v>
      </c>
      <c r="G791" s="2">
        <f>'Moving Avg'!F791</f>
        <v>3.1509400000000012</v>
      </c>
      <c r="H791" s="2">
        <f>'Moving Avg'!G791</f>
        <v>3.1184359999999987</v>
      </c>
      <c r="I791" s="2">
        <f>'Moving Avg'!H791</f>
        <v>3.0327079999999982</v>
      </c>
      <c r="J791" s="6" t="str">
        <f>OBV!F791</f>
        <v>BEARISH</v>
      </c>
      <c r="K791" s="6" t="str">
        <f>OBV!G791</f>
        <v>STRONG</v>
      </c>
      <c r="L791" s="6" t="str">
        <f>OBV!H791</f>
        <v>BEARISH DIVERGENCE</v>
      </c>
      <c r="M791" s="8">
        <f t="shared" si="120"/>
        <v>25</v>
      </c>
      <c r="N791" s="8">
        <f t="shared" si="121"/>
        <v>0</v>
      </c>
      <c r="O791" s="8">
        <f t="shared" si="122"/>
        <v>50</v>
      </c>
      <c r="P791" s="8">
        <f t="shared" si="123"/>
        <v>33</v>
      </c>
      <c r="Q791" s="9">
        <f t="shared" si="124"/>
        <v>21.2</v>
      </c>
      <c r="R791" s="9">
        <f t="shared" si="125"/>
        <v>30.75</v>
      </c>
      <c r="S791" s="9">
        <f t="shared" si="126"/>
        <v>31.1</v>
      </c>
      <c r="T791" s="9">
        <f t="shared" si="127"/>
        <v>27</v>
      </c>
      <c r="U791" s="8">
        <f t="shared" si="128"/>
        <v>27.683333333333337</v>
      </c>
      <c r="V791" s="8">
        <f t="shared" si="129"/>
        <v>27.512500000000003</v>
      </c>
    </row>
    <row r="792" spans="1:22" ht="13.5" x14ac:dyDescent="0.25">
      <c r="A792" s="3">
        <f>RSI!A792</f>
        <v>43154</v>
      </c>
      <c r="B792" s="2">
        <f>RSI!B792</f>
        <v>3.1251000000000002</v>
      </c>
      <c r="C792" s="2">
        <f>RSI!I792</f>
        <v>47.106611509440555</v>
      </c>
      <c r="D792" s="2">
        <f>MACD!E792</f>
        <v>3.482555394983855E-2</v>
      </c>
      <c r="E792" s="2">
        <f>MACD!F792</f>
        <v>3.5739387682000884E-2</v>
      </c>
      <c r="F792" s="2">
        <f>'Moving Avg'!D792</f>
        <v>3.12676</v>
      </c>
      <c r="G792" s="2">
        <f>'Moving Avg'!F792</f>
        <v>3.1505250000000009</v>
      </c>
      <c r="H792" s="2">
        <f>'Moving Avg'!G792</f>
        <v>3.1214359999999988</v>
      </c>
      <c r="I792" s="2">
        <f>'Moving Avg'!H792</f>
        <v>3.0328984999999982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  <c r="M792" s="8">
        <f t="shared" si="120"/>
        <v>25</v>
      </c>
      <c r="N792" s="8">
        <f t="shared" si="121"/>
        <v>45</v>
      </c>
      <c r="O792" s="8">
        <f t="shared" si="122"/>
        <v>50</v>
      </c>
      <c r="P792" s="8">
        <f t="shared" si="123"/>
        <v>33</v>
      </c>
      <c r="Q792" s="9">
        <f t="shared" si="124"/>
        <v>36.950000000000003</v>
      </c>
      <c r="R792" s="9">
        <f t="shared" si="125"/>
        <v>39.75</v>
      </c>
      <c r="S792" s="9">
        <f t="shared" si="126"/>
        <v>37.85</v>
      </c>
      <c r="T792" s="9">
        <f t="shared" si="127"/>
        <v>38.25</v>
      </c>
      <c r="U792" s="8">
        <f t="shared" si="128"/>
        <v>38.183333333333337</v>
      </c>
      <c r="V792" s="8">
        <f t="shared" si="129"/>
        <v>38.200000000000003</v>
      </c>
    </row>
    <row r="793" spans="1:22" ht="13.5" x14ac:dyDescent="0.25">
      <c r="A793" s="3">
        <f>RSI!A793</f>
        <v>43157</v>
      </c>
      <c r="B793" s="2">
        <f>RSI!B793</f>
        <v>3.1251000000000002</v>
      </c>
      <c r="C793" s="2">
        <f>RSI!I793</f>
        <v>47.106611509440562</v>
      </c>
      <c r="D793" s="2">
        <f>MACD!E793</f>
        <v>3.2234078202715732E-2</v>
      </c>
      <c r="E793" s="2">
        <f>MACD!F793</f>
        <v>3.5038325786143854E-2</v>
      </c>
      <c r="F793" s="2">
        <f>'Moving Avg'!D793</f>
        <v>3.1251000000000002</v>
      </c>
      <c r="G793" s="2">
        <f>'Moving Avg'!F793</f>
        <v>3.145525000000001</v>
      </c>
      <c r="H793" s="2">
        <f>'Moving Avg'!G793</f>
        <v>3.1257699999999988</v>
      </c>
      <c r="I793" s="2">
        <f>'Moving Avg'!H793</f>
        <v>3.0330889999999981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  <c r="M793" s="8">
        <f t="shared" si="120"/>
        <v>25</v>
      </c>
      <c r="N793" s="8">
        <f t="shared" si="121"/>
        <v>45</v>
      </c>
      <c r="O793" s="8">
        <f t="shared" si="122"/>
        <v>50</v>
      </c>
      <c r="P793" s="8">
        <f t="shared" si="123"/>
        <v>33</v>
      </c>
      <c r="Q793" s="9">
        <f t="shared" si="124"/>
        <v>36.950000000000003</v>
      </c>
      <c r="R793" s="9">
        <f t="shared" si="125"/>
        <v>39.75</v>
      </c>
      <c r="S793" s="9">
        <f t="shared" si="126"/>
        <v>37.85</v>
      </c>
      <c r="T793" s="9">
        <f t="shared" si="127"/>
        <v>38.25</v>
      </c>
      <c r="U793" s="8">
        <f t="shared" si="128"/>
        <v>38.183333333333337</v>
      </c>
      <c r="V793" s="8">
        <f t="shared" si="129"/>
        <v>38.200000000000003</v>
      </c>
    </row>
    <row r="794" spans="1:22" ht="13.5" x14ac:dyDescent="0.25">
      <c r="A794" s="3">
        <f>RSI!A794</f>
        <v>43158</v>
      </c>
      <c r="B794" s="2">
        <f>RSI!B794</f>
        <v>3.1251000000000002</v>
      </c>
      <c r="C794" s="2">
        <f>RSI!I794</f>
        <v>47.106611509440562</v>
      </c>
      <c r="D794" s="2">
        <f>MACD!E794</f>
        <v>2.8844356996819531E-2</v>
      </c>
      <c r="E794" s="2">
        <f>MACD!F794</f>
        <v>3.379953202827899E-2</v>
      </c>
      <c r="F794" s="2">
        <f>'Moving Avg'!D794</f>
        <v>3.1251000000000002</v>
      </c>
      <c r="G794" s="2">
        <f>'Moving Avg'!F794</f>
        <v>3.1413600000000015</v>
      </c>
      <c r="H794" s="2">
        <f>'Moving Avg'!G794</f>
        <v>3.1301039999999989</v>
      </c>
      <c r="I794" s="2">
        <f>'Moving Avg'!H794</f>
        <v>3.0332794999999986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  <c r="M794" s="8">
        <f t="shared" si="120"/>
        <v>25</v>
      </c>
      <c r="N794" s="8">
        <f t="shared" si="121"/>
        <v>45</v>
      </c>
      <c r="O794" s="8">
        <f t="shared" si="122"/>
        <v>50</v>
      </c>
      <c r="P794" s="8">
        <f t="shared" si="123"/>
        <v>33</v>
      </c>
      <c r="Q794" s="9">
        <f t="shared" si="124"/>
        <v>36.950000000000003</v>
      </c>
      <c r="R794" s="9">
        <f t="shared" si="125"/>
        <v>39.75</v>
      </c>
      <c r="S794" s="9">
        <f t="shared" si="126"/>
        <v>37.85</v>
      </c>
      <c r="T794" s="9">
        <f t="shared" si="127"/>
        <v>38.25</v>
      </c>
      <c r="U794" s="8">
        <f t="shared" si="128"/>
        <v>38.183333333333337</v>
      </c>
      <c r="V794" s="8">
        <f t="shared" si="129"/>
        <v>38.200000000000003</v>
      </c>
    </row>
    <row r="795" spans="1:22" ht="13.5" x14ac:dyDescent="0.25">
      <c r="A795" s="3">
        <f>RSI!A795</f>
        <v>43159</v>
      </c>
      <c r="B795" s="2">
        <f>RSI!B795</f>
        <v>3.1168</v>
      </c>
      <c r="C795" s="2">
        <f>RSI!I795</f>
        <v>45.198530776395941</v>
      </c>
      <c r="D795" s="2">
        <f>MACD!E795</f>
        <v>1.5126548564885933E-2</v>
      </c>
      <c r="E795" s="2">
        <f>MACD!F795</f>
        <v>3.0064935335600382E-2</v>
      </c>
      <c r="F795" s="2">
        <f>'Moving Avg'!D795</f>
        <v>3.12344</v>
      </c>
      <c r="G795" s="2">
        <f>'Moving Avg'!F795</f>
        <v>3.1367800000000008</v>
      </c>
      <c r="H795" s="2">
        <f>'Moving Avg'!G795</f>
        <v>3.1342719999999993</v>
      </c>
      <c r="I795" s="2">
        <f>'Moving Avg'!H795</f>
        <v>3.0334284999999981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  <c r="M795" s="8">
        <f t="shared" si="120"/>
        <v>25</v>
      </c>
      <c r="N795" s="8">
        <f t="shared" si="121"/>
        <v>45</v>
      </c>
      <c r="O795" s="8">
        <f t="shared" si="122"/>
        <v>50</v>
      </c>
      <c r="P795" s="8">
        <f t="shared" si="123"/>
        <v>33</v>
      </c>
      <c r="Q795" s="9">
        <f t="shared" si="124"/>
        <v>36.950000000000003</v>
      </c>
      <c r="R795" s="9">
        <f t="shared" si="125"/>
        <v>39.75</v>
      </c>
      <c r="S795" s="9">
        <f t="shared" si="126"/>
        <v>37.85</v>
      </c>
      <c r="T795" s="9">
        <f t="shared" si="127"/>
        <v>38.25</v>
      </c>
      <c r="U795" s="8">
        <f t="shared" si="128"/>
        <v>38.183333333333337</v>
      </c>
      <c r="V795" s="8">
        <f t="shared" si="129"/>
        <v>38.200000000000003</v>
      </c>
    </row>
    <row r="796" spans="1:22" ht="13.5" x14ac:dyDescent="0.25">
      <c r="A796" s="3">
        <f>RSI!A796</f>
        <v>43160</v>
      </c>
      <c r="B796" s="2">
        <f>RSI!B796</f>
        <v>3.0750999999999999</v>
      </c>
      <c r="C796" s="2">
        <f>RSI!I796</f>
        <v>37.073559840689832</v>
      </c>
      <c r="D796" s="2">
        <f>MACD!E796</f>
        <v>6.7256838553659826E-3</v>
      </c>
      <c r="E796" s="2">
        <f>MACD!F796</f>
        <v>2.5397085039553503E-2</v>
      </c>
      <c r="F796" s="2">
        <f>'Moving Avg'!D796</f>
        <v>3.1134399999999998</v>
      </c>
      <c r="G796" s="2">
        <f>'Moving Avg'!F796</f>
        <v>3.1321950000000012</v>
      </c>
      <c r="H796" s="2">
        <f>'Moving Avg'!G796</f>
        <v>3.137605999999999</v>
      </c>
      <c r="I796" s="2">
        <f>'Moving Avg'!H796</f>
        <v>3.0333689999999986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  <c r="M796" s="8">
        <f t="shared" si="120"/>
        <v>25</v>
      </c>
      <c r="N796" s="8">
        <f t="shared" si="121"/>
        <v>45</v>
      </c>
      <c r="O796" s="8">
        <f t="shared" si="122"/>
        <v>50</v>
      </c>
      <c r="P796" s="8">
        <f t="shared" si="123"/>
        <v>33</v>
      </c>
      <c r="Q796" s="9">
        <f t="shared" si="124"/>
        <v>36.950000000000003</v>
      </c>
      <c r="R796" s="9">
        <f t="shared" si="125"/>
        <v>39.75</v>
      </c>
      <c r="S796" s="9">
        <f t="shared" si="126"/>
        <v>37.85</v>
      </c>
      <c r="T796" s="9">
        <f t="shared" si="127"/>
        <v>38.25</v>
      </c>
      <c r="U796" s="8">
        <f t="shared" si="128"/>
        <v>38.183333333333337</v>
      </c>
      <c r="V796" s="8">
        <f t="shared" si="129"/>
        <v>38.200000000000003</v>
      </c>
    </row>
    <row r="797" spans="1:22" ht="13.5" x14ac:dyDescent="0.25">
      <c r="A797" s="3">
        <f>RSI!A797</f>
        <v>43161</v>
      </c>
      <c r="B797" s="2">
        <f>RSI!B797</f>
        <v>3.0750999999999999</v>
      </c>
      <c r="C797" s="2">
        <f>RSI!I797</f>
        <v>37.073559840689832</v>
      </c>
      <c r="D797" s="2">
        <f>MACD!E797</f>
        <v>1.1511038469213641E-2</v>
      </c>
      <c r="E797" s="2">
        <f>MACD!F797</f>
        <v>2.261987572548553E-2</v>
      </c>
      <c r="F797" s="2">
        <f>'Moving Avg'!D797</f>
        <v>3.10344</v>
      </c>
      <c r="G797" s="2">
        <f>'Moving Avg'!F797</f>
        <v>3.1276100000000011</v>
      </c>
      <c r="H797" s="2">
        <f>'Moving Avg'!G797</f>
        <v>3.1407719999999997</v>
      </c>
      <c r="I797" s="2">
        <f>'Moving Avg'!H797</f>
        <v>3.0333094999999992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  <c r="M797" s="8">
        <f t="shared" si="120"/>
        <v>25</v>
      </c>
      <c r="N797" s="8">
        <f t="shared" si="121"/>
        <v>45</v>
      </c>
      <c r="O797" s="8">
        <f t="shared" si="122"/>
        <v>50</v>
      </c>
      <c r="P797" s="8">
        <f t="shared" si="123"/>
        <v>33</v>
      </c>
      <c r="Q797" s="9">
        <f t="shared" si="124"/>
        <v>36.950000000000003</v>
      </c>
      <c r="R797" s="9">
        <f t="shared" si="125"/>
        <v>39.75</v>
      </c>
      <c r="S797" s="9">
        <f t="shared" si="126"/>
        <v>37.85</v>
      </c>
      <c r="T797" s="9">
        <f t="shared" si="127"/>
        <v>38.25</v>
      </c>
      <c r="U797" s="8">
        <f t="shared" si="128"/>
        <v>38.183333333333337</v>
      </c>
      <c r="V797" s="8">
        <f t="shared" si="129"/>
        <v>38.200000000000003</v>
      </c>
    </row>
    <row r="798" spans="1:22" ht="13.5" x14ac:dyDescent="0.25">
      <c r="A798" s="3">
        <f>RSI!A798</f>
        <v>43164</v>
      </c>
      <c r="B798" s="2">
        <f>RSI!B798</f>
        <v>3.0333999999999999</v>
      </c>
      <c r="C798" s="2">
        <f>RSI!I798</f>
        <v>30.677813050616635</v>
      </c>
      <c r="D798" s="2">
        <f>MACD!E798</f>
        <v>1.7685763155627754E-2</v>
      </c>
      <c r="E798" s="2">
        <f>MACD!F798</f>
        <v>2.1633053211513979E-2</v>
      </c>
      <c r="F798" s="2">
        <f>'Moving Avg'!D798</f>
        <v>3.0850999999999997</v>
      </c>
      <c r="G798" s="2">
        <f>'Moving Avg'!F798</f>
        <v>3.1209400000000009</v>
      </c>
      <c r="H798" s="2">
        <f>'Moving Avg'!G798</f>
        <v>3.1431039999999992</v>
      </c>
      <c r="I798" s="2">
        <f>'Moving Avg'!H798</f>
        <v>3.0330414999999995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  <c r="M798" s="8">
        <f t="shared" si="120"/>
        <v>25</v>
      </c>
      <c r="N798" s="8">
        <f t="shared" si="121"/>
        <v>45</v>
      </c>
      <c r="O798" s="8">
        <f t="shared" si="122"/>
        <v>50</v>
      </c>
      <c r="P798" s="8">
        <f t="shared" si="123"/>
        <v>33</v>
      </c>
      <c r="Q798" s="9">
        <f t="shared" si="124"/>
        <v>36.950000000000003</v>
      </c>
      <c r="R798" s="9">
        <f t="shared" si="125"/>
        <v>39.75</v>
      </c>
      <c r="S798" s="9">
        <f t="shared" si="126"/>
        <v>37.85</v>
      </c>
      <c r="T798" s="9">
        <f t="shared" si="127"/>
        <v>38.25</v>
      </c>
      <c r="U798" s="8">
        <f t="shared" si="128"/>
        <v>38.183333333333337</v>
      </c>
      <c r="V798" s="8">
        <f t="shared" si="129"/>
        <v>38.200000000000003</v>
      </c>
    </row>
    <row r="799" spans="1:22" ht="13.5" x14ac:dyDescent="0.25">
      <c r="A799" s="3">
        <f>RSI!A799</f>
        <v>43165</v>
      </c>
      <c r="B799" s="2">
        <f>RSI!B799</f>
        <v>3.0333999999999999</v>
      </c>
      <c r="C799" s="2">
        <f>RSI!I799</f>
        <v>30.677813050616635</v>
      </c>
      <c r="D799" s="2">
        <f>MACD!E799</f>
        <v>2.2184641321272736E-2</v>
      </c>
      <c r="E799" s="2">
        <f>MACD!F799</f>
        <v>2.1743370833465732E-2</v>
      </c>
      <c r="F799" s="2">
        <f>'Moving Avg'!D799</f>
        <v>3.0667599999999999</v>
      </c>
      <c r="G799" s="2">
        <f>'Moving Avg'!F799</f>
        <v>3.1142700000000003</v>
      </c>
      <c r="H799" s="2">
        <f>'Moving Avg'!G799</f>
        <v>3.1454359999999992</v>
      </c>
      <c r="I799" s="2">
        <f>'Moving Avg'!H799</f>
        <v>3.0330079999999997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  <c r="M799" s="8">
        <f t="shared" si="120"/>
        <v>25</v>
      </c>
      <c r="N799" s="8">
        <f t="shared" si="121"/>
        <v>0</v>
      </c>
      <c r="O799" s="8">
        <f t="shared" si="122"/>
        <v>50</v>
      </c>
      <c r="P799" s="8">
        <f t="shared" si="123"/>
        <v>33</v>
      </c>
      <c r="Q799" s="9">
        <f t="shared" si="124"/>
        <v>21.2</v>
      </c>
      <c r="R799" s="9">
        <f t="shared" si="125"/>
        <v>30.75</v>
      </c>
      <c r="S799" s="9">
        <f t="shared" si="126"/>
        <v>31.1</v>
      </c>
      <c r="T799" s="9">
        <f t="shared" si="127"/>
        <v>27</v>
      </c>
      <c r="U799" s="8">
        <f t="shared" si="128"/>
        <v>27.683333333333337</v>
      </c>
      <c r="V799" s="8">
        <f t="shared" si="129"/>
        <v>27.512500000000003</v>
      </c>
    </row>
    <row r="800" spans="1:22" ht="13.5" x14ac:dyDescent="0.25">
      <c r="A800" s="3">
        <f>RSI!A800</f>
        <v>43166</v>
      </c>
      <c r="B800" s="2">
        <f>RSI!B800</f>
        <v>3.0333999999999999</v>
      </c>
      <c r="C800" s="2">
        <f>RSI!I800</f>
        <v>30.677813050616635</v>
      </c>
      <c r="D800" s="2">
        <f>MACD!E800</f>
        <v>2.6501601236564198E-2</v>
      </c>
      <c r="E800" s="2">
        <f>MACD!F800</f>
        <v>2.2695016914085427E-2</v>
      </c>
      <c r="F800" s="2">
        <f>'Moving Avg'!D800</f>
        <v>3.0500800000000003</v>
      </c>
      <c r="G800" s="2">
        <f>'Moving Avg'!F800</f>
        <v>3.1063500000000004</v>
      </c>
      <c r="H800" s="2">
        <f>'Moving Avg'!G800</f>
        <v>3.1466019999999997</v>
      </c>
      <c r="I800" s="2">
        <f>'Moving Avg'!H800</f>
        <v>3.0329744999999999</v>
      </c>
      <c r="J800" s="6" t="str">
        <f>OBV!F800</f>
        <v>BEARISH</v>
      </c>
      <c r="K800" s="6" t="str">
        <f>OBV!G800</f>
        <v>STRONG</v>
      </c>
      <c r="L800" s="6" t="str">
        <f>OBV!H800</f>
        <v>CONFIRMED BEARISH</v>
      </c>
      <c r="M800" s="8">
        <f t="shared" si="120"/>
        <v>25</v>
      </c>
      <c r="N800" s="8">
        <f t="shared" si="121"/>
        <v>0</v>
      </c>
      <c r="O800" s="8">
        <f t="shared" si="122"/>
        <v>50</v>
      </c>
      <c r="P800" s="8">
        <f t="shared" si="123"/>
        <v>33</v>
      </c>
      <c r="Q800" s="9">
        <f t="shared" si="124"/>
        <v>21.2</v>
      </c>
      <c r="R800" s="9">
        <f t="shared" si="125"/>
        <v>30.75</v>
      </c>
      <c r="S800" s="9">
        <f t="shared" si="126"/>
        <v>31.1</v>
      </c>
      <c r="T800" s="9">
        <f t="shared" si="127"/>
        <v>27</v>
      </c>
      <c r="U800" s="8">
        <f t="shared" si="128"/>
        <v>27.683333333333337</v>
      </c>
      <c r="V800" s="8">
        <f t="shared" si="129"/>
        <v>27.512500000000003</v>
      </c>
    </row>
    <row r="801" spans="1:22" ht="13.5" x14ac:dyDescent="0.25">
      <c r="A801" s="3">
        <f>RSI!A801</f>
        <v>43167</v>
      </c>
      <c r="B801" s="2">
        <f>RSI!B801</f>
        <v>3.0750999999999999</v>
      </c>
      <c r="C801" s="2">
        <f>RSI!I801</f>
        <v>42.966629560135665</v>
      </c>
      <c r="D801" s="2">
        <f>MACD!E801</f>
        <v>2.7537947594851619E-2</v>
      </c>
      <c r="E801" s="2">
        <f>MACD!F801</f>
        <v>2.3663603050238669E-2</v>
      </c>
      <c r="F801" s="2">
        <f>'Moving Avg'!D801</f>
        <v>3.0500799999999999</v>
      </c>
      <c r="G801" s="2">
        <f>'Moving Avg'!F801</f>
        <v>3.102185</v>
      </c>
      <c r="H801" s="2">
        <f>'Moving Avg'!G801</f>
        <v>3.1466019999999997</v>
      </c>
      <c r="I801" s="2">
        <f>'Moving Avg'!H801</f>
        <v>3.0329929999999994</v>
      </c>
      <c r="J801" s="6" t="str">
        <f>OBV!F801</f>
        <v>BEARISH</v>
      </c>
      <c r="K801" s="6" t="str">
        <f>OBV!G801</f>
        <v>STRONG</v>
      </c>
      <c r="L801" s="6" t="str">
        <f>OBV!H801</f>
        <v>NEUTRAL</v>
      </c>
      <c r="M801" s="8">
        <f t="shared" si="120"/>
        <v>25</v>
      </c>
      <c r="N801" s="8">
        <f t="shared" si="121"/>
        <v>0</v>
      </c>
      <c r="O801" s="8">
        <f t="shared" si="122"/>
        <v>50</v>
      </c>
      <c r="P801" s="8">
        <f t="shared" si="123"/>
        <v>33</v>
      </c>
      <c r="Q801" s="9">
        <f t="shared" si="124"/>
        <v>21.2</v>
      </c>
      <c r="R801" s="9">
        <f t="shared" si="125"/>
        <v>30.75</v>
      </c>
      <c r="S801" s="9">
        <f t="shared" si="126"/>
        <v>31.1</v>
      </c>
      <c r="T801" s="9">
        <f t="shared" si="127"/>
        <v>27</v>
      </c>
      <c r="U801" s="8">
        <f t="shared" si="128"/>
        <v>27.683333333333337</v>
      </c>
      <c r="V801" s="8">
        <f t="shared" si="129"/>
        <v>27.512500000000003</v>
      </c>
    </row>
    <row r="802" spans="1:22" ht="13.5" x14ac:dyDescent="0.25">
      <c r="A802" s="3">
        <f>RSI!A802</f>
        <v>43168</v>
      </c>
      <c r="B802" s="2">
        <f>RSI!B802</f>
        <v>3.0834000000000001</v>
      </c>
      <c r="C802" s="2">
        <f>RSI!I802</f>
        <v>45.054468086263128</v>
      </c>
      <c r="D802" s="2">
        <f>MACD!E802</f>
        <v>2.7991062860234894E-2</v>
      </c>
      <c r="E802" s="2">
        <f>MACD!F802</f>
        <v>2.4529095012237913E-2</v>
      </c>
      <c r="F802" s="2">
        <f>'Moving Avg'!D802</f>
        <v>3.0517400000000001</v>
      </c>
      <c r="G802" s="2">
        <f>'Moving Avg'!F802</f>
        <v>3.0988499999999997</v>
      </c>
      <c r="H802" s="2">
        <f>'Moving Avg'!G802</f>
        <v>3.1469339999999999</v>
      </c>
      <c r="I802" s="2">
        <f>'Moving Avg'!H802</f>
        <v>3.0332484999999991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  <c r="M802" s="8">
        <f t="shared" si="120"/>
        <v>25</v>
      </c>
      <c r="N802" s="8">
        <f t="shared" si="121"/>
        <v>0</v>
      </c>
      <c r="O802" s="8">
        <f t="shared" si="122"/>
        <v>50</v>
      </c>
      <c r="P802" s="8">
        <f t="shared" si="123"/>
        <v>67</v>
      </c>
      <c r="Q802" s="9">
        <f t="shared" si="124"/>
        <v>26.299999999999997</v>
      </c>
      <c r="R802" s="9">
        <f t="shared" si="125"/>
        <v>39.25</v>
      </c>
      <c r="S802" s="9">
        <f t="shared" si="126"/>
        <v>46.400000000000006</v>
      </c>
      <c r="T802" s="9">
        <f t="shared" si="127"/>
        <v>35.5</v>
      </c>
      <c r="U802" s="8">
        <f t="shared" si="128"/>
        <v>37.31666666666667</v>
      </c>
      <c r="V802" s="8">
        <f t="shared" si="129"/>
        <v>36.862499999999997</v>
      </c>
    </row>
    <row r="803" spans="1:22" ht="13.5" x14ac:dyDescent="0.25">
      <c r="A803" s="3">
        <f>RSI!A803</f>
        <v>43171</v>
      </c>
      <c r="B803" s="2">
        <f>RSI!B803</f>
        <v>3.0834000000000001</v>
      </c>
      <c r="C803" s="2">
        <f>RSI!I803</f>
        <v>45.054468086263128</v>
      </c>
      <c r="D803" s="2">
        <f>MACD!E803</f>
        <v>2.8502294901658232E-2</v>
      </c>
      <c r="E803" s="2">
        <f>MACD!F803</f>
        <v>2.5323734990121978E-2</v>
      </c>
      <c r="F803" s="2">
        <f>'Moving Avg'!D803</f>
        <v>3.0617400000000004</v>
      </c>
      <c r="G803" s="2">
        <f>'Moving Avg'!F803</f>
        <v>3.0955149999999998</v>
      </c>
      <c r="H803" s="2">
        <f>'Moving Avg'!G803</f>
        <v>3.1471</v>
      </c>
      <c r="I803" s="2">
        <f>'Moving Avg'!H803</f>
        <v>3.0335039999999989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  <c r="M803" s="8">
        <f t="shared" si="120"/>
        <v>25</v>
      </c>
      <c r="N803" s="8">
        <f t="shared" si="121"/>
        <v>0</v>
      </c>
      <c r="O803" s="8">
        <f t="shared" si="122"/>
        <v>50</v>
      </c>
      <c r="P803" s="8">
        <f t="shared" si="123"/>
        <v>67</v>
      </c>
      <c r="Q803" s="9">
        <f t="shared" si="124"/>
        <v>26.299999999999997</v>
      </c>
      <c r="R803" s="9">
        <f t="shared" si="125"/>
        <v>39.25</v>
      </c>
      <c r="S803" s="9">
        <f t="shared" si="126"/>
        <v>46.400000000000006</v>
      </c>
      <c r="T803" s="9">
        <f t="shared" si="127"/>
        <v>35.5</v>
      </c>
      <c r="U803" s="8">
        <f t="shared" si="128"/>
        <v>37.31666666666667</v>
      </c>
      <c r="V803" s="8">
        <f t="shared" si="129"/>
        <v>36.862499999999997</v>
      </c>
    </row>
    <row r="804" spans="1:22" ht="13.5" x14ac:dyDescent="0.25">
      <c r="A804" s="3">
        <f>RSI!A804</f>
        <v>43172</v>
      </c>
      <c r="B804" s="2">
        <f>RSI!B804</f>
        <v>3.0834000000000001</v>
      </c>
      <c r="C804" s="2">
        <f>RSI!I804</f>
        <v>45.054468086263128</v>
      </c>
      <c r="D804" s="2">
        <f>MACD!E804</f>
        <v>2.9053234023551866E-2</v>
      </c>
      <c r="E804" s="2">
        <f>MACD!F804</f>
        <v>2.6069634796807958E-2</v>
      </c>
      <c r="F804" s="2">
        <f>'Moving Avg'!D804</f>
        <v>3.0717400000000006</v>
      </c>
      <c r="G804" s="2">
        <f>'Moving Avg'!F804</f>
        <v>3.0925949999999998</v>
      </c>
      <c r="H804" s="2">
        <f>'Moving Avg'!G804</f>
        <v>3.1472660000000001</v>
      </c>
      <c r="I804" s="2">
        <f>'Moving Avg'!H804</f>
        <v>3.0336814999999984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  <c r="M804" s="8">
        <f t="shared" si="120"/>
        <v>25</v>
      </c>
      <c r="N804" s="8">
        <f t="shared" si="121"/>
        <v>0</v>
      </c>
      <c r="O804" s="8">
        <f t="shared" si="122"/>
        <v>50</v>
      </c>
      <c r="P804" s="8">
        <f t="shared" si="123"/>
        <v>67</v>
      </c>
      <c r="Q804" s="9">
        <f t="shared" si="124"/>
        <v>26.299999999999997</v>
      </c>
      <c r="R804" s="9">
        <f t="shared" si="125"/>
        <v>39.25</v>
      </c>
      <c r="S804" s="9">
        <f t="shared" si="126"/>
        <v>46.400000000000006</v>
      </c>
      <c r="T804" s="9">
        <f t="shared" si="127"/>
        <v>35.5</v>
      </c>
      <c r="U804" s="8">
        <f t="shared" si="128"/>
        <v>37.31666666666667</v>
      </c>
      <c r="V804" s="8">
        <f t="shared" si="129"/>
        <v>36.862499999999997</v>
      </c>
    </row>
    <row r="805" spans="1:22" ht="13.5" x14ac:dyDescent="0.25">
      <c r="A805" s="3">
        <f>RSI!A805</f>
        <v>43173</v>
      </c>
      <c r="B805" s="2">
        <f>RSI!B805</f>
        <v>3.0750999999999999</v>
      </c>
      <c r="C805" s="2">
        <f>RSI!I805</f>
        <v>43.084570327323924</v>
      </c>
      <c r="D805" s="2">
        <f>MACD!E805</f>
        <v>2.8966895910806922E-2</v>
      </c>
      <c r="E805" s="2">
        <f>MACD!F805</f>
        <v>2.6649087019607751E-2</v>
      </c>
      <c r="F805" s="2">
        <f>'Moving Avg'!D805</f>
        <v>3.0800800000000002</v>
      </c>
      <c r="G805" s="2">
        <f>'Moving Avg'!F805</f>
        <v>3.0930099999999996</v>
      </c>
      <c r="H805" s="2">
        <f>'Moving Avg'!G805</f>
        <v>3.147932</v>
      </c>
      <c r="I805" s="2">
        <f>'Moving Avg'!H805</f>
        <v>3.0338174999999992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  <c r="M805" s="8">
        <f t="shared" si="120"/>
        <v>25</v>
      </c>
      <c r="N805" s="8">
        <f t="shared" si="121"/>
        <v>0</v>
      </c>
      <c r="O805" s="8">
        <f t="shared" si="122"/>
        <v>50</v>
      </c>
      <c r="P805" s="8">
        <f t="shared" si="123"/>
        <v>67</v>
      </c>
      <c r="Q805" s="9">
        <f t="shared" si="124"/>
        <v>26.299999999999997</v>
      </c>
      <c r="R805" s="9">
        <f t="shared" si="125"/>
        <v>39.25</v>
      </c>
      <c r="S805" s="9">
        <f t="shared" si="126"/>
        <v>46.400000000000006</v>
      </c>
      <c r="T805" s="9">
        <f t="shared" si="127"/>
        <v>35.5</v>
      </c>
      <c r="U805" s="8">
        <f t="shared" si="128"/>
        <v>37.31666666666667</v>
      </c>
      <c r="V805" s="8">
        <f t="shared" si="129"/>
        <v>36.862499999999997</v>
      </c>
    </row>
    <row r="806" spans="1:22" ht="13.5" x14ac:dyDescent="0.25">
      <c r="A806" s="3">
        <f>RSI!A806</f>
        <v>43174</v>
      </c>
      <c r="B806" s="2">
        <f>RSI!B806</f>
        <v>3.0750999999999999</v>
      </c>
      <c r="C806" s="2">
        <f>RSI!I806</f>
        <v>43.084570327323924</v>
      </c>
      <c r="D806" s="2">
        <f>MACD!E806</f>
        <v>2.2628974074203168E-2</v>
      </c>
      <c r="E806" s="2">
        <f>MACD!F806</f>
        <v>2.5845064430526837E-2</v>
      </c>
      <c r="F806" s="2">
        <f>'Moving Avg'!D806</f>
        <v>3.0800799999999997</v>
      </c>
      <c r="G806" s="2">
        <f>'Moving Avg'!F806</f>
        <v>3.0934249999999994</v>
      </c>
      <c r="H806" s="2">
        <f>'Moving Avg'!G806</f>
        <v>3.1470980000000002</v>
      </c>
      <c r="I806" s="2">
        <f>'Moving Avg'!H806</f>
        <v>3.0339534999999991</v>
      </c>
      <c r="J806" s="6" t="str">
        <f>OBV!F806</f>
        <v>BULLISH</v>
      </c>
      <c r="K806" s="6" t="str">
        <f>OBV!G806</f>
        <v>WEAK</v>
      </c>
      <c r="L806" s="6" t="str">
        <f>OBV!H806</f>
        <v>NEUTRAL</v>
      </c>
      <c r="M806" s="8">
        <f t="shared" si="120"/>
        <v>25</v>
      </c>
      <c r="N806" s="8">
        <f t="shared" si="121"/>
        <v>45</v>
      </c>
      <c r="O806" s="8">
        <f t="shared" si="122"/>
        <v>50</v>
      </c>
      <c r="P806" s="8">
        <f t="shared" si="123"/>
        <v>33</v>
      </c>
      <c r="Q806" s="9">
        <f t="shared" si="124"/>
        <v>36.950000000000003</v>
      </c>
      <c r="R806" s="9">
        <f t="shared" si="125"/>
        <v>39.75</v>
      </c>
      <c r="S806" s="9">
        <f t="shared" si="126"/>
        <v>37.85</v>
      </c>
      <c r="T806" s="9">
        <f t="shared" si="127"/>
        <v>38.25</v>
      </c>
      <c r="U806" s="8">
        <f t="shared" si="128"/>
        <v>38.183333333333337</v>
      </c>
      <c r="V806" s="8">
        <f t="shared" si="129"/>
        <v>38.200000000000003</v>
      </c>
    </row>
    <row r="807" spans="1:22" ht="13.5" x14ac:dyDescent="0.25">
      <c r="A807" s="3">
        <f>RSI!A807</f>
        <v>43175</v>
      </c>
      <c r="B807" s="2">
        <f>RSI!B807</f>
        <v>3.0750999999999999</v>
      </c>
      <c r="C807" s="2">
        <f>RSI!I807</f>
        <v>43.084570327323924</v>
      </c>
      <c r="D807" s="2">
        <f>MACD!E807</f>
        <v>1.7405485751232241E-2</v>
      </c>
      <c r="E807" s="2">
        <f>MACD!F807</f>
        <v>2.415714869466792E-2</v>
      </c>
      <c r="F807" s="2">
        <f>'Moving Avg'!D807</f>
        <v>3.0784199999999999</v>
      </c>
      <c r="G807" s="2">
        <f>'Moving Avg'!F807</f>
        <v>3.0900899999999991</v>
      </c>
      <c r="H807" s="2">
        <f>'Moving Avg'!G807</f>
        <v>3.1457640000000002</v>
      </c>
      <c r="I807" s="2">
        <f>'Moving Avg'!H807</f>
        <v>3.0340894999999994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0"/>
        <v>25</v>
      </c>
      <c r="N807" s="8">
        <f t="shared" si="121"/>
        <v>45</v>
      </c>
      <c r="O807" s="8">
        <f t="shared" si="122"/>
        <v>50</v>
      </c>
      <c r="P807" s="8">
        <f t="shared" si="123"/>
        <v>33</v>
      </c>
      <c r="Q807" s="9">
        <f t="shared" si="124"/>
        <v>36.950000000000003</v>
      </c>
      <c r="R807" s="9">
        <f t="shared" si="125"/>
        <v>39.75</v>
      </c>
      <c r="S807" s="9">
        <f t="shared" si="126"/>
        <v>37.85</v>
      </c>
      <c r="T807" s="9">
        <f t="shared" si="127"/>
        <v>38.25</v>
      </c>
      <c r="U807" s="8">
        <f t="shared" si="128"/>
        <v>38.183333333333337</v>
      </c>
      <c r="V807" s="8">
        <f t="shared" si="129"/>
        <v>38.200000000000003</v>
      </c>
    </row>
    <row r="808" spans="1:22" ht="13.5" x14ac:dyDescent="0.25">
      <c r="A808" s="3">
        <f>RSI!A808</f>
        <v>43178</v>
      </c>
      <c r="B808" s="2">
        <f>RSI!B808</f>
        <v>3.0750999999999999</v>
      </c>
      <c r="C808" s="2">
        <f>RSI!I808</f>
        <v>43.084570327323924</v>
      </c>
      <c r="D808" s="2">
        <f>MACD!E808</f>
        <v>6.6992714155564848E-3</v>
      </c>
      <c r="E808" s="2">
        <f>MACD!F808</f>
        <v>2.0665573238845634E-2</v>
      </c>
      <c r="F808" s="2">
        <f>'Moving Avg'!D808</f>
        <v>3.0767599999999993</v>
      </c>
      <c r="G808" s="2">
        <f>'Moving Avg'!F808</f>
        <v>3.0871749999999993</v>
      </c>
      <c r="H808" s="2">
        <f>'Moving Avg'!G808</f>
        <v>3.1435979999999999</v>
      </c>
      <c r="I808" s="2">
        <f>'Moving Avg'!H808</f>
        <v>3.0342254999999998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  <c r="M808" s="8">
        <f t="shared" si="120"/>
        <v>25</v>
      </c>
      <c r="N808" s="8">
        <f t="shared" si="121"/>
        <v>45</v>
      </c>
      <c r="O808" s="8">
        <f t="shared" si="122"/>
        <v>50</v>
      </c>
      <c r="P808" s="8">
        <f t="shared" si="123"/>
        <v>33</v>
      </c>
      <c r="Q808" s="9">
        <f t="shared" si="124"/>
        <v>36.950000000000003</v>
      </c>
      <c r="R808" s="9">
        <f t="shared" si="125"/>
        <v>39.75</v>
      </c>
      <c r="S808" s="9">
        <f t="shared" si="126"/>
        <v>37.85</v>
      </c>
      <c r="T808" s="9">
        <f t="shared" si="127"/>
        <v>38.25</v>
      </c>
      <c r="U808" s="8">
        <f t="shared" si="128"/>
        <v>38.183333333333337</v>
      </c>
      <c r="V808" s="8">
        <f t="shared" si="129"/>
        <v>38.200000000000003</v>
      </c>
    </row>
    <row r="809" spans="1:22" ht="13.5" x14ac:dyDescent="0.25">
      <c r="A809" s="3">
        <f>RSI!A809</f>
        <v>43180</v>
      </c>
      <c r="B809" s="2">
        <f>RSI!B809</f>
        <v>3.0750999999999999</v>
      </c>
      <c r="C809" s="2">
        <f>RSI!I809</f>
        <v>43.084570327323924</v>
      </c>
      <c r="D809" s="2">
        <f>MACD!E809</f>
        <v>-2.240346897756762E-3</v>
      </c>
      <c r="E809" s="2">
        <f>MACD!F809</f>
        <v>1.6084389211525156E-2</v>
      </c>
      <c r="F809" s="2">
        <f>'Moving Avg'!D809</f>
        <v>3.0750999999999999</v>
      </c>
      <c r="G809" s="2">
        <f>'Moving Avg'!F809</f>
        <v>3.0846749999999994</v>
      </c>
      <c r="H809" s="2">
        <f>'Moving Avg'!G809</f>
        <v>3.1409320000000003</v>
      </c>
      <c r="I809" s="2">
        <f>'Moving Avg'!H809</f>
        <v>3.0343615000000002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  <c r="M809" s="8">
        <f t="shared" si="120"/>
        <v>25</v>
      </c>
      <c r="N809" s="8">
        <f t="shared" si="121"/>
        <v>45</v>
      </c>
      <c r="O809" s="8">
        <f t="shared" si="122"/>
        <v>50</v>
      </c>
      <c r="P809" s="8">
        <f t="shared" si="123"/>
        <v>33</v>
      </c>
      <c r="Q809" s="9">
        <f t="shared" si="124"/>
        <v>36.950000000000003</v>
      </c>
      <c r="R809" s="9">
        <f t="shared" si="125"/>
        <v>39.75</v>
      </c>
      <c r="S809" s="9">
        <f t="shared" si="126"/>
        <v>37.85</v>
      </c>
      <c r="T809" s="9">
        <f t="shared" si="127"/>
        <v>38.25</v>
      </c>
      <c r="U809" s="8">
        <f t="shared" si="128"/>
        <v>38.183333333333337</v>
      </c>
      <c r="V809" s="8">
        <f t="shared" si="129"/>
        <v>38.200000000000003</v>
      </c>
    </row>
    <row r="810" spans="1:22" ht="13.5" x14ac:dyDescent="0.25">
      <c r="A810" s="3">
        <f>RSI!A810</f>
        <v>43181</v>
      </c>
      <c r="B810" s="2">
        <f>RSI!B810</f>
        <v>3.0750999999999999</v>
      </c>
      <c r="C810" s="2">
        <f>RSI!I810</f>
        <v>43.084570327323917</v>
      </c>
      <c r="D810" s="2">
        <f>MACD!E810</f>
        <v>-9.6940040161905827E-3</v>
      </c>
      <c r="E810" s="2">
        <f>MACD!F810</f>
        <v>1.0928710565982009E-2</v>
      </c>
      <c r="F810" s="2">
        <f>'Moving Avg'!D810</f>
        <v>3.0750999999999999</v>
      </c>
      <c r="G810" s="2">
        <f>'Moving Avg'!F810</f>
        <v>3.0821749999999994</v>
      </c>
      <c r="H810" s="2">
        <f>'Moving Avg'!G810</f>
        <v>3.1382660000000002</v>
      </c>
      <c r="I810" s="2">
        <f>'Moving Avg'!H810</f>
        <v>3.0344975000000005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  <c r="M810" s="8">
        <f t="shared" si="120"/>
        <v>25</v>
      </c>
      <c r="N810" s="8">
        <f t="shared" si="121"/>
        <v>100</v>
      </c>
      <c r="O810" s="8">
        <f t="shared" si="122"/>
        <v>50</v>
      </c>
      <c r="P810" s="8">
        <f t="shared" si="123"/>
        <v>33</v>
      </c>
      <c r="Q810" s="9">
        <f t="shared" si="124"/>
        <v>56.2</v>
      </c>
      <c r="R810" s="9">
        <f t="shared" si="125"/>
        <v>50.75</v>
      </c>
      <c r="S810" s="9">
        <f t="shared" si="126"/>
        <v>46.1</v>
      </c>
      <c r="T810" s="9">
        <f t="shared" si="127"/>
        <v>52</v>
      </c>
      <c r="U810" s="8">
        <f t="shared" si="128"/>
        <v>51.016666666666673</v>
      </c>
      <c r="V810" s="8">
        <f t="shared" si="129"/>
        <v>51.262500000000003</v>
      </c>
    </row>
    <row r="811" spans="1:22" ht="13.5" x14ac:dyDescent="0.25">
      <c r="A811" s="3">
        <f>RSI!A811</f>
        <v>43182</v>
      </c>
      <c r="B811" s="2">
        <f>RSI!B811</f>
        <v>3.0750999999999999</v>
      </c>
      <c r="C811" s="2">
        <f>RSI!I811</f>
        <v>43.08457032732391</v>
      </c>
      <c r="D811" s="2">
        <f>MACD!E811</f>
        <v>-9.4831199464033844E-3</v>
      </c>
      <c r="E811" s="2">
        <f>MACD!F811</f>
        <v>6.8463444635049314E-3</v>
      </c>
      <c r="F811" s="2">
        <f>'Moving Avg'!D811</f>
        <v>3.0750999999999999</v>
      </c>
      <c r="G811" s="2">
        <f>'Moving Avg'!F811</f>
        <v>3.0796749999999991</v>
      </c>
      <c r="H811" s="2">
        <f>'Moving Avg'!G811</f>
        <v>3.1354320000000002</v>
      </c>
      <c r="I811" s="2">
        <f>'Moving Avg'!H811</f>
        <v>3.0351805000000009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  <c r="M811" s="8">
        <f t="shared" si="120"/>
        <v>25</v>
      </c>
      <c r="N811" s="8">
        <f t="shared" si="121"/>
        <v>45</v>
      </c>
      <c r="O811" s="8">
        <f t="shared" si="122"/>
        <v>50</v>
      </c>
      <c r="P811" s="8">
        <f t="shared" si="123"/>
        <v>33</v>
      </c>
      <c r="Q811" s="9">
        <f t="shared" si="124"/>
        <v>36.950000000000003</v>
      </c>
      <c r="R811" s="9">
        <f t="shared" si="125"/>
        <v>39.75</v>
      </c>
      <c r="S811" s="9">
        <f t="shared" si="126"/>
        <v>37.85</v>
      </c>
      <c r="T811" s="9">
        <f t="shared" si="127"/>
        <v>38.25</v>
      </c>
      <c r="U811" s="8">
        <f t="shared" si="128"/>
        <v>38.183333333333337</v>
      </c>
      <c r="V811" s="8">
        <f t="shared" si="129"/>
        <v>38.200000000000003</v>
      </c>
    </row>
    <row r="812" spans="1:22" ht="13.5" x14ac:dyDescent="0.25">
      <c r="A812" s="3">
        <f>RSI!A812</f>
        <v>43185</v>
      </c>
      <c r="B812" s="2">
        <f>RSI!B812</f>
        <v>3.0417999999999998</v>
      </c>
      <c r="C812" s="2">
        <f>RSI!I812</f>
        <v>33.27791603437224</v>
      </c>
      <c r="D812" s="2">
        <f>MACD!E812</f>
        <v>-5.4662378980352422E-3</v>
      </c>
      <c r="E812" s="2">
        <f>MACD!F812</f>
        <v>4.383827991196897E-3</v>
      </c>
      <c r="F812" s="2">
        <f>'Moving Avg'!D812</f>
        <v>3.0684399999999998</v>
      </c>
      <c r="G812" s="2">
        <f>'Moving Avg'!F812</f>
        <v>3.0755099999999995</v>
      </c>
      <c r="H812" s="2">
        <f>'Moving Avg'!G812</f>
        <v>3.1319319999999999</v>
      </c>
      <c r="I812" s="2">
        <f>'Moving Avg'!H812</f>
        <v>3.0356970000000003</v>
      </c>
      <c r="J812" s="6" t="str">
        <f>OBV!F812</f>
        <v>BEARISH</v>
      </c>
      <c r="K812" s="6" t="str">
        <f>OBV!G812</f>
        <v>STRONG</v>
      </c>
      <c r="L812" s="6" t="str">
        <f>OBV!H812</f>
        <v>CONFIRMED BEARISH</v>
      </c>
      <c r="M812" s="8">
        <f t="shared" si="120"/>
        <v>25</v>
      </c>
      <c r="N812" s="8">
        <f t="shared" si="121"/>
        <v>45</v>
      </c>
      <c r="O812" s="8">
        <f t="shared" si="122"/>
        <v>50</v>
      </c>
      <c r="P812" s="8">
        <f t="shared" si="123"/>
        <v>33</v>
      </c>
      <c r="Q812" s="9">
        <f t="shared" si="124"/>
        <v>36.950000000000003</v>
      </c>
      <c r="R812" s="9">
        <f t="shared" si="125"/>
        <v>39.75</v>
      </c>
      <c r="S812" s="9">
        <f t="shared" si="126"/>
        <v>37.85</v>
      </c>
      <c r="T812" s="9">
        <f t="shared" si="127"/>
        <v>38.25</v>
      </c>
      <c r="U812" s="8">
        <f t="shared" si="128"/>
        <v>38.183333333333337</v>
      </c>
      <c r="V812" s="8">
        <f t="shared" si="129"/>
        <v>38.200000000000003</v>
      </c>
    </row>
    <row r="813" spans="1:22" ht="13.5" x14ac:dyDescent="0.25">
      <c r="A813" s="3">
        <f>RSI!A813</f>
        <v>43186</v>
      </c>
      <c r="B813" s="2">
        <f>RSI!B813</f>
        <v>3.0417999999999998</v>
      </c>
      <c r="C813" s="2">
        <f>RSI!I813</f>
        <v>33.27791603437224</v>
      </c>
      <c r="D813" s="2">
        <f>MACD!E813</f>
        <v>-1.7827407046069332E-3</v>
      </c>
      <c r="E813" s="2">
        <f>MACD!F813</f>
        <v>3.1505142520361308E-3</v>
      </c>
      <c r="F813" s="2">
        <f>'Moving Avg'!D813</f>
        <v>3.0617800000000002</v>
      </c>
      <c r="G813" s="2">
        <f>'Moving Avg'!F813</f>
        <v>3.071345</v>
      </c>
      <c r="H813" s="2">
        <f>'Moving Avg'!G813</f>
        <v>3.1277659999999998</v>
      </c>
      <c r="I813" s="2">
        <f>'Moving Avg'!H813</f>
        <v>3.0357835</v>
      </c>
      <c r="J813" s="6" t="str">
        <f>OBV!F813</f>
        <v>BEARISH</v>
      </c>
      <c r="K813" s="6" t="str">
        <f>OBV!G813</f>
        <v>STRONG</v>
      </c>
      <c r="L813" s="6" t="str">
        <f>OBV!H813</f>
        <v>CONFIRMED BEARISH</v>
      </c>
      <c r="M813" s="8">
        <f t="shared" si="120"/>
        <v>25</v>
      </c>
      <c r="N813" s="8">
        <f t="shared" si="121"/>
        <v>45</v>
      </c>
      <c r="O813" s="8">
        <f t="shared" si="122"/>
        <v>50</v>
      </c>
      <c r="P813" s="8">
        <f t="shared" si="123"/>
        <v>33</v>
      </c>
      <c r="Q813" s="9">
        <f t="shared" si="124"/>
        <v>36.950000000000003</v>
      </c>
      <c r="R813" s="9">
        <f t="shared" si="125"/>
        <v>39.75</v>
      </c>
      <c r="S813" s="9">
        <f t="shared" si="126"/>
        <v>37.85</v>
      </c>
      <c r="T813" s="9">
        <f t="shared" si="127"/>
        <v>38.25</v>
      </c>
      <c r="U813" s="8">
        <f t="shared" si="128"/>
        <v>38.183333333333337</v>
      </c>
      <c r="V813" s="8">
        <f t="shared" si="129"/>
        <v>38.200000000000003</v>
      </c>
    </row>
    <row r="814" spans="1:22" ht="13.5" x14ac:dyDescent="0.25">
      <c r="A814" s="3">
        <f>RSI!A814</f>
        <v>43187</v>
      </c>
      <c r="B814" s="2">
        <f>RSI!B814</f>
        <v>3.0750999999999999</v>
      </c>
      <c r="C814" s="2">
        <f>RSI!I814</f>
        <v>47.212640982991068</v>
      </c>
      <c r="D814" s="2">
        <f>MACD!E814</f>
        <v>-8.6908631426130256E-4</v>
      </c>
      <c r="E814" s="2">
        <f>MACD!F814</f>
        <v>2.3465941387766443E-3</v>
      </c>
      <c r="F814" s="2">
        <f>'Moving Avg'!D814</f>
        <v>3.0617800000000002</v>
      </c>
      <c r="G814" s="2">
        <f>'Moving Avg'!F814</f>
        <v>3.068845</v>
      </c>
      <c r="H814" s="2">
        <f>'Moving Avg'!G814</f>
        <v>3.1242659999999995</v>
      </c>
      <c r="I814" s="2">
        <f>'Moving Avg'!H814</f>
        <v>3.0360365000000002</v>
      </c>
      <c r="J814" s="6" t="str">
        <f>OBV!F814</f>
        <v>BULLISH</v>
      </c>
      <c r="K814" s="6" t="str">
        <f>OBV!G814</f>
        <v>WEAK</v>
      </c>
      <c r="L814" s="6" t="str">
        <f>OBV!H814</f>
        <v>NEUTRAL</v>
      </c>
      <c r="M814" s="8">
        <f t="shared" si="120"/>
        <v>25</v>
      </c>
      <c r="N814" s="8">
        <f t="shared" si="121"/>
        <v>45</v>
      </c>
      <c r="O814" s="8">
        <f t="shared" si="122"/>
        <v>50</v>
      </c>
      <c r="P814" s="8">
        <f t="shared" si="123"/>
        <v>33</v>
      </c>
      <c r="Q814" s="9">
        <f t="shared" si="124"/>
        <v>36.950000000000003</v>
      </c>
      <c r="R814" s="9">
        <f t="shared" si="125"/>
        <v>39.75</v>
      </c>
      <c r="S814" s="9">
        <f t="shared" si="126"/>
        <v>37.85</v>
      </c>
      <c r="T814" s="9">
        <f t="shared" si="127"/>
        <v>38.25</v>
      </c>
      <c r="U814" s="8">
        <f t="shared" si="128"/>
        <v>38.183333333333337</v>
      </c>
      <c r="V814" s="8">
        <f t="shared" si="129"/>
        <v>38.200000000000003</v>
      </c>
    </row>
    <row r="815" spans="1:22" ht="13.5" x14ac:dyDescent="0.25">
      <c r="A815" s="3">
        <f>RSI!A815</f>
        <v>43188</v>
      </c>
      <c r="B815" s="2">
        <f>RSI!B815</f>
        <v>3.0583999999999998</v>
      </c>
      <c r="C815" s="2">
        <f>RSI!I815</f>
        <v>42.427119534850604</v>
      </c>
      <c r="D815" s="2">
        <f>MACD!E815</f>
        <v>-8.8655252716840494E-5</v>
      </c>
      <c r="E815" s="2">
        <f>MACD!F815</f>
        <v>1.8595442604779475E-3</v>
      </c>
      <c r="F815" s="2">
        <f>'Moving Avg'!D815</f>
        <v>3.0584399999999996</v>
      </c>
      <c r="G815" s="2">
        <f>'Moving Avg'!F815</f>
        <v>3.065925</v>
      </c>
      <c r="H815" s="2">
        <f>'Moving Avg'!G815</f>
        <v>3.1204320000000001</v>
      </c>
      <c r="I815" s="2">
        <f>'Moving Avg'!H815</f>
        <v>3.0362060000000004</v>
      </c>
      <c r="J815" s="6" t="str">
        <f>OBV!F815</f>
        <v>BULLISH</v>
      </c>
      <c r="K815" s="6" t="str">
        <f>OBV!G815</f>
        <v>WEAK</v>
      </c>
      <c r="L815" s="6" t="str">
        <f>OBV!H815</f>
        <v>BULLISH DIVERGENCE</v>
      </c>
      <c r="M815" s="8">
        <f t="shared" si="120"/>
        <v>25</v>
      </c>
      <c r="N815" s="8">
        <f t="shared" si="121"/>
        <v>45</v>
      </c>
      <c r="O815" s="8">
        <f t="shared" si="122"/>
        <v>50</v>
      </c>
      <c r="P815" s="8">
        <f t="shared" si="123"/>
        <v>50</v>
      </c>
      <c r="Q815" s="9">
        <f t="shared" si="124"/>
        <v>39.5</v>
      </c>
      <c r="R815" s="9">
        <f t="shared" si="125"/>
        <v>44</v>
      </c>
      <c r="S815" s="9">
        <f t="shared" si="126"/>
        <v>45.5</v>
      </c>
      <c r="T815" s="9">
        <f t="shared" si="127"/>
        <v>42.5</v>
      </c>
      <c r="U815" s="8">
        <f t="shared" si="128"/>
        <v>43</v>
      </c>
      <c r="V815" s="8">
        <f t="shared" si="129"/>
        <v>42.875</v>
      </c>
    </row>
    <row r="816" spans="1:22" ht="13.5" x14ac:dyDescent="0.25">
      <c r="A816" s="3">
        <f>RSI!A816</f>
        <v>43189</v>
      </c>
      <c r="B816" s="2">
        <f>RSI!B816</f>
        <v>3.0668000000000002</v>
      </c>
      <c r="C816" s="2">
        <f>RSI!I816</f>
        <v>45.423677865841626</v>
      </c>
      <c r="D816" s="2">
        <f>MACD!E816</f>
        <v>9.1895069037395416E-5</v>
      </c>
      <c r="E816" s="2">
        <f>MACD!F816</f>
        <v>1.5060144221898371E-3</v>
      </c>
      <c r="F816" s="2">
        <f>'Moving Avg'!D816</f>
        <v>3.0567799999999998</v>
      </c>
      <c r="G816" s="2">
        <f>'Moving Avg'!F816</f>
        <v>3.0655100000000002</v>
      </c>
      <c r="H816" s="2">
        <f>'Moving Avg'!G816</f>
        <v>3.1169319999999998</v>
      </c>
      <c r="I816" s="2">
        <f>'Moving Avg'!H816</f>
        <v>3.0364175000000002</v>
      </c>
      <c r="J816" s="6" t="str">
        <f>OBV!F816</f>
        <v>BULLISH</v>
      </c>
      <c r="K816" s="6" t="str">
        <f>OBV!G816</f>
        <v>WEAK</v>
      </c>
      <c r="L816" s="6" t="str">
        <f>OBV!H816</f>
        <v>BULLISH DIVERGENCE</v>
      </c>
      <c r="M816" s="8">
        <f t="shared" si="120"/>
        <v>25</v>
      </c>
      <c r="N816" s="8">
        <f t="shared" si="121"/>
        <v>45</v>
      </c>
      <c r="O816" s="8">
        <f t="shared" si="122"/>
        <v>50</v>
      </c>
      <c r="P816" s="8">
        <f t="shared" si="123"/>
        <v>50</v>
      </c>
      <c r="Q816" s="9">
        <f t="shared" si="124"/>
        <v>39.5</v>
      </c>
      <c r="R816" s="9">
        <f t="shared" si="125"/>
        <v>44</v>
      </c>
      <c r="S816" s="9">
        <f t="shared" si="126"/>
        <v>45.5</v>
      </c>
      <c r="T816" s="9">
        <f t="shared" si="127"/>
        <v>42.5</v>
      </c>
      <c r="U816" s="8">
        <f t="shared" si="128"/>
        <v>43</v>
      </c>
      <c r="V816" s="8">
        <f t="shared" si="129"/>
        <v>42.875</v>
      </c>
    </row>
    <row r="817" spans="1:22" ht="13.5" x14ac:dyDescent="0.25">
      <c r="A817" s="3">
        <f>RSI!A817</f>
        <v>43192</v>
      </c>
      <c r="B817" s="2">
        <f>RSI!B817</f>
        <v>3.0668000000000002</v>
      </c>
      <c r="C817" s="2">
        <f>RSI!I817</f>
        <v>45.423677865841626</v>
      </c>
      <c r="D817" s="2">
        <f>MACD!E817</f>
        <v>3.2689153116249869E-4</v>
      </c>
      <c r="E817" s="2">
        <f>MACD!F817</f>
        <v>1.2701898439843695E-3</v>
      </c>
      <c r="F817" s="2">
        <f>'Moving Avg'!D817</f>
        <v>3.0617800000000002</v>
      </c>
      <c r="G817" s="2">
        <f>'Moving Avg'!F817</f>
        <v>3.0650950000000003</v>
      </c>
      <c r="H817" s="2">
        <f>'Moving Avg'!G817</f>
        <v>3.1135999999999999</v>
      </c>
      <c r="I817" s="2">
        <f>'Moving Avg'!H817</f>
        <v>3.0368245000000003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  <c r="M817" s="8">
        <f t="shared" si="120"/>
        <v>25</v>
      </c>
      <c r="N817" s="8">
        <f t="shared" si="121"/>
        <v>45</v>
      </c>
      <c r="O817" s="8">
        <f t="shared" si="122"/>
        <v>50</v>
      </c>
      <c r="P817" s="8">
        <f t="shared" si="123"/>
        <v>67</v>
      </c>
      <c r="Q817" s="9">
        <f t="shared" si="124"/>
        <v>42.05</v>
      </c>
      <c r="R817" s="9">
        <f t="shared" si="125"/>
        <v>48.25</v>
      </c>
      <c r="S817" s="9">
        <f t="shared" si="126"/>
        <v>53.150000000000006</v>
      </c>
      <c r="T817" s="9">
        <f t="shared" si="127"/>
        <v>46.75</v>
      </c>
      <c r="U817" s="8">
        <f t="shared" si="128"/>
        <v>47.816666666666663</v>
      </c>
      <c r="V817" s="8">
        <f t="shared" si="129"/>
        <v>47.55</v>
      </c>
    </row>
    <row r="818" spans="1:22" ht="13.5" x14ac:dyDescent="0.25">
      <c r="A818" s="3">
        <f>RSI!A818</f>
        <v>43193</v>
      </c>
      <c r="B818" s="2">
        <f>RSI!B818</f>
        <v>3.0583999999999998</v>
      </c>
      <c r="C818" s="2">
        <f>RSI!I818</f>
        <v>42.837837652853032</v>
      </c>
      <c r="D818" s="2">
        <f>MACD!E818</f>
        <v>1.2240894256354551E-3</v>
      </c>
      <c r="E818" s="2">
        <f>MACD!F818</f>
        <v>1.2609697603145867E-3</v>
      </c>
      <c r="F818" s="2">
        <f>'Moving Avg'!D818</f>
        <v>3.0651000000000002</v>
      </c>
      <c r="G818" s="2">
        <f>'Moving Avg'!F818</f>
        <v>3.0663450000000001</v>
      </c>
      <c r="H818" s="2">
        <f>'Moving Avg'!G818</f>
        <v>3.1102660000000011</v>
      </c>
      <c r="I818" s="2">
        <f>'Moving Avg'!H818</f>
        <v>3.0369939999999995</v>
      </c>
      <c r="J818" s="6" t="str">
        <f>OBV!F818</f>
        <v>BULLISH</v>
      </c>
      <c r="K818" s="6" t="str">
        <f>OBV!G818</f>
        <v>WEAK</v>
      </c>
      <c r="L818" s="6" t="str">
        <f>OBV!H818</f>
        <v>CONFIRMED BULLISH</v>
      </c>
      <c r="M818" s="8">
        <f t="shared" si="120"/>
        <v>25</v>
      </c>
      <c r="N818" s="8">
        <f t="shared" si="121"/>
        <v>45</v>
      </c>
      <c r="O818" s="8">
        <f t="shared" si="122"/>
        <v>50</v>
      </c>
      <c r="P818" s="8">
        <f t="shared" si="123"/>
        <v>67</v>
      </c>
      <c r="Q818" s="9">
        <f t="shared" si="124"/>
        <v>42.05</v>
      </c>
      <c r="R818" s="9">
        <f t="shared" si="125"/>
        <v>48.25</v>
      </c>
      <c r="S818" s="9">
        <f t="shared" si="126"/>
        <v>53.150000000000006</v>
      </c>
      <c r="T818" s="9">
        <f t="shared" si="127"/>
        <v>46.75</v>
      </c>
      <c r="U818" s="8">
        <f t="shared" si="128"/>
        <v>47.816666666666663</v>
      </c>
      <c r="V818" s="8">
        <f t="shared" si="129"/>
        <v>47.55</v>
      </c>
    </row>
    <row r="819" spans="1:22" ht="13.5" x14ac:dyDescent="0.25">
      <c r="A819" s="3">
        <f>RSI!A819</f>
        <v>43194</v>
      </c>
      <c r="B819" s="2">
        <f>RSI!B819</f>
        <v>3.0583999999999998</v>
      </c>
      <c r="C819" s="2">
        <f>RSI!I819</f>
        <v>42.837837652853032</v>
      </c>
      <c r="D819" s="2">
        <f>MACD!E819</f>
        <v>2.103385902209709E-3</v>
      </c>
      <c r="E819" s="2">
        <f>MACD!F819</f>
        <v>1.4294529886936112E-3</v>
      </c>
      <c r="F819" s="2">
        <f>'Moving Avg'!D819</f>
        <v>3.0617599999999996</v>
      </c>
      <c r="G819" s="2">
        <f>'Moving Avg'!F819</f>
        <v>3.0675949999999998</v>
      </c>
      <c r="H819" s="2">
        <f>'Moving Avg'!G819</f>
        <v>3.1069320000000009</v>
      </c>
      <c r="I819" s="2">
        <f>'Moving Avg'!H819</f>
        <v>3.0371634999999997</v>
      </c>
      <c r="J819" s="6" t="str">
        <f>OBV!F819</f>
        <v>BEARISH</v>
      </c>
      <c r="K819" s="6" t="str">
        <f>OBV!G819</f>
        <v>STRONG</v>
      </c>
      <c r="L819" s="6" t="str">
        <f>OBV!H819</f>
        <v>CONFIRMED BEARISH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33</v>
      </c>
      <c r="Q819" s="9">
        <f t="shared" si="124"/>
        <v>21.2</v>
      </c>
      <c r="R819" s="9">
        <f t="shared" si="125"/>
        <v>30.75</v>
      </c>
      <c r="S819" s="9">
        <f t="shared" si="126"/>
        <v>31.1</v>
      </c>
      <c r="T819" s="9">
        <f t="shared" si="127"/>
        <v>27</v>
      </c>
      <c r="U819" s="8">
        <f t="shared" si="128"/>
        <v>27.683333333333337</v>
      </c>
      <c r="V819" s="8">
        <f t="shared" si="129"/>
        <v>27.512500000000003</v>
      </c>
    </row>
    <row r="820" spans="1:22" ht="13.5" x14ac:dyDescent="0.25">
      <c r="A820" s="3">
        <f>RSI!A820</f>
        <v>43195</v>
      </c>
      <c r="B820" s="2">
        <f>RSI!B820</f>
        <v>3.0583999999999998</v>
      </c>
      <c r="C820" s="2">
        <f>RSI!I820</f>
        <v>42.837837652853032</v>
      </c>
      <c r="D820" s="2">
        <f>MACD!E820</f>
        <v>2.9586365787026558E-3</v>
      </c>
      <c r="E820" s="2">
        <f>MACD!F820</f>
        <v>1.7352897066954202E-3</v>
      </c>
      <c r="F820" s="2">
        <f>'Moving Avg'!D820</f>
        <v>3.0617599999999996</v>
      </c>
      <c r="G820" s="2">
        <f>'Moving Avg'!F820</f>
        <v>3.068845</v>
      </c>
      <c r="H820" s="2">
        <f>'Moving Avg'!G820</f>
        <v>3.1054320000000017</v>
      </c>
      <c r="I820" s="2">
        <f>'Moving Avg'!H820</f>
        <v>3.0373329999999994</v>
      </c>
      <c r="J820" s="6" t="str">
        <f>OBV!F820</f>
        <v>BEARISH</v>
      </c>
      <c r="K820" s="6" t="str">
        <f>OBV!G820</f>
        <v>STRONG</v>
      </c>
      <c r="L820" s="6" t="str">
        <f>OBV!H820</f>
        <v>NEUTRAL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33</v>
      </c>
      <c r="Q820" s="9">
        <f t="shared" si="124"/>
        <v>21.2</v>
      </c>
      <c r="R820" s="9">
        <f t="shared" si="125"/>
        <v>30.75</v>
      </c>
      <c r="S820" s="9">
        <f t="shared" si="126"/>
        <v>31.1</v>
      </c>
      <c r="T820" s="9">
        <f t="shared" si="127"/>
        <v>27</v>
      </c>
      <c r="U820" s="8">
        <f t="shared" si="128"/>
        <v>27.683333333333337</v>
      </c>
      <c r="V820" s="8">
        <f t="shared" si="129"/>
        <v>27.512500000000003</v>
      </c>
    </row>
    <row r="821" spans="1:22" ht="13.5" x14ac:dyDescent="0.25">
      <c r="A821" s="3">
        <f>RSI!A821</f>
        <v>43196</v>
      </c>
      <c r="B821" s="2">
        <f>RSI!B821</f>
        <v>3.0583999999999998</v>
      </c>
      <c r="C821" s="2">
        <f>RSI!I821</f>
        <v>42.837837652853032</v>
      </c>
      <c r="D821" s="2">
        <f>MACD!E821</f>
        <v>3.7853015066824369E-3</v>
      </c>
      <c r="E821" s="2">
        <f>MACD!F821</f>
        <v>2.1452920666928236E-3</v>
      </c>
      <c r="F821" s="2">
        <f>'Moving Avg'!D821</f>
        <v>3.0600799999999992</v>
      </c>
      <c r="G821" s="2">
        <f>'Moving Avg'!F821</f>
        <v>3.0680099999999997</v>
      </c>
      <c r="H821" s="2">
        <f>'Moving Avg'!G821</f>
        <v>3.1039320000000021</v>
      </c>
      <c r="I821" s="2">
        <f>'Moving Avg'!H821</f>
        <v>3.0376589999999992</v>
      </c>
      <c r="J821" s="6" t="str">
        <f>OBV!F821</f>
        <v>BEARISH</v>
      </c>
      <c r="K821" s="6" t="str">
        <f>OBV!G821</f>
        <v>STRONG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33</v>
      </c>
      <c r="Q821" s="9">
        <f t="shared" si="124"/>
        <v>21.2</v>
      </c>
      <c r="R821" s="9">
        <f t="shared" si="125"/>
        <v>30.75</v>
      </c>
      <c r="S821" s="9">
        <f t="shared" si="126"/>
        <v>31.1</v>
      </c>
      <c r="T821" s="9">
        <f t="shared" si="127"/>
        <v>27</v>
      </c>
      <c r="U821" s="8">
        <f t="shared" si="128"/>
        <v>27.683333333333337</v>
      </c>
      <c r="V821" s="8">
        <f t="shared" si="129"/>
        <v>27.512500000000003</v>
      </c>
    </row>
    <row r="822" spans="1:22" ht="13.5" x14ac:dyDescent="0.25">
      <c r="A822" s="3">
        <f>RSI!A822</f>
        <v>43200</v>
      </c>
      <c r="B822" s="2">
        <f>RSI!B822</f>
        <v>3.0167999999999999</v>
      </c>
      <c r="C822" s="2">
        <f>RSI!I822</f>
        <v>31.059841602237086</v>
      </c>
      <c r="D822" s="2">
        <f>MACD!E822</f>
        <v>2.5385540684137453E-3</v>
      </c>
      <c r="E822" s="2">
        <f>MACD!F822</f>
        <v>2.2239444670370079E-3</v>
      </c>
      <c r="F822" s="2">
        <f>'Moving Avg'!D822</f>
        <v>3.0500799999999999</v>
      </c>
      <c r="G822" s="2">
        <f>'Moving Avg'!F822</f>
        <v>3.0646799999999992</v>
      </c>
      <c r="H822" s="2">
        <f>'Moving Avg'!G822</f>
        <v>3.1016000000000012</v>
      </c>
      <c r="I822" s="2">
        <f>'Moving Avg'!H822</f>
        <v>3.0377769999999993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33</v>
      </c>
      <c r="Q822" s="9">
        <f t="shared" si="124"/>
        <v>21.2</v>
      </c>
      <c r="R822" s="9">
        <f t="shared" si="125"/>
        <v>30.75</v>
      </c>
      <c r="S822" s="9">
        <f t="shared" si="126"/>
        <v>31.1</v>
      </c>
      <c r="T822" s="9">
        <f t="shared" si="127"/>
        <v>27</v>
      </c>
      <c r="U822" s="8">
        <f t="shared" si="128"/>
        <v>27.683333333333337</v>
      </c>
      <c r="V822" s="8">
        <f t="shared" si="129"/>
        <v>27.512500000000003</v>
      </c>
    </row>
    <row r="823" spans="1:22" ht="13.5" x14ac:dyDescent="0.25">
      <c r="A823" s="3">
        <f>RSI!A823</f>
        <v>43201</v>
      </c>
      <c r="B823" s="2">
        <f>RSI!B823</f>
        <v>3.0583999999999998</v>
      </c>
      <c r="C823" s="2">
        <f>RSI!I823</f>
        <v>46.809261647637115</v>
      </c>
      <c r="D823" s="2">
        <f>MACD!E823</f>
        <v>-1.2637529452548257E-3</v>
      </c>
      <c r="E823" s="2">
        <f>MACD!F823</f>
        <v>1.5264049845786411E-3</v>
      </c>
      <c r="F823" s="2">
        <f>'Moving Avg'!D823</f>
        <v>3.0500799999999999</v>
      </c>
      <c r="G823" s="2">
        <f>'Moving Avg'!F823</f>
        <v>3.0634299999999994</v>
      </c>
      <c r="H823" s="2">
        <f>'Moving Avg'!G823</f>
        <v>3.0982660000000015</v>
      </c>
      <c r="I823" s="2">
        <f>'Moving Avg'!H823</f>
        <v>3.0381029999999991</v>
      </c>
      <c r="J823" s="6" t="str">
        <f>OBV!F823</f>
        <v>BEARISH</v>
      </c>
      <c r="K823" s="6" t="str">
        <f>OBV!G823</f>
        <v>STRONG</v>
      </c>
      <c r="L823" s="6" t="str">
        <f>OBV!H823</f>
        <v>NEUTRAL</v>
      </c>
      <c r="M823" s="8">
        <f t="shared" si="120"/>
        <v>25</v>
      </c>
      <c r="N823" s="8">
        <f t="shared" si="121"/>
        <v>45</v>
      </c>
      <c r="O823" s="8">
        <f t="shared" si="122"/>
        <v>50</v>
      </c>
      <c r="P823" s="8">
        <f t="shared" si="123"/>
        <v>33</v>
      </c>
      <c r="Q823" s="9">
        <f t="shared" si="124"/>
        <v>36.950000000000003</v>
      </c>
      <c r="R823" s="9">
        <f t="shared" si="125"/>
        <v>39.75</v>
      </c>
      <c r="S823" s="9">
        <f t="shared" si="126"/>
        <v>37.85</v>
      </c>
      <c r="T823" s="9">
        <f t="shared" si="127"/>
        <v>38.25</v>
      </c>
      <c r="U823" s="8">
        <f t="shared" si="128"/>
        <v>38.183333333333337</v>
      </c>
      <c r="V823" s="8">
        <f t="shared" si="129"/>
        <v>38.200000000000003</v>
      </c>
    </row>
    <row r="824" spans="1:22" ht="13.5" x14ac:dyDescent="0.25">
      <c r="A824" s="3">
        <f>RSI!A824</f>
        <v>43202</v>
      </c>
      <c r="B824" s="2">
        <f>RSI!B824</f>
        <v>3.0583999999999998</v>
      </c>
      <c r="C824" s="2">
        <f>RSI!I824</f>
        <v>46.809261647637108</v>
      </c>
      <c r="D824" s="2">
        <f>MACD!E824</f>
        <v>7.0553646506432699E-4</v>
      </c>
      <c r="E824" s="2">
        <f>MACD!F824</f>
        <v>1.3622312806757784E-3</v>
      </c>
      <c r="F824" s="2">
        <f>'Moving Avg'!D824</f>
        <v>3.0500799999999999</v>
      </c>
      <c r="G824" s="2">
        <f>'Moving Avg'!F824</f>
        <v>3.0621799999999992</v>
      </c>
      <c r="H824" s="2">
        <f>'Moving Avg'!G824</f>
        <v>3.0952660000000018</v>
      </c>
      <c r="I824" s="2">
        <f>'Moving Avg'!H824</f>
        <v>3.0384289999999994</v>
      </c>
      <c r="J824" s="6" t="str">
        <f>OBV!F824</f>
        <v>BEARISH</v>
      </c>
      <c r="K824" s="6" t="str">
        <f>OBV!G824</f>
        <v>STRONG</v>
      </c>
      <c r="L824" s="6" t="str">
        <f>OBV!H824</f>
        <v>NEUTRAL</v>
      </c>
      <c r="M824" s="8">
        <f t="shared" si="120"/>
        <v>25</v>
      </c>
      <c r="N824" s="8">
        <f t="shared" si="121"/>
        <v>45</v>
      </c>
      <c r="O824" s="8">
        <f t="shared" si="122"/>
        <v>50</v>
      </c>
      <c r="P824" s="8">
        <f t="shared" si="123"/>
        <v>33</v>
      </c>
      <c r="Q824" s="9">
        <f t="shared" si="124"/>
        <v>36.950000000000003</v>
      </c>
      <c r="R824" s="9">
        <f t="shared" si="125"/>
        <v>39.75</v>
      </c>
      <c r="S824" s="9">
        <f t="shared" si="126"/>
        <v>37.85</v>
      </c>
      <c r="T824" s="9">
        <f t="shared" si="127"/>
        <v>38.25</v>
      </c>
      <c r="U824" s="8">
        <f t="shared" si="128"/>
        <v>38.183333333333337</v>
      </c>
      <c r="V824" s="8">
        <f t="shared" si="129"/>
        <v>38.200000000000003</v>
      </c>
    </row>
    <row r="825" spans="1:22" ht="13.5" x14ac:dyDescent="0.25">
      <c r="A825" s="3">
        <f>RSI!A825</f>
        <v>43203</v>
      </c>
      <c r="B825" s="2">
        <f>RSI!B825</f>
        <v>3.0583999999999998</v>
      </c>
      <c r="C825" s="2">
        <f>RSI!I825</f>
        <v>46.809261647637108</v>
      </c>
      <c r="D825" s="2">
        <f>MACD!E825</f>
        <v>-1.3853065180846613E-4</v>
      </c>
      <c r="E825" s="2">
        <f>MACD!F825</f>
        <v>1.0620788941789296E-3</v>
      </c>
      <c r="F825" s="2">
        <f>'Moving Avg'!D825</f>
        <v>3.0500799999999999</v>
      </c>
      <c r="G825" s="2">
        <f>'Moving Avg'!F825</f>
        <v>3.0613449999999989</v>
      </c>
      <c r="H825" s="2">
        <f>'Moving Avg'!G825</f>
        <v>3.0922660000000017</v>
      </c>
      <c r="I825" s="2">
        <f>'Moving Avg'!H825</f>
        <v>3.0385984999999995</v>
      </c>
      <c r="J825" s="6" t="str">
        <f>OBV!F825</f>
        <v>BEARISH</v>
      </c>
      <c r="K825" s="6" t="str">
        <f>OBV!G825</f>
        <v>STRONG</v>
      </c>
      <c r="L825" s="6" t="str">
        <f>OBV!H825</f>
        <v>NEUTRAL</v>
      </c>
      <c r="M825" s="8">
        <f t="shared" si="120"/>
        <v>25</v>
      </c>
      <c r="N825" s="8">
        <f t="shared" si="121"/>
        <v>45</v>
      </c>
      <c r="O825" s="8">
        <f t="shared" si="122"/>
        <v>50</v>
      </c>
      <c r="P825" s="8">
        <f t="shared" si="123"/>
        <v>33</v>
      </c>
      <c r="Q825" s="9">
        <f t="shared" si="124"/>
        <v>36.950000000000003</v>
      </c>
      <c r="R825" s="9">
        <f t="shared" si="125"/>
        <v>39.75</v>
      </c>
      <c r="S825" s="9">
        <f t="shared" si="126"/>
        <v>37.85</v>
      </c>
      <c r="T825" s="9">
        <f t="shared" si="127"/>
        <v>38.25</v>
      </c>
      <c r="U825" s="8">
        <f t="shared" si="128"/>
        <v>38.183333333333337</v>
      </c>
      <c r="V825" s="8">
        <f t="shared" si="129"/>
        <v>38.200000000000003</v>
      </c>
    </row>
    <row r="826" spans="1:22" ht="13.5" x14ac:dyDescent="0.25">
      <c r="A826" s="3">
        <f>RSI!A826</f>
        <v>43206</v>
      </c>
      <c r="B826" s="2">
        <f>RSI!B826</f>
        <v>3.0583999999999998</v>
      </c>
      <c r="C826" s="2">
        <f>RSI!I826</f>
        <v>46.809261647637108</v>
      </c>
      <c r="D826" s="2">
        <f>MACD!E826</f>
        <v>4.9404959168786178E-4</v>
      </c>
      <c r="E826" s="2">
        <f>MACD!F826</f>
        <v>9.4847303368071612E-4</v>
      </c>
      <c r="F826" s="2">
        <f>'Moving Avg'!D826</f>
        <v>3.0500799999999999</v>
      </c>
      <c r="G826" s="2">
        <f>'Moving Avg'!F826</f>
        <v>3.0605099999999994</v>
      </c>
      <c r="H826" s="2">
        <f>'Moving Avg'!G826</f>
        <v>3.090098000000002</v>
      </c>
      <c r="I826" s="2">
        <f>'Moving Avg'!H826</f>
        <v>3.0388069999999994</v>
      </c>
      <c r="J826" s="6" t="str">
        <f>OBV!F826</f>
        <v>BEARISH</v>
      </c>
      <c r="K826" s="6" t="str">
        <f>OBV!G826</f>
        <v>STRONG</v>
      </c>
      <c r="L826" s="6" t="str">
        <f>OBV!H826</f>
        <v>NEUTRAL</v>
      </c>
      <c r="M826" s="8">
        <f t="shared" si="120"/>
        <v>25</v>
      </c>
      <c r="N826" s="8">
        <f t="shared" si="121"/>
        <v>45</v>
      </c>
      <c r="O826" s="8">
        <f t="shared" si="122"/>
        <v>50</v>
      </c>
      <c r="P826" s="8">
        <f t="shared" si="123"/>
        <v>33</v>
      </c>
      <c r="Q826" s="9">
        <f t="shared" si="124"/>
        <v>36.950000000000003</v>
      </c>
      <c r="R826" s="9">
        <f t="shared" si="125"/>
        <v>39.75</v>
      </c>
      <c r="S826" s="9">
        <f t="shared" si="126"/>
        <v>37.85</v>
      </c>
      <c r="T826" s="9">
        <f t="shared" si="127"/>
        <v>38.25</v>
      </c>
      <c r="U826" s="8">
        <f t="shared" si="128"/>
        <v>38.183333333333337</v>
      </c>
      <c r="V826" s="8">
        <f t="shared" si="129"/>
        <v>38.200000000000003</v>
      </c>
    </row>
    <row r="827" spans="1:22" ht="13.5" x14ac:dyDescent="0.25">
      <c r="A827" s="3">
        <f>RSI!A827</f>
        <v>43207</v>
      </c>
      <c r="B827" s="2">
        <f>RSI!B827</f>
        <v>3.0583999999999998</v>
      </c>
      <c r="C827" s="2">
        <f>RSI!I827</f>
        <v>46.809261647637108</v>
      </c>
      <c r="D827" s="2">
        <f>MACD!E827</f>
        <v>1.0797571945220241E-3</v>
      </c>
      <c r="E827" s="2">
        <f>MACD!F827</f>
        <v>9.7472986584897772E-4</v>
      </c>
      <c r="F827" s="2">
        <f>'Moving Avg'!D827</f>
        <v>3.0583999999999998</v>
      </c>
      <c r="G827" s="2">
        <f>'Moving Avg'!F827</f>
        <v>3.0596749999999995</v>
      </c>
      <c r="H827" s="2">
        <f>'Moving Avg'!G827</f>
        <v>3.0879300000000018</v>
      </c>
      <c r="I827" s="2">
        <f>'Moving Avg'!H827</f>
        <v>3.0389764999999995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  <c r="M827" s="8">
        <f t="shared" si="120"/>
        <v>25</v>
      </c>
      <c r="N827" s="8">
        <f t="shared" si="121"/>
        <v>0</v>
      </c>
      <c r="O827" s="8">
        <f t="shared" si="122"/>
        <v>50</v>
      </c>
      <c r="P827" s="8">
        <f t="shared" si="123"/>
        <v>83.5</v>
      </c>
      <c r="Q827" s="9">
        <f t="shared" si="124"/>
        <v>28.774999999999999</v>
      </c>
      <c r="R827" s="9">
        <f t="shared" si="125"/>
        <v>43.375</v>
      </c>
      <c r="S827" s="9">
        <f t="shared" si="126"/>
        <v>53.825000000000003</v>
      </c>
      <c r="T827" s="9">
        <f t="shared" si="127"/>
        <v>39.625</v>
      </c>
      <c r="U827" s="8">
        <f t="shared" si="128"/>
        <v>41.991666666666667</v>
      </c>
      <c r="V827" s="8">
        <f t="shared" si="129"/>
        <v>41.400000000000006</v>
      </c>
    </row>
    <row r="828" spans="1:22" ht="13.5" x14ac:dyDescent="0.25">
      <c r="A828" s="3">
        <f>RSI!A828</f>
        <v>43208</v>
      </c>
      <c r="B828" s="2">
        <f>RSI!B828</f>
        <v>3.0001000000000002</v>
      </c>
      <c r="C828" s="2">
        <f>RSI!I828</f>
        <v>31.978836793375294</v>
      </c>
      <c r="D828" s="2">
        <f>MACD!E828</f>
        <v>4.648277314183602E-3</v>
      </c>
      <c r="E828" s="2">
        <f>MACD!F828</f>
        <v>1.7094393555159028E-3</v>
      </c>
      <c r="F828" s="2">
        <f>'Moving Avg'!D828</f>
        <v>3.0467399999999998</v>
      </c>
      <c r="G828" s="2">
        <f>'Moving Avg'!F828</f>
        <v>3.0559249999999993</v>
      </c>
      <c r="H828" s="2">
        <f>'Moving Avg'!G828</f>
        <v>3.0845960000000021</v>
      </c>
      <c r="I828" s="2">
        <f>'Moving Avg'!H828</f>
        <v>3.0391429999999997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  <c r="M828" s="8">
        <f t="shared" si="120"/>
        <v>25</v>
      </c>
      <c r="N828" s="8">
        <f t="shared" si="121"/>
        <v>0</v>
      </c>
      <c r="O828" s="8">
        <f t="shared" si="122"/>
        <v>50</v>
      </c>
      <c r="P828" s="8">
        <f t="shared" si="123"/>
        <v>33</v>
      </c>
      <c r="Q828" s="9">
        <f t="shared" si="124"/>
        <v>21.2</v>
      </c>
      <c r="R828" s="9">
        <f t="shared" si="125"/>
        <v>30.75</v>
      </c>
      <c r="S828" s="9">
        <f t="shared" si="126"/>
        <v>31.1</v>
      </c>
      <c r="T828" s="9">
        <f t="shared" si="127"/>
        <v>27</v>
      </c>
      <c r="U828" s="8">
        <f t="shared" si="128"/>
        <v>27.683333333333337</v>
      </c>
      <c r="V828" s="8">
        <f t="shared" si="129"/>
        <v>27.512500000000003</v>
      </c>
    </row>
    <row r="829" spans="1:22" ht="13.5" x14ac:dyDescent="0.25">
      <c r="A829" s="3">
        <f>RSI!A829</f>
        <v>43209</v>
      </c>
      <c r="B829" s="2">
        <f>RSI!B829</f>
        <v>3.0001000000000002</v>
      </c>
      <c r="C829" s="2">
        <f>RSI!I829</f>
        <v>31.978836793375294</v>
      </c>
      <c r="D829" s="2">
        <f>MACD!E829</f>
        <v>8.0555420539276668E-3</v>
      </c>
      <c r="E829" s="2">
        <f>MACD!F829</f>
        <v>2.9786598951982556E-3</v>
      </c>
      <c r="F829" s="2">
        <f>'Moving Avg'!D829</f>
        <v>3.0350799999999998</v>
      </c>
      <c r="G829" s="2">
        <f>'Moving Avg'!F829</f>
        <v>3.0521750000000001</v>
      </c>
      <c r="H829" s="2">
        <f>'Moving Avg'!G829</f>
        <v>3.0812620000000019</v>
      </c>
      <c r="I829" s="2">
        <f>'Moving Avg'!H829</f>
        <v>3.0388929999999994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0</v>
      </c>
      <c r="P829" s="8">
        <f t="shared" si="123"/>
        <v>33</v>
      </c>
      <c r="Q829" s="9">
        <f t="shared" si="124"/>
        <v>13.7</v>
      </c>
      <c r="R829" s="9">
        <f t="shared" si="125"/>
        <v>13.25</v>
      </c>
      <c r="S829" s="9">
        <f t="shared" si="126"/>
        <v>18.600000000000001</v>
      </c>
      <c r="T829" s="9">
        <f t="shared" si="127"/>
        <v>14.5</v>
      </c>
      <c r="U829" s="8">
        <f t="shared" si="128"/>
        <v>15.183333333333332</v>
      </c>
      <c r="V829" s="8">
        <f t="shared" si="129"/>
        <v>15.012499999999999</v>
      </c>
    </row>
    <row r="830" spans="1:22" ht="13.5" x14ac:dyDescent="0.25">
      <c r="A830" s="3">
        <f>RSI!A830</f>
        <v>43210</v>
      </c>
      <c r="B830" s="2">
        <f>RSI!B830</f>
        <v>3.0001000000000002</v>
      </c>
      <c r="C830" s="2">
        <f>RSI!I830</f>
        <v>31.978836793375294</v>
      </c>
      <c r="D830" s="2">
        <f>MACD!E830</f>
        <v>1.1297637880748113E-2</v>
      </c>
      <c r="E830" s="2">
        <f>MACD!F830</f>
        <v>4.6424554923082274E-3</v>
      </c>
      <c r="F830" s="2">
        <f>'Moving Avg'!D830</f>
        <v>3.0234199999999998</v>
      </c>
      <c r="G830" s="2">
        <f>'Moving Avg'!F830</f>
        <v>3.0484249999999999</v>
      </c>
      <c r="H830" s="2">
        <f>'Moving Avg'!G830</f>
        <v>3.0774280000000021</v>
      </c>
      <c r="I830" s="2">
        <f>'Moving Avg'!H830</f>
        <v>3.0390594999999991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  <c r="M830" s="8">
        <f t="shared" si="120"/>
        <v>25</v>
      </c>
      <c r="N830" s="8">
        <f t="shared" si="121"/>
        <v>0</v>
      </c>
      <c r="O830" s="8">
        <f t="shared" si="122"/>
        <v>0</v>
      </c>
      <c r="P830" s="8">
        <f t="shared" si="123"/>
        <v>33</v>
      </c>
      <c r="Q830" s="9">
        <f t="shared" si="124"/>
        <v>13.7</v>
      </c>
      <c r="R830" s="9">
        <f t="shared" si="125"/>
        <v>13.25</v>
      </c>
      <c r="S830" s="9">
        <f t="shared" si="126"/>
        <v>18.600000000000001</v>
      </c>
      <c r="T830" s="9">
        <f t="shared" si="127"/>
        <v>14.5</v>
      </c>
      <c r="U830" s="8">
        <f t="shared" si="128"/>
        <v>15.183333333333332</v>
      </c>
      <c r="V830" s="8">
        <f t="shared" si="129"/>
        <v>15.012499999999999</v>
      </c>
    </row>
    <row r="831" spans="1:22" ht="13.5" x14ac:dyDescent="0.25">
      <c r="A831" s="3">
        <f>RSI!A831</f>
        <v>43213</v>
      </c>
      <c r="B831" s="2">
        <f>RSI!B831</f>
        <v>3.0583999999999998</v>
      </c>
      <c r="C831" s="2">
        <f>RSI!I831</f>
        <v>51.264076837907858</v>
      </c>
      <c r="D831" s="2">
        <f>MACD!E831</f>
        <v>1.0054862384601293E-2</v>
      </c>
      <c r="E831" s="2">
        <f>MACD!F831</f>
        <v>5.7249368707668405E-3</v>
      </c>
      <c r="F831" s="2">
        <f>'Moving Avg'!D831</f>
        <v>3.0234200000000002</v>
      </c>
      <c r="G831" s="2">
        <f>'Moving Avg'!F831</f>
        <v>3.04759</v>
      </c>
      <c r="H831" s="2">
        <f>'Moving Avg'!G831</f>
        <v>3.0754280000000023</v>
      </c>
      <c r="I831" s="2">
        <f>'Moving Avg'!H831</f>
        <v>3.0396424999999989</v>
      </c>
      <c r="J831" s="6" t="str">
        <f>OBV!F831</f>
        <v>BEARISH</v>
      </c>
      <c r="K831" s="6" t="str">
        <f>OBV!G831</f>
        <v>STRONG</v>
      </c>
      <c r="L831" s="6" t="str">
        <f>OBV!H831</f>
        <v>NEUTRAL</v>
      </c>
      <c r="M831" s="8">
        <f t="shared" si="120"/>
        <v>25</v>
      </c>
      <c r="N831" s="8">
        <f t="shared" si="121"/>
        <v>0</v>
      </c>
      <c r="O831" s="8">
        <f t="shared" si="122"/>
        <v>0</v>
      </c>
      <c r="P831" s="8">
        <f t="shared" si="123"/>
        <v>33</v>
      </c>
      <c r="Q831" s="9">
        <f t="shared" si="124"/>
        <v>13.7</v>
      </c>
      <c r="R831" s="9">
        <f t="shared" si="125"/>
        <v>13.25</v>
      </c>
      <c r="S831" s="9">
        <f t="shared" si="126"/>
        <v>18.600000000000001</v>
      </c>
      <c r="T831" s="9">
        <f t="shared" si="127"/>
        <v>14.5</v>
      </c>
      <c r="U831" s="8">
        <f t="shared" si="128"/>
        <v>15.183333333333332</v>
      </c>
      <c r="V831" s="8">
        <f t="shared" si="129"/>
        <v>15.012499999999999</v>
      </c>
    </row>
    <row r="832" spans="1:22" ht="13.5" x14ac:dyDescent="0.25">
      <c r="A832" s="3">
        <f>RSI!A832</f>
        <v>43214</v>
      </c>
      <c r="B832" s="2">
        <f>RSI!B832</f>
        <v>3.0501</v>
      </c>
      <c r="C832" s="2">
        <f>RSI!I832</f>
        <v>49.128530546282825</v>
      </c>
      <c r="D832" s="2">
        <f>MACD!E832</f>
        <v>3.1814073675682231E-3</v>
      </c>
      <c r="E832" s="2">
        <f>MACD!F832</f>
        <v>5.2162309701271172E-3</v>
      </c>
      <c r="F832" s="2">
        <f>'Moving Avg'!D832</f>
        <v>3.0217600000000004</v>
      </c>
      <c r="G832" s="2">
        <f>'Moving Avg'!F832</f>
        <v>3.0480050000000003</v>
      </c>
      <c r="H832" s="2">
        <f>'Moving Avg'!G832</f>
        <v>3.0734280000000016</v>
      </c>
      <c r="I832" s="2">
        <f>'Moving Avg'!H832</f>
        <v>3.040058999999999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  <c r="M832" s="8">
        <f t="shared" si="120"/>
        <v>25</v>
      </c>
      <c r="N832" s="8">
        <f t="shared" si="121"/>
        <v>45</v>
      </c>
      <c r="O832" s="8">
        <f t="shared" si="122"/>
        <v>0</v>
      </c>
      <c r="P832" s="8">
        <f t="shared" si="123"/>
        <v>33</v>
      </c>
      <c r="Q832" s="9">
        <f t="shared" si="124"/>
        <v>29.45</v>
      </c>
      <c r="R832" s="9">
        <f t="shared" si="125"/>
        <v>22.25</v>
      </c>
      <c r="S832" s="9">
        <f t="shared" si="126"/>
        <v>25.35</v>
      </c>
      <c r="T832" s="9">
        <f t="shared" si="127"/>
        <v>25.75</v>
      </c>
      <c r="U832" s="8">
        <f t="shared" si="128"/>
        <v>25.683333333333337</v>
      </c>
      <c r="V832" s="8">
        <f t="shared" si="129"/>
        <v>25.700000000000003</v>
      </c>
    </row>
    <row r="833" spans="1:22" ht="13.5" x14ac:dyDescent="0.25">
      <c r="A833" s="3">
        <f>RSI!A833</f>
        <v>43215</v>
      </c>
      <c r="B833" s="2">
        <f>RSI!B833</f>
        <v>3.0417999999999998</v>
      </c>
      <c r="C833" s="2">
        <f>RSI!I833</f>
        <v>47.019148281585423</v>
      </c>
      <c r="D833" s="2">
        <f>MACD!E833</f>
        <v>4.395294093624269E-3</v>
      </c>
      <c r="E833" s="2">
        <f>MACD!F833</f>
        <v>5.0520435948265474E-3</v>
      </c>
      <c r="F833" s="2">
        <f>'Moving Avg'!D833</f>
        <v>3.0301</v>
      </c>
      <c r="G833" s="2">
        <f>'Moving Avg'!F833</f>
        <v>3.0480050000000003</v>
      </c>
      <c r="H833" s="2">
        <f>'Moving Avg'!G833</f>
        <v>3.0712620000000017</v>
      </c>
      <c r="I833" s="2">
        <f>'Moving Avg'!H833</f>
        <v>3.0402674999999988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  <c r="M833" s="8">
        <f t="shared" si="120"/>
        <v>25</v>
      </c>
      <c r="N833" s="8">
        <f t="shared" si="121"/>
        <v>45</v>
      </c>
      <c r="O833" s="8">
        <f t="shared" si="122"/>
        <v>0</v>
      </c>
      <c r="P833" s="8">
        <f t="shared" si="123"/>
        <v>67</v>
      </c>
      <c r="Q833" s="9">
        <f t="shared" si="124"/>
        <v>34.549999999999997</v>
      </c>
      <c r="R833" s="9">
        <f t="shared" si="125"/>
        <v>30.75</v>
      </c>
      <c r="S833" s="9">
        <f t="shared" si="126"/>
        <v>40.650000000000006</v>
      </c>
      <c r="T833" s="9">
        <f t="shared" si="127"/>
        <v>34.25</v>
      </c>
      <c r="U833" s="8">
        <f t="shared" si="128"/>
        <v>35.31666666666667</v>
      </c>
      <c r="V833" s="8">
        <f t="shared" si="129"/>
        <v>35.049999999999997</v>
      </c>
    </row>
    <row r="834" spans="1:22" ht="13.5" x14ac:dyDescent="0.25">
      <c r="A834" s="3">
        <f>RSI!A834</f>
        <v>43216</v>
      </c>
      <c r="B834" s="2">
        <f>RSI!B834</f>
        <v>3.0417999999999998</v>
      </c>
      <c r="C834" s="2">
        <f>RSI!I834</f>
        <v>47.019148281585416</v>
      </c>
      <c r="D834" s="2">
        <f>MACD!E834</f>
        <v>5.4854299149655894E-3</v>
      </c>
      <c r="E834" s="2">
        <f>MACD!F834</f>
        <v>5.138720858854356E-3</v>
      </c>
      <c r="F834" s="2">
        <f>'Moving Avg'!D834</f>
        <v>3.0384400000000005</v>
      </c>
      <c r="G834" s="2">
        <f>'Moving Avg'!F834</f>
        <v>3.0463400000000003</v>
      </c>
      <c r="H834" s="2">
        <f>'Moving Avg'!G834</f>
        <v>3.0692620000000015</v>
      </c>
      <c r="I834" s="2">
        <f>'Moving Avg'!H834</f>
        <v>3.0404759999999986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67</v>
      </c>
      <c r="Q834" s="9">
        <f t="shared" si="124"/>
        <v>18.799999999999997</v>
      </c>
      <c r="R834" s="9">
        <f t="shared" si="125"/>
        <v>21.75</v>
      </c>
      <c r="S834" s="9">
        <f t="shared" si="126"/>
        <v>33.900000000000006</v>
      </c>
      <c r="T834" s="9">
        <f t="shared" si="127"/>
        <v>23</v>
      </c>
      <c r="U834" s="8">
        <f t="shared" si="128"/>
        <v>24.816666666666666</v>
      </c>
      <c r="V834" s="8">
        <f t="shared" si="129"/>
        <v>24.362500000000001</v>
      </c>
    </row>
    <row r="835" spans="1:22" ht="13.5" x14ac:dyDescent="0.25">
      <c r="A835" s="3">
        <f>RSI!A835</f>
        <v>43217</v>
      </c>
      <c r="B835" s="2">
        <f>RSI!B835</f>
        <v>3.0501</v>
      </c>
      <c r="C835" s="2">
        <f>RSI!I835</f>
        <v>49.532221108102398</v>
      </c>
      <c r="D835" s="2">
        <f>MACD!E835</f>
        <v>5.851371884221912E-3</v>
      </c>
      <c r="E835" s="2">
        <f>MACD!F835</f>
        <v>5.281251063927868E-3</v>
      </c>
      <c r="F835" s="2">
        <f>'Moving Avg'!D835</f>
        <v>3.0484400000000003</v>
      </c>
      <c r="G835" s="2">
        <f>'Moving Avg'!F835</f>
        <v>3.0459250000000004</v>
      </c>
      <c r="H835" s="2">
        <f>'Moving Avg'!G835</f>
        <v>3.0689280000000014</v>
      </c>
      <c r="I835" s="2">
        <f>'Moving Avg'!H835</f>
        <v>3.0407259999999989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67</v>
      </c>
      <c r="Q835" s="9">
        <f t="shared" ref="Q835:Q898" si="134">0.35*M835+N835*0.35+O835*0.15+P835*0.15</f>
        <v>26.299999999999997</v>
      </c>
      <c r="R835" s="9">
        <f t="shared" ref="R835:R898" si="135">M835*0.2+N835*0.2+O835*0.35+P835*0.25</f>
        <v>39.25</v>
      </c>
      <c r="S835" s="9">
        <f t="shared" ref="S835:S898" si="136">M835*0.15+N835*0.15+O835*0.25+P835*0.45</f>
        <v>46.400000000000006</v>
      </c>
      <c r="T835" s="9">
        <f t="shared" ref="T835:T898" si="137">0.25*SUM(M835:P835)</f>
        <v>35.5</v>
      </c>
      <c r="U835" s="8">
        <f t="shared" ref="U835:U898" si="138">SUM(Q835:S835)/3</f>
        <v>37.31666666666667</v>
      </c>
      <c r="V835" s="8">
        <f t="shared" ref="V835:V898" si="139">SUM(Q835:T835)/4</f>
        <v>36.862499999999997</v>
      </c>
    </row>
    <row r="836" spans="1:22" ht="13.5" x14ac:dyDescent="0.25">
      <c r="A836" s="3">
        <f>RSI!A836</f>
        <v>43220</v>
      </c>
      <c r="B836" s="2">
        <f>RSI!B836</f>
        <v>3.0583999999999998</v>
      </c>
      <c r="C836" s="2">
        <f>RSI!I836</f>
        <v>51.984942802399473</v>
      </c>
      <c r="D836" s="2">
        <f>MACD!E836</f>
        <v>5.5511683343891782E-3</v>
      </c>
      <c r="E836" s="2">
        <f>MACD!F836</f>
        <v>5.3352345180201297E-3</v>
      </c>
      <c r="F836" s="2">
        <f>'Moving Avg'!D836</f>
        <v>3.0484400000000003</v>
      </c>
      <c r="G836" s="2">
        <f>'Moving Avg'!F836</f>
        <v>3.0455050000000004</v>
      </c>
      <c r="H836" s="2">
        <f>'Moving Avg'!G836</f>
        <v>3.068760000000001</v>
      </c>
      <c r="I836" s="2">
        <f>'Moving Avg'!H836</f>
        <v>3.0410174999999993</v>
      </c>
      <c r="J836" s="6" t="str">
        <f>OBV!F836</f>
        <v>BEARISH</v>
      </c>
      <c r="K836" s="6" t="str">
        <f>OBV!G836</f>
        <v>NEUTRAL</v>
      </c>
      <c r="L836" s="6" t="str">
        <f>OBV!H836</f>
        <v>NEUTRAL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16.5</v>
      </c>
      <c r="Q836" s="9">
        <f t="shared" si="134"/>
        <v>18.725000000000001</v>
      </c>
      <c r="R836" s="9">
        <f t="shared" si="135"/>
        <v>26.625</v>
      </c>
      <c r="S836" s="9">
        <f t="shared" si="136"/>
        <v>23.675000000000001</v>
      </c>
      <c r="T836" s="9">
        <f t="shared" si="137"/>
        <v>22.875</v>
      </c>
      <c r="U836" s="8">
        <f t="shared" si="138"/>
        <v>23.008333333333336</v>
      </c>
      <c r="V836" s="8">
        <f t="shared" si="139"/>
        <v>22.975000000000001</v>
      </c>
    </row>
    <row r="837" spans="1:22" ht="13.5" x14ac:dyDescent="0.25">
      <c r="A837" s="3">
        <f>RSI!A837</f>
        <v>43222</v>
      </c>
      <c r="B837" s="2">
        <f>RSI!B837</f>
        <v>3.0583999999999998</v>
      </c>
      <c r="C837" s="2">
        <f>RSI!I837</f>
        <v>51.984942802399473</v>
      </c>
      <c r="D837" s="2">
        <f>MACD!E837</f>
        <v>5.2527049453816588E-3</v>
      </c>
      <c r="E837" s="2">
        <f>MACD!F837</f>
        <v>5.3187286034924357E-3</v>
      </c>
      <c r="F837" s="2">
        <f>'Moving Avg'!D837</f>
        <v>3.0500999999999996</v>
      </c>
      <c r="G837" s="2">
        <f>'Moving Avg'!F837</f>
        <v>3.0450850000000003</v>
      </c>
      <c r="H837" s="2">
        <f>'Moving Avg'!G837</f>
        <v>3.067092000000001</v>
      </c>
      <c r="I837" s="2">
        <f>'Moving Avg'!H837</f>
        <v>3.0413089999999996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  <c r="M837" s="8">
        <f t="shared" si="130"/>
        <v>25</v>
      </c>
      <c r="N837" s="8">
        <f t="shared" si="131"/>
        <v>45</v>
      </c>
      <c r="O837" s="8">
        <f t="shared" si="132"/>
        <v>50</v>
      </c>
      <c r="P837" s="8">
        <f t="shared" si="133"/>
        <v>83.5</v>
      </c>
      <c r="Q837" s="9">
        <f t="shared" si="134"/>
        <v>44.524999999999999</v>
      </c>
      <c r="R837" s="9">
        <f t="shared" si="135"/>
        <v>52.375</v>
      </c>
      <c r="S837" s="9">
        <f t="shared" si="136"/>
        <v>60.575000000000003</v>
      </c>
      <c r="T837" s="9">
        <f t="shared" si="137"/>
        <v>50.875</v>
      </c>
      <c r="U837" s="8">
        <f t="shared" si="138"/>
        <v>52.491666666666674</v>
      </c>
      <c r="V837" s="8">
        <f t="shared" si="139"/>
        <v>52.087500000000006</v>
      </c>
    </row>
    <row r="838" spans="1:22" ht="13.5" x14ac:dyDescent="0.25">
      <c r="A838" s="3">
        <f>RSI!A838</f>
        <v>43223</v>
      </c>
      <c r="B838" s="2">
        <f>RSI!B838</f>
        <v>3.0583999999999998</v>
      </c>
      <c r="C838" s="2">
        <f>RSI!I838</f>
        <v>51.984942802399473</v>
      </c>
      <c r="D838" s="2">
        <f>MACD!E838</f>
        <v>-4.0102245468078834E-3</v>
      </c>
      <c r="E838" s="2">
        <f>MACD!F838</f>
        <v>3.4529379734323726E-3</v>
      </c>
      <c r="F838" s="2">
        <f>'Moving Avg'!D838</f>
        <v>3.05342</v>
      </c>
      <c r="G838" s="2">
        <f>'Moving Avg'!F838</f>
        <v>3.0450849999999998</v>
      </c>
      <c r="H838" s="2">
        <f>'Moving Avg'!G838</f>
        <v>3.065592000000001</v>
      </c>
      <c r="I838" s="2">
        <f>'Moving Avg'!H838</f>
        <v>3.041600499999999</v>
      </c>
      <c r="J838" s="6" t="str">
        <f>OBV!F838</f>
        <v>BULLISH</v>
      </c>
      <c r="K838" s="6" t="str">
        <f>OBV!G838</f>
        <v>WEAK</v>
      </c>
      <c r="L838" s="6" t="str">
        <f>OBV!H838</f>
        <v>CONFIRMED BULLISH</v>
      </c>
      <c r="M838" s="8">
        <f t="shared" si="130"/>
        <v>25</v>
      </c>
      <c r="N838" s="8">
        <f t="shared" si="131"/>
        <v>45</v>
      </c>
      <c r="O838" s="8">
        <f t="shared" si="132"/>
        <v>50</v>
      </c>
      <c r="P838" s="8">
        <f t="shared" si="133"/>
        <v>67</v>
      </c>
      <c r="Q838" s="9">
        <f t="shared" si="134"/>
        <v>42.05</v>
      </c>
      <c r="R838" s="9">
        <f t="shared" si="135"/>
        <v>48.25</v>
      </c>
      <c r="S838" s="9">
        <f t="shared" si="136"/>
        <v>53.150000000000006</v>
      </c>
      <c r="T838" s="9">
        <f t="shared" si="137"/>
        <v>46.75</v>
      </c>
      <c r="U838" s="8">
        <f t="shared" si="138"/>
        <v>47.816666666666663</v>
      </c>
      <c r="V838" s="8">
        <f t="shared" si="139"/>
        <v>47.55</v>
      </c>
    </row>
    <row r="839" spans="1:22" ht="13.5" x14ac:dyDescent="0.25">
      <c r="A839" s="3">
        <f>RSI!A839</f>
        <v>43224</v>
      </c>
      <c r="B839" s="2">
        <f>RSI!B839</f>
        <v>3.0251000000000001</v>
      </c>
      <c r="C839" s="2">
        <f>RSI!I839</f>
        <v>41.80429947920031</v>
      </c>
      <c r="D839" s="2">
        <f>MACD!E839</f>
        <v>-9.419525721066524E-3</v>
      </c>
      <c r="E839" s="2">
        <f>MACD!F839</f>
        <v>8.7844523453259327E-4</v>
      </c>
      <c r="F839" s="2">
        <f>'Moving Avg'!D839</f>
        <v>3.0500799999999995</v>
      </c>
      <c r="G839" s="2">
        <f>'Moving Avg'!F839</f>
        <v>3.0434200000000002</v>
      </c>
      <c r="H839" s="2">
        <f>'Moving Avg'!G839</f>
        <v>3.0635920000000012</v>
      </c>
      <c r="I839" s="2">
        <f>'Moving Avg'!H839</f>
        <v>3.0417254999999987</v>
      </c>
      <c r="J839" s="6" t="str">
        <f>OBV!F839</f>
        <v>BULLISH</v>
      </c>
      <c r="K839" s="6" t="str">
        <f>OBV!G839</f>
        <v>WEAK</v>
      </c>
      <c r="L839" s="6" t="str">
        <f>OBV!H839</f>
        <v>BULLISH DIVERGENCE</v>
      </c>
      <c r="M839" s="8">
        <f t="shared" si="130"/>
        <v>25</v>
      </c>
      <c r="N839" s="8">
        <f t="shared" si="131"/>
        <v>45</v>
      </c>
      <c r="O839" s="8">
        <f t="shared" si="132"/>
        <v>50</v>
      </c>
      <c r="P839" s="8">
        <f t="shared" si="133"/>
        <v>50</v>
      </c>
      <c r="Q839" s="9">
        <f t="shared" si="134"/>
        <v>39.5</v>
      </c>
      <c r="R839" s="9">
        <f t="shared" si="135"/>
        <v>44</v>
      </c>
      <c r="S839" s="9">
        <f t="shared" si="136"/>
        <v>45.5</v>
      </c>
      <c r="T839" s="9">
        <f t="shared" si="137"/>
        <v>42.5</v>
      </c>
      <c r="U839" s="8">
        <f t="shared" si="138"/>
        <v>43</v>
      </c>
      <c r="V839" s="8">
        <f t="shared" si="139"/>
        <v>42.875</v>
      </c>
    </row>
    <row r="840" spans="1:22" ht="13.5" x14ac:dyDescent="0.25">
      <c r="A840" s="3">
        <f>RSI!A840</f>
        <v>43227</v>
      </c>
      <c r="B840" s="2">
        <f>RSI!B840</f>
        <v>2.9668000000000001</v>
      </c>
      <c r="C840" s="2">
        <f>RSI!I840</f>
        <v>30.531063672419592</v>
      </c>
      <c r="D840" s="2">
        <f>MACD!E840</f>
        <v>-9.5166189405451185E-3</v>
      </c>
      <c r="E840" s="2">
        <f>MACD!F840</f>
        <v>-1.200567600482949E-3</v>
      </c>
      <c r="F840" s="2">
        <f>'Moving Avg'!D840</f>
        <v>3.0334200000000004</v>
      </c>
      <c r="G840" s="2">
        <f>'Moving Avg'!F840</f>
        <v>3.03884</v>
      </c>
      <c r="H840" s="2">
        <f>'Moving Avg'!G840</f>
        <v>3.0604260000000014</v>
      </c>
      <c r="I840" s="2">
        <f>'Moving Avg'!H840</f>
        <v>3.041558999999999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  <c r="M840" s="8">
        <f t="shared" si="130"/>
        <v>25</v>
      </c>
      <c r="N840" s="8">
        <f t="shared" si="131"/>
        <v>45</v>
      </c>
      <c r="O840" s="8">
        <f t="shared" si="132"/>
        <v>0</v>
      </c>
      <c r="P840" s="8">
        <f t="shared" si="133"/>
        <v>33</v>
      </c>
      <c r="Q840" s="9">
        <f t="shared" si="134"/>
        <v>29.45</v>
      </c>
      <c r="R840" s="9">
        <f t="shared" si="135"/>
        <v>22.25</v>
      </c>
      <c r="S840" s="9">
        <f t="shared" si="136"/>
        <v>25.35</v>
      </c>
      <c r="T840" s="9">
        <f t="shared" si="137"/>
        <v>25.75</v>
      </c>
      <c r="U840" s="8">
        <f t="shared" si="138"/>
        <v>25.683333333333337</v>
      </c>
      <c r="V840" s="8">
        <f t="shared" si="139"/>
        <v>25.700000000000003</v>
      </c>
    </row>
    <row r="841" spans="1:22" ht="13.5" x14ac:dyDescent="0.25">
      <c r="A841" s="3">
        <f>RSI!A841</f>
        <v>43228</v>
      </c>
      <c r="B841" s="2">
        <f>RSI!B841</f>
        <v>3.0167999999999999</v>
      </c>
      <c r="C841" s="2">
        <f>RSI!I841</f>
        <v>44.383276975764794</v>
      </c>
      <c r="D841" s="2">
        <f>MACD!E841</f>
        <v>-3.8392233838338008E-3</v>
      </c>
      <c r="E841" s="2">
        <f>MACD!F841</f>
        <v>-1.7282987571531194E-3</v>
      </c>
      <c r="F841" s="2">
        <f>'Moving Avg'!D841</f>
        <v>3.0250999999999997</v>
      </c>
      <c r="G841" s="2">
        <f>'Moving Avg'!F841</f>
        <v>3.0367599999999997</v>
      </c>
      <c r="H841" s="2">
        <f>'Moving Avg'!G841</f>
        <v>3.0582600000000015</v>
      </c>
      <c r="I841" s="2">
        <f>'Moving Avg'!H841</f>
        <v>3.0416424999999987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  <c r="M841" s="8">
        <f t="shared" si="130"/>
        <v>25</v>
      </c>
      <c r="N841" s="8">
        <f t="shared" si="131"/>
        <v>45</v>
      </c>
      <c r="O841" s="8">
        <f t="shared" si="132"/>
        <v>0</v>
      </c>
      <c r="P841" s="8">
        <f t="shared" si="133"/>
        <v>33</v>
      </c>
      <c r="Q841" s="9">
        <f t="shared" si="134"/>
        <v>29.45</v>
      </c>
      <c r="R841" s="9">
        <f t="shared" si="135"/>
        <v>22.25</v>
      </c>
      <c r="S841" s="9">
        <f t="shared" si="136"/>
        <v>25.35</v>
      </c>
      <c r="T841" s="9">
        <f t="shared" si="137"/>
        <v>25.75</v>
      </c>
      <c r="U841" s="8">
        <f t="shared" si="138"/>
        <v>25.683333333333337</v>
      </c>
      <c r="V841" s="8">
        <f t="shared" si="139"/>
        <v>25.700000000000003</v>
      </c>
    </row>
    <row r="842" spans="1:22" ht="13.5" x14ac:dyDescent="0.25">
      <c r="A842" s="3">
        <f>RSI!A842</f>
        <v>43229</v>
      </c>
      <c r="B842" s="2">
        <f>RSI!B842</f>
        <v>3.0251000000000001</v>
      </c>
      <c r="C842" s="2">
        <f>RSI!I842</f>
        <v>46.297598999296454</v>
      </c>
      <c r="D842" s="2">
        <f>MACD!E842</f>
        <v>-7.6503343616751707E-4</v>
      </c>
      <c r="E842" s="2">
        <f>MACD!F842</f>
        <v>-1.535645692955999E-3</v>
      </c>
      <c r="F842" s="2">
        <f>'Moving Avg'!D842</f>
        <v>3.01844</v>
      </c>
      <c r="G842" s="2">
        <f>'Moving Avg'!F842</f>
        <v>3.0371750000000004</v>
      </c>
      <c r="H842" s="2">
        <f>'Moving Avg'!G842</f>
        <v>3.0562600000000022</v>
      </c>
      <c r="I842" s="2">
        <f>'Moving Avg'!H842</f>
        <v>3.0417674999999984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0</v>
      </c>
      <c r="P842" s="8">
        <f t="shared" si="133"/>
        <v>33</v>
      </c>
      <c r="Q842" s="9">
        <f t="shared" si="134"/>
        <v>13.7</v>
      </c>
      <c r="R842" s="9">
        <f t="shared" si="135"/>
        <v>13.25</v>
      </c>
      <c r="S842" s="9">
        <f t="shared" si="136"/>
        <v>18.600000000000001</v>
      </c>
      <c r="T842" s="9">
        <f t="shared" si="137"/>
        <v>14.5</v>
      </c>
      <c r="U842" s="8">
        <f t="shared" si="138"/>
        <v>15.183333333333332</v>
      </c>
      <c r="V842" s="8">
        <f t="shared" si="139"/>
        <v>15.012499999999999</v>
      </c>
    </row>
    <row r="843" spans="1:22" ht="13.5" x14ac:dyDescent="0.25">
      <c r="A843" s="3">
        <f>RSI!A843</f>
        <v>43230</v>
      </c>
      <c r="B843" s="2">
        <f>RSI!B843</f>
        <v>3.0501</v>
      </c>
      <c r="C843" s="2">
        <f>RSI!I843</f>
        <v>51.69124058746818</v>
      </c>
      <c r="D843" s="2">
        <f>MACD!E843</f>
        <v>-1.191636372483984E-3</v>
      </c>
      <c r="E843" s="2">
        <f>MACD!F843</f>
        <v>-1.4668438288615961E-3</v>
      </c>
      <c r="F843" s="2">
        <f>'Moving Avg'!D843</f>
        <v>3.0167800000000002</v>
      </c>
      <c r="G843" s="2">
        <f>'Moving Avg'!F843</f>
        <v>3.0367600000000001</v>
      </c>
      <c r="H843" s="2">
        <f>'Moving Avg'!G843</f>
        <v>3.0547600000000017</v>
      </c>
      <c r="I843" s="2">
        <f>'Moving Avg'!H843</f>
        <v>3.0420589999999987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0</v>
      </c>
      <c r="P843" s="8">
        <f t="shared" si="133"/>
        <v>33</v>
      </c>
      <c r="Q843" s="9">
        <f t="shared" si="134"/>
        <v>13.7</v>
      </c>
      <c r="R843" s="9">
        <f t="shared" si="135"/>
        <v>13.25</v>
      </c>
      <c r="S843" s="9">
        <f t="shared" si="136"/>
        <v>18.600000000000001</v>
      </c>
      <c r="T843" s="9">
        <f t="shared" si="137"/>
        <v>14.5</v>
      </c>
      <c r="U843" s="8">
        <f t="shared" si="138"/>
        <v>15.183333333333332</v>
      </c>
      <c r="V843" s="8">
        <f t="shared" si="139"/>
        <v>15.012499999999999</v>
      </c>
    </row>
    <row r="844" spans="1:22" ht="13.5" x14ac:dyDescent="0.25">
      <c r="A844" s="3">
        <f>RSI!A844</f>
        <v>43231</v>
      </c>
      <c r="B844" s="2">
        <f>RSI!B844</f>
        <v>3.0583999999999998</v>
      </c>
      <c r="C844" s="2">
        <f>RSI!I844</f>
        <v>53.365856272492394</v>
      </c>
      <c r="D844" s="2">
        <f>MACD!E844</f>
        <v>-2.2216912499684049E-3</v>
      </c>
      <c r="E844" s="2">
        <f>MACD!F844</f>
        <v>-1.6178133130829581E-3</v>
      </c>
      <c r="F844" s="2">
        <f>'Moving Avg'!D844</f>
        <v>3.0234399999999999</v>
      </c>
      <c r="G844" s="2">
        <f>'Moving Avg'!F844</f>
        <v>3.0367599999999997</v>
      </c>
      <c r="H844" s="2">
        <f>'Moving Avg'!G844</f>
        <v>3.0534260000000017</v>
      </c>
      <c r="I844" s="2">
        <f>'Moving Avg'!H844</f>
        <v>3.0423919999999987</v>
      </c>
      <c r="J844" s="6" t="str">
        <f>OBV!F844</f>
        <v>BEARISH</v>
      </c>
      <c r="K844" s="6" t="str">
        <f>OBV!G844</f>
        <v>STRONG</v>
      </c>
      <c r="L844" s="6" t="str">
        <f>OBV!H844</f>
        <v>BEARISH DIVERGENCE</v>
      </c>
      <c r="M844" s="8">
        <f t="shared" si="130"/>
        <v>25</v>
      </c>
      <c r="N844" s="8">
        <f t="shared" si="131"/>
        <v>45</v>
      </c>
      <c r="O844" s="8">
        <f t="shared" si="132"/>
        <v>0</v>
      </c>
      <c r="P844" s="8">
        <f t="shared" si="133"/>
        <v>33</v>
      </c>
      <c r="Q844" s="9">
        <f t="shared" si="134"/>
        <v>29.45</v>
      </c>
      <c r="R844" s="9">
        <f t="shared" si="135"/>
        <v>22.25</v>
      </c>
      <c r="S844" s="9">
        <f t="shared" si="136"/>
        <v>25.35</v>
      </c>
      <c r="T844" s="9">
        <f t="shared" si="137"/>
        <v>25.75</v>
      </c>
      <c r="U844" s="8">
        <f t="shared" si="138"/>
        <v>25.683333333333337</v>
      </c>
      <c r="V844" s="8">
        <f t="shared" si="139"/>
        <v>25.700000000000003</v>
      </c>
    </row>
    <row r="845" spans="1:22" ht="13.5" x14ac:dyDescent="0.25">
      <c r="A845" s="3">
        <f>RSI!A845</f>
        <v>43234</v>
      </c>
      <c r="B845" s="2">
        <f>RSI!B845</f>
        <v>3.0834000000000001</v>
      </c>
      <c r="C845" s="2">
        <f>RSI!I845</f>
        <v>58.079554338921767</v>
      </c>
      <c r="D845" s="2">
        <f>MACD!E845</f>
        <v>-3.7674984474280748E-3</v>
      </c>
      <c r="E845" s="2">
        <f>MACD!F845</f>
        <v>-2.0477503399519816E-3</v>
      </c>
      <c r="F845" s="2">
        <f>'Moving Avg'!D845</f>
        <v>3.0467600000000004</v>
      </c>
      <c r="G845" s="2">
        <f>'Moving Avg'!F845</f>
        <v>3.0380099999999999</v>
      </c>
      <c r="H845" s="2">
        <f>'Moving Avg'!G845</f>
        <v>3.0527580000000016</v>
      </c>
      <c r="I845" s="2">
        <f>'Moving Avg'!H845</f>
        <v>3.0428499999999987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  <c r="M845" s="8">
        <f t="shared" si="130"/>
        <v>25</v>
      </c>
      <c r="N845" s="8">
        <f t="shared" si="131"/>
        <v>45</v>
      </c>
      <c r="O845" s="8">
        <f t="shared" si="132"/>
        <v>50</v>
      </c>
      <c r="P845" s="8">
        <f t="shared" si="133"/>
        <v>67</v>
      </c>
      <c r="Q845" s="9">
        <f t="shared" si="134"/>
        <v>42.05</v>
      </c>
      <c r="R845" s="9">
        <f t="shared" si="135"/>
        <v>48.25</v>
      </c>
      <c r="S845" s="9">
        <f t="shared" si="136"/>
        <v>53.150000000000006</v>
      </c>
      <c r="T845" s="9">
        <f t="shared" si="137"/>
        <v>46.75</v>
      </c>
      <c r="U845" s="8">
        <f t="shared" si="138"/>
        <v>47.816666666666663</v>
      </c>
      <c r="V845" s="8">
        <f t="shared" si="139"/>
        <v>47.55</v>
      </c>
    </row>
    <row r="846" spans="1:22" ht="13.5" x14ac:dyDescent="0.25">
      <c r="A846" s="3">
        <f>RSI!A846</f>
        <v>43235</v>
      </c>
      <c r="B846" s="2">
        <f>RSI!B846</f>
        <v>3.0834000000000001</v>
      </c>
      <c r="C846" s="2">
        <f>RSI!I846</f>
        <v>58.079554338921767</v>
      </c>
      <c r="D846" s="2">
        <f>MACD!E846</f>
        <v>-4.0382305998836188E-3</v>
      </c>
      <c r="E846" s="2">
        <f>MACD!F846</f>
        <v>-2.4458463919383093E-3</v>
      </c>
      <c r="F846" s="2">
        <f>'Moving Avg'!D846</f>
        <v>3.0600800000000006</v>
      </c>
      <c r="G846" s="2">
        <f>'Moving Avg'!F846</f>
        <v>3.0392599999999996</v>
      </c>
      <c r="H846" s="2">
        <f>'Moving Avg'!G846</f>
        <v>3.0529240000000022</v>
      </c>
      <c r="I846" s="2">
        <f>'Moving Avg'!H846</f>
        <v>3.0433079999999983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67</v>
      </c>
      <c r="Q846" s="9">
        <f t="shared" si="134"/>
        <v>42.05</v>
      </c>
      <c r="R846" s="9">
        <f t="shared" si="135"/>
        <v>48.25</v>
      </c>
      <c r="S846" s="9">
        <f t="shared" si="136"/>
        <v>53.150000000000006</v>
      </c>
      <c r="T846" s="9">
        <f t="shared" si="137"/>
        <v>46.75</v>
      </c>
      <c r="U846" s="8">
        <f t="shared" si="138"/>
        <v>47.816666666666663</v>
      </c>
      <c r="V846" s="8">
        <f t="shared" si="139"/>
        <v>47.55</v>
      </c>
    </row>
    <row r="847" spans="1:22" ht="13.5" x14ac:dyDescent="0.25">
      <c r="A847" s="3">
        <f>RSI!A847</f>
        <v>43236</v>
      </c>
      <c r="B847" s="2">
        <f>RSI!B847</f>
        <v>3.0834000000000001</v>
      </c>
      <c r="C847" s="2">
        <f>RSI!I847</f>
        <v>58.07955433892176</v>
      </c>
      <c r="D847" s="2">
        <f>MACD!E847</f>
        <v>-4.4892232481048566E-3</v>
      </c>
      <c r="E847" s="2">
        <f>MACD!F847</f>
        <v>-2.8545217631716188E-3</v>
      </c>
      <c r="F847" s="2">
        <f>'Moving Avg'!D847</f>
        <v>3.0717400000000006</v>
      </c>
      <c r="G847" s="2">
        <f>'Moving Avg'!F847</f>
        <v>3.0405099999999998</v>
      </c>
      <c r="H847" s="2">
        <f>'Moving Avg'!G847</f>
        <v>3.0530900000000027</v>
      </c>
      <c r="I847" s="2">
        <f>'Moving Avg'!H847</f>
        <v>3.0441409999999984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  <c r="M847" s="8">
        <f t="shared" si="130"/>
        <v>25</v>
      </c>
      <c r="N847" s="8">
        <f t="shared" si="131"/>
        <v>45</v>
      </c>
      <c r="O847" s="8">
        <f t="shared" si="132"/>
        <v>50</v>
      </c>
      <c r="P847" s="8">
        <f t="shared" si="133"/>
        <v>67</v>
      </c>
      <c r="Q847" s="9">
        <f t="shared" si="134"/>
        <v>42.05</v>
      </c>
      <c r="R847" s="9">
        <f t="shared" si="135"/>
        <v>48.25</v>
      </c>
      <c r="S847" s="9">
        <f t="shared" si="136"/>
        <v>53.150000000000006</v>
      </c>
      <c r="T847" s="9">
        <f t="shared" si="137"/>
        <v>46.75</v>
      </c>
      <c r="U847" s="8">
        <f t="shared" si="138"/>
        <v>47.816666666666663</v>
      </c>
      <c r="V847" s="8">
        <f t="shared" si="139"/>
        <v>47.55</v>
      </c>
    </row>
    <row r="848" spans="1:22" ht="13.5" x14ac:dyDescent="0.25">
      <c r="A848" s="3">
        <f>RSI!A848</f>
        <v>43237</v>
      </c>
      <c r="B848" s="2">
        <f>RSI!B848</f>
        <v>3.0834000000000001</v>
      </c>
      <c r="C848" s="2">
        <f>RSI!I848</f>
        <v>58.07955433892176</v>
      </c>
      <c r="D848" s="2">
        <f>MACD!E848</f>
        <v>-5.0763061121177344E-3</v>
      </c>
      <c r="E848" s="2">
        <f>MACD!F848</f>
        <v>-3.298878632960842E-3</v>
      </c>
      <c r="F848" s="2">
        <f>'Moving Avg'!D848</f>
        <v>3.0784000000000007</v>
      </c>
      <c r="G848" s="2">
        <f>'Moving Avg'!F848</f>
        <v>3.0446749999999994</v>
      </c>
      <c r="H848" s="2">
        <f>'Moving Avg'!G848</f>
        <v>3.0540900000000022</v>
      </c>
      <c r="I848" s="2">
        <f>'Moving Avg'!H848</f>
        <v>3.0445989999999985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  <c r="M848" s="8">
        <f t="shared" si="130"/>
        <v>25</v>
      </c>
      <c r="N848" s="8">
        <f t="shared" si="131"/>
        <v>45</v>
      </c>
      <c r="O848" s="8">
        <f t="shared" si="132"/>
        <v>50</v>
      </c>
      <c r="P848" s="8">
        <f t="shared" si="133"/>
        <v>83.5</v>
      </c>
      <c r="Q848" s="9">
        <f t="shared" si="134"/>
        <v>44.524999999999999</v>
      </c>
      <c r="R848" s="9">
        <f t="shared" si="135"/>
        <v>52.375</v>
      </c>
      <c r="S848" s="9">
        <f t="shared" si="136"/>
        <v>60.575000000000003</v>
      </c>
      <c r="T848" s="9">
        <f t="shared" si="137"/>
        <v>50.875</v>
      </c>
      <c r="U848" s="8">
        <f t="shared" si="138"/>
        <v>52.491666666666674</v>
      </c>
      <c r="V848" s="8">
        <f t="shared" si="139"/>
        <v>52.087500000000006</v>
      </c>
    </row>
    <row r="849" spans="1:22" ht="13.5" x14ac:dyDescent="0.25">
      <c r="A849" s="3">
        <f>RSI!A849</f>
        <v>43238</v>
      </c>
      <c r="B849" s="2">
        <f>RSI!B849</f>
        <v>3.0834000000000001</v>
      </c>
      <c r="C849" s="2">
        <f>RSI!I849</f>
        <v>58.079554338921753</v>
      </c>
      <c r="D849" s="2">
        <f>MACD!E849</f>
        <v>-1.088639888463927E-2</v>
      </c>
      <c r="E849" s="2">
        <f>MACD!F849</f>
        <v>-4.816382683296528E-3</v>
      </c>
      <c r="F849" s="2">
        <f>'Moving Avg'!D849</f>
        <v>3.0834000000000001</v>
      </c>
      <c r="G849" s="2">
        <f>'Moving Avg'!F849</f>
        <v>3.0488399999999993</v>
      </c>
      <c r="H849" s="2">
        <f>'Moving Avg'!G849</f>
        <v>3.0550900000000025</v>
      </c>
      <c r="I849" s="2">
        <f>'Moving Avg'!H849</f>
        <v>3.0450569999999981</v>
      </c>
      <c r="J849" s="6" t="str">
        <f>OBV!F849</f>
        <v>BULLISH</v>
      </c>
      <c r="K849" s="6" t="str">
        <f>OBV!G849</f>
        <v>NEUTRAL</v>
      </c>
      <c r="L849" s="6" t="str">
        <f>OBV!H849</f>
        <v>CONFIRMED BULLISH</v>
      </c>
      <c r="M849" s="8">
        <f t="shared" si="130"/>
        <v>25</v>
      </c>
      <c r="N849" s="8">
        <f t="shared" si="131"/>
        <v>45</v>
      </c>
      <c r="O849" s="8">
        <f t="shared" si="132"/>
        <v>50</v>
      </c>
      <c r="P849" s="8">
        <f t="shared" si="133"/>
        <v>83.5</v>
      </c>
      <c r="Q849" s="9">
        <f t="shared" si="134"/>
        <v>44.524999999999999</v>
      </c>
      <c r="R849" s="9">
        <f t="shared" si="135"/>
        <v>52.375</v>
      </c>
      <c r="S849" s="9">
        <f t="shared" si="136"/>
        <v>60.575000000000003</v>
      </c>
      <c r="T849" s="9">
        <f t="shared" si="137"/>
        <v>50.875</v>
      </c>
      <c r="U849" s="8">
        <f t="shared" si="138"/>
        <v>52.491666666666674</v>
      </c>
      <c r="V849" s="8">
        <f t="shared" si="139"/>
        <v>52.087500000000006</v>
      </c>
    </row>
    <row r="850" spans="1:22" ht="13.5" x14ac:dyDescent="0.25">
      <c r="A850" s="3">
        <f>RSI!A850</f>
        <v>43241</v>
      </c>
      <c r="B850" s="2">
        <f>RSI!B850</f>
        <v>3.0834000000000001</v>
      </c>
      <c r="C850" s="2">
        <f>RSI!I850</f>
        <v>58.079554338921753</v>
      </c>
      <c r="D850" s="2">
        <f>MACD!E850</f>
        <v>-2.4948022579524665E-2</v>
      </c>
      <c r="E850" s="2">
        <f>MACD!F850</f>
        <v>-8.8427106625421567E-3</v>
      </c>
      <c r="F850" s="2">
        <f>'Moving Avg'!D850</f>
        <v>3.0834000000000001</v>
      </c>
      <c r="G850" s="2">
        <f>'Moving Avg'!F850</f>
        <v>3.0530049999999989</v>
      </c>
      <c r="H850" s="2">
        <f>'Moving Avg'!G850</f>
        <v>3.0560900000000029</v>
      </c>
      <c r="I850" s="2">
        <f>'Moving Avg'!H850</f>
        <v>3.0455149999999982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  <c r="M850" s="8">
        <f t="shared" si="130"/>
        <v>25</v>
      </c>
      <c r="N850" s="8">
        <f t="shared" si="131"/>
        <v>45</v>
      </c>
      <c r="O850" s="8">
        <f t="shared" si="132"/>
        <v>50</v>
      </c>
      <c r="P850" s="8">
        <f t="shared" si="133"/>
        <v>33</v>
      </c>
      <c r="Q850" s="9">
        <f t="shared" si="134"/>
        <v>36.950000000000003</v>
      </c>
      <c r="R850" s="9">
        <f t="shared" si="135"/>
        <v>39.75</v>
      </c>
      <c r="S850" s="9">
        <f t="shared" si="136"/>
        <v>37.85</v>
      </c>
      <c r="T850" s="9">
        <f t="shared" si="137"/>
        <v>38.25</v>
      </c>
      <c r="U850" s="8">
        <f t="shared" si="138"/>
        <v>38.183333333333337</v>
      </c>
      <c r="V850" s="8">
        <f t="shared" si="139"/>
        <v>38.200000000000003</v>
      </c>
    </row>
    <row r="851" spans="1:22" ht="13.5" x14ac:dyDescent="0.25">
      <c r="A851" s="3">
        <f>RSI!A851</f>
        <v>43242</v>
      </c>
      <c r="B851" s="2">
        <f>RSI!B851</f>
        <v>3.0834000000000001</v>
      </c>
      <c r="C851" s="2">
        <f>RSI!I851</f>
        <v>58.079554338921753</v>
      </c>
      <c r="D851" s="2">
        <f>MACD!E851</f>
        <v>-2.9317123507659471E-2</v>
      </c>
      <c r="E851" s="2">
        <f>MACD!F851</f>
        <v>-1.293759323156562E-2</v>
      </c>
      <c r="F851" s="2">
        <f>'Moving Avg'!D851</f>
        <v>3.0834000000000001</v>
      </c>
      <c r="G851" s="2">
        <f>'Moving Avg'!F851</f>
        <v>3.0542549999999986</v>
      </c>
      <c r="H851" s="2">
        <f>'Moving Avg'!G851</f>
        <v>3.0562560000000025</v>
      </c>
      <c r="I851" s="2">
        <f>'Moving Avg'!H851</f>
        <v>3.0459729999999983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33</v>
      </c>
      <c r="Q851" s="9">
        <f t="shared" si="134"/>
        <v>36.950000000000003</v>
      </c>
      <c r="R851" s="9">
        <f t="shared" si="135"/>
        <v>39.75</v>
      </c>
      <c r="S851" s="9">
        <f t="shared" si="136"/>
        <v>37.85</v>
      </c>
      <c r="T851" s="9">
        <f t="shared" si="137"/>
        <v>38.25</v>
      </c>
      <c r="U851" s="8">
        <f t="shared" si="138"/>
        <v>38.183333333333337</v>
      </c>
      <c r="V851" s="8">
        <f t="shared" si="139"/>
        <v>38.200000000000003</v>
      </c>
    </row>
    <row r="852" spans="1:22" ht="13.5" x14ac:dyDescent="0.25">
      <c r="A852" s="3">
        <f>RSI!A852</f>
        <v>43243</v>
      </c>
      <c r="B852" s="2">
        <f>RSI!B852</f>
        <v>2.9918</v>
      </c>
      <c r="C852" s="2">
        <f>RSI!I852</f>
        <v>35.803714469046199</v>
      </c>
      <c r="D852" s="2">
        <f>MACD!E852</f>
        <v>-2.5102976103689834E-2</v>
      </c>
      <c r="E852" s="2">
        <f>MACD!F852</f>
        <v>-1.5370669805990464E-2</v>
      </c>
      <c r="F852" s="2">
        <f>'Moving Avg'!D852</f>
        <v>3.06508</v>
      </c>
      <c r="G852" s="2">
        <f>'Moving Avg'!F852</f>
        <v>3.0513399999999988</v>
      </c>
      <c r="H852" s="2">
        <f>'Moving Avg'!G852</f>
        <v>3.0544240000000027</v>
      </c>
      <c r="I852" s="2">
        <f>'Moving Avg'!H852</f>
        <v>3.0459729999999983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  <c r="M852" s="8">
        <f t="shared" si="130"/>
        <v>25</v>
      </c>
      <c r="N852" s="8">
        <f t="shared" si="131"/>
        <v>45</v>
      </c>
      <c r="O852" s="8">
        <f t="shared" si="132"/>
        <v>50</v>
      </c>
      <c r="P852" s="8">
        <f t="shared" si="133"/>
        <v>33</v>
      </c>
      <c r="Q852" s="9">
        <f t="shared" si="134"/>
        <v>36.950000000000003</v>
      </c>
      <c r="R852" s="9">
        <f t="shared" si="135"/>
        <v>39.75</v>
      </c>
      <c r="S852" s="9">
        <f t="shared" si="136"/>
        <v>37.85</v>
      </c>
      <c r="T852" s="9">
        <f t="shared" si="137"/>
        <v>38.25</v>
      </c>
      <c r="U852" s="8">
        <f t="shared" si="138"/>
        <v>38.183333333333337</v>
      </c>
      <c r="V852" s="8">
        <f t="shared" si="139"/>
        <v>38.200000000000003</v>
      </c>
    </row>
    <row r="853" spans="1:22" ht="13.5" x14ac:dyDescent="0.25">
      <c r="A853" s="3">
        <f>RSI!A853</f>
        <v>43244</v>
      </c>
      <c r="B853" s="2">
        <f>RSI!B853</f>
        <v>3.0668000000000002</v>
      </c>
      <c r="C853" s="2">
        <f>RSI!I853</f>
        <v>52.02754020191994</v>
      </c>
      <c r="D853" s="2">
        <f>MACD!E853</f>
        <v>-2.2845134392844635E-2</v>
      </c>
      <c r="E853" s="2">
        <f>MACD!F853</f>
        <v>-1.6865562723361299E-2</v>
      </c>
      <c r="F853" s="2">
        <f>'Moving Avg'!D853</f>
        <v>3.06176</v>
      </c>
      <c r="G853" s="2">
        <f>'Moving Avg'!F853</f>
        <v>3.052589999999999</v>
      </c>
      <c r="H853" s="2">
        <f>'Moving Avg'!G853</f>
        <v>3.0540920000000025</v>
      </c>
      <c r="I853" s="2">
        <f>'Moving Avg'!H853</f>
        <v>3.0464314999999984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  <c r="M853" s="8">
        <f t="shared" si="130"/>
        <v>25</v>
      </c>
      <c r="N853" s="8">
        <f t="shared" si="131"/>
        <v>45</v>
      </c>
      <c r="O853" s="8">
        <f t="shared" si="132"/>
        <v>50</v>
      </c>
      <c r="P853" s="8">
        <f t="shared" si="133"/>
        <v>33</v>
      </c>
      <c r="Q853" s="9">
        <f t="shared" si="134"/>
        <v>36.950000000000003</v>
      </c>
      <c r="R853" s="9">
        <f t="shared" si="135"/>
        <v>39.75</v>
      </c>
      <c r="S853" s="9">
        <f t="shared" si="136"/>
        <v>37.85</v>
      </c>
      <c r="T853" s="9">
        <f t="shared" si="137"/>
        <v>38.25</v>
      </c>
      <c r="U853" s="8">
        <f t="shared" si="138"/>
        <v>38.183333333333337</v>
      </c>
      <c r="V853" s="8">
        <f t="shared" si="139"/>
        <v>38.200000000000003</v>
      </c>
    </row>
    <row r="854" spans="1:22" ht="13.5" x14ac:dyDescent="0.25">
      <c r="A854" s="3">
        <f>RSI!A854</f>
        <v>43245</v>
      </c>
      <c r="B854" s="2">
        <f>RSI!B854</f>
        <v>3.0417999999999998</v>
      </c>
      <c r="C854" s="2">
        <f>RSI!I854</f>
        <v>47.700145535648218</v>
      </c>
      <c r="D854" s="2">
        <f>MACD!E854</f>
        <v>-1.7877365139130408E-2</v>
      </c>
      <c r="E854" s="2">
        <f>MACD!F854</f>
        <v>-1.706792320651512E-2</v>
      </c>
      <c r="F854" s="2">
        <f>'Moving Avg'!D854</f>
        <v>3.0534400000000002</v>
      </c>
      <c r="G854" s="2">
        <f>'Moving Avg'!F854</f>
        <v>3.052589999999999</v>
      </c>
      <c r="H854" s="2">
        <f>'Moving Avg'!G854</f>
        <v>3.0532600000000021</v>
      </c>
      <c r="I854" s="2">
        <f>'Moving Avg'!H854</f>
        <v>3.0466814999999974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  <c r="M854" s="8">
        <f t="shared" si="130"/>
        <v>25</v>
      </c>
      <c r="N854" s="8">
        <f t="shared" si="131"/>
        <v>45</v>
      </c>
      <c r="O854" s="8">
        <f t="shared" si="132"/>
        <v>50</v>
      </c>
      <c r="P854" s="8">
        <f t="shared" si="133"/>
        <v>33</v>
      </c>
      <c r="Q854" s="9">
        <f t="shared" si="134"/>
        <v>36.950000000000003</v>
      </c>
      <c r="R854" s="9">
        <f t="shared" si="135"/>
        <v>39.75</v>
      </c>
      <c r="S854" s="9">
        <f t="shared" si="136"/>
        <v>37.85</v>
      </c>
      <c r="T854" s="9">
        <f t="shared" si="137"/>
        <v>38.25</v>
      </c>
      <c r="U854" s="8">
        <f t="shared" si="138"/>
        <v>38.183333333333337</v>
      </c>
      <c r="V854" s="8">
        <f t="shared" si="139"/>
        <v>38.200000000000003</v>
      </c>
    </row>
    <row r="855" spans="1:22" ht="13.5" x14ac:dyDescent="0.25">
      <c r="A855" s="3">
        <f>RSI!A855</f>
        <v>43248</v>
      </c>
      <c r="B855" s="2">
        <f>RSI!B855</f>
        <v>3.0417999999999998</v>
      </c>
      <c r="C855" s="2">
        <f>RSI!I855</f>
        <v>47.700145535648211</v>
      </c>
      <c r="D855" s="2">
        <f>MACD!E855</f>
        <v>-9.7461799387663639E-3</v>
      </c>
      <c r="E855" s="2">
        <f>MACD!F855</f>
        <v>-1.560357455296537E-2</v>
      </c>
      <c r="F855" s="2">
        <f>'Moving Avg'!D855</f>
        <v>3.0451200000000003</v>
      </c>
      <c r="G855" s="2">
        <f>'Moving Avg'!F855</f>
        <v>3.0521749999999996</v>
      </c>
      <c r="H855" s="2">
        <f>'Moving Avg'!G855</f>
        <v>3.0525940000000014</v>
      </c>
      <c r="I855" s="2">
        <f>'Moving Avg'!H855</f>
        <v>3.0469734999999973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  <c r="M855" s="8">
        <f t="shared" si="130"/>
        <v>25</v>
      </c>
      <c r="N855" s="8">
        <f t="shared" si="131"/>
        <v>0</v>
      </c>
      <c r="O855" s="8">
        <f t="shared" si="132"/>
        <v>0</v>
      </c>
      <c r="P855" s="8">
        <f t="shared" si="133"/>
        <v>33</v>
      </c>
      <c r="Q855" s="9">
        <f t="shared" si="134"/>
        <v>13.7</v>
      </c>
      <c r="R855" s="9">
        <f t="shared" si="135"/>
        <v>13.25</v>
      </c>
      <c r="S855" s="9">
        <f t="shared" si="136"/>
        <v>18.600000000000001</v>
      </c>
      <c r="T855" s="9">
        <f t="shared" si="137"/>
        <v>14.5</v>
      </c>
      <c r="U855" s="8">
        <f t="shared" si="138"/>
        <v>15.183333333333332</v>
      </c>
      <c r="V855" s="8">
        <f t="shared" si="139"/>
        <v>15.012499999999999</v>
      </c>
    </row>
    <row r="856" spans="1:22" ht="13.5" x14ac:dyDescent="0.25">
      <c r="A856" s="3">
        <f>RSI!A856</f>
        <v>43249</v>
      </c>
      <c r="B856" s="2">
        <f>RSI!B856</f>
        <v>3.0167999999999999</v>
      </c>
      <c r="C856" s="2">
        <f>RSI!I856</f>
        <v>43.503636697092539</v>
      </c>
      <c r="D856" s="2">
        <f>MACD!E856</f>
        <v>-9.3859973974863564E-4</v>
      </c>
      <c r="E856" s="2">
        <f>MACD!F856</f>
        <v>-1.2670579590322023E-2</v>
      </c>
      <c r="F856" s="2">
        <f>'Moving Avg'!D856</f>
        <v>3.0318000000000001</v>
      </c>
      <c r="G856" s="2">
        <f>'Moving Avg'!F856</f>
        <v>3.0500949999999998</v>
      </c>
      <c r="H856" s="2">
        <f>'Moving Avg'!G856</f>
        <v>3.0514280000000009</v>
      </c>
      <c r="I856" s="2">
        <f>'Moving Avg'!H856</f>
        <v>3.0473904999999979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  <c r="M856" s="8">
        <f t="shared" si="130"/>
        <v>25</v>
      </c>
      <c r="N856" s="8">
        <f t="shared" si="131"/>
        <v>0</v>
      </c>
      <c r="O856" s="8">
        <f t="shared" si="132"/>
        <v>0</v>
      </c>
      <c r="P856" s="8">
        <f t="shared" si="133"/>
        <v>33</v>
      </c>
      <c r="Q856" s="9">
        <f t="shared" si="134"/>
        <v>13.7</v>
      </c>
      <c r="R856" s="9">
        <f t="shared" si="135"/>
        <v>13.25</v>
      </c>
      <c r="S856" s="9">
        <f t="shared" si="136"/>
        <v>18.600000000000001</v>
      </c>
      <c r="T856" s="9">
        <f t="shared" si="137"/>
        <v>14.5</v>
      </c>
      <c r="U856" s="8">
        <f t="shared" si="138"/>
        <v>15.183333333333332</v>
      </c>
      <c r="V856" s="8">
        <f t="shared" si="139"/>
        <v>15.012499999999999</v>
      </c>
    </row>
    <row r="857" spans="1:22" ht="13.5" x14ac:dyDescent="0.25">
      <c r="A857" s="3">
        <f>RSI!A857</f>
        <v>43250</v>
      </c>
      <c r="B857" s="2">
        <f>RSI!B857</f>
        <v>2.9418000000000002</v>
      </c>
      <c r="C857" s="2">
        <f>RSI!I857</f>
        <v>33.875191978188042</v>
      </c>
      <c r="D857" s="2">
        <f>MACD!E857</f>
        <v>1.2287152265063384E-2</v>
      </c>
      <c r="E857" s="2">
        <f>MACD!F857</f>
        <v>-7.6790332192449426E-3</v>
      </c>
      <c r="F857" s="2">
        <f>'Moving Avg'!D857</f>
        <v>3.0217999999999998</v>
      </c>
      <c r="G857" s="2">
        <f>'Moving Avg'!F857</f>
        <v>3.0442650000000002</v>
      </c>
      <c r="H857" s="2">
        <f>'Moving Avg'!G857</f>
        <v>3.0487620000000004</v>
      </c>
      <c r="I857" s="2">
        <f>'Moving Avg'!H857</f>
        <v>3.0470989999999976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  <c r="M857" s="8">
        <f t="shared" si="130"/>
        <v>25</v>
      </c>
      <c r="N857" s="8">
        <f t="shared" si="131"/>
        <v>0</v>
      </c>
      <c r="O857" s="8">
        <f t="shared" si="132"/>
        <v>0</v>
      </c>
      <c r="P857" s="8">
        <f t="shared" si="133"/>
        <v>33</v>
      </c>
      <c r="Q857" s="9">
        <f t="shared" si="134"/>
        <v>13.7</v>
      </c>
      <c r="R857" s="9">
        <f t="shared" si="135"/>
        <v>13.25</v>
      </c>
      <c r="S857" s="9">
        <f t="shared" si="136"/>
        <v>18.600000000000001</v>
      </c>
      <c r="T857" s="9">
        <f t="shared" si="137"/>
        <v>14.5</v>
      </c>
      <c r="U857" s="8">
        <f t="shared" si="138"/>
        <v>15.183333333333332</v>
      </c>
      <c r="V857" s="8">
        <f t="shared" si="139"/>
        <v>15.012499999999999</v>
      </c>
    </row>
    <row r="858" spans="1:22" ht="13.5" x14ac:dyDescent="0.25">
      <c r="A858" s="3">
        <f>RSI!A858</f>
        <v>43251</v>
      </c>
      <c r="B858" s="2">
        <f>RSI!B858</f>
        <v>3.0333999999999999</v>
      </c>
      <c r="C858" s="2">
        <f>RSI!I858</f>
        <v>48.784324542283613</v>
      </c>
      <c r="D858" s="2">
        <f>MACD!E858</f>
        <v>1.7337674180342155E-2</v>
      </c>
      <c r="E858" s="2">
        <f>MACD!F858</f>
        <v>-2.6756917393275237E-3</v>
      </c>
      <c r="F858" s="2">
        <f>'Moving Avg'!D858</f>
        <v>3.0151200000000005</v>
      </c>
      <c r="G858" s="2">
        <f>'Moving Avg'!F858</f>
        <v>3.0430150000000005</v>
      </c>
      <c r="H858" s="2">
        <f>'Moving Avg'!G858</f>
        <v>3.0479280000000002</v>
      </c>
      <c r="I858" s="2">
        <f>'Moving Avg'!H858</f>
        <v>3.0472654999999982</v>
      </c>
      <c r="J858" s="6" t="str">
        <f>OBV!F858</f>
        <v>BEARISH</v>
      </c>
      <c r="K858" s="6" t="str">
        <f>OBV!G858</f>
        <v>STRONG</v>
      </c>
      <c r="L858" s="6" t="str">
        <f>OBV!H858</f>
        <v>CONFIRMED BEARISH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33</v>
      </c>
      <c r="Q858" s="9">
        <f t="shared" si="134"/>
        <v>13.7</v>
      </c>
      <c r="R858" s="9">
        <f t="shared" si="135"/>
        <v>13.25</v>
      </c>
      <c r="S858" s="9">
        <f t="shared" si="136"/>
        <v>18.600000000000001</v>
      </c>
      <c r="T858" s="9">
        <f t="shared" si="137"/>
        <v>14.5</v>
      </c>
      <c r="U858" s="8">
        <f t="shared" si="138"/>
        <v>15.183333333333332</v>
      </c>
      <c r="V858" s="8">
        <f t="shared" si="139"/>
        <v>15.012499999999999</v>
      </c>
    </row>
    <row r="859" spans="1:22" ht="13.5" x14ac:dyDescent="0.25">
      <c r="A859" s="3">
        <f>RSI!A859</f>
        <v>43252</v>
      </c>
      <c r="B859" s="2">
        <f>RSI!B859</f>
        <v>3.0834000000000001</v>
      </c>
      <c r="C859" s="2">
        <f>RSI!I859</f>
        <v>54.778045191333042</v>
      </c>
      <c r="D859" s="2">
        <f>MACD!E859</f>
        <v>1.7963152328434262E-2</v>
      </c>
      <c r="E859" s="2">
        <f>MACD!F859</f>
        <v>1.4520770742248337E-3</v>
      </c>
      <c r="F859" s="2">
        <f>'Moving Avg'!D859</f>
        <v>3.0234399999999999</v>
      </c>
      <c r="G859" s="2">
        <f>'Moving Avg'!F859</f>
        <v>3.0459299999999998</v>
      </c>
      <c r="H859" s="2">
        <f>'Moving Avg'!G859</f>
        <v>3.0480940000000003</v>
      </c>
      <c r="I859" s="2">
        <f>'Moving Avg'!H859</f>
        <v>3.0477654999999984</v>
      </c>
      <c r="J859" s="6" t="str">
        <f>OBV!F859</f>
        <v>BULLISH</v>
      </c>
      <c r="K859" s="6" t="str">
        <f>OBV!G859</f>
        <v>WEAK</v>
      </c>
      <c r="L859" s="6" t="str">
        <f>OBV!H859</f>
        <v>CONFIRMED BULLISH</v>
      </c>
      <c r="M859" s="8">
        <f t="shared" si="130"/>
        <v>25</v>
      </c>
      <c r="N859" s="8">
        <f t="shared" si="131"/>
        <v>0</v>
      </c>
      <c r="O859" s="8">
        <f t="shared" si="132"/>
        <v>0</v>
      </c>
      <c r="P859" s="8">
        <f t="shared" si="133"/>
        <v>67</v>
      </c>
      <c r="Q859" s="9">
        <f t="shared" si="134"/>
        <v>18.799999999999997</v>
      </c>
      <c r="R859" s="9">
        <f t="shared" si="135"/>
        <v>21.75</v>
      </c>
      <c r="S859" s="9">
        <f t="shared" si="136"/>
        <v>33.900000000000006</v>
      </c>
      <c r="T859" s="9">
        <f t="shared" si="137"/>
        <v>23</v>
      </c>
      <c r="U859" s="8">
        <f t="shared" si="138"/>
        <v>24.816666666666666</v>
      </c>
      <c r="V859" s="8">
        <f t="shared" si="139"/>
        <v>24.362500000000001</v>
      </c>
    </row>
    <row r="860" spans="1:22" ht="13.5" x14ac:dyDescent="0.25">
      <c r="A860" s="3">
        <f>RSI!A860</f>
        <v>43255</v>
      </c>
      <c r="B860" s="2">
        <f>RSI!B860</f>
        <v>3.0668000000000002</v>
      </c>
      <c r="C860" s="2">
        <f>RSI!I860</f>
        <v>52.578054358432148</v>
      </c>
      <c r="D860" s="2">
        <f>MACD!E860</f>
        <v>1.9478120651544195E-2</v>
      </c>
      <c r="E860" s="2">
        <f>MACD!F860</f>
        <v>5.0572857896887058E-3</v>
      </c>
      <c r="F860" s="2">
        <f>'Moving Avg'!D860</f>
        <v>3.0284400000000007</v>
      </c>
      <c r="G860" s="2">
        <f>'Moving Avg'!F860</f>
        <v>3.0509300000000001</v>
      </c>
      <c r="H860" s="2">
        <f>'Moving Avg'!G860</f>
        <v>3.0479280000000002</v>
      </c>
      <c r="I860" s="2">
        <f>'Moving Avg'!H860</f>
        <v>3.0477654999999984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  <c r="M860" s="8">
        <f t="shared" si="130"/>
        <v>25</v>
      </c>
      <c r="N860" s="8">
        <f t="shared" si="131"/>
        <v>0</v>
      </c>
      <c r="O860" s="8">
        <f t="shared" si="132"/>
        <v>0</v>
      </c>
      <c r="P860" s="8">
        <f t="shared" si="133"/>
        <v>67</v>
      </c>
      <c r="Q860" s="9">
        <f t="shared" si="134"/>
        <v>18.799999999999997</v>
      </c>
      <c r="R860" s="9">
        <f t="shared" si="135"/>
        <v>21.75</v>
      </c>
      <c r="S860" s="9">
        <f t="shared" si="136"/>
        <v>33.900000000000006</v>
      </c>
      <c r="T860" s="9">
        <f t="shared" si="137"/>
        <v>23</v>
      </c>
      <c r="U860" s="8">
        <f t="shared" si="138"/>
        <v>24.816666666666666</v>
      </c>
      <c r="V860" s="8">
        <f t="shared" si="139"/>
        <v>24.362500000000001</v>
      </c>
    </row>
    <row r="861" spans="1:22" ht="13.5" x14ac:dyDescent="0.25">
      <c r="A861" s="3">
        <f>RSI!A861</f>
        <v>43256</v>
      </c>
      <c r="B861" s="2">
        <f>RSI!B861</f>
        <v>3.0668000000000002</v>
      </c>
      <c r="C861" s="2">
        <f>RSI!I861</f>
        <v>52.578054358432148</v>
      </c>
      <c r="D861" s="2">
        <f>MACD!E861</f>
        <v>2.0632262549689528E-2</v>
      </c>
      <c r="E861" s="2">
        <f>MACD!F861</f>
        <v>8.1722811416888707E-3</v>
      </c>
      <c r="F861" s="2">
        <f>'Moving Avg'!D861</f>
        <v>3.0384400000000005</v>
      </c>
      <c r="G861" s="2">
        <f>'Moving Avg'!F861</f>
        <v>3.053430000000001</v>
      </c>
      <c r="H861" s="2">
        <f>'Moving Avg'!G861</f>
        <v>3.0477619999999996</v>
      </c>
      <c r="I861" s="2">
        <f>'Moving Avg'!H861</f>
        <v>3.0477654999999984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  <c r="M861" s="8">
        <f t="shared" si="130"/>
        <v>25</v>
      </c>
      <c r="N861" s="8">
        <f t="shared" si="131"/>
        <v>0</v>
      </c>
      <c r="O861" s="8">
        <f t="shared" si="132"/>
        <v>0</v>
      </c>
      <c r="P861" s="8">
        <f t="shared" si="133"/>
        <v>67</v>
      </c>
      <c r="Q861" s="9">
        <f t="shared" si="134"/>
        <v>18.799999999999997</v>
      </c>
      <c r="R861" s="9">
        <f t="shared" si="135"/>
        <v>21.75</v>
      </c>
      <c r="S861" s="9">
        <f t="shared" si="136"/>
        <v>33.900000000000006</v>
      </c>
      <c r="T861" s="9">
        <f t="shared" si="137"/>
        <v>23</v>
      </c>
      <c r="U861" s="8">
        <f t="shared" si="138"/>
        <v>24.816666666666666</v>
      </c>
      <c r="V861" s="8">
        <f t="shared" si="139"/>
        <v>24.362500000000001</v>
      </c>
    </row>
    <row r="862" spans="1:22" ht="13.5" x14ac:dyDescent="0.25">
      <c r="A862" s="3">
        <f>RSI!A862</f>
        <v>43257</v>
      </c>
      <c r="B862" s="2">
        <f>RSI!B862</f>
        <v>3.0417999999999998</v>
      </c>
      <c r="C862" s="2">
        <f>RSI!I862</f>
        <v>49.131570304067992</v>
      </c>
      <c r="D862" s="2">
        <f>MACD!E862</f>
        <v>9.2500972271580828E-3</v>
      </c>
      <c r="E862" s="2">
        <f>MACD!F862</f>
        <v>8.3878443587827138E-3</v>
      </c>
      <c r="F862" s="2">
        <f>'Moving Avg'!D862</f>
        <v>3.05844</v>
      </c>
      <c r="G862" s="2">
        <f>'Moving Avg'!F862</f>
        <v>3.0542650000000005</v>
      </c>
      <c r="H862" s="2">
        <f>'Moving Avg'!G862</f>
        <v>3.0477620000000001</v>
      </c>
      <c r="I862" s="2">
        <f>'Moving Avg'!H862</f>
        <v>3.0476404999999973</v>
      </c>
      <c r="J862" s="6" t="str">
        <f>OBV!F862</f>
        <v>BULLISH</v>
      </c>
      <c r="K862" s="6" t="str">
        <f>OBV!G862</f>
        <v>WEAK</v>
      </c>
      <c r="L862" s="6" t="str">
        <f>OBV!H862</f>
        <v>CONFIRMED BULLISH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67</v>
      </c>
      <c r="Q862" s="9">
        <f t="shared" si="134"/>
        <v>26.299999999999997</v>
      </c>
      <c r="R862" s="9">
        <f t="shared" si="135"/>
        <v>39.25</v>
      </c>
      <c r="S862" s="9">
        <f t="shared" si="136"/>
        <v>46.400000000000006</v>
      </c>
      <c r="T862" s="9">
        <f t="shared" si="137"/>
        <v>35.5</v>
      </c>
      <c r="U862" s="8">
        <f t="shared" si="138"/>
        <v>37.31666666666667</v>
      </c>
      <c r="V862" s="8">
        <f t="shared" si="139"/>
        <v>36.862499999999997</v>
      </c>
    </row>
    <row r="863" spans="1:22" ht="13.5" x14ac:dyDescent="0.25">
      <c r="A863" s="3">
        <f>RSI!A863</f>
        <v>43258</v>
      </c>
      <c r="B863" s="2">
        <f>RSI!B863</f>
        <v>3.0417999999999998</v>
      </c>
      <c r="C863" s="2">
        <f>RSI!I863</f>
        <v>49.131570304067992</v>
      </c>
      <c r="D863" s="2">
        <f>MACD!E863</f>
        <v>1.1195693088682734E-2</v>
      </c>
      <c r="E863" s="2">
        <f>MACD!F863</f>
        <v>8.9494141047627186E-3</v>
      </c>
      <c r="F863" s="2">
        <f>'Moving Avg'!D863</f>
        <v>3.0601200000000004</v>
      </c>
      <c r="G863" s="2">
        <f>'Moving Avg'!F863</f>
        <v>3.0538500000000006</v>
      </c>
      <c r="H863" s="2">
        <f>'Moving Avg'!G863</f>
        <v>3.0477620000000001</v>
      </c>
      <c r="I863" s="2">
        <f>'Moving Avg'!H863</f>
        <v>3.0476404999999973</v>
      </c>
      <c r="J863" s="6" t="str">
        <f>OBV!F863</f>
        <v>BEARISH</v>
      </c>
      <c r="K863" s="6" t="str">
        <f>OBV!G863</f>
        <v>NEUTRAL</v>
      </c>
      <c r="L863" s="6" t="str">
        <f>OBV!H863</f>
        <v>BEARISH DIVERGENCE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16.5</v>
      </c>
      <c r="Q863" s="9">
        <f t="shared" si="134"/>
        <v>18.725000000000001</v>
      </c>
      <c r="R863" s="9">
        <f t="shared" si="135"/>
        <v>26.625</v>
      </c>
      <c r="S863" s="9">
        <f t="shared" si="136"/>
        <v>23.675000000000001</v>
      </c>
      <c r="T863" s="9">
        <f t="shared" si="137"/>
        <v>22.875</v>
      </c>
      <c r="U863" s="8">
        <f t="shared" si="138"/>
        <v>23.008333333333336</v>
      </c>
      <c r="V863" s="8">
        <f t="shared" si="139"/>
        <v>22.975000000000001</v>
      </c>
    </row>
    <row r="864" spans="1:22" ht="13.5" x14ac:dyDescent="0.25">
      <c r="A864" s="3">
        <f>RSI!A864</f>
        <v>43259</v>
      </c>
      <c r="B864" s="2">
        <f>RSI!B864</f>
        <v>3.0001000000000002</v>
      </c>
      <c r="C864" s="2">
        <f>RSI!I864</f>
        <v>43.602540063480447</v>
      </c>
      <c r="D864" s="2">
        <f>MACD!E864</f>
        <v>1.2120069412228318E-2</v>
      </c>
      <c r="E864" s="2">
        <f>MACD!F864</f>
        <v>9.5835451662558396E-3</v>
      </c>
      <c r="F864" s="2">
        <f>'Moving Avg'!D864</f>
        <v>3.0434600000000001</v>
      </c>
      <c r="G864" s="2">
        <f>'Moving Avg'!F864</f>
        <v>3.0509350000000004</v>
      </c>
      <c r="H864" s="2">
        <f>'Moving Avg'!G864</f>
        <v>3.046262</v>
      </c>
      <c r="I864" s="2">
        <f>'Moving Avg'!H864</f>
        <v>3.047431999999997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0</v>
      </c>
      <c r="P864" s="8">
        <f t="shared" si="133"/>
        <v>33</v>
      </c>
      <c r="Q864" s="9">
        <f t="shared" si="134"/>
        <v>13.7</v>
      </c>
      <c r="R864" s="9">
        <f t="shared" si="135"/>
        <v>13.25</v>
      </c>
      <c r="S864" s="9">
        <f t="shared" si="136"/>
        <v>18.600000000000001</v>
      </c>
      <c r="T864" s="9">
        <f t="shared" si="137"/>
        <v>14.5</v>
      </c>
      <c r="U864" s="8">
        <f t="shared" si="138"/>
        <v>15.183333333333332</v>
      </c>
      <c r="V864" s="8">
        <f t="shared" si="139"/>
        <v>15.012499999999999</v>
      </c>
    </row>
    <row r="865" spans="1:22" ht="13.5" x14ac:dyDescent="0.25">
      <c r="A865" s="3">
        <f>RSI!A865</f>
        <v>43262</v>
      </c>
      <c r="B865" s="2">
        <f>RSI!B865</f>
        <v>3.0001000000000002</v>
      </c>
      <c r="C865" s="2">
        <f>RSI!I865</f>
        <v>43.602540063480447</v>
      </c>
      <c r="D865" s="2">
        <f>MACD!E865</f>
        <v>1.3181389102616237E-2</v>
      </c>
      <c r="E865" s="2">
        <f>MACD!F865</f>
        <v>1.0303113953527919E-2</v>
      </c>
      <c r="F865" s="2">
        <f>'Moving Avg'!D865</f>
        <v>3.0301199999999997</v>
      </c>
      <c r="G865" s="2">
        <f>'Moving Avg'!F865</f>
        <v>3.0467700000000009</v>
      </c>
      <c r="H865" s="2">
        <f>'Moving Avg'!G865</f>
        <v>3.0450959999999996</v>
      </c>
      <c r="I865" s="2">
        <f>'Moving Avg'!H865</f>
        <v>3.047015499999997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  <c r="M865" s="8">
        <f t="shared" si="130"/>
        <v>25</v>
      </c>
      <c r="N865" s="8">
        <f t="shared" si="131"/>
        <v>0</v>
      </c>
      <c r="O865" s="8">
        <f t="shared" si="132"/>
        <v>0</v>
      </c>
      <c r="P865" s="8">
        <f t="shared" si="133"/>
        <v>33</v>
      </c>
      <c r="Q865" s="9">
        <f t="shared" si="134"/>
        <v>13.7</v>
      </c>
      <c r="R865" s="9">
        <f t="shared" si="135"/>
        <v>13.25</v>
      </c>
      <c r="S865" s="9">
        <f t="shared" si="136"/>
        <v>18.600000000000001</v>
      </c>
      <c r="T865" s="9">
        <f t="shared" si="137"/>
        <v>14.5</v>
      </c>
      <c r="U865" s="8">
        <f t="shared" si="138"/>
        <v>15.183333333333332</v>
      </c>
      <c r="V865" s="8">
        <f t="shared" si="139"/>
        <v>15.012499999999999</v>
      </c>
    </row>
    <row r="866" spans="1:22" ht="13.5" x14ac:dyDescent="0.25">
      <c r="A866" s="3">
        <f>RSI!A866</f>
        <v>43263</v>
      </c>
      <c r="B866" s="2">
        <f>RSI!B866</f>
        <v>3.0417999999999998</v>
      </c>
      <c r="C866" s="2">
        <f>RSI!I866</f>
        <v>50.113442967408155</v>
      </c>
      <c r="D866" s="2">
        <f>MACD!E866</f>
        <v>7.4028630583033994E-3</v>
      </c>
      <c r="E866" s="2">
        <f>MACD!F866</f>
        <v>9.7230637744830147E-3</v>
      </c>
      <c r="F866" s="2">
        <f>'Moving Avg'!D866</f>
        <v>3.0251200000000003</v>
      </c>
      <c r="G866" s="2">
        <f>'Moving Avg'!F866</f>
        <v>3.0446900000000006</v>
      </c>
      <c r="H866" s="2">
        <f>'Moving Avg'!G866</f>
        <v>3.0445959999999999</v>
      </c>
      <c r="I866" s="2">
        <f>'Moving Avg'!H866</f>
        <v>3.0468074999999963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  <c r="M866" s="8">
        <f t="shared" si="130"/>
        <v>25</v>
      </c>
      <c r="N866" s="8">
        <f t="shared" si="131"/>
        <v>45</v>
      </c>
      <c r="O866" s="8">
        <f t="shared" si="132"/>
        <v>0</v>
      </c>
      <c r="P866" s="8">
        <f t="shared" si="133"/>
        <v>66.5</v>
      </c>
      <c r="Q866" s="9">
        <f t="shared" si="134"/>
        <v>34.475000000000001</v>
      </c>
      <c r="R866" s="9">
        <f t="shared" si="135"/>
        <v>30.625</v>
      </c>
      <c r="S866" s="9">
        <f t="shared" si="136"/>
        <v>40.424999999999997</v>
      </c>
      <c r="T866" s="9">
        <f t="shared" si="137"/>
        <v>34.125</v>
      </c>
      <c r="U866" s="8">
        <f t="shared" si="138"/>
        <v>35.174999999999997</v>
      </c>
      <c r="V866" s="8">
        <f t="shared" si="139"/>
        <v>34.912499999999994</v>
      </c>
    </row>
    <row r="867" spans="1:22" ht="13.5" x14ac:dyDescent="0.25">
      <c r="A867" s="3">
        <f>RSI!A867</f>
        <v>43264</v>
      </c>
      <c r="B867" s="2">
        <f>RSI!B867</f>
        <v>3.0417999999999998</v>
      </c>
      <c r="C867" s="2">
        <f>RSI!I867</f>
        <v>50.113442967408155</v>
      </c>
      <c r="D867" s="2">
        <f>MACD!E867</f>
        <v>-9.0321970967370824E-3</v>
      </c>
      <c r="E867" s="2">
        <f>MACD!F867</f>
        <v>5.972011600238995E-3</v>
      </c>
      <c r="F867" s="2">
        <f>'Moving Avg'!D867</f>
        <v>3.0251200000000003</v>
      </c>
      <c r="G867" s="2">
        <f>'Moving Avg'!F867</f>
        <v>3.0426100000000007</v>
      </c>
      <c r="H867" s="2">
        <f>'Moving Avg'!G867</f>
        <v>3.0440959999999997</v>
      </c>
      <c r="I867" s="2">
        <f>'Moving Avg'!H867</f>
        <v>3.0466409999999962</v>
      </c>
      <c r="J867" s="6" t="str">
        <f>OBV!F867</f>
        <v>BULLISH</v>
      </c>
      <c r="K867" s="6" t="str">
        <f>OBV!G867</f>
        <v>WEAK</v>
      </c>
      <c r="L867" s="6" t="str">
        <f>OBV!H867</f>
        <v>NEUTRAL</v>
      </c>
      <c r="M867" s="8">
        <f t="shared" si="130"/>
        <v>25</v>
      </c>
      <c r="N867" s="8">
        <f t="shared" si="131"/>
        <v>45</v>
      </c>
      <c r="O867" s="8">
        <f t="shared" si="132"/>
        <v>0</v>
      </c>
      <c r="P867" s="8">
        <f t="shared" si="133"/>
        <v>33</v>
      </c>
      <c r="Q867" s="9">
        <f t="shared" si="134"/>
        <v>29.45</v>
      </c>
      <c r="R867" s="9">
        <f t="shared" si="135"/>
        <v>22.25</v>
      </c>
      <c r="S867" s="9">
        <f t="shared" si="136"/>
        <v>25.35</v>
      </c>
      <c r="T867" s="9">
        <f t="shared" si="137"/>
        <v>25.75</v>
      </c>
      <c r="U867" s="8">
        <f t="shared" si="138"/>
        <v>25.683333333333337</v>
      </c>
      <c r="V867" s="8">
        <f t="shared" si="139"/>
        <v>25.700000000000003</v>
      </c>
    </row>
    <row r="868" spans="1:22" ht="13.5" x14ac:dyDescent="0.25">
      <c r="A868" s="3">
        <f>RSI!A868</f>
        <v>43265</v>
      </c>
      <c r="B868" s="2">
        <f>RSI!B868</f>
        <v>3.0333999999999999</v>
      </c>
      <c r="C868" s="2">
        <f>RSI!I868</f>
        <v>48.797338369119444</v>
      </c>
      <c r="D868" s="2">
        <f>MACD!E868</f>
        <v>-8.2308089322049582E-3</v>
      </c>
      <c r="E868" s="2">
        <f>MACD!F868</f>
        <v>3.1314474937502047E-3</v>
      </c>
      <c r="F868" s="2">
        <f>'Moving Avg'!D868</f>
        <v>3.0234399999999999</v>
      </c>
      <c r="G868" s="2">
        <f>'Moving Avg'!F868</f>
        <v>3.0401100000000008</v>
      </c>
      <c r="H868" s="2">
        <f>'Moving Avg'!G868</f>
        <v>3.0435959999999995</v>
      </c>
      <c r="I868" s="2">
        <f>'Moving Avg'!H868</f>
        <v>3.0464324999999963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45</v>
      </c>
      <c r="O868" s="8">
        <f t="shared" si="132"/>
        <v>0</v>
      </c>
      <c r="P868" s="8">
        <f t="shared" si="133"/>
        <v>16.5</v>
      </c>
      <c r="Q868" s="9">
        <f t="shared" si="134"/>
        <v>26.975000000000001</v>
      </c>
      <c r="R868" s="9">
        <f t="shared" si="135"/>
        <v>18.125</v>
      </c>
      <c r="S868" s="9">
        <f t="shared" si="136"/>
        <v>17.925000000000001</v>
      </c>
      <c r="T868" s="9">
        <f t="shared" si="137"/>
        <v>21.625</v>
      </c>
      <c r="U868" s="8">
        <f t="shared" si="138"/>
        <v>21.008333333333336</v>
      </c>
      <c r="V868" s="8">
        <f t="shared" si="139"/>
        <v>21.162500000000001</v>
      </c>
    </row>
    <row r="869" spans="1:22" ht="13.5" x14ac:dyDescent="0.25">
      <c r="A869" s="3">
        <f>RSI!A869</f>
        <v>43269</v>
      </c>
      <c r="B869" s="2">
        <f>RSI!B869</f>
        <v>3.0001000000000002</v>
      </c>
      <c r="C869" s="2">
        <f>RSI!I869</f>
        <v>43.877735950991017</v>
      </c>
      <c r="D869" s="2">
        <f>MACD!E869</f>
        <v>2.6498320392343011E-3</v>
      </c>
      <c r="E869" s="2">
        <f>MACD!F869</f>
        <v>3.0351244028470241E-3</v>
      </c>
      <c r="F869" s="2">
        <f>'Moving Avg'!D869</f>
        <v>3.0234399999999999</v>
      </c>
      <c r="G869" s="2">
        <f>'Moving Avg'!F869</f>
        <v>3.0359450000000008</v>
      </c>
      <c r="H869" s="2">
        <f>'Moving Avg'!G869</f>
        <v>3.0424299999999995</v>
      </c>
      <c r="I869" s="2">
        <f>'Moving Avg'!H869</f>
        <v>3.0464324999999963</v>
      </c>
      <c r="J869" s="6" t="str">
        <f>OBV!F869</f>
        <v>BEARISH</v>
      </c>
      <c r="K869" s="6" t="str">
        <f>OBV!G869</f>
        <v>STRONG</v>
      </c>
      <c r="L869" s="6" t="str">
        <f>OBV!H869</f>
        <v>NEUTRAL</v>
      </c>
      <c r="M869" s="8">
        <f t="shared" si="130"/>
        <v>25</v>
      </c>
      <c r="N869" s="8">
        <f t="shared" si="131"/>
        <v>45</v>
      </c>
      <c r="O869" s="8">
        <f t="shared" si="132"/>
        <v>0</v>
      </c>
      <c r="P869" s="8">
        <f t="shared" si="133"/>
        <v>33</v>
      </c>
      <c r="Q869" s="9">
        <f t="shared" si="134"/>
        <v>29.45</v>
      </c>
      <c r="R869" s="9">
        <f t="shared" si="135"/>
        <v>22.25</v>
      </c>
      <c r="S869" s="9">
        <f t="shared" si="136"/>
        <v>25.35</v>
      </c>
      <c r="T869" s="9">
        <f t="shared" si="137"/>
        <v>25.75</v>
      </c>
      <c r="U869" s="8">
        <f t="shared" si="138"/>
        <v>25.683333333333337</v>
      </c>
      <c r="V869" s="8">
        <f t="shared" si="139"/>
        <v>25.700000000000003</v>
      </c>
    </row>
    <row r="870" spans="1:22" ht="13.5" x14ac:dyDescent="0.25">
      <c r="A870" s="3">
        <f>RSI!A870</f>
        <v>43270</v>
      </c>
      <c r="B870" s="2">
        <f>RSI!B870</f>
        <v>3.0001000000000002</v>
      </c>
      <c r="C870" s="2">
        <f>RSI!I870</f>
        <v>43.877735950991017</v>
      </c>
      <c r="D870" s="2">
        <f>MACD!E870</f>
        <v>9.5397948283761913E-3</v>
      </c>
      <c r="E870" s="2">
        <f>MACD!F870</f>
        <v>4.3360584879528581E-3</v>
      </c>
      <c r="F870" s="2">
        <f>'Moving Avg'!D870</f>
        <v>3.0234399999999999</v>
      </c>
      <c r="G870" s="2">
        <f>'Moving Avg'!F870</f>
        <v>3.0317800000000013</v>
      </c>
      <c r="H870" s="2">
        <f>'Moving Avg'!G870</f>
        <v>3.0412639999999995</v>
      </c>
      <c r="I870" s="2">
        <f>'Moving Avg'!H870</f>
        <v>3.0464324999999959</v>
      </c>
      <c r="J870" s="6" t="str">
        <f>OBV!F870</f>
        <v>BEARISH</v>
      </c>
      <c r="K870" s="6" t="str">
        <f>OBV!G870</f>
        <v>STRONG</v>
      </c>
      <c r="L870" s="6" t="str">
        <f>OBV!H870</f>
        <v>NEUTRAL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33</v>
      </c>
      <c r="Q870" s="9">
        <f t="shared" si="134"/>
        <v>13.7</v>
      </c>
      <c r="R870" s="9">
        <f t="shared" si="135"/>
        <v>13.25</v>
      </c>
      <c r="S870" s="9">
        <f t="shared" si="136"/>
        <v>18.600000000000001</v>
      </c>
      <c r="T870" s="9">
        <f t="shared" si="137"/>
        <v>14.5</v>
      </c>
      <c r="U870" s="8">
        <f t="shared" si="138"/>
        <v>15.183333333333332</v>
      </c>
      <c r="V870" s="8">
        <f t="shared" si="139"/>
        <v>15.012499999999999</v>
      </c>
    </row>
    <row r="871" spans="1:22" ht="13.5" x14ac:dyDescent="0.25">
      <c r="A871" s="3">
        <f>RSI!A871</f>
        <v>43271</v>
      </c>
      <c r="B871" s="2">
        <f>RSI!B871</f>
        <v>3.0270000000000001</v>
      </c>
      <c r="C871" s="2">
        <f>RSI!I871</f>
        <v>48.721129264560616</v>
      </c>
      <c r="D871" s="2">
        <f>MACD!E871</f>
        <v>1.3596719579660022E-2</v>
      </c>
      <c r="E871" s="2">
        <f>MACD!F871</f>
        <v>6.1881907062942918E-3</v>
      </c>
      <c r="F871" s="2">
        <f>'Moving Avg'!D871</f>
        <v>3.0204800000000001</v>
      </c>
      <c r="G871" s="2">
        <f>'Moving Avg'!F871</f>
        <v>3.028960000000001</v>
      </c>
      <c r="H871" s="2">
        <f>'Moving Avg'!G871</f>
        <v>3.0406359999999988</v>
      </c>
      <c r="I871" s="2">
        <f>'Moving Avg'!H871</f>
        <v>3.0463584999999962</v>
      </c>
      <c r="J871" s="6" t="str">
        <f>OBV!F871</f>
        <v>BEARISH</v>
      </c>
      <c r="K871" s="6" t="str">
        <f>OBV!G871</f>
        <v>STRONG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33</v>
      </c>
      <c r="Q871" s="9">
        <f t="shared" si="134"/>
        <v>13.7</v>
      </c>
      <c r="R871" s="9">
        <f t="shared" si="135"/>
        <v>13.25</v>
      </c>
      <c r="S871" s="9">
        <f t="shared" si="136"/>
        <v>18.600000000000001</v>
      </c>
      <c r="T871" s="9">
        <f t="shared" si="137"/>
        <v>14.5</v>
      </c>
      <c r="U871" s="8">
        <f t="shared" si="138"/>
        <v>15.183333333333332</v>
      </c>
      <c r="V871" s="8">
        <f t="shared" si="139"/>
        <v>15.012499999999999</v>
      </c>
    </row>
    <row r="872" spans="1:22" ht="13.5" x14ac:dyDescent="0.25">
      <c r="A872" s="3">
        <f>RSI!A872</f>
        <v>43272</v>
      </c>
      <c r="B872" s="2">
        <f>RSI!B872</f>
        <v>3.0002</v>
      </c>
      <c r="C872" s="2">
        <f>RSI!I872</f>
        <v>44.592172076676327</v>
      </c>
      <c r="D872" s="2">
        <f>MACD!E872</f>
        <v>1.5212866098988975E-2</v>
      </c>
      <c r="E872" s="2">
        <f>MACD!F872</f>
        <v>7.9931257848332299E-3</v>
      </c>
      <c r="F872" s="2">
        <f>'Moving Avg'!D872</f>
        <v>3.0121600000000002</v>
      </c>
      <c r="G872" s="2">
        <f>'Moving Avg'!F872</f>
        <v>3.0293800000000006</v>
      </c>
      <c r="H872" s="2">
        <f>'Moving Avg'!G872</f>
        <v>3.0403039999999995</v>
      </c>
      <c r="I872" s="2">
        <f>'Moving Avg'!H872</f>
        <v>3.046150499999996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33</v>
      </c>
      <c r="Q872" s="9">
        <f t="shared" si="134"/>
        <v>13.7</v>
      </c>
      <c r="R872" s="9">
        <f t="shared" si="135"/>
        <v>13.25</v>
      </c>
      <c r="S872" s="9">
        <f t="shared" si="136"/>
        <v>18.600000000000001</v>
      </c>
      <c r="T872" s="9">
        <f t="shared" si="137"/>
        <v>14.5</v>
      </c>
      <c r="U872" s="8">
        <f t="shared" si="138"/>
        <v>15.183333333333332</v>
      </c>
      <c r="V872" s="8">
        <f t="shared" si="139"/>
        <v>15.012499999999999</v>
      </c>
    </row>
    <row r="873" spans="1:22" ht="13.5" x14ac:dyDescent="0.25">
      <c r="A873" s="3">
        <f>RSI!A873</f>
        <v>43273</v>
      </c>
      <c r="B873" s="2">
        <f>RSI!B873</f>
        <v>2.9466000000000001</v>
      </c>
      <c r="C873" s="2">
        <f>RSI!I873</f>
        <v>37.709079053243293</v>
      </c>
      <c r="D873" s="2">
        <f>MACD!E873</f>
        <v>2.0750156208446224E-2</v>
      </c>
      <c r="E873" s="2">
        <f>MACD!F873</f>
        <v>1.0544531869555829E-2</v>
      </c>
      <c r="F873" s="2">
        <f>'Moving Avg'!D873</f>
        <v>2.9948000000000001</v>
      </c>
      <c r="G873" s="2">
        <f>'Moving Avg'!F873</f>
        <v>3.0233700000000008</v>
      </c>
      <c r="H873" s="2">
        <f>'Moving Avg'!G873</f>
        <v>3.0380679999999991</v>
      </c>
      <c r="I873" s="2">
        <f>'Moving Avg'!H873</f>
        <v>3.0456744999999961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0</v>
      </c>
      <c r="P873" s="8">
        <f t="shared" si="133"/>
        <v>33</v>
      </c>
      <c r="Q873" s="9">
        <f t="shared" si="134"/>
        <v>13.7</v>
      </c>
      <c r="R873" s="9">
        <f t="shared" si="135"/>
        <v>13.25</v>
      </c>
      <c r="S873" s="9">
        <f t="shared" si="136"/>
        <v>18.600000000000001</v>
      </c>
      <c r="T873" s="9">
        <f t="shared" si="137"/>
        <v>14.5</v>
      </c>
      <c r="U873" s="8">
        <f t="shared" si="138"/>
        <v>15.183333333333332</v>
      </c>
      <c r="V873" s="8">
        <f t="shared" si="139"/>
        <v>15.012499999999999</v>
      </c>
    </row>
    <row r="874" spans="1:22" ht="13.5" x14ac:dyDescent="0.25">
      <c r="A874" s="3">
        <f>RSI!A874</f>
        <v>43276</v>
      </c>
      <c r="B874" s="2">
        <f>RSI!B874</f>
        <v>2.9377</v>
      </c>
      <c r="C874" s="2">
        <f>RSI!I874</f>
        <v>36.696203594345818</v>
      </c>
      <c r="D874" s="2">
        <f>MACD!E874</f>
        <v>2.018079482743973E-2</v>
      </c>
      <c r="E874" s="2">
        <f>MACD!F874</f>
        <v>1.2471784461132611E-2</v>
      </c>
      <c r="F874" s="2">
        <f>'Moving Avg'!D874</f>
        <v>2.9823200000000001</v>
      </c>
      <c r="G874" s="2">
        <f>'Moving Avg'!F874</f>
        <v>3.0181650000000007</v>
      </c>
      <c r="H874" s="2">
        <f>'Moving Avg'!G874</f>
        <v>3.0356539999999992</v>
      </c>
      <c r="I874" s="2">
        <f>'Moving Avg'!H874</f>
        <v>3.0451539999999961</v>
      </c>
      <c r="J874" s="6" t="str">
        <f>OBV!F874</f>
        <v>BEARISH</v>
      </c>
      <c r="K874" s="6" t="str">
        <f>OBV!G874</f>
        <v>STRONG</v>
      </c>
      <c r="L874" s="6" t="str">
        <f>OBV!H874</f>
        <v>CONFIRMED BEARISH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33</v>
      </c>
      <c r="Q874" s="9">
        <f t="shared" si="134"/>
        <v>13.7</v>
      </c>
      <c r="R874" s="9">
        <f t="shared" si="135"/>
        <v>13.25</v>
      </c>
      <c r="S874" s="9">
        <f t="shared" si="136"/>
        <v>18.600000000000001</v>
      </c>
      <c r="T874" s="9">
        <f t="shared" si="137"/>
        <v>14.5</v>
      </c>
      <c r="U874" s="8">
        <f t="shared" si="138"/>
        <v>15.183333333333332</v>
      </c>
      <c r="V874" s="8">
        <f t="shared" si="139"/>
        <v>15.012499999999999</v>
      </c>
    </row>
    <row r="875" spans="1:22" ht="13.5" x14ac:dyDescent="0.25">
      <c r="A875" s="3">
        <f>RSI!A875</f>
        <v>43277</v>
      </c>
      <c r="B875" s="2">
        <f>RSI!B875</f>
        <v>2.9733999999999998</v>
      </c>
      <c r="C875" s="2">
        <f>RSI!I875</f>
        <v>43.277729867380359</v>
      </c>
      <c r="D875" s="2">
        <f>MACD!E875</f>
        <v>1.7571400072208032E-2</v>
      </c>
      <c r="E875" s="2">
        <f>MACD!F875</f>
        <v>1.3491707583347695E-2</v>
      </c>
      <c r="F875" s="2">
        <f>'Moving Avg'!D875</f>
        <v>2.9769800000000002</v>
      </c>
      <c r="G875" s="2">
        <f>'Moving Avg'!F875</f>
        <v>3.0147450000000005</v>
      </c>
      <c r="H875" s="2">
        <f>'Moving Avg'!G875</f>
        <v>3.0339539999999987</v>
      </c>
      <c r="I875" s="2">
        <f>'Moving Avg'!H875</f>
        <v>3.0448119999999954</v>
      </c>
      <c r="J875" s="6" t="str">
        <f>OBV!F875</f>
        <v>BEARISH</v>
      </c>
      <c r="K875" s="6" t="str">
        <f>OBV!G875</f>
        <v>STRONG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33</v>
      </c>
      <c r="Q875" s="9">
        <f t="shared" si="134"/>
        <v>13.7</v>
      </c>
      <c r="R875" s="9">
        <f t="shared" si="135"/>
        <v>13.25</v>
      </c>
      <c r="S875" s="9">
        <f t="shared" si="136"/>
        <v>18.600000000000001</v>
      </c>
      <c r="T875" s="9">
        <f t="shared" si="137"/>
        <v>14.5</v>
      </c>
      <c r="U875" s="8">
        <f t="shared" si="138"/>
        <v>15.183333333333332</v>
      </c>
      <c r="V875" s="8">
        <f t="shared" si="139"/>
        <v>15.012499999999999</v>
      </c>
    </row>
    <row r="876" spans="1:22" ht="13.5" x14ac:dyDescent="0.25">
      <c r="A876" s="3">
        <f>RSI!A876</f>
        <v>43278</v>
      </c>
      <c r="B876" s="2">
        <f>RSI!B876</f>
        <v>3.0358999999999998</v>
      </c>
      <c r="C876" s="2">
        <f>RSI!I876</f>
        <v>52.574019863865722</v>
      </c>
      <c r="D876" s="2">
        <f>MACD!E876</f>
        <v>1.7416787086517171E-2</v>
      </c>
      <c r="E876" s="2">
        <f>MACD!F876</f>
        <v>1.4276723483981591E-2</v>
      </c>
      <c r="F876" s="2">
        <f>'Moving Avg'!D876</f>
        <v>2.9787599999999999</v>
      </c>
      <c r="G876" s="2">
        <f>'Moving Avg'!F876</f>
        <v>3.0156999999999998</v>
      </c>
      <c r="H876" s="2">
        <f>'Moving Avg'!G876</f>
        <v>3.0335039999999989</v>
      </c>
      <c r="I876" s="2">
        <f>'Moving Avg'!H876</f>
        <v>3.0448244999999958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33</v>
      </c>
      <c r="Q876" s="9">
        <f t="shared" si="134"/>
        <v>13.7</v>
      </c>
      <c r="R876" s="9">
        <f t="shared" si="135"/>
        <v>13.25</v>
      </c>
      <c r="S876" s="9">
        <f t="shared" si="136"/>
        <v>18.600000000000001</v>
      </c>
      <c r="T876" s="9">
        <f t="shared" si="137"/>
        <v>14.5</v>
      </c>
      <c r="U876" s="8">
        <f t="shared" si="138"/>
        <v>15.183333333333332</v>
      </c>
      <c r="V876" s="8">
        <f t="shared" si="139"/>
        <v>15.012499999999999</v>
      </c>
    </row>
    <row r="877" spans="1:22" ht="13.5" x14ac:dyDescent="0.25">
      <c r="A877" s="3">
        <f>RSI!A877</f>
        <v>43279</v>
      </c>
      <c r="B877" s="2">
        <f>RSI!B877</f>
        <v>2.9466000000000001</v>
      </c>
      <c r="C877" s="2">
        <f>RSI!I877</f>
        <v>41.985962264150892</v>
      </c>
      <c r="D877" s="2">
        <f>MACD!E877</f>
        <v>2.377922093434881E-2</v>
      </c>
      <c r="E877" s="2">
        <f>MACD!F877</f>
        <v>1.6177222974055036E-2</v>
      </c>
      <c r="F877" s="2">
        <f>'Moving Avg'!D877</f>
        <v>2.9680399999999998</v>
      </c>
      <c r="G877" s="2">
        <f>'Moving Avg'!F877</f>
        <v>3.0159399999999996</v>
      </c>
      <c r="H877" s="2">
        <f>'Moving Avg'!G877</f>
        <v>3.031267999999999</v>
      </c>
      <c r="I877" s="2">
        <f>'Moving Avg'!H877</f>
        <v>3.044390499999996</v>
      </c>
      <c r="J877" s="6" t="str">
        <f>OBV!F877</f>
        <v>BEARISH</v>
      </c>
      <c r="K877" s="6" t="str">
        <f>OBV!G877</f>
        <v>STRONG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0</v>
      </c>
      <c r="P877" s="8">
        <f t="shared" si="133"/>
        <v>33</v>
      </c>
      <c r="Q877" s="9">
        <f t="shared" si="134"/>
        <v>13.7</v>
      </c>
      <c r="R877" s="9">
        <f t="shared" si="135"/>
        <v>13.25</v>
      </c>
      <c r="S877" s="9">
        <f t="shared" si="136"/>
        <v>18.600000000000001</v>
      </c>
      <c r="T877" s="9">
        <f t="shared" si="137"/>
        <v>14.5</v>
      </c>
      <c r="U877" s="8">
        <f t="shared" si="138"/>
        <v>15.183333333333332</v>
      </c>
      <c r="V877" s="8">
        <f t="shared" si="139"/>
        <v>15.012499999999999</v>
      </c>
    </row>
    <row r="878" spans="1:22" ht="13.5" x14ac:dyDescent="0.25">
      <c r="A878" s="3">
        <f>RSI!A878</f>
        <v>43280</v>
      </c>
      <c r="B878" s="2">
        <f>RSI!B878</f>
        <v>2.8573</v>
      </c>
      <c r="C878" s="2">
        <f>RSI!I878</f>
        <v>34.50281455730628</v>
      </c>
      <c r="D878" s="2">
        <f>MACD!E878</f>
        <v>3.4900452912742796E-2</v>
      </c>
      <c r="E878" s="2">
        <f>MACD!F878</f>
        <v>1.9921868961792589E-2</v>
      </c>
      <c r="F878" s="2">
        <f>'Moving Avg'!D878</f>
        <v>2.95018</v>
      </c>
      <c r="G878" s="2">
        <f>'Moving Avg'!F878</f>
        <v>3.0071349999999999</v>
      </c>
      <c r="H878" s="2">
        <f>'Moving Avg'!G878</f>
        <v>3.028411999999999</v>
      </c>
      <c r="I878" s="2">
        <f>'Moving Avg'!H878</f>
        <v>3.0435099999999959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33</v>
      </c>
      <c r="Q878" s="9">
        <f t="shared" si="134"/>
        <v>13.7</v>
      </c>
      <c r="R878" s="9">
        <f t="shared" si="135"/>
        <v>13.25</v>
      </c>
      <c r="S878" s="9">
        <f t="shared" si="136"/>
        <v>18.600000000000001</v>
      </c>
      <c r="T878" s="9">
        <f t="shared" si="137"/>
        <v>14.5</v>
      </c>
      <c r="U878" s="8">
        <f t="shared" si="138"/>
        <v>15.183333333333332</v>
      </c>
      <c r="V878" s="8">
        <f t="shared" si="139"/>
        <v>15.012499999999999</v>
      </c>
    </row>
    <row r="879" spans="1:22" ht="13.5" x14ac:dyDescent="0.25">
      <c r="A879" s="3">
        <f>RSI!A879</f>
        <v>43283</v>
      </c>
      <c r="B879" s="2">
        <f>RSI!B879</f>
        <v>2.6877</v>
      </c>
      <c r="C879" s="2">
        <f>RSI!I879</f>
        <v>25.285400205979585</v>
      </c>
      <c r="D879" s="2">
        <f>MACD!E879</f>
        <v>5.2662666537834468E-2</v>
      </c>
      <c r="E879" s="2">
        <f>MACD!F879</f>
        <v>2.6470028477000966E-2</v>
      </c>
      <c r="F879" s="2">
        <f>'Moving Avg'!D879</f>
        <v>2.9001799999999998</v>
      </c>
      <c r="G879" s="2">
        <f>'Moving Avg'!F879</f>
        <v>2.9873500000000002</v>
      </c>
      <c r="H879" s="2">
        <f>'Moving Avg'!G879</f>
        <v>3.0221639999999992</v>
      </c>
      <c r="I879" s="2">
        <f>'Moving Avg'!H879</f>
        <v>3.0417814999999964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  <c r="M879" s="8">
        <f t="shared" si="130"/>
        <v>50</v>
      </c>
      <c r="N879" s="8">
        <f t="shared" si="131"/>
        <v>0</v>
      </c>
      <c r="O879" s="8">
        <f t="shared" si="132"/>
        <v>0</v>
      </c>
      <c r="P879" s="8">
        <f t="shared" si="133"/>
        <v>33</v>
      </c>
      <c r="Q879" s="9">
        <f t="shared" si="134"/>
        <v>22.45</v>
      </c>
      <c r="R879" s="9">
        <f t="shared" si="135"/>
        <v>18.25</v>
      </c>
      <c r="S879" s="9">
        <f t="shared" si="136"/>
        <v>22.35</v>
      </c>
      <c r="T879" s="9">
        <f t="shared" si="137"/>
        <v>20.75</v>
      </c>
      <c r="U879" s="8">
        <f t="shared" si="138"/>
        <v>21.016666666666669</v>
      </c>
      <c r="V879" s="8">
        <f t="shared" si="139"/>
        <v>20.950000000000003</v>
      </c>
    </row>
    <row r="880" spans="1:22" ht="13.5" x14ac:dyDescent="0.25">
      <c r="A880" s="3">
        <f>RSI!A880</f>
        <v>43284</v>
      </c>
      <c r="B880" s="2">
        <f>RSI!B880</f>
        <v>2.7858999999999998</v>
      </c>
      <c r="C880" s="2">
        <f>RSI!I880</f>
        <v>35.954199988930142</v>
      </c>
      <c r="D880" s="2">
        <f>MACD!E880</f>
        <v>6.2264826312047994E-2</v>
      </c>
      <c r="E880" s="2">
        <f>MACD!F880</f>
        <v>3.362898804401037E-2</v>
      </c>
      <c r="F880" s="2">
        <f>'Moving Avg'!D880</f>
        <v>2.8626800000000001</v>
      </c>
      <c r="G880" s="2">
        <f>'Moving Avg'!F880</f>
        <v>2.973304999999999</v>
      </c>
      <c r="H880" s="2">
        <f>'Moving Avg'!G880</f>
        <v>3.0178799999999995</v>
      </c>
      <c r="I880" s="2">
        <f>'Moving Avg'!H880</f>
        <v>3.0405439999999957</v>
      </c>
      <c r="J880" s="6" t="str">
        <f>OBV!F880</f>
        <v>BEARISH</v>
      </c>
      <c r="K880" s="6" t="str">
        <f>OBV!G880</f>
        <v>STRONG</v>
      </c>
      <c r="L880" s="6" t="str">
        <f>OBV!H880</f>
        <v>CONFIRMED BEARISH</v>
      </c>
      <c r="M880" s="8">
        <f t="shared" si="130"/>
        <v>25</v>
      </c>
      <c r="N880" s="8">
        <f t="shared" si="131"/>
        <v>0</v>
      </c>
      <c r="O880" s="8">
        <f t="shared" si="132"/>
        <v>0</v>
      </c>
      <c r="P880" s="8">
        <f t="shared" si="133"/>
        <v>33</v>
      </c>
      <c r="Q880" s="9">
        <f t="shared" si="134"/>
        <v>13.7</v>
      </c>
      <c r="R880" s="9">
        <f t="shared" si="135"/>
        <v>13.25</v>
      </c>
      <c r="S880" s="9">
        <f t="shared" si="136"/>
        <v>18.600000000000001</v>
      </c>
      <c r="T880" s="9">
        <f t="shared" si="137"/>
        <v>14.5</v>
      </c>
      <c r="U880" s="8">
        <f t="shared" si="138"/>
        <v>15.183333333333332</v>
      </c>
      <c r="V880" s="8">
        <f t="shared" si="139"/>
        <v>15.012499999999999</v>
      </c>
    </row>
    <row r="881" spans="1:22" ht="13.5" x14ac:dyDescent="0.25">
      <c r="A881" s="3">
        <f>RSI!A881</f>
        <v>43285</v>
      </c>
      <c r="B881" s="2">
        <f>RSI!B881</f>
        <v>2.8573</v>
      </c>
      <c r="C881" s="2">
        <f>RSI!I881</f>
        <v>42.395024869444377</v>
      </c>
      <c r="D881" s="2">
        <f>MACD!E881</f>
        <v>7.036891358458508E-2</v>
      </c>
      <c r="E881" s="2">
        <f>MACD!F881</f>
        <v>4.0976973152125312E-2</v>
      </c>
      <c r="F881" s="2">
        <f>'Moving Avg'!D881</f>
        <v>2.8269600000000001</v>
      </c>
      <c r="G881" s="2">
        <f>'Moving Avg'!F881</f>
        <v>2.9628299999999999</v>
      </c>
      <c r="H881" s="2">
        <f>'Moving Avg'!G881</f>
        <v>3.0138579999999995</v>
      </c>
      <c r="I881" s="2">
        <f>'Moving Avg'!H881</f>
        <v>3.0396634999999965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  <c r="M881" s="8">
        <f t="shared" si="130"/>
        <v>25</v>
      </c>
      <c r="N881" s="8">
        <f t="shared" si="131"/>
        <v>0</v>
      </c>
      <c r="O881" s="8">
        <f t="shared" si="132"/>
        <v>0</v>
      </c>
      <c r="P881" s="8">
        <f t="shared" si="133"/>
        <v>33</v>
      </c>
      <c r="Q881" s="9">
        <f t="shared" si="134"/>
        <v>13.7</v>
      </c>
      <c r="R881" s="9">
        <f t="shared" si="135"/>
        <v>13.25</v>
      </c>
      <c r="S881" s="9">
        <f t="shared" si="136"/>
        <v>18.600000000000001</v>
      </c>
      <c r="T881" s="9">
        <f t="shared" si="137"/>
        <v>14.5</v>
      </c>
      <c r="U881" s="8">
        <f t="shared" si="138"/>
        <v>15.183333333333332</v>
      </c>
      <c r="V881" s="8">
        <f t="shared" si="139"/>
        <v>15.012499999999999</v>
      </c>
    </row>
    <row r="882" spans="1:22" ht="13.5" x14ac:dyDescent="0.25">
      <c r="A882" s="3">
        <f>RSI!A882</f>
        <v>43286</v>
      </c>
      <c r="B882" s="2">
        <f>RSI!B882</f>
        <v>2.8573</v>
      </c>
      <c r="C882" s="2">
        <f>RSI!I882</f>
        <v>42.395024869444377</v>
      </c>
      <c r="D882" s="2">
        <f>MACD!E882</f>
        <v>7.372717097948378E-2</v>
      </c>
      <c r="E882" s="2">
        <f>MACD!F882</f>
        <v>4.752701271759701E-2</v>
      </c>
      <c r="F882" s="2">
        <f>'Moving Avg'!D882</f>
        <v>2.8090999999999999</v>
      </c>
      <c r="G882" s="2">
        <f>'Moving Avg'!F882</f>
        <v>2.9536049999999996</v>
      </c>
      <c r="H882" s="2">
        <f>'Moving Avg'!G882</f>
        <v>3.0100020000000001</v>
      </c>
      <c r="I882" s="2">
        <f>'Moving Avg'!H882</f>
        <v>3.0387829999999965</v>
      </c>
      <c r="J882" s="6" t="str">
        <f>OBV!F882</f>
        <v>BEARISH</v>
      </c>
      <c r="K882" s="6" t="str">
        <f>OBV!G882</f>
        <v>STRONG</v>
      </c>
      <c r="L882" s="6" t="str">
        <f>OBV!H882</f>
        <v>CONFIRMED BEARISH</v>
      </c>
      <c r="M882" s="8">
        <f t="shared" si="130"/>
        <v>25</v>
      </c>
      <c r="N882" s="8">
        <f t="shared" si="131"/>
        <v>0</v>
      </c>
      <c r="O882" s="8">
        <f t="shared" si="132"/>
        <v>0</v>
      </c>
      <c r="P882" s="8">
        <f t="shared" si="133"/>
        <v>33</v>
      </c>
      <c r="Q882" s="9">
        <f t="shared" si="134"/>
        <v>13.7</v>
      </c>
      <c r="R882" s="9">
        <f t="shared" si="135"/>
        <v>13.25</v>
      </c>
      <c r="S882" s="9">
        <f t="shared" si="136"/>
        <v>18.600000000000001</v>
      </c>
      <c r="T882" s="9">
        <f t="shared" si="137"/>
        <v>14.5</v>
      </c>
      <c r="U882" s="8">
        <f t="shared" si="138"/>
        <v>15.183333333333332</v>
      </c>
      <c r="V882" s="8">
        <f t="shared" si="139"/>
        <v>15.012499999999999</v>
      </c>
    </row>
    <row r="883" spans="1:22" ht="13.5" x14ac:dyDescent="0.25">
      <c r="A883" s="3">
        <f>RSI!A883</f>
        <v>43287</v>
      </c>
      <c r="B883" s="2">
        <f>RSI!B883</f>
        <v>2.8662999999999998</v>
      </c>
      <c r="C883" s="2">
        <f>RSI!I883</f>
        <v>43.229639801831105</v>
      </c>
      <c r="D883" s="2">
        <f>MACD!E883</f>
        <v>6.8233758158056546E-2</v>
      </c>
      <c r="E883" s="2">
        <f>MACD!F883</f>
        <v>5.1668361805688921E-2</v>
      </c>
      <c r="F883" s="2">
        <f>'Moving Avg'!D883</f>
        <v>2.8109000000000002</v>
      </c>
      <c r="G883" s="2">
        <f>'Moving Avg'!F883</f>
        <v>2.9448300000000001</v>
      </c>
      <c r="H883" s="2">
        <f>'Moving Avg'!G883</f>
        <v>3.0064920000000002</v>
      </c>
      <c r="I883" s="2">
        <f>'Moving Avg'!H883</f>
        <v>3.0379889999999961</v>
      </c>
      <c r="J883" s="6" t="str">
        <f>OBV!F883</f>
        <v>BEARISH</v>
      </c>
      <c r="K883" s="6" t="str">
        <f>OBV!G883</f>
        <v>STRONG</v>
      </c>
      <c r="L883" s="6" t="str">
        <f>OBV!H883</f>
        <v>BEARISH DIVERGENCE</v>
      </c>
      <c r="M883" s="8">
        <f t="shared" si="130"/>
        <v>25</v>
      </c>
      <c r="N883" s="8">
        <f t="shared" si="131"/>
        <v>0</v>
      </c>
      <c r="O883" s="8">
        <f t="shared" si="132"/>
        <v>0</v>
      </c>
      <c r="P883" s="8">
        <f t="shared" si="133"/>
        <v>33</v>
      </c>
      <c r="Q883" s="9">
        <f t="shared" si="134"/>
        <v>13.7</v>
      </c>
      <c r="R883" s="9">
        <f t="shared" si="135"/>
        <v>13.25</v>
      </c>
      <c r="S883" s="9">
        <f t="shared" si="136"/>
        <v>18.600000000000001</v>
      </c>
      <c r="T883" s="9">
        <f t="shared" si="137"/>
        <v>14.5</v>
      </c>
      <c r="U883" s="8">
        <f t="shared" si="138"/>
        <v>15.183333333333332</v>
      </c>
      <c r="V883" s="8">
        <f t="shared" si="139"/>
        <v>15.012499999999999</v>
      </c>
    </row>
    <row r="884" spans="1:22" ht="13.5" x14ac:dyDescent="0.25">
      <c r="A884" s="3">
        <f>RSI!A884</f>
        <v>43290</v>
      </c>
      <c r="B884" s="2">
        <f>RSI!B884</f>
        <v>2.9466000000000001</v>
      </c>
      <c r="C884" s="2">
        <f>RSI!I884</f>
        <v>50.167093455448502</v>
      </c>
      <c r="D884" s="2">
        <f>MACD!E884</f>
        <v>5.6749930355992184E-2</v>
      </c>
      <c r="E884" s="2">
        <f>MACD!F884</f>
        <v>5.2684675515749575E-2</v>
      </c>
      <c r="F884" s="2">
        <f>'Moving Avg'!D884</f>
        <v>2.8626800000000001</v>
      </c>
      <c r="G884" s="2">
        <f>'Moving Avg'!F884</f>
        <v>2.9421550000000005</v>
      </c>
      <c r="H884" s="2">
        <f>'Moving Avg'!G884</f>
        <v>3.004588</v>
      </c>
      <c r="I884" s="2">
        <f>'Moving Avg'!H884</f>
        <v>3.0375964999999963</v>
      </c>
      <c r="J884" s="6" t="str">
        <f>OBV!F884</f>
        <v>BULLISH</v>
      </c>
      <c r="K884" s="6" t="str">
        <f>OBV!G884</f>
        <v>WEAK</v>
      </c>
      <c r="L884" s="6" t="str">
        <f>OBV!H884</f>
        <v>CONFIRMED BULLISH</v>
      </c>
      <c r="M884" s="8">
        <f t="shared" si="130"/>
        <v>25</v>
      </c>
      <c r="N884" s="8">
        <f t="shared" si="131"/>
        <v>0</v>
      </c>
      <c r="O884" s="8">
        <f t="shared" si="132"/>
        <v>0</v>
      </c>
      <c r="P884" s="8">
        <f t="shared" si="133"/>
        <v>67</v>
      </c>
      <c r="Q884" s="9">
        <f t="shared" si="134"/>
        <v>18.799999999999997</v>
      </c>
      <c r="R884" s="9">
        <f t="shared" si="135"/>
        <v>21.75</v>
      </c>
      <c r="S884" s="9">
        <f t="shared" si="136"/>
        <v>33.900000000000006</v>
      </c>
      <c r="T884" s="9">
        <f t="shared" si="137"/>
        <v>23</v>
      </c>
      <c r="U884" s="8">
        <f t="shared" si="138"/>
        <v>24.816666666666666</v>
      </c>
      <c r="V884" s="8">
        <f t="shared" si="139"/>
        <v>24.362500000000001</v>
      </c>
    </row>
    <row r="885" spans="1:22" ht="13.5" x14ac:dyDescent="0.25">
      <c r="A885" s="3">
        <f>RSI!A885</f>
        <v>43291</v>
      </c>
      <c r="B885" s="2">
        <f>RSI!B885</f>
        <v>2.9287999999999998</v>
      </c>
      <c r="C885" s="2">
        <f>RSI!I885</f>
        <v>48.745096966479991</v>
      </c>
      <c r="D885" s="2">
        <f>MACD!E885</f>
        <v>5.3815308227810554E-2</v>
      </c>
      <c r="E885" s="2">
        <f>MACD!F885</f>
        <v>5.2910802058161774E-2</v>
      </c>
      <c r="F885" s="2">
        <f>'Moving Avg'!D885</f>
        <v>2.8912599999999999</v>
      </c>
      <c r="G885" s="2">
        <f>'Moving Avg'!F885</f>
        <v>2.9385900000000005</v>
      </c>
      <c r="H885" s="2">
        <f>'Moving Avg'!G885</f>
        <v>3.0021620000000002</v>
      </c>
      <c r="I885" s="2">
        <f>'Moving Avg'!H885</f>
        <v>3.0371149999999965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  <c r="M885" s="8">
        <f t="shared" si="130"/>
        <v>25</v>
      </c>
      <c r="N885" s="8">
        <f t="shared" si="131"/>
        <v>0</v>
      </c>
      <c r="O885" s="8">
        <f t="shared" si="132"/>
        <v>0</v>
      </c>
      <c r="P885" s="8">
        <f t="shared" si="133"/>
        <v>16.5</v>
      </c>
      <c r="Q885" s="9">
        <f t="shared" si="134"/>
        <v>11.225</v>
      </c>
      <c r="R885" s="9">
        <f t="shared" si="135"/>
        <v>9.125</v>
      </c>
      <c r="S885" s="9">
        <f t="shared" si="136"/>
        <v>11.175000000000001</v>
      </c>
      <c r="T885" s="9">
        <f t="shared" si="137"/>
        <v>10.375</v>
      </c>
      <c r="U885" s="8">
        <f t="shared" si="138"/>
        <v>10.508333333333335</v>
      </c>
      <c r="V885" s="8">
        <f t="shared" si="139"/>
        <v>10.475000000000001</v>
      </c>
    </row>
    <row r="886" spans="1:22" ht="13.5" x14ac:dyDescent="0.25">
      <c r="A886" s="3">
        <f>RSI!A886</f>
        <v>43292</v>
      </c>
      <c r="B886" s="2">
        <f>RSI!B886</f>
        <v>2.9287999999999998</v>
      </c>
      <c r="C886" s="2">
        <f>RSI!I886</f>
        <v>48.745096966479984</v>
      </c>
      <c r="D886" s="2">
        <f>MACD!E886</f>
        <v>6.1026469714530851E-2</v>
      </c>
      <c r="E886" s="2">
        <f>MACD!F886</f>
        <v>5.4533935589435589E-2</v>
      </c>
      <c r="F886" s="2">
        <f>'Moving Avg'!D886</f>
        <v>2.9055599999999999</v>
      </c>
      <c r="G886" s="2">
        <f>'Moving Avg'!F886</f>
        <v>2.9329399999999999</v>
      </c>
      <c r="H886" s="2">
        <f>'Moving Avg'!G886</f>
        <v>2.9995699999999998</v>
      </c>
      <c r="I886" s="2">
        <f>'Moving Avg'!H886</f>
        <v>3.0366334999999971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  <c r="M886" s="8">
        <f t="shared" si="130"/>
        <v>25</v>
      </c>
      <c r="N886" s="8">
        <f t="shared" si="131"/>
        <v>0</v>
      </c>
      <c r="O886" s="8">
        <f t="shared" si="132"/>
        <v>0</v>
      </c>
      <c r="P886" s="8">
        <f t="shared" si="133"/>
        <v>16.5</v>
      </c>
      <c r="Q886" s="9">
        <f t="shared" si="134"/>
        <v>11.225</v>
      </c>
      <c r="R886" s="9">
        <f t="shared" si="135"/>
        <v>9.125</v>
      </c>
      <c r="S886" s="9">
        <f t="shared" si="136"/>
        <v>11.175000000000001</v>
      </c>
      <c r="T886" s="9">
        <f t="shared" si="137"/>
        <v>10.375</v>
      </c>
      <c r="U886" s="8">
        <f t="shared" si="138"/>
        <v>10.508333333333335</v>
      </c>
      <c r="V886" s="8">
        <f t="shared" si="139"/>
        <v>10.475000000000001</v>
      </c>
    </row>
    <row r="887" spans="1:22" ht="13.5" x14ac:dyDescent="0.25">
      <c r="A887" s="3">
        <f>RSI!A887</f>
        <v>43293</v>
      </c>
      <c r="B887" s="2">
        <f>RSI!B887</f>
        <v>2.9020000000000001</v>
      </c>
      <c r="C887" s="2">
        <f>RSI!I887</f>
        <v>46.446228127030857</v>
      </c>
      <c r="D887" s="2">
        <f>MACD!E887</f>
        <v>5.5448018233020591E-2</v>
      </c>
      <c r="E887" s="2">
        <f>MACD!F887</f>
        <v>5.4716752118152592E-2</v>
      </c>
      <c r="F887" s="2">
        <f>'Moving Avg'!D887</f>
        <v>2.9145000000000003</v>
      </c>
      <c r="G887" s="2">
        <f>'Moving Avg'!F887</f>
        <v>2.9259500000000003</v>
      </c>
      <c r="H887" s="2">
        <f>'Moving Avg'!G887</f>
        <v>2.996442</v>
      </c>
      <c r="I887" s="2">
        <f>'Moving Avg'!H887</f>
        <v>3.0360179999999972</v>
      </c>
      <c r="J887" s="6" t="str">
        <f>OBV!F887</f>
        <v>BEARISH</v>
      </c>
      <c r="K887" s="6" t="str">
        <f>OBV!G887</f>
        <v>STRONG</v>
      </c>
      <c r="L887" s="6" t="str">
        <f>OBV!H887</f>
        <v>BEARISH DIVERGENCE</v>
      </c>
      <c r="M887" s="8">
        <f t="shared" si="130"/>
        <v>25</v>
      </c>
      <c r="N887" s="8">
        <f t="shared" si="131"/>
        <v>0</v>
      </c>
      <c r="O887" s="8">
        <f t="shared" si="132"/>
        <v>0</v>
      </c>
      <c r="P887" s="8">
        <f t="shared" si="133"/>
        <v>33</v>
      </c>
      <c r="Q887" s="9">
        <f t="shared" si="134"/>
        <v>13.7</v>
      </c>
      <c r="R887" s="9">
        <f t="shared" si="135"/>
        <v>13.25</v>
      </c>
      <c r="S887" s="9">
        <f t="shared" si="136"/>
        <v>18.600000000000001</v>
      </c>
      <c r="T887" s="9">
        <f t="shared" si="137"/>
        <v>14.5</v>
      </c>
      <c r="U887" s="8">
        <f t="shared" si="138"/>
        <v>15.183333333333332</v>
      </c>
      <c r="V887" s="8">
        <f t="shared" si="139"/>
        <v>15.012499999999999</v>
      </c>
    </row>
    <row r="888" spans="1:22" ht="13.5" x14ac:dyDescent="0.25">
      <c r="A888" s="3">
        <f>RSI!A888</f>
        <v>43294</v>
      </c>
      <c r="B888" s="2">
        <f>RSI!B888</f>
        <v>2.9020000000000001</v>
      </c>
      <c r="C888" s="2">
        <f>RSI!I888</f>
        <v>46.446228127030842</v>
      </c>
      <c r="D888" s="2">
        <f>MACD!E888</f>
        <v>3.7215350910093647E-2</v>
      </c>
      <c r="E888" s="2">
        <f>MACD!F888</f>
        <v>5.1216471876540805E-2</v>
      </c>
      <c r="F888" s="2">
        <f>'Moving Avg'!D888</f>
        <v>2.92164</v>
      </c>
      <c r="G888" s="2">
        <f>'Moving Avg'!F888</f>
        <v>2.9193800000000003</v>
      </c>
      <c r="H888" s="2">
        <f>'Moving Avg'!G888</f>
        <v>2.9933139999999998</v>
      </c>
      <c r="I888" s="2">
        <f>'Moving Avg'!H888</f>
        <v>3.0354024999999978</v>
      </c>
      <c r="J888" s="6" t="str">
        <f>OBV!F888</f>
        <v>BEARISH</v>
      </c>
      <c r="K888" s="6" t="str">
        <f>OBV!G888</f>
        <v>STRONG</v>
      </c>
      <c r="L888" s="6" t="str">
        <f>OBV!H888</f>
        <v>BEARISH DIVERGENCE</v>
      </c>
      <c r="M888" s="8">
        <f t="shared" si="130"/>
        <v>25</v>
      </c>
      <c r="N888" s="8">
        <f t="shared" si="131"/>
        <v>45</v>
      </c>
      <c r="O888" s="8">
        <f t="shared" si="132"/>
        <v>0</v>
      </c>
      <c r="P888" s="8">
        <f t="shared" si="133"/>
        <v>33</v>
      </c>
      <c r="Q888" s="9">
        <f t="shared" si="134"/>
        <v>29.45</v>
      </c>
      <c r="R888" s="9">
        <f t="shared" si="135"/>
        <v>22.25</v>
      </c>
      <c r="S888" s="9">
        <f t="shared" si="136"/>
        <v>25.35</v>
      </c>
      <c r="T888" s="9">
        <f t="shared" si="137"/>
        <v>25.75</v>
      </c>
      <c r="U888" s="8">
        <f t="shared" si="138"/>
        <v>25.683333333333337</v>
      </c>
      <c r="V888" s="8">
        <f t="shared" si="139"/>
        <v>25.700000000000003</v>
      </c>
    </row>
    <row r="889" spans="1:22" ht="13.5" x14ac:dyDescent="0.25">
      <c r="A889" s="3">
        <f>RSI!A889</f>
        <v>43297</v>
      </c>
      <c r="B889" s="2">
        <f>RSI!B889</f>
        <v>2.9020000000000001</v>
      </c>
      <c r="C889" s="2">
        <f>RSI!I889</f>
        <v>46.446228127030842</v>
      </c>
      <c r="D889" s="2">
        <f>MACD!E889</f>
        <v>-4.0953183703766882E-3</v>
      </c>
      <c r="E889" s="2">
        <f>MACD!F889</f>
        <v>4.0154113827157306E-2</v>
      </c>
      <c r="F889" s="2">
        <f>'Moving Avg'!D889</f>
        <v>2.9127200000000002</v>
      </c>
      <c r="G889" s="2">
        <f>'Moving Avg'!F889</f>
        <v>2.9144750000000004</v>
      </c>
      <c r="H889" s="2">
        <f>'Moving Avg'!G889</f>
        <v>2.9908519999999985</v>
      </c>
      <c r="I889" s="2">
        <f>'Moving Avg'!H889</f>
        <v>3.0347869999999979</v>
      </c>
      <c r="J889" s="6" t="str">
        <f>OBV!F889</f>
        <v>BEARISH</v>
      </c>
      <c r="K889" s="6" t="str">
        <f>OBV!G889</f>
        <v>STRONG</v>
      </c>
      <c r="L889" s="6" t="str">
        <f>OBV!H889</f>
        <v>CONFIRMED BEARISH</v>
      </c>
      <c r="M889" s="8">
        <f t="shared" si="130"/>
        <v>25</v>
      </c>
      <c r="N889" s="8">
        <f t="shared" si="131"/>
        <v>100</v>
      </c>
      <c r="O889" s="8">
        <f t="shared" si="132"/>
        <v>0</v>
      </c>
      <c r="P889" s="8">
        <f t="shared" si="133"/>
        <v>33</v>
      </c>
      <c r="Q889" s="9">
        <f t="shared" si="134"/>
        <v>48.7</v>
      </c>
      <c r="R889" s="9">
        <f t="shared" si="135"/>
        <v>33.25</v>
      </c>
      <c r="S889" s="9">
        <f t="shared" si="136"/>
        <v>33.6</v>
      </c>
      <c r="T889" s="9">
        <f t="shared" si="137"/>
        <v>39.5</v>
      </c>
      <c r="U889" s="8">
        <f t="shared" si="138"/>
        <v>38.516666666666673</v>
      </c>
      <c r="V889" s="8">
        <f t="shared" si="139"/>
        <v>38.762500000000003</v>
      </c>
    </row>
    <row r="890" spans="1:22" ht="13.5" x14ac:dyDescent="0.25">
      <c r="A890" s="3">
        <f>RSI!A890</f>
        <v>43298</v>
      </c>
      <c r="B890" s="2">
        <f>RSI!B890</f>
        <v>2.8395000000000001</v>
      </c>
      <c r="C890" s="2">
        <f>RSI!I890</f>
        <v>40.836622344090841</v>
      </c>
      <c r="D890" s="2">
        <f>MACD!E890</f>
        <v>-1.9119400360827044E-2</v>
      </c>
      <c r="E890" s="2">
        <f>MACD!F890</f>
        <v>2.8299410989560438E-2</v>
      </c>
      <c r="F890" s="2">
        <f>'Moving Avg'!D890</f>
        <v>2.8948600000000004</v>
      </c>
      <c r="G890" s="2">
        <f>'Moving Avg'!F890</f>
        <v>2.9064450000000006</v>
      </c>
      <c r="H890" s="2">
        <f>'Moving Avg'!G890</f>
        <v>2.9883059999999988</v>
      </c>
      <c r="I890" s="2">
        <f>'Moving Avg'!H890</f>
        <v>3.0340254999999985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0</v>
      </c>
      <c r="P890" s="8">
        <f t="shared" si="133"/>
        <v>16.5</v>
      </c>
      <c r="Q890" s="9">
        <f t="shared" si="134"/>
        <v>46.225000000000001</v>
      </c>
      <c r="R890" s="9">
        <f t="shared" si="135"/>
        <v>29.125</v>
      </c>
      <c r="S890" s="9">
        <f t="shared" si="136"/>
        <v>26.175000000000001</v>
      </c>
      <c r="T890" s="9">
        <f t="shared" si="137"/>
        <v>35.375</v>
      </c>
      <c r="U890" s="8">
        <f t="shared" si="138"/>
        <v>33.841666666666661</v>
      </c>
      <c r="V890" s="8">
        <f t="shared" si="139"/>
        <v>34.224999999999994</v>
      </c>
    </row>
    <row r="891" spans="1:22" ht="13.5" x14ac:dyDescent="0.25">
      <c r="A891" s="3">
        <f>RSI!A891</f>
        <v>43299</v>
      </c>
      <c r="B891" s="2">
        <f>RSI!B891</f>
        <v>2.8662999999999998</v>
      </c>
      <c r="C891" s="2">
        <f>RSI!I891</f>
        <v>43.962010055283486</v>
      </c>
      <c r="D891" s="2">
        <f>MACD!E891</f>
        <v>-2.2283915876298632E-2</v>
      </c>
      <c r="E891" s="2">
        <f>MACD!F891</f>
        <v>1.8182745616388624E-2</v>
      </c>
      <c r="F891" s="2">
        <f>'Moving Avg'!D891</f>
        <v>2.8823599999999998</v>
      </c>
      <c r="G891" s="2">
        <f>'Moving Avg'!F891</f>
        <v>2.8984100000000002</v>
      </c>
      <c r="H891" s="2">
        <f>'Moving Avg'!G891</f>
        <v>2.9852959999999991</v>
      </c>
      <c r="I891" s="2">
        <f>'Moving Avg'!H891</f>
        <v>3.0333564999999982</v>
      </c>
      <c r="J891" s="6" t="str">
        <f>OBV!F891</f>
        <v>BULLISH</v>
      </c>
      <c r="K891" s="6" t="str">
        <f>OBV!G891</f>
        <v>WEAK</v>
      </c>
      <c r="L891" s="6" t="str">
        <f>OBV!H891</f>
        <v>BULLISH DIVERGENCE</v>
      </c>
      <c r="M891" s="8">
        <f t="shared" si="130"/>
        <v>25</v>
      </c>
      <c r="N891" s="8">
        <f t="shared" si="131"/>
        <v>100</v>
      </c>
      <c r="O891" s="8">
        <f t="shared" si="132"/>
        <v>0</v>
      </c>
      <c r="P891" s="8">
        <f t="shared" si="133"/>
        <v>50</v>
      </c>
      <c r="Q891" s="9">
        <f t="shared" si="134"/>
        <v>51.25</v>
      </c>
      <c r="R891" s="9">
        <f t="shared" si="135"/>
        <v>37.5</v>
      </c>
      <c r="S891" s="9">
        <f t="shared" si="136"/>
        <v>41.25</v>
      </c>
      <c r="T891" s="9">
        <f t="shared" si="137"/>
        <v>43.75</v>
      </c>
      <c r="U891" s="8">
        <f t="shared" si="138"/>
        <v>43.333333333333336</v>
      </c>
      <c r="V891" s="8">
        <f t="shared" si="139"/>
        <v>43.4375</v>
      </c>
    </row>
    <row r="892" spans="1:22" ht="13.5" x14ac:dyDescent="0.25">
      <c r="A892" s="3">
        <f>RSI!A892</f>
        <v>43300</v>
      </c>
      <c r="B892" s="2">
        <f>RSI!B892</f>
        <v>2.8573</v>
      </c>
      <c r="C892" s="2">
        <f>RSI!I892</f>
        <v>43.137868112205716</v>
      </c>
      <c r="D892" s="2">
        <f>MACD!E892</f>
        <v>-2.394518682572766E-2</v>
      </c>
      <c r="E892" s="2">
        <f>MACD!F892</f>
        <v>9.7571591279653688E-3</v>
      </c>
      <c r="F892" s="2">
        <f>'Moving Avg'!D892</f>
        <v>2.8734199999999999</v>
      </c>
      <c r="G892" s="2">
        <f>'Moving Avg'!F892</f>
        <v>2.8912650000000002</v>
      </c>
      <c r="H892" s="2">
        <f>'Moving Avg'!G892</f>
        <v>2.9819399999999998</v>
      </c>
      <c r="I892" s="2">
        <f>'Moving Avg'!H892</f>
        <v>3.0326424999999984</v>
      </c>
      <c r="J892" s="6" t="str">
        <f>OBV!F892</f>
        <v>BULLISH</v>
      </c>
      <c r="K892" s="6" t="str">
        <f>OBV!G892</f>
        <v>NEUTRAL</v>
      </c>
      <c r="L892" s="6" t="str">
        <f>OBV!H892</f>
        <v>BULLISH DIVERGENCE</v>
      </c>
      <c r="M892" s="8">
        <f t="shared" si="130"/>
        <v>25</v>
      </c>
      <c r="N892" s="8">
        <f t="shared" si="131"/>
        <v>100</v>
      </c>
      <c r="O892" s="8">
        <f t="shared" si="132"/>
        <v>0</v>
      </c>
      <c r="P892" s="8">
        <f t="shared" si="133"/>
        <v>66.5</v>
      </c>
      <c r="Q892" s="9">
        <f t="shared" si="134"/>
        <v>53.725000000000001</v>
      </c>
      <c r="R892" s="9">
        <f t="shared" si="135"/>
        <v>41.625</v>
      </c>
      <c r="S892" s="9">
        <f t="shared" si="136"/>
        <v>48.674999999999997</v>
      </c>
      <c r="T892" s="9">
        <f t="shared" si="137"/>
        <v>47.875</v>
      </c>
      <c r="U892" s="8">
        <f t="shared" si="138"/>
        <v>48.008333333333326</v>
      </c>
      <c r="V892" s="8">
        <f t="shared" si="139"/>
        <v>47.974999999999994</v>
      </c>
    </row>
    <row r="893" spans="1:22" ht="13.5" x14ac:dyDescent="0.25">
      <c r="A893" s="3">
        <f>RSI!A893</f>
        <v>43301</v>
      </c>
      <c r="B893" s="2">
        <f>RSI!B893</f>
        <v>2.9198</v>
      </c>
      <c r="C893" s="2">
        <f>RSI!I893</f>
        <v>50.129667108419838</v>
      </c>
      <c r="D893" s="2">
        <f>MACD!E893</f>
        <v>-2.821888700746511E-2</v>
      </c>
      <c r="E893" s="2">
        <f>MACD!F893</f>
        <v>2.1619499008792738E-3</v>
      </c>
      <c r="F893" s="2">
        <f>'Moving Avg'!D893</f>
        <v>2.8769800000000005</v>
      </c>
      <c r="G893" s="2">
        <f>'Moving Avg'!F893</f>
        <v>2.8899250000000007</v>
      </c>
      <c r="H893" s="2">
        <f>'Moving Avg'!G893</f>
        <v>2.9793339999999997</v>
      </c>
      <c r="I893" s="2">
        <f>'Moving Avg'!H893</f>
        <v>3.0322409999999986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25</v>
      </c>
      <c r="N893" s="8">
        <f t="shared" si="131"/>
        <v>100</v>
      </c>
      <c r="O893" s="8">
        <f t="shared" si="132"/>
        <v>0</v>
      </c>
      <c r="P893" s="8">
        <f t="shared" si="133"/>
        <v>83.5</v>
      </c>
      <c r="Q893" s="9">
        <f t="shared" si="134"/>
        <v>56.274999999999999</v>
      </c>
      <c r="R893" s="9">
        <f t="shared" si="135"/>
        <v>45.875</v>
      </c>
      <c r="S893" s="9">
        <f t="shared" si="136"/>
        <v>56.325000000000003</v>
      </c>
      <c r="T893" s="9">
        <f t="shared" si="137"/>
        <v>52.125</v>
      </c>
      <c r="U893" s="8">
        <f t="shared" si="138"/>
        <v>52.82500000000001</v>
      </c>
      <c r="V893" s="8">
        <f t="shared" si="139"/>
        <v>52.650000000000006</v>
      </c>
    </row>
    <row r="894" spans="1:22" ht="13.5" x14ac:dyDescent="0.25">
      <c r="A894" s="3">
        <f>RSI!A894</f>
        <v>43304</v>
      </c>
      <c r="B894" s="2">
        <f>RSI!B894</f>
        <v>2.8931</v>
      </c>
      <c r="C894" s="2">
        <f>RSI!I894</f>
        <v>47.445691853807077</v>
      </c>
      <c r="D894" s="2">
        <f>MACD!E894</f>
        <v>-1.7523707525835874E-2</v>
      </c>
      <c r="E894" s="2">
        <f>MACD!F894</f>
        <v>-1.7751815844637558E-3</v>
      </c>
      <c r="F894" s="2">
        <f>'Moving Avg'!D894</f>
        <v>2.8752000000000004</v>
      </c>
      <c r="G894" s="2">
        <f>'Moving Avg'!F894</f>
        <v>2.8876949999999999</v>
      </c>
      <c r="H894" s="2">
        <f>'Moving Avg'!G894</f>
        <v>2.9760279999999995</v>
      </c>
      <c r="I894" s="2">
        <f>'Moving Avg'!H894</f>
        <v>3.0317059999999985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0"/>
        <v>25</v>
      </c>
      <c r="N894" s="8">
        <f t="shared" si="131"/>
        <v>45</v>
      </c>
      <c r="O894" s="8">
        <f t="shared" si="132"/>
        <v>0</v>
      </c>
      <c r="P894" s="8">
        <f t="shared" si="133"/>
        <v>16.5</v>
      </c>
      <c r="Q894" s="9">
        <f t="shared" si="134"/>
        <v>26.975000000000001</v>
      </c>
      <c r="R894" s="9">
        <f t="shared" si="135"/>
        <v>18.125</v>
      </c>
      <c r="S894" s="9">
        <f t="shared" si="136"/>
        <v>17.925000000000001</v>
      </c>
      <c r="T894" s="9">
        <f t="shared" si="137"/>
        <v>21.625</v>
      </c>
      <c r="U894" s="8">
        <f t="shared" si="138"/>
        <v>21.008333333333336</v>
      </c>
      <c r="V894" s="8">
        <f t="shared" si="139"/>
        <v>21.162500000000001</v>
      </c>
    </row>
    <row r="895" spans="1:22" ht="13.5" x14ac:dyDescent="0.25">
      <c r="A895" s="3">
        <f>RSI!A895</f>
        <v>43305</v>
      </c>
      <c r="B895" s="2">
        <f>RSI!B895</f>
        <v>2.8841000000000001</v>
      </c>
      <c r="C895" s="2">
        <f>RSI!I895</f>
        <v>46.541133529209759</v>
      </c>
      <c r="D895" s="2">
        <f>MACD!E895</f>
        <v>-1.0406701293495413E-2</v>
      </c>
      <c r="E895" s="2">
        <f>MACD!F895</f>
        <v>-3.5014855262700873E-3</v>
      </c>
      <c r="F895" s="2">
        <f>'Moving Avg'!D895</f>
        <v>2.8841200000000002</v>
      </c>
      <c r="G895" s="2">
        <f>'Moving Avg'!F895</f>
        <v>2.8832300000000002</v>
      </c>
      <c r="H895" s="2">
        <f>'Moving Avg'!G895</f>
        <v>2.9720420000000001</v>
      </c>
      <c r="I895" s="2">
        <f>'Moving Avg'!H895</f>
        <v>3.0311674999999991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  <c r="M895" s="8">
        <f t="shared" si="130"/>
        <v>25</v>
      </c>
      <c r="N895" s="8">
        <f t="shared" si="131"/>
        <v>45</v>
      </c>
      <c r="O895" s="8">
        <f t="shared" si="132"/>
        <v>0</v>
      </c>
      <c r="P895" s="8">
        <f t="shared" si="133"/>
        <v>16.5</v>
      </c>
      <c r="Q895" s="9">
        <f t="shared" si="134"/>
        <v>26.975000000000001</v>
      </c>
      <c r="R895" s="9">
        <f t="shared" si="135"/>
        <v>18.125</v>
      </c>
      <c r="S895" s="9">
        <f t="shared" si="136"/>
        <v>17.925000000000001</v>
      </c>
      <c r="T895" s="9">
        <f t="shared" si="137"/>
        <v>21.625</v>
      </c>
      <c r="U895" s="8">
        <f t="shared" si="138"/>
        <v>21.008333333333336</v>
      </c>
      <c r="V895" s="8">
        <f t="shared" si="139"/>
        <v>21.162500000000001</v>
      </c>
    </row>
    <row r="896" spans="1:22" ht="13.5" x14ac:dyDescent="0.25">
      <c r="A896" s="3">
        <f>RSI!A896</f>
        <v>43307</v>
      </c>
      <c r="B896" s="2">
        <f>RSI!B896</f>
        <v>2.8752</v>
      </c>
      <c r="C896" s="2">
        <f>RSI!I896</f>
        <v>45.614987369215868</v>
      </c>
      <c r="D896" s="2">
        <f>MACD!E896</f>
        <v>-3.5434434044137042E-3</v>
      </c>
      <c r="E896" s="2">
        <f>MACD!F896</f>
        <v>-3.5098771018988112E-3</v>
      </c>
      <c r="F896" s="2">
        <f>'Moving Avg'!D896</f>
        <v>2.8858999999999999</v>
      </c>
      <c r="G896" s="2">
        <f>'Moving Avg'!F896</f>
        <v>2.8751950000000006</v>
      </c>
      <c r="H896" s="2">
        <f>'Moving Avg'!G896</f>
        <v>2.9678780000000002</v>
      </c>
      <c r="I896" s="2">
        <f>'Moving Avg'!H896</f>
        <v>3.0305844999999989</v>
      </c>
      <c r="J896" s="6" t="str">
        <f>OBV!F896</f>
        <v>BEARISH</v>
      </c>
      <c r="K896" s="6" t="str">
        <f>OBV!G896</f>
        <v>STRONG</v>
      </c>
      <c r="L896" s="6" t="str">
        <f>OBV!H896</f>
        <v>BEARISH DIVERGENCE</v>
      </c>
      <c r="M896" s="8">
        <f t="shared" si="130"/>
        <v>25</v>
      </c>
      <c r="N896" s="8">
        <f t="shared" si="131"/>
        <v>45</v>
      </c>
      <c r="O896" s="8">
        <f t="shared" si="132"/>
        <v>0</v>
      </c>
      <c r="P896" s="8">
        <f t="shared" si="133"/>
        <v>33</v>
      </c>
      <c r="Q896" s="9">
        <f t="shared" si="134"/>
        <v>29.45</v>
      </c>
      <c r="R896" s="9">
        <f t="shared" si="135"/>
        <v>22.25</v>
      </c>
      <c r="S896" s="9">
        <f t="shared" si="136"/>
        <v>25.35</v>
      </c>
      <c r="T896" s="9">
        <f t="shared" si="137"/>
        <v>25.75</v>
      </c>
      <c r="U896" s="8">
        <f t="shared" si="138"/>
        <v>25.683333333333337</v>
      </c>
      <c r="V896" s="8">
        <f t="shared" si="139"/>
        <v>25.700000000000003</v>
      </c>
    </row>
    <row r="897" spans="1:22" ht="13.5" x14ac:dyDescent="0.25">
      <c r="A897" s="3">
        <f>RSI!A897</f>
        <v>43308</v>
      </c>
      <c r="B897" s="2">
        <f>RSI!B897</f>
        <v>2.7948</v>
      </c>
      <c r="C897" s="2">
        <f>RSI!I897</f>
        <v>38.216481831237125</v>
      </c>
      <c r="D897" s="2">
        <f>MACD!E897</f>
        <v>4.3174389121536372E-3</v>
      </c>
      <c r="E897" s="2">
        <f>MACD!F897</f>
        <v>-1.9444138990883219E-3</v>
      </c>
      <c r="F897" s="2">
        <f>'Moving Avg'!D897</f>
        <v>2.8733999999999997</v>
      </c>
      <c r="G897" s="2">
        <f>'Moving Avg'!F897</f>
        <v>2.8676050000000002</v>
      </c>
      <c r="H897" s="2">
        <f>'Moving Avg'!G897</f>
        <v>2.9621060000000003</v>
      </c>
      <c r="I897" s="2">
        <f>'Moving Avg'!H897</f>
        <v>3.0299744999999989</v>
      </c>
      <c r="J897" s="6" t="str">
        <f>OBV!F897</f>
        <v>BEARISH</v>
      </c>
      <c r="K897" s="6" t="str">
        <f>OBV!G897</f>
        <v>STRONG</v>
      </c>
      <c r="L897" s="6" t="str">
        <f>OBV!H897</f>
        <v>CONFIRMED BEARISH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33</v>
      </c>
      <c r="Q897" s="9">
        <f t="shared" si="134"/>
        <v>13.7</v>
      </c>
      <c r="R897" s="9">
        <f t="shared" si="135"/>
        <v>13.25</v>
      </c>
      <c r="S897" s="9">
        <f t="shared" si="136"/>
        <v>18.600000000000001</v>
      </c>
      <c r="T897" s="9">
        <f t="shared" si="137"/>
        <v>14.5</v>
      </c>
      <c r="U897" s="8">
        <f t="shared" si="138"/>
        <v>15.183333333333332</v>
      </c>
      <c r="V897" s="8">
        <f t="shared" si="139"/>
        <v>15.012499999999999</v>
      </c>
    </row>
    <row r="898" spans="1:22" ht="13.5" x14ac:dyDescent="0.25">
      <c r="A898" s="3">
        <f>RSI!A898</f>
        <v>43311</v>
      </c>
      <c r="B898" s="2">
        <f>RSI!B898</f>
        <v>2.7502</v>
      </c>
      <c r="C898" s="2">
        <f>RSI!I898</f>
        <v>34.840611856770707</v>
      </c>
      <c r="D898" s="2">
        <f>MACD!E898</f>
        <v>1.4952404386248563E-2</v>
      </c>
      <c r="E898" s="2">
        <f>MACD!F898</f>
        <v>1.4349497579790552E-3</v>
      </c>
      <c r="F898" s="2">
        <f>'Moving Avg'!D898</f>
        <v>2.83948</v>
      </c>
      <c r="G898" s="2">
        <f>'Moving Avg'!F898</f>
        <v>2.8622500000000004</v>
      </c>
      <c r="H898" s="2">
        <f>'Moving Avg'!G898</f>
        <v>2.955442000000001</v>
      </c>
      <c r="I898" s="2">
        <f>'Moving Avg'!H898</f>
        <v>3.0291414999999988</v>
      </c>
      <c r="J898" s="6" t="str">
        <f>OBV!F898</f>
        <v>BEARISH</v>
      </c>
      <c r="K898" s="6" t="str">
        <f>OBV!G898</f>
        <v>STRONG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33</v>
      </c>
      <c r="Q898" s="9">
        <f t="shared" si="134"/>
        <v>13.7</v>
      </c>
      <c r="R898" s="9">
        <f t="shared" si="135"/>
        <v>13.25</v>
      </c>
      <c r="S898" s="9">
        <f t="shared" si="136"/>
        <v>18.600000000000001</v>
      </c>
      <c r="T898" s="9">
        <f t="shared" si="137"/>
        <v>14.5</v>
      </c>
      <c r="U898" s="8">
        <f t="shared" si="138"/>
        <v>15.183333333333332</v>
      </c>
      <c r="V898" s="8">
        <f t="shared" si="139"/>
        <v>15.012499999999999</v>
      </c>
    </row>
    <row r="899" spans="1:22" ht="13.5" x14ac:dyDescent="0.25">
      <c r="A899" s="3">
        <f>RSI!A899</f>
        <v>43312</v>
      </c>
      <c r="B899" s="2">
        <f>RSI!B899</f>
        <v>2.7948</v>
      </c>
      <c r="C899" s="2">
        <f>RSI!I899</f>
        <v>40.50079940009244</v>
      </c>
      <c r="D899" s="2">
        <f>MACD!E899</f>
        <v>2.1540455348730614E-2</v>
      </c>
      <c r="E899" s="2">
        <f>MACD!F899</f>
        <v>5.4560508761293675E-3</v>
      </c>
      <c r="F899" s="2">
        <f>'Moving Avg'!D899</f>
        <v>2.81982</v>
      </c>
      <c r="G899" s="2">
        <f>'Moving Avg'!F899</f>
        <v>2.8676050000000002</v>
      </c>
      <c r="H899" s="2">
        <f>'Moving Avg'!G899</f>
        <v>2.9496700000000011</v>
      </c>
      <c r="I899" s="2">
        <f>'Moving Avg'!H899</f>
        <v>3.0281984999999993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0</v>
      </c>
      <c r="P899" s="8">
        <f t="shared" si="143"/>
        <v>33</v>
      </c>
      <c r="Q899" s="9">
        <f t="shared" ref="Q899:Q962" si="144">0.35*M899+N899*0.35+O899*0.15+P899*0.15</f>
        <v>13.7</v>
      </c>
      <c r="R899" s="9">
        <f t="shared" ref="R899:R962" si="145">M899*0.2+N899*0.2+O899*0.35+P899*0.25</f>
        <v>13.25</v>
      </c>
      <c r="S899" s="9">
        <f t="shared" ref="S899:S962" si="146">M899*0.15+N899*0.15+O899*0.25+P899*0.45</f>
        <v>18.600000000000001</v>
      </c>
      <c r="T899" s="9">
        <f t="shared" ref="T899:T962" si="147">0.25*SUM(M899:P899)</f>
        <v>14.5</v>
      </c>
      <c r="U899" s="8">
        <f t="shared" ref="U899:U962" si="148">SUM(Q899:S899)/3</f>
        <v>15.183333333333332</v>
      </c>
      <c r="V899" s="8">
        <f t="shared" ref="V899:V962" si="149">SUM(Q899:T899)/4</f>
        <v>15.012499999999999</v>
      </c>
    </row>
    <row r="900" spans="1:22" ht="13.5" x14ac:dyDescent="0.25">
      <c r="A900" s="3">
        <f>RSI!A900</f>
        <v>43313</v>
      </c>
      <c r="B900" s="2">
        <f>RSI!B900</f>
        <v>2.7679999999999998</v>
      </c>
      <c r="C900" s="2">
        <f>RSI!I900</f>
        <v>38.34528742558507</v>
      </c>
      <c r="D900" s="2">
        <f>MACD!E900</f>
        <v>2.0048011454963266E-2</v>
      </c>
      <c r="E900" s="2">
        <f>MACD!F900</f>
        <v>8.3744429918961479E-3</v>
      </c>
      <c r="F900" s="2">
        <f>'Moving Avg'!D900</f>
        <v>2.7966000000000002</v>
      </c>
      <c r="G900" s="2">
        <f>'Moving Avg'!F900</f>
        <v>2.8667100000000003</v>
      </c>
      <c r="H900" s="2">
        <f>'Moving Avg'!G900</f>
        <v>2.9433620000000009</v>
      </c>
      <c r="I900" s="2">
        <f>'Moving Avg'!H900</f>
        <v>3.0271214999999994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  <c r="M900" s="8">
        <f t="shared" si="140"/>
        <v>25</v>
      </c>
      <c r="N900" s="8">
        <f t="shared" si="141"/>
        <v>0</v>
      </c>
      <c r="O900" s="8">
        <f t="shared" si="142"/>
        <v>0</v>
      </c>
      <c r="P900" s="8">
        <f t="shared" si="143"/>
        <v>33</v>
      </c>
      <c r="Q900" s="9">
        <f t="shared" si="144"/>
        <v>13.7</v>
      </c>
      <c r="R900" s="9">
        <f t="shared" si="145"/>
        <v>13.25</v>
      </c>
      <c r="S900" s="9">
        <f t="shared" si="146"/>
        <v>18.600000000000001</v>
      </c>
      <c r="T900" s="9">
        <f t="shared" si="147"/>
        <v>14.5</v>
      </c>
      <c r="U900" s="8">
        <f t="shared" si="148"/>
        <v>15.183333333333332</v>
      </c>
      <c r="V900" s="8">
        <f t="shared" si="149"/>
        <v>15.012499999999999</v>
      </c>
    </row>
    <row r="901" spans="1:22" ht="13.5" x14ac:dyDescent="0.25">
      <c r="A901" s="3">
        <f>RSI!A901</f>
        <v>43314</v>
      </c>
      <c r="B901" s="2">
        <f>RSI!B901</f>
        <v>2.7145000000000001</v>
      </c>
      <c r="C901" s="2">
        <f>RSI!I901</f>
        <v>34.408383749997427</v>
      </c>
      <c r="D901" s="2">
        <f>MACD!E901</f>
        <v>2.7551105139846488E-2</v>
      </c>
      <c r="E901" s="2">
        <f>MACD!F901</f>
        <v>1.2209775421486217E-2</v>
      </c>
      <c r="F901" s="2">
        <f>'Moving Avg'!D901</f>
        <v>2.7644600000000006</v>
      </c>
      <c r="G901" s="2">
        <f>'Moving Avg'!F901</f>
        <v>2.8595700000000002</v>
      </c>
      <c r="H901" s="2">
        <f>'Moving Avg'!G901</f>
        <v>2.9359840000000004</v>
      </c>
      <c r="I901" s="2">
        <f>'Moving Avg'!H901</f>
        <v>3.0257769999999993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  <c r="M901" s="8">
        <f t="shared" si="140"/>
        <v>25</v>
      </c>
      <c r="N901" s="8">
        <f t="shared" si="141"/>
        <v>0</v>
      </c>
      <c r="O901" s="8">
        <f t="shared" si="142"/>
        <v>0</v>
      </c>
      <c r="P901" s="8">
        <f t="shared" si="143"/>
        <v>33</v>
      </c>
      <c r="Q901" s="9">
        <f t="shared" si="144"/>
        <v>13.7</v>
      </c>
      <c r="R901" s="9">
        <f t="shared" si="145"/>
        <v>13.25</v>
      </c>
      <c r="S901" s="9">
        <f t="shared" si="146"/>
        <v>18.600000000000001</v>
      </c>
      <c r="T901" s="9">
        <f t="shared" si="147"/>
        <v>14.5</v>
      </c>
      <c r="U901" s="8">
        <f t="shared" si="148"/>
        <v>15.183333333333332</v>
      </c>
      <c r="V901" s="8">
        <f t="shared" si="149"/>
        <v>15.012499999999999</v>
      </c>
    </row>
    <row r="902" spans="1:22" ht="13.5" x14ac:dyDescent="0.25">
      <c r="A902" s="3">
        <f>RSI!A902</f>
        <v>43315</v>
      </c>
      <c r="B902" s="2">
        <f>RSI!B902</f>
        <v>2.6877</v>
      </c>
      <c r="C902" s="2">
        <f>RSI!I902</f>
        <v>32.602619769402892</v>
      </c>
      <c r="D902" s="2">
        <f>MACD!E902</f>
        <v>3.5446108965440537E-2</v>
      </c>
      <c r="E902" s="2">
        <f>MACD!F902</f>
        <v>1.6857042130277083E-2</v>
      </c>
      <c r="F902" s="2">
        <f>'Moving Avg'!D902</f>
        <v>2.7430399999999997</v>
      </c>
      <c r="G902" s="2">
        <f>'Moving Avg'!F902</f>
        <v>2.8510900000000001</v>
      </c>
      <c r="H902" s="2">
        <f>'Moving Avg'!G902</f>
        <v>2.9299020000000002</v>
      </c>
      <c r="I902" s="2">
        <f>'Moving Avg'!H902</f>
        <v>3.0246314999999995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  <c r="M902" s="8">
        <f t="shared" si="140"/>
        <v>25</v>
      </c>
      <c r="N902" s="8">
        <f t="shared" si="141"/>
        <v>0</v>
      </c>
      <c r="O902" s="8">
        <f t="shared" si="142"/>
        <v>0</v>
      </c>
      <c r="P902" s="8">
        <f t="shared" si="143"/>
        <v>33</v>
      </c>
      <c r="Q902" s="9">
        <f t="shared" si="144"/>
        <v>13.7</v>
      </c>
      <c r="R902" s="9">
        <f t="shared" si="145"/>
        <v>13.25</v>
      </c>
      <c r="S902" s="9">
        <f t="shared" si="146"/>
        <v>18.600000000000001</v>
      </c>
      <c r="T902" s="9">
        <f t="shared" si="147"/>
        <v>14.5</v>
      </c>
      <c r="U902" s="8">
        <f t="shared" si="148"/>
        <v>15.183333333333332</v>
      </c>
      <c r="V902" s="8">
        <f t="shared" si="149"/>
        <v>15.012499999999999</v>
      </c>
    </row>
    <row r="903" spans="1:22" ht="13.5" x14ac:dyDescent="0.25">
      <c r="A903" s="3">
        <f>RSI!A903</f>
        <v>43318</v>
      </c>
      <c r="B903" s="2">
        <f>RSI!B903</f>
        <v>2.6698</v>
      </c>
      <c r="C903" s="2">
        <f>RSI!I903</f>
        <v>31.41668713477145</v>
      </c>
      <c r="D903" s="2">
        <f>MACD!E903</f>
        <v>5.4101783085601429E-2</v>
      </c>
      <c r="E903" s="2">
        <f>MACD!F903</f>
        <v>2.4305990321341953E-2</v>
      </c>
      <c r="F903" s="2">
        <f>'Moving Avg'!D903</f>
        <v>2.7269600000000001</v>
      </c>
      <c r="G903" s="2">
        <f>'Moving Avg'!F903</f>
        <v>2.8412650000000004</v>
      </c>
      <c r="H903" s="2">
        <f>'Moving Avg'!G903</f>
        <v>2.9219620000000002</v>
      </c>
      <c r="I903" s="2">
        <f>'Moving Avg'!H903</f>
        <v>3.0233964999999987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33</v>
      </c>
      <c r="Q903" s="9">
        <f t="shared" si="144"/>
        <v>13.7</v>
      </c>
      <c r="R903" s="9">
        <f t="shared" si="145"/>
        <v>13.25</v>
      </c>
      <c r="S903" s="9">
        <f t="shared" si="146"/>
        <v>18.600000000000001</v>
      </c>
      <c r="T903" s="9">
        <f t="shared" si="147"/>
        <v>14.5</v>
      </c>
      <c r="U903" s="8">
        <f t="shared" si="148"/>
        <v>15.183333333333332</v>
      </c>
      <c r="V903" s="8">
        <f t="shared" si="149"/>
        <v>15.012499999999999</v>
      </c>
    </row>
    <row r="904" spans="1:22" ht="13.5" x14ac:dyDescent="0.25">
      <c r="A904" s="3">
        <f>RSI!A904</f>
        <v>43319</v>
      </c>
      <c r="B904" s="2">
        <f>RSI!B904</f>
        <v>2.6698</v>
      </c>
      <c r="C904" s="2">
        <f>RSI!I904</f>
        <v>31.41668713477145</v>
      </c>
      <c r="D904" s="2">
        <f>MACD!E904</f>
        <v>6.6842817987886161E-2</v>
      </c>
      <c r="E904" s="2">
        <f>MACD!F904</f>
        <v>3.2813355854650797E-2</v>
      </c>
      <c r="F904" s="2">
        <f>'Moving Avg'!D904</f>
        <v>2.7019600000000001</v>
      </c>
      <c r="G904" s="2">
        <f>'Moving Avg'!F904</f>
        <v>2.8274250000000007</v>
      </c>
      <c r="H904" s="2">
        <f>'Moving Avg'!G904</f>
        <v>2.9145220000000007</v>
      </c>
      <c r="I904" s="2">
        <f>'Moving Avg'!H904</f>
        <v>3.0221614999999993</v>
      </c>
      <c r="J904" s="6" t="str">
        <f>OBV!F904</f>
        <v>BEARISH</v>
      </c>
      <c r="K904" s="6" t="str">
        <f>OBV!G904</f>
        <v>STRONG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33</v>
      </c>
      <c r="Q904" s="9">
        <f t="shared" si="144"/>
        <v>13.7</v>
      </c>
      <c r="R904" s="9">
        <f t="shared" si="145"/>
        <v>13.25</v>
      </c>
      <c r="S904" s="9">
        <f t="shared" si="146"/>
        <v>18.600000000000001</v>
      </c>
      <c r="T904" s="9">
        <f t="shared" si="147"/>
        <v>14.5</v>
      </c>
      <c r="U904" s="8">
        <f t="shared" si="148"/>
        <v>15.183333333333332</v>
      </c>
      <c r="V904" s="8">
        <f t="shared" si="149"/>
        <v>15.012499999999999</v>
      </c>
    </row>
    <row r="905" spans="1:22" ht="13.5" x14ac:dyDescent="0.25">
      <c r="A905" s="3">
        <f>RSI!A905</f>
        <v>43320</v>
      </c>
      <c r="B905" s="2">
        <f>RSI!B905</f>
        <v>2.6787999999999998</v>
      </c>
      <c r="C905" s="2">
        <f>RSI!I905</f>
        <v>32.841209372625968</v>
      </c>
      <c r="D905" s="2">
        <f>MACD!E905</f>
        <v>7.6556816068161559E-2</v>
      </c>
      <c r="E905" s="2">
        <f>MACD!F905</f>
        <v>4.1562047897352954E-2</v>
      </c>
      <c r="F905" s="2">
        <f>'Moving Avg'!D905</f>
        <v>2.6841200000000001</v>
      </c>
      <c r="G905" s="2">
        <f>'Moving Avg'!F905</f>
        <v>2.8149250000000006</v>
      </c>
      <c r="H905" s="2">
        <f>'Moving Avg'!G905</f>
        <v>2.9072620000000002</v>
      </c>
      <c r="I905" s="2">
        <f>'Moving Avg'!H905</f>
        <v>3.0209714999999995</v>
      </c>
      <c r="J905" s="6" t="str">
        <f>OBV!F905</f>
        <v>BEARISH</v>
      </c>
      <c r="K905" s="6" t="str">
        <f>OBV!G905</f>
        <v>STRONG</v>
      </c>
      <c r="L905" s="6" t="str">
        <f>OBV!H905</f>
        <v>CONFIRMED BEARISH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33</v>
      </c>
      <c r="Q905" s="9">
        <f t="shared" si="144"/>
        <v>13.7</v>
      </c>
      <c r="R905" s="9">
        <f t="shared" si="145"/>
        <v>13.25</v>
      </c>
      <c r="S905" s="9">
        <f t="shared" si="146"/>
        <v>18.600000000000001</v>
      </c>
      <c r="T905" s="9">
        <f t="shared" si="147"/>
        <v>14.5</v>
      </c>
      <c r="U905" s="8">
        <f t="shared" si="148"/>
        <v>15.183333333333332</v>
      </c>
      <c r="V905" s="8">
        <f t="shared" si="149"/>
        <v>15.012499999999999</v>
      </c>
    </row>
    <row r="906" spans="1:22" ht="13.5" x14ac:dyDescent="0.25">
      <c r="A906" s="3">
        <f>RSI!A906</f>
        <v>43321</v>
      </c>
      <c r="B906" s="2">
        <f>RSI!B906</f>
        <v>2.6787999999999998</v>
      </c>
      <c r="C906" s="2">
        <f>RSI!I906</f>
        <v>32.841209372625954</v>
      </c>
      <c r="D906" s="2">
        <f>MACD!E906</f>
        <v>8.4265426346803007E-2</v>
      </c>
      <c r="E906" s="2">
        <f>MACD!F906</f>
        <v>5.0102723587242964E-2</v>
      </c>
      <c r="F906" s="2">
        <f>'Moving Avg'!D906</f>
        <v>2.6769799999999995</v>
      </c>
      <c r="G906" s="2">
        <f>'Moving Avg'!F906</f>
        <v>2.8024250000000004</v>
      </c>
      <c r="H906" s="2">
        <f>'Moving Avg'!G906</f>
        <v>2.9005019999999995</v>
      </c>
      <c r="I906" s="2">
        <f>'Moving Avg'!H906</f>
        <v>3.0197814999999997</v>
      </c>
      <c r="J906" s="6" t="str">
        <f>OBV!F906</f>
        <v>BEARISH</v>
      </c>
      <c r="K906" s="6" t="str">
        <f>OBV!G906</f>
        <v>STRONG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0</v>
      </c>
      <c r="P906" s="8">
        <f t="shared" si="143"/>
        <v>33</v>
      </c>
      <c r="Q906" s="9">
        <f t="shared" si="144"/>
        <v>13.7</v>
      </c>
      <c r="R906" s="9">
        <f t="shared" si="145"/>
        <v>13.25</v>
      </c>
      <c r="S906" s="9">
        <f t="shared" si="146"/>
        <v>18.600000000000001</v>
      </c>
      <c r="T906" s="9">
        <f t="shared" si="147"/>
        <v>14.5</v>
      </c>
      <c r="U906" s="8">
        <f t="shared" si="148"/>
        <v>15.183333333333332</v>
      </c>
      <c r="V906" s="8">
        <f t="shared" si="149"/>
        <v>15.012499999999999</v>
      </c>
    </row>
    <row r="907" spans="1:22" ht="13.5" x14ac:dyDescent="0.25">
      <c r="A907" s="3">
        <f>RSI!A907</f>
        <v>43322</v>
      </c>
      <c r="B907" s="2">
        <f>RSI!B907</f>
        <v>2.6787999999999998</v>
      </c>
      <c r="C907" s="2">
        <f>RSI!I907</f>
        <v>32.841209372625968</v>
      </c>
      <c r="D907" s="2">
        <f>MACD!E907</f>
        <v>7.9213591934379046E-2</v>
      </c>
      <c r="E907" s="2">
        <f>MACD!F907</f>
        <v>5.5924897256670186E-2</v>
      </c>
      <c r="F907" s="2">
        <f>'Moving Avg'!D907</f>
        <v>2.6751999999999994</v>
      </c>
      <c r="G907" s="2">
        <f>'Moving Avg'!F907</f>
        <v>2.7912650000000006</v>
      </c>
      <c r="H907" s="2">
        <f>'Moving Avg'!G907</f>
        <v>2.8952419999999996</v>
      </c>
      <c r="I907" s="2">
        <f>'Moving Avg'!H907</f>
        <v>3.0185915000000008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  <c r="M907" s="8">
        <f t="shared" si="140"/>
        <v>25</v>
      </c>
      <c r="N907" s="8">
        <f t="shared" si="141"/>
        <v>0</v>
      </c>
      <c r="O907" s="8">
        <f t="shared" si="142"/>
        <v>0</v>
      </c>
      <c r="P907" s="8">
        <f t="shared" si="143"/>
        <v>33</v>
      </c>
      <c r="Q907" s="9">
        <f t="shared" si="144"/>
        <v>13.7</v>
      </c>
      <c r="R907" s="9">
        <f t="shared" si="145"/>
        <v>13.25</v>
      </c>
      <c r="S907" s="9">
        <f t="shared" si="146"/>
        <v>18.600000000000001</v>
      </c>
      <c r="T907" s="9">
        <f t="shared" si="147"/>
        <v>14.5</v>
      </c>
      <c r="U907" s="8">
        <f t="shared" si="148"/>
        <v>15.183333333333332</v>
      </c>
      <c r="V907" s="8">
        <f t="shared" si="149"/>
        <v>15.012499999999999</v>
      </c>
    </row>
    <row r="908" spans="1:22" ht="13.5" x14ac:dyDescent="0.25">
      <c r="A908" s="3">
        <f>RSI!A908</f>
        <v>43326</v>
      </c>
      <c r="B908" s="2">
        <f>RSI!B908</f>
        <v>2.6698</v>
      </c>
      <c r="C908" s="2">
        <f>RSI!I908</f>
        <v>32.010783022050717</v>
      </c>
      <c r="D908" s="2">
        <f>MACD!E908</f>
        <v>6.9479948540777769E-2</v>
      </c>
      <c r="E908" s="2">
        <f>MACD!F908</f>
        <v>5.8635907513491702E-2</v>
      </c>
      <c r="F908" s="2">
        <f>'Moving Avg'!D908</f>
        <v>2.6751999999999998</v>
      </c>
      <c r="G908" s="2">
        <f>'Moving Avg'!F908</f>
        <v>2.7796550000000009</v>
      </c>
      <c r="H908" s="2">
        <f>'Moving Avg'!G908</f>
        <v>2.8879699999999997</v>
      </c>
      <c r="I908" s="2">
        <f>'Moving Avg'!H908</f>
        <v>3.0173565000000009</v>
      </c>
      <c r="J908" s="6" t="str">
        <f>OBV!F908</f>
        <v>BULLISH</v>
      </c>
      <c r="K908" s="6" t="str">
        <f>OBV!G908</f>
        <v>WEAK</v>
      </c>
      <c r="L908" s="6" t="str">
        <f>OBV!H908</f>
        <v>NEUTRAL</v>
      </c>
      <c r="M908" s="8">
        <f t="shared" si="140"/>
        <v>25</v>
      </c>
      <c r="N908" s="8">
        <f t="shared" si="141"/>
        <v>0</v>
      </c>
      <c r="O908" s="8">
        <f t="shared" si="142"/>
        <v>0</v>
      </c>
      <c r="P908" s="8">
        <f t="shared" si="143"/>
        <v>33</v>
      </c>
      <c r="Q908" s="9">
        <f t="shared" si="144"/>
        <v>13.7</v>
      </c>
      <c r="R908" s="9">
        <f t="shared" si="145"/>
        <v>13.25</v>
      </c>
      <c r="S908" s="9">
        <f t="shared" si="146"/>
        <v>18.600000000000001</v>
      </c>
      <c r="T908" s="9">
        <f t="shared" si="147"/>
        <v>14.5</v>
      </c>
      <c r="U908" s="8">
        <f t="shared" si="148"/>
        <v>15.183333333333332</v>
      </c>
      <c r="V908" s="8">
        <f t="shared" si="149"/>
        <v>15.012499999999999</v>
      </c>
    </row>
    <row r="909" spans="1:22" ht="13.5" x14ac:dyDescent="0.25">
      <c r="A909" s="3">
        <f>RSI!A909</f>
        <v>43327</v>
      </c>
      <c r="B909" s="2">
        <f>RSI!B909</f>
        <v>2.6698</v>
      </c>
      <c r="C909" s="2">
        <f>RSI!I909</f>
        <v>32.010783022050717</v>
      </c>
      <c r="D909" s="2">
        <f>MACD!E909</f>
        <v>6.883985814931437E-2</v>
      </c>
      <c r="E909" s="2">
        <f>MACD!F909</f>
        <v>6.0676697640656238E-2</v>
      </c>
      <c r="F909" s="2">
        <f>'Moving Avg'!D909</f>
        <v>2.6752000000000002</v>
      </c>
      <c r="G909" s="2">
        <f>'Moving Avg'!F909</f>
        <v>2.7680450000000008</v>
      </c>
      <c r="H909" s="2">
        <f>'Moving Avg'!G909</f>
        <v>2.8796979999999994</v>
      </c>
      <c r="I909" s="2">
        <f>'Moving Avg'!H909</f>
        <v>3.0161635000000011</v>
      </c>
      <c r="J909" s="6" t="str">
        <f>OBV!F909</f>
        <v>BULLISH</v>
      </c>
      <c r="K909" s="6" t="str">
        <f>OBV!G909</f>
        <v>WEAK</v>
      </c>
      <c r="L909" s="6" t="str">
        <f>OBV!H909</f>
        <v>NEUTRAL</v>
      </c>
      <c r="M909" s="8">
        <f t="shared" si="140"/>
        <v>25</v>
      </c>
      <c r="N909" s="8">
        <f t="shared" si="141"/>
        <v>0</v>
      </c>
      <c r="O909" s="8">
        <f t="shared" si="142"/>
        <v>0</v>
      </c>
      <c r="P909" s="8">
        <f t="shared" si="143"/>
        <v>33</v>
      </c>
      <c r="Q909" s="9">
        <f t="shared" si="144"/>
        <v>13.7</v>
      </c>
      <c r="R909" s="9">
        <f t="shared" si="145"/>
        <v>13.25</v>
      </c>
      <c r="S909" s="9">
        <f t="shared" si="146"/>
        <v>18.600000000000001</v>
      </c>
      <c r="T909" s="9">
        <f t="shared" si="147"/>
        <v>14.5</v>
      </c>
      <c r="U909" s="8">
        <f t="shared" si="148"/>
        <v>15.183333333333332</v>
      </c>
      <c r="V909" s="8">
        <f t="shared" si="149"/>
        <v>15.012499999999999</v>
      </c>
    </row>
    <row r="910" spans="1:22" ht="13.5" x14ac:dyDescent="0.25">
      <c r="A910" s="3">
        <f>RSI!A910</f>
        <v>43328</v>
      </c>
      <c r="B910" s="2">
        <f>RSI!B910</f>
        <v>2.6698</v>
      </c>
      <c r="C910" s="2">
        <f>RSI!I910</f>
        <v>32.010783022050717</v>
      </c>
      <c r="D910" s="2">
        <f>MACD!E910</f>
        <v>6.4855287521822902E-2</v>
      </c>
      <c r="E910" s="2">
        <f>MACD!F910</f>
        <v>6.1512415616889575E-2</v>
      </c>
      <c r="F910" s="2">
        <f>'Moving Avg'!D910</f>
        <v>2.6734</v>
      </c>
      <c r="G910" s="2">
        <f>'Moving Avg'!F910</f>
        <v>2.7595600000000009</v>
      </c>
      <c r="H910" s="2">
        <f>'Moving Avg'!G910</f>
        <v>2.8717579999999998</v>
      </c>
      <c r="I910" s="2">
        <f>'Moving Avg'!H910</f>
        <v>3.0149705000000018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0</v>
      </c>
      <c r="P910" s="8">
        <f t="shared" si="143"/>
        <v>33</v>
      </c>
      <c r="Q910" s="9">
        <f t="shared" si="144"/>
        <v>13.7</v>
      </c>
      <c r="R910" s="9">
        <f t="shared" si="145"/>
        <v>13.25</v>
      </c>
      <c r="S910" s="9">
        <f t="shared" si="146"/>
        <v>18.600000000000001</v>
      </c>
      <c r="T910" s="9">
        <f t="shared" si="147"/>
        <v>14.5</v>
      </c>
      <c r="U910" s="8">
        <f t="shared" si="148"/>
        <v>15.183333333333332</v>
      </c>
      <c r="V910" s="8">
        <f t="shared" si="149"/>
        <v>15.012499999999999</v>
      </c>
    </row>
    <row r="911" spans="1:22" ht="13.5" x14ac:dyDescent="0.25">
      <c r="A911" s="3">
        <f>RSI!A911</f>
        <v>43329</v>
      </c>
      <c r="B911" s="2">
        <f>RSI!B911</f>
        <v>2.6698</v>
      </c>
      <c r="C911" s="2">
        <f>RSI!I911</f>
        <v>32.010783022050717</v>
      </c>
      <c r="D911" s="2">
        <f>MACD!E911</f>
        <v>5.3882700420262886E-2</v>
      </c>
      <c r="E911" s="2">
        <f>MACD!F911</f>
        <v>5.9986472577564239E-2</v>
      </c>
      <c r="F911" s="2">
        <f>'Moving Avg'!D911</f>
        <v>2.6716000000000002</v>
      </c>
      <c r="G911" s="2">
        <f>'Moving Avg'!F911</f>
        <v>2.7497350000000007</v>
      </c>
      <c r="H911" s="2">
        <f>'Moving Avg'!G911</f>
        <v>2.8638180000000006</v>
      </c>
      <c r="I911" s="2">
        <f>'Moving Avg'!H911</f>
        <v>3.0137775000000016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  <c r="M911" s="8">
        <f t="shared" si="140"/>
        <v>25</v>
      </c>
      <c r="N911" s="8">
        <f t="shared" si="141"/>
        <v>45</v>
      </c>
      <c r="O911" s="8">
        <f t="shared" si="142"/>
        <v>0</v>
      </c>
      <c r="P911" s="8">
        <f t="shared" si="143"/>
        <v>33</v>
      </c>
      <c r="Q911" s="9">
        <f t="shared" si="144"/>
        <v>29.45</v>
      </c>
      <c r="R911" s="9">
        <f t="shared" si="145"/>
        <v>22.25</v>
      </c>
      <c r="S911" s="9">
        <f t="shared" si="146"/>
        <v>25.35</v>
      </c>
      <c r="T911" s="9">
        <f t="shared" si="147"/>
        <v>25.75</v>
      </c>
      <c r="U911" s="8">
        <f t="shared" si="148"/>
        <v>25.683333333333337</v>
      </c>
      <c r="V911" s="8">
        <f t="shared" si="149"/>
        <v>25.700000000000003</v>
      </c>
    </row>
    <row r="912" spans="1:22" ht="13.5" x14ac:dyDescent="0.25">
      <c r="A912" s="3">
        <f>RSI!A912</f>
        <v>43332</v>
      </c>
      <c r="B912" s="2">
        <f>RSI!B912</f>
        <v>2.6698</v>
      </c>
      <c r="C912" s="2">
        <f>RSI!I912</f>
        <v>32.010783022050703</v>
      </c>
      <c r="D912" s="2">
        <f>MACD!E912</f>
        <v>4.1058221062399536E-2</v>
      </c>
      <c r="E912" s="2">
        <f>MACD!F912</f>
        <v>5.6200822274531298E-2</v>
      </c>
      <c r="F912" s="2">
        <f>'Moving Avg'!D912</f>
        <v>2.6698</v>
      </c>
      <c r="G912" s="2">
        <f>'Moving Avg'!F912</f>
        <v>2.7403600000000008</v>
      </c>
      <c r="H912" s="2">
        <f>'Moving Avg'!G912</f>
        <v>2.8563780000000003</v>
      </c>
      <c r="I912" s="2">
        <f>'Moving Avg'!H912</f>
        <v>3.0125845000000022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  <c r="M912" s="8">
        <f t="shared" si="140"/>
        <v>25</v>
      </c>
      <c r="N912" s="8">
        <f t="shared" si="141"/>
        <v>45</v>
      </c>
      <c r="O912" s="8">
        <f t="shared" si="142"/>
        <v>0</v>
      </c>
      <c r="P912" s="8">
        <f t="shared" si="143"/>
        <v>33</v>
      </c>
      <c r="Q912" s="9">
        <f t="shared" si="144"/>
        <v>29.45</v>
      </c>
      <c r="R912" s="9">
        <f t="shared" si="145"/>
        <v>22.25</v>
      </c>
      <c r="S912" s="9">
        <f t="shared" si="146"/>
        <v>25.35</v>
      </c>
      <c r="T912" s="9">
        <f t="shared" si="147"/>
        <v>25.75</v>
      </c>
      <c r="U912" s="8">
        <f t="shared" si="148"/>
        <v>25.683333333333337</v>
      </c>
      <c r="V912" s="8">
        <f t="shared" si="149"/>
        <v>25.700000000000003</v>
      </c>
    </row>
    <row r="913" spans="1:22" ht="13.5" x14ac:dyDescent="0.25">
      <c r="A913" s="3">
        <f>RSI!A913</f>
        <v>43335</v>
      </c>
      <c r="B913" s="2">
        <f>RSI!B913</f>
        <v>2.6698</v>
      </c>
      <c r="C913" s="2">
        <f>RSI!I913</f>
        <v>32.010783022050717</v>
      </c>
      <c r="D913" s="2">
        <f>MACD!E913</f>
        <v>2.7992794544843935E-2</v>
      </c>
      <c r="E913" s="2">
        <f>MACD!F913</f>
        <v>5.0559216728593828E-2</v>
      </c>
      <c r="F913" s="2">
        <f>'Moving Avg'!D913</f>
        <v>2.6698</v>
      </c>
      <c r="G913" s="2">
        <f>'Moving Avg'!F913</f>
        <v>2.7278600000000006</v>
      </c>
      <c r="H913" s="2">
        <f>'Moving Avg'!G913</f>
        <v>2.8489380000000004</v>
      </c>
      <c r="I913" s="2">
        <f>'Moving Avg'!H913</f>
        <v>3.011391500000002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25</v>
      </c>
      <c r="N913" s="8">
        <f t="shared" si="141"/>
        <v>100</v>
      </c>
      <c r="O913" s="8">
        <f t="shared" si="142"/>
        <v>0</v>
      </c>
      <c r="P913" s="8">
        <f t="shared" si="143"/>
        <v>33</v>
      </c>
      <c r="Q913" s="9">
        <f t="shared" si="144"/>
        <v>48.7</v>
      </c>
      <c r="R913" s="9">
        <f t="shared" si="145"/>
        <v>33.25</v>
      </c>
      <c r="S913" s="9">
        <f t="shared" si="146"/>
        <v>33.6</v>
      </c>
      <c r="T913" s="9">
        <f t="shared" si="147"/>
        <v>39.5</v>
      </c>
      <c r="U913" s="8">
        <f t="shared" si="148"/>
        <v>38.516666666666673</v>
      </c>
      <c r="V913" s="8">
        <f t="shared" si="149"/>
        <v>38.762500000000003</v>
      </c>
    </row>
    <row r="914" spans="1:22" ht="13.5" x14ac:dyDescent="0.25">
      <c r="A914" s="3">
        <f>RSI!A914</f>
        <v>43336</v>
      </c>
      <c r="B914" s="2">
        <f>RSI!B914</f>
        <v>2.6341000000000001</v>
      </c>
      <c r="C914" s="2">
        <f>RSI!I914</f>
        <v>27.679866800315267</v>
      </c>
      <c r="D914" s="2">
        <f>MACD!E914</f>
        <v>2.0081787506361692E-2</v>
      </c>
      <c r="E914" s="2">
        <f>MACD!F914</f>
        <v>4.4463730884147408E-2</v>
      </c>
      <c r="F914" s="2">
        <f>'Moving Avg'!D914</f>
        <v>2.6626599999999998</v>
      </c>
      <c r="G914" s="2">
        <f>'Moving Avg'!F914</f>
        <v>2.7149100000000006</v>
      </c>
      <c r="H914" s="2">
        <f>'Moving Avg'!G914</f>
        <v>2.8416180000000004</v>
      </c>
      <c r="I914" s="2">
        <f>'Moving Avg'!H914</f>
        <v>3.0100200000000017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  <c r="M914" s="8">
        <f t="shared" si="140"/>
        <v>50</v>
      </c>
      <c r="N914" s="8">
        <f t="shared" si="141"/>
        <v>100</v>
      </c>
      <c r="O914" s="8">
        <f t="shared" si="142"/>
        <v>0</v>
      </c>
      <c r="P914" s="8">
        <f t="shared" si="143"/>
        <v>33</v>
      </c>
      <c r="Q914" s="9">
        <f t="shared" si="144"/>
        <v>57.45</v>
      </c>
      <c r="R914" s="9">
        <f t="shared" si="145"/>
        <v>38.25</v>
      </c>
      <c r="S914" s="9">
        <f t="shared" si="146"/>
        <v>37.35</v>
      </c>
      <c r="T914" s="9">
        <f t="shared" si="147"/>
        <v>45.75</v>
      </c>
      <c r="U914" s="8">
        <f t="shared" si="148"/>
        <v>44.35</v>
      </c>
      <c r="V914" s="8">
        <f t="shared" si="149"/>
        <v>44.7</v>
      </c>
    </row>
    <row r="915" spans="1:22" ht="13.5" x14ac:dyDescent="0.25">
      <c r="A915" s="3">
        <f>RSI!A915</f>
        <v>43339</v>
      </c>
      <c r="B915" s="2">
        <f>RSI!B915</f>
        <v>2.6608999999999998</v>
      </c>
      <c r="C915" s="2">
        <f>RSI!I915</f>
        <v>34.810267636054462</v>
      </c>
      <c r="D915" s="2">
        <f>MACD!E915</f>
        <v>1.3461120595798182E-2</v>
      </c>
      <c r="E915" s="2">
        <f>MACD!F915</f>
        <v>3.826320882647756E-2</v>
      </c>
      <c r="F915" s="2">
        <f>'Moving Avg'!D915</f>
        <v>2.6608799999999997</v>
      </c>
      <c r="G915" s="2">
        <f>'Moving Avg'!F915</f>
        <v>2.7037500000000003</v>
      </c>
      <c r="H915" s="2">
        <f>'Moving Avg'!G915</f>
        <v>2.8348340000000003</v>
      </c>
      <c r="I915" s="2">
        <f>'Moving Avg'!H915</f>
        <v>3.0087825000000019</v>
      </c>
      <c r="J915" s="6" t="str">
        <f>OBV!F915</f>
        <v>BEARISH</v>
      </c>
      <c r="K915" s="6" t="str">
        <f>OBV!G915</f>
        <v>STRONG</v>
      </c>
      <c r="L915" s="6" t="str">
        <f>OBV!H915</f>
        <v>CONFIRMED BEARISH</v>
      </c>
      <c r="M915" s="8">
        <f t="shared" si="140"/>
        <v>25</v>
      </c>
      <c r="N915" s="8">
        <f t="shared" si="141"/>
        <v>100</v>
      </c>
      <c r="O915" s="8">
        <f t="shared" si="142"/>
        <v>0</v>
      </c>
      <c r="P915" s="8">
        <f t="shared" si="143"/>
        <v>33</v>
      </c>
      <c r="Q915" s="9">
        <f t="shared" si="144"/>
        <v>48.7</v>
      </c>
      <c r="R915" s="9">
        <f t="shared" si="145"/>
        <v>33.25</v>
      </c>
      <c r="S915" s="9">
        <f t="shared" si="146"/>
        <v>33.6</v>
      </c>
      <c r="T915" s="9">
        <f t="shared" si="147"/>
        <v>39.5</v>
      </c>
      <c r="U915" s="8">
        <f t="shared" si="148"/>
        <v>38.516666666666673</v>
      </c>
      <c r="V915" s="8">
        <f t="shared" si="149"/>
        <v>38.762500000000003</v>
      </c>
    </row>
    <row r="916" spans="1:22" ht="13.5" x14ac:dyDescent="0.25">
      <c r="A916" s="3">
        <f>RSI!A916</f>
        <v>43340</v>
      </c>
      <c r="B916" s="2">
        <f>RSI!B916</f>
        <v>2.6608999999999998</v>
      </c>
      <c r="C916" s="2">
        <f>RSI!I916</f>
        <v>34.810267636054462</v>
      </c>
      <c r="D916" s="2">
        <f>MACD!E916</f>
        <v>8.3245739211879055E-3</v>
      </c>
      <c r="E916" s="2">
        <f>MACD!F916</f>
        <v>3.2275481845419632E-2</v>
      </c>
      <c r="F916" s="2">
        <f>'Moving Avg'!D916</f>
        <v>2.6590999999999996</v>
      </c>
      <c r="G916" s="2">
        <f>'Moving Avg'!F916</f>
        <v>2.6930350000000005</v>
      </c>
      <c r="H916" s="2">
        <f>'Moving Avg'!G916</f>
        <v>2.8272159999999995</v>
      </c>
      <c r="I916" s="2">
        <f>'Moving Avg'!H916</f>
        <v>3.007503000000002</v>
      </c>
      <c r="J916" s="6" t="str">
        <f>OBV!F916</f>
        <v>BEARISH</v>
      </c>
      <c r="K916" s="6" t="str">
        <f>OBV!G916</f>
        <v>STRONG</v>
      </c>
      <c r="L916" s="6" t="str">
        <f>OBV!H916</f>
        <v>CONFIRMED BEARISH</v>
      </c>
      <c r="M916" s="8">
        <f t="shared" si="140"/>
        <v>25</v>
      </c>
      <c r="N916" s="8">
        <f t="shared" si="141"/>
        <v>100</v>
      </c>
      <c r="O916" s="8">
        <f t="shared" si="142"/>
        <v>0</v>
      </c>
      <c r="P916" s="8">
        <f t="shared" si="143"/>
        <v>33</v>
      </c>
      <c r="Q916" s="9">
        <f t="shared" si="144"/>
        <v>48.7</v>
      </c>
      <c r="R916" s="9">
        <f t="shared" si="145"/>
        <v>33.25</v>
      </c>
      <c r="S916" s="9">
        <f t="shared" si="146"/>
        <v>33.6</v>
      </c>
      <c r="T916" s="9">
        <f t="shared" si="147"/>
        <v>39.5</v>
      </c>
      <c r="U916" s="8">
        <f t="shared" si="148"/>
        <v>38.516666666666673</v>
      </c>
      <c r="V916" s="8">
        <f t="shared" si="149"/>
        <v>38.762500000000003</v>
      </c>
    </row>
    <row r="917" spans="1:22" ht="13.5" x14ac:dyDescent="0.25">
      <c r="A917" s="3">
        <f>RSI!A917</f>
        <v>43341</v>
      </c>
      <c r="B917" s="2">
        <f>RSI!B917</f>
        <v>2.6608999999999998</v>
      </c>
      <c r="C917" s="2">
        <f>RSI!I917</f>
        <v>34.810267636054476</v>
      </c>
      <c r="D917" s="2">
        <f>MACD!E917</f>
        <v>4.4093356556533791E-3</v>
      </c>
      <c r="E917" s="2">
        <f>MACD!F917</f>
        <v>2.6702252607466385E-2</v>
      </c>
      <c r="F917" s="2">
        <f>'Moving Avg'!D917</f>
        <v>2.6573199999999999</v>
      </c>
      <c r="G917" s="2">
        <f>'Moving Avg'!F917</f>
        <v>2.68634</v>
      </c>
      <c r="H917" s="2">
        <f>'Moving Avg'!G917</f>
        <v>2.8195979999999992</v>
      </c>
      <c r="I917" s="2">
        <f>'Moving Avg'!H917</f>
        <v>3.0062655000000018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  <c r="M917" s="8">
        <f t="shared" si="140"/>
        <v>25</v>
      </c>
      <c r="N917" s="8">
        <f t="shared" si="141"/>
        <v>100</v>
      </c>
      <c r="O917" s="8">
        <f t="shared" si="142"/>
        <v>0</v>
      </c>
      <c r="P917" s="8">
        <f t="shared" si="143"/>
        <v>33</v>
      </c>
      <c r="Q917" s="9">
        <f t="shared" si="144"/>
        <v>48.7</v>
      </c>
      <c r="R917" s="9">
        <f t="shared" si="145"/>
        <v>33.25</v>
      </c>
      <c r="S917" s="9">
        <f t="shared" si="146"/>
        <v>33.6</v>
      </c>
      <c r="T917" s="9">
        <f t="shared" si="147"/>
        <v>39.5</v>
      </c>
      <c r="U917" s="8">
        <f t="shared" si="148"/>
        <v>38.516666666666673</v>
      </c>
      <c r="V917" s="8">
        <f t="shared" si="149"/>
        <v>38.762500000000003</v>
      </c>
    </row>
    <row r="918" spans="1:22" ht="13.5" x14ac:dyDescent="0.25">
      <c r="A918" s="3">
        <f>RSI!A918</f>
        <v>43342</v>
      </c>
      <c r="B918" s="2">
        <f>RSI!B918</f>
        <v>2.5895000000000001</v>
      </c>
      <c r="C918" s="2">
        <f>RSI!I918</f>
        <v>26.211084689793935</v>
      </c>
      <c r="D918" s="2">
        <f>MACD!E918</f>
        <v>5.3998545569506895E-3</v>
      </c>
      <c r="E918" s="2">
        <f>MACD!F918</f>
        <v>2.2441772997363246E-2</v>
      </c>
      <c r="F918" s="2">
        <f>'Moving Avg'!D918</f>
        <v>2.6412599999999999</v>
      </c>
      <c r="G918" s="2">
        <f>'Moving Avg'!F918</f>
        <v>2.6783049999999995</v>
      </c>
      <c r="H918" s="2">
        <f>'Moving Avg'!G918</f>
        <v>2.810719999999999</v>
      </c>
      <c r="I918" s="2">
        <f>'Moving Avg'!H918</f>
        <v>3.0038790000000017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  <c r="M918" s="8">
        <f t="shared" si="140"/>
        <v>50</v>
      </c>
      <c r="N918" s="8">
        <f t="shared" si="141"/>
        <v>45</v>
      </c>
      <c r="O918" s="8">
        <f t="shared" si="142"/>
        <v>0</v>
      </c>
      <c r="P918" s="8">
        <f t="shared" si="143"/>
        <v>33</v>
      </c>
      <c r="Q918" s="9">
        <f t="shared" si="144"/>
        <v>38.200000000000003</v>
      </c>
      <c r="R918" s="9">
        <f t="shared" si="145"/>
        <v>27.25</v>
      </c>
      <c r="S918" s="9">
        <f t="shared" si="146"/>
        <v>29.1</v>
      </c>
      <c r="T918" s="9">
        <f t="shared" si="147"/>
        <v>32</v>
      </c>
      <c r="U918" s="8">
        <f t="shared" si="148"/>
        <v>31.516666666666669</v>
      </c>
      <c r="V918" s="8">
        <f t="shared" si="149"/>
        <v>31.637500000000003</v>
      </c>
    </row>
    <row r="919" spans="1:22" ht="13.5" x14ac:dyDescent="0.25">
      <c r="A919" s="3">
        <f>RSI!A919</f>
        <v>43343</v>
      </c>
      <c r="B919" s="2">
        <f>RSI!B919</f>
        <v>2.6520000000000001</v>
      </c>
      <c r="C919" s="2">
        <f>RSI!I919</f>
        <v>40.148737215510408</v>
      </c>
      <c r="D919" s="2">
        <f>MACD!E919</f>
        <v>2.3998354105945197E-3</v>
      </c>
      <c r="E919" s="2">
        <f>MACD!F919</f>
        <v>1.8433385480009501E-2</v>
      </c>
      <c r="F919" s="2">
        <f>'Moving Avg'!D919</f>
        <v>2.6448399999999999</v>
      </c>
      <c r="G919" s="2">
        <f>'Moving Avg'!F919</f>
        <v>2.6711649999999998</v>
      </c>
      <c r="H919" s="2">
        <f>'Moving Avg'!G919</f>
        <v>2.8037579999999993</v>
      </c>
      <c r="I919" s="2">
        <f>'Moving Avg'!H919</f>
        <v>3.0013470000000022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  <c r="M919" s="8">
        <f t="shared" si="140"/>
        <v>25</v>
      </c>
      <c r="N919" s="8">
        <f t="shared" si="141"/>
        <v>45</v>
      </c>
      <c r="O919" s="8">
        <f t="shared" si="142"/>
        <v>0</v>
      </c>
      <c r="P919" s="8">
        <f t="shared" si="143"/>
        <v>16.5</v>
      </c>
      <c r="Q919" s="9">
        <f t="shared" si="144"/>
        <v>26.975000000000001</v>
      </c>
      <c r="R919" s="9">
        <f t="shared" si="145"/>
        <v>18.125</v>
      </c>
      <c r="S919" s="9">
        <f t="shared" si="146"/>
        <v>17.925000000000001</v>
      </c>
      <c r="T919" s="9">
        <f t="shared" si="147"/>
        <v>21.625</v>
      </c>
      <c r="U919" s="8">
        <f t="shared" si="148"/>
        <v>21.008333333333336</v>
      </c>
      <c r="V919" s="8">
        <f t="shared" si="149"/>
        <v>21.162500000000001</v>
      </c>
    </row>
    <row r="920" spans="1:22" ht="13.5" x14ac:dyDescent="0.25">
      <c r="A920" s="3">
        <f>RSI!A920</f>
        <v>43346</v>
      </c>
      <c r="B920" s="2">
        <f>RSI!B920</f>
        <v>2.6520000000000001</v>
      </c>
      <c r="C920" s="2">
        <f>RSI!I920</f>
        <v>40.148737215510408</v>
      </c>
      <c r="D920" s="2">
        <f>MACD!E920</f>
        <v>2.2489351062171536E-4</v>
      </c>
      <c r="E920" s="2">
        <f>MACD!F920</f>
        <v>1.4791687086131943E-2</v>
      </c>
      <c r="F920" s="2">
        <f>'Moving Avg'!D920</f>
        <v>2.6430599999999997</v>
      </c>
      <c r="G920" s="2">
        <f>'Moving Avg'!F920</f>
        <v>2.665365</v>
      </c>
      <c r="H920" s="2">
        <f>'Moving Avg'!G920</f>
        <v>2.7967959999999987</v>
      </c>
      <c r="I920" s="2">
        <f>'Moving Avg'!H920</f>
        <v>2.9991900000000022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25</v>
      </c>
      <c r="N920" s="8">
        <f t="shared" si="141"/>
        <v>45</v>
      </c>
      <c r="O920" s="8">
        <f t="shared" si="142"/>
        <v>0</v>
      </c>
      <c r="P920" s="8">
        <f t="shared" si="143"/>
        <v>16.5</v>
      </c>
      <c r="Q920" s="9">
        <f t="shared" si="144"/>
        <v>26.975000000000001</v>
      </c>
      <c r="R920" s="9">
        <f t="shared" si="145"/>
        <v>18.125</v>
      </c>
      <c r="S920" s="9">
        <f t="shared" si="146"/>
        <v>17.925000000000001</v>
      </c>
      <c r="T920" s="9">
        <f t="shared" si="147"/>
        <v>21.625</v>
      </c>
      <c r="U920" s="8">
        <f t="shared" si="148"/>
        <v>21.008333333333336</v>
      </c>
      <c r="V920" s="8">
        <f t="shared" si="149"/>
        <v>21.162500000000001</v>
      </c>
    </row>
    <row r="921" spans="1:22" ht="13.5" x14ac:dyDescent="0.25">
      <c r="A921" s="3">
        <f>RSI!A921</f>
        <v>43347</v>
      </c>
      <c r="B921" s="2">
        <f>RSI!B921</f>
        <v>2.6520000000000001</v>
      </c>
      <c r="C921" s="2">
        <f>RSI!I921</f>
        <v>40.148737215510408</v>
      </c>
      <c r="D921" s="2">
        <f>MACD!E921</f>
        <v>-1.2788346846344112E-3</v>
      </c>
      <c r="E921" s="2">
        <f>MACD!F921</f>
        <v>1.1577582731978673E-2</v>
      </c>
      <c r="F921" s="2">
        <f>'Moving Avg'!D921</f>
        <v>2.6412800000000005</v>
      </c>
      <c r="G921" s="2">
        <f>'Moving Avg'!F921</f>
        <v>2.6622399999999993</v>
      </c>
      <c r="H921" s="2">
        <f>'Moving Avg'!G921</f>
        <v>2.7892959999999984</v>
      </c>
      <c r="I921" s="2">
        <f>'Moving Avg'!H921</f>
        <v>2.9966580000000023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45</v>
      </c>
      <c r="O921" s="8">
        <f t="shared" si="142"/>
        <v>0</v>
      </c>
      <c r="P921" s="8">
        <f t="shared" si="143"/>
        <v>16.5</v>
      </c>
      <c r="Q921" s="9">
        <f t="shared" si="144"/>
        <v>26.975000000000001</v>
      </c>
      <c r="R921" s="9">
        <f t="shared" si="145"/>
        <v>18.125</v>
      </c>
      <c r="S921" s="9">
        <f t="shared" si="146"/>
        <v>17.925000000000001</v>
      </c>
      <c r="T921" s="9">
        <f t="shared" si="147"/>
        <v>21.625</v>
      </c>
      <c r="U921" s="8">
        <f t="shared" si="148"/>
        <v>21.008333333333336</v>
      </c>
      <c r="V921" s="8">
        <f t="shared" si="149"/>
        <v>21.162500000000001</v>
      </c>
    </row>
    <row r="922" spans="1:22" ht="13.5" x14ac:dyDescent="0.25">
      <c r="A922" s="3">
        <f>RSI!A922</f>
        <v>43348</v>
      </c>
      <c r="B922" s="2">
        <f>RSI!B922</f>
        <v>2.5895000000000001</v>
      </c>
      <c r="C922" s="2">
        <f>RSI!I922</f>
        <v>32.48507391199901</v>
      </c>
      <c r="D922" s="2">
        <f>MACD!E922</f>
        <v>2.3900829365710585E-3</v>
      </c>
      <c r="E922" s="2">
        <f>MACD!F922</f>
        <v>9.7400827728971514E-3</v>
      </c>
      <c r="F922" s="2">
        <f>'Moving Avg'!D922</f>
        <v>2.6270000000000002</v>
      </c>
      <c r="G922" s="2">
        <f>'Moving Avg'!F922</f>
        <v>2.6573299999999995</v>
      </c>
      <c r="H922" s="2">
        <f>'Moving Avg'!G922</f>
        <v>2.7810819999999978</v>
      </c>
      <c r="I922" s="2">
        <f>'Moving Avg'!H922</f>
        <v>2.9941885000000017</v>
      </c>
      <c r="J922" s="6" t="str">
        <f>OBV!F922</f>
        <v>BEARISH</v>
      </c>
      <c r="K922" s="6" t="str">
        <f>OBV!G922</f>
        <v>STRONG</v>
      </c>
      <c r="L922" s="6" t="str">
        <f>OBV!H922</f>
        <v>CONFIRMED BEARISH</v>
      </c>
      <c r="M922" s="8">
        <f t="shared" si="140"/>
        <v>25</v>
      </c>
      <c r="N922" s="8">
        <f t="shared" si="141"/>
        <v>45</v>
      </c>
      <c r="O922" s="8">
        <f t="shared" si="142"/>
        <v>0</v>
      </c>
      <c r="P922" s="8">
        <f t="shared" si="143"/>
        <v>33</v>
      </c>
      <c r="Q922" s="9">
        <f t="shared" si="144"/>
        <v>29.45</v>
      </c>
      <c r="R922" s="9">
        <f t="shared" si="145"/>
        <v>22.25</v>
      </c>
      <c r="S922" s="9">
        <f t="shared" si="146"/>
        <v>25.35</v>
      </c>
      <c r="T922" s="9">
        <f t="shared" si="147"/>
        <v>25.75</v>
      </c>
      <c r="U922" s="8">
        <f t="shared" si="148"/>
        <v>25.683333333333337</v>
      </c>
      <c r="V922" s="8">
        <f t="shared" si="149"/>
        <v>25.700000000000003</v>
      </c>
    </row>
    <row r="923" spans="1:22" ht="13.5" x14ac:dyDescent="0.25">
      <c r="A923" s="3">
        <f>RSI!A923</f>
        <v>43349</v>
      </c>
      <c r="B923" s="2">
        <f>RSI!B923</f>
        <v>2.4466000000000001</v>
      </c>
      <c r="C923" s="2">
        <f>RSI!I923</f>
        <v>22.098631770865097</v>
      </c>
      <c r="D923" s="2">
        <f>MACD!E923</f>
        <v>1.6737638532255517E-2</v>
      </c>
      <c r="E923" s="2">
        <f>MACD!F923</f>
        <v>1.1139593924768825E-2</v>
      </c>
      <c r="F923" s="2">
        <f>'Moving Avg'!D923</f>
        <v>2.59842</v>
      </c>
      <c r="G923" s="2">
        <f>'Moving Avg'!F923</f>
        <v>2.6461700000000001</v>
      </c>
      <c r="H923" s="2">
        <f>'Moving Avg'!G923</f>
        <v>2.7710819999999985</v>
      </c>
      <c r="I923" s="2">
        <f>'Moving Avg'!H923</f>
        <v>2.9910460000000016</v>
      </c>
      <c r="J923" s="6" t="str">
        <f>OBV!F923</f>
        <v>BEARISH</v>
      </c>
      <c r="K923" s="6" t="str">
        <f>OBV!G923</f>
        <v>STRONG</v>
      </c>
      <c r="L923" s="6" t="str">
        <f>OBV!H923</f>
        <v>CONFIRMED BEARISH</v>
      </c>
      <c r="M923" s="8">
        <f t="shared" si="140"/>
        <v>50</v>
      </c>
      <c r="N923" s="8">
        <f t="shared" si="141"/>
        <v>0</v>
      </c>
      <c r="O923" s="8">
        <f t="shared" si="142"/>
        <v>0</v>
      </c>
      <c r="P923" s="8">
        <f t="shared" si="143"/>
        <v>33</v>
      </c>
      <c r="Q923" s="9">
        <f t="shared" si="144"/>
        <v>22.45</v>
      </c>
      <c r="R923" s="9">
        <f t="shared" si="145"/>
        <v>18.25</v>
      </c>
      <c r="S923" s="9">
        <f t="shared" si="146"/>
        <v>22.35</v>
      </c>
      <c r="T923" s="9">
        <f t="shared" si="147"/>
        <v>20.75</v>
      </c>
      <c r="U923" s="8">
        <f t="shared" si="148"/>
        <v>21.016666666666669</v>
      </c>
      <c r="V923" s="8">
        <f t="shared" si="149"/>
        <v>20.950000000000003</v>
      </c>
    </row>
    <row r="924" spans="1:22" ht="13.5" x14ac:dyDescent="0.25">
      <c r="A924" s="3">
        <f>RSI!A924</f>
        <v>43350</v>
      </c>
      <c r="B924" s="2">
        <f>RSI!B924</f>
        <v>2.4466000000000001</v>
      </c>
      <c r="C924" s="2">
        <f>RSI!I924</f>
        <v>22.098631770865097</v>
      </c>
      <c r="D924" s="2">
        <f>MACD!E924</f>
        <v>2.4839140625373179E-2</v>
      </c>
      <c r="E924" s="2">
        <f>MACD!F924</f>
        <v>1.3879503264889698E-2</v>
      </c>
      <c r="F924" s="2">
        <f>'Moving Avg'!D924</f>
        <v>2.5573399999999999</v>
      </c>
      <c r="G924" s="2">
        <f>'Moving Avg'!F924</f>
        <v>2.6350099999999999</v>
      </c>
      <c r="H924" s="2">
        <f>'Moving Avg'!G924</f>
        <v>2.7612599999999987</v>
      </c>
      <c r="I924" s="2">
        <f>'Moving Avg'!H924</f>
        <v>2.9883620000000013</v>
      </c>
      <c r="J924" s="6" t="str">
        <f>OBV!F924</f>
        <v>BEARISH</v>
      </c>
      <c r="K924" s="6" t="str">
        <f>OBV!G924</f>
        <v>STRONG</v>
      </c>
      <c r="L924" s="6" t="str">
        <f>OBV!H924</f>
        <v>CONFIRMED BEARISH</v>
      </c>
      <c r="M924" s="8">
        <f t="shared" si="140"/>
        <v>50</v>
      </c>
      <c r="N924" s="8">
        <f t="shared" si="141"/>
        <v>0</v>
      </c>
      <c r="O924" s="8">
        <f t="shared" si="142"/>
        <v>0</v>
      </c>
      <c r="P924" s="8">
        <f t="shared" si="143"/>
        <v>33</v>
      </c>
      <c r="Q924" s="9">
        <f t="shared" si="144"/>
        <v>22.45</v>
      </c>
      <c r="R924" s="9">
        <f t="shared" si="145"/>
        <v>18.25</v>
      </c>
      <c r="S924" s="9">
        <f t="shared" si="146"/>
        <v>22.35</v>
      </c>
      <c r="T924" s="9">
        <f t="shared" si="147"/>
        <v>20.75</v>
      </c>
      <c r="U924" s="8">
        <f t="shared" si="148"/>
        <v>21.016666666666669</v>
      </c>
      <c r="V924" s="8">
        <f t="shared" si="149"/>
        <v>20.950000000000003</v>
      </c>
    </row>
    <row r="925" spans="1:22" ht="13.5" x14ac:dyDescent="0.25">
      <c r="A925" s="3">
        <f>RSI!A925</f>
        <v>43353</v>
      </c>
      <c r="B925" s="2">
        <f>RSI!B925</f>
        <v>2.4466000000000001</v>
      </c>
      <c r="C925" s="2">
        <f>RSI!I925</f>
        <v>22.098631770865097</v>
      </c>
      <c r="D925" s="2">
        <f>MACD!E925</f>
        <v>3.7163233255304462E-2</v>
      </c>
      <c r="E925" s="2">
        <f>MACD!F925</f>
        <v>1.8536249262972652E-2</v>
      </c>
      <c r="F925" s="2">
        <f>'Moving Avg'!D925</f>
        <v>2.5162599999999999</v>
      </c>
      <c r="G925" s="2">
        <f>'Moving Avg'!F925</f>
        <v>2.6234000000000002</v>
      </c>
      <c r="H925" s="2">
        <f>'Moving Avg'!G925</f>
        <v>2.7507239999999986</v>
      </c>
      <c r="I925" s="2">
        <f>'Moving Avg'!H925</f>
        <v>2.9856360000000013</v>
      </c>
      <c r="J925" s="6" t="str">
        <f>OBV!F925</f>
        <v>BEARISH</v>
      </c>
      <c r="K925" s="6" t="str">
        <f>OBV!G925</f>
        <v>STRONG</v>
      </c>
      <c r="L925" s="6" t="str">
        <f>OBV!H925</f>
        <v>CONFIRMED BEARISH</v>
      </c>
      <c r="M925" s="8">
        <f t="shared" si="140"/>
        <v>50</v>
      </c>
      <c r="N925" s="8">
        <f t="shared" si="141"/>
        <v>0</v>
      </c>
      <c r="O925" s="8">
        <f t="shared" si="142"/>
        <v>0</v>
      </c>
      <c r="P925" s="8">
        <f t="shared" si="143"/>
        <v>33</v>
      </c>
      <c r="Q925" s="9">
        <f t="shared" si="144"/>
        <v>22.45</v>
      </c>
      <c r="R925" s="9">
        <f t="shared" si="145"/>
        <v>18.25</v>
      </c>
      <c r="S925" s="9">
        <f t="shared" si="146"/>
        <v>22.35</v>
      </c>
      <c r="T925" s="9">
        <f t="shared" si="147"/>
        <v>20.75</v>
      </c>
      <c r="U925" s="8">
        <f t="shared" si="148"/>
        <v>21.016666666666669</v>
      </c>
      <c r="V925" s="8">
        <f t="shared" si="149"/>
        <v>20.950000000000003</v>
      </c>
    </row>
    <row r="926" spans="1:22" ht="13.5" x14ac:dyDescent="0.25">
      <c r="A926" s="3">
        <f>RSI!A926</f>
        <v>43355</v>
      </c>
      <c r="B926" s="2">
        <f>RSI!B926</f>
        <v>2.4466000000000001</v>
      </c>
      <c r="C926" s="2">
        <f>RSI!I926</f>
        <v>22.098631770865097</v>
      </c>
      <c r="D926" s="2">
        <f>MACD!E926</f>
        <v>4.8837513996642823E-2</v>
      </c>
      <c r="E926" s="2">
        <f>MACD!F926</f>
        <v>2.4596502209706689E-2</v>
      </c>
      <c r="F926" s="2">
        <f>'Moving Avg'!D926</f>
        <v>2.4751800000000004</v>
      </c>
      <c r="G926" s="2">
        <f>'Moving Avg'!F926</f>
        <v>2.6117900000000005</v>
      </c>
      <c r="H926" s="2">
        <f>'Moving Avg'!G926</f>
        <v>2.7389379999999988</v>
      </c>
      <c r="I926" s="2">
        <f>'Moving Avg'!H926</f>
        <v>2.9829520000000014</v>
      </c>
      <c r="J926" s="6" t="str">
        <f>OBV!F926</f>
        <v>BEARISH</v>
      </c>
      <c r="K926" s="6" t="str">
        <f>OBV!G926</f>
        <v>STRONG</v>
      </c>
      <c r="L926" s="6" t="str">
        <f>OBV!H926</f>
        <v>CONFIRMED BEARISH</v>
      </c>
      <c r="M926" s="8">
        <f t="shared" si="140"/>
        <v>50</v>
      </c>
      <c r="N926" s="8">
        <f t="shared" si="141"/>
        <v>0</v>
      </c>
      <c r="O926" s="8">
        <f t="shared" si="142"/>
        <v>0</v>
      </c>
      <c r="P926" s="8">
        <f t="shared" si="143"/>
        <v>33</v>
      </c>
      <c r="Q926" s="9">
        <f t="shared" si="144"/>
        <v>22.45</v>
      </c>
      <c r="R926" s="9">
        <f t="shared" si="145"/>
        <v>18.25</v>
      </c>
      <c r="S926" s="9">
        <f t="shared" si="146"/>
        <v>22.35</v>
      </c>
      <c r="T926" s="9">
        <f t="shared" si="147"/>
        <v>20.75</v>
      </c>
      <c r="U926" s="8">
        <f t="shared" si="148"/>
        <v>21.016666666666669</v>
      </c>
      <c r="V926" s="8">
        <f t="shared" si="149"/>
        <v>20.950000000000003</v>
      </c>
    </row>
    <row r="927" spans="1:22" ht="13.5" x14ac:dyDescent="0.25">
      <c r="A927" s="3">
        <f>RSI!A927</f>
        <v>43356</v>
      </c>
      <c r="B927" s="2">
        <f>RSI!B927</f>
        <v>2.4108999999999998</v>
      </c>
      <c r="C927" s="2">
        <f>RSI!I927</f>
        <v>19.954736059592051</v>
      </c>
      <c r="D927" s="2">
        <f>MACD!E927</f>
        <v>6.2514087067530699E-2</v>
      </c>
      <c r="E927" s="2">
        <f>MACD!F927</f>
        <v>3.2180019181271495E-2</v>
      </c>
      <c r="F927" s="2">
        <f>'Moving Avg'!D927</f>
        <v>2.43946</v>
      </c>
      <c r="G927" s="2">
        <f>'Moving Avg'!F927</f>
        <v>2.5983950000000009</v>
      </c>
      <c r="H927" s="2">
        <f>'Moving Avg'!G927</f>
        <v>2.7282239999999991</v>
      </c>
      <c r="I927" s="2">
        <f>'Moving Avg'!H927</f>
        <v>2.9797975000000014</v>
      </c>
      <c r="J927" s="6" t="str">
        <f>OBV!F927</f>
        <v>BEARISH</v>
      </c>
      <c r="K927" s="6" t="str">
        <f>OBV!G927</f>
        <v>STRONG</v>
      </c>
      <c r="L927" s="6" t="str">
        <f>OBV!H927</f>
        <v>CONFIRMED BEARISH</v>
      </c>
      <c r="M927" s="8">
        <f t="shared" si="140"/>
        <v>50</v>
      </c>
      <c r="N927" s="8">
        <f t="shared" si="141"/>
        <v>0</v>
      </c>
      <c r="O927" s="8">
        <f t="shared" si="142"/>
        <v>0</v>
      </c>
      <c r="P927" s="8">
        <f t="shared" si="143"/>
        <v>33</v>
      </c>
      <c r="Q927" s="9">
        <f t="shared" si="144"/>
        <v>22.45</v>
      </c>
      <c r="R927" s="9">
        <f t="shared" si="145"/>
        <v>18.25</v>
      </c>
      <c r="S927" s="9">
        <f t="shared" si="146"/>
        <v>22.35</v>
      </c>
      <c r="T927" s="9">
        <f t="shared" si="147"/>
        <v>20.75</v>
      </c>
      <c r="U927" s="8">
        <f t="shared" si="148"/>
        <v>21.016666666666669</v>
      </c>
      <c r="V927" s="8">
        <f t="shared" si="149"/>
        <v>20.950000000000003</v>
      </c>
    </row>
    <row r="928" spans="1:22" ht="13.5" x14ac:dyDescent="0.25">
      <c r="A928" s="3">
        <f>RSI!A928</f>
        <v>43357</v>
      </c>
      <c r="B928" s="2">
        <f>RSI!B928</f>
        <v>2.4108999999999998</v>
      </c>
      <c r="C928" s="2">
        <f>RSI!I928</f>
        <v>19.954736059592051</v>
      </c>
      <c r="D928" s="2">
        <f>MACD!E928</f>
        <v>6.4381327085262896E-2</v>
      </c>
      <c r="E928" s="2">
        <f>MACD!F928</f>
        <v>3.8620280762069775E-2</v>
      </c>
      <c r="F928" s="2">
        <f>'Moving Avg'!D928</f>
        <v>2.4323199999999998</v>
      </c>
      <c r="G928" s="2">
        <f>'Moving Avg'!F928</f>
        <v>2.5854500000000002</v>
      </c>
      <c r="H928" s="2">
        <f>'Moving Avg'!G928</f>
        <v>2.7192959999999995</v>
      </c>
      <c r="I928" s="2">
        <f>'Moving Avg'!H928</f>
        <v>2.976643000000001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  <c r="M928" s="8">
        <f t="shared" si="140"/>
        <v>50</v>
      </c>
      <c r="N928" s="8">
        <f t="shared" si="141"/>
        <v>0</v>
      </c>
      <c r="O928" s="8">
        <f t="shared" si="142"/>
        <v>0</v>
      </c>
      <c r="P928" s="8">
        <f t="shared" si="143"/>
        <v>33</v>
      </c>
      <c r="Q928" s="9">
        <f t="shared" si="144"/>
        <v>22.45</v>
      </c>
      <c r="R928" s="9">
        <f t="shared" si="145"/>
        <v>18.25</v>
      </c>
      <c r="S928" s="9">
        <f t="shared" si="146"/>
        <v>22.35</v>
      </c>
      <c r="T928" s="9">
        <f t="shared" si="147"/>
        <v>20.75</v>
      </c>
      <c r="U928" s="8">
        <f t="shared" si="148"/>
        <v>21.016666666666669</v>
      </c>
      <c r="V928" s="8">
        <f t="shared" si="149"/>
        <v>20.950000000000003</v>
      </c>
    </row>
    <row r="929" spans="1:22" ht="13.5" x14ac:dyDescent="0.25">
      <c r="A929" s="3">
        <f>RSI!A929</f>
        <v>43360</v>
      </c>
      <c r="B929" s="2">
        <f>RSI!B929</f>
        <v>2.3393999999999999</v>
      </c>
      <c r="C929" s="2">
        <f>RSI!I929</f>
        <v>16.285011060169182</v>
      </c>
      <c r="D929" s="2">
        <f>MACD!E929</f>
        <v>8.2057582630946868E-2</v>
      </c>
      <c r="E929" s="2">
        <f>MACD!F929</f>
        <v>4.7307741135845197E-2</v>
      </c>
      <c r="F929" s="2">
        <f>'Moving Avg'!D929</f>
        <v>2.4108799999999997</v>
      </c>
      <c r="G929" s="2">
        <f>'Moving Avg'!F929</f>
        <v>2.5689300000000004</v>
      </c>
      <c r="H929" s="2">
        <f>'Moving Avg'!G929</f>
        <v>2.7123299999999997</v>
      </c>
      <c r="I929" s="2">
        <f>'Moving Avg'!H929</f>
        <v>2.9731310000000009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  <c r="M929" s="8">
        <f t="shared" si="140"/>
        <v>50</v>
      </c>
      <c r="N929" s="8">
        <f t="shared" si="141"/>
        <v>0</v>
      </c>
      <c r="O929" s="8">
        <f t="shared" si="142"/>
        <v>0</v>
      </c>
      <c r="P929" s="8">
        <f t="shared" si="143"/>
        <v>33</v>
      </c>
      <c r="Q929" s="9">
        <f t="shared" si="144"/>
        <v>22.45</v>
      </c>
      <c r="R929" s="9">
        <f t="shared" si="145"/>
        <v>18.25</v>
      </c>
      <c r="S929" s="9">
        <f t="shared" si="146"/>
        <v>22.35</v>
      </c>
      <c r="T929" s="9">
        <f t="shared" si="147"/>
        <v>20.75</v>
      </c>
      <c r="U929" s="8">
        <f t="shared" si="148"/>
        <v>21.016666666666669</v>
      </c>
      <c r="V929" s="8">
        <f t="shared" si="149"/>
        <v>20.950000000000003</v>
      </c>
    </row>
    <row r="930" spans="1:22" ht="13.5" x14ac:dyDescent="0.25">
      <c r="A930" s="3">
        <f>RSI!A930</f>
        <v>43361</v>
      </c>
      <c r="B930" s="2">
        <f>RSI!B930</f>
        <v>2.2323</v>
      </c>
      <c r="C930" s="2">
        <f>RSI!I930</f>
        <v>12.559221211802154</v>
      </c>
      <c r="D930" s="2">
        <f>MACD!E930</f>
        <v>0.10646709814245492</v>
      </c>
      <c r="E930" s="2">
        <f>MACD!F930</f>
        <v>5.9139612537167152E-2</v>
      </c>
      <c r="F930" s="2">
        <f>'Moving Avg'!D930</f>
        <v>2.36802</v>
      </c>
      <c r="G930" s="2">
        <f>'Moving Avg'!F930</f>
        <v>2.5470550000000007</v>
      </c>
      <c r="H930" s="2">
        <f>'Moving Avg'!G930</f>
        <v>2.7012580000000002</v>
      </c>
      <c r="I930" s="2">
        <f>'Moving Avg'!H930</f>
        <v>2.9692920000000012</v>
      </c>
      <c r="J930" s="6" t="str">
        <f>OBV!F930</f>
        <v>BEARISH</v>
      </c>
      <c r="K930" s="6" t="str">
        <f>OBV!G930</f>
        <v>STRONG</v>
      </c>
      <c r="L930" s="6" t="str">
        <f>OBV!H930</f>
        <v>CONFIRMED BEARISH</v>
      </c>
      <c r="M930" s="8">
        <f t="shared" si="140"/>
        <v>50</v>
      </c>
      <c r="N930" s="8">
        <f t="shared" si="141"/>
        <v>0</v>
      </c>
      <c r="O930" s="8">
        <f t="shared" si="142"/>
        <v>0</v>
      </c>
      <c r="P930" s="8">
        <f t="shared" si="143"/>
        <v>33</v>
      </c>
      <c r="Q930" s="9">
        <f t="shared" si="144"/>
        <v>22.45</v>
      </c>
      <c r="R930" s="9">
        <f t="shared" si="145"/>
        <v>18.25</v>
      </c>
      <c r="S930" s="9">
        <f t="shared" si="146"/>
        <v>22.35</v>
      </c>
      <c r="T930" s="9">
        <f t="shared" si="147"/>
        <v>20.75</v>
      </c>
      <c r="U930" s="8">
        <f t="shared" si="148"/>
        <v>21.016666666666669</v>
      </c>
      <c r="V930" s="8">
        <f t="shared" si="149"/>
        <v>20.950000000000003</v>
      </c>
    </row>
    <row r="931" spans="1:22" ht="13.5" x14ac:dyDescent="0.25">
      <c r="A931" s="3">
        <f>RSI!A931</f>
        <v>43362</v>
      </c>
      <c r="B931" s="2">
        <f>RSI!B931</f>
        <v>2.2858999999999998</v>
      </c>
      <c r="C931" s="2">
        <f>RSI!I931</f>
        <v>22.157769836763364</v>
      </c>
      <c r="D931" s="2">
        <f>MACD!E931</f>
        <v>0.12519059778090247</v>
      </c>
      <c r="E931" s="2">
        <f>MACD!F931</f>
        <v>7.2349809585914221E-2</v>
      </c>
      <c r="F931" s="2">
        <f>'Moving Avg'!D931</f>
        <v>2.33588</v>
      </c>
      <c r="G931" s="2">
        <f>'Moving Avg'!F931</f>
        <v>2.52786</v>
      </c>
      <c r="H931" s="2">
        <f>'Moving Avg'!G931</f>
        <v>2.6898299999999993</v>
      </c>
      <c r="I931" s="2">
        <f>'Moving Avg'!H931</f>
        <v>2.9661375000000003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  <c r="M931" s="8">
        <f t="shared" si="140"/>
        <v>50</v>
      </c>
      <c r="N931" s="8">
        <f t="shared" si="141"/>
        <v>0</v>
      </c>
      <c r="O931" s="8">
        <f t="shared" si="142"/>
        <v>0</v>
      </c>
      <c r="P931" s="8">
        <f t="shared" si="143"/>
        <v>33</v>
      </c>
      <c r="Q931" s="9">
        <f t="shared" si="144"/>
        <v>22.45</v>
      </c>
      <c r="R931" s="9">
        <f t="shared" si="145"/>
        <v>18.25</v>
      </c>
      <c r="S931" s="9">
        <f t="shared" si="146"/>
        <v>22.35</v>
      </c>
      <c r="T931" s="9">
        <f t="shared" si="147"/>
        <v>20.75</v>
      </c>
      <c r="U931" s="8">
        <f t="shared" si="148"/>
        <v>21.016666666666669</v>
      </c>
      <c r="V931" s="8">
        <f t="shared" si="149"/>
        <v>20.950000000000003</v>
      </c>
    </row>
    <row r="932" spans="1:22" ht="13.5" x14ac:dyDescent="0.25">
      <c r="A932" s="3">
        <f>RSI!A932</f>
        <v>43363</v>
      </c>
      <c r="B932" s="2">
        <f>RSI!B932</f>
        <v>2.3037000000000001</v>
      </c>
      <c r="C932" s="2">
        <f>RSI!I932</f>
        <v>25.09828361078408</v>
      </c>
      <c r="D932" s="2">
        <f>MACD!E932</f>
        <v>0.13167150948873507</v>
      </c>
      <c r="E932" s="2">
        <f>MACD!F932</f>
        <v>8.4214149566478394E-2</v>
      </c>
      <c r="F932" s="2">
        <f>'Moving Avg'!D932</f>
        <v>2.3144399999999998</v>
      </c>
      <c r="G932" s="2">
        <f>'Moving Avg'!F932</f>
        <v>2.5095550000000002</v>
      </c>
      <c r="H932" s="2">
        <f>'Moving Avg'!G932</f>
        <v>2.6787579999999998</v>
      </c>
      <c r="I932" s="2">
        <f>'Moving Avg'!H932</f>
        <v>2.9626969999999999</v>
      </c>
      <c r="J932" s="6" t="str">
        <f>OBV!F932</f>
        <v>BEARISH</v>
      </c>
      <c r="K932" s="6" t="str">
        <f>OBV!G932</f>
        <v>STRONG</v>
      </c>
      <c r="L932" s="6" t="str">
        <f>OBV!H932</f>
        <v>CONFIRMED BEARISH</v>
      </c>
      <c r="M932" s="8">
        <f t="shared" si="140"/>
        <v>50</v>
      </c>
      <c r="N932" s="8">
        <f t="shared" si="141"/>
        <v>0</v>
      </c>
      <c r="O932" s="8">
        <f t="shared" si="142"/>
        <v>0</v>
      </c>
      <c r="P932" s="8">
        <f t="shared" si="143"/>
        <v>33</v>
      </c>
      <c r="Q932" s="9">
        <f t="shared" si="144"/>
        <v>22.45</v>
      </c>
      <c r="R932" s="9">
        <f t="shared" si="145"/>
        <v>18.25</v>
      </c>
      <c r="S932" s="9">
        <f t="shared" si="146"/>
        <v>22.35</v>
      </c>
      <c r="T932" s="9">
        <f t="shared" si="147"/>
        <v>20.75</v>
      </c>
      <c r="U932" s="8">
        <f t="shared" si="148"/>
        <v>21.016666666666669</v>
      </c>
      <c r="V932" s="8">
        <f t="shared" si="149"/>
        <v>20.950000000000003</v>
      </c>
    </row>
    <row r="933" spans="1:22" ht="13.5" x14ac:dyDescent="0.25">
      <c r="A933" s="3">
        <f>RSI!A933</f>
        <v>43364</v>
      </c>
      <c r="B933" s="2">
        <f>RSI!B933</f>
        <v>2.3037000000000001</v>
      </c>
      <c r="C933" s="2">
        <f>RSI!I933</f>
        <v>25.09828361078408</v>
      </c>
      <c r="D933" s="2">
        <f>MACD!E933</f>
        <v>0.11652098151636769</v>
      </c>
      <c r="E933" s="2">
        <f>MACD!F933</f>
        <v>9.067551595645626E-2</v>
      </c>
      <c r="F933" s="2">
        <f>'Moving Avg'!D933</f>
        <v>2.2930000000000001</v>
      </c>
      <c r="G933" s="2">
        <f>'Moving Avg'!F933</f>
        <v>2.49125</v>
      </c>
      <c r="H933" s="2">
        <f>'Moving Avg'!G933</f>
        <v>2.6675059999999995</v>
      </c>
      <c r="I933" s="2">
        <f>'Moving Avg'!H933</f>
        <v>2.9592565000000004</v>
      </c>
      <c r="J933" s="6" t="str">
        <f>OBV!F933</f>
        <v>BEARISH</v>
      </c>
      <c r="K933" s="6" t="str">
        <f>OBV!G933</f>
        <v>STRONG</v>
      </c>
      <c r="L933" s="6" t="str">
        <f>OBV!H933</f>
        <v>CONFIRMED BEARISH</v>
      </c>
      <c r="M933" s="8">
        <f t="shared" si="140"/>
        <v>50</v>
      </c>
      <c r="N933" s="8">
        <f t="shared" si="141"/>
        <v>0</v>
      </c>
      <c r="O933" s="8">
        <f t="shared" si="142"/>
        <v>0</v>
      </c>
      <c r="P933" s="8">
        <f t="shared" si="143"/>
        <v>33</v>
      </c>
      <c r="Q933" s="9">
        <f t="shared" si="144"/>
        <v>22.45</v>
      </c>
      <c r="R933" s="9">
        <f t="shared" si="145"/>
        <v>18.25</v>
      </c>
      <c r="S933" s="9">
        <f t="shared" si="146"/>
        <v>22.35</v>
      </c>
      <c r="T933" s="9">
        <f t="shared" si="147"/>
        <v>20.75</v>
      </c>
      <c r="U933" s="8">
        <f t="shared" si="148"/>
        <v>21.016666666666669</v>
      </c>
      <c r="V933" s="8">
        <f t="shared" si="149"/>
        <v>20.950000000000003</v>
      </c>
    </row>
    <row r="934" spans="1:22" ht="13.5" x14ac:dyDescent="0.25">
      <c r="A934" s="3">
        <f>RSI!A934</f>
        <v>43367</v>
      </c>
      <c r="B934" s="2">
        <f>RSI!B934</f>
        <v>2.3037000000000001</v>
      </c>
      <c r="C934" s="2">
        <f>RSI!I934</f>
        <v>25.09828361078408</v>
      </c>
      <c r="D934" s="2">
        <f>MACD!E934</f>
        <v>0.10495152533840058</v>
      </c>
      <c r="E934" s="2">
        <f>MACD!F934</f>
        <v>9.3530717832845126E-2</v>
      </c>
      <c r="F934" s="2">
        <f>'Moving Avg'!D934</f>
        <v>2.2858600000000004</v>
      </c>
      <c r="G934" s="2">
        <f>'Moving Avg'!F934</f>
        <v>2.4747300000000001</v>
      </c>
      <c r="H934" s="2">
        <f>'Moving Avg'!G934</f>
        <v>2.6546479999999999</v>
      </c>
      <c r="I934" s="2">
        <f>'Moving Avg'!H934</f>
        <v>2.9558160000000009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  <c r="M934" s="8">
        <f t="shared" si="140"/>
        <v>50</v>
      </c>
      <c r="N934" s="8">
        <f t="shared" si="141"/>
        <v>0</v>
      </c>
      <c r="O934" s="8">
        <f t="shared" si="142"/>
        <v>0</v>
      </c>
      <c r="P934" s="8">
        <f t="shared" si="143"/>
        <v>33</v>
      </c>
      <c r="Q934" s="9">
        <f t="shared" si="144"/>
        <v>22.45</v>
      </c>
      <c r="R934" s="9">
        <f t="shared" si="145"/>
        <v>18.25</v>
      </c>
      <c r="S934" s="9">
        <f t="shared" si="146"/>
        <v>22.35</v>
      </c>
      <c r="T934" s="9">
        <f t="shared" si="147"/>
        <v>20.75</v>
      </c>
      <c r="U934" s="8">
        <f t="shared" si="148"/>
        <v>21.016666666666669</v>
      </c>
      <c r="V934" s="8">
        <f t="shared" si="149"/>
        <v>20.950000000000003</v>
      </c>
    </row>
    <row r="935" spans="1:22" ht="13.5" x14ac:dyDescent="0.25">
      <c r="A935" s="3">
        <f>RSI!A935</f>
        <v>43368</v>
      </c>
      <c r="B935" s="2">
        <f>RSI!B935</f>
        <v>2.3037000000000001</v>
      </c>
      <c r="C935" s="2">
        <f>RSI!I935</f>
        <v>25.09828361078408</v>
      </c>
      <c r="D935" s="2">
        <f>MACD!E935</f>
        <v>9.6319597844683802E-2</v>
      </c>
      <c r="E935" s="2">
        <f>MACD!F935</f>
        <v>9.4088493835212866E-2</v>
      </c>
      <c r="F935" s="2">
        <f>'Moving Avg'!D935</f>
        <v>2.3001399999999999</v>
      </c>
      <c r="G935" s="2">
        <f>'Moving Avg'!F935</f>
        <v>2.4568699999999994</v>
      </c>
      <c r="H935" s="2">
        <f>'Moving Avg'!G935</f>
        <v>2.6421460000000003</v>
      </c>
      <c r="I935" s="2">
        <f>'Moving Avg'!H935</f>
        <v>2.952417500000001</v>
      </c>
      <c r="J935" s="6" t="str">
        <f>OBV!F935</f>
        <v>BULLISH</v>
      </c>
      <c r="K935" s="6" t="str">
        <f>OBV!G935</f>
        <v>WEAK</v>
      </c>
      <c r="L935" s="6" t="str">
        <f>OBV!H935</f>
        <v>CONFIRMED BULLISH</v>
      </c>
      <c r="M935" s="8">
        <f t="shared" si="140"/>
        <v>50</v>
      </c>
      <c r="N935" s="8">
        <f t="shared" si="141"/>
        <v>0</v>
      </c>
      <c r="O935" s="8">
        <f t="shared" si="142"/>
        <v>0</v>
      </c>
      <c r="P935" s="8">
        <f t="shared" si="143"/>
        <v>67</v>
      </c>
      <c r="Q935" s="9">
        <f t="shared" si="144"/>
        <v>27.549999999999997</v>
      </c>
      <c r="R935" s="9">
        <f t="shared" si="145"/>
        <v>26.75</v>
      </c>
      <c r="S935" s="9">
        <f t="shared" si="146"/>
        <v>37.650000000000006</v>
      </c>
      <c r="T935" s="9">
        <f t="shared" si="147"/>
        <v>29.25</v>
      </c>
      <c r="U935" s="8">
        <f t="shared" si="148"/>
        <v>30.650000000000002</v>
      </c>
      <c r="V935" s="8">
        <f t="shared" si="149"/>
        <v>30.3</v>
      </c>
    </row>
    <row r="936" spans="1:22" ht="13.5" x14ac:dyDescent="0.25">
      <c r="A936" s="3">
        <f>RSI!A936</f>
        <v>43369</v>
      </c>
      <c r="B936" s="2">
        <f>RSI!B936</f>
        <v>2.3573</v>
      </c>
      <c r="C936" s="2">
        <f>RSI!I936</f>
        <v>35.037540751118286</v>
      </c>
      <c r="D936" s="2">
        <f>MACD!E936</f>
        <v>8.6117152112060502E-2</v>
      </c>
      <c r="E936" s="2">
        <f>MACD!F936</f>
        <v>9.2494225490582407E-2</v>
      </c>
      <c r="F936" s="2">
        <f>'Moving Avg'!D936</f>
        <v>2.3144200000000001</v>
      </c>
      <c r="G936" s="2">
        <f>'Moving Avg'!F936</f>
        <v>2.4416899999999999</v>
      </c>
      <c r="H936" s="2">
        <f>'Moving Avg'!G936</f>
        <v>2.6307160000000005</v>
      </c>
      <c r="I936" s="2">
        <f>'Moving Avg'!H936</f>
        <v>2.9492870000000009</v>
      </c>
      <c r="J936" s="6" t="str">
        <f>OBV!F936</f>
        <v>BULLISH</v>
      </c>
      <c r="K936" s="6" t="str">
        <f>OBV!G936</f>
        <v>WEAK</v>
      </c>
      <c r="L936" s="6" t="str">
        <f>OBV!H936</f>
        <v>CONFIRMED BULLISH</v>
      </c>
      <c r="M936" s="8">
        <f t="shared" si="140"/>
        <v>25</v>
      </c>
      <c r="N936" s="8">
        <f t="shared" si="141"/>
        <v>45</v>
      </c>
      <c r="O936" s="8">
        <f t="shared" si="142"/>
        <v>0</v>
      </c>
      <c r="P936" s="8">
        <f t="shared" si="143"/>
        <v>67</v>
      </c>
      <c r="Q936" s="9">
        <f t="shared" si="144"/>
        <v>34.549999999999997</v>
      </c>
      <c r="R936" s="9">
        <f t="shared" si="145"/>
        <v>30.75</v>
      </c>
      <c r="S936" s="9">
        <f t="shared" si="146"/>
        <v>40.650000000000006</v>
      </c>
      <c r="T936" s="9">
        <f t="shared" si="147"/>
        <v>34.25</v>
      </c>
      <c r="U936" s="8">
        <f t="shared" si="148"/>
        <v>35.31666666666667</v>
      </c>
      <c r="V936" s="8">
        <f t="shared" si="149"/>
        <v>35.049999999999997</v>
      </c>
    </row>
    <row r="937" spans="1:22" ht="13.5" x14ac:dyDescent="0.25">
      <c r="A937" s="3">
        <f>RSI!A937</f>
        <v>43370</v>
      </c>
      <c r="B937" s="2">
        <f>RSI!B937</f>
        <v>2.3573</v>
      </c>
      <c r="C937" s="2">
        <f>RSI!I937</f>
        <v>35.037540751118286</v>
      </c>
      <c r="D937" s="2">
        <f>MACD!E937</f>
        <v>7.2667747026819551E-2</v>
      </c>
      <c r="E937" s="2">
        <f>MACD!F937</f>
        <v>8.852892979782985E-2</v>
      </c>
      <c r="F937" s="2">
        <f>'Moving Avg'!D937</f>
        <v>2.3251400000000002</v>
      </c>
      <c r="G937" s="2">
        <f>'Moving Avg'!F937</f>
        <v>2.4265099999999999</v>
      </c>
      <c r="H937" s="2">
        <f>'Moving Avg'!G937</f>
        <v>2.619822000000001</v>
      </c>
      <c r="I937" s="2">
        <f>'Moving Avg'!H937</f>
        <v>2.9464480000000011</v>
      </c>
      <c r="J937" s="6" t="str">
        <f>OBV!F937</f>
        <v>BULLISH</v>
      </c>
      <c r="K937" s="6" t="str">
        <f>OBV!G937</f>
        <v>WEAK</v>
      </c>
      <c r="L937" s="6" t="str">
        <f>OBV!H937</f>
        <v>CONFIRMED BULLISH</v>
      </c>
      <c r="M937" s="8">
        <f t="shared" si="140"/>
        <v>25</v>
      </c>
      <c r="N937" s="8">
        <f t="shared" si="141"/>
        <v>45</v>
      </c>
      <c r="O937" s="8">
        <f t="shared" si="142"/>
        <v>0</v>
      </c>
      <c r="P937" s="8">
        <f t="shared" si="143"/>
        <v>67</v>
      </c>
      <c r="Q937" s="9">
        <f t="shared" si="144"/>
        <v>34.549999999999997</v>
      </c>
      <c r="R937" s="9">
        <f t="shared" si="145"/>
        <v>30.75</v>
      </c>
      <c r="S937" s="9">
        <f t="shared" si="146"/>
        <v>40.650000000000006</v>
      </c>
      <c r="T937" s="9">
        <f t="shared" si="147"/>
        <v>34.25</v>
      </c>
      <c r="U937" s="8">
        <f t="shared" si="148"/>
        <v>35.31666666666667</v>
      </c>
      <c r="V937" s="8">
        <f t="shared" si="149"/>
        <v>35.049999999999997</v>
      </c>
    </row>
    <row r="938" spans="1:22" ht="13.5" x14ac:dyDescent="0.25">
      <c r="A938" s="3">
        <f>RSI!A938</f>
        <v>43371</v>
      </c>
      <c r="B938" s="2">
        <f>RSI!B938</f>
        <v>2.3929999999999998</v>
      </c>
      <c r="C938" s="2">
        <f>RSI!I938</f>
        <v>41.077274286419225</v>
      </c>
      <c r="D938" s="2">
        <f>MACD!E938</f>
        <v>5.9268723133518719E-2</v>
      </c>
      <c r="E938" s="2">
        <f>MACD!F938</f>
        <v>8.2676888464967624E-2</v>
      </c>
      <c r="F938" s="2">
        <f>'Moving Avg'!D938</f>
        <v>2.343</v>
      </c>
      <c r="G938" s="2">
        <f>'Moving Avg'!F938</f>
        <v>2.4166850000000002</v>
      </c>
      <c r="H938" s="2">
        <f>'Moving Avg'!G938</f>
        <v>2.6096420000000005</v>
      </c>
      <c r="I938" s="2">
        <f>'Moving Avg'!H938</f>
        <v>2.943537500000001</v>
      </c>
      <c r="J938" s="6" t="str">
        <f>OBV!F938</f>
        <v>BULLISH</v>
      </c>
      <c r="K938" s="6" t="str">
        <f>OBV!G938</f>
        <v>WEAK</v>
      </c>
      <c r="L938" s="6" t="str">
        <f>OBV!H938</f>
        <v>CONFIRMED BULLISH</v>
      </c>
      <c r="M938" s="8">
        <f t="shared" si="140"/>
        <v>25</v>
      </c>
      <c r="N938" s="8">
        <f t="shared" si="141"/>
        <v>100</v>
      </c>
      <c r="O938" s="8">
        <f t="shared" si="142"/>
        <v>0</v>
      </c>
      <c r="P938" s="8">
        <f t="shared" si="143"/>
        <v>67</v>
      </c>
      <c r="Q938" s="9">
        <f t="shared" si="144"/>
        <v>53.8</v>
      </c>
      <c r="R938" s="9">
        <f t="shared" si="145"/>
        <v>41.75</v>
      </c>
      <c r="S938" s="9">
        <f t="shared" si="146"/>
        <v>48.900000000000006</v>
      </c>
      <c r="T938" s="9">
        <f t="shared" si="147"/>
        <v>48</v>
      </c>
      <c r="U938" s="8">
        <f t="shared" si="148"/>
        <v>48.15</v>
      </c>
      <c r="V938" s="8">
        <f t="shared" si="149"/>
        <v>48.112499999999997</v>
      </c>
    </row>
    <row r="939" spans="1:22" ht="13.5" x14ac:dyDescent="0.25">
      <c r="A939" s="3">
        <f>RSI!A939</f>
        <v>43374</v>
      </c>
      <c r="B939" s="2">
        <f>RSI!B939</f>
        <v>2.3216000000000001</v>
      </c>
      <c r="C939" s="2">
        <f>RSI!I939</f>
        <v>34.223965111190921</v>
      </c>
      <c r="D939" s="2">
        <f>MACD!E939</f>
        <v>4.258836283952494E-2</v>
      </c>
      <c r="E939" s="2">
        <f>MACD!F939</f>
        <v>7.4659183339879087E-2</v>
      </c>
      <c r="F939" s="2">
        <f>'Moving Avg'!D939</f>
        <v>2.3465800000000003</v>
      </c>
      <c r="G939" s="2">
        <f>'Moving Avg'!F939</f>
        <v>2.4001649999999999</v>
      </c>
      <c r="H939" s="2">
        <f>'Moving Avg'!G939</f>
        <v>2.5980340000000006</v>
      </c>
      <c r="I939" s="2">
        <f>'Moving Avg'!H939</f>
        <v>2.9405200000000007</v>
      </c>
      <c r="J939" s="6" t="str">
        <f>OBV!F939</f>
        <v>BULLISH</v>
      </c>
      <c r="K939" s="6" t="str">
        <f>OBV!G939</f>
        <v>WEAK</v>
      </c>
      <c r="L939" s="6" t="str">
        <f>OBV!H939</f>
        <v>CONFIRMED BULLISH</v>
      </c>
      <c r="M939" s="8">
        <f t="shared" si="140"/>
        <v>25</v>
      </c>
      <c r="N939" s="8">
        <f t="shared" si="141"/>
        <v>100</v>
      </c>
      <c r="O939" s="8">
        <f t="shared" si="142"/>
        <v>0</v>
      </c>
      <c r="P939" s="8">
        <f t="shared" si="143"/>
        <v>67</v>
      </c>
      <c r="Q939" s="9">
        <f t="shared" si="144"/>
        <v>53.8</v>
      </c>
      <c r="R939" s="9">
        <f t="shared" si="145"/>
        <v>41.75</v>
      </c>
      <c r="S939" s="9">
        <f t="shared" si="146"/>
        <v>48.900000000000006</v>
      </c>
      <c r="T939" s="9">
        <f t="shared" si="147"/>
        <v>48</v>
      </c>
      <c r="U939" s="8">
        <f t="shared" si="148"/>
        <v>48.15</v>
      </c>
      <c r="V939" s="8">
        <f t="shared" si="149"/>
        <v>48.112499999999997</v>
      </c>
    </row>
    <row r="940" spans="1:22" ht="13.5" x14ac:dyDescent="0.25">
      <c r="A940" s="3">
        <f>RSI!A940</f>
        <v>43375</v>
      </c>
      <c r="B940" s="2">
        <f>RSI!B940</f>
        <v>2.3216000000000001</v>
      </c>
      <c r="C940" s="2">
        <f>RSI!I940</f>
        <v>34.223965111190921</v>
      </c>
      <c r="D940" s="2">
        <f>MACD!E940</f>
        <v>1.2760292947199492E-2</v>
      </c>
      <c r="E940" s="2">
        <f>MACD!F940</f>
        <v>6.2279405261343165E-2</v>
      </c>
      <c r="F940" s="2">
        <f>'Moving Avg'!D940</f>
        <v>2.3501599999999998</v>
      </c>
      <c r="G940" s="2">
        <f>'Moving Avg'!F940</f>
        <v>2.383645</v>
      </c>
      <c r="H940" s="2">
        <f>'Moving Avg'!G940</f>
        <v>2.5876760000000005</v>
      </c>
      <c r="I940" s="2">
        <f>'Moving Avg'!H940</f>
        <v>2.9376275000000009</v>
      </c>
      <c r="J940" s="6" t="str">
        <f>OBV!F940</f>
        <v>BULLISH</v>
      </c>
      <c r="K940" s="6" t="str">
        <f>OBV!G940</f>
        <v>WEAK</v>
      </c>
      <c r="L940" s="6" t="str">
        <f>OBV!H940</f>
        <v>CONFIRMED BULLISH</v>
      </c>
      <c r="M940" s="8">
        <f t="shared" si="140"/>
        <v>25</v>
      </c>
      <c r="N940" s="8">
        <f t="shared" si="141"/>
        <v>100</v>
      </c>
      <c r="O940" s="8">
        <f t="shared" si="142"/>
        <v>0</v>
      </c>
      <c r="P940" s="8">
        <f t="shared" si="143"/>
        <v>67</v>
      </c>
      <c r="Q940" s="9">
        <f t="shared" si="144"/>
        <v>53.8</v>
      </c>
      <c r="R940" s="9">
        <f t="shared" si="145"/>
        <v>41.75</v>
      </c>
      <c r="S940" s="9">
        <f t="shared" si="146"/>
        <v>48.900000000000006</v>
      </c>
      <c r="T940" s="9">
        <f t="shared" si="147"/>
        <v>48</v>
      </c>
      <c r="U940" s="8">
        <f t="shared" si="148"/>
        <v>48.15</v>
      </c>
      <c r="V940" s="8">
        <f t="shared" si="149"/>
        <v>48.112499999999997</v>
      </c>
    </row>
    <row r="941" spans="1:22" ht="13.5" x14ac:dyDescent="0.25">
      <c r="A941" s="3">
        <f>RSI!A941</f>
        <v>43376</v>
      </c>
      <c r="B941" s="2">
        <f>RSI!B941</f>
        <v>2.3216000000000001</v>
      </c>
      <c r="C941" s="2">
        <f>RSI!I941</f>
        <v>34.223965111190921</v>
      </c>
      <c r="D941" s="2">
        <f>MACD!E941</f>
        <v>-3.5262038966137332E-3</v>
      </c>
      <c r="E941" s="2">
        <f>MACD!F941</f>
        <v>4.9118283429751788E-2</v>
      </c>
      <c r="F941" s="2">
        <f>'Moving Avg'!D941</f>
        <v>2.3430200000000001</v>
      </c>
      <c r="G941" s="2">
        <f>'Moving Avg'!F941</f>
        <v>2.3671250000000006</v>
      </c>
      <c r="H941" s="2">
        <f>'Moving Avg'!G941</f>
        <v>2.5767820000000006</v>
      </c>
      <c r="I941" s="2">
        <f>'Moving Avg'!H941</f>
        <v>2.9346935000000007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100</v>
      </c>
      <c r="O941" s="8">
        <f t="shared" si="142"/>
        <v>0</v>
      </c>
      <c r="P941" s="8">
        <f t="shared" si="143"/>
        <v>16.5</v>
      </c>
      <c r="Q941" s="9">
        <f t="shared" si="144"/>
        <v>46.225000000000001</v>
      </c>
      <c r="R941" s="9">
        <f t="shared" si="145"/>
        <v>29.125</v>
      </c>
      <c r="S941" s="9">
        <f t="shared" si="146"/>
        <v>26.175000000000001</v>
      </c>
      <c r="T941" s="9">
        <f t="shared" si="147"/>
        <v>35.375</v>
      </c>
      <c r="U941" s="8">
        <f t="shared" si="148"/>
        <v>33.841666666666661</v>
      </c>
      <c r="V941" s="8">
        <f t="shared" si="149"/>
        <v>34.224999999999994</v>
      </c>
    </row>
    <row r="942" spans="1:22" ht="13.5" x14ac:dyDescent="0.25">
      <c r="A942" s="3">
        <f>RSI!A942</f>
        <v>43377</v>
      </c>
      <c r="B942" s="2">
        <f>RSI!B942</f>
        <v>2.3037000000000001</v>
      </c>
      <c r="C942" s="2">
        <f>RSI!I942</f>
        <v>32.524849717109902</v>
      </c>
      <c r="D942" s="2">
        <f>MACD!E942</f>
        <v>-1.2588545254055727E-2</v>
      </c>
      <c r="E942" s="2">
        <f>MACD!F942</f>
        <v>3.6776917692990289E-2</v>
      </c>
      <c r="F942" s="2">
        <f>'Moving Avg'!D942</f>
        <v>2.3323</v>
      </c>
      <c r="G942" s="2">
        <f>'Moving Avg'!F942</f>
        <v>2.3528350000000007</v>
      </c>
      <c r="H942" s="2">
        <f>'Moving Avg'!G942</f>
        <v>2.565710000000001</v>
      </c>
      <c r="I942" s="2">
        <f>'Moving Avg'!H942</f>
        <v>2.9313365000000009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0"/>
        <v>25</v>
      </c>
      <c r="N942" s="8">
        <f t="shared" si="141"/>
        <v>100</v>
      </c>
      <c r="O942" s="8">
        <f t="shared" si="142"/>
        <v>0</v>
      </c>
      <c r="P942" s="8">
        <f t="shared" si="143"/>
        <v>16.5</v>
      </c>
      <c r="Q942" s="9">
        <f t="shared" si="144"/>
        <v>46.225000000000001</v>
      </c>
      <c r="R942" s="9">
        <f t="shared" si="145"/>
        <v>29.125</v>
      </c>
      <c r="S942" s="9">
        <f t="shared" si="146"/>
        <v>26.175000000000001</v>
      </c>
      <c r="T942" s="9">
        <f t="shared" si="147"/>
        <v>35.375</v>
      </c>
      <c r="U942" s="8">
        <f t="shared" si="148"/>
        <v>33.841666666666661</v>
      </c>
      <c r="V942" s="8">
        <f t="shared" si="149"/>
        <v>34.224999999999994</v>
      </c>
    </row>
    <row r="943" spans="1:22" ht="13.5" x14ac:dyDescent="0.25">
      <c r="A943" s="3">
        <f>RSI!A943</f>
        <v>43378</v>
      </c>
      <c r="B943" s="2">
        <f>RSI!B943</f>
        <v>2.3037000000000001</v>
      </c>
      <c r="C943" s="2">
        <f>RSI!I943</f>
        <v>32.524849717109902</v>
      </c>
      <c r="D943" s="2">
        <f>MACD!E943</f>
        <v>-1.9545211044028399E-2</v>
      </c>
      <c r="E943" s="2">
        <f>MACD!F943</f>
        <v>2.5512491945586555E-2</v>
      </c>
      <c r="F943" s="2">
        <f>'Moving Avg'!D943</f>
        <v>2.3144399999999998</v>
      </c>
      <c r="G943" s="2">
        <f>'Moving Avg'!F943</f>
        <v>2.3456899999999998</v>
      </c>
      <c r="H943" s="2">
        <f>'Moving Avg'!G943</f>
        <v>2.5533880000000009</v>
      </c>
      <c r="I943" s="2">
        <f>'Moving Avg'!H943</f>
        <v>2.9283130000000011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0"/>
        <v>25</v>
      </c>
      <c r="N943" s="8">
        <f t="shared" si="141"/>
        <v>100</v>
      </c>
      <c r="O943" s="8">
        <f t="shared" si="142"/>
        <v>0</v>
      </c>
      <c r="P943" s="8">
        <f t="shared" si="143"/>
        <v>16.5</v>
      </c>
      <c r="Q943" s="9">
        <f t="shared" si="144"/>
        <v>46.225000000000001</v>
      </c>
      <c r="R943" s="9">
        <f t="shared" si="145"/>
        <v>29.125</v>
      </c>
      <c r="S943" s="9">
        <f t="shared" si="146"/>
        <v>26.175000000000001</v>
      </c>
      <c r="T943" s="9">
        <f t="shared" si="147"/>
        <v>35.375</v>
      </c>
      <c r="U943" s="8">
        <f t="shared" si="148"/>
        <v>33.841666666666661</v>
      </c>
      <c r="V943" s="8">
        <f t="shared" si="149"/>
        <v>34.224999999999994</v>
      </c>
    </row>
    <row r="944" spans="1:22" ht="13.5" x14ac:dyDescent="0.25">
      <c r="A944" s="3">
        <f>RSI!A944</f>
        <v>43381</v>
      </c>
      <c r="B944" s="2">
        <f>RSI!B944</f>
        <v>2.2858999999999998</v>
      </c>
      <c r="C944" s="2">
        <f>RSI!I944</f>
        <v>30.76342696682832</v>
      </c>
      <c r="D944" s="2">
        <f>MACD!E944</f>
        <v>-2.3454334257892562E-2</v>
      </c>
      <c r="E944" s="2">
        <f>MACD!F944</f>
        <v>1.5719126704890736E-2</v>
      </c>
      <c r="F944" s="2">
        <f>'Moving Avg'!D944</f>
        <v>2.3073000000000001</v>
      </c>
      <c r="G944" s="2">
        <f>'Moving Avg'!F944</f>
        <v>2.3376550000000003</v>
      </c>
      <c r="H944" s="2">
        <f>'Moving Avg'!G944</f>
        <v>2.5412440000000007</v>
      </c>
      <c r="I944" s="2">
        <f>'Moving Avg'!H944</f>
        <v>2.9252005000000012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100</v>
      </c>
      <c r="O944" s="8">
        <f t="shared" si="142"/>
        <v>0</v>
      </c>
      <c r="P944" s="8">
        <f t="shared" si="143"/>
        <v>16.5</v>
      </c>
      <c r="Q944" s="9">
        <f t="shared" si="144"/>
        <v>46.225000000000001</v>
      </c>
      <c r="R944" s="9">
        <f t="shared" si="145"/>
        <v>29.125</v>
      </c>
      <c r="S944" s="9">
        <f t="shared" si="146"/>
        <v>26.175000000000001</v>
      </c>
      <c r="T944" s="9">
        <f t="shared" si="147"/>
        <v>35.375</v>
      </c>
      <c r="U944" s="8">
        <f t="shared" si="148"/>
        <v>33.841666666666661</v>
      </c>
      <c r="V944" s="8">
        <f t="shared" si="149"/>
        <v>34.224999999999994</v>
      </c>
    </row>
    <row r="945" spans="1:22" ht="13.5" x14ac:dyDescent="0.25">
      <c r="A945" s="3">
        <f>RSI!A945</f>
        <v>43382</v>
      </c>
      <c r="B945" s="2">
        <f>RSI!B945</f>
        <v>2.3216000000000001</v>
      </c>
      <c r="C945" s="2">
        <f>RSI!I945</f>
        <v>38.014037074449227</v>
      </c>
      <c r="D945" s="2">
        <f>MACD!E945</f>
        <v>-2.8691347211684981E-2</v>
      </c>
      <c r="E945" s="2">
        <f>MACD!F945</f>
        <v>6.8370319215755931E-3</v>
      </c>
      <c r="F945" s="2">
        <f>'Moving Avg'!D945</f>
        <v>2.3073000000000001</v>
      </c>
      <c r="G945" s="2">
        <f>'Moving Avg'!F945</f>
        <v>2.3314050000000002</v>
      </c>
      <c r="H945" s="2">
        <f>'Moving Avg'!G945</f>
        <v>2.5299940000000007</v>
      </c>
      <c r="I945" s="2">
        <f>'Moving Avg'!H945</f>
        <v>2.922266500000001</v>
      </c>
      <c r="J945" s="6" t="str">
        <f>OBV!F945</f>
        <v>BEARISH</v>
      </c>
      <c r="K945" s="6" t="str">
        <f>OBV!G945</f>
        <v>NEUTRAL</v>
      </c>
      <c r="L945" s="6" t="str">
        <f>OBV!H945</f>
        <v>NEUTRAL</v>
      </c>
      <c r="M945" s="8">
        <f t="shared" si="140"/>
        <v>25</v>
      </c>
      <c r="N945" s="8">
        <f t="shared" si="141"/>
        <v>100</v>
      </c>
      <c r="O945" s="8">
        <f t="shared" si="142"/>
        <v>0</v>
      </c>
      <c r="P945" s="8">
        <f t="shared" si="143"/>
        <v>16.5</v>
      </c>
      <c r="Q945" s="9">
        <f t="shared" si="144"/>
        <v>46.225000000000001</v>
      </c>
      <c r="R945" s="9">
        <f t="shared" si="145"/>
        <v>29.125</v>
      </c>
      <c r="S945" s="9">
        <f t="shared" si="146"/>
        <v>26.175000000000001</v>
      </c>
      <c r="T945" s="9">
        <f t="shared" si="147"/>
        <v>35.375</v>
      </c>
      <c r="U945" s="8">
        <f t="shared" si="148"/>
        <v>33.841666666666661</v>
      </c>
      <c r="V945" s="8">
        <f t="shared" si="149"/>
        <v>34.224999999999994</v>
      </c>
    </row>
    <row r="946" spans="1:22" ht="13.5" x14ac:dyDescent="0.25">
      <c r="A946" s="3">
        <f>RSI!A946</f>
        <v>43383</v>
      </c>
      <c r="B946" s="2">
        <f>RSI!B946</f>
        <v>2.3127</v>
      </c>
      <c r="C946" s="2">
        <f>RSI!I946</f>
        <v>36.974481864909038</v>
      </c>
      <c r="D946" s="2">
        <f>MACD!E946</f>
        <v>-2.3766028617514312E-2</v>
      </c>
      <c r="E946" s="2">
        <f>MACD!F946</f>
        <v>7.164198137576119E-4</v>
      </c>
      <c r="F946" s="2">
        <f>'Moving Avg'!D946</f>
        <v>2.30552</v>
      </c>
      <c r="G946" s="2">
        <f>'Moving Avg'!F946</f>
        <v>2.3247100000000001</v>
      </c>
      <c r="H946" s="2">
        <f>'Moving Avg'!G946</f>
        <v>2.5187440000000012</v>
      </c>
      <c r="I946" s="2">
        <f>'Moving Avg'!H946</f>
        <v>2.9192880000000021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  <c r="M946" s="8">
        <f t="shared" si="140"/>
        <v>25</v>
      </c>
      <c r="N946" s="8">
        <f t="shared" si="141"/>
        <v>100</v>
      </c>
      <c r="O946" s="8">
        <f t="shared" si="142"/>
        <v>0</v>
      </c>
      <c r="P946" s="8">
        <f t="shared" si="143"/>
        <v>33</v>
      </c>
      <c r="Q946" s="9">
        <f t="shared" si="144"/>
        <v>48.7</v>
      </c>
      <c r="R946" s="9">
        <f t="shared" si="145"/>
        <v>33.25</v>
      </c>
      <c r="S946" s="9">
        <f t="shared" si="146"/>
        <v>33.6</v>
      </c>
      <c r="T946" s="9">
        <f t="shared" si="147"/>
        <v>39.5</v>
      </c>
      <c r="U946" s="8">
        <f t="shared" si="148"/>
        <v>38.516666666666673</v>
      </c>
      <c r="V946" s="8">
        <f t="shared" si="149"/>
        <v>38.762500000000003</v>
      </c>
    </row>
    <row r="947" spans="1:22" ht="13.5" x14ac:dyDescent="0.25">
      <c r="A947" s="3">
        <f>RSI!A947</f>
        <v>43384</v>
      </c>
      <c r="B947" s="2">
        <f>RSI!B947</f>
        <v>2.2591000000000001</v>
      </c>
      <c r="C947" s="2">
        <f>RSI!I947</f>
        <v>31.404487650066883</v>
      </c>
      <c r="D947" s="2">
        <f>MACD!E947</f>
        <v>-1.5157690361482956E-2</v>
      </c>
      <c r="E947" s="2">
        <f>MACD!F947</f>
        <v>-2.4584022212905017E-3</v>
      </c>
      <c r="F947" s="2">
        <f>'Moving Avg'!D947</f>
        <v>2.2966000000000002</v>
      </c>
      <c r="G947" s="2">
        <f>'Moving Avg'!F947</f>
        <v>2.3171199999999992</v>
      </c>
      <c r="H947" s="2">
        <f>'Moving Avg'!G947</f>
        <v>2.5080300000000011</v>
      </c>
      <c r="I947" s="2">
        <f>'Moving Avg'!H947</f>
        <v>2.9159995000000021</v>
      </c>
      <c r="J947" s="6" t="str">
        <f>OBV!F947</f>
        <v>BEARISH</v>
      </c>
      <c r="K947" s="6" t="str">
        <f>OBV!G947</f>
        <v>STRONG</v>
      </c>
      <c r="L947" s="6" t="str">
        <f>OBV!H947</f>
        <v>CONFIRMED BEARISH</v>
      </c>
      <c r="M947" s="8">
        <f t="shared" si="140"/>
        <v>25</v>
      </c>
      <c r="N947" s="8">
        <f t="shared" si="141"/>
        <v>45</v>
      </c>
      <c r="O947" s="8">
        <f t="shared" si="142"/>
        <v>0</v>
      </c>
      <c r="P947" s="8">
        <f t="shared" si="143"/>
        <v>33</v>
      </c>
      <c r="Q947" s="9">
        <f t="shared" si="144"/>
        <v>29.45</v>
      </c>
      <c r="R947" s="9">
        <f t="shared" si="145"/>
        <v>22.25</v>
      </c>
      <c r="S947" s="9">
        <f t="shared" si="146"/>
        <v>25.35</v>
      </c>
      <c r="T947" s="9">
        <f t="shared" si="147"/>
        <v>25.75</v>
      </c>
      <c r="U947" s="8">
        <f t="shared" si="148"/>
        <v>25.683333333333337</v>
      </c>
      <c r="V947" s="8">
        <f t="shared" si="149"/>
        <v>25.700000000000003</v>
      </c>
    </row>
    <row r="948" spans="1:22" ht="13.5" x14ac:dyDescent="0.25">
      <c r="A948" s="3">
        <f>RSI!A948</f>
        <v>43385</v>
      </c>
      <c r="B948" s="2">
        <f>RSI!B948</f>
        <v>2.2233999999999998</v>
      </c>
      <c r="C948" s="2">
        <f>RSI!I948</f>
        <v>28.342019697937829</v>
      </c>
      <c r="D948" s="2">
        <f>MACD!E948</f>
        <v>1.0153118660229943E-3</v>
      </c>
      <c r="E948" s="2">
        <f>MACD!F948</f>
        <v>-1.7636594038278025E-3</v>
      </c>
      <c r="F948" s="2">
        <f>'Moving Avg'!D948</f>
        <v>2.2805399999999998</v>
      </c>
      <c r="G948" s="2">
        <f>'Moving Avg'!F948</f>
        <v>2.3077449999999993</v>
      </c>
      <c r="H948" s="2">
        <f>'Moving Avg'!G948</f>
        <v>2.497494000000001</v>
      </c>
      <c r="I948" s="2">
        <f>'Moving Avg'!H948</f>
        <v>2.9125325000000015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  <c r="M948" s="8">
        <f t="shared" si="140"/>
        <v>50</v>
      </c>
      <c r="N948" s="8">
        <f t="shared" si="141"/>
        <v>0</v>
      </c>
      <c r="O948" s="8">
        <f t="shared" si="142"/>
        <v>0</v>
      </c>
      <c r="P948" s="8">
        <f t="shared" si="143"/>
        <v>33</v>
      </c>
      <c r="Q948" s="9">
        <f t="shared" si="144"/>
        <v>22.45</v>
      </c>
      <c r="R948" s="9">
        <f t="shared" si="145"/>
        <v>18.25</v>
      </c>
      <c r="S948" s="9">
        <f t="shared" si="146"/>
        <v>22.35</v>
      </c>
      <c r="T948" s="9">
        <f t="shared" si="147"/>
        <v>20.75</v>
      </c>
      <c r="U948" s="8">
        <f t="shared" si="148"/>
        <v>21.016666666666669</v>
      </c>
      <c r="V948" s="8">
        <f t="shared" si="149"/>
        <v>20.950000000000003</v>
      </c>
    </row>
    <row r="949" spans="1:22" ht="13.5" x14ac:dyDescent="0.25">
      <c r="A949" s="3">
        <f>RSI!A949</f>
        <v>43389</v>
      </c>
      <c r="B949" s="2">
        <f>RSI!B949</f>
        <v>2.1698</v>
      </c>
      <c r="C949" s="2">
        <f>RSI!I949</f>
        <v>24.481858195543907</v>
      </c>
      <c r="D949" s="2">
        <f>MACD!E949</f>
        <v>8.5934154702962395E-3</v>
      </c>
      <c r="E949" s="2">
        <f>MACD!F949</f>
        <v>3.0775557099700581E-4</v>
      </c>
      <c r="F949" s="2">
        <f>'Moving Avg'!D949</f>
        <v>2.25732</v>
      </c>
      <c r="G949" s="2">
        <f>'Moving Avg'!F949</f>
        <v>2.2992649999999992</v>
      </c>
      <c r="H949" s="2">
        <f>'Moving Avg'!G949</f>
        <v>2.4849940000000008</v>
      </c>
      <c r="I949" s="2">
        <f>'Moving Avg'!H949</f>
        <v>2.9087975000000017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  <c r="M949" s="8">
        <f t="shared" si="140"/>
        <v>50</v>
      </c>
      <c r="N949" s="8">
        <f t="shared" si="141"/>
        <v>0</v>
      </c>
      <c r="O949" s="8">
        <f t="shared" si="142"/>
        <v>0</v>
      </c>
      <c r="P949" s="8">
        <f t="shared" si="143"/>
        <v>33</v>
      </c>
      <c r="Q949" s="9">
        <f t="shared" si="144"/>
        <v>22.45</v>
      </c>
      <c r="R949" s="9">
        <f t="shared" si="145"/>
        <v>18.25</v>
      </c>
      <c r="S949" s="9">
        <f t="shared" si="146"/>
        <v>22.35</v>
      </c>
      <c r="T949" s="9">
        <f t="shared" si="147"/>
        <v>20.75</v>
      </c>
      <c r="U949" s="8">
        <f t="shared" si="148"/>
        <v>21.016666666666669</v>
      </c>
      <c r="V949" s="8">
        <f t="shared" si="149"/>
        <v>20.950000000000003</v>
      </c>
    </row>
    <row r="950" spans="1:22" ht="13.5" x14ac:dyDescent="0.25">
      <c r="A950" s="3">
        <f>RSI!A950</f>
        <v>43390</v>
      </c>
      <c r="B950" s="2">
        <f>RSI!B950</f>
        <v>2.2143999999999999</v>
      </c>
      <c r="C950" s="2">
        <f>RSI!I950</f>
        <v>32.696136739723229</v>
      </c>
      <c r="D950" s="2">
        <f>MACD!E950</f>
        <v>1.2858956294496071E-2</v>
      </c>
      <c r="E950" s="2">
        <f>MACD!F950</f>
        <v>2.8179957156968193E-3</v>
      </c>
      <c r="F950" s="2">
        <f>'Moving Avg'!D950</f>
        <v>2.2358799999999999</v>
      </c>
      <c r="G950" s="2">
        <f>'Moving Avg'!F950</f>
        <v>2.2983699999999994</v>
      </c>
      <c r="H950" s="2">
        <f>'Moving Avg'!G950</f>
        <v>2.4739220000000008</v>
      </c>
      <c r="I950" s="2">
        <f>'Moving Avg'!H950</f>
        <v>2.9049940000000007</v>
      </c>
      <c r="J950" s="6" t="str">
        <f>OBV!F950</f>
        <v>BEARISH</v>
      </c>
      <c r="K950" s="6" t="str">
        <f>OBV!G950</f>
        <v>STRONG</v>
      </c>
      <c r="L950" s="6" t="str">
        <f>OBV!H950</f>
        <v>CONFIRMED BEARISH</v>
      </c>
      <c r="M950" s="8">
        <f t="shared" si="140"/>
        <v>25</v>
      </c>
      <c r="N950" s="8">
        <f t="shared" si="141"/>
        <v>0</v>
      </c>
      <c r="O950" s="8">
        <f t="shared" si="142"/>
        <v>0</v>
      </c>
      <c r="P950" s="8">
        <f t="shared" si="143"/>
        <v>33</v>
      </c>
      <c r="Q950" s="9">
        <f t="shared" si="144"/>
        <v>13.7</v>
      </c>
      <c r="R950" s="9">
        <f t="shared" si="145"/>
        <v>13.25</v>
      </c>
      <c r="S950" s="9">
        <f t="shared" si="146"/>
        <v>18.600000000000001</v>
      </c>
      <c r="T950" s="9">
        <f t="shared" si="147"/>
        <v>14.5</v>
      </c>
      <c r="U950" s="8">
        <f t="shared" si="148"/>
        <v>15.183333333333332</v>
      </c>
      <c r="V950" s="8">
        <f t="shared" si="149"/>
        <v>15.012499999999999</v>
      </c>
    </row>
    <row r="951" spans="1:22" ht="13.5" x14ac:dyDescent="0.25">
      <c r="A951" s="3">
        <f>RSI!A951</f>
        <v>43391</v>
      </c>
      <c r="B951" s="2">
        <f>RSI!B951</f>
        <v>2.2143999999999999</v>
      </c>
      <c r="C951" s="2">
        <f>RSI!I951</f>
        <v>32.696136739723229</v>
      </c>
      <c r="D951" s="2">
        <f>MACD!E951</f>
        <v>1.7276015842863313E-2</v>
      </c>
      <c r="E951" s="2">
        <f>MACD!F951</f>
        <v>5.7095997411301183E-3</v>
      </c>
      <c r="F951" s="2">
        <f>'Moving Avg'!D951</f>
        <v>2.2162199999999999</v>
      </c>
      <c r="G951" s="2">
        <f>'Moving Avg'!F951</f>
        <v>2.2947949999999997</v>
      </c>
      <c r="H951" s="2">
        <f>'Moving Avg'!G951</f>
        <v>2.4639200000000003</v>
      </c>
      <c r="I951" s="2">
        <f>'Moving Avg'!H951</f>
        <v>2.9006905000000005</v>
      </c>
      <c r="J951" s="6" t="str">
        <f>OBV!F951</f>
        <v>BEARISH</v>
      </c>
      <c r="K951" s="6" t="str">
        <f>OBV!G951</f>
        <v>STRONG</v>
      </c>
      <c r="L951" s="6" t="str">
        <f>OBV!H951</f>
        <v>CONFIRMED BEARISH</v>
      </c>
      <c r="M951" s="8">
        <f t="shared" si="140"/>
        <v>25</v>
      </c>
      <c r="N951" s="8">
        <f t="shared" si="141"/>
        <v>0</v>
      </c>
      <c r="O951" s="8">
        <f t="shared" si="142"/>
        <v>0</v>
      </c>
      <c r="P951" s="8">
        <f t="shared" si="143"/>
        <v>33</v>
      </c>
      <c r="Q951" s="9">
        <f t="shared" si="144"/>
        <v>13.7</v>
      </c>
      <c r="R951" s="9">
        <f t="shared" si="145"/>
        <v>13.25</v>
      </c>
      <c r="S951" s="9">
        <f t="shared" si="146"/>
        <v>18.600000000000001</v>
      </c>
      <c r="T951" s="9">
        <f t="shared" si="147"/>
        <v>14.5</v>
      </c>
      <c r="U951" s="8">
        <f t="shared" si="148"/>
        <v>15.183333333333332</v>
      </c>
      <c r="V951" s="8">
        <f t="shared" si="149"/>
        <v>15.012499999999999</v>
      </c>
    </row>
    <row r="952" spans="1:22" ht="13.5" x14ac:dyDescent="0.25">
      <c r="A952" s="3">
        <f>RSI!A952</f>
        <v>43392</v>
      </c>
      <c r="B952" s="2">
        <f>RSI!B952</f>
        <v>2.2054999999999998</v>
      </c>
      <c r="C952" s="2">
        <f>RSI!I952</f>
        <v>31.893273195826424</v>
      </c>
      <c r="D952" s="2">
        <f>MACD!E952</f>
        <v>1.96668628868224E-2</v>
      </c>
      <c r="E952" s="2">
        <f>MACD!F952</f>
        <v>8.5010523702685747E-3</v>
      </c>
      <c r="F952" s="2">
        <f>'Moving Avg'!D952</f>
        <v>2.2054999999999998</v>
      </c>
      <c r="G952" s="2">
        <f>'Moving Avg'!F952</f>
        <v>2.2898849999999999</v>
      </c>
      <c r="H952" s="2">
        <f>'Moving Avg'!G952</f>
        <v>2.4542760000000006</v>
      </c>
      <c r="I952" s="2">
        <f>'Moving Avg'!H952</f>
        <v>2.8963840000000003</v>
      </c>
      <c r="J952" s="6" t="str">
        <f>OBV!F952</f>
        <v>BEARISH</v>
      </c>
      <c r="K952" s="6" t="str">
        <f>OBV!G952</f>
        <v>STRONG</v>
      </c>
      <c r="L952" s="6" t="str">
        <f>OBV!H952</f>
        <v>CONFIRMED BEARISH</v>
      </c>
      <c r="M952" s="8">
        <f t="shared" si="140"/>
        <v>25</v>
      </c>
      <c r="N952" s="8">
        <f t="shared" si="141"/>
        <v>0</v>
      </c>
      <c r="O952" s="8">
        <f t="shared" si="142"/>
        <v>0</v>
      </c>
      <c r="P952" s="8">
        <f t="shared" si="143"/>
        <v>33</v>
      </c>
      <c r="Q952" s="9">
        <f t="shared" si="144"/>
        <v>13.7</v>
      </c>
      <c r="R952" s="9">
        <f t="shared" si="145"/>
        <v>13.25</v>
      </c>
      <c r="S952" s="9">
        <f t="shared" si="146"/>
        <v>18.600000000000001</v>
      </c>
      <c r="T952" s="9">
        <f t="shared" si="147"/>
        <v>14.5</v>
      </c>
      <c r="U952" s="8">
        <f t="shared" si="148"/>
        <v>15.183333333333332</v>
      </c>
      <c r="V952" s="8">
        <f t="shared" si="149"/>
        <v>15.012499999999999</v>
      </c>
    </row>
    <row r="953" spans="1:22" ht="13.5" x14ac:dyDescent="0.25">
      <c r="A953" s="3">
        <f>RSI!A953</f>
        <v>43395</v>
      </c>
      <c r="B953" s="2">
        <f>RSI!B953</f>
        <v>2.2054999999999998</v>
      </c>
      <c r="C953" s="2">
        <f>RSI!I953</f>
        <v>31.893273195826424</v>
      </c>
      <c r="D953" s="2">
        <f>MACD!E953</f>
        <v>2.2434998173264997E-2</v>
      </c>
      <c r="E953" s="2">
        <f>MACD!F953</f>
        <v>1.128784153086786E-2</v>
      </c>
      <c r="F953" s="2">
        <f>'Moving Avg'!D953</f>
        <v>2.2019199999999999</v>
      </c>
      <c r="G953" s="2">
        <f>'Moving Avg'!F953</f>
        <v>2.2849749999999998</v>
      </c>
      <c r="H953" s="2">
        <f>'Moving Avg'!G953</f>
        <v>2.4449900000000007</v>
      </c>
      <c r="I953" s="2">
        <f>'Moving Avg'!H953</f>
        <v>2.8920360000000005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25</v>
      </c>
      <c r="N953" s="8">
        <f t="shared" si="141"/>
        <v>0</v>
      </c>
      <c r="O953" s="8">
        <f t="shared" si="142"/>
        <v>0</v>
      </c>
      <c r="P953" s="8">
        <f t="shared" si="143"/>
        <v>16.5</v>
      </c>
      <c r="Q953" s="9">
        <f t="shared" si="144"/>
        <v>11.225</v>
      </c>
      <c r="R953" s="9">
        <f t="shared" si="145"/>
        <v>9.125</v>
      </c>
      <c r="S953" s="9">
        <f t="shared" si="146"/>
        <v>11.175000000000001</v>
      </c>
      <c r="T953" s="9">
        <f t="shared" si="147"/>
        <v>10.375</v>
      </c>
      <c r="U953" s="8">
        <f t="shared" si="148"/>
        <v>10.508333333333335</v>
      </c>
      <c r="V953" s="8">
        <f t="shared" si="149"/>
        <v>10.475000000000001</v>
      </c>
    </row>
    <row r="954" spans="1:22" ht="13.5" x14ac:dyDescent="0.25">
      <c r="A954" s="3">
        <f>RSI!A954</f>
        <v>43396</v>
      </c>
      <c r="B954" s="2">
        <f>RSI!B954</f>
        <v>2.2054999999999998</v>
      </c>
      <c r="C954" s="2">
        <f>RSI!I954</f>
        <v>31.893273195826424</v>
      </c>
      <c r="D954" s="2">
        <f>MACD!E954</f>
        <v>2.2728722421351932E-2</v>
      </c>
      <c r="E954" s="2">
        <f>MACD!F954</f>
        <v>1.3576017708964674E-2</v>
      </c>
      <c r="F954" s="2">
        <f>'Moving Avg'!D954</f>
        <v>2.20906</v>
      </c>
      <c r="G954" s="2">
        <f>'Moving Avg'!F954</f>
        <v>2.2800649999999996</v>
      </c>
      <c r="H954" s="2">
        <f>'Moving Avg'!G954</f>
        <v>2.4357040000000008</v>
      </c>
      <c r="I954" s="2">
        <f>'Moving Avg'!H954</f>
        <v>2.8876880000000007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  <c r="M954" s="8">
        <f t="shared" si="140"/>
        <v>25</v>
      </c>
      <c r="N954" s="8">
        <f t="shared" si="141"/>
        <v>0</v>
      </c>
      <c r="O954" s="8">
        <f t="shared" si="142"/>
        <v>0</v>
      </c>
      <c r="P954" s="8">
        <f t="shared" si="143"/>
        <v>67</v>
      </c>
      <c r="Q954" s="9">
        <f t="shared" si="144"/>
        <v>18.799999999999997</v>
      </c>
      <c r="R954" s="9">
        <f t="shared" si="145"/>
        <v>21.75</v>
      </c>
      <c r="S954" s="9">
        <f t="shared" si="146"/>
        <v>33.900000000000006</v>
      </c>
      <c r="T954" s="9">
        <f t="shared" si="147"/>
        <v>23</v>
      </c>
      <c r="U954" s="8">
        <f t="shared" si="148"/>
        <v>24.816666666666666</v>
      </c>
      <c r="V954" s="8">
        <f t="shared" si="149"/>
        <v>24.362500000000001</v>
      </c>
    </row>
    <row r="955" spans="1:22" ht="13.5" x14ac:dyDescent="0.25">
      <c r="A955" s="3">
        <f>RSI!A955</f>
        <v>43397</v>
      </c>
      <c r="B955" s="2">
        <f>RSI!B955</f>
        <v>2.1429999999999998</v>
      </c>
      <c r="C955" s="2">
        <f>RSI!I955</f>
        <v>26.241571860145257</v>
      </c>
      <c r="D955" s="2">
        <f>MACD!E955</f>
        <v>3.373800811519434E-2</v>
      </c>
      <c r="E955" s="2">
        <f>MACD!F955</f>
        <v>1.7608415790210608E-2</v>
      </c>
      <c r="F955" s="2">
        <f>'Moving Avg'!D955</f>
        <v>2.1947800000000002</v>
      </c>
      <c r="G955" s="2">
        <f>'Moving Avg'!F955</f>
        <v>2.27203</v>
      </c>
      <c r="H955" s="2">
        <f>'Moving Avg'!G955</f>
        <v>2.4249880000000008</v>
      </c>
      <c r="I955" s="2">
        <f>'Moving Avg'!H955</f>
        <v>2.8831940000000009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0</v>
      </c>
      <c r="O955" s="8">
        <f t="shared" si="142"/>
        <v>0</v>
      </c>
      <c r="P955" s="8">
        <f t="shared" si="143"/>
        <v>16.5</v>
      </c>
      <c r="Q955" s="9">
        <f t="shared" si="144"/>
        <v>19.975000000000001</v>
      </c>
      <c r="R955" s="9">
        <f t="shared" si="145"/>
        <v>14.125</v>
      </c>
      <c r="S955" s="9">
        <f t="shared" si="146"/>
        <v>14.925000000000001</v>
      </c>
      <c r="T955" s="9">
        <f t="shared" si="147"/>
        <v>16.625</v>
      </c>
      <c r="U955" s="8">
        <f t="shared" si="148"/>
        <v>16.341666666666669</v>
      </c>
      <c r="V955" s="8">
        <f t="shared" si="149"/>
        <v>16.412500000000001</v>
      </c>
    </row>
    <row r="956" spans="1:22" ht="13.5" x14ac:dyDescent="0.25">
      <c r="A956" s="3">
        <f>RSI!A956</f>
        <v>43398</v>
      </c>
      <c r="B956" s="2">
        <f>RSI!B956</f>
        <v>2.1966000000000001</v>
      </c>
      <c r="C956" s="2">
        <f>RSI!I956</f>
        <v>36.615282406404937</v>
      </c>
      <c r="D956" s="2">
        <f>MACD!E956</f>
        <v>3.8674764620452606E-2</v>
      </c>
      <c r="E956" s="2">
        <f>MACD!F956</f>
        <v>2.1821685556259008E-2</v>
      </c>
      <c r="F956" s="2">
        <f>'Moving Avg'!D956</f>
        <v>2.1912199999999999</v>
      </c>
      <c r="G956" s="2">
        <f>'Moving Avg'!F956</f>
        <v>2.263995</v>
      </c>
      <c r="H956" s="2">
        <f>'Moving Avg'!G956</f>
        <v>2.415344000000001</v>
      </c>
      <c r="I956" s="2">
        <f>'Moving Avg'!H956</f>
        <v>2.8785930000000013</v>
      </c>
      <c r="J956" s="6" t="str">
        <f>OBV!F956</f>
        <v>BULLISH</v>
      </c>
      <c r="K956" s="6" t="str">
        <f>OBV!G956</f>
        <v>WEAK</v>
      </c>
      <c r="L956" s="6" t="str">
        <f>OBV!H956</f>
        <v>BULLISH DIVERGENCE</v>
      </c>
      <c r="M956" s="8">
        <f t="shared" si="140"/>
        <v>25</v>
      </c>
      <c r="N956" s="8">
        <f t="shared" si="141"/>
        <v>0</v>
      </c>
      <c r="O956" s="8">
        <f t="shared" si="142"/>
        <v>0</v>
      </c>
      <c r="P956" s="8">
        <f t="shared" si="143"/>
        <v>50</v>
      </c>
      <c r="Q956" s="9">
        <f t="shared" si="144"/>
        <v>16.25</v>
      </c>
      <c r="R956" s="9">
        <f t="shared" si="145"/>
        <v>17.5</v>
      </c>
      <c r="S956" s="9">
        <f t="shared" si="146"/>
        <v>26.25</v>
      </c>
      <c r="T956" s="9">
        <f t="shared" si="147"/>
        <v>18.75</v>
      </c>
      <c r="U956" s="8">
        <f t="shared" si="148"/>
        <v>20</v>
      </c>
      <c r="V956" s="8">
        <f t="shared" si="149"/>
        <v>19.6875</v>
      </c>
    </row>
    <row r="957" spans="1:22" ht="13.5" x14ac:dyDescent="0.25">
      <c r="A957" s="3">
        <f>RSI!A957</f>
        <v>43399</v>
      </c>
      <c r="B957" s="2">
        <f>RSI!B957</f>
        <v>2.1787000000000001</v>
      </c>
      <c r="C957" s="2">
        <f>RSI!I957</f>
        <v>34.852381670827938</v>
      </c>
      <c r="D957" s="2">
        <f>MACD!E957</f>
        <v>3.650470473573586E-2</v>
      </c>
      <c r="E957" s="2">
        <f>MACD!F957</f>
        <v>2.4758289392154378E-2</v>
      </c>
      <c r="F957" s="2">
        <f>'Moving Avg'!D957</f>
        <v>2.1858599999999995</v>
      </c>
      <c r="G957" s="2">
        <f>'Moving Avg'!F957</f>
        <v>2.2550650000000001</v>
      </c>
      <c r="H957" s="2">
        <f>'Moving Avg'!G957</f>
        <v>2.405342000000001</v>
      </c>
      <c r="I957" s="2">
        <f>'Moving Avg'!H957</f>
        <v>2.8737775000000014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  <c r="M957" s="8">
        <f t="shared" si="140"/>
        <v>25</v>
      </c>
      <c r="N957" s="8">
        <f t="shared" si="141"/>
        <v>0</v>
      </c>
      <c r="O957" s="8">
        <f t="shared" si="142"/>
        <v>0</v>
      </c>
      <c r="P957" s="8">
        <f t="shared" si="143"/>
        <v>66.5</v>
      </c>
      <c r="Q957" s="9">
        <f t="shared" si="144"/>
        <v>18.725000000000001</v>
      </c>
      <c r="R957" s="9">
        <f t="shared" si="145"/>
        <v>21.625</v>
      </c>
      <c r="S957" s="9">
        <f t="shared" si="146"/>
        <v>33.674999999999997</v>
      </c>
      <c r="T957" s="9">
        <f t="shared" si="147"/>
        <v>22.875</v>
      </c>
      <c r="U957" s="8">
        <f t="shared" si="148"/>
        <v>24.675000000000001</v>
      </c>
      <c r="V957" s="8">
        <f t="shared" si="149"/>
        <v>24.225000000000001</v>
      </c>
    </row>
    <row r="958" spans="1:22" ht="13.5" x14ac:dyDescent="0.25">
      <c r="A958" s="3">
        <f>RSI!A958</f>
        <v>43402</v>
      </c>
      <c r="B958" s="2">
        <f>RSI!B958</f>
        <v>2.2591000000000001</v>
      </c>
      <c r="C958" s="2">
        <f>RSI!I958</f>
        <v>47.158666000985512</v>
      </c>
      <c r="D958" s="2">
        <f>MACD!E958</f>
        <v>2.3856883404567597E-2</v>
      </c>
      <c r="E958" s="2">
        <f>MACD!F958</f>
        <v>2.4578008194637024E-2</v>
      </c>
      <c r="F958" s="2">
        <f>'Moving Avg'!D958</f>
        <v>2.19658</v>
      </c>
      <c r="G958" s="2">
        <f>'Moving Avg'!F958</f>
        <v>2.24837</v>
      </c>
      <c r="H958" s="2">
        <f>'Moving Avg'!G958</f>
        <v>2.3971280000000008</v>
      </c>
      <c r="I958" s="2">
        <f>'Moving Avg'!H958</f>
        <v>2.869156000000002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25</v>
      </c>
      <c r="N958" s="8">
        <f t="shared" si="141"/>
        <v>45</v>
      </c>
      <c r="O958" s="8">
        <f t="shared" si="142"/>
        <v>0</v>
      </c>
      <c r="P958" s="8">
        <f t="shared" si="143"/>
        <v>83.5</v>
      </c>
      <c r="Q958" s="9">
        <f t="shared" si="144"/>
        <v>37.024999999999999</v>
      </c>
      <c r="R958" s="9">
        <f t="shared" si="145"/>
        <v>34.875</v>
      </c>
      <c r="S958" s="9">
        <f t="shared" si="146"/>
        <v>48.075000000000003</v>
      </c>
      <c r="T958" s="9">
        <f t="shared" si="147"/>
        <v>38.375</v>
      </c>
      <c r="U958" s="8">
        <f t="shared" si="148"/>
        <v>39.991666666666667</v>
      </c>
      <c r="V958" s="8">
        <f t="shared" si="149"/>
        <v>39.587500000000006</v>
      </c>
    </row>
    <row r="959" spans="1:22" ht="13.5" x14ac:dyDescent="0.25">
      <c r="A959" s="3">
        <f>RSI!A959</f>
        <v>43403</v>
      </c>
      <c r="B959" s="2">
        <f>RSI!B959</f>
        <v>2.1876000000000002</v>
      </c>
      <c r="C959" s="2">
        <f>RSI!I959</f>
        <v>39.934167387657951</v>
      </c>
      <c r="D959" s="2">
        <f>MACD!E959</f>
        <v>1.0319053206021778E-2</v>
      </c>
      <c r="E959" s="2">
        <f>MACD!F959</f>
        <v>2.1726217196913977E-2</v>
      </c>
      <c r="F959" s="2">
        <f>'Moving Avg'!D959</f>
        <v>2.1930000000000001</v>
      </c>
      <c r="G959" s="2">
        <f>'Moving Avg'!F959</f>
        <v>2.2416700000000001</v>
      </c>
      <c r="H959" s="2">
        <f>'Moving Avg'!G959</f>
        <v>2.387484000000001</v>
      </c>
      <c r="I959" s="2">
        <f>'Moving Avg'!H959</f>
        <v>2.8640520000000014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0"/>
        <v>25</v>
      </c>
      <c r="N959" s="8">
        <f t="shared" si="141"/>
        <v>45</v>
      </c>
      <c r="O959" s="8">
        <f t="shared" si="142"/>
        <v>0</v>
      </c>
      <c r="P959" s="8">
        <f t="shared" si="143"/>
        <v>66.5</v>
      </c>
      <c r="Q959" s="9">
        <f t="shared" si="144"/>
        <v>34.475000000000001</v>
      </c>
      <c r="R959" s="9">
        <f t="shared" si="145"/>
        <v>30.625</v>
      </c>
      <c r="S959" s="9">
        <f t="shared" si="146"/>
        <v>40.424999999999997</v>
      </c>
      <c r="T959" s="9">
        <f t="shared" si="147"/>
        <v>34.125</v>
      </c>
      <c r="U959" s="8">
        <f t="shared" si="148"/>
        <v>35.174999999999997</v>
      </c>
      <c r="V959" s="8">
        <f t="shared" si="149"/>
        <v>34.912499999999994</v>
      </c>
    </row>
    <row r="960" spans="1:22" ht="13.5" x14ac:dyDescent="0.25">
      <c r="A960" s="3">
        <f>RSI!A960</f>
        <v>43404</v>
      </c>
      <c r="B960" s="2">
        <f>RSI!B960</f>
        <v>2.1876000000000002</v>
      </c>
      <c r="C960" s="2">
        <f>RSI!I960</f>
        <v>39.934167387657958</v>
      </c>
      <c r="D960" s="2">
        <f>MACD!E960</f>
        <v>6.2535844954112463E-3</v>
      </c>
      <c r="E960" s="2">
        <f>MACD!F960</f>
        <v>1.863169065661343E-2</v>
      </c>
      <c r="F960" s="2">
        <f>'Moving Avg'!D960</f>
        <v>2.2019200000000003</v>
      </c>
      <c r="G960" s="2">
        <f>'Moving Avg'!F960</f>
        <v>2.2349699999999997</v>
      </c>
      <c r="H960" s="2">
        <f>'Moving Avg'!G960</f>
        <v>2.3778400000000008</v>
      </c>
      <c r="I960" s="2">
        <f>'Moving Avg'!H960</f>
        <v>2.8589480000000016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  <c r="M960" s="8">
        <f t="shared" si="140"/>
        <v>25</v>
      </c>
      <c r="N960" s="8">
        <f t="shared" si="141"/>
        <v>45</v>
      </c>
      <c r="O960" s="8">
        <f t="shared" si="142"/>
        <v>0</v>
      </c>
      <c r="P960" s="8">
        <f t="shared" si="143"/>
        <v>67</v>
      </c>
      <c r="Q960" s="9">
        <f t="shared" si="144"/>
        <v>34.549999999999997</v>
      </c>
      <c r="R960" s="9">
        <f t="shared" si="145"/>
        <v>30.75</v>
      </c>
      <c r="S960" s="9">
        <f t="shared" si="146"/>
        <v>40.650000000000006</v>
      </c>
      <c r="T960" s="9">
        <f t="shared" si="147"/>
        <v>34.25</v>
      </c>
      <c r="U960" s="8">
        <f t="shared" si="148"/>
        <v>35.31666666666667</v>
      </c>
      <c r="V960" s="8">
        <f t="shared" si="149"/>
        <v>35.049999999999997</v>
      </c>
    </row>
    <row r="961" spans="1:22" ht="13.5" x14ac:dyDescent="0.25">
      <c r="A961" s="3">
        <f>RSI!A961</f>
        <v>43405</v>
      </c>
      <c r="B961" s="2">
        <f>RSI!B961</f>
        <v>2.2323</v>
      </c>
      <c r="C961" s="2">
        <f>RSI!I961</f>
        <v>45.939002709531529</v>
      </c>
      <c r="D961" s="2">
        <f>MACD!E961</f>
        <v>-8.575713704050969E-6</v>
      </c>
      <c r="E961" s="2">
        <f>MACD!F961</f>
        <v>1.4903637382549935E-2</v>
      </c>
      <c r="F961" s="2">
        <f>'Moving Avg'!D961</f>
        <v>2.20906</v>
      </c>
      <c r="G961" s="2">
        <f>'Moving Avg'!F961</f>
        <v>2.2305050000000004</v>
      </c>
      <c r="H961" s="2">
        <f>'Moving Avg'!G961</f>
        <v>2.3690900000000008</v>
      </c>
      <c r="I961" s="2">
        <f>'Moving Avg'!H961</f>
        <v>2.8540255000000014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  <c r="M961" s="8">
        <f t="shared" si="140"/>
        <v>25</v>
      </c>
      <c r="N961" s="8">
        <f t="shared" si="141"/>
        <v>45</v>
      </c>
      <c r="O961" s="8">
        <f t="shared" si="142"/>
        <v>0</v>
      </c>
      <c r="P961" s="8">
        <f t="shared" si="143"/>
        <v>16.5</v>
      </c>
      <c r="Q961" s="9">
        <f t="shared" si="144"/>
        <v>26.975000000000001</v>
      </c>
      <c r="R961" s="9">
        <f t="shared" si="145"/>
        <v>18.125</v>
      </c>
      <c r="S961" s="9">
        <f t="shared" si="146"/>
        <v>17.925000000000001</v>
      </c>
      <c r="T961" s="9">
        <f t="shared" si="147"/>
        <v>21.625</v>
      </c>
      <c r="U961" s="8">
        <f t="shared" si="148"/>
        <v>21.008333333333336</v>
      </c>
      <c r="V961" s="8">
        <f t="shared" si="149"/>
        <v>21.162500000000001</v>
      </c>
    </row>
    <row r="962" spans="1:22" ht="13.5" x14ac:dyDescent="0.25">
      <c r="A962" s="3">
        <f>RSI!A962</f>
        <v>43406</v>
      </c>
      <c r="B962" s="2">
        <f>RSI!B962</f>
        <v>2.2858999999999998</v>
      </c>
      <c r="C962" s="2">
        <f>RSI!I962</f>
        <v>52.120140404663708</v>
      </c>
      <c r="D962" s="2">
        <f>MACD!E962</f>
        <v>-1.0458318604450234E-2</v>
      </c>
      <c r="E962" s="2">
        <f>MACD!F962</f>
        <v>9.8312461851499007E-3</v>
      </c>
      <c r="F962" s="2">
        <f>'Moving Avg'!D962</f>
        <v>2.2305000000000001</v>
      </c>
      <c r="G962" s="2">
        <f>'Moving Avg'!F962</f>
        <v>2.2296150000000008</v>
      </c>
      <c r="H962" s="2">
        <f>'Moving Avg'!G962</f>
        <v>2.361412000000001</v>
      </c>
      <c r="I962" s="2">
        <f>'Moving Avg'!H962</f>
        <v>2.849371000000001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56.274999999999999</v>
      </c>
      <c r="R962" s="9">
        <f t="shared" si="145"/>
        <v>45.875</v>
      </c>
      <c r="S962" s="9">
        <f t="shared" si="146"/>
        <v>56.325000000000003</v>
      </c>
      <c r="T962" s="9">
        <f t="shared" si="147"/>
        <v>52.125</v>
      </c>
      <c r="U962" s="8">
        <f t="shared" si="148"/>
        <v>52.82500000000001</v>
      </c>
      <c r="V962" s="8">
        <f t="shared" si="149"/>
        <v>52.650000000000006</v>
      </c>
    </row>
    <row r="963" spans="1:22" ht="13.5" x14ac:dyDescent="0.25">
      <c r="A963" s="3">
        <f>RSI!A963</f>
        <v>43409</v>
      </c>
      <c r="B963" s="2">
        <f>RSI!B963</f>
        <v>2.2858999999999998</v>
      </c>
      <c r="C963" s="2">
        <f>RSI!I963</f>
        <v>52.120140404663708</v>
      </c>
      <c r="D963" s="2">
        <f>MACD!E963</f>
        <v>-1.9442495301138063E-2</v>
      </c>
      <c r="E963" s="2">
        <f>MACD!F963</f>
        <v>3.9764978878923073E-3</v>
      </c>
      <c r="F963" s="2">
        <f>'Moving Avg'!D963</f>
        <v>2.2358599999999997</v>
      </c>
      <c r="G963" s="2">
        <f>'Moving Avg'!F963</f>
        <v>2.2287250000000003</v>
      </c>
      <c r="H963" s="2">
        <f>'Moving Avg'!G963</f>
        <v>2.3537340000000007</v>
      </c>
      <c r="I963" s="2">
        <f>'Moving Avg'!H963</f>
        <v>2.8445500000000008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83.5</v>
      </c>
      <c r="Q963" s="9">
        <f t="shared" ref="Q963:Q1026" si="154">0.35*M963+N963*0.35+O963*0.15+P963*0.15</f>
        <v>56.274999999999999</v>
      </c>
      <c r="R963" s="9">
        <f t="shared" ref="R963:R1026" si="155">M963*0.2+N963*0.2+O963*0.35+P963*0.25</f>
        <v>45.875</v>
      </c>
      <c r="S963" s="9">
        <f t="shared" ref="S963:S1026" si="156">M963*0.15+N963*0.15+O963*0.25+P963*0.45</f>
        <v>56.325000000000003</v>
      </c>
      <c r="T963" s="9">
        <f t="shared" ref="T963:T1026" si="157">0.25*SUM(M963:P963)</f>
        <v>52.125</v>
      </c>
      <c r="U963" s="8">
        <f t="shared" ref="U963:U1026" si="158">SUM(Q963:S963)/3</f>
        <v>52.82500000000001</v>
      </c>
      <c r="V963" s="8">
        <f t="shared" ref="V963:V1026" si="159">SUM(Q963:T963)/4</f>
        <v>52.650000000000006</v>
      </c>
    </row>
    <row r="964" spans="1:22" ht="13.5" x14ac:dyDescent="0.25">
      <c r="A964" s="3">
        <f>RSI!A964</f>
        <v>43410</v>
      </c>
      <c r="B964" s="2">
        <f>RSI!B964</f>
        <v>2.2323</v>
      </c>
      <c r="C964" s="2">
        <f>RSI!I964</f>
        <v>46.018008986543308</v>
      </c>
      <c r="D964" s="2">
        <f>MACD!E964</f>
        <v>-2.3205682225310831E-2</v>
      </c>
      <c r="E964" s="2">
        <f>MACD!F964</f>
        <v>-1.4599381347483206E-3</v>
      </c>
      <c r="F964" s="2">
        <f>'Moving Avg'!D964</f>
        <v>2.2448000000000001</v>
      </c>
      <c r="G964" s="2">
        <f>'Moving Avg'!F964</f>
        <v>2.2260450000000001</v>
      </c>
      <c r="H964" s="2">
        <f>'Moving Avg'!G964</f>
        <v>2.3456980000000005</v>
      </c>
      <c r="I964" s="2">
        <f>'Moving Avg'!H964</f>
        <v>2.8394610000000013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0</v>
      </c>
      <c r="P964" s="8">
        <f t="shared" si="153"/>
        <v>83.5</v>
      </c>
      <c r="Q964" s="9">
        <f t="shared" si="154"/>
        <v>56.274999999999999</v>
      </c>
      <c r="R964" s="9">
        <f t="shared" si="155"/>
        <v>45.875</v>
      </c>
      <c r="S964" s="9">
        <f t="shared" si="156"/>
        <v>56.325000000000003</v>
      </c>
      <c r="T964" s="9">
        <f t="shared" si="157"/>
        <v>52.125</v>
      </c>
      <c r="U964" s="8">
        <f t="shared" si="158"/>
        <v>52.82500000000001</v>
      </c>
      <c r="V964" s="8">
        <f t="shared" si="159"/>
        <v>52.650000000000006</v>
      </c>
    </row>
    <row r="965" spans="1:22" ht="13.5" x14ac:dyDescent="0.25">
      <c r="A965" s="3">
        <f>RSI!A965</f>
        <v>43411</v>
      </c>
      <c r="B965" s="2">
        <f>RSI!B965</f>
        <v>2.2768999999999999</v>
      </c>
      <c r="C965" s="2">
        <f>RSI!I965</f>
        <v>51.143688070828695</v>
      </c>
      <c r="D965" s="2">
        <f>MACD!E965</f>
        <v>-3.9114097254502322E-2</v>
      </c>
      <c r="E965" s="2">
        <f>MACD!F965</f>
        <v>-8.990769958699121E-3</v>
      </c>
      <c r="F965" s="2">
        <f>'Moving Avg'!D965</f>
        <v>2.2626599999999999</v>
      </c>
      <c r="G965" s="2">
        <f>'Moving Avg'!F965</f>
        <v>2.2238099999999998</v>
      </c>
      <c r="H965" s="2">
        <f>'Moving Avg'!G965</f>
        <v>2.3380180000000004</v>
      </c>
      <c r="I965" s="2">
        <f>'Moving Avg'!H965</f>
        <v>2.8345950000000011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83.5</v>
      </c>
      <c r="Q965" s="9">
        <f t="shared" si="154"/>
        <v>56.274999999999999</v>
      </c>
      <c r="R965" s="9">
        <f t="shared" si="155"/>
        <v>45.875</v>
      </c>
      <c r="S965" s="9">
        <f t="shared" si="156"/>
        <v>56.325000000000003</v>
      </c>
      <c r="T965" s="9">
        <f t="shared" si="157"/>
        <v>52.125</v>
      </c>
      <c r="U965" s="8">
        <f t="shared" si="158"/>
        <v>52.82500000000001</v>
      </c>
      <c r="V965" s="8">
        <f t="shared" si="159"/>
        <v>52.650000000000006</v>
      </c>
    </row>
    <row r="966" spans="1:22" ht="13.5" x14ac:dyDescent="0.25">
      <c r="A966" s="3">
        <f>RSI!A966</f>
        <v>43412</v>
      </c>
      <c r="B966" s="2">
        <f>RSI!B966</f>
        <v>2.2858999999999998</v>
      </c>
      <c r="C966" s="2">
        <f>RSI!I966</f>
        <v>52.131434036397756</v>
      </c>
      <c r="D966" s="2">
        <f>MACD!E966</f>
        <v>-4.5078649231737877E-2</v>
      </c>
      <c r="E966" s="2">
        <f>MACD!F966</f>
        <v>-1.6208345813306872E-2</v>
      </c>
      <c r="F966" s="2">
        <f>'Moving Avg'!D966</f>
        <v>2.27338</v>
      </c>
      <c r="G966" s="2">
        <f>'Moving Avg'!F966</f>
        <v>2.2224699999999999</v>
      </c>
      <c r="H966" s="2">
        <f>'Moving Avg'!G966</f>
        <v>2.3305180000000001</v>
      </c>
      <c r="I966" s="2">
        <f>'Moving Avg'!H966</f>
        <v>2.8298155000000009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83.5</v>
      </c>
      <c r="Q966" s="9">
        <f t="shared" si="154"/>
        <v>56.274999999999999</v>
      </c>
      <c r="R966" s="9">
        <f t="shared" si="155"/>
        <v>45.875</v>
      </c>
      <c r="S966" s="9">
        <f t="shared" si="156"/>
        <v>56.325000000000003</v>
      </c>
      <c r="T966" s="9">
        <f t="shared" si="157"/>
        <v>52.125</v>
      </c>
      <c r="U966" s="8">
        <f t="shared" si="158"/>
        <v>52.82500000000001</v>
      </c>
      <c r="V966" s="8">
        <f t="shared" si="159"/>
        <v>52.650000000000006</v>
      </c>
    </row>
    <row r="967" spans="1:22" ht="13.5" x14ac:dyDescent="0.25">
      <c r="A967" s="3">
        <f>RSI!A967</f>
        <v>43413</v>
      </c>
      <c r="B967" s="2">
        <f>RSI!B967</f>
        <v>2.2948</v>
      </c>
      <c r="C967" s="2">
        <f>RSI!I967</f>
        <v>53.140351846647242</v>
      </c>
      <c r="D967" s="2">
        <f>MACD!E967</f>
        <v>-5.3668783695592026E-2</v>
      </c>
      <c r="E967" s="2">
        <f>MACD!F967</f>
        <v>-2.3700433389763905E-2</v>
      </c>
      <c r="F967" s="2">
        <f>'Moving Avg'!D967</f>
        <v>2.2751600000000001</v>
      </c>
      <c r="G967" s="2">
        <f>'Moving Avg'!F967</f>
        <v>2.2242549999999999</v>
      </c>
      <c r="H967" s="2">
        <f>'Moving Avg'!G967</f>
        <v>2.3231960000000003</v>
      </c>
      <c r="I967" s="2">
        <f>'Moving Avg'!H967</f>
        <v>2.8251225000000004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83.5</v>
      </c>
      <c r="Q967" s="9">
        <f t="shared" si="154"/>
        <v>56.274999999999999</v>
      </c>
      <c r="R967" s="9">
        <f t="shared" si="155"/>
        <v>45.875</v>
      </c>
      <c r="S967" s="9">
        <f t="shared" si="156"/>
        <v>56.325000000000003</v>
      </c>
      <c r="T967" s="9">
        <f t="shared" si="157"/>
        <v>52.125</v>
      </c>
      <c r="U967" s="8">
        <f t="shared" si="158"/>
        <v>52.82500000000001</v>
      </c>
      <c r="V967" s="8">
        <f t="shared" si="159"/>
        <v>52.650000000000006</v>
      </c>
    </row>
    <row r="968" spans="1:22" ht="13.5" x14ac:dyDescent="0.25">
      <c r="A968" s="3">
        <f>RSI!A968</f>
        <v>43416</v>
      </c>
      <c r="B968" s="2">
        <f>RSI!B968</f>
        <v>2.2858999999999998</v>
      </c>
      <c r="C968" s="2">
        <f>RSI!I968</f>
        <v>51.960935835880825</v>
      </c>
      <c r="D968" s="2">
        <f>MACD!E968</f>
        <v>-4.808192284880386E-2</v>
      </c>
      <c r="E968" s="2">
        <f>MACD!F968</f>
        <v>-2.8576731281571899E-2</v>
      </c>
      <c r="F968" s="2">
        <f>'Moving Avg'!D968</f>
        <v>2.2751600000000001</v>
      </c>
      <c r="G968" s="2">
        <f>'Moving Avg'!F968</f>
        <v>2.2273799999999997</v>
      </c>
      <c r="H968" s="2">
        <f>'Moving Avg'!G968</f>
        <v>2.3171240000000002</v>
      </c>
      <c r="I968" s="2">
        <f>'Moving Avg'!H968</f>
        <v>2.8204265000000008</v>
      </c>
      <c r="J968" s="6" t="str">
        <f>OBV!F968</f>
        <v>BULLISH</v>
      </c>
      <c r="K968" s="6" t="str">
        <f>OBV!G968</f>
        <v>NEUTRAL</v>
      </c>
      <c r="L968" s="6" t="str">
        <f>OBV!H968</f>
        <v>NEUTRAL</v>
      </c>
      <c r="M968" s="8">
        <f t="shared" si="150"/>
        <v>25</v>
      </c>
      <c r="N968" s="8">
        <f t="shared" si="151"/>
        <v>45</v>
      </c>
      <c r="O968" s="8">
        <f t="shared" si="152"/>
        <v>0</v>
      </c>
      <c r="P968" s="8">
        <f t="shared" si="153"/>
        <v>49.5</v>
      </c>
      <c r="Q968" s="9">
        <f t="shared" si="154"/>
        <v>31.925000000000001</v>
      </c>
      <c r="R968" s="9">
        <f t="shared" si="155"/>
        <v>26.375</v>
      </c>
      <c r="S968" s="9">
        <f t="shared" si="156"/>
        <v>32.775000000000006</v>
      </c>
      <c r="T968" s="9">
        <f t="shared" si="157"/>
        <v>29.875</v>
      </c>
      <c r="U968" s="8">
        <f t="shared" si="158"/>
        <v>30.358333333333334</v>
      </c>
      <c r="V968" s="8">
        <f t="shared" si="159"/>
        <v>30.237500000000001</v>
      </c>
    </row>
    <row r="969" spans="1:22" ht="13.5" x14ac:dyDescent="0.25">
      <c r="A969" s="3">
        <f>RSI!A969</f>
        <v>43417</v>
      </c>
      <c r="B969" s="2">
        <f>RSI!B969</f>
        <v>2.2233999999999998</v>
      </c>
      <c r="C969" s="2">
        <f>RSI!I969</f>
        <v>44.492876325611867</v>
      </c>
      <c r="D969" s="2">
        <f>MACD!E969</f>
        <v>-4.9832594004752817E-2</v>
      </c>
      <c r="E969" s="2">
        <f>MACD!F969</f>
        <v>-3.282790382620808E-2</v>
      </c>
      <c r="F969" s="2">
        <f>'Moving Avg'!D969</f>
        <v>2.27338</v>
      </c>
      <c r="G969" s="2">
        <f>'Moving Avg'!F969</f>
        <v>2.2300599999999995</v>
      </c>
      <c r="H969" s="2">
        <f>'Moving Avg'!G969</f>
        <v>2.3085520000000002</v>
      </c>
      <c r="I969" s="2">
        <f>'Moving Avg'!H969</f>
        <v>2.8154180000000015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  <c r="M969" s="8">
        <f t="shared" si="150"/>
        <v>25</v>
      </c>
      <c r="N969" s="8">
        <f t="shared" si="151"/>
        <v>45</v>
      </c>
      <c r="O969" s="8">
        <f t="shared" si="152"/>
        <v>0</v>
      </c>
      <c r="P969" s="8">
        <f t="shared" si="153"/>
        <v>66.5</v>
      </c>
      <c r="Q969" s="9">
        <f t="shared" si="154"/>
        <v>34.475000000000001</v>
      </c>
      <c r="R969" s="9">
        <f t="shared" si="155"/>
        <v>30.625</v>
      </c>
      <c r="S969" s="9">
        <f t="shared" si="156"/>
        <v>40.424999999999997</v>
      </c>
      <c r="T969" s="9">
        <f t="shared" si="157"/>
        <v>34.125</v>
      </c>
      <c r="U969" s="8">
        <f t="shared" si="158"/>
        <v>35.174999999999997</v>
      </c>
      <c r="V969" s="8">
        <f t="shared" si="159"/>
        <v>34.912499999999994</v>
      </c>
    </row>
    <row r="970" spans="1:22" ht="13.5" x14ac:dyDescent="0.25">
      <c r="A970" s="3">
        <f>RSI!A970</f>
        <v>43418</v>
      </c>
      <c r="B970" s="2">
        <f>RSI!B970</f>
        <v>2.2858999999999998</v>
      </c>
      <c r="C970" s="2">
        <f>RSI!I970</f>
        <v>51.932738188943475</v>
      </c>
      <c r="D970" s="2">
        <f>MACD!E970</f>
        <v>-5.5673916488704567E-2</v>
      </c>
      <c r="E970" s="2">
        <f>MACD!F970</f>
        <v>-3.7397106358707383E-2</v>
      </c>
      <c r="F970" s="2">
        <f>'Moving Avg'!D970</f>
        <v>2.2751799999999998</v>
      </c>
      <c r="G970" s="2">
        <f>'Moving Avg'!F970</f>
        <v>2.2336349999999996</v>
      </c>
      <c r="H970" s="2">
        <f>'Moving Avg'!G970</f>
        <v>2.3012299999999994</v>
      </c>
      <c r="I970" s="2">
        <f>'Moving Avg'!H970</f>
        <v>2.8111805000000007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  <c r="M970" s="8">
        <f t="shared" si="150"/>
        <v>25</v>
      </c>
      <c r="N970" s="8">
        <f t="shared" si="151"/>
        <v>45</v>
      </c>
      <c r="O970" s="8">
        <f t="shared" si="152"/>
        <v>0</v>
      </c>
      <c r="P970" s="8">
        <f t="shared" si="153"/>
        <v>83.5</v>
      </c>
      <c r="Q970" s="9">
        <f t="shared" si="154"/>
        <v>37.024999999999999</v>
      </c>
      <c r="R970" s="9">
        <f t="shared" si="155"/>
        <v>34.875</v>
      </c>
      <c r="S970" s="9">
        <f t="shared" si="156"/>
        <v>48.075000000000003</v>
      </c>
      <c r="T970" s="9">
        <f t="shared" si="157"/>
        <v>38.375</v>
      </c>
      <c r="U970" s="8">
        <f t="shared" si="158"/>
        <v>39.991666666666667</v>
      </c>
      <c r="V970" s="8">
        <f t="shared" si="159"/>
        <v>39.587500000000006</v>
      </c>
    </row>
    <row r="971" spans="1:22" ht="13.5" x14ac:dyDescent="0.25">
      <c r="A971" s="3">
        <f>RSI!A971</f>
        <v>43419</v>
      </c>
      <c r="B971" s="2">
        <f>RSI!B971</f>
        <v>2.2858999999999998</v>
      </c>
      <c r="C971" s="2">
        <f>RSI!I971</f>
        <v>51.932738188943475</v>
      </c>
      <c r="D971" s="2">
        <f>MACD!E971</f>
        <v>-5.3859295454892209E-2</v>
      </c>
      <c r="E971" s="2">
        <f>MACD!F971</f>
        <v>-4.0689544177944348E-2</v>
      </c>
      <c r="F971" s="2">
        <f>'Moving Avg'!D971</f>
        <v>2.2751799999999998</v>
      </c>
      <c r="G971" s="2">
        <f>'Moving Avg'!F971</f>
        <v>2.2372099999999993</v>
      </c>
      <c r="H971" s="2">
        <f>'Moving Avg'!G971</f>
        <v>2.2939080000000001</v>
      </c>
      <c r="I971" s="2">
        <f>'Moving Avg'!H971</f>
        <v>2.8069430000000013</v>
      </c>
      <c r="J971" s="6" t="str">
        <f>OBV!F971</f>
        <v>BULLISH</v>
      </c>
      <c r="K971" s="6" t="str">
        <f>OBV!G971</f>
        <v>NEUTRAL</v>
      </c>
      <c r="L971" s="6" t="str">
        <f>OBV!H971</f>
        <v>NEUTRAL</v>
      </c>
      <c r="M971" s="8">
        <f t="shared" si="150"/>
        <v>25</v>
      </c>
      <c r="N971" s="8">
        <f t="shared" si="151"/>
        <v>45</v>
      </c>
      <c r="O971" s="8">
        <f t="shared" si="152"/>
        <v>0</v>
      </c>
      <c r="P971" s="8">
        <f t="shared" si="153"/>
        <v>49.5</v>
      </c>
      <c r="Q971" s="9">
        <f t="shared" si="154"/>
        <v>31.925000000000001</v>
      </c>
      <c r="R971" s="9">
        <f t="shared" si="155"/>
        <v>26.375</v>
      </c>
      <c r="S971" s="9">
        <f t="shared" si="156"/>
        <v>32.775000000000006</v>
      </c>
      <c r="T971" s="9">
        <f t="shared" si="157"/>
        <v>29.875</v>
      </c>
      <c r="U971" s="8">
        <f t="shared" si="158"/>
        <v>30.358333333333334</v>
      </c>
      <c r="V971" s="8">
        <f t="shared" si="159"/>
        <v>30.237500000000001</v>
      </c>
    </row>
    <row r="972" spans="1:22" ht="13.5" x14ac:dyDescent="0.25">
      <c r="A972" s="3">
        <f>RSI!A972</f>
        <v>43420</v>
      </c>
      <c r="B972" s="2">
        <f>RSI!B972</f>
        <v>2.2858999999999998</v>
      </c>
      <c r="C972" s="2">
        <f>RSI!I972</f>
        <v>51.932738188943475</v>
      </c>
      <c r="D972" s="2">
        <f>MACD!E972</f>
        <v>-4.4188475038601904E-2</v>
      </c>
      <c r="E972" s="2">
        <f>MACD!F972</f>
        <v>-4.1389330350075859E-2</v>
      </c>
      <c r="F972" s="2">
        <f>'Moving Avg'!D972</f>
        <v>2.2733999999999996</v>
      </c>
      <c r="G972" s="2">
        <f>'Moving Avg'!F972</f>
        <v>2.2412299999999989</v>
      </c>
      <c r="H972" s="2">
        <f>'Moving Avg'!G972</f>
        <v>2.287836</v>
      </c>
      <c r="I972" s="2">
        <f>'Moving Avg'!H972</f>
        <v>2.8027055000000014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45</v>
      </c>
      <c r="O972" s="8">
        <f t="shared" si="152"/>
        <v>0</v>
      </c>
      <c r="P972" s="8">
        <f t="shared" si="153"/>
        <v>16.5</v>
      </c>
      <c r="Q972" s="9">
        <f t="shared" si="154"/>
        <v>26.975000000000001</v>
      </c>
      <c r="R972" s="9">
        <f t="shared" si="155"/>
        <v>18.125</v>
      </c>
      <c r="S972" s="9">
        <f t="shared" si="156"/>
        <v>17.925000000000001</v>
      </c>
      <c r="T972" s="9">
        <f t="shared" si="157"/>
        <v>21.625</v>
      </c>
      <c r="U972" s="8">
        <f t="shared" si="158"/>
        <v>21.008333333333336</v>
      </c>
      <c r="V972" s="8">
        <f t="shared" si="159"/>
        <v>21.162500000000001</v>
      </c>
    </row>
    <row r="973" spans="1:22" ht="13.5" x14ac:dyDescent="0.25">
      <c r="A973" s="3">
        <f>RSI!A973</f>
        <v>43423</v>
      </c>
      <c r="B973" s="2">
        <f>RSI!B973</f>
        <v>2.2858999999999998</v>
      </c>
      <c r="C973" s="2">
        <f>RSI!I973</f>
        <v>51.932738188943475</v>
      </c>
      <c r="D973" s="2">
        <f>MACD!E973</f>
        <v>-3.6108049070982862E-2</v>
      </c>
      <c r="E973" s="2">
        <f>MACD!F973</f>
        <v>-4.0333074094257265E-2</v>
      </c>
      <c r="F973" s="2">
        <f>'Moving Avg'!D973</f>
        <v>2.2733999999999996</v>
      </c>
      <c r="G973" s="2">
        <f>'Moving Avg'!F973</f>
        <v>2.2452499999999995</v>
      </c>
      <c r="H973" s="2">
        <f>'Moving Avg'!G973</f>
        <v>2.2846219999999997</v>
      </c>
      <c r="I973" s="2">
        <f>'Moving Avg'!H973</f>
        <v>2.7980095000000009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16.5</v>
      </c>
      <c r="Q973" s="9">
        <f t="shared" si="154"/>
        <v>11.225</v>
      </c>
      <c r="R973" s="9">
        <f t="shared" si="155"/>
        <v>9.125</v>
      </c>
      <c r="S973" s="9">
        <f t="shared" si="156"/>
        <v>11.175000000000001</v>
      </c>
      <c r="T973" s="9">
        <f t="shared" si="157"/>
        <v>10.375</v>
      </c>
      <c r="U973" s="8">
        <f t="shared" si="158"/>
        <v>10.508333333333335</v>
      </c>
      <c r="V973" s="8">
        <f t="shared" si="159"/>
        <v>10.475000000000001</v>
      </c>
    </row>
    <row r="974" spans="1:22" ht="13.5" x14ac:dyDescent="0.25">
      <c r="A974" s="3">
        <f>RSI!A974</f>
        <v>43425</v>
      </c>
      <c r="B974" s="2">
        <f>RSI!B974</f>
        <v>2.2233999999999998</v>
      </c>
      <c r="C974" s="2">
        <f>RSI!I974</f>
        <v>44.000240834702197</v>
      </c>
      <c r="D974" s="2">
        <f>MACD!E974</f>
        <v>-3.298226748300781E-2</v>
      </c>
      <c r="E974" s="2">
        <f>MACD!F974</f>
        <v>-3.8862912772007374E-2</v>
      </c>
      <c r="F974" s="2">
        <f>'Moving Avg'!D974</f>
        <v>2.2733999999999996</v>
      </c>
      <c r="G974" s="2">
        <f>'Moving Avg'!F974</f>
        <v>2.2461449999999994</v>
      </c>
      <c r="H974" s="2">
        <f>'Moving Avg'!G974</f>
        <v>2.2801579999999997</v>
      </c>
      <c r="I974" s="2">
        <f>'Moving Avg'!H974</f>
        <v>2.7930845000000004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16.5</v>
      </c>
      <c r="Q974" s="9">
        <f t="shared" si="154"/>
        <v>11.225</v>
      </c>
      <c r="R974" s="9">
        <f t="shared" si="155"/>
        <v>9.125</v>
      </c>
      <c r="S974" s="9">
        <f t="shared" si="156"/>
        <v>11.175000000000001</v>
      </c>
      <c r="T974" s="9">
        <f t="shared" si="157"/>
        <v>10.375</v>
      </c>
      <c r="U974" s="8">
        <f t="shared" si="158"/>
        <v>10.508333333333335</v>
      </c>
      <c r="V974" s="8">
        <f t="shared" si="159"/>
        <v>10.475000000000001</v>
      </c>
    </row>
    <row r="975" spans="1:22" ht="13.5" x14ac:dyDescent="0.25">
      <c r="A975" s="3">
        <f>RSI!A975</f>
        <v>43426</v>
      </c>
      <c r="B975" s="2">
        <f>RSI!B975</f>
        <v>2.2323</v>
      </c>
      <c r="C975" s="2">
        <f>RSI!I975</f>
        <v>45.281963002532471</v>
      </c>
      <c r="D975" s="2">
        <f>MACD!E975</f>
        <v>-2.385372330458857E-2</v>
      </c>
      <c r="E975" s="2">
        <f>MACD!F975</f>
        <v>-3.5861074878523615E-2</v>
      </c>
      <c r="F975" s="2">
        <f>'Moving Avg'!D975</f>
        <v>2.26268</v>
      </c>
      <c r="G975" s="2">
        <f>'Moving Avg'!F975</f>
        <v>2.2506099999999996</v>
      </c>
      <c r="H975" s="2">
        <f>'Moving Avg'!G975</f>
        <v>2.2758719999999992</v>
      </c>
      <c r="I975" s="2">
        <f>'Moving Avg'!H975</f>
        <v>2.7882039999999999</v>
      </c>
      <c r="J975" s="6" t="str">
        <f>OBV!F975</f>
        <v>BULLISH</v>
      </c>
      <c r="K975" s="6" t="str">
        <f>OBV!G975</f>
        <v>WEAK</v>
      </c>
      <c r="L975" s="6" t="str">
        <f>OBV!H975</f>
        <v>BULLISH DIVERGENCE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50</v>
      </c>
      <c r="Q975" s="9">
        <f t="shared" si="154"/>
        <v>16.25</v>
      </c>
      <c r="R975" s="9">
        <f t="shared" si="155"/>
        <v>17.5</v>
      </c>
      <c r="S975" s="9">
        <f t="shared" si="156"/>
        <v>26.25</v>
      </c>
      <c r="T975" s="9">
        <f t="shared" si="157"/>
        <v>18.75</v>
      </c>
      <c r="U975" s="8">
        <f t="shared" si="158"/>
        <v>20</v>
      </c>
      <c r="V975" s="8">
        <f t="shared" si="159"/>
        <v>19.6875</v>
      </c>
    </row>
    <row r="976" spans="1:22" ht="13.5" x14ac:dyDescent="0.25">
      <c r="A976" s="3">
        <f>RSI!A976</f>
        <v>43427</v>
      </c>
      <c r="B976" s="2">
        <f>RSI!B976</f>
        <v>2.2323</v>
      </c>
      <c r="C976" s="2">
        <f>RSI!I976</f>
        <v>45.281963002532471</v>
      </c>
      <c r="D976" s="2">
        <f>MACD!E976</f>
        <v>-1.4537015206914639E-2</v>
      </c>
      <c r="E976" s="2">
        <f>MACD!F976</f>
        <v>-3.1596262944201821E-2</v>
      </c>
      <c r="F976" s="2">
        <f>'Moving Avg'!D976</f>
        <v>2.25196</v>
      </c>
      <c r="G976" s="2">
        <f>'Moving Avg'!F976</f>
        <v>2.2523949999999995</v>
      </c>
      <c r="H976" s="2">
        <f>'Moving Avg'!G976</f>
        <v>2.2715859999999992</v>
      </c>
      <c r="I976" s="2">
        <f>'Moving Avg'!H976</f>
        <v>2.7835315000000005</v>
      </c>
      <c r="J976" s="6" t="str">
        <f>OBV!F976</f>
        <v>BULLISH</v>
      </c>
      <c r="K976" s="6" t="str">
        <f>OBV!G976</f>
        <v>WEAK</v>
      </c>
      <c r="L976" s="6" t="str">
        <f>OBV!H976</f>
        <v>BULLISH DIVERGENCE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50</v>
      </c>
      <c r="Q976" s="9">
        <f t="shared" si="154"/>
        <v>16.25</v>
      </c>
      <c r="R976" s="9">
        <f t="shared" si="155"/>
        <v>17.5</v>
      </c>
      <c r="S976" s="9">
        <f t="shared" si="156"/>
        <v>26.25</v>
      </c>
      <c r="T976" s="9">
        <f t="shared" si="157"/>
        <v>18.75</v>
      </c>
      <c r="U976" s="8">
        <f t="shared" si="158"/>
        <v>20</v>
      </c>
      <c r="V976" s="8">
        <f t="shared" si="159"/>
        <v>19.6875</v>
      </c>
    </row>
    <row r="977" spans="1:22" ht="13.5" x14ac:dyDescent="0.25">
      <c r="A977" s="3">
        <f>RSI!A977</f>
        <v>43430</v>
      </c>
      <c r="B977" s="2">
        <f>RSI!B977</f>
        <v>2.2858999999999998</v>
      </c>
      <c r="C977" s="2">
        <f>RSI!I977</f>
        <v>52.823765569930032</v>
      </c>
      <c r="D977" s="2">
        <f>MACD!E977</f>
        <v>-9.0622494300256484E-3</v>
      </c>
      <c r="E977" s="2">
        <f>MACD!F977</f>
        <v>-2.7089460241366589E-2</v>
      </c>
      <c r="F977" s="2">
        <f>'Moving Avg'!D977</f>
        <v>2.25196</v>
      </c>
      <c r="G977" s="2">
        <f>'Moving Avg'!F977</f>
        <v>2.2577549999999995</v>
      </c>
      <c r="H977" s="2">
        <f>'Moving Avg'!G977</f>
        <v>2.2690859999999988</v>
      </c>
      <c r="I977" s="2">
        <f>'Moving Avg'!H977</f>
        <v>2.7791269999999999</v>
      </c>
      <c r="J977" s="6" t="str">
        <f>OBV!F977</f>
        <v>BULLISH</v>
      </c>
      <c r="K977" s="6" t="str">
        <f>OBV!G977</f>
        <v>WEAK</v>
      </c>
      <c r="L977" s="6" t="str">
        <f>OBV!H977</f>
        <v>NEUTRAL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33</v>
      </c>
      <c r="Q977" s="9">
        <f t="shared" si="154"/>
        <v>13.7</v>
      </c>
      <c r="R977" s="9">
        <f t="shared" si="155"/>
        <v>13.25</v>
      </c>
      <c r="S977" s="9">
        <f t="shared" si="156"/>
        <v>18.600000000000001</v>
      </c>
      <c r="T977" s="9">
        <f t="shared" si="157"/>
        <v>14.5</v>
      </c>
      <c r="U977" s="8">
        <f t="shared" si="158"/>
        <v>15.183333333333332</v>
      </c>
      <c r="V977" s="8">
        <f t="shared" si="159"/>
        <v>15.012499999999999</v>
      </c>
    </row>
    <row r="978" spans="1:22" ht="13.5" x14ac:dyDescent="0.25">
      <c r="A978" s="3">
        <f>RSI!A978</f>
        <v>43431</v>
      </c>
      <c r="B978" s="2">
        <f>RSI!B978</f>
        <v>2.3037000000000001</v>
      </c>
      <c r="C978" s="2">
        <f>RSI!I978</f>
        <v>55.039976419524173</v>
      </c>
      <c r="D978" s="2">
        <f>MACD!E978</f>
        <v>-7.2559543121784031E-3</v>
      </c>
      <c r="E978" s="2">
        <f>MACD!F978</f>
        <v>-2.3122759055528953E-2</v>
      </c>
      <c r="F978" s="2">
        <f>'Moving Avg'!D978</f>
        <v>2.2555199999999997</v>
      </c>
      <c r="G978" s="2">
        <f>'Moving Avg'!F978</f>
        <v>2.2599849999999995</v>
      </c>
      <c r="H978" s="2">
        <f>'Moving Avg'!G978</f>
        <v>2.2669419999999989</v>
      </c>
      <c r="I978" s="2">
        <f>'Moving Avg'!H978</f>
        <v>2.7748115000000002</v>
      </c>
      <c r="J978" s="6" t="str">
        <f>OBV!F978</f>
        <v>BULLISH</v>
      </c>
      <c r="K978" s="6" t="str">
        <f>OBV!G978</f>
        <v>WEAK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67</v>
      </c>
      <c r="Q978" s="9">
        <f t="shared" si="154"/>
        <v>18.799999999999997</v>
      </c>
      <c r="R978" s="9">
        <f t="shared" si="155"/>
        <v>21.75</v>
      </c>
      <c r="S978" s="9">
        <f t="shared" si="156"/>
        <v>33.900000000000006</v>
      </c>
      <c r="T978" s="9">
        <f t="shared" si="157"/>
        <v>23</v>
      </c>
      <c r="U978" s="8">
        <f t="shared" si="158"/>
        <v>24.816666666666666</v>
      </c>
      <c r="V978" s="8">
        <f t="shared" si="159"/>
        <v>24.362500000000001</v>
      </c>
    </row>
    <row r="979" spans="1:22" ht="13.5" x14ac:dyDescent="0.25">
      <c r="A979" s="3">
        <f>RSI!A979</f>
        <v>43432</v>
      </c>
      <c r="B979" s="2">
        <f>RSI!B979</f>
        <v>2.2412000000000001</v>
      </c>
      <c r="C979" s="2">
        <f>RSI!I979</f>
        <v>46.737656983615445</v>
      </c>
      <c r="D979" s="2">
        <f>MACD!E979</f>
        <v>-1.0946680880107529E-2</v>
      </c>
      <c r="E979" s="2">
        <f>MACD!F979</f>
        <v>-2.0687543420444668E-2</v>
      </c>
      <c r="F979" s="2">
        <f>'Moving Avg'!D979</f>
        <v>2.25908</v>
      </c>
      <c r="G979" s="2">
        <f>'Moving Avg'!F979</f>
        <v>2.2626649999999993</v>
      </c>
      <c r="H979" s="2">
        <f>'Moving Avg'!G979</f>
        <v>2.2649779999999988</v>
      </c>
      <c r="I979" s="2">
        <f>'Moving Avg'!H979</f>
        <v>2.7701834999999999</v>
      </c>
      <c r="J979" s="6" t="str">
        <f>OBV!F979</f>
        <v>BULLISH</v>
      </c>
      <c r="K979" s="6" t="str">
        <f>OBV!G979</f>
        <v>WEAK</v>
      </c>
      <c r="L979" s="6" t="str">
        <f>OBV!H979</f>
        <v>CONFIRMED BULLISH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67</v>
      </c>
      <c r="Q979" s="9">
        <f t="shared" si="154"/>
        <v>18.799999999999997</v>
      </c>
      <c r="R979" s="9">
        <f t="shared" si="155"/>
        <v>21.75</v>
      </c>
      <c r="S979" s="9">
        <f t="shared" si="156"/>
        <v>33.900000000000006</v>
      </c>
      <c r="T979" s="9">
        <f t="shared" si="157"/>
        <v>23</v>
      </c>
      <c r="U979" s="8">
        <f t="shared" si="158"/>
        <v>24.816666666666666</v>
      </c>
      <c r="V979" s="8">
        <f t="shared" si="159"/>
        <v>24.362500000000001</v>
      </c>
    </row>
    <row r="980" spans="1:22" ht="13.5" x14ac:dyDescent="0.25">
      <c r="A980" s="3">
        <f>RSI!A980</f>
        <v>43433</v>
      </c>
      <c r="B980" s="2">
        <f>RSI!B980</f>
        <v>2.2323</v>
      </c>
      <c r="C980" s="2">
        <f>RSI!I980</f>
        <v>45.680958508851752</v>
      </c>
      <c r="D980" s="2">
        <f>MACD!E980</f>
        <v>-3.6417323976580818E-3</v>
      </c>
      <c r="E980" s="2">
        <f>MACD!F980</f>
        <v>-1.7278381215887352E-2</v>
      </c>
      <c r="F980" s="2">
        <f>'Moving Avg'!D980</f>
        <v>2.25908</v>
      </c>
      <c r="G980" s="2">
        <f>'Moving Avg'!F980</f>
        <v>2.2648999999999999</v>
      </c>
      <c r="H980" s="2">
        <f>'Moving Avg'!G980</f>
        <v>2.2649779999999988</v>
      </c>
      <c r="I980" s="2">
        <f>'Moving Avg'!H980</f>
        <v>2.7653860000000003</v>
      </c>
      <c r="J980" s="6" t="str">
        <f>OBV!F980</f>
        <v>BEARISH</v>
      </c>
      <c r="K980" s="6" t="str">
        <f>OBV!G980</f>
        <v>STRONG</v>
      </c>
      <c r="L980" s="6" t="str">
        <f>OBV!H980</f>
        <v>NEUTRAL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33</v>
      </c>
      <c r="Q980" s="9">
        <f t="shared" si="154"/>
        <v>13.7</v>
      </c>
      <c r="R980" s="9">
        <f t="shared" si="155"/>
        <v>13.25</v>
      </c>
      <c r="S980" s="9">
        <f t="shared" si="156"/>
        <v>18.600000000000001</v>
      </c>
      <c r="T980" s="9">
        <f t="shared" si="157"/>
        <v>14.5</v>
      </c>
      <c r="U980" s="8">
        <f t="shared" si="158"/>
        <v>15.183333333333332</v>
      </c>
      <c r="V980" s="8">
        <f t="shared" si="159"/>
        <v>15.012499999999999</v>
      </c>
    </row>
    <row r="981" spans="1:22" ht="13.5" x14ac:dyDescent="0.25">
      <c r="A981" s="3">
        <f>RSI!A981</f>
        <v>43434</v>
      </c>
      <c r="B981" s="2">
        <f>RSI!B981</f>
        <v>2.2143999999999999</v>
      </c>
      <c r="C981" s="2">
        <f>RSI!I981</f>
        <v>43.548385491041323</v>
      </c>
      <c r="D981" s="2">
        <f>MACD!E981</f>
        <v>4.0597711985368434E-3</v>
      </c>
      <c r="E981" s="2">
        <f>MACD!F981</f>
        <v>-1.3010750733002514E-2</v>
      </c>
      <c r="F981" s="2">
        <f>'Moving Avg'!D981</f>
        <v>2.2555000000000001</v>
      </c>
      <c r="G981" s="2">
        <f>'Moving Avg'!F981</f>
        <v>2.2640049999999992</v>
      </c>
      <c r="H981" s="2">
        <f>'Moving Avg'!G981</f>
        <v>2.2635479999999988</v>
      </c>
      <c r="I981" s="2">
        <f>'Moving Avg'!H981</f>
        <v>2.7606660000000005</v>
      </c>
      <c r="J981" s="6" t="str">
        <f>OBV!F981</f>
        <v>BEARISH</v>
      </c>
      <c r="K981" s="6" t="str">
        <f>OBV!G981</f>
        <v>STRONG</v>
      </c>
      <c r="L981" s="6" t="str">
        <f>OBV!H981</f>
        <v>CONFIRMED BEARISH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33</v>
      </c>
      <c r="Q981" s="9">
        <f t="shared" si="154"/>
        <v>13.7</v>
      </c>
      <c r="R981" s="9">
        <f t="shared" si="155"/>
        <v>13.25</v>
      </c>
      <c r="S981" s="9">
        <f t="shared" si="156"/>
        <v>18.600000000000001</v>
      </c>
      <c r="T981" s="9">
        <f t="shared" si="157"/>
        <v>14.5</v>
      </c>
      <c r="U981" s="8">
        <f t="shared" si="158"/>
        <v>15.183333333333332</v>
      </c>
      <c r="V981" s="8">
        <f t="shared" si="159"/>
        <v>15.012499999999999</v>
      </c>
    </row>
    <row r="982" spans="1:22" ht="13.5" x14ac:dyDescent="0.25">
      <c r="A982" s="3">
        <f>RSI!A982</f>
        <v>43437</v>
      </c>
      <c r="B982" s="2">
        <f>RSI!B982</f>
        <v>2.2323</v>
      </c>
      <c r="C982" s="2">
        <f>RSI!I982</f>
        <v>46.250642563208395</v>
      </c>
      <c r="D982" s="2">
        <f>MACD!E982</f>
        <v>9.536336452552252E-3</v>
      </c>
      <c r="E982" s="2">
        <f>MACD!F982</f>
        <v>-8.5013332958915611E-3</v>
      </c>
      <c r="F982" s="2">
        <f>'Moving Avg'!D982</f>
        <v>2.24478</v>
      </c>
      <c r="G982" s="2">
        <f>'Moving Avg'!F982</f>
        <v>2.2613249999999994</v>
      </c>
      <c r="H982" s="2">
        <f>'Moving Avg'!G982</f>
        <v>2.262119999999999</v>
      </c>
      <c r="I982" s="2">
        <f>'Moving Avg'!H982</f>
        <v>2.7560770000000008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16.5</v>
      </c>
      <c r="Q982" s="9">
        <f t="shared" si="154"/>
        <v>11.225</v>
      </c>
      <c r="R982" s="9">
        <f t="shared" si="155"/>
        <v>9.125</v>
      </c>
      <c r="S982" s="9">
        <f t="shared" si="156"/>
        <v>11.175000000000001</v>
      </c>
      <c r="T982" s="9">
        <f t="shared" si="157"/>
        <v>10.375</v>
      </c>
      <c r="U982" s="8">
        <f t="shared" si="158"/>
        <v>10.508333333333335</v>
      </c>
      <c r="V982" s="8">
        <f t="shared" si="159"/>
        <v>10.475000000000001</v>
      </c>
    </row>
    <row r="983" spans="1:22" ht="13.5" x14ac:dyDescent="0.25">
      <c r="A983" s="3">
        <f>RSI!A983</f>
        <v>43438</v>
      </c>
      <c r="B983" s="2">
        <f>RSI!B983</f>
        <v>2.2323</v>
      </c>
      <c r="C983" s="2">
        <f>RSI!I983</f>
        <v>46.250642563208395</v>
      </c>
      <c r="D983" s="2">
        <f>MACD!E983</f>
        <v>1.4329242717634916E-2</v>
      </c>
      <c r="E983" s="2">
        <f>MACD!F983</f>
        <v>-3.9352180931862667E-3</v>
      </c>
      <c r="F983" s="2">
        <f>'Moving Avg'!D983</f>
        <v>2.2305000000000001</v>
      </c>
      <c r="G983" s="2">
        <f>'Moving Avg'!F983</f>
        <v>2.2586449999999996</v>
      </c>
      <c r="H983" s="2">
        <f>'Moving Avg'!G983</f>
        <v>2.2606919999999993</v>
      </c>
      <c r="I983" s="2">
        <f>'Moving Avg'!H983</f>
        <v>2.751488000000001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16.5</v>
      </c>
      <c r="Q983" s="9">
        <f t="shared" si="154"/>
        <v>11.225</v>
      </c>
      <c r="R983" s="9">
        <f t="shared" si="155"/>
        <v>9.125</v>
      </c>
      <c r="S983" s="9">
        <f t="shared" si="156"/>
        <v>11.175000000000001</v>
      </c>
      <c r="T983" s="9">
        <f t="shared" si="157"/>
        <v>10.375</v>
      </c>
      <c r="U983" s="8">
        <f t="shared" si="158"/>
        <v>10.508333333333335</v>
      </c>
      <c r="V983" s="8">
        <f t="shared" si="159"/>
        <v>10.475000000000001</v>
      </c>
    </row>
    <row r="984" spans="1:22" ht="13.5" x14ac:dyDescent="0.25">
      <c r="A984" s="3">
        <f>RSI!A984</f>
        <v>43439</v>
      </c>
      <c r="B984" s="2">
        <f>RSI!B984</f>
        <v>2.2323</v>
      </c>
      <c r="C984" s="2">
        <f>RSI!I984</f>
        <v>46.250642563208395</v>
      </c>
      <c r="D984" s="2">
        <f>MACD!E984</f>
        <v>8.9165140909313045E-3</v>
      </c>
      <c r="E984" s="2">
        <f>MACD!F984</f>
        <v>-1.3648716563627525E-3</v>
      </c>
      <c r="F984" s="2">
        <f>'Moving Avg'!D984</f>
        <v>2.22872</v>
      </c>
      <c r="G984" s="2">
        <f>'Moving Avg'!F984</f>
        <v>2.258645</v>
      </c>
      <c r="H984" s="2">
        <f>'Moving Avg'!G984</f>
        <v>2.2592639999999991</v>
      </c>
      <c r="I984" s="2">
        <f>'Moving Avg'!H984</f>
        <v>2.7469405000000013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0"/>
        <v>25</v>
      </c>
      <c r="N984" s="8">
        <f t="shared" si="151"/>
        <v>0</v>
      </c>
      <c r="O984" s="8">
        <f t="shared" si="152"/>
        <v>0</v>
      </c>
      <c r="P984" s="8">
        <f t="shared" si="153"/>
        <v>16.5</v>
      </c>
      <c r="Q984" s="9">
        <f t="shared" si="154"/>
        <v>11.225</v>
      </c>
      <c r="R984" s="9">
        <f t="shared" si="155"/>
        <v>9.125</v>
      </c>
      <c r="S984" s="9">
        <f t="shared" si="156"/>
        <v>11.175000000000001</v>
      </c>
      <c r="T984" s="9">
        <f t="shared" si="157"/>
        <v>10.375</v>
      </c>
      <c r="U984" s="8">
        <f t="shared" si="158"/>
        <v>10.508333333333335</v>
      </c>
      <c r="V984" s="8">
        <f t="shared" si="159"/>
        <v>10.475000000000001</v>
      </c>
    </row>
    <row r="985" spans="1:22" ht="13.5" x14ac:dyDescent="0.25">
      <c r="A985" s="3">
        <f>RSI!A985</f>
        <v>43440</v>
      </c>
      <c r="B985" s="2">
        <f>RSI!B985</f>
        <v>2.2323</v>
      </c>
      <c r="C985" s="2">
        <f>RSI!I985</f>
        <v>46.250642563208395</v>
      </c>
      <c r="D985" s="2">
        <f>MACD!E985</f>
        <v>5.8419658609967229E-3</v>
      </c>
      <c r="E985" s="2">
        <f>MACD!F985</f>
        <v>7.649584710914259E-5</v>
      </c>
      <c r="F985" s="2">
        <f>'Moving Avg'!D985</f>
        <v>2.22872</v>
      </c>
      <c r="G985" s="2">
        <f>'Moving Avg'!F985</f>
        <v>2.2564150000000001</v>
      </c>
      <c r="H985" s="2">
        <f>'Moving Avg'!G985</f>
        <v>2.2578359999999988</v>
      </c>
      <c r="I985" s="2">
        <f>'Moving Avg'!H985</f>
        <v>2.7427680000000016</v>
      </c>
      <c r="J985" s="6" t="str">
        <f>OBV!F985</f>
        <v>BULLISH</v>
      </c>
      <c r="K985" s="6" t="str">
        <f>OBV!G985</f>
        <v>WEAK</v>
      </c>
      <c r="L985" s="6" t="str">
        <f>OBV!H985</f>
        <v>NEUTRAL</v>
      </c>
      <c r="M985" s="8">
        <f t="shared" si="150"/>
        <v>25</v>
      </c>
      <c r="N985" s="8">
        <f t="shared" si="151"/>
        <v>0</v>
      </c>
      <c r="O985" s="8">
        <f t="shared" si="152"/>
        <v>0</v>
      </c>
      <c r="P985" s="8">
        <f t="shared" si="153"/>
        <v>33</v>
      </c>
      <c r="Q985" s="9">
        <f t="shared" si="154"/>
        <v>13.7</v>
      </c>
      <c r="R985" s="9">
        <f t="shared" si="155"/>
        <v>13.25</v>
      </c>
      <c r="S985" s="9">
        <f t="shared" si="156"/>
        <v>18.600000000000001</v>
      </c>
      <c r="T985" s="9">
        <f t="shared" si="157"/>
        <v>14.5</v>
      </c>
      <c r="U985" s="8">
        <f t="shared" si="158"/>
        <v>15.183333333333332</v>
      </c>
      <c r="V985" s="8">
        <f t="shared" si="159"/>
        <v>15.012499999999999</v>
      </c>
    </row>
    <row r="986" spans="1:22" ht="13.5" x14ac:dyDescent="0.25">
      <c r="A986" s="3">
        <f>RSI!A986</f>
        <v>43441</v>
      </c>
      <c r="B986" s="2">
        <f>RSI!B986</f>
        <v>2.1876000000000002</v>
      </c>
      <c r="C986" s="2">
        <f>RSI!I986</f>
        <v>39.844305538536844</v>
      </c>
      <c r="D986" s="2">
        <f>MACD!E986</f>
        <v>6.6776677792983463E-3</v>
      </c>
      <c r="E986" s="2">
        <f>MACD!F986</f>
        <v>1.3967302335469835E-3</v>
      </c>
      <c r="F986" s="2">
        <f>'Moving Avg'!D986</f>
        <v>2.22336</v>
      </c>
      <c r="G986" s="2">
        <f>'Moving Avg'!F986</f>
        <v>2.2515000000000005</v>
      </c>
      <c r="H986" s="2">
        <f>'Moving Avg'!G986</f>
        <v>2.2544419999999992</v>
      </c>
      <c r="I986" s="2">
        <f>'Moving Avg'!H986</f>
        <v>2.7383720000000022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  <c r="M986" s="8">
        <f t="shared" si="150"/>
        <v>25</v>
      </c>
      <c r="N986" s="8">
        <f t="shared" si="151"/>
        <v>0</v>
      </c>
      <c r="O986" s="8">
        <f t="shared" si="152"/>
        <v>0</v>
      </c>
      <c r="P986" s="8">
        <f t="shared" si="153"/>
        <v>66.5</v>
      </c>
      <c r="Q986" s="9">
        <f t="shared" si="154"/>
        <v>18.725000000000001</v>
      </c>
      <c r="R986" s="9">
        <f t="shared" si="155"/>
        <v>21.625</v>
      </c>
      <c r="S986" s="9">
        <f t="shared" si="156"/>
        <v>33.674999999999997</v>
      </c>
      <c r="T986" s="9">
        <f t="shared" si="157"/>
        <v>22.875</v>
      </c>
      <c r="U986" s="8">
        <f t="shared" si="158"/>
        <v>24.675000000000001</v>
      </c>
      <c r="V986" s="8">
        <f t="shared" si="159"/>
        <v>24.225000000000001</v>
      </c>
    </row>
    <row r="987" spans="1:22" ht="13.5" x14ac:dyDescent="0.25">
      <c r="A987" s="3">
        <f>RSI!A987</f>
        <v>43444</v>
      </c>
      <c r="B987" s="2">
        <f>RSI!B987</f>
        <v>2.1698</v>
      </c>
      <c r="C987" s="2">
        <f>RSI!I987</f>
        <v>37.610243062046287</v>
      </c>
      <c r="D987" s="2">
        <f>MACD!E987</f>
        <v>1.7330395290454437E-2</v>
      </c>
      <c r="E987" s="2">
        <f>MACD!F987</f>
        <v>4.5834632449284745E-3</v>
      </c>
      <c r="F987" s="2">
        <f>'Moving Avg'!D987</f>
        <v>2.2108599999999998</v>
      </c>
      <c r="G987" s="2">
        <f>'Moving Avg'!F987</f>
        <v>2.2452500000000004</v>
      </c>
      <c r="H987" s="2">
        <f>'Moving Avg'!G987</f>
        <v>2.250691999999999</v>
      </c>
      <c r="I987" s="2">
        <f>'Moving Avg'!H987</f>
        <v>2.7335120000000028</v>
      </c>
      <c r="J987" s="6" t="str">
        <f>OBV!F987</f>
        <v>BEARISH</v>
      </c>
      <c r="K987" s="6" t="str">
        <f>OBV!G987</f>
        <v>STRONG</v>
      </c>
      <c r="L987" s="6" t="str">
        <f>OBV!H987</f>
        <v>CONFIRMED BEARISH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33</v>
      </c>
      <c r="Q987" s="9">
        <f t="shared" si="154"/>
        <v>13.7</v>
      </c>
      <c r="R987" s="9">
        <f t="shared" si="155"/>
        <v>13.25</v>
      </c>
      <c r="S987" s="9">
        <f t="shared" si="156"/>
        <v>18.600000000000001</v>
      </c>
      <c r="T987" s="9">
        <f t="shared" si="157"/>
        <v>14.5</v>
      </c>
      <c r="U987" s="8">
        <f t="shared" si="158"/>
        <v>15.183333333333332</v>
      </c>
      <c r="V987" s="8">
        <f t="shared" si="159"/>
        <v>15.012499999999999</v>
      </c>
    </row>
    <row r="988" spans="1:22" ht="13.5" x14ac:dyDescent="0.25">
      <c r="A988" s="3">
        <f>RSI!A988</f>
        <v>43445</v>
      </c>
      <c r="B988" s="2">
        <f>RSI!B988</f>
        <v>2.2233999999999998</v>
      </c>
      <c r="C988" s="2">
        <f>RSI!I988</f>
        <v>47.20906391151923</v>
      </c>
      <c r="D988" s="2">
        <f>MACD!E988</f>
        <v>2.5570220032352431E-2</v>
      </c>
      <c r="E988" s="2">
        <f>MACD!F988</f>
        <v>8.7808146024132665E-3</v>
      </c>
      <c r="F988" s="2">
        <f>'Moving Avg'!D988</f>
        <v>2.2090800000000002</v>
      </c>
      <c r="G988" s="2">
        <f>'Moving Avg'!F988</f>
        <v>2.2421250000000001</v>
      </c>
      <c r="H988" s="2">
        <f>'Moving Avg'!G988</f>
        <v>2.2472999999999992</v>
      </c>
      <c r="I988" s="2">
        <f>'Moving Avg'!H988</f>
        <v>2.7289620000000023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16.5</v>
      </c>
      <c r="Q988" s="9">
        <f t="shared" si="154"/>
        <v>11.225</v>
      </c>
      <c r="R988" s="9">
        <f t="shared" si="155"/>
        <v>9.125</v>
      </c>
      <c r="S988" s="9">
        <f t="shared" si="156"/>
        <v>11.175000000000001</v>
      </c>
      <c r="T988" s="9">
        <f t="shared" si="157"/>
        <v>10.375</v>
      </c>
      <c r="U988" s="8">
        <f t="shared" si="158"/>
        <v>10.508333333333335</v>
      </c>
      <c r="V988" s="8">
        <f t="shared" si="159"/>
        <v>10.475000000000001</v>
      </c>
    </row>
    <row r="989" spans="1:22" ht="13.5" x14ac:dyDescent="0.25">
      <c r="A989" s="3">
        <f>RSI!A989</f>
        <v>43446</v>
      </c>
      <c r="B989" s="2">
        <f>RSI!B989</f>
        <v>2.2143999999999999</v>
      </c>
      <c r="C989" s="2">
        <f>RSI!I989</f>
        <v>45.931228105370302</v>
      </c>
      <c r="D989" s="2">
        <f>MACD!E989</f>
        <v>2.3700906425208945E-2</v>
      </c>
      <c r="E989" s="2">
        <f>MACD!F989</f>
        <v>1.1764832966972403E-2</v>
      </c>
      <c r="F989" s="2">
        <f>'Moving Avg'!D989</f>
        <v>2.2054999999999998</v>
      </c>
      <c r="G989" s="2">
        <f>'Moving Avg'!F989</f>
        <v>2.2416749999999999</v>
      </c>
      <c r="H989" s="2">
        <f>'Moving Avg'!G989</f>
        <v>2.2451559999999993</v>
      </c>
      <c r="I989" s="2">
        <f>'Moving Avg'!H989</f>
        <v>2.7244085000000031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33</v>
      </c>
      <c r="Q989" s="9">
        <f t="shared" si="154"/>
        <v>13.7</v>
      </c>
      <c r="R989" s="9">
        <f t="shared" si="155"/>
        <v>13.25</v>
      </c>
      <c r="S989" s="9">
        <f t="shared" si="156"/>
        <v>18.600000000000001</v>
      </c>
      <c r="T989" s="9">
        <f t="shared" si="157"/>
        <v>14.5</v>
      </c>
      <c r="U989" s="8">
        <f t="shared" si="158"/>
        <v>15.183333333333332</v>
      </c>
      <c r="V989" s="8">
        <f t="shared" si="159"/>
        <v>15.012499999999999</v>
      </c>
    </row>
    <row r="990" spans="1:22" ht="13.5" x14ac:dyDescent="0.25">
      <c r="A990" s="3">
        <f>RSI!A990</f>
        <v>43447</v>
      </c>
      <c r="B990" s="2">
        <f>RSI!B990</f>
        <v>2.2233999999999998</v>
      </c>
      <c r="C990" s="2">
        <f>RSI!I990</f>
        <v>47.462676241888673</v>
      </c>
      <c r="D990" s="2">
        <f>MACD!E990</f>
        <v>2.0235764352088292E-2</v>
      </c>
      <c r="E990" s="2">
        <f>MACD!F990</f>
        <v>1.3459019243995583E-2</v>
      </c>
      <c r="F990" s="2">
        <f>'Moving Avg'!D990</f>
        <v>2.2037199999999997</v>
      </c>
      <c r="G990" s="2">
        <f>'Moving Avg'!F990</f>
        <v>2.2385499999999996</v>
      </c>
      <c r="H990" s="2">
        <f>'Moving Avg'!G990</f>
        <v>2.2431919999999992</v>
      </c>
      <c r="I990" s="2">
        <f>'Moving Avg'!H990</f>
        <v>2.7199000000000022</v>
      </c>
      <c r="J990" s="6" t="str">
        <f>OBV!F990</f>
        <v>BEARISH</v>
      </c>
      <c r="K990" s="6" t="str">
        <f>OBV!G990</f>
        <v>STRONG</v>
      </c>
      <c r="L990" s="6" t="str">
        <f>OBV!H990</f>
        <v>CONFIRMED BEARISH</v>
      </c>
      <c r="M990" s="8">
        <f t="shared" si="150"/>
        <v>25</v>
      </c>
      <c r="N990" s="8">
        <f t="shared" si="151"/>
        <v>0</v>
      </c>
      <c r="O990" s="8">
        <f t="shared" si="152"/>
        <v>0</v>
      </c>
      <c r="P990" s="8">
        <f t="shared" si="153"/>
        <v>33</v>
      </c>
      <c r="Q990" s="9">
        <f t="shared" si="154"/>
        <v>13.7</v>
      </c>
      <c r="R990" s="9">
        <f t="shared" si="155"/>
        <v>13.25</v>
      </c>
      <c r="S990" s="9">
        <f t="shared" si="156"/>
        <v>18.600000000000001</v>
      </c>
      <c r="T990" s="9">
        <f t="shared" si="157"/>
        <v>14.5</v>
      </c>
      <c r="U990" s="8">
        <f t="shared" si="158"/>
        <v>15.183333333333332</v>
      </c>
      <c r="V990" s="8">
        <f t="shared" si="159"/>
        <v>15.012499999999999</v>
      </c>
    </row>
    <row r="991" spans="1:22" ht="13.5" x14ac:dyDescent="0.25">
      <c r="A991" s="3">
        <f>RSI!A991</f>
        <v>43448</v>
      </c>
      <c r="B991" s="2">
        <f>RSI!B991</f>
        <v>2.2233999999999998</v>
      </c>
      <c r="C991" s="2">
        <f>RSI!I991</f>
        <v>47.462676241888673</v>
      </c>
      <c r="D991" s="2">
        <f>MACD!E991</f>
        <v>1.4637880797910174E-2</v>
      </c>
      <c r="E991" s="2">
        <f>MACD!F991</f>
        <v>1.3694791554778502E-2</v>
      </c>
      <c r="F991" s="2">
        <f>'Moving Avg'!D991</f>
        <v>2.21088</v>
      </c>
      <c r="G991" s="2">
        <f>'Moving Avg'!F991</f>
        <v>2.2354249999999993</v>
      </c>
      <c r="H991" s="2">
        <f>'Moving Avg'!G991</f>
        <v>2.2412279999999991</v>
      </c>
      <c r="I991" s="2">
        <f>'Moving Avg'!H991</f>
        <v>2.7153915000000031</v>
      </c>
      <c r="J991" s="6" t="str">
        <f>OBV!F991</f>
        <v>BEARISH</v>
      </c>
      <c r="K991" s="6" t="str">
        <f>OBV!G991</f>
        <v>NEUTRAL</v>
      </c>
      <c r="L991" s="6" t="str">
        <f>OBV!H991</f>
        <v>BEARISH DIVERGENCE</v>
      </c>
      <c r="M991" s="8">
        <f t="shared" si="150"/>
        <v>25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11.225</v>
      </c>
      <c r="R991" s="9">
        <f t="shared" si="155"/>
        <v>9.125</v>
      </c>
      <c r="S991" s="9">
        <f t="shared" si="156"/>
        <v>11.175000000000001</v>
      </c>
      <c r="T991" s="9">
        <f t="shared" si="157"/>
        <v>10.375</v>
      </c>
      <c r="U991" s="8">
        <f t="shared" si="158"/>
        <v>10.508333333333335</v>
      </c>
      <c r="V991" s="8">
        <f t="shared" si="159"/>
        <v>10.475000000000001</v>
      </c>
    </row>
    <row r="992" spans="1:22" ht="13.5" x14ac:dyDescent="0.25">
      <c r="A992" s="3">
        <f>RSI!A992</f>
        <v>43451</v>
      </c>
      <c r="B992" s="2">
        <f>RSI!B992</f>
        <v>2.2768999999999999</v>
      </c>
      <c r="C992" s="2">
        <f>RSI!I992</f>
        <v>56.045658352981576</v>
      </c>
      <c r="D992" s="2">
        <f>MACD!E992</f>
        <v>8.7735802264266027E-3</v>
      </c>
      <c r="E992" s="2">
        <f>MACD!F992</f>
        <v>1.2710549289108123E-2</v>
      </c>
      <c r="F992" s="2">
        <f>'Moving Avg'!D992</f>
        <v>2.2322999999999995</v>
      </c>
      <c r="G992" s="2">
        <f>'Moving Avg'!F992</f>
        <v>2.2349749999999995</v>
      </c>
      <c r="H992" s="2">
        <f>'Moving Avg'!G992</f>
        <v>2.2406919999999992</v>
      </c>
      <c r="I992" s="2">
        <f>'Moving Avg'!H992</f>
        <v>2.7111505000000022</v>
      </c>
      <c r="J992" s="6" t="str">
        <f>OBV!F992</f>
        <v>BULLISH</v>
      </c>
      <c r="K992" s="6" t="str">
        <f>OBV!G992</f>
        <v>WEAK</v>
      </c>
      <c r="L992" s="6" t="str">
        <f>OBV!H992</f>
        <v>CONFIRMED BULLISH</v>
      </c>
      <c r="M992" s="8">
        <f t="shared" si="150"/>
        <v>25</v>
      </c>
      <c r="N992" s="8">
        <f t="shared" si="151"/>
        <v>45</v>
      </c>
      <c r="O992" s="8">
        <f t="shared" si="152"/>
        <v>0</v>
      </c>
      <c r="P992" s="8">
        <f t="shared" si="153"/>
        <v>67</v>
      </c>
      <c r="Q992" s="9">
        <f t="shared" si="154"/>
        <v>34.549999999999997</v>
      </c>
      <c r="R992" s="9">
        <f t="shared" si="155"/>
        <v>30.75</v>
      </c>
      <c r="S992" s="9">
        <f t="shared" si="156"/>
        <v>40.650000000000006</v>
      </c>
      <c r="T992" s="9">
        <f t="shared" si="157"/>
        <v>34.25</v>
      </c>
      <c r="U992" s="8">
        <f t="shared" si="158"/>
        <v>35.31666666666667</v>
      </c>
      <c r="V992" s="8">
        <f t="shared" si="159"/>
        <v>35.049999999999997</v>
      </c>
    </row>
    <row r="993" spans="1:22" ht="13.5" x14ac:dyDescent="0.25">
      <c r="A993" s="3">
        <f>RSI!A993</f>
        <v>43452</v>
      </c>
      <c r="B993" s="2">
        <f>RSI!B993</f>
        <v>2.2143999999999999</v>
      </c>
      <c r="C993" s="2">
        <f>RSI!I993</f>
        <v>46.490362972041382</v>
      </c>
      <c r="D993" s="2">
        <f>MACD!E993</f>
        <v>8.2004264427695261E-3</v>
      </c>
      <c r="E993" s="2">
        <f>MACD!F993</f>
        <v>1.1808524719840405E-2</v>
      </c>
      <c r="F993" s="2">
        <f>'Moving Avg'!D993</f>
        <v>2.2304999999999997</v>
      </c>
      <c r="G993" s="2">
        <f>'Moving Avg'!F993</f>
        <v>2.2313999999999989</v>
      </c>
      <c r="H993" s="2">
        <f>'Moving Avg'!G993</f>
        <v>2.2389059999999992</v>
      </c>
      <c r="I993" s="2">
        <f>'Moving Avg'!H993</f>
        <v>2.7065970000000017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  <c r="M993" s="8">
        <f t="shared" si="150"/>
        <v>25</v>
      </c>
      <c r="N993" s="8">
        <f t="shared" si="151"/>
        <v>45</v>
      </c>
      <c r="O993" s="8">
        <f t="shared" si="152"/>
        <v>0</v>
      </c>
      <c r="P993" s="8">
        <f t="shared" si="153"/>
        <v>33</v>
      </c>
      <c r="Q993" s="9">
        <f t="shared" si="154"/>
        <v>29.45</v>
      </c>
      <c r="R993" s="9">
        <f t="shared" si="155"/>
        <v>22.25</v>
      </c>
      <c r="S993" s="9">
        <f t="shared" si="156"/>
        <v>25.35</v>
      </c>
      <c r="T993" s="9">
        <f t="shared" si="157"/>
        <v>25.75</v>
      </c>
      <c r="U993" s="8">
        <f t="shared" si="158"/>
        <v>25.683333333333337</v>
      </c>
      <c r="V993" s="8">
        <f t="shared" si="159"/>
        <v>25.700000000000003</v>
      </c>
    </row>
    <row r="994" spans="1:22" ht="13.5" x14ac:dyDescent="0.25">
      <c r="A994" s="3">
        <f>RSI!A994</f>
        <v>43453</v>
      </c>
      <c r="B994" s="2">
        <f>RSI!B994</f>
        <v>2.2768999999999999</v>
      </c>
      <c r="C994" s="2">
        <f>RSI!I994</f>
        <v>54.791004885993509</v>
      </c>
      <c r="D994" s="2">
        <f>MACD!E994</f>
        <v>3.2322811542320196E-3</v>
      </c>
      <c r="E994" s="2">
        <f>MACD!F994</f>
        <v>1.009327600671873E-2</v>
      </c>
      <c r="F994" s="2">
        <f>'Moving Avg'!D994</f>
        <v>2.2429999999999994</v>
      </c>
      <c r="G994" s="2">
        <f>'Moving Avg'!F994</f>
        <v>2.2340749999999989</v>
      </c>
      <c r="H994" s="2">
        <f>'Moving Avg'!G994</f>
        <v>2.2387259999999989</v>
      </c>
      <c r="I994" s="2">
        <f>'Moving Avg'!H994</f>
        <v>2.7023560000000013</v>
      </c>
      <c r="J994" s="6" t="str">
        <f>OBV!F994</f>
        <v>BEARISH</v>
      </c>
      <c r="K994" s="6" t="str">
        <f>OBV!G994</f>
        <v>STRONG</v>
      </c>
      <c r="L994" s="6" t="str">
        <f>OBV!H994</f>
        <v>BEARISH DIVERGENCE</v>
      </c>
      <c r="M994" s="8">
        <f t="shared" si="150"/>
        <v>25</v>
      </c>
      <c r="N994" s="8">
        <f t="shared" si="151"/>
        <v>45</v>
      </c>
      <c r="O994" s="8">
        <f t="shared" si="152"/>
        <v>0</v>
      </c>
      <c r="P994" s="8">
        <f t="shared" si="153"/>
        <v>33</v>
      </c>
      <c r="Q994" s="9">
        <f t="shared" si="154"/>
        <v>29.45</v>
      </c>
      <c r="R994" s="9">
        <f t="shared" si="155"/>
        <v>22.25</v>
      </c>
      <c r="S994" s="9">
        <f t="shared" si="156"/>
        <v>25.35</v>
      </c>
      <c r="T994" s="9">
        <f t="shared" si="157"/>
        <v>25.75</v>
      </c>
      <c r="U994" s="8">
        <f t="shared" si="158"/>
        <v>25.683333333333337</v>
      </c>
      <c r="V994" s="8">
        <f t="shared" si="159"/>
        <v>25.700000000000003</v>
      </c>
    </row>
    <row r="995" spans="1:22" ht="13.5" x14ac:dyDescent="0.25">
      <c r="A995" s="3">
        <f>RSI!A995</f>
        <v>43454</v>
      </c>
      <c r="B995" s="2">
        <f>RSI!B995</f>
        <v>2.2858999999999998</v>
      </c>
      <c r="C995" s="2">
        <f>RSI!I995</f>
        <v>55.853013198647503</v>
      </c>
      <c r="D995" s="2">
        <f>MACD!E995</f>
        <v>-1.871904255923873E-3</v>
      </c>
      <c r="E995" s="2">
        <f>MACD!F995</f>
        <v>7.7002399541902106E-3</v>
      </c>
      <c r="F995" s="2">
        <f>'Moving Avg'!D995</f>
        <v>2.2554999999999996</v>
      </c>
      <c r="G995" s="2">
        <f>'Moving Avg'!F995</f>
        <v>2.2367549999999996</v>
      </c>
      <c r="H995" s="2">
        <f>'Moving Avg'!G995</f>
        <v>2.238011999999999</v>
      </c>
      <c r="I995" s="2">
        <f>'Moving Avg'!H995</f>
        <v>2.6982015000000015</v>
      </c>
      <c r="J995" s="6" t="str">
        <f>OBV!F995</f>
        <v>BEARISH</v>
      </c>
      <c r="K995" s="6" t="str">
        <f>OBV!G995</f>
        <v>STRONG</v>
      </c>
      <c r="L995" s="6" t="str">
        <f>OBV!H995</f>
        <v>BEARISH DIVERGENCE</v>
      </c>
      <c r="M995" s="8">
        <f t="shared" si="150"/>
        <v>25</v>
      </c>
      <c r="N995" s="8">
        <f t="shared" si="151"/>
        <v>45</v>
      </c>
      <c r="O995" s="8">
        <f t="shared" si="152"/>
        <v>0</v>
      </c>
      <c r="P995" s="8">
        <f t="shared" si="153"/>
        <v>33</v>
      </c>
      <c r="Q995" s="9">
        <f t="shared" si="154"/>
        <v>29.45</v>
      </c>
      <c r="R995" s="9">
        <f t="shared" si="155"/>
        <v>22.25</v>
      </c>
      <c r="S995" s="9">
        <f t="shared" si="156"/>
        <v>25.35</v>
      </c>
      <c r="T995" s="9">
        <f t="shared" si="157"/>
        <v>25.75</v>
      </c>
      <c r="U995" s="8">
        <f t="shared" si="158"/>
        <v>25.683333333333337</v>
      </c>
      <c r="V995" s="8">
        <f t="shared" si="159"/>
        <v>25.700000000000003</v>
      </c>
    </row>
    <row r="996" spans="1:22" ht="13.5" x14ac:dyDescent="0.25">
      <c r="A996" s="3">
        <f>RSI!A996</f>
        <v>43455</v>
      </c>
      <c r="B996" s="2">
        <f>RSI!B996</f>
        <v>2.2858999999999998</v>
      </c>
      <c r="C996" s="2">
        <f>RSI!I996</f>
        <v>55.853013198647503</v>
      </c>
      <c r="D996" s="2">
        <f>MACD!E996</f>
        <v>-1.3337326964668161E-2</v>
      </c>
      <c r="E996" s="2">
        <f>MACD!F996</f>
        <v>3.492726570418536E-3</v>
      </c>
      <c r="F996" s="2">
        <f>'Moving Avg'!D996</f>
        <v>2.2679999999999998</v>
      </c>
      <c r="G996" s="2">
        <f>'Moving Avg'!F996</f>
        <v>2.2394349999999994</v>
      </c>
      <c r="H996" s="2">
        <f>'Moving Avg'!G996</f>
        <v>2.2374759999999991</v>
      </c>
      <c r="I996" s="2">
        <f>'Moving Avg'!H996</f>
        <v>2.694255500000001</v>
      </c>
      <c r="J996" s="6" t="str">
        <f>OBV!F996</f>
        <v>BEARISH</v>
      </c>
      <c r="K996" s="6" t="str">
        <f>OBV!G996</f>
        <v>STRONG</v>
      </c>
      <c r="L996" s="6" t="str">
        <f>OBV!H996</f>
        <v>BEARISH DIVERGENCE</v>
      </c>
      <c r="M996" s="8">
        <f t="shared" si="150"/>
        <v>25</v>
      </c>
      <c r="N996" s="8">
        <f t="shared" si="151"/>
        <v>45</v>
      </c>
      <c r="O996" s="8">
        <f t="shared" si="152"/>
        <v>0</v>
      </c>
      <c r="P996" s="8">
        <f t="shared" si="153"/>
        <v>33</v>
      </c>
      <c r="Q996" s="9">
        <f t="shared" si="154"/>
        <v>29.45</v>
      </c>
      <c r="R996" s="9">
        <f t="shared" si="155"/>
        <v>22.25</v>
      </c>
      <c r="S996" s="9">
        <f t="shared" si="156"/>
        <v>25.35</v>
      </c>
      <c r="T996" s="9">
        <f t="shared" si="157"/>
        <v>25.75</v>
      </c>
      <c r="U996" s="8">
        <f t="shared" si="158"/>
        <v>25.683333333333337</v>
      </c>
      <c r="V996" s="8">
        <f t="shared" si="159"/>
        <v>25.700000000000003</v>
      </c>
    </row>
    <row r="997" spans="1:22" ht="13.5" x14ac:dyDescent="0.25">
      <c r="A997" s="3">
        <f>RSI!A997</f>
        <v>43458</v>
      </c>
      <c r="B997" s="2">
        <f>RSI!B997</f>
        <v>2.2858999999999998</v>
      </c>
      <c r="C997" s="2">
        <f>RSI!I997</f>
        <v>55.853013198647503</v>
      </c>
      <c r="D997" s="2">
        <f>MACD!E997</f>
        <v>-2.6026905132890743E-2</v>
      </c>
      <c r="E997" s="2">
        <f>MACD!F997</f>
        <v>-2.4111997702433198E-3</v>
      </c>
      <c r="F997" s="2">
        <f>'Moving Avg'!D997</f>
        <v>2.2697999999999996</v>
      </c>
      <c r="G997" s="2">
        <f>'Moving Avg'!F997</f>
        <v>2.2394349999999994</v>
      </c>
      <c r="H997" s="2">
        <f>'Moving Avg'!G997</f>
        <v>2.238011999999999</v>
      </c>
      <c r="I997" s="2">
        <f>'Moving Avg'!H997</f>
        <v>2.6903095000000015</v>
      </c>
      <c r="J997" s="6" t="str">
        <f>OBV!F997</f>
        <v>BEARISH</v>
      </c>
      <c r="K997" s="6" t="str">
        <f>OBV!G997</f>
        <v>STRONG</v>
      </c>
      <c r="L997" s="6" t="str">
        <f>OBV!H997</f>
        <v>BEARISH DIVERGENCE</v>
      </c>
      <c r="M997" s="8">
        <f t="shared" si="150"/>
        <v>25</v>
      </c>
      <c r="N997" s="8">
        <f t="shared" si="151"/>
        <v>100</v>
      </c>
      <c r="O997" s="8">
        <f t="shared" si="152"/>
        <v>0</v>
      </c>
      <c r="P997" s="8">
        <f t="shared" si="153"/>
        <v>33</v>
      </c>
      <c r="Q997" s="9">
        <f t="shared" si="154"/>
        <v>48.7</v>
      </c>
      <c r="R997" s="9">
        <f t="shared" si="155"/>
        <v>33.25</v>
      </c>
      <c r="S997" s="9">
        <f t="shared" si="156"/>
        <v>33.6</v>
      </c>
      <c r="T997" s="9">
        <f t="shared" si="157"/>
        <v>39.5</v>
      </c>
      <c r="U997" s="8">
        <f t="shared" si="158"/>
        <v>38.516666666666673</v>
      </c>
      <c r="V997" s="8">
        <f t="shared" si="159"/>
        <v>38.762500000000003</v>
      </c>
    </row>
    <row r="998" spans="1:22" ht="13.5" x14ac:dyDescent="0.25">
      <c r="A998" s="3">
        <f>RSI!A998</f>
        <v>43459</v>
      </c>
      <c r="B998" s="2">
        <f>RSI!B998</f>
        <v>2.2858999999999998</v>
      </c>
      <c r="C998" s="2">
        <f>RSI!I998</f>
        <v>55.853013198647517</v>
      </c>
      <c r="D998" s="2">
        <f>MACD!E998</f>
        <v>-2.8749202499641857E-2</v>
      </c>
      <c r="E998" s="2">
        <f>MACD!F998</f>
        <v>-7.6788003161230283E-3</v>
      </c>
      <c r="F998" s="2">
        <f>'Moving Avg'!D998</f>
        <v>2.2840999999999996</v>
      </c>
      <c r="G998" s="2">
        <f>'Moving Avg'!F998</f>
        <v>2.2385449999999993</v>
      </c>
      <c r="H998" s="2">
        <f>'Moving Avg'!G998</f>
        <v>2.2392619999999992</v>
      </c>
      <c r="I998" s="2">
        <f>'Moving Avg'!H998</f>
        <v>2.6865720000000004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25</v>
      </c>
      <c r="N998" s="8">
        <f t="shared" si="151"/>
        <v>100</v>
      </c>
      <c r="O998" s="8">
        <f t="shared" si="152"/>
        <v>0</v>
      </c>
      <c r="P998" s="8">
        <f t="shared" si="153"/>
        <v>83.5</v>
      </c>
      <c r="Q998" s="9">
        <f t="shared" si="154"/>
        <v>56.274999999999999</v>
      </c>
      <c r="R998" s="9">
        <f t="shared" si="155"/>
        <v>45.875</v>
      </c>
      <c r="S998" s="9">
        <f t="shared" si="156"/>
        <v>56.325000000000003</v>
      </c>
      <c r="T998" s="9">
        <f t="shared" si="157"/>
        <v>52.125</v>
      </c>
      <c r="U998" s="8">
        <f t="shared" si="158"/>
        <v>52.82500000000001</v>
      </c>
      <c r="V998" s="8">
        <f t="shared" si="159"/>
        <v>52.650000000000006</v>
      </c>
    </row>
    <row r="999" spans="1:22" ht="13.5" x14ac:dyDescent="0.25">
      <c r="A999" s="3">
        <f>RSI!A999</f>
        <v>43460</v>
      </c>
      <c r="B999" s="2">
        <f>RSI!B999</f>
        <v>2.1608999999999998</v>
      </c>
      <c r="C999" s="2">
        <f>RSI!I999</f>
        <v>38.818000527894611</v>
      </c>
      <c r="D999" s="2">
        <f>MACD!E999</f>
        <v>-2.3392037160205881E-2</v>
      </c>
      <c r="E999" s="2">
        <f>MACD!F999</f>
        <v>-1.0821447684939599E-2</v>
      </c>
      <c r="F999" s="2">
        <f>'Moving Avg'!D999</f>
        <v>2.2608999999999999</v>
      </c>
      <c r="G999" s="2">
        <f>'Moving Avg'!F999</f>
        <v>2.2345299999999995</v>
      </c>
      <c r="H999" s="2">
        <f>'Moving Avg'!G999</f>
        <v>2.2390839999999987</v>
      </c>
      <c r="I999" s="2">
        <f>'Moving Avg'!H999</f>
        <v>2.6822095000000012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  <c r="M999" s="8">
        <f t="shared" si="150"/>
        <v>25</v>
      </c>
      <c r="N999" s="8">
        <f t="shared" si="151"/>
        <v>45</v>
      </c>
      <c r="O999" s="8">
        <f t="shared" si="152"/>
        <v>0</v>
      </c>
      <c r="P999" s="8">
        <f t="shared" si="153"/>
        <v>33</v>
      </c>
      <c r="Q999" s="9">
        <f t="shared" si="154"/>
        <v>29.45</v>
      </c>
      <c r="R999" s="9">
        <f t="shared" si="155"/>
        <v>22.25</v>
      </c>
      <c r="S999" s="9">
        <f t="shared" si="156"/>
        <v>25.35</v>
      </c>
      <c r="T999" s="9">
        <f t="shared" si="157"/>
        <v>25.75</v>
      </c>
      <c r="U999" s="8">
        <f t="shared" si="158"/>
        <v>25.683333333333337</v>
      </c>
      <c r="V999" s="8">
        <f t="shared" si="159"/>
        <v>25.700000000000003</v>
      </c>
    </row>
    <row r="1000" spans="1:22" ht="13.5" x14ac:dyDescent="0.25">
      <c r="A1000" s="3">
        <f>RSI!A1000</f>
        <v>43461</v>
      </c>
      <c r="B1000" s="2">
        <f>RSI!B1000</f>
        <v>2.2143999999999999</v>
      </c>
      <c r="C1000" s="2">
        <f>RSI!I1000</f>
        <v>46.3588821820167</v>
      </c>
      <c r="D1000" s="2">
        <f>MACD!E1000</f>
        <v>-2.0896912895289166E-2</v>
      </c>
      <c r="E1000" s="2">
        <f>MACD!F1000</f>
        <v>-1.2836540727009514E-2</v>
      </c>
      <c r="F1000" s="2">
        <f>'Moving Avg'!D1000</f>
        <v>2.2465999999999999</v>
      </c>
      <c r="G1000" s="2">
        <f>'Moving Avg'!F1000</f>
        <v>2.233635</v>
      </c>
      <c r="H1000" s="2">
        <f>'Moving Avg'!G1000</f>
        <v>2.2390839999999987</v>
      </c>
      <c r="I1000" s="2">
        <f>'Moving Avg'!H1000</f>
        <v>2.6781145000000008</v>
      </c>
      <c r="J1000" s="6" t="str">
        <f>OBV!F1000</f>
        <v>BEARISH</v>
      </c>
      <c r="K1000" s="6" t="str">
        <f>OBV!G1000</f>
        <v>STRONG</v>
      </c>
      <c r="L1000" s="6" t="str">
        <f>OBV!H1000</f>
        <v>CONFIRMED BEARISH</v>
      </c>
      <c r="M1000" s="8">
        <f t="shared" si="150"/>
        <v>25</v>
      </c>
      <c r="N1000" s="8">
        <f t="shared" si="151"/>
        <v>45</v>
      </c>
      <c r="O1000" s="8">
        <f t="shared" si="152"/>
        <v>0</v>
      </c>
      <c r="P1000" s="8">
        <f t="shared" si="153"/>
        <v>33</v>
      </c>
      <c r="Q1000" s="9">
        <f t="shared" si="154"/>
        <v>29.45</v>
      </c>
      <c r="R1000" s="9">
        <f t="shared" si="155"/>
        <v>22.25</v>
      </c>
      <c r="S1000" s="9">
        <f t="shared" si="156"/>
        <v>25.35</v>
      </c>
      <c r="T1000" s="9">
        <f t="shared" si="157"/>
        <v>25.75</v>
      </c>
      <c r="U1000" s="8">
        <f t="shared" si="158"/>
        <v>25.683333333333337</v>
      </c>
      <c r="V1000" s="8">
        <f t="shared" si="159"/>
        <v>25.700000000000003</v>
      </c>
    </row>
    <row r="1001" spans="1:22" ht="13.5" x14ac:dyDescent="0.25">
      <c r="A1001" s="3">
        <f>RSI!A1001</f>
        <v>43462</v>
      </c>
      <c r="B1001" s="2">
        <f>RSI!B1001</f>
        <v>2.2768999999999999</v>
      </c>
      <c r="C1001" s="2">
        <f>RSI!I1001</f>
        <v>53.560024007514237</v>
      </c>
      <c r="D1001" s="2">
        <f>MACD!E1001</f>
        <v>-2.3230967526533419E-2</v>
      </c>
      <c r="E1001" s="2">
        <f>MACD!F1001</f>
        <v>-1.4915426086914298E-2</v>
      </c>
      <c r="F1001" s="2">
        <f>'Moving Avg'!D1001</f>
        <v>2.2447999999999997</v>
      </c>
      <c r="G1001" s="2">
        <f>'Moving Avg'!F1001</f>
        <v>2.2367599999999994</v>
      </c>
      <c r="H1001" s="2">
        <f>'Moving Avg'!G1001</f>
        <v>2.2403339999999985</v>
      </c>
      <c r="I1001" s="2">
        <f>'Moving Avg'!H1001</f>
        <v>2.6741235000000008</v>
      </c>
      <c r="J1001" s="6" t="str">
        <f>OBV!F1001</f>
        <v>BEARISH</v>
      </c>
      <c r="K1001" s="6" t="str">
        <f>OBV!G1001</f>
        <v>STRONG</v>
      </c>
      <c r="L1001" s="6" t="str">
        <f>OBV!H1001</f>
        <v>CONFIRMED BEARISH</v>
      </c>
      <c r="M1001" s="8">
        <f t="shared" si="150"/>
        <v>25</v>
      </c>
      <c r="N1001" s="8">
        <f t="shared" si="151"/>
        <v>45</v>
      </c>
      <c r="O1001" s="8">
        <f t="shared" si="152"/>
        <v>0</v>
      </c>
      <c r="P1001" s="8">
        <f t="shared" si="153"/>
        <v>33</v>
      </c>
      <c r="Q1001" s="9">
        <f t="shared" si="154"/>
        <v>29.45</v>
      </c>
      <c r="R1001" s="9">
        <f t="shared" si="155"/>
        <v>22.25</v>
      </c>
      <c r="S1001" s="9">
        <f t="shared" si="156"/>
        <v>25.35</v>
      </c>
      <c r="T1001" s="9">
        <f t="shared" si="157"/>
        <v>25.75</v>
      </c>
      <c r="U1001" s="8">
        <f t="shared" si="158"/>
        <v>25.683333333333337</v>
      </c>
      <c r="V1001" s="8">
        <f t="shared" si="159"/>
        <v>25.700000000000003</v>
      </c>
    </row>
    <row r="1002" spans="1:22" ht="13.5" x14ac:dyDescent="0.25">
      <c r="A1002" s="3">
        <f>RSI!A1002</f>
        <v>43465</v>
      </c>
      <c r="B1002" s="2">
        <f>RSI!B1002</f>
        <v>2.2768999999999999</v>
      </c>
      <c r="C1002" s="2">
        <f>RSI!I1002</f>
        <v>53.560024007514237</v>
      </c>
      <c r="D1002" s="2">
        <f>MACD!E1002</f>
        <v>-1.7173819815667457E-2</v>
      </c>
      <c r="E1002" s="2">
        <f>MACD!F1002</f>
        <v>-1.5367104832664931E-2</v>
      </c>
      <c r="F1002" s="2">
        <f>'Moving Avg'!D1002</f>
        <v>2.2429999999999994</v>
      </c>
      <c r="G1002" s="2">
        <f>'Moving Avg'!F1002</f>
        <v>2.2389899999999994</v>
      </c>
      <c r="H1002" s="2">
        <f>'Moving Avg'!G1002</f>
        <v>2.2417619999999987</v>
      </c>
      <c r="I1002" s="2">
        <f>'Moving Avg'!H1002</f>
        <v>2.6700910000000011</v>
      </c>
      <c r="J1002" s="6" t="str">
        <f>OBV!F1002</f>
        <v>BEARISH</v>
      </c>
      <c r="K1002" s="6" t="str">
        <f>OBV!G1002</f>
        <v>STRONG</v>
      </c>
      <c r="L1002" s="6" t="str">
        <f>OBV!H1002</f>
        <v>CONFIRMED BEARISH</v>
      </c>
      <c r="M1002" s="8">
        <f t="shared" si="150"/>
        <v>25</v>
      </c>
      <c r="N1002" s="8">
        <f t="shared" si="151"/>
        <v>45</v>
      </c>
      <c r="O1002" s="8">
        <f t="shared" si="152"/>
        <v>0</v>
      </c>
      <c r="P1002" s="8">
        <f t="shared" si="153"/>
        <v>33</v>
      </c>
      <c r="Q1002" s="9">
        <f t="shared" si="154"/>
        <v>29.45</v>
      </c>
      <c r="R1002" s="9">
        <f t="shared" si="155"/>
        <v>22.25</v>
      </c>
      <c r="S1002" s="9">
        <f t="shared" si="156"/>
        <v>25.35</v>
      </c>
      <c r="T1002" s="9">
        <f t="shared" si="157"/>
        <v>25.75</v>
      </c>
      <c r="U1002" s="8">
        <f t="shared" si="158"/>
        <v>25.683333333333337</v>
      </c>
      <c r="V1002" s="8">
        <f t="shared" si="159"/>
        <v>25.700000000000003</v>
      </c>
    </row>
    <row r="1003" spans="1:22" ht="13.5" x14ac:dyDescent="0.25">
      <c r="A1003" s="3">
        <f>RSI!A1003</f>
        <v>43467</v>
      </c>
      <c r="B1003" s="2">
        <f>RSI!B1003</f>
        <v>2.2948</v>
      </c>
      <c r="C1003" s="2">
        <f>RSI!I1003</f>
        <v>55.54242582434653</v>
      </c>
      <c r="D1003" s="2">
        <f>MACD!E1003</f>
        <v>-2.3173788762246073E-2</v>
      </c>
      <c r="E1003" s="2">
        <f>MACD!F1003</f>
        <v>-1.6928441618581161E-2</v>
      </c>
      <c r="F1003" s="2">
        <f>'Moving Avg'!D1003</f>
        <v>2.2447799999999996</v>
      </c>
      <c r="G1003" s="2">
        <f>'Moving Avg'!F1003</f>
        <v>2.2421149999999996</v>
      </c>
      <c r="H1003" s="2">
        <f>'Moving Avg'!G1003</f>
        <v>2.2435479999999988</v>
      </c>
      <c r="I1003" s="2">
        <f>'Moving Avg'!H1003</f>
        <v>2.6661480000000011</v>
      </c>
      <c r="J1003" s="6" t="str">
        <f>OBV!F1003</f>
        <v>BEARISH</v>
      </c>
      <c r="K1003" s="6" t="str">
        <f>OBV!G1003</f>
        <v>STRONG</v>
      </c>
      <c r="L1003" s="6" t="str">
        <f>OBV!H1003</f>
        <v>BEARISH DIVERGENCE</v>
      </c>
      <c r="M1003" s="8">
        <f t="shared" si="150"/>
        <v>25</v>
      </c>
      <c r="N1003" s="8">
        <f t="shared" si="151"/>
        <v>45</v>
      </c>
      <c r="O1003" s="8">
        <f t="shared" si="152"/>
        <v>0</v>
      </c>
      <c r="P1003" s="8">
        <f t="shared" si="153"/>
        <v>33</v>
      </c>
      <c r="Q1003" s="9">
        <f t="shared" si="154"/>
        <v>29.45</v>
      </c>
      <c r="R1003" s="9">
        <f t="shared" si="155"/>
        <v>22.25</v>
      </c>
      <c r="S1003" s="9">
        <f t="shared" si="156"/>
        <v>25.35</v>
      </c>
      <c r="T1003" s="9">
        <f t="shared" si="157"/>
        <v>25.75</v>
      </c>
      <c r="U1003" s="8">
        <f t="shared" si="158"/>
        <v>25.683333333333337</v>
      </c>
      <c r="V1003" s="8">
        <f t="shared" si="159"/>
        <v>25.700000000000003</v>
      </c>
    </row>
    <row r="1004" spans="1:22" ht="13.5" x14ac:dyDescent="0.25">
      <c r="A1004" s="3">
        <f>RSI!A1004</f>
        <v>43468</v>
      </c>
      <c r="B1004" s="2">
        <f>RSI!B1004</f>
        <v>2.2858999999999998</v>
      </c>
      <c r="C1004" s="2">
        <f>RSI!I1004</f>
        <v>54.301255926763652</v>
      </c>
      <c r="D1004" s="2">
        <f>MACD!E1004</f>
        <v>-1.8252125814269604E-2</v>
      </c>
      <c r="E1004" s="2">
        <f>MACD!F1004</f>
        <v>-1.7193178457718849E-2</v>
      </c>
      <c r="F1004" s="2">
        <f>'Moving Avg'!D1004</f>
        <v>2.2697799999999999</v>
      </c>
      <c r="G1004" s="2">
        <f>'Moving Avg'!F1004</f>
        <v>2.2447949999999994</v>
      </c>
      <c r="H1004" s="2">
        <f>'Moving Avg'!G1004</f>
        <v>2.2451559999999988</v>
      </c>
      <c r="I1004" s="2">
        <f>'Moving Avg'!H1004</f>
        <v>2.6621605000000015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  <c r="M1004" s="8">
        <f t="shared" si="150"/>
        <v>25</v>
      </c>
      <c r="N1004" s="8">
        <f t="shared" si="151"/>
        <v>45</v>
      </c>
      <c r="O1004" s="8">
        <f t="shared" si="152"/>
        <v>0</v>
      </c>
      <c r="P1004" s="8">
        <f t="shared" si="153"/>
        <v>67</v>
      </c>
      <c r="Q1004" s="9">
        <f t="shared" si="154"/>
        <v>34.549999999999997</v>
      </c>
      <c r="R1004" s="9">
        <f t="shared" si="155"/>
        <v>30.75</v>
      </c>
      <c r="S1004" s="9">
        <f t="shared" si="156"/>
        <v>40.650000000000006</v>
      </c>
      <c r="T1004" s="9">
        <f t="shared" si="157"/>
        <v>34.25</v>
      </c>
      <c r="U1004" s="8">
        <f t="shared" si="158"/>
        <v>35.31666666666667</v>
      </c>
      <c r="V1004" s="8">
        <f t="shared" si="159"/>
        <v>35.049999999999997</v>
      </c>
    </row>
    <row r="1005" spans="1:22" ht="13.5" x14ac:dyDescent="0.25">
      <c r="A1005" s="3">
        <f>RSI!A1005</f>
        <v>43469</v>
      </c>
      <c r="B1005" s="2">
        <f>RSI!B1005</f>
        <v>2.4198</v>
      </c>
      <c r="C1005" s="2">
        <f>RSI!I1005</f>
        <v>66.448825021519411</v>
      </c>
      <c r="D1005" s="2">
        <f>MACD!E1005</f>
        <v>-2.2824587882786407E-2</v>
      </c>
      <c r="E1005" s="2">
        <f>MACD!F1005</f>
        <v>-1.8319460342732363E-2</v>
      </c>
      <c r="F1005" s="2">
        <f>'Moving Avg'!D1005</f>
        <v>2.3108599999999999</v>
      </c>
      <c r="G1005" s="2">
        <f>'Moving Avg'!F1005</f>
        <v>2.2541699999999993</v>
      </c>
      <c r="H1005" s="2">
        <f>'Moving Avg'!G1005</f>
        <v>2.250691999999999</v>
      </c>
      <c r="I1005" s="2">
        <f>'Moving Avg'!H1005</f>
        <v>2.6588840000000022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  <c r="M1005" s="8">
        <f t="shared" si="150"/>
        <v>25</v>
      </c>
      <c r="N1005" s="8">
        <f t="shared" si="151"/>
        <v>45</v>
      </c>
      <c r="O1005" s="8">
        <f t="shared" si="152"/>
        <v>0</v>
      </c>
      <c r="P1005" s="8">
        <f t="shared" si="153"/>
        <v>67</v>
      </c>
      <c r="Q1005" s="9">
        <f t="shared" si="154"/>
        <v>34.549999999999997</v>
      </c>
      <c r="R1005" s="9">
        <f t="shared" si="155"/>
        <v>30.75</v>
      </c>
      <c r="S1005" s="9">
        <f t="shared" si="156"/>
        <v>40.650000000000006</v>
      </c>
      <c r="T1005" s="9">
        <f t="shared" si="157"/>
        <v>34.25</v>
      </c>
      <c r="U1005" s="8">
        <f t="shared" si="158"/>
        <v>35.31666666666667</v>
      </c>
      <c r="V1005" s="8">
        <f t="shared" si="159"/>
        <v>35.049999999999997</v>
      </c>
    </row>
    <row r="1006" spans="1:22" ht="13.5" x14ac:dyDescent="0.25">
      <c r="A1006" s="3">
        <f>RSI!A1006</f>
        <v>43472</v>
      </c>
      <c r="B1006" s="2">
        <f>RSI!B1006</f>
        <v>2.5537000000000001</v>
      </c>
      <c r="C1006" s="2">
        <f>RSI!I1006</f>
        <v>73.915835050573349</v>
      </c>
      <c r="D1006" s="2">
        <f>MACD!E1006</f>
        <v>-3.7591336365153438E-2</v>
      </c>
      <c r="E1006" s="2">
        <f>MACD!F1006</f>
        <v>-2.2173835547216577E-2</v>
      </c>
      <c r="F1006" s="2">
        <f>'Moving Avg'!D1006</f>
        <v>2.3662199999999998</v>
      </c>
      <c r="G1006" s="2">
        <f>'Moving Avg'!F1006</f>
        <v>2.2724749999999996</v>
      </c>
      <c r="H1006" s="2">
        <f>'Moving Avg'!G1006</f>
        <v>2.257833999999999</v>
      </c>
      <c r="I1006" s="2">
        <f>'Moving Avg'!H1006</f>
        <v>2.6562770000000024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  <c r="M1006" s="8">
        <f t="shared" si="150"/>
        <v>0</v>
      </c>
      <c r="N1006" s="8">
        <f t="shared" si="151"/>
        <v>45</v>
      </c>
      <c r="O1006" s="8">
        <f t="shared" si="152"/>
        <v>0</v>
      </c>
      <c r="P1006" s="8">
        <f t="shared" si="153"/>
        <v>67</v>
      </c>
      <c r="Q1006" s="9">
        <f t="shared" si="154"/>
        <v>25.799999999999997</v>
      </c>
      <c r="R1006" s="9">
        <f t="shared" si="155"/>
        <v>25.75</v>
      </c>
      <c r="S1006" s="9">
        <f t="shared" si="156"/>
        <v>36.900000000000006</v>
      </c>
      <c r="T1006" s="9">
        <f t="shared" si="157"/>
        <v>28</v>
      </c>
      <c r="U1006" s="8">
        <f t="shared" si="158"/>
        <v>29.483333333333334</v>
      </c>
      <c r="V1006" s="8">
        <f t="shared" si="159"/>
        <v>29.112500000000001</v>
      </c>
    </row>
    <row r="1007" spans="1:22" ht="13.5" x14ac:dyDescent="0.25">
      <c r="A1007" s="3">
        <f>RSI!A1007</f>
        <v>43473</v>
      </c>
      <c r="B1007" s="2">
        <f>RSI!B1007</f>
        <v>2.5895000000000001</v>
      </c>
      <c r="C1007" s="2">
        <f>RSI!I1007</f>
        <v>75.486662828194994</v>
      </c>
      <c r="D1007" s="2">
        <f>MACD!E1007</f>
        <v>-5.4436038607861281E-2</v>
      </c>
      <c r="E1007" s="2">
        <f>MACD!F1007</f>
        <v>-2.8626276159345519E-2</v>
      </c>
      <c r="F1007" s="2">
        <f>'Moving Avg'!D1007</f>
        <v>2.4287400000000003</v>
      </c>
      <c r="G1007" s="2">
        <f>'Moving Avg'!F1007</f>
        <v>2.2934599999999996</v>
      </c>
      <c r="H1007" s="2">
        <f>'Moving Avg'!G1007</f>
        <v>2.266049999999999</v>
      </c>
      <c r="I1007" s="2">
        <f>'Moving Avg'!H1007</f>
        <v>2.6538490000000028</v>
      </c>
      <c r="J1007" s="6" t="str">
        <f>OBV!F1007</f>
        <v>BULLISH</v>
      </c>
      <c r="K1007" s="6" t="str">
        <f>OBV!G1007</f>
        <v>WEAK</v>
      </c>
      <c r="L1007" s="6" t="str">
        <f>OBV!H1007</f>
        <v>CONFIRMED BULLISH</v>
      </c>
      <c r="M1007" s="8">
        <f t="shared" si="150"/>
        <v>0</v>
      </c>
      <c r="N1007" s="8">
        <f t="shared" si="151"/>
        <v>100</v>
      </c>
      <c r="O1007" s="8">
        <f t="shared" si="152"/>
        <v>0</v>
      </c>
      <c r="P1007" s="8">
        <f t="shared" si="153"/>
        <v>67</v>
      </c>
      <c r="Q1007" s="9">
        <f t="shared" si="154"/>
        <v>45.05</v>
      </c>
      <c r="R1007" s="9">
        <f t="shared" si="155"/>
        <v>36.75</v>
      </c>
      <c r="S1007" s="9">
        <f t="shared" si="156"/>
        <v>45.150000000000006</v>
      </c>
      <c r="T1007" s="9">
        <f t="shared" si="157"/>
        <v>41.75</v>
      </c>
      <c r="U1007" s="8">
        <f t="shared" si="158"/>
        <v>42.31666666666667</v>
      </c>
      <c r="V1007" s="8">
        <f t="shared" si="159"/>
        <v>42.174999999999997</v>
      </c>
    </row>
    <row r="1008" spans="1:22" ht="13.5" x14ac:dyDescent="0.25">
      <c r="A1008" s="3">
        <f>RSI!A1008</f>
        <v>43474</v>
      </c>
      <c r="B1008" s="2">
        <f>RSI!B1008</f>
        <v>2.5716000000000001</v>
      </c>
      <c r="C1008" s="2">
        <f>RSI!I1008</f>
        <v>73.115741142893313</v>
      </c>
      <c r="D1008" s="2">
        <f>MACD!E1008</f>
        <v>-6.9147004312457572E-2</v>
      </c>
      <c r="E1008" s="2">
        <f>MACD!F1008</f>
        <v>-3.6730421789967931E-2</v>
      </c>
      <c r="F1008" s="2">
        <f>'Moving Avg'!D1008</f>
        <v>2.4841000000000002</v>
      </c>
      <c r="G1008" s="2">
        <f>'Moving Avg'!F1008</f>
        <v>2.31087</v>
      </c>
      <c r="H1008" s="2">
        <f>'Moving Avg'!G1008</f>
        <v>2.2722999999999995</v>
      </c>
      <c r="I1008" s="2">
        <f>'Moving Avg'!H1008</f>
        <v>2.6513315000000031</v>
      </c>
      <c r="J1008" s="6" t="str">
        <f>OBV!F1008</f>
        <v>BULLISH</v>
      </c>
      <c r="K1008" s="6" t="str">
        <f>OBV!G1008</f>
        <v>WEAK</v>
      </c>
      <c r="L1008" s="6" t="str">
        <f>OBV!H1008</f>
        <v>CONFIRMED BULLISH</v>
      </c>
      <c r="M1008" s="8">
        <f t="shared" si="150"/>
        <v>0</v>
      </c>
      <c r="N1008" s="8">
        <f t="shared" si="151"/>
        <v>100</v>
      </c>
      <c r="O1008" s="8">
        <f t="shared" si="152"/>
        <v>0</v>
      </c>
      <c r="P1008" s="8">
        <f t="shared" si="153"/>
        <v>67</v>
      </c>
      <c r="Q1008" s="9">
        <f t="shared" si="154"/>
        <v>45.05</v>
      </c>
      <c r="R1008" s="9">
        <f t="shared" si="155"/>
        <v>36.75</v>
      </c>
      <c r="S1008" s="9">
        <f t="shared" si="156"/>
        <v>45.150000000000006</v>
      </c>
      <c r="T1008" s="9">
        <f t="shared" si="157"/>
        <v>41.75</v>
      </c>
      <c r="U1008" s="8">
        <f t="shared" si="158"/>
        <v>42.31666666666667</v>
      </c>
      <c r="V1008" s="8">
        <f t="shared" si="159"/>
        <v>42.174999999999997</v>
      </c>
    </row>
    <row r="1009" spans="1:22" ht="13.5" x14ac:dyDescent="0.25">
      <c r="A1009" s="3">
        <f>RSI!A1009</f>
        <v>43475</v>
      </c>
      <c r="B1009" s="2">
        <f>RSI!B1009</f>
        <v>2.6341000000000001</v>
      </c>
      <c r="C1009" s="2">
        <f>RSI!I1009</f>
        <v>75.955458713438873</v>
      </c>
      <c r="D1009" s="2">
        <f>MACD!E1009</f>
        <v>-0.10700092896064595</v>
      </c>
      <c r="E1009" s="2">
        <f>MACD!F1009</f>
        <v>-5.0784523224103539E-2</v>
      </c>
      <c r="F1009" s="2">
        <f>'Moving Avg'!D1009</f>
        <v>2.5537399999999999</v>
      </c>
      <c r="G1009" s="2">
        <f>'Moving Avg'!F1009</f>
        <v>2.331855</v>
      </c>
      <c r="H1009" s="2">
        <f>'Moving Avg'!G1009</f>
        <v>2.2812299999999994</v>
      </c>
      <c r="I1009" s="2">
        <f>'Moving Avg'!H1009</f>
        <v>2.649126500000003</v>
      </c>
      <c r="J1009" s="6" t="str">
        <f>OBV!F1009</f>
        <v>BULLISH</v>
      </c>
      <c r="K1009" s="6" t="str">
        <f>OBV!G1009</f>
        <v>WEAK</v>
      </c>
      <c r="L1009" s="6" t="str">
        <f>OBV!H1009</f>
        <v>CONFIRMED BULLISH</v>
      </c>
      <c r="M1009" s="8">
        <f t="shared" si="150"/>
        <v>0</v>
      </c>
      <c r="N1009" s="8">
        <f t="shared" si="151"/>
        <v>100</v>
      </c>
      <c r="O1009" s="8">
        <f t="shared" si="152"/>
        <v>0</v>
      </c>
      <c r="P1009" s="8">
        <f t="shared" si="153"/>
        <v>67</v>
      </c>
      <c r="Q1009" s="9">
        <f t="shared" si="154"/>
        <v>45.05</v>
      </c>
      <c r="R1009" s="9">
        <f t="shared" si="155"/>
        <v>36.75</v>
      </c>
      <c r="S1009" s="9">
        <f t="shared" si="156"/>
        <v>45.150000000000006</v>
      </c>
      <c r="T1009" s="9">
        <f t="shared" si="157"/>
        <v>41.75</v>
      </c>
      <c r="U1009" s="8">
        <f t="shared" si="158"/>
        <v>42.31666666666667</v>
      </c>
      <c r="V1009" s="8">
        <f t="shared" si="159"/>
        <v>42.174999999999997</v>
      </c>
    </row>
    <row r="1010" spans="1:22" ht="13.5" x14ac:dyDescent="0.25">
      <c r="A1010" s="3">
        <f>RSI!A1010</f>
        <v>43476</v>
      </c>
      <c r="B1010" s="2">
        <f>RSI!B1010</f>
        <v>2.6341000000000001</v>
      </c>
      <c r="C1010" s="2">
        <f>RSI!I1010</f>
        <v>75.955458713438873</v>
      </c>
      <c r="D1010" s="2">
        <f>MACD!E1010</f>
        <v>-0.13260100178802237</v>
      </c>
      <c r="E1010" s="2">
        <f>MACD!F1010</f>
        <v>-6.7147818936887316E-2</v>
      </c>
      <c r="F1010" s="2">
        <f>'Moving Avg'!D1010</f>
        <v>2.5966</v>
      </c>
      <c r="G1010" s="2">
        <f>'Moving Avg'!F1010</f>
        <v>2.3523900000000006</v>
      </c>
      <c r="H1010" s="2">
        <f>'Moving Avg'!G1010</f>
        <v>2.2901599999999998</v>
      </c>
      <c r="I1010" s="2">
        <f>'Moving Avg'!H1010</f>
        <v>2.646921500000003</v>
      </c>
      <c r="J1010" s="6" t="str">
        <f>OBV!F1010</f>
        <v>BULLISH</v>
      </c>
      <c r="K1010" s="6" t="str">
        <f>OBV!G1010</f>
        <v>WEAK</v>
      </c>
      <c r="L1010" s="6" t="str">
        <f>OBV!H1010</f>
        <v>CONFIRMED BULLISH</v>
      </c>
      <c r="M1010" s="8">
        <f t="shared" si="150"/>
        <v>0</v>
      </c>
      <c r="N1010" s="8">
        <f t="shared" si="151"/>
        <v>100</v>
      </c>
      <c r="O1010" s="8">
        <f t="shared" si="152"/>
        <v>0</v>
      </c>
      <c r="P1010" s="8">
        <f t="shared" si="153"/>
        <v>67</v>
      </c>
      <c r="Q1010" s="9">
        <f t="shared" si="154"/>
        <v>45.05</v>
      </c>
      <c r="R1010" s="9">
        <f t="shared" si="155"/>
        <v>36.75</v>
      </c>
      <c r="S1010" s="9">
        <f t="shared" si="156"/>
        <v>45.150000000000006</v>
      </c>
      <c r="T1010" s="9">
        <f t="shared" si="157"/>
        <v>41.75</v>
      </c>
      <c r="U1010" s="8">
        <f t="shared" si="158"/>
        <v>42.31666666666667</v>
      </c>
      <c r="V1010" s="8">
        <f t="shared" si="159"/>
        <v>42.174999999999997</v>
      </c>
    </row>
    <row r="1011" spans="1:22" ht="13.5" x14ac:dyDescent="0.25">
      <c r="A1011" s="3">
        <f>RSI!A1011</f>
        <v>43480</v>
      </c>
      <c r="B1011" s="2">
        <f>RSI!B1011</f>
        <v>2.6162000000000001</v>
      </c>
      <c r="C1011" s="2">
        <f>RSI!I1011</f>
        <v>73.380901751834401</v>
      </c>
      <c r="D1011" s="2">
        <f>MACD!E1011</f>
        <v>-0.14498851181758532</v>
      </c>
      <c r="E1011" s="2">
        <f>MACD!F1011</f>
        <v>-8.2715957513026919E-2</v>
      </c>
      <c r="F1011" s="2">
        <f>'Moving Avg'!D1011</f>
        <v>2.6091000000000002</v>
      </c>
      <c r="G1011" s="2">
        <f>'Moving Avg'!F1011</f>
        <v>2.3720300000000005</v>
      </c>
      <c r="H1011" s="2">
        <f>'Moving Avg'!G1011</f>
        <v>2.2978379999999996</v>
      </c>
      <c r="I1011" s="2">
        <f>'Moving Avg'!H1011</f>
        <v>2.6446270000000034</v>
      </c>
      <c r="J1011" s="6" t="str">
        <f>OBV!F1011</f>
        <v>BULLISH</v>
      </c>
      <c r="K1011" s="6" t="str">
        <f>OBV!G1011</f>
        <v>WEAK</v>
      </c>
      <c r="L1011" s="6" t="str">
        <f>OBV!H1011</f>
        <v>CONFIRMED BULLISH</v>
      </c>
      <c r="M1011" s="8">
        <f t="shared" si="150"/>
        <v>0</v>
      </c>
      <c r="N1011" s="8">
        <f t="shared" si="151"/>
        <v>100</v>
      </c>
      <c r="O1011" s="8">
        <f t="shared" si="152"/>
        <v>0</v>
      </c>
      <c r="P1011" s="8">
        <f t="shared" si="153"/>
        <v>67</v>
      </c>
      <c r="Q1011" s="9">
        <f t="shared" si="154"/>
        <v>45.05</v>
      </c>
      <c r="R1011" s="9">
        <f t="shared" si="155"/>
        <v>36.75</v>
      </c>
      <c r="S1011" s="9">
        <f t="shared" si="156"/>
        <v>45.150000000000006</v>
      </c>
      <c r="T1011" s="9">
        <f t="shared" si="157"/>
        <v>41.75</v>
      </c>
      <c r="U1011" s="8">
        <f t="shared" si="158"/>
        <v>42.31666666666667</v>
      </c>
      <c r="V1011" s="8">
        <f t="shared" si="159"/>
        <v>42.174999999999997</v>
      </c>
    </row>
    <row r="1012" spans="1:22" ht="13.5" x14ac:dyDescent="0.25">
      <c r="A1012" s="3">
        <f>RSI!A1012</f>
        <v>43481</v>
      </c>
      <c r="B1012" s="2">
        <f>RSI!B1012</f>
        <v>2.6162000000000001</v>
      </c>
      <c r="C1012" s="2">
        <f>RSI!I1012</f>
        <v>73.380901751834401</v>
      </c>
      <c r="D1012" s="2">
        <f>MACD!E1012</f>
        <v>-0.15690820187701382</v>
      </c>
      <c r="E1012" s="2">
        <f>MACD!F1012</f>
        <v>-9.7554406385824299E-2</v>
      </c>
      <c r="F1012" s="2">
        <f>'Moving Avg'!D1012</f>
        <v>2.6144399999999997</v>
      </c>
      <c r="G1012" s="2">
        <f>'Moving Avg'!F1012</f>
        <v>2.3889950000000004</v>
      </c>
      <c r="H1012" s="2">
        <f>'Moving Avg'!G1012</f>
        <v>2.3044439999999997</v>
      </c>
      <c r="I1012" s="2">
        <f>'Moving Avg'!H1012</f>
        <v>2.6424990000000035</v>
      </c>
      <c r="J1012" s="6" t="str">
        <f>OBV!F1012</f>
        <v>BULLISH</v>
      </c>
      <c r="K1012" s="6" t="str">
        <f>OBV!G1012</f>
        <v>NEUTRAL</v>
      </c>
      <c r="L1012" s="6" t="str">
        <f>OBV!H1012</f>
        <v>CONFIRMED BULLISH</v>
      </c>
      <c r="M1012" s="8">
        <f t="shared" si="150"/>
        <v>0</v>
      </c>
      <c r="N1012" s="8">
        <f t="shared" si="151"/>
        <v>100</v>
      </c>
      <c r="O1012" s="8">
        <f t="shared" si="152"/>
        <v>0</v>
      </c>
      <c r="P1012" s="8">
        <f t="shared" si="153"/>
        <v>83.5</v>
      </c>
      <c r="Q1012" s="9">
        <f t="shared" si="154"/>
        <v>47.524999999999999</v>
      </c>
      <c r="R1012" s="9">
        <f t="shared" si="155"/>
        <v>40.875</v>
      </c>
      <c r="S1012" s="9">
        <f t="shared" si="156"/>
        <v>52.575000000000003</v>
      </c>
      <c r="T1012" s="9">
        <f t="shared" si="157"/>
        <v>45.875</v>
      </c>
      <c r="U1012" s="8">
        <f t="shared" si="158"/>
        <v>46.991666666666674</v>
      </c>
      <c r="V1012" s="8">
        <f t="shared" si="159"/>
        <v>46.712500000000006</v>
      </c>
    </row>
    <row r="1013" spans="1:22" ht="13.5" x14ac:dyDescent="0.25">
      <c r="A1013" s="3">
        <f>RSI!A1013</f>
        <v>43482</v>
      </c>
      <c r="B1013" s="2">
        <f>RSI!B1013</f>
        <v>2.5358999999999998</v>
      </c>
      <c r="C1013" s="2">
        <f>RSI!I1013</f>
        <v>62.380161939041606</v>
      </c>
      <c r="D1013" s="2">
        <f>MACD!E1013</f>
        <v>-0.15962353509306748</v>
      </c>
      <c r="E1013" s="2">
        <f>MACD!F1013</f>
        <v>-0.10996823212727294</v>
      </c>
      <c r="F1013" s="2">
        <f>'Moving Avg'!D1013</f>
        <v>2.6073</v>
      </c>
      <c r="G1013" s="2">
        <f>'Moving Avg'!F1013</f>
        <v>2.4050699999999998</v>
      </c>
      <c r="H1013" s="2">
        <f>'Moving Avg'!G1013</f>
        <v>2.3094439999999996</v>
      </c>
      <c r="I1013" s="2">
        <f>'Moving Avg'!H1013</f>
        <v>2.6399695000000039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  <c r="M1013" s="8">
        <f t="shared" si="150"/>
        <v>25</v>
      </c>
      <c r="N1013" s="8">
        <f t="shared" si="151"/>
        <v>100</v>
      </c>
      <c r="O1013" s="8">
        <f t="shared" si="152"/>
        <v>0</v>
      </c>
      <c r="P1013" s="8">
        <f t="shared" si="153"/>
        <v>66.5</v>
      </c>
      <c r="Q1013" s="9">
        <f t="shared" si="154"/>
        <v>53.725000000000001</v>
      </c>
      <c r="R1013" s="9">
        <f t="shared" si="155"/>
        <v>41.625</v>
      </c>
      <c r="S1013" s="9">
        <f t="shared" si="156"/>
        <v>48.674999999999997</v>
      </c>
      <c r="T1013" s="9">
        <f t="shared" si="157"/>
        <v>47.875</v>
      </c>
      <c r="U1013" s="8">
        <f t="shared" si="158"/>
        <v>48.008333333333326</v>
      </c>
      <c r="V1013" s="8">
        <f t="shared" si="159"/>
        <v>47.974999999999994</v>
      </c>
    </row>
    <row r="1014" spans="1:22" ht="13.5" x14ac:dyDescent="0.25">
      <c r="A1014" s="3">
        <f>RSI!A1014</f>
        <v>43483</v>
      </c>
      <c r="B1014" s="2">
        <f>RSI!B1014</f>
        <v>2.5358999999999998</v>
      </c>
      <c r="C1014" s="2">
        <f>RSI!I1014</f>
        <v>62.380161939041606</v>
      </c>
      <c r="D1014" s="2">
        <f>MACD!E1014</f>
        <v>-0.16404867040372961</v>
      </c>
      <c r="E1014" s="2">
        <f>MACD!F1014</f>
        <v>-0.12078431978256429</v>
      </c>
      <c r="F1014" s="2">
        <f>'Moving Avg'!D1014</f>
        <v>2.5876600000000001</v>
      </c>
      <c r="G1014" s="2">
        <f>'Moving Avg'!F1014</f>
        <v>2.4180199999999998</v>
      </c>
      <c r="H1014" s="2">
        <f>'Moving Avg'!G1014</f>
        <v>2.3155159999999997</v>
      </c>
      <c r="I1014" s="2">
        <f>'Moving Avg'!H1014</f>
        <v>2.6372735000000036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100</v>
      </c>
      <c r="O1014" s="8">
        <f t="shared" si="152"/>
        <v>0</v>
      </c>
      <c r="P1014" s="8">
        <f t="shared" si="153"/>
        <v>16.5</v>
      </c>
      <c r="Q1014" s="9">
        <f t="shared" si="154"/>
        <v>46.225000000000001</v>
      </c>
      <c r="R1014" s="9">
        <f t="shared" si="155"/>
        <v>29.125</v>
      </c>
      <c r="S1014" s="9">
        <f t="shared" si="156"/>
        <v>26.175000000000001</v>
      </c>
      <c r="T1014" s="9">
        <f t="shared" si="157"/>
        <v>35.375</v>
      </c>
      <c r="U1014" s="8">
        <f t="shared" si="158"/>
        <v>33.841666666666661</v>
      </c>
      <c r="V1014" s="8">
        <f t="shared" si="159"/>
        <v>34.224999999999994</v>
      </c>
    </row>
    <row r="1015" spans="1:22" ht="13.5" x14ac:dyDescent="0.25">
      <c r="A1015" s="3">
        <f>RSI!A1015</f>
        <v>43486</v>
      </c>
      <c r="B1015" s="2">
        <f>RSI!B1015</f>
        <v>2.4645000000000001</v>
      </c>
      <c r="C1015" s="2">
        <f>RSI!I1015</f>
        <v>54.02781899370698</v>
      </c>
      <c r="D1015" s="2">
        <f>MACD!E1015</f>
        <v>-0.14260627020092986</v>
      </c>
      <c r="E1015" s="2">
        <f>MACD!F1015</f>
        <v>-0.12514870986623741</v>
      </c>
      <c r="F1015" s="2">
        <f>'Moving Avg'!D1015</f>
        <v>2.5537399999999999</v>
      </c>
      <c r="G1015" s="2">
        <f>'Moving Avg'!F1015</f>
        <v>2.4269500000000002</v>
      </c>
      <c r="H1015" s="2">
        <f>'Moving Avg'!G1015</f>
        <v>2.3192679999999997</v>
      </c>
      <c r="I1015" s="2">
        <f>'Moving Avg'!H1015</f>
        <v>2.6343040000000038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45</v>
      </c>
      <c r="O1015" s="8">
        <f t="shared" si="152"/>
        <v>0</v>
      </c>
      <c r="P1015" s="8">
        <f t="shared" si="153"/>
        <v>16.5</v>
      </c>
      <c r="Q1015" s="9">
        <f t="shared" si="154"/>
        <v>26.975000000000001</v>
      </c>
      <c r="R1015" s="9">
        <f t="shared" si="155"/>
        <v>18.125</v>
      </c>
      <c r="S1015" s="9">
        <f t="shared" si="156"/>
        <v>17.925000000000001</v>
      </c>
      <c r="T1015" s="9">
        <f t="shared" si="157"/>
        <v>21.625</v>
      </c>
      <c r="U1015" s="8">
        <f t="shared" si="158"/>
        <v>21.008333333333336</v>
      </c>
      <c r="V1015" s="8">
        <f t="shared" si="159"/>
        <v>21.162500000000001</v>
      </c>
    </row>
    <row r="1016" spans="1:22" ht="13.5" x14ac:dyDescent="0.25">
      <c r="A1016" s="3">
        <f>RSI!A1016</f>
        <v>43487</v>
      </c>
      <c r="B1016" s="2">
        <f>RSI!B1016</f>
        <v>2.4554999999999998</v>
      </c>
      <c r="C1016" s="2">
        <f>RSI!I1016</f>
        <v>53.063356117152679</v>
      </c>
      <c r="D1016" s="2">
        <f>MACD!E1016</f>
        <v>-0.10342426126482218</v>
      </c>
      <c r="E1016" s="2">
        <f>MACD!F1016</f>
        <v>-0.12080382014595437</v>
      </c>
      <c r="F1016" s="2">
        <f>'Moving Avg'!D1016</f>
        <v>2.5216000000000003</v>
      </c>
      <c r="G1016" s="2">
        <f>'Moving Avg'!F1016</f>
        <v>2.4354299999999993</v>
      </c>
      <c r="H1016" s="2">
        <f>'Moving Avg'!G1016</f>
        <v>2.3226599999999999</v>
      </c>
      <c r="I1016" s="2">
        <f>'Moving Avg'!H1016</f>
        <v>2.6312475000000033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33</v>
      </c>
      <c r="Q1016" s="9">
        <f t="shared" si="154"/>
        <v>13.7</v>
      </c>
      <c r="R1016" s="9">
        <f t="shared" si="155"/>
        <v>13.25</v>
      </c>
      <c r="S1016" s="9">
        <f t="shared" si="156"/>
        <v>18.600000000000001</v>
      </c>
      <c r="T1016" s="9">
        <f t="shared" si="157"/>
        <v>14.5</v>
      </c>
      <c r="U1016" s="8">
        <f t="shared" si="158"/>
        <v>15.183333333333332</v>
      </c>
      <c r="V1016" s="8">
        <f t="shared" si="159"/>
        <v>15.012499999999999</v>
      </c>
    </row>
    <row r="1017" spans="1:22" ht="13.5" x14ac:dyDescent="0.25">
      <c r="A1017" s="3">
        <f>RSI!A1017</f>
        <v>43488</v>
      </c>
      <c r="B1017" s="2">
        <f>RSI!B1017</f>
        <v>2.3841000000000001</v>
      </c>
      <c r="C1017" s="2">
        <f>RSI!I1017</f>
        <v>46.041415781178593</v>
      </c>
      <c r="D1017" s="2">
        <f>MACD!E1017</f>
        <v>-5.9631812539783002E-2</v>
      </c>
      <c r="E1017" s="2">
        <f>MACD!F1017</f>
        <v>-0.1085694186247201</v>
      </c>
      <c r="F1017" s="2">
        <f>'Moving Avg'!D1017</f>
        <v>2.4751799999999999</v>
      </c>
      <c r="G1017" s="2">
        <f>'Moving Avg'!F1017</f>
        <v>2.44034</v>
      </c>
      <c r="H1017" s="2">
        <f>'Moving Avg'!G1017</f>
        <v>2.324446</v>
      </c>
      <c r="I1017" s="2">
        <f>'Moving Avg'!H1017</f>
        <v>2.6278340000000031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33</v>
      </c>
      <c r="Q1017" s="9">
        <f t="shared" si="154"/>
        <v>13.7</v>
      </c>
      <c r="R1017" s="9">
        <f t="shared" si="155"/>
        <v>13.25</v>
      </c>
      <c r="S1017" s="9">
        <f t="shared" si="156"/>
        <v>18.600000000000001</v>
      </c>
      <c r="T1017" s="9">
        <f t="shared" si="157"/>
        <v>14.5</v>
      </c>
      <c r="U1017" s="8">
        <f t="shared" si="158"/>
        <v>15.183333333333332</v>
      </c>
      <c r="V1017" s="8">
        <f t="shared" si="159"/>
        <v>15.012499999999999</v>
      </c>
    </row>
    <row r="1018" spans="1:22" ht="13.5" x14ac:dyDescent="0.25">
      <c r="A1018" s="3">
        <f>RSI!A1018</f>
        <v>43489</v>
      </c>
      <c r="B1018" s="2">
        <f>RSI!B1018</f>
        <v>2.4554999999999998</v>
      </c>
      <c r="C1018" s="2">
        <f>RSI!I1018</f>
        <v>52.771917196467129</v>
      </c>
      <c r="D1018" s="2">
        <f>MACD!E1018</f>
        <v>-3.0343918951335702E-2</v>
      </c>
      <c r="E1018" s="2">
        <f>MACD!F1018</f>
        <v>-9.2924318690043223E-2</v>
      </c>
      <c r="F1018" s="2">
        <f>'Moving Avg'!D1018</f>
        <v>2.4591000000000003</v>
      </c>
      <c r="G1018" s="2">
        <f>'Moving Avg'!F1018</f>
        <v>2.44882</v>
      </c>
      <c r="H1018" s="2">
        <f>'Moving Avg'!G1018</f>
        <v>2.3278379999999999</v>
      </c>
      <c r="I1018" s="2">
        <f>'Moving Avg'!H1018</f>
        <v>2.6248195000000032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33</v>
      </c>
      <c r="Q1018" s="9">
        <f t="shared" si="154"/>
        <v>13.7</v>
      </c>
      <c r="R1018" s="9">
        <f t="shared" si="155"/>
        <v>13.25</v>
      </c>
      <c r="S1018" s="9">
        <f t="shared" si="156"/>
        <v>18.600000000000001</v>
      </c>
      <c r="T1018" s="9">
        <f t="shared" si="157"/>
        <v>14.5</v>
      </c>
      <c r="U1018" s="8">
        <f t="shared" si="158"/>
        <v>15.183333333333332</v>
      </c>
      <c r="V1018" s="8">
        <f t="shared" si="159"/>
        <v>15.012499999999999</v>
      </c>
    </row>
    <row r="1019" spans="1:22" ht="13.5" x14ac:dyDescent="0.25">
      <c r="A1019" s="3">
        <f>RSI!A1019</f>
        <v>43490</v>
      </c>
      <c r="B1019" s="2">
        <f>RSI!B1019</f>
        <v>2.4377</v>
      </c>
      <c r="C1019" s="2">
        <f>RSI!I1019</f>
        <v>51.061938705002731</v>
      </c>
      <c r="D1019" s="2">
        <f>MACD!E1019</f>
        <v>5.2052161273778985E-3</v>
      </c>
      <c r="E1019" s="2">
        <f>MACD!F1019</f>
        <v>-7.3298411726559001E-2</v>
      </c>
      <c r="F1019" s="2">
        <f>'Moving Avg'!D1019</f>
        <v>2.4394599999999995</v>
      </c>
      <c r="G1019" s="2">
        <f>'Moving Avg'!F1019</f>
        <v>2.4626600000000001</v>
      </c>
      <c r="H1019" s="2">
        <f>'Moving Avg'!G1019</f>
        <v>2.3321239999999999</v>
      </c>
      <c r="I1019" s="2">
        <f>'Moving Avg'!H1019</f>
        <v>2.6217160000000028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33</v>
      </c>
      <c r="Q1019" s="9">
        <f t="shared" si="154"/>
        <v>13.7</v>
      </c>
      <c r="R1019" s="9">
        <f t="shared" si="155"/>
        <v>13.25</v>
      </c>
      <c r="S1019" s="9">
        <f t="shared" si="156"/>
        <v>18.600000000000001</v>
      </c>
      <c r="T1019" s="9">
        <f t="shared" si="157"/>
        <v>14.5</v>
      </c>
      <c r="U1019" s="8">
        <f t="shared" si="158"/>
        <v>15.183333333333332</v>
      </c>
      <c r="V1019" s="8">
        <f t="shared" si="159"/>
        <v>15.012499999999999</v>
      </c>
    </row>
    <row r="1020" spans="1:22" ht="13.5" x14ac:dyDescent="0.25">
      <c r="A1020" s="3">
        <f>RSI!A1020</f>
        <v>43493</v>
      </c>
      <c r="B1020" s="2">
        <f>RSI!B1020</f>
        <v>2.4377</v>
      </c>
      <c r="C1020" s="2">
        <f>RSI!I1020</f>
        <v>51.061938705002731</v>
      </c>
      <c r="D1020" s="2">
        <f>MACD!E1020</f>
        <v>3.5235960520930032E-2</v>
      </c>
      <c r="E1020" s="2">
        <f>MACD!F1020</f>
        <v>-5.1591537277061193E-2</v>
      </c>
      <c r="F1020" s="2">
        <f>'Moving Avg'!D1020</f>
        <v>2.4340999999999999</v>
      </c>
      <c r="G1020" s="2">
        <f>'Moving Avg'!F1020</f>
        <v>2.4738250000000002</v>
      </c>
      <c r="H1020" s="2">
        <f>'Moving Avg'!G1020</f>
        <v>2.3351600000000001</v>
      </c>
      <c r="I1020" s="2">
        <f>'Moving Avg'!H1020</f>
        <v>2.618612500000002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33</v>
      </c>
      <c r="Q1020" s="9">
        <f t="shared" si="154"/>
        <v>13.7</v>
      </c>
      <c r="R1020" s="9">
        <f t="shared" si="155"/>
        <v>13.25</v>
      </c>
      <c r="S1020" s="9">
        <f t="shared" si="156"/>
        <v>18.600000000000001</v>
      </c>
      <c r="T1020" s="9">
        <f t="shared" si="157"/>
        <v>14.5</v>
      </c>
      <c r="U1020" s="8">
        <f t="shared" si="158"/>
        <v>15.183333333333332</v>
      </c>
      <c r="V1020" s="8">
        <f t="shared" si="159"/>
        <v>15.012499999999999</v>
      </c>
    </row>
    <row r="1021" spans="1:22" ht="13.5" x14ac:dyDescent="0.25">
      <c r="A1021" s="3">
        <f>RSI!A1021</f>
        <v>43494</v>
      </c>
      <c r="B1021" s="2">
        <f>RSI!B1021</f>
        <v>2.3662000000000001</v>
      </c>
      <c r="C1021" s="2">
        <f>RSI!I1021</f>
        <v>44.364901611747463</v>
      </c>
      <c r="D1021" s="2">
        <f>MACD!E1021</f>
        <v>6.3143398886009727E-2</v>
      </c>
      <c r="E1021" s="2">
        <f>MACD!F1021</f>
        <v>-2.8644550044447013E-2</v>
      </c>
      <c r="F1021" s="2">
        <f>'Moving Avg'!D1021</f>
        <v>2.4162399999999997</v>
      </c>
      <c r="G1021" s="2">
        <f>'Moving Avg'!F1021</f>
        <v>2.4782900000000003</v>
      </c>
      <c r="H1021" s="2">
        <f>'Moving Avg'!G1021</f>
        <v>2.3367659999999999</v>
      </c>
      <c r="I1021" s="2">
        <f>'Moving Avg'!H1021</f>
        <v>2.6151515000000023</v>
      </c>
      <c r="J1021" s="6" t="str">
        <f>OBV!F1021</f>
        <v>BULLISH</v>
      </c>
      <c r="K1021" s="6" t="str">
        <f>OBV!G1021</f>
        <v>NEUTRAL</v>
      </c>
      <c r="L1021" s="6" t="str">
        <f>OBV!H1021</f>
        <v>BULLISH DIVERGENCE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66.5</v>
      </c>
      <c r="Q1021" s="9">
        <f t="shared" si="154"/>
        <v>18.725000000000001</v>
      </c>
      <c r="R1021" s="9">
        <f t="shared" si="155"/>
        <v>21.625</v>
      </c>
      <c r="S1021" s="9">
        <f t="shared" si="156"/>
        <v>33.674999999999997</v>
      </c>
      <c r="T1021" s="9">
        <f t="shared" si="157"/>
        <v>22.875</v>
      </c>
      <c r="U1021" s="8">
        <f t="shared" si="158"/>
        <v>24.675000000000001</v>
      </c>
      <c r="V1021" s="8">
        <f t="shared" si="159"/>
        <v>24.225000000000001</v>
      </c>
    </row>
    <row r="1022" spans="1:22" ht="13.5" x14ac:dyDescent="0.25">
      <c r="A1022" s="3">
        <f>RSI!A1022</f>
        <v>43495</v>
      </c>
      <c r="B1022" s="2">
        <f>RSI!B1022</f>
        <v>2.3662000000000001</v>
      </c>
      <c r="C1022" s="2">
        <f>RSI!I1022</f>
        <v>44.364901611747463</v>
      </c>
      <c r="D1022" s="2">
        <f>MACD!E1022</f>
        <v>8.7137620979607977E-2</v>
      </c>
      <c r="E1022" s="2">
        <f>MACD!F1022</f>
        <v>-5.4881158396360187E-3</v>
      </c>
      <c r="F1022" s="2">
        <f>'Moving Avg'!D1022</f>
        <v>2.4126599999999998</v>
      </c>
      <c r="G1022" s="2">
        <f>'Moving Avg'!F1022</f>
        <v>2.482755</v>
      </c>
      <c r="H1022" s="2">
        <f>'Moving Avg'!G1022</f>
        <v>2.3383720000000001</v>
      </c>
      <c r="I1022" s="2">
        <f>'Moving Avg'!H1022</f>
        <v>2.6118985000000028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66.5</v>
      </c>
      <c r="Q1022" s="9">
        <f t="shared" si="154"/>
        <v>18.725000000000001</v>
      </c>
      <c r="R1022" s="9">
        <f t="shared" si="155"/>
        <v>21.625</v>
      </c>
      <c r="S1022" s="9">
        <f t="shared" si="156"/>
        <v>33.674999999999997</v>
      </c>
      <c r="T1022" s="9">
        <f t="shared" si="157"/>
        <v>22.875</v>
      </c>
      <c r="U1022" s="8">
        <f t="shared" si="158"/>
        <v>24.675000000000001</v>
      </c>
      <c r="V1022" s="8">
        <f t="shared" si="159"/>
        <v>24.225000000000001</v>
      </c>
    </row>
    <row r="1023" spans="1:22" ht="13.5" x14ac:dyDescent="0.25">
      <c r="A1023" s="3">
        <f>RSI!A1023</f>
        <v>43496</v>
      </c>
      <c r="B1023" s="2">
        <f>RSI!B1023</f>
        <v>2.2412000000000001</v>
      </c>
      <c r="C1023" s="2">
        <f>RSI!I1023</f>
        <v>35.045449566826846</v>
      </c>
      <c r="D1023" s="2">
        <f>MACD!E1023</f>
        <v>0.1046979075659924</v>
      </c>
      <c r="E1023" s="2">
        <f>MACD!F1023</f>
        <v>1.6549088841489666E-2</v>
      </c>
      <c r="F1023" s="2">
        <f>'Moving Avg'!D1023</f>
        <v>2.3698000000000001</v>
      </c>
      <c r="G1023" s="2">
        <f>'Moving Avg'!F1023</f>
        <v>2.4800749999999998</v>
      </c>
      <c r="H1023" s="2">
        <f>'Moving Avg'!G1023</f>
        <v>2.3374780000000004</v>
      </c>
      <c r="I1023" s="2">
        <f>'Moving Avg'!H1023</f>
        <v>2.6078125000000028</v>
      </c>
      <c r="J1023" s="6" t="str">
        <f>OBV!F1023</f>
        <v>BEARISH</v>
      </c>
      <c r="K1023" s="6" t="str">
        <f>OBV!G1023</f>
        <v>STRONG</v>
      </c>
      <c r="L1023" s="6" t="str">
        <f>OBV!H1023</f>
        <v>CONFIRMED BEARISH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33</v>
      </c>
      <c r="Q1023" s="9">
        <f t="shared" si="154"/>
        <v>13.7</v>
      </c>
      <c r="R1023" s="9">
        <f t="shared" si="155"/>
        <v>13.25</v>
      </c>
      <c r="S1023" s="9">
        <f t="shared" si="156"/>
        <v>18.600000000000001</v>
      </c>
      <c r="T1023" s="9">
        <f t="shared" si="157"/>
        <v>14.5</v>
      </c>
      <c r="U1023" s="8">
        <f t="shared" si="158"/>
        <v>15.183333333333332</v>
      </c>
      <c r="V1023" s="8">
        <f t="shared" si="159"/>
        <v>15.012499999999999</v>
      </c>
    </row>
    <row r="1024" spans="1:22" ht="13.5" x14ac:dyDescent="0.25">
      <c r="A1024" s="3">
        <f>RSI!A1024</f>
        <v>43497</v>
      </c>
      <c r="B1024" s="2">
        <f>RSI!B1024</f>
        <v>2.3393999999999999</v>
      </c>
      <c r="C1024" s="2">
        <f>RSI!I1024</f>
        <v>44.847217983696858</v>
      </c>
      <c r="D1024" s="2">
        <f>MACD!E1024</f>
        <v>0.11334715879388879</v>
      </c>
      <c r="E1024" s="2">
        <f>MACD!F1024</f>
        <v>3.5908702831969494E-2</v>
      </c>
      <c r="F1024" s="2">
        <f>'Moving Avg'!D1024</f>
        <v>2.3501400000000001</v>
      </c>
      <c r="G1024" s="2">
        <f>'Moving Avg'!F1024</f>
        <v>2.4827499999999998</v>
      </c>
      <c r="H1024" s="2">
        <f>'Moving Avg'!G1024</f>
        <v>2.3397980000000005</v>
      </c>
      <c r="I1024" s="2">
        <f>'Moving Avg'!H1024</f>
        <v>2.6042175000000025</v>
      </c>
      <c r="J1024" s="6" t="str">
        <f>OBV!F1024</f>
        <v>BEARISH</v>
      </c>
      <c r="K1024" s="6" t="str">
        <f>OBV!G1024</f>
        <v>STRONG</v>
      </c>
      <c r="L1024" s="6" t="str">
        <f>OBV!H1024</f>
        <v>CONFIRMED BEARISH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33</v>
      </c>
      <c r="Q1024" s="9">
        <f t="shared" si="154"/>
        <v>13.7</v>
      </c>
      <c r="R1024" s="9">
        <f t="shared" si="155"/>
        <v>13.25</v>
      </c>
      <c r="S1024" s="9">
        <f t="shared" si="156"/>
        <v>18.600000000000001</v>
      </c>
      <c r="T1024" s="9">
        <f t="shared" si="157"/>
        <v>14.5</v>
      </c>
      <c r="U1024" s="8">
        <f t="shared" si="158"/>
        <v>15.183333333333332</v>
      </c>
      <c r="V1024" s="8">
        <f t="shared" si="159"/>
        <v>15.012499999999999</v>
      </c>
    </row>
    <row r="1025" spans="1:22" ht="13.5" x14ac:dyDescent="0.25">
      <c r="A1025" s="3">
        <f>RSI!A1025</f>
        <v>43500</v>
      </c>
      <c r="B1025" s="2">
        <f>RSI!B1025</f>
        <v>2.3929999999999998</v>
      </c>
      <c r="C1025" s="2">
        <f>RSI!I1025</f>
        <v>49.340785704486507</v>
      </c>
      <c r="D1025" s="2">
        <f>MACD!E1025</f>
        <v>0.10611626264715435</v>
      </c>
      <c r="E1025" s="2">
        <f>MACD!F1025</f>
        <v>4.995021479500647E-2</v>
      </c>
      <c r="F1025" s="2">
        <f>'Moving Avg'!D1025</f>
        <v>2.3411999999999997</v>
      </c>
      <c r="G1025" s="2">
        <f>'Moving Avg'!F1025</f>
        <v>2.4814099999999994</v>
      </c>
      <c r="H1025" s="2">
        <f>'Moving Avg'!G1025</f>
        <v>2.3430120000000008</v>
      </c>
      <c r="I1025" s="2">
        <f>'Moving Avg'!H1025</f>
        <v>2.6008905000000029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66.5</v>
      </c>
      <c r="Q1025" s="9">
        <f t="shared" si="154"/>
        <v>18.725000000000001</v>
      </c>
      <c r="R1025" s="9">
        <f t="shared" si="155"/>
        <v>21.625</v>
      </c>
      <c r="S1025" s="9">
        <f t="shared" si="156"/>
        <v>33.674999999999997</v>
      </c>
      <c r="T1025" s="9">
        <f t="shared" si="157"/>
        <v>22.875</v>
      </c>
      <c r="U1025" s="8">
        <f t="shared" si="158"/>
        <v>24.675000000000001</v>
      </c>
      <c r="V1025" s="8">
        <f t="shared" si="159"/>
        <v>24.225000000000001</v>
      </c>
    </row>
    <row r="1026" spans="1:22" ht="13.5" x14ac:dyDescent="0.25">
      <c r="A1026" s="3">
        <f>RSI!A1026</f>
        <v>43501</v>
      </c>
      <c r="B1026" s="2">
        <f>RSI!B1026</f>
        <v>2.4108999999999998</v>
      </c>
      <c r="C1026" s="2">
        <f>RSI!I1026</f>
        <v>50.782942359408935</v>
      </c>
      <c r="D1026" s="2">
        <f>MACD!E1026</f>
        <v>9.7346001989203845E-2</v>
      </c>
      <c r="E1026" s="2">
        <f>MACD!F1026</f>
        <v>5.9429372233845951E-2</v>
      </c>
      <c r="F1026" s="2">
        <f>'Moving Avg'!D1026</f>
        <v>2.3501400000000001</v>
      </c>
      <c r="G1026" s="2">
        <f>'Moving Avg'!F1026</f>
        <v>2.4742699999999997</v>
      </c>
      <c r="H1026" s="2">
        <f>'Moving Avg'!G1026</f>
        <v>2.3465840000000004</v>
      </c>
      <c r="I1026" s="2">
        <f>'Moving Avg'!H1026</f>
        <v>2.597653000000002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83.5</v>
      </c>
      <c r="Q1026" s="9">
        <f t="shared" si="154"/>
        <v>21.274999999999999</v>
      </c>
      <c r="R1026" s="9">
        <f t="shared" si="155"/>
        <v>25.875</v>
      </c>
      <c r="S1026" s="9">
        <f t="shared" si="156"/>
        <v>41.325000000000003</v>
      </c>
      <c r="T1026" s="9">
        <f t="shared" si="157"/>
        <v>27.125</v>
      </c>
      <c r="U1026" s="8">
        <f t="shared" si="158"/>
        <v>29.491666666666664</v>
      </c>
      <c r="V1026" s="8">
        <f t="shared" si="159"/>
        <v>28.9</v>
      </c>
    </row>
    <row r="1027" spans="1:22" ht="13.5" x14ac:dyDescent="0.25">
      <c r="A1027" s="3">
        <f>RSI!A1027</f>
        <v>43502</v>
      </c>
      <c r="B1027" s="2">
        <f>RSI!B1027</f>
        <v>2.4108999999999998</v>
      </c>
      <c r="C1027" s="2">
        <f>RSI!I1027</f>
        <v>50.782942359408935</v>
      </c>
      <c r="D1027" s="2">
        <f>MACD!E1027</f>
        <v>7.8889005724550376E-2</v>
      </c>
      <c r="E1027" s="2">
        <f>MACD!F1027</f>
        <v>6.3321298931986833E-2</v>
      </c>
      <c r="F1027" s="2">
        <f>'Moving Avg'!D1027</f>
        <v>2.3590799999999996</v>
      </c>
      <c r="G1027" s="2">
        <f>'Moving Avg'!F1027</f>
        <v>2.4653399999999999</v>
      </c>
      <c r="H1027" s="2">
        <f>'Moving Avg'!G1027</f>
        <v>2.3490840000000004</v>
      </c>
      <c r="I1027" s="2">
        <f>'Moving Avg'!H1027</f>
        <v>2.594415500000002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  <c r="M1027" s="8">
        <f t="shared" si="160"/>
        <v>25</v>
      </c>
      <c r="N1027" s="8">
        <f t="shared" si="161"/>
        <v>0</v>
      </c>
      <c r="O1027" s="8">
        <f t="shared" si="162"/>
        <v>0</v>
      </c>
      <c r="P1027" s="8">
        <f t="shared" si="163"/>
        <v>83.5</v>
      </c>
      <c r="Q1027" s="9">
        <f t="shared" ref="Q1027:Q1090" si="164">0.35*M1027+N1027*0.35+O1027*0.15+P1027*0.15</f>
        <v>21.274999999999999</v>
      </c>
      <c r="R1027" s="9">
        <f t="shared" ref="R1027:R1090" si="165">M1027*0.2+N1027*0.2+O1027*0.35+P1027*0.25</f>
        <v>25.875</v>
      </c>
      <c r="S1027" s="9">
        <f t="shared" ref="S1027:S1090" si="166">M1027*0.15+N1027*0.15+O1027*0.25+P1027*0.45</f>
        <v>41.325000000000003</v>
      </c>
      <c r="T1027" s="9">
        <f t="shared" ref="T1027:T1090" si="167">0.25*SUM(M1027:P1027)</f>
        <v>27.125</v>
      </c>
      <c r="U1027" s="8">
        <f t="shared" ref="U1027:U1090" si="168">SUM(Q1027:S1027)/3</f>
        <v>29.491666666666664</v>
      </c>
      <c r="V1027" s="8">
        <f t="shared" ref="V1027:V1090" si="169">SUM(Q1027:T1027)/4</f>
        <v>28.9</v>
      </c>
    </row>
    <row r="1028" spans="1:22" ht="13.5" x14ac:dyDescent="0.25">
      <c r="A1028" s="3">
        <f>RSI!A1028</f>
        <v>43503</v>
      </c>
      <c r="B1028" s="2">
        <f>RSI!B1028</f>
        <v>2.4108999999999998</v>
      </c>
      <c r="C1028" s="2">
        <f>RSI!I1028</f>
        <v>50.782942359408935</v>
      </c>
      <c r="D1028" s="2">
        <f>MACD!E1028</f>
        <v>7.4208578386437019E-2</v>
      </c>
      <c r="E1028" s="2">
        <f>MACD!F1028</f>
        <v>6.549875482287687E-2</v>
      </c>
      <c r="F1028" s="2">
        <f>'Moving Avg'!D1028</f>
        <v>2.3930199999999999</v>
      </c>
      <c r="G1028" s="2">
        <f>'Moving Avg'!F1028</f>
        <v>2.4573049999999994</v>
      </c>
      <c r="H1028" s="2">
        <f>'Moving Avg'!G1028</f>
        <v>2.3512280000000008</v>
      </c>
      <c r="I1028" s="2">
        <f>'Moving Avg'!H1028</f>
        <v>2.5914695000000019</v>
      </c>
      <c r="J1028" s="6" t="str">
        <f>OBV!F1028</f>
        <v>BULLISH</v>
      </c>
      <c r="K1028" s="6" t="str">
        <f>OBV!G1028</f>
        <v>WEAK</v>
      </c>
      <c r="L1028" s="6" t="str">
        <f>OBV!H1028</f>
        <v>CONFIRMED BULLISH</v>
      </c>
      <c r="M1028" s="8">
        <f t="shared" si="160"/>
        <v>25</v>
      </c>
      <c r="N1028" s="8">
        <f t="shared" si="161"/>
        <v>0</v>
      </c>
      <c r="O1028" s="8">
        <f t="shared" si="162"/>
        <v>0</v>
      </c>
      <c r="P1028" s="8">
        <f t="shared" si="163"/>
        <v>67</v>
      </c>
      <c r="Q1028" s="9">
        <f t="shared" si="164"/>
        <v>18.799999999999997</v>
      </c>
      <c r="R1028" s="9">
        <f t="shared" si="165"/>
        <v>21.75</v>
      </c>
      <c r="S1028" s="9">
        <f t="shared" si="166"/>
        <v>33.900000000000006</v>
      </c>
      <c r="T1028" s="9">
        <f t="shared" si="167"/>
        <v>23</v>
      </c>
      <c r="U1028" s="8">
        <f t="shared" si="168"/>
        <v>24.816666666666666</v>
      </c>
      <c r="V1028" s="8">
        <f t="shared" si="169"/>
        <v>24.362500000000001</v>
      </c>
    </row>
    <row r="1029" spans="1:22" ht="13.5" x14ac:dyDescent="0.25">
      <c r="A1029" s="3">
        <f>RSI!A1029</f>
        <v>43504</v>
      </c>
      <c r="B1029" s="2">
        <f>RSI!B1029</f>
        <v>2.4018999999999999</v>
      </c>
      <c r="C1029" s="2">
        <f>RSI!I1029</f>
        <v>49.891034428391798</v>
      </c>
      <c r="D1029" s="2">
        <f>MACD!E1029</f>
        <v>6.8132362342200548E-2</v>
      </c>
      <c r="E1029" s="2">
        <f>MACD!F1029</f>
        <v>6.6025476326741606E-2</v>
      </c>
      <c r="F1029" s="2">
        <f>'Moving Avg'!D1029</f>
        <v>2.4055199999999997</v>
      </c>
      <c r="G1029" s="2">
        <f>'Moving Avg'!F1029</f>
        <v>2.4456949999999997</v>
      </c>
      <c r="H1029" s="2">
        <f>'Moving Avg'!G1029</f>
        <v>2.3544420000000006</v>
      </c>
      <c r="I1029" s="2">
        <f>'Moving Avg'!H1029</f>
        <v>2.5884785000000017</v>
      </c>
      <c r="J1029" s="6" t="str">
        <f>OBV!F1029</f>
        <v>BULLISH</v>
      </c>
      <c r="K1029" s="6" t="str">
        <f>OBV!G1029</f>
        <v>WEAK</v>
      </c>
      <c r="L1029" s="6" t="str">
        <f>OBV!H1029</f>
        <v>CONFIRMED BULLISH</v>
      </c>
      <c r="M1029" s="8">
        <f t="shared" si="160"/>
        <v>25</v>
      </c>
      <c r="N1029" s="8">
        <f t="shared" si="161"/>
        <v>0</v>
      </c>
      <c r="O1029" s="8">
        <f t="shared" si="162"/>
        <v>0</v>
      </c>
      <c r="P1029" s="8">
        <f t="shared" si="163"/>
        <v>67</v>
      </c>
      <c r="Q1029" s="9">
        <f t="shared" si="164"/>
        <v>18.799999999999997</v>
      </c>
      <c r="R1029" s="9">
        <f t="shared" si="165"/>
        <v>21.75</v>
      </c>
      <c r="S1029" s="9">
        <f t="shared" si="166"/>
        <v>33.900000000000006</v>
      </c>
      <c r="T1029" s="9">
        <f t="shared" si="167"/>
        <v>23</v>
      </c>
      <c r="U1029" s="8">
        <f t="shared" si="168"/>
        <v>24.816666666666666</v>
      </c>
      <c r="V1029" s="8">
        <f t="shared" si="169"/>
        <v>24.362500000000001</v>
      </c>
    </row>
    <row r="1030" spans="1:22" ht="13.5" x14ac:dyDescent="0.25">
      <c r="A1030" s="3">
        <f>RSI!A1030</f>
        <v>43507</v>
      </c>
      <c r="B1030" s="2">
        <f>RSI!B1030</f>
        <v>2.4018999999999999</v>
      </c>
      <c r="C1030" s="2">
        <f>RSI!I1030</f>
        <v>49.891034428391805</v>
      </c>
      <c r="D1030" s="2">
        <f>MACD!E1030</f>
        <v>6.300333424666249E-2</v>
      </c>
      <c r="E1030" s="2">
        <f>MACD!F1030</f>
        <v>6.5421047910725783E-2</v>
      </c>
      <c r="F1030" s="2">
        <f>'Moving Avg'!D1030</f>
        <v>2.4072999999999998</v>
      </c>
      <c r="G1030" s="2">
        <f>'Moving Avg'!F1030</f>
        <v>2.4340849999999992</v>
      </c>
      <c r="H1030" s="2">
        <f>'Moving Avg'!G1030</f>
        <v>2.3578340000000009</v>
      </c>
      <c r="I1030" s="2">
        <f>'Moving Avg'!H1030</f>
        <v>2.5854875000000015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  <c r="M1030" s="8">
        <f t="shared" si="160"/>
        <v>25</v>
      </c>
      <c r="N1030" s="8">
        <f t="shared" si="161"/>
        <v>45</v>
      </c>
      <c r="O1030" s="8">
        <f t="shared" si="162"/>
        <v>0</v>
      </c>
      <c r="P1030" s="8">
        <f t="shared" si="163"/>
        <v>83.5</v>
      </c>
      <c r="Q1030" s="9">
        <f t="shared" si="164"/>
        <v>37.024999999999999</v>
      </c>
      <c r="R1030" s="9">
        <f t="shared" si="165"/>
        <v>34.875</v>
      </c>
      <c r="S1030" s="9">
        <f t="shared" si="166"/>
        <v>48.075000000000003</v>
      </c>
      <c r="T1030" s="9">
        <f t="shared" si="167"/>
        <v>38.375</v>
      </c>
      <c r="U1030" s="8">
        <f t="shared" si="168"/>
        <v>39.991666666666667</v>
      </c>
      <c r="V1030" s="8">
        <f t="shared" si="169"/>
        <v>39.587500000000006</v>
      </c>
    </row>
    <row r="1031" spans="1:22" ht="13.5" x14ac:dyDescent="0.25">
      <c r="A1031" s="3">
        <f>RSI!A1031</f>
        <v>43508</v>
      </c>
      <c r="B1031" s="2">
        <f>RSI!B1031</f>
        <v>2.3662000000000001</v>
      </c>
      <c r="C1031" s="2">
        <f>RSI!I1031</f>
        <v>46.161320973792321</v>
      </c>
      <c r="D1031" s="2">
        <f>MACD!E1031</f>
        <v>5.0319299878402113E-2</v>
      </c>
      <c r="E1031" s="2">
        <f>MACD!F1031</f>
        <v>6.2400698304261051E-2</v>
      </c>
      <c r="F1031" s="2">
        <f>'Moving Avg'!D1031</f>
        <v>2.3983599999999994</v>
      </c>
      <c r="G1031" s="2">
        <f>'Moving Avg'!F1031</f>
        <v>2.4215849999999994</v>
      </c>
      <c r="H1031" s="2">
        <f>'Moving Avg'!G1031</f>
        <v>2.3608700000000007</v>
      </c>
      <c r="I1031" s="2">
        <f>'Moving Avg'!H1031</f>
        <v>2.5820265000000022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45</v>
      </c>
      <c r="O1031" s="8">
        <f t="shared" si="162"/>
        <v>0</v>
      </c>
      <c r="P1031" s="8">
        <f t="shared" si="163"/>
        <v>16.5</v>
      </c>
      <c r="Q1031" s="9">
        <f t="shared" si="164"/>
        <v>26.975000000000001</v>
      </c>
      <c r="R1031" s="9">
        <f t="shared" si="165"/>
        <v>18.125</v>
      </c>
      <c r="S1031" s="9">
        <f t="shared" si="166"/>
        <v>17.925000000000001</v>
      </c>
      <c r="T1031" s="9">
        <f t="shared" si="167"/>
        <v>21.625</v>
      </c>
      <c r="U1031" s="8">
        <f t="shared" si="168"/>
        <v>21.008333333333336</v>
      </c>
      <c r="V1031" s="8">
        <f t="shared" si="169"/>
        <v>21.162500000000001</v>
      </c>
    </row>
    <row r="1032" spans="1:22" ht="13.5" x14ac:dyDescent="0.25">
      <c r="A1032" s="3">
        <f>RSI!A1032</f>
        <v>43509</v>
      </c>
      <c r="B1032" s="2">
        <f>RSI!B1032</f>
        <v>2.3304999999999998</v>
      </c>
      <c r="C1032" s="2">
        <f>RSI!I1032</f>
        <v>42.721878994730375</v>
      </c>
      <c r="D1032" s="2">
        <f>MACD!E1032</f>
        <v>4.2452671243686346E-2</v>
      </c>
      <c r="E1032" s="2">
        <f>MACD!F1032</f>
        <v>5.8411092892146112E-2</v>
      </c>
      <c r="F1032" s="2">
        <f>'Moving Avg'!D1032</f>
        <v>2.3822800000000002</v>
      </c>
      <c r="G1032" s="2">
        <f>'Moving Avg'!F1032</f>
        <v>2.4072999999999993</v>
      </c>
      <c r="H1032" s="2">
        <f>'Moving Avg'!G1032</f>
        <v>2.3628340000000008</v>
      </c>
      <c r="I1032" s="2">
        <f>'Moving Avg'!H1032</f>
        <v>2.5784285000000029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45</v>
      </c>
      <c r="O1032" s="8">
        <f t="shared" si="162"/>
        <v>0</v>
      </c>
      <c r="P1032" s="8">
        <f t="shared" si="163"/>
        <v>16.5</v>
      </c>
      <c r="Q1032" s="9">
        <f t="shared" si="164"/>
        <v>26.975000000000001</v>
      </c>
      <c r="R1032" s="9">
        <f t="shared" si="165"/>
        <v>18.125</v>
      </c>
      <c r="S1032" s="9">
        <f t="shared" si="166"/>
        <v>17.925000000000001</v>
      </c>
      <c r="T1032" s="9">
        <f t="shared" si="167"/>
        <v>21.625</v>
      </c>
      <c r="U1032" s="8">
        <f t="shared" si="168"/>
        <v>21.008333333333336</v>
      </c>
      <c r="V1032" s="8">
        <f t="shared" si="169"/>
        <v>21.162500000000001</v>
      </c>
    </row>
    <row r="1033" spans="1:22" ht="13.5" x14ac:dyDescent="0.25">
      <c r="A1033" s="3">
        <f>RSI!A1033</f>
        <v>43510</v>
      </c>
      <c r="B1033" s="2">
        <f>RSI!B1033</f>
        <v>2.3216000000000001</v>
      </c>
      <c r="C1033" s="2">
        <f>RSI!I1033</f>
        <v>41.884032000546306</v>
      </c>
      <c r="D1033" s="2">
        <f>MACD!E1033</f>
        <v>1.7640894720832634E-2</v>
      </c>
      <c r="E1033" s="2">
        <f>MACD!F1033</f>
        <v>5.0257053257883419E-2</v>
      </c>
      <c r="F1033" s="2">
        <f>'Moving Avg'!D1033</f>
        <v>2.36442</v>
      </c>
      <c r="G1033" s="2">
        <f>'Moving Avg'!F1033</f>
        <v>2.3965849999999995</v>
      </c>
      <c r="H1033" s="2">
        <f>'Moving Avg'!G1033</f>
        <v>2.3646200000000008</v>
      </c>
      <c r="I1033" s="2">
        <f>'Moving Avg'!H1033</f>
        <v>2.5748275000000023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100</v>
      </c>
      <c r="O1033" s="8">
        <f t="shared" si="162"/>
        <v>0</v>
      </c>
      <c r="P1033" s="8">
        <f t="shared" si="163"/>
        <v>16.5</v>
      </c>
      <c r="Q1033" s="9">
        <f t="shared" si="164"/>
        <v>46.225000000000001</v>
      </c>
      <c r="R1033" s="9">
        <f t="shared" si="165"/>
        <v>29.125</v>
      </c>
      <c r="S1033" s="9">
        <f t="shared" si="166"/>
        <v>26.175000000000001</v>
      </c>
      <c r="T1033" s="9">
        <f t="shared" si="167"/>
        <v>35.375</v>
      </c>
      <c r="U1033" s="8">
        <f t="shared" si="168"/>
        <v>33.841666666666661</v>
      </c>
      <c r="V1033" s="8">
        <f t="shared" si="169"/>
        <v>34.224999999999994</v>
      </c>
    </row>
    <row r="1034" spans="1:22" ht="13.5" x14ac:dyDescent="0.25">
      <c r="A1034" s="3">
        <f>RSI!A1034</f>
        <v>43511</v>
      </c>
      <c r="B1034" s="2">
        <f>RSI!B1034</f>
        <v>2.3216000000000001</v>
      </c>
      <c r="C1034" s="2">
        <f>RSI!I1034</f>
        <v>41.884032000546306</v>
      </c>
      <c r="D1034" s="2">
        <f>MACD!E1034</f>
        <v>1.2191885824341941E-2</v>
      </c>
      <c r="E1034" s="2">
        <f>MACD!F1034</f>
        <v>4.2644019771175129E-2</v>
      </c>
      <c r="F1034" s="2">
        <f>'Moving Avg'!D1034</f>
        <v>2.3483600000000004</v>
      </c>
      <c r="G1034" s="2">
        <f>'Moving Avg'!F1034</f>
        <v>2.3858699999999997</v>
      </c>
      <c r="H1034" s="2">
        <f>'Moving Avg'!G1034</f>
        <v>2.3664060000000005</v>
      </c>
      <c r="I1034" s="2">
        <f>'Moving Avg'!H1034</f>
        <v>2.5712265000000025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100</v>
      </c>
      <c r="O1034" s="8">
        <f t="shared" si="162"/>
        <v>0</v>
      </c>
      <c r="P1034" s="8">
        <f t="shared" si="163"/>
        <v>16.5</v>
      </c>
      <c r="Q1034" s="9">
        <f t="shared" si="164"/>
        <v>46.225000000000001</v>
      </c>
      <c r="R1034" s="9">
        <f t="shared" si="165"/>
        <v>29.125</v>
      </c>
      <c r="S1034" s="9">
        <f t="shared" si="166"/>
        <v>26.175000000000001</v>
      </c>
      <c r="T1034" s="9">
        <f t="shared" si="167"/>
        <v>35.375</v>
      </c>
      <c r="U1034" s="8">
        <f t="shared" si="168"/>
        <v>33.841666666666661</v>
      </c>
      <c r="V1034" s="8">
        <f t="shared" si="169"/>
        <v>34.224999999999994</v>
      </c>
    </row>
    <row r="1035" spans="1:22" ht="13.5" x14ac:dyDescent="0.25">
      <c r="A1035" s="3">
        <f>RSI!A1035</f>
        <v>43514</v>
      </c>
      <c r="B1035" s="2">
        <f>RSI!B1035</f>
        <v>2.4018999999999999</v>
      </c>
      <c r="C1035" s="2">
        <f>RSI!I1035</f>
        <v>51.779587841331931</v>
      </c>
      <c r="D1035" s="2">
        <f>MACD!E1035</f>
        <v>1.0284635141059262E-2</v>
      </c>
      <c r="E1035" s="2">
        <f>MACD!F1035</f>
        <v>3.6172142845151953E-2</v>
      </c>
      <c r="F1035" s="2">
        <f>'Moving Avg'!D1035</f>
        <v>2.34836</v>
      </c>
      <c r="G1035" s="2">
        <f>'Moving Avg'!F1035</f>
        <v>2.3827399999999996</v>
      </c>
      <c r="H1035" s="2">
        <f>'Moving Avg'!G1035</f>
        <v>2.3697980000000007</v>
      </c>
      <c r="I1035" s="2">
        <f>'Moving Avg'!H1035</f>
        <v>2.567985500000002</v>
      </c>
      <c r="J1035" s="6" t="str">
        <f>OBV!F1035</f>
        <v>BEARISH</v>
      </c>
      <c r="K1035" s="6" t="str">
        <f>OBV!G1035</f>
        <v>NEUTRAL</v>
      </c>
      <c r="L1035" s="6" t="str">
        <f>OBV!H1035</f>
        <v>NEUTRAL</v>
      </c>
      <c r="M1035" s="8">
        <f t="shared" si="160"/>
        <v>25</v>
      </c>
      <c r="N1035" s="8">
        <f t="shared" si="161"/>
        <v>100</v>
      </c>
      <c r="O1035" s="8">
        <f t="shared" si="162"/>
        <v>0</v>
      </c>
      <c r="P1035" s="8">
        <f t="shared" si="163"/>
        <v>16.5</v>
      </c>
      <c r="Q1035" s="9">
        <f t="shared" si="164"/>
        <v>46.225000000000001</v>
      </c>
      <c r="R1035" s="9">
        <f t="shared" si="165"/>
        <v>29.125</v>
      </c>
      <c r="S1035" s="9">
        <f t="shared" si="166"/>
        <v>26.175000000000001</v>
      </c>
      <c r="T1035" s="9">
        <f t="shared" si="167"/>
        <v>35.375</v>
      </c>
      <c r="U1035" s="8">
        <f t="shared" si="168"/>
        <v>33.841666666666661</v>
      </c>
      <c r="V1035" s="8">
        <f t="shared" si="169"/>
        <v>34.224999999999994</v>
      </c>
    </row>
    <row r="1036" spans="1:22" ht="13.5" x14ac:dyDescent="0.25">
      <c r="A1036" s="3">
        <f>RSI!A1036</f>
        <v>43515</v>
      </c>
      <c r="B1036" s="2">
        <f>RSI!B1036</f>
        <v>2.4377</v>
      </c>
      <c r="C1036" s="2">
        <f>RSI!I1036</f>
        <v>55.423771091207698</v>
      </c>
      <c r="D1036" s="2">
        <f>MACD!E1036</f>
        <v>8.6737163989880628E-3</v>
      </c>
      <c r="E1036" s="2">
        <f>MACD!F1036</f>
        <v>3.0672457555919175E-2</v>
      </c>
      <c r="F1036" s="2">
        <f>'Moving Avg'!D1036</f>
        <v>2.36266</v>
      </c>
      <c r="G1036" s="2">
        <f>'Moving Avg'!F1036</f>
        <v>2.3818499999999996</v>
      </c>
      <c r="H1036" s="2">
        <f>'Moving Avg'!G1036</f>
        <v>2.3748000000000009</v>
      </c>
      <c r="I1036" s="2">
        <f>'Moving Avg'!H1036</f>
        <v>2.5648820000000025</v>
      </c>
      <c r="J1036" s="6" t="str">
        <f>OBV!F1036</f>
        <v>BEARISH</v>
      </c>
      <c r="K1036" s="6" t="str">
        <f>OBV!G1036</f>
        <v>NEUTRAL</v>
      </c>
      <c r="L1036" s="6" t="str">
        <f>OBV!H1036</f>
        <v>BEARISH DIVERGENCE</v>
      </c>
      <c r="M1036" s="8">
        <f t="shared" si="160"/>
        <v>25</v>
      </c>
      <c r="N1036" s="8">
        <f t="shared" si="161"/>
        <v>100</v>
      </c>
      <c r="O1036" s="8">
        <f t="shared" si="162"/>
        <v>0</v>
      </c>
      <c r="P1036" s="8">
        <f t="shared" si="163"/>
        <v>16.5</v>
      </c>
      <c r="Q1036" s="9">
        <f t="shared" si="164"/>
        <v>46.225000000000001</v>
      </c>
      <c r="R1036" s="9">
        <f t="shared" si="165"/>
        <v>29.125</v>
      </c>
      <c r="S1036" s="9">
        <f t="shared" si="166"/>
        <v>26.175000000000001</v>
      </c>
      <c r="T1036" s="9">
        <f t="shared" si="167"/>
        <v>35.375</v>
      </c>
      <c r="U1036" s="8">
        <f t="shared" si="168"/>
        <v>33.841666666666661</v>
      </c>
      <c r="V1036" s="8">
        <f t="shared" si="169"/>
        <v>34.224999999999994</v>
      </c>
    </row>
    <row r="1037" spans="1:22" ht="13.5" x14ac:dyDescent="0.25">
      <c r="A1037" s="3">
        <f>RSI!A1037</f>
        <v>43516</v>
      </c>
      <c r="B1037" s="2">
        <f>RSI!B1037</f>
        <v>2.3662000000000001</v>
      </c>
      <c r="C1037" s="2">
        <f>RSI!I1037</f>
        <v>47.674464990784543</v>
      </c>
      <c r="D1037" s="2">
        <f>MACD!E1037</f>
        <v>1.2303637995382477E-2</v>
      </c>
      <c r="E1037" s="2">
        <f>MACD!F1037</f>
        <v>2.6998693643811838E-2</v>
      </c>
      <c r="F1037" s="2">
        <f>'Moving Avg'!D1037</f>
        <v>2.3698000000000001</v>
      </c>
      <c r="G1037" s="2">
        <f>'Moving Avg'!F1037</f>
        <v>2.3809550000000002</v>
      </c>
      <c r="H1037" s="2">
        <f>'Moving Avg'!G1037</f>
        <v>2.3787280000000011</v>
      </c>
      <c r="I1037" s="2">
        <f>'Moving Avg'!H1037</f>
        <v>2.5614210000000024</v>
      </c>
      <c r="J1037" s="6" t="str">
        <f>OBV!F1037</f>
        <v>BEARISH</v>
      </c>
      <c r="K1037" s="6" t="str">
        <f>OBV!G1037</f>
        <v>NEUTRAL</v>
      </c>
      <c r="L1037" s="6" t="str">
        <f>OBV!H1037</f>
        <v>BEARISH DIVERGENCE</v>
      </c>
      <c r="M1037" s="8">
        <f t="shared" si="160"/>
        <v>25</v>
      </c>
      <c r="N1037" s="8">
        <f t="shared" si="161"/>
        <v>45</v>
      </c>
      <c r="O1037" s="8">
        <f t="shared" si="162"/>
        <v>0</v>
      </c>
      <c r="P1037" s="8">
        <f t="shared" si="163"/>
        <v>16.5</v>
      </c>
      <c r="Q1037" s="9">
        <f t="shared" si="164"/>
        <v>26.975000000000001</v>
      </c>
      <c r="R1037" s="9">
        <f t="shared" si="165"/>
        <v>18.125</v>
      </c>
      <c r="S1037" s="9">
        <f t="shared" si="166"/>
        <v>17.925000000000001</v>
      </c>
      <c r="T1037" s="9">
        <f t="shared" si="167"/>
        <v>21.625</v>
      </c>
      <c r="U1037" s="8">
        <f t="shared" si="168"/>
        <v>21.008333333333336</v>
      </c>
      <c r="V1037" s="8">
        <f t="shared" si="169"/>
        <v>21.162500000000001</v>
      </c>
    </row>
    <row r="1038" spans="1:22" ht="13.5" x14ac:dyDescent="0.25">
      <c r="A1038" s="3">
        <f>RSI!A1038</f>
        <v>43517</v>
      </c>
      <c r="B1038" s="2">
        <f>RSI!B1038</f>
        <v>2.3573</v>
      </c>
      <c r="C1038" s="2">
        <f>RSI!I1038</f>
        <v>46.797349763592777</v>
      </c>
      <c r="D1038" s="2">
        <f>MACD!E1038</f>
        <v>1.6176042231926591E-2</v>
      </c>
      <c r="E1038" s="2">
        <f>MACD!F1038</f>
        <v>2.4834163361434788E-2</v>
      </c>
      <c r="F1038" s="2">
        <f>'Moving Avg'!D1038</f>
        <v>2.3769400000000003</v>
      </c>
      <c r="G1038" s="2">
        <f>'Moving Avg'!F1038</f>
        <v>2.3760450000000004</v>
      </c>
      <c r="H1038" s="2">
        <f>'Moving Avg'!G1038</f>
        <v>2.381406000000001</v>
      </c>
      <c r="I1038" s="2">
        <f>'Moving Avg'!H1038</f>
        <v>2.5579155000000022</v>
      </c>
      <c r="J1038" s="6" t="str">
        <f>OBV!F1038</f>
        <v>BEARISH</v>
      </c>
      <c r="K1038" s="6" t="str">
        <f>OBV!G1038</f>
        <v>NEUTRAL</v>
      </c>
      <c r="L1038" s="6" t="str">
        <f>OBV!H1038</f>
        <v>BEARISH DIVERGENCE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16.5</v>
      </c>
      <c r="Q1038" s="9">
        <f t="shared" si="164"/>
        <v>26.975000000000001</v>
      </c>
      <c r="R1038" s="9">
        <f t="shared" si="165"/>
        <v>18.125</v>
      </c>
      <c r="S1038" s="9">
        <f t="shared" si="166"/>
        <v>17.925000000000001</v>
      </c>
      <c r="T1038" s="9">
        <f t="shared" si="167"/>
        <v>21.625</v>
      </c>
      <c r="U1038" s="8">
        <f t="shared" si="168"/>
        <v>21.008333333333336</v>
      </c>
      <c r="V1038" s="8">
        <f t="shared" si="169"/>
        <v>21.162500000000001</v>
      </c>
    </row>
    <row r="1039" spans="1:22" ht="13.5" x14ac:dyDescent="0.25">
      <c r="A1039" s="3">
        <f>RSI!A1039</f>
        <v>43518</v>
      </c>
      <c r="B1039" s="2">
        <f>RSI!B1039</f>
        <v>2.2948</v>
      </c>
      <c r="C1039" s="2">
        <f>RSI!I1039</f>
        <v>41.081372861559906</v>
      </c>
      <c r="D1039" s="2">
        <f>MACD!E1039</f>
        <v>2.2881475269310947E-2</v>
      </c>
      <c r="E1039" s="2">
        <f>MACD!F1039</f>
        <v>2.4443625743010022E-2</v>
      </c>
      <c r="F1039" s="2">
        <f>'Moving Avg'!D1039</f>
        <v>2.3715800000000002</v>
      </c>
      <c r="G1039" s="2">
        <f>'Moving Avg'!F1039</f>
        <v>2.3689</v>
      </c>
      <c r="H1039" s="2">
        <f>'Moving Avg'!G1039</f>
        <v>2.3830140000000011</v>
      </c>
      <c r="I1039" s="2">
        <f>'Moving Avg'!H1039</f>
        <v>2.5542640000000021</v>
      </c>
      <c r="J1039" s="6" t="str">
        <f>OBV!F1039</f>
        <v>BEARISH</v>
      </c>
      <c r="K1039" s="6" t="str">
        <f>OBV!G1039</f>
        <v>STRONG</v>
      </c>
      <c r="L1039" s="6" t="str">
        <f>OBV!H1039</f>
        <v>CONFIRMED BEARISH</v>
      </c>
      <c r="M1039" s="8">
        <f t="shared" si="160"/>
        <v>25</v>
      </c>
      <c r="N1039" s="8">
        <f t="shared" si="161"/>
        <v>45</v>
      </c>
      <c r="O1039" s="8">
        <f t="shared" si="162"/>
        <v>0</v>
      </c>
      <c r="P1039" s="8">
        <f t="shared" si="163"/>
        <v>33</v>
      </c>
      <c r="Q1039" s="9">
        <f t="shared" si="164"/>
        <v>29.45</v>
      </c>
      <c r="R1039" s="9">
        <f t="shared" si="165"/>
        <v>22.25</v>
      </c>
      <c r="S1039" s="9">
        <f t="shared" si="166"/>
        <v>25.35</v>
      </c>
      <c r="T1039" s="9">
        <f t="shared" si="167"/>
        <v>25.75</v>
      </c>
      <c r="U1039" s="8">
        <f t="shared" si="168"/>
        <v>25.683333333333337</v>
      </c>
      <c r="V1039" s="8">
        <f t="shared" si="169"/>
        <v>25.700000000000003</v>
      </c>
    </row>
    <row r="1040" spans="1:22" ht="13.5" x14ac:dyDescent="0.25">
      <c r="A1040" s="3">
        <f>RSI!A1040</f>
        <v>43521</v>
      </c>
      <c r="B1040" s="2">
        <f>RSI!B1040</f>
        <v>2.2323</v>
      </c>
      <c r="C1040" s="2">
        <f>RSI!I1040</f>
        <v>36.305756996528544</v>
      </c>
      <c r="D1040" s="2">
        <f>MACD!E1040</f>
        <v>3.3724404569035471E-2</v>
      </c>
      <c r="E1040" s="2">
        <f>MACD!F1040</f>
        <v>2.6299781508215114E-2</v>
      </c>
      <c r="F1040" s="2">
        <f>'Moving Avg'!D1040</f>
        <v>2.3376600000000005</v>
      </c>
      <c r="G1040" s="2">
        <f>'Moving Avg'!F1040</f>
        <v>2.3586300000000002</v>
      </c>
      <c r="H1040" s="2">
        <f>'Moving Avg'!G1040</f>
        <v>2.3831920000000006</v>
      </c>
      <c r="I1040" s="2">
        <f>'Moving Avg'!H1040</f>
        <v>2.5505915000000021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  <c r="M1040" s="8">
        <f t="shared" si="160"/>
        <v>25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13.7</v>
      </c>
      <c r="R1040" s="9">
        <f t="shared" si="165"/>
        <v>13.25</v>
      </c>
      <c r="S1040" s="9">
        <f t="shared" si="166"/>
        <v>18.600000000000001</v>
      </c>
      <c r="T1040" s="9">
        <f t="shared" si="167"/>
        <v>14.5</v>
      </c>
      <c r="U1040" s="8">
        <f t="shared" si="168"/>
        <v>15.183333333333332</v>
      </c>
      <c r="V1040" s="8">
        <f t="shared" si="169"/>
        <v>15.012499999999999</v>
      </c>
    </row>
    <row r="1041" spans="1:22" ht="13.5" x14ac:dyDescent="0.25">
      <c r="A1041" s="3">
        <f>RSI!A1041</f>
        <v>43522</v>
      </c>
      <c r="B1041" s="2">
        <f>RSI!B1041</f>
        <v>2.2323</v>
      </c>
      <c r="C1041" s="2">
        <f>RSI!I1041</f>
        <v>36.305756996528544</v>
      </c>
      <c r="D1041" s="2">
        <f>MACD!E1041</f>
        <v>3.8275709238973832E-2</v>
      </c>
      <c r="E1041" s="2">
        <f>MACD!F1041</f>
        <v>2.8694967054366857E-2</v>
      </c>
      <c r="F1041" s="2">
        <f>'Moving Avg'!D1041</f>
        <v>2.2965800000000001</v>
      </c>
      <c r="G1041" s="2">
        <f>'Moving Avg'!F1041</f>
        <v>2.3519350000000001</v>
      </c>
      <c r="H1041" s="2">
        <f>'Moving Avg'!G1041</f>
        <v>2.3833700000000007</v>
      </c>
      <c r="I1041" s="2">
        <f>'Moving Avg'!H1041</f>
        <v>2.5466690000000023</v>
      </c>
      <c r="J1041" s="6" t="str">
        <f>OBV!F1041</f>
        <v>BEARISH</v>
      </c>
      <c r="K1041" s="6" t="str">
        <f>OBV!G1041</f>
        <v>STRONG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0</v>
      </c>
      <c r="P1041" s="8">
        <f t="shared" si="163"/>
        <v>33</v>
      </c>
      <c r="Q1041" s="9">
        <f t="shared" si="164"/>
        <v>13.7</v>
      </c>
      <c r="R1041" s="9">
        <f t="shared" si="165"/>
        <v>13.25</v>
      </c>
      <c r="S1041" s="9">
        <f t="shared" si="166"/>
        <v>18.600000000000001</v>
      </c>
      <c r="T1041" s="9">
        <f t="shared" si="167"/>
        <v>14.5</v>
      </c>
      <c r="U1041" s="8">
        <f t="shared" si="168"/>
        <v>15.183333333333332</v>
      </c>
      <c r="V1041" s="8">
        <f t="shared" si="169"/>
        <v>15.012499999999999</v>
      </c>
    </row>
    <row r="1042" spans="1:22" ht="13.5" x14ac:dyDescent="0.25">
      <c r="A1042" s="3">
        <f>RSI!A1042</f>
        <v>43523</v>
      </c>
      <c r="B1042" s="2">
        <f>RSI!B1042</f>
        <v>2.1966000000000001</v>
      </c>
      <c r="C1042" s="2">
        <f>RSI!I1042</f>
        <v>33.709796196331723</v>
      </c>
      <c r="D1042" s="2">
        <f>MACD!E1042</f>
        <v>4.0083418490475253E-2</v>
      </c>
      <c r="E1042" s="2">
        <f>MACD!F1042</f>
        <v>3.0972657341588536E-2</v>
      </c>
      <c r="F1042" s="2">
        <f>'Moving Avg'!D1042</f>
        <v>2.2626599999999999</v>
      </c>
      <c r="G1042" s="2">
        <f>'Moving Avg'!F1042</f>
        <v>2.343455000000001</v>
      </c>
      <c r="H1042" s="2">
        <f>'Moving Avg'!G1042</f>
        <v>2.3817640000000009</v>
      </c>
      <c r="I1042" s="2">
        <f>'Moving Avg'!H1042</f>
        <v>2.5425265000000024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  <c r="M1042" s="8">
        <f t="shared" si="160"/>
        <v>25</v>
      </c>
      <c r="N1042" s="8">
        <f t="shared" si="161"/>
        <v>0</v>
      </c>
      <c r="O1042" s="8">
        <f t="shared" si="162"/>
        <v>0</v>
      </c>
      <c r="P1042" s="8">
        <f t="shared" si="163"/>
        <v>33</v>
      </c>
      <c r="Q1042" s="9">
        <f t="shared" si="164"/>
        <v>13.7</v>
      </c>
      <c r="R1042" s="9">
        <f t="shared" si="165"/>
        <v>13.25</v>
      </c>
      <c r="S1042" s="9">
        <f t="shared" si="166"/>
        <v>18.600000000000001</v>
      </c>
      <c r="T1042" s="9">
        <f t="shared" si="167"/>
        <v>14.5</v>
      </c>
      <c r="U1042" s="8">
        <f t="shared" si="168"/>
        <v>15.183333333333332</v>
      </c>
      <c r="V1042" s="8">
        <f t="shared" si="169"/>
        <v>15.012499999999999</v>
      </c>
    </row>
    <row r="1043" spans="1:22" ht="13.5" x14ac:dyDescent="0.25">
      <c r="A1043" s="3">
        <f>RSI!A1043</f>
        <v>43524</v>
      </c>
      <c r="B1043" s="2">
        <f>RSI!B1043</f>
        <v>2.1341000000000001</v>
      </c>
      <c r="C1043" s="2">
        <f>RSI!I1043</f>
        <v>29.705257946338961</v>
      </c>
      <c r="D1043" s="2">
        <f>MACD!E1043</f>
        <v>4.5829248605008033E-2</v>
      </c>
      <c r="E1043" s="2">
        <f>MACD!F1043</f>
        <v>3.3943975594272438E-2</v>
      </c>
      <c r="F1043" s="2">
        <f>'Moving Avg'!D1043</f>
        <v>2.2180200000000001</v>
      </c>
      <c r="G1043" s="2">
        <f>'Moving Avg'!F1043</f>
        <v>2.3381000000000007</v>
      </c>
      <c r="H1043" s="2">
        <f>'Moving Avg'!G1043</f>
        <v>2.3801580000000002</v>
      </c>
      <c r="I1043" s="2">
        <f>'Moving Avg'!H1043</f>
        <v>2.5379465000000021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33</v>
      </c>
      <c r="Q1043" s="9">
        <f t="shared" si="164"/>
        <v>22.45</v>
      </c>
      <c r="R1043" s="9">
        <f t="shared" si="165"/>
        <v>18.25</v>
      </c>
      <c r="S1043" s="9">
        <f t="shared" si="166"/>
        <v>22.35</v>
      </c>
      <c r="T1043" s="9">
        <f t="shared" si="167"/>
        <v>20.75</v>
      </c>
      <c r="U1043" s="8">
        <f t="shared" si="168"/>
        <v>21.016666666666669</v>
      </c>
      <c r="V1043" s="8">
        <f t="shared" si="169"/>
        <v>20.950000000000003</v>
      </c>
    </row>
    <row r="1044" spans="1:22" ht="13.5" x14ac:dyDescent="0.25">
      <c r="A1044" s="3">
        <f>RSI!A1044</f>
        <v>43525</v>
      </c>
      <c r="B1044" s="2">
        <f>RSI!B1044</f>
        <v>2.0804999999999998</v>
      </c>
      <c r="C1044" s="2">
        <f>RSI!I1044</f>
        <v>26.76836802014067</v>
      </c>
      <c r="D1044" s="2">
        <f>MACD!E1044</f>
        <v>5.5915819223459451E-2</v>
      </c>
      <c r="E1044" s="2">
        <f>MACD!F1044</f>
        <v>3.8338344320109845E-2</v>
      </c>
      <c r="F1044" s="2">
        <f>'Moving Avg'!D1044</f>
        <v>2.1751600000000004</v>
      </c>
      <c r="G1044" s="2">
        <f>'Moving Avg'!F1044</f>
        <v>2.3251550000000001</v>
      </c>
      <c r="H1044" s="2">
        <f>'Moving Avg'!G1044</f>
        <v>2.3762300000000005</v>
      </c>
      <c r="I1044" s="2">
        <f>'Moving Avg'!H1044</f>
        <v>2.5330570000000017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33</v>
      </c>
      <c r="Q1044" s="9">
        <f t="shared" si="164"/>
        <v>22.45</v>
      </c>
      <c r="R1044" s="9">
        <f t="shared" si="165"/>
        <v>18.25</v>
      </c>
      <c r="S1044" s="9">
        <f t="shared" si="166"/>
        <v>22.35</v>
      </c>
      <c r="T1044" s="9">
        <f t="shared" si="167"/>
        <v>20.75</v>
      </c>
      <c r="U1044" s="8">
        <f t="shared" si="168"/>
        <v>21.016666666666669</v>
      </c>
      <c r="V1044" s="8">
        <f t="shared" si="169"/>
        <v>20.950000000000003</v>
      </c>
    </row>
    <row r="1045" spans="1:22" ht="13.5" x14ac:dyDescent="0.25">
      <c r="A1045" s="3">
        <f>RSI!A1045</f>
        <v>43528</v>
      </c>
      <c r="B1045" s="2">
        <f>RSI!B1045</f>
        <v>2.0448</v>
      </c>
      <c r="C1045" s="2">
        <f>RSI!I1045</f>
        <v>24.995774911270999</v>
      </c>
      <c r="D1045" s="2">
        <f>MACD!E1045</f>
        <v>8.0927054674115428E-2</v>
      </c>
      <c r="E1045" s="2">
        <f>MACD!F1045</f>
        <v>4.6856086390910962E-2</v>
      </c>
      <c r="F1045" s="2">
        <f>'Moving Avg'!D1045</f>
        <v>2.1376599999999999</v>
      </c>
      <c r="G1045" s="2">
        <f>'Moving Avg'!F1045</f>
        <v>2.3077450000000002</v>
      </c>
      <c r="H1045" s="2">
        <f>'Moving Avg'!G1045</f>
        <v>2.3714080000000002</v>
      </c>
      <c r="I1045" s="2">
        <f>'Moving Avg'!H1045</f>
        <v>2.5278640000000023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  <c r="M1045" s="8">
        <f t="shared" si="160"/>
        <v>50</v>
      </c>
      <c r="N1045" s="8">
        <f t="shared" si="161"/>
        <v>0</v>
      </c>
      <c r="O1045" s="8">
        <f t="shared" si="162"/>
        <v>0</v>
      </c>
      <c r="P1045" s="8">
        <f t="shared" si="163"/>
        <v>33</v>
      </c>
      <c r="Q1045" s="9">
        <f t="shared" si="164"/>
        <v>22.45</v>
      </c>
      <c r="R1045" s="9">
        <f t="shared" si="165"/>
        <v>18.25</v>
      </c>
      <c r="S1045" s="9">
        <f t="shared" si="166"/>
        <v>22.35</v>
      </c>
      <c r="T1045" s="9">
        <f t="shared" si="167"/>
        <v>20.75</v>
      </c>
      <c r="U1045" s="8">
        <f t="shared" si="168"/>
        <v>21.016666666666669</v>
      </c>
      <c r="V1045" s="8">
        <f t="shared" si="169"/>
        <v>20.950000000000003</v>
      </c>
    </row>
    <row r="1046" spans="1:22" ht="13.5" x14ac:dyDescent="0.25">
      <c r="A1046" s="3">
        <f>RSI!A1046</f>
        <v>43529</v>
      </c>
      <c r="B1046" s="2">
        <f>RSI!B1046</f>
        <v>1.9555</v>
      </c>
      <c r="C1046" s="2">
        <f>RSI!I1046</f>
        <v>21.211915612503148</v>
      </c>
      <c r="D1046" s="2">
        <f>MACD!E1046</f>
        <v>0.11579252911922611</v>
      </c>
      <c r="E1046" s="2">
        <f>MACD!F1046</f>
        <v>6.0643374936573999E-2</v>
      </c>
      <c r="F1046" s="2">
        <f>'Moving Avg'!D1046</f>
        <v>2.0823</v>
      </c>
      <c r="G1046" s="2">
        <f>'Moving Avg'!F1046</f>
        <v>2.2849750000000002</v>
      </c>
      <c r="H1046" s="2">
        <f>'Moving Avg'!G1046</f>
        <v>2.3647999999999998</v>
      </c>
      <c r="I1046" s="2">
        <f>'Moving Avg'!H1046</f>
        <v>2.5222245000000019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33</v>
      </c>
      <c r="Q1046" s="9">
        <f t="shared" si="164"/>
        <v>22.45</v>
      </c>
      <c r="R1046" s="9">
        <f t="shared" si="165"/>
        <v>18.25</v>
      </c>
      <c r="S1046" s="9">
        <f t="shared" si="166"/>
        <v>22.35</v>
      </c>
      <c r="T1046" s="9">
        <f t="shared" si="167"/>
        <v>20.75</v>
      </c>
      <c r="U1046" s="8">
        <f t="shared" si="168"/>
        <v>21.016666666666669</v>
      </c>
      <c r="V1046" s="8">
        <f t="shared" si="169"/>
        <v>20.950000000000003</v>
      </c>
    </row>
    <row r="1047" spans="1:22" ht="13.5" x14ac:dyDescent="0.25">
      <c r="A1047" s="3">
        <f>RSI!A1047</f>
        <v>43530</v>
      </c>
      <c r="B1047" s="2">
        <f>RSI!B1047</f>
        <v>1.9555</v>
      </c>
      <c r="C1047" s="2">
        <f>RSI!I1047</f>
        <v>21.211915612503148</v>
      </c>
      <c r="D1047" s="2">
        <f>MACD!E1047</f>
        <v>0.13628436774010577</v>
      </c>
      <c r="E1047" s="2">
        <f>MACD!F1047</f>
        <v>7.5771573497280365E-2</v>
      </c>
      <c r="F1047" s="2">
        <f>'Moving Avg'!D1047</f>
        <v>2.0340800000000003</v>
      </c>
      <c r="G1047" s="2">
        <f>'Moving Avg'!F1047</f>
        <v>2.2622050000000007</v>
      </c>
      <c r="H1047" s="2">
        <f>'Moving Avg'!G1047</f>
        <v>2.3581919999999998</v>
      </c>
      <c r="I1047" s="2">
        <f>'Moving Avg'!H1047</f>
        <v>2.5165850000000018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  <c r="M1047" s="8">
        <f t="shared" si="160"/>
        <v>50</v>
      </c>
      <c r="N1047" s="8">
        <f t="shared" si="161"/>
        <v>0</v>
      </c>
      <c r="O1047" s="8">
        <f t="shared" si="162"/>
        <v>0</v>
      </c>
      <c r="P1047" s="8">
        <f t="shared" si="163"/>
        <v>33</v>
      </c>
      <c r="Q1047" s="9">
        <f t="shared" si="164"/>
        <v>22.45</v>
      </c>
      <c r="R1047" s="9">
        <f t="shared" si="165"/>
        <v>18.25</v>
      </c>
      <c r="S1047" s="9">
        <f t="shared" si="166"/>
        <v>22.35</v>
      </c>
      <c r="T1047" s="9">
        <f t="shared" si="167"/>
        <v>20.75</v>
      </c>
      <c r="U1047" s="8">
        <f t="shared" si="168"/>
        <v>21.016666666666669</v>
      </c>
      <c r="V1047" s="8">
        <f t="shared" si="169"/>
        <v>20.950000000000003</v>
      </c>
    </row>
    <row r="1048" spans="1:22" ht="13.5" x14ac:dyDescent="0.25">
      <c r="A1048" s="3">
        <f>RSI!A1048</f>
        <v>43531</v>
      </c>
      <c r="B1048" s="2">
        <f>RSI!B1048</f>
        <v>2.0268999999999999</v>
      </c>
      <c r="C1048" s="2">
        <f>RSI!I1048</f>
        <v>30.91026881136294</v>
      </c>
      <c r="D1048" s="2">
        <f>MACD!E1048</f>
        <v>0.14880835107281642</v>
      </c>
      <c r="E1048" s="2">
        <f>MACD!F1048</f>
        <v>9.0378929012387588E-2</v>
      </c>
      <c r="F1048" s="2">
        <f>'Moving Avg'!D1048</f>
        <v>2.0126399999999998</v>
      </c>
      <c r="G1048" s="2">
        <f>'Moving Avg'!F1048</f>
        <v>2.2430049999999997</v>
      </c>
      <c r="H1048" s="2">
        <f>'Moving Avg'!G1048</f>
        <v>2.3530119999999997</v>
      </c>
      <c r="I1048" s="2">
        <f>'Moving Avg'!H1048</f>
        <v>2.511302500000002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  <c r="M1048" s="8">
        <f t="shared" si="160"/>
        <v>25</v>
      </c>
      <c r="N1048" s="8">
        <f t="shared" si="161"/>
        <v>0</v>
      </c>
      <c r="O1048" s="8">
        <f t="shared" si="162"/>
        <v>0</v>
      </c>
      <c r="P1048" s="8">
        <f t="shared" si="163"/>
        <v>33</v>
      </c>
      <c r="Q1048" s="9">
        <f t="shared" si="164"/>
        <v>13.7</v>
      </c>
      <c r="R1048" s="9">
        <f t="shared" si="165"/>
        <v>13.25</v>
      </c>
      <c r="S1048" s="9">
        <f t="shared" si="166"/>
        <v>18.600000000000001</v>
      </c>
      <c r="T1048" s="9">
        <f t="shared" si="167"/>
        <v>14.5</v>
      </c>
      <c r="U1048" s="8">
        <f t="shared" si="168"/>
        <v>15.183333333333332</v>
      </c>
      <c r="V1048" s="8">
        <f t="shared" si="169"/>
        <v>15.012499999999999</v>
      </c>
    </row>
    <row r="1049" spans="1:22" ht="13.5" x14ac:dyDescent="0.25">
      <c r="A1049" s="3">
        <f>RSI!A1049</f>
        <v>43532</v>
      </c>
      <c r="B1049" s="2">
        <f>RSI!B1049</f>
        <v>1.9733000000000001</v>
      </c>
      <c r="C1049" s="2">
        <f>RSI!I1049</f>
        <v>28.112638502494192</v>
      </c>
      <c r="D1049" s="2">
        <f>MACD!E1049</f>
        <v>0.15504499498222968</v>
      </c>
      <c r="E1049" s="2">
        <f>MACD!F1049</f>
        <v>0.10331214220635601</v>
      </c>
      <c r="F1049" s="2">
        <f>'Moving Avg'!D1049</f>
        <v>1.9911999999999999</v>
      </c>
      <c r="G1049" s="2">
        <f>'Moving Avg'!F1049</f>
        <v>2.2215750000000001</v>
      </c>
      <c r="H1049" s="2">
        <f>'Moving Avg'!G1049</f>
        <v>2.3492599999999997</v>
      </c>
      <c r="I1049" s="2">
        <f>'Moving Avg'!H1049</f>
        <v>2.5057520000000024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  <c r="M1049" s="8">
        <f t="shared" si="160"/>
        <v>50</v>
      </c>
      <c r="N1049" s="8">
        <f t="shared" si="161"/>
        <v>0</v>
      </c>
      <c r="O1049" s="8">
        <f t="shared" si="162"/>
        <v>0</v>
      </c>
      <c r="P1049" s="8">
        <f t="shared" si="163"/>
        <v>33</v>
      </c>
      <c r="Q1049" s="9">
        <f t="shared" si="164"/>
        <v>22.45</v>
      </c>
      <c r="R1049" s="9">
        <f t="shared" si="165"/>
        <v>18.25</v>
      </c>
      <c r="S1049" s="9">
        <f t="shared" si="166"/>
        <v>22.35</v>
      </c>
      <c r="T1049" s="9">
        <f t="shared" si="167"/>
        <v>20.75</v>
      </c>
      <c r="U1049" s="8">
        <f t="shared" si="168"/>
        <v>21.016666666666669</v>
      </c>
      <c r="V1049" s="8">
        <f t="shared" si="169"/>
        <v>20.950000000000003</v>
      </c>
    </row>
    <row r="1050" spans="1:22" ht="13.5" x14ac:dyDescent="0.25">
      <c r="A1050" s="3">
        <f>RSI!A1050</f>
        <v>43535</v>
      </c>
      <c r="B1050" s="2">
        <f>RSI!B1050</f>
        <v>1.9198</v>
      </c>
      <c r="C1050" s="2">
        <f>RSI!I1050</f>
        <v>25.620099147107567</v>
      </c>
      <c r="D1050" s="2">
        <f>MACD!E1050</f>
        <v>0.15617575593710109</v>
      </c>
      <c r="E1050" s="2">
        <f>MACD!F1050</f>
        <v>0.11388486495250504</v>
      </c>
      <c r="F1050" s="2">
        <f>'Moving Avg'!D1050</f>
        <v>1.9661999999999999</v>
      </c>
      <c r="G1050" s="2">
        <f>'Moving Avg'!F1050</f>
        <v>2.19747</v>
      </c>
      <c r="H1050" s="2">
        <f>'Moving Avg'!G1050</f>
        <v>2.3433679999999999</v>
      </c>
      <c r="I1050" s="2">
        <f>'Moving Avg'!H1050</f>
        <v>2.4999340000000019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  <c r="M1050" s="8">
        <f t="shared" si="160"/>
        <v>50</v>
      </c>
      <c r="N1050" s="8">
        <f t="shared" si="161"/>
        <v>0</v>
      </c>
      <c r="O1050" s="8">
        <f t="shared" si="162"/>
        <v>0</v>
      </c>
      <c r="P1050" s="8">
        <f t="shared" si="163"/>
        <v>33</v>
      </c>
      <c r="Q1050" s="9">
        <f t="shared" si="164"/>
        <v>22.45</v>
      </c>
      <c r="R1050" s="9">
        <f t="shared" si="165"/>
        <v>18.25</v>
      </c>
      <c r="S1050" s="9">
        <f t="shared" si="166"/>
        <v>22.35</v>
      </c>
      <c r="T1050" s="9">
        <f t="shared" si="167"/>
        <v>20.75</v>
      </c>
      <c r="U1050" s="8">
        <f t="shared" si="168"/>
        <v>21.016666666666669</v>
      </c>
      <c r="V1050" s="8">
        <f t="shared" si="169"/>
        <v>20.950000000000003</v>
      </c>
    </row>
    <row r="1051" spans="1:22" ht="13.5" x14ac:dyDescent="0.25">
      <c r="A1051" s="3">
        <f>RSI!A1051</f>
        <v>43536</v>
      </c>
      <c r="B1051" s="2">
        <f>RSI!B1051</f>
        <v>1.9198</v>
      </c>
      <c r="C1051" s="2">
        <f>RSI!I1051</f>
        <v>25.620099147107567</v>
      </c>
      <c r="D1051" s="2">
        <f>MACD!E1051</f>
        <v>0.15884315262895665</v>
      </c>
      <c r="E1051" s="2">
        <f>MACD!F1051</f>
        <v>0.12287652248779536</v>
      </c>
      <c r="F1051" s="2">
        <f>'Moving Avg'!D1051</f>
        <v>1.9590600000000002</v>
      </c>
      <c r="G1051" s="2">
        <f>'Moving Avg'!F1051</f>
        <v>2.1751499999999999</v>
      </c>
      <c r="H1051" s="2">
        <f>'Moving Avg'!G1051</f>
        <v>2.3362259999999999</v>
      </c>
      <c r="I1051" s="2">
        <f>'Moving Avg'!H1051</f>
        <v>2.4941160000000018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  <c r="M1051" s="8">
        <f t="shared" si="160"/>
        <v>50</v>
      </c>
      <c r="N1051" s="8">
        <f t="shared" si="161"/>
        <v>0</v>
      </c>
      <c r="O1051" s="8">
        <f t="shared" si="162"/>
        <v>0</v>
      </c>
      <c r="P1051" s="8">
        <f t="shared" si="163"/>
        <v>66.5</v>
      </c>
      <c r="Q1051" s="9">
        <f t="shared" si="164"/>
        <v>27.475000000000001</v>
      </c>
      <c r="R1051" s="9">
        <f t="shared" si="165"/>
        <v>26.625</v>
      </c>
      <c r="S1051" s="9">
        <f t="shared" si="166"/>
        <v>37.424999999999997</v>
      </c>
      <c r="T1051" s="9">
        <f t="shared" si="167"/>
        <v>29.125</v>
      </c>
      <c r="U1051" s="8">
        <f t="shared" si="168"/>
        <v>30.508333333333336</v>
      </c>
      <c r="V1051" s="8">
        <f t="shared" si="169"/>
        <v>30.162500000000001</v>
      </c>
    </row>
    <row r="1052" spans="1:22" ht="13.5" x14ac:dyDescent="0.25">
      <c r="A1052" s="3">
        <f>RSI!A1052</f>
        <v>43537</v>
      </c>
      <c r="B1052" s="2">
        <f>RSI!B1052</f>
        <v>1.9198</v>
      </c>
      <c r="C1052" s="2">
        <f>RSI!I1052</f>
        <v>25.620099147107567</v>
      </c>
      <c r="D1052" s="2">
        <f>MACD!E1052</f>
        <v>0.15719176083335684</v>
      </c>
      <c r="E1052" s="2">
        <f>MACD!F1052</f>
        <v>0.12973957015690765</v>
      </c>
      <c r="F1052" s="2">
        <f>'Moving Avg'!D1052</f>
        <v>1.9519200000000001</v>
      </c>
      <c r="G1052" s="2">
        <f>'Moving Avg'!F1052</f>
        <v>2.1546150000000002</v>
      </c>
      <c r="H1052" s="2">
        <f>'Moving Avg'!G1052</f>
        <v>2.3290839999999999</v>
      </c>
      <c r="I1052" s="2">
        <f>'Moving Avg'!H1052</f>
        <v>2.4887560000000017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  <c r="M1052" s="8">
        <f t="shared" si="160"/>
        <v>50</v>
      </c>
      <c r="N1052" s="8">
        <f t="shared" si="161"/>
        <v>0</v>
      </c>
      <c r="O1052" s="8">
        <f t="shared" si="162"/>
        <v>0</v>
      </c>
      <c r="P1052" s="8">
        <f t="shared" si="163"/>
        <v>66.5</v>
      </c>
      <c r="Q1052" s="9">
        <f t="shared" si="164"/>
        <v>27.475000000000001</v>
      </c>
      <c r="R1052" s="9">
        <f t="shared" si="165"/>
        <v>26.625</v>
      </c>
      <c r="S1052" s="9">
        <f t="shared" si="166"/>
        <v>37.424999999999997</v>
      </c>
      <c r="T1052" s="9">
        <f t="shared" si="167"/>
        <v>29.125</v>
      </c>
      <c r="U1052" s="8">
        <f t="shared" si="168"/>
        <v>30.508333333333336</v>
      </c>
      <c r="V1052" s="8">
        <f t="shared" si="169"/>
        <v>30.162500000000001</v>
      </c>
    </row>
    <row r="1053" spans="1:22" ht="13.5" x14ac:dyDescent="0.25">
      <c r="A1053" s="3">
        <f>RSI!A1053</f>
        <v>43538</v>
      </c>
      <c r="B1053" s="2">
        <f>RSI!B1053</f>
        <v>1.8393999999999999</v>
      </c>
      <c r="C1053" s="2">
        <f>RSI!I1053</f>
        <v>21.964792343697809</v>
      </c>
      <c r="D1053" s="2">
        <f>MACD!E1053</f>
        <v>0.15360116314924444</v>
      </c>
      <c r="E1053" s="2">
        <f>MACD!F1053</f>
        <v>0.13451188875537501</v>
      </c>
      <c r="F1053" s="2">
        <f>'Moving Avg'!D1053</f>
        <v>1.9144199999999998</v>
      </c>
      <c r="G1053" s="2">
        <f>'Moving Avg'!F1053</f>
        <v>2.1305050000000003</v>
      </c>
      <c r="H1053" s="2">
        <f>'Moving Avg'!G1053</f>
        <v>2.3199759999999996</v>
      </c>
      <c r="I1053" s="2">
        <f>'Moving Avg'!H1053</f>
        <v>2.4826190000000019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  <c r="M1053" s="8">
        <f t="shared" si="160"/>
        <v>50</v>
      </c>
      <c r="N1053" s="8">
        <f t="shared" si="161"/>
        <v>0</v>
      </c>
      <c r="O1053" s="8">
        <f t="shared" si="162"/>
        <v>0</v>
      </c>
      <c r="P1053" s="8">
        <f t="shared" si="163"/>
        <v>33</v>
      </c>
      <c r="Q1053" s="9">
        <f t="shared" si="164"/>
        <v>22.45</v>
      </c>
      <c r="R1053" s="9">
        <f t="shared" si="165"/>
        <v>18.25</v>
      </c>
      <c r="S1053" s="9">
        <f t="shared" si="166"/>
        <v>22.35</v>
      </c>
      <c r="T1053" s="9">
        <f t="shared" si="167"/>
        <v>20.75</v>
      </c>
      <c r="U1053" s="8">
        <f t="shared" si="168"/>
        <v>21.016666666666669</v>
      </c>
      <c r="V1053" s="8">
        <f t="shared" si="169"/>
        <v>20.950000000000003</v>
      </c>
    </row>
    <row r="1054" spans="1:22" ht="13.5" x14ac:dyDescent="0.25">
      <c r="A1054" s="3">
        <f>RSI!A1054</f>
        <v>43539</v>
      </c>
      <c r="B1054" s="2">
        <f>RSI!B1054</f>
        <v>1.8483000000000001</v>
      </c>
      <c r="C1054" s="2">
        <f>RSI!I1054</f>
        <v>23.269844144595979</v>
      </c>
      <c r="D1054" s="2">
        <f>MACD!E1054</f>
        <v>0.14349056766284018</v>
      </c>
      <c r="E1054" s="2">
        <f>MACD!F1054</f>
        <v>0.13630762453686804</v>
      </c>
      <c r="F1054" s="2">
        <f>'Moving Avg'!D1054</f>
        <v>1.8894199999999999</v>
      </c>
      <c r="G1054" s="2">
        <f>'Moving Avg'!F1054</f>
        <v>2.1068400000000005</v>
      </c>
      <c r="H1054" s="2">
        <f>'Moving Avg'!G1054</f>
        <v>2.3112239999999993</v>
      </c>
      <c r="I1054" s="2">
        <f>'Moving Avg'!H1054</f>
        <v>2.4766515000000018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  <c r="M1054" s="8">
        <f t="shared" si="160"/>
        <v>50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22.45</v>
      </c>
      <c r="R1054" s="9">
        <f t="shared" si="165"/>
        <v>18.25</v>
      </c>
      <c r="S1054" s="9">
        <f t="shared" si="166"/>
        <v>22.35</v>
      </c>
      <c r="T1054" s="9">
        <f t="shared" si="167"/>
        <v>20.75</v>
      </c>
      <c r="U1054" s="8">
        <f t="shared" si="168"/>
        <v>21.016666666666669</v>
      </c>
      <c r="V1054" s="8">
        <f t="shared" si="169"/>
        <v>20.950000000000003</v>
      </c>
    </row>
    <row r="1055" spans="1:22" ht="13.5" x14ac:dyDescent="0.25">
      <c r="A1055" s="3">
        <f>RSI!A1055</f>
        <v>43542</v>
      </c>
      <c r="B1055" s="2">
        <f>RSI!B1055</f>
        <v>1.8751</v>
      </c>
      <c r="C1055" s="2">
        <f>RSI!I1055</f>
        <v>27.217106111304844</v>
      </c>
      <c r="D1055" s="2">
        <f>MACD!E1055</f>
        <v>0.129102601767078</v>
      </c>
      <c r="E1055" s="2">
        <f>MACD!F1055</f>
        <v>0.13486661998291005</v>
      </c>
      <c r="F1055" s="2">
        <f>'Moving Avg'!D1055</f>
        <v>1.8804799999999999</v>
      </c>
      <c r="G1055" s="2">
        <f>'Moving Avg'!F1055</f>
        <v>2.0805000000000007</v>
      </c>
      <c r="H1055" s="2">
        <f>'Moving Avg'!G1055</f>
        <v>2.3003299999999993</v>
      </c>
      <c r="I1055" s="2">
        <f>'Moving Avg'!H1055</f>
        <v>2.4708180000000017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  <c r="M1055" s="8">
        <f t="shared" si="160"/>
        <v>50</v>
      </c>
      <c r="N1055" s="8">
        <f t="shared" si="161"/>
        <v>45</v>
      </c>
      <c r="O1055" s="8">
        <f t="shared" si="162"/>
        <v>0</v>
      </c>
      <c r="P1055" s="8">
        <f t="shared" si="163"/>
        <v>33</v>
      </c>
      <c r="Q1055" s="9">
        <f t="shared" si="164"/>
        <v>38.200000000000003</v>
      </c>
      <c r="R1055" s="9">
        <f t="shared" si="165"/>
        <v>27.25</v>
      </c>
      <c r="S1055" s="9">
        <f t="shared" si="166"/>
        <v>29.1</v>
      </c>
      <c r="T1055" s="9">
        <f t="shared" si="167"/>
        <v>32</v>
      </c>
      <c r="U1055" s="8">
        <f t="shared" si="168"/>
        <v>31.516666666666669</v>
      </c>
      <c r="V1055" s="8">
        <f t="shared" si="169"/>
        <v>31.637500000000003</v>
      </c>
    </row>
    <row r="1056" spans="1:22" ht="13.5" x14ac:dyDescent="0.25">
      <c r="A1056" s="3">
        <f>RSI!A1056</f>
        <v>43543</v>
      </c>
      <c r="B1056" s="2">
        <f>RSI!B1056</f>
        <v>1.9018999999999999</v>
      </c>
      <c r="C1056" s="2">
        <f>RSI!I1056</f>
        <v>31.03766177259439</v>
      </c>
      <c r="D1056" s="2">
        <f>MACD!E1056</f>
        <v>0.10256898060353681</v>
      </c>
      <c r="E1056" s="2">
        <f>MACD!F1056</f>
        <v>0.12840709210703541</v>
      </c>
      <c r="F1056" s="2">
        <f>'Moving Avg'!D1056</f>
        <v>1.8768999999999998</v>
      </c>
      <c r="G1056" s="2">
        <f>'Moving Avg'!F1056</f>
        <v>2.0537100000000001</v>
      </c>
      <c r="H1056" s="2">
        <f>'Moving Avg'!G1056</f>
        <v>2.2872939999999993</v>
      </c>
      <c r="I1056" s="2">
        <f>'Moving Avg'!H1056</f>
        <v>2.4652435000000015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  <c r="M1056" s="8">
        <f t="shared" si="160"/>
        <v>25</v>
      </c>
      <c r="N1056" s="8">
        <f t="shared" si="161"/>
        <v>100</v>
      </c>
      <c r="O1056" s="8">
        <f t="shared" si="162"/>
        <v>0</v>
      </c>
      <c r="P1056" s="8">
        <f t="shared" si="163"/>
        <v>66.5</v>
      </c>
      <c r="Q1056" s="9">
        <f t="shared" si="164"/>
        <v>53.725000000000001</v>
      </c>
      <c r="R1056" s="9">
        <f t="shared" si="165"/>
        <v>41.625</v>
      </c>
      <c r="S1056" s="9">
        <f t="shared" si="166"/>
        <v>48.674999999999997</v>
      </c>
      <c r="T1056" s="9">
        <f t="shared" si="167"/>
        <v>47.875</v>
      </c>
      <c r="U1056" s="8">
        <f t="shared" si="168"/>
        <v>48.008333333333326</v>
      </c>
      <c r="V1056" s="8">
        <f t="shared" si="169"/>
        <v>47.974999999999994</v>
      </c>
    </row>
    <row r="1057" spans="1:22" ht="13.5" x14ac:dyDescent="0.25">
      <c r="A1057" s="3">
        <f>RSI!A1057</f>
        <v>43545</v>
      </c>
      <c r="B1057" s="2">
        <f>RSI!B1057</f>
        <v>1.9018999999999999</v>
      </c>
      <c r="C1057" s="2">
        <f>RSI!I1057</f>
        <v>31.03766177259439</v>
      </c>
      <c r="D1057" s="2">
        <f>MACD!E1057</f>
        <v>8.1222479912972823E-2</v>
      </c>
      <c r="E1057" s="2">
        <f>MACD!F1057</f>
        <v>0.11897016966822291</v>
      </c>
      <c r="F1057" s="2">
        <f>'Moving Avg'!D1057</f>
        <v>1.8733200000000001</v>
      </c>
      <c r="G1057" s="2">
        <f>'Moving Avg'!F1057</f>
        <v>2.0304949999999997</v>
      </c>
      <c r="H1057" s="2">
        <f>'Moving Avg'!G1057</f>
        <v>2.2735419999999991</v>
      </c>
      <c r="I1057" s="2">
        <f>'Moving Avg'!H1057</f>
        <v>2.4600440000000017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66.5</v>
      </c>
      <c r="Q1057" s="9">
        <f t="shared" si="164"/>
        <v>53.725000000000001</v>
      </c>
      <c r="R1057" s="9">
        <f t="shared" si="165"/>
        <v>41.625</v>
      </c>
      <c r="S1057" s="9">
        <f t="shared" si="166"/>
        <v>48.674999999999997</v>
      </c>
      <c r="T1057" s="9">
        <f t="shared" si="167"/>
        <v>47.875</v>
      </c>
      <c r="U1057" s="8">
        <f t="shared" si="168"/>
        <v>48.008333333333326</v>
      </c>
      <c r="V1057" s="8">
        <f t="shared" si="169"/>
        <v>47.974999999999994</v>
      </c>
    </row>
    <row r="1058" spans="1:22" ht="13.5" x14ac:dyDescent="0.25">
      <c r="A1058" s="3">
        <f>RSI!A1058</f>
        <v>43546</v>
      </c>
      <c r="B1058" s="2">
        <f>RSI!B1058</f>
        <v>1.9376</v>
      </c>
      <c r="C1058" s="2">
        <f>RSI!I1058</f>
        <v>36.21072368123167</v>
      </c>
      <c r="D1058" s="2">
        <f>MACD!E1058</f>
        <v>7.2523398404263251E-2</v>
      </c>
      <c r="E1058" s="2">
        <f>MACD!F1058</f>
        <v>0.10968081541543098</v>
      </c>
      <c r="F1058" s="2">
        <f>'Moving Avg'!D1058</f>
        <v>1.8929599999999998</v>
      </c>
      <c r="G1058" s="2">
        <f>'Moving Avg'!F1058</f>
        <v>2.0095100000000001</v>
      </c>
      <c r="H1058" s="2">
        <f>'Moving Avg'!G1058</f>
        <v>2.260861999999999</v>
      </c>
      <c r="I1058" s="2">
        <f>'Moving Avg'!H1058</f>
        <v>2.4545650000000019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67</v>
      </c>
      <c r="Q1058" s="9">
        <f t="shared" si="164"/>
        <v>53.8</v>
      </c>
      <c r="R1058" s="9">
        <f t="shared" si="165"/>
        <v>41.75</v>
      </c>
      <c r="S1058" s="9">
        <f t="shared" si="166"/>
        <v>48.900000000000006</v>
      </c>
      <c r="T1058" s="9">
        <f t="shared" si="167"/>
        <v>48</v>
      </c>
      <c r="U1058" s="8">
        <f t="shared" si="168"/>
        <v>48.15</v>
      </c>
      <c r="V1058" s="8">
        <f t="shared" si="169"/>
        <v>48.112499999999997</v>
      </c>
    </row>
    <row r="1059" spans="1:22" ht="13.5" x14ac:dyDescent="0.25">
      <c r="A1059" s="3">
        <f>RSI!A1059</f>
        <v>43549</v>
      </c>
      <c r="B1059" s="2">
        <f>RSI!B1059</f>
        <v>1.9376</v>
      </c>
      <c r="C1059" s="2">
        <f>RSI!I1059</f>
        <v>36.21072368123167</v>
      </c>
      <c r="D1059" s="2">
        <f>MACD!E1059</f>
        <v>5.7652911200524848E-2</v>
      </c>
      <c r="E1059" s="2">
        <f>MACD!F1059</f>
        <v>9.9275234572449772E-2</v>
      </c>
      <c r="F1059" s="2">
        <f>'Moving Avg'!D1059</f>
        <v>1.91082</v>
      </c>
      <c r="G1059" s="2">
        <f>'Moving Avg'!F1059</f>
        <v>1.9916500000000004</v>
      </c>
      <c r="H1059" s="2">
        <f>'Moving Avg'!G1059</f>
        <v>2.2469319999999993</v>
      </c>
      <c r="I1059" s="2">
        <f>'Moving Avg'!H1059</f>
        <v>2.4488360000000018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67</v>
      </c>
      <c r="Q1059" s="9">
        <f t="shared" si="164"/>
        <v>53.8</v>
      </c>
      <c r="R1059" s="9">
        <f t="shared" si="165"/>
        <v>41.75</v>
      </c>
      <c r="S1059" s="9">
        <f t="shared" si="166"/>
        <v>48.900000000000006</v>
      </c>
      <c r="T1059" s="9">
        <f t="shared" si="167"/>
        <v>48</v>
      </c>
      <c r="U1059" s="8">
        <f t="shared" si="168"/>
        <v>48.15</v>
      </c>
      <c r="V1059" s="8">
        <f t="shared" si="169"/>
        <v>48.112499999999997</v>
      </c>
    </row>
    <row r="1060" spans="1:22" ht="13.5" x14ac:dyDescent="0.25">
      <c r="A1060" s="3">
        <f>RSI!A1060</f>
        <v>43550</v>
      </c>
      <c r="B1060" s="2">
        <f>RSI!B1060</f>
        <v>1.9376</v>
      </c>
      <c r="C1060" s="2">
        <f>RSI!I1060</f>
        <v>36.21072368123167</v>
      </c>
      <c r="D1060" s="2">
        <f>MACD!E1060</f>
        <v>3.7521299730923552E-2</v>
      </c>
      <c r="E1060" s="2">
        <f>MACD!F1060</f>
        <v>8.6924447604144542E-2</v>
      </c>
      <c r="F1060" s="2">
        <f>'Moving Avg'!D1060</f>
        <v>1.9233199999999999</v>
      </c>
      <c r="G1060" s="2">
        <f>'Moving Avg'!F1060</f>
        <v>1.9769150000000004</v>
      </c>
      <c r="H1060" s="2">
        <f>'Moving Avg'!G1060</f>
        <v>2.233001999999999</v>
      </c>
      <c r="I1060" s="2">
        <f>'Moving Avg'!H1060</f>
        <v>2.4431900000000017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67</v>
      </c>
      <c r="Q1060" s="9">
        <f t="shared" si="164"/>
        <v>53.8</v>
      </c>
      <c r="R1060" s="9">
        <f t="shared" si="165"/>
        <v>41.75</v>
      </c>
      <c r="S1060" s="9">
        <f t="shared" si="166"/>
        <v>48.900000000000006</v>
      </c>
      <c r="T1060" s="9">
        <f t="shared" si="167"/>
        <v>48</v>
      </c>
      <c r="U1060" s="8">
        <f t="shared" si="168"/>
        <v>48.15</v>
      </c>
      <c r="V1060" s="8">
        <f t="shared" si="169"/>
        <v>48.112499999999997</v>
      </c>
    </row>
    <row r="1061" spans="1:22" ht="13.5" x14ac:dyDescent="0.25">
      <c r="A1061" s="3">
        <f>RSI!A1061</f>
        <v>43551</v>
      </c>
      <c r="B1061" s="2">
        <f>RSI!B1061</f>
        <v>1.9376</v>
      </c>
      <c r="C1061" s="2">
        <f>RSI!I1061</f>
        <v>36.21072368123167</v>
      </c>
      <c r="D1061" s="2">
        <f>MACD!E1061</f>
        <v>2.111822749997172E-2</v>
      </c>
      <c r="E1061" s="2">
        <f>MACD!F1061</f>
        <v>7.3763203583309983E-2</v>
      </c>
      <c r="F1061" s="2">
        <f>'Moving Avg'!D1061</f>
        <v>1.9304600000000001</v>
      </c>
      <c r="G1061" s="2">
        <f>'Moving Avg'!F1061</f>
        <v>1.9621800000000005</v>
      </c>
      <c r="H1061" s="2">
        <f>'Moving Avg'!G1061</f>
        <v>2.2194299999999991</v>
      </c>
      <c r="I1061" s="2">
        <f>'Moving Avg'!H1061</f>
        <v>2.4375440000000017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83.5</v>
      </c>
      <c r="Q1061" s="9">
        <f t="shared" si="164"/>
        <v>56.274999999999999</v>
      </c>
      <c r="R1061" s="9">
        <f t="shared" si="165"/>
        <v>45.875</v>
      </c>
      <c r="S1061" s="9">
        <f t="shared" si="166"/>
        <v>56.325000000000003</v>
      </c>
      <c r="T1061" s="9">
        <f t="shared" si="167"/>
        <v>52.125</v>
      </c>
      <c r="U1061" s="8">
        <f t="shared" si="168"/>
        <v>52.82500000000001</v>
      </c>
      <c r="V1061" s="8">
        <f t="shared" si="169"/>
        <v>52.650000000000006</v>
      </c>
    </row>
    <row r="1062" spans="1:22" ht="13.5" x14ac:dyDescent="0.25">
      <c r="A1062" s="3">
        <f>RSI!A1062</f>
        <v>43552</v>
      </c>
      <c r="B1062" s="2">
        <f>RSI!B1062</f>
        <v>1.9376</v>
      </c>
      <c r="C1062" s="2">
        <f>RSI!I1062</f>
        <v>36.21072368123167</v>
      </c>
      <c r="D1062" s="2">
        <f>MACD!E1062</f>
        <v>7.8233050683147454E-3</v>
      </c>
      <c r="E1062" s="2">
        <f>MACD!F1062</f>
        <v>6.057522388031094E-2</v>
      </c>
      <c r="F1062" s="2">
        <f>'Moving Avg'!D1062</f>
        <v>1.9376000000000002</v>
      </c>
      <c r="G1062" s="2">
        <f>'Moving Avg'!F1062</f>
        <v>1.9492300000000007</v>
      </c>
      <c r="H1062" s="2">
        <f>'Moving Avg'!G1062</f>
        <v>2.2058579999999997</v>
      </c>
      <c r="I1062" s="2">
        <f>'Moving Avg'!H1062</f>
        <v>2.4320230000000018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83.5</v>
      </c>
      <c r="Q1062" s="9">
        <f t="shared" si="164"/>
        <v>56.274999999999999</v>
      </c>
      <c r="R1062" s="9">
        <f t="shared" si="165"/>
        <v>45.875</v>
      </c>
      <c r="S1062" s="9">
        <f t="shared" si="166"/>
        <v>56.325000000000003</v>
      </c>
      <c r="T1062" s="9">
        <f t="shared" si="167"/>
        <v>52.125</v>
      </c>
      <c r="U1062" s="8">
        <f t="shared" si="168"/>
        <v>52.82500000000001</v>
      </c>
      <c r="V1062" s="8">
        <f t="shared" si="169"/>
        <v>52.650000000000006</v>
      </c>
    </row>
    <row r="1063" spans="1:22" ht="13.5" x14ac:dyDescent="0.25">
      <c r="A1063" s="3">
        <f>RSI!A1063</f>
        <v>43553</v>
      </c>
      <c r="B1063" s="2">
        <f>RSI!B1063</f>
        <v>1.9376</v>
      </c>
      <c r="C1063" s="2">
        <f>RSI!I1063</f>
        <v>36.21072368123167</v>
      </c>
      <c r="D1063" s="2">
        <f>MACD!E1063</f>
        <v>-1.5254178945870223E-2</v>
      </c>
      <c r="E1063" s="2">
        <f>MACD!F1063</f>
        <v>4.5409343315074707E-2</v>
      </c>
      <c r="F1063" s="2">
        <f>'Moving Avg'!D1063</f>
        <v>1.9376000000000002</v>
      </c>
      <c r="G1063" s="2">
        <f>'Moving Avg'!F1063</f>
        <v>1.9394050000000007</v>
      </c>
      <c r="H1063" s="2">
        <f>'Moving Avg'!G1063</f>
        <v>2.1938919999999995</v>
      </c>
      <c r="I1063" s="2">
        <f>'Moving Avg'!H1063</f>
        <v>2.4265020000000015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100</v>
      </c>
      <c r="O1063" s="8">
        <f t="shared" si="162"/>
        <v>0</v>
      </c>
      <c r="P1063" s="8">
        <f t="shared" si="163"/>
        <v>33</v>
      </c>
      <c r="Q1063" s="9">
        <f t="shared" si="164"/>
        <v>48.7</v>
      </c>
      <c r="R1063" s="9">
        <f t="shared" si="165"/>
        <v>33.25</v>
      </c>
      <c r="S1063" s="9">
        <f t="shared" si="166"/>
        <v>33.6</v>
      </c>
      <c r="T1063" s="9">
        <f t="shared" si="167"/>
        <v>39.5</v>
      </c>
      <c r="U1063" s="8">
        <f t="shared" si="168"/>
        <v>38.516666666666673</v>
      </c>
      <c r="V1063" s="8">
        <f t="shared" si="169"/>
        <v>38.762500000000003</v>
      </c>
    </row>
    <row r="1064" spans="1:22" ht="13.5" x14ac:dyDescent="0.25">
      <c r="A1064" s="3">
        <f>RSI!A1064</f>
        <v>43556</v>
      </c>
      <c r="B1064" s="2">
        <f>RSI!B1064</f>
        <v>1.9376</v>
      </c>
      <c r="C1064" s="2">
        <f>RSI!I1064</f>
        <v>36.21072368123167</v>
      </c>
      <c r="D1064" s="2">
        <f>MACD!E1064</f>
        <v>-3.2910849567287404E-2</v>
      </c>
      <c r="E1064" s="2">
        <f>MACD!F1064</f>
        <v>2.9745304738602284E-2</v>
      </c>
      <c r="F1064" s="2">
        <f>'Moving Avg'!D1064</f>
        <v>1.9376000000000002</v>
      </c>
      <c r="G1064" s="2">
        <f>'Moving Avg'!F1064</f>
        <v>1.9322600000000008</v>
      </c>
      <c r="H1064" s="2">
        <f>'Moving Avg'!G1064</f>
        <v>2.1819259999999998</v>
      </c>
      <c r="I1064" s="2">
        <f>'Moving Avg'!H1064</f>
        <v>2.4211895000000014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100</v>
      </c>
      <c r="O1064" s="8">
        <f t="shared" si="162"/>
        <v>0</v>
      </c>
      <c r="P1064" s="8">
        <f t="shared" si="163"/>
        <v>33</v>
      </c>
      <c r="Q1064" s="9">
        <f t="shared" si="164"/>
        <v>48.7</v>
      </c>
      <c r="R1064" s="9">
        <f t="shared" si="165"/>
        <v>33.25</v>
      </c>
      <c r="S1064" s="9">
        <f t="shared" si="166"/>
        <v>33.6</v>
      </c>
      <c r="T1064" s="9">
        <f t="shared" si="167"/>
        <v>39.5</v>
      </c>
      <c r="U1064" s="8">
        <f t="shared" si="168"/>
        <v>38.516666666666673</v>
      </c>
      <c r="V1064" s="8">
        <f t="shared" si="169"/>
        <v>38.762500000000003</v>
      </c>
    </row>
    <row r="1065" spans="1:22" ht="13.5" x14ac:dyDescent="0.25">
      <c r="A1065" s="3">
        <f>RSI!A1065</f>
        <v>43557</v>
      </c>
      <c r="B1065" s="2">
        <f>RSI!B1065</f>
        <v>1.9376</v>
      </c>
      <c r="C1065" s="2">
        <f>RSI!I1065</f>
        <v>36.21072368123167</v>
      </c>
      <c r="D1065" s="2">
        <f>MACD!E1065</f>
        <v>-4.3263957893841631E-2</v>
      </c>
      <c r="E1065" s="2">
        <f>MACD!F1065</f>
        <v>1.51434522121135E-2</v>
      </c>
      <c r="F1065" s="2">
        <f>'Moving Avg'!D1065</f>
        <v>1.9376000000000002</v>
      </c>
      <c r="G1065" s="2">
        <f>'Moving Avg'!F1065</f>
        <v>1.9269000000000005</v>
      </c>
      <c r="H1065" s="2">
        <f>'Moving Avg'!G1065</f>
        <v>2.1713879999999999</v>
      </c>
      <c r="I1065" s="2">
        <f>'Moving Avg'!H1065</f>
        <v>2.4158770000000009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  <c r="M1065" s="8">
        <f t="shared" si="160"/>
        <v>25</v>
      </c>
      <c r="N1065" s="8">
        <f t="shared" si="161"/>
        <v>100</v>
      </c>
      <c r="O1065" s="8">
        <f t="shared" si="162"/>
        <v>0</v>
      </c>
      <c r="P1065" s="8">
        <f t="shared" si="163"/>
        <v>33</v>
      </c>
      <c r="Q1065" s="9">
        <f t="shared" si="164"/>
        <v>48.7</v>
      </c>
      <c r="R1065" s="9">
        <f t="shared" si="165"/>
        <v>33.25</v>
      </c>
      <c r="S1065" s="9">
        <f t="shared" si="166"/>
        <v>33.6</v>
      </c>
      <c r="T1065" s="9">
        <f t="shared" si="167"/>
        <v>39.5</v>
      </c>
      <c r="U1065" s="8">
        <f t="shared" si="168"/>
        <v>38.516666666666673</v>
      </c>
      <c r="V1065" s="8">
        <f t="shared" si="169"/>
        <v>38.762500000000003</v>
      </c>
    </row>
    <row r="1066" spans="1:22" ht="13.5" x14ac:dyDescent="0.25">
      <c r="A1066" s="3">
        <f>RSI!A1066</f>
        <v>43558</v>
      </c>
      <c r="B1066" s="2">
        <f>RSI!B1066</f>
        <v>1.9376</v>
      </c>
      <c r="C1066" s="2">
        <f>RSI!I1066</f>
        <v>36.21072368123167</v>
      </c>
      <c r="D1066" s="2">
        <f>MACD!E1066</f>
        <v>-4.7471504783377361E-2</v>
      </c>
      <c r="E1066" s="2">
        <f>MACD!F1066</f>
        <v>2.6204608130153285E-3</v>
      </c>
      <c r="F1066" s="2">
        <f>'Moving Avg'!D1066</f>
        <v>1.9376000000000002</v>
      </c>
      <c r="G1066" s="2">
        <f>'Moving Avg'!F1066</f>
        <v>1.9260050000000006</v>
      </c>
      <c r="H1066" s="2">
        <f>'Moving Avg'!G1066</f>
        <v>2.1610300000000002</v>
      </c>
      <c r="I1066" s="2">
        <f>'Moving Avg'!H1066</f>
        <v>2.4103560000000006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100</v>
      </c>
      <c r="O1066" s="8">
        <f t="shared" si="162"/>
        <v>0</v>
      </c>
      <c r="P1066" s="8">
        <f t="shared" si="163"/>
        <v>33</v>
      </c>
      <c r="Q1066" s="9">
        <f t="shared" si="164"/>
        <v>48.7</v>
      </c>
      <c r="R1066" s="9">
        <f t="shared" si="165"/>
        <v>33.25</v>
      </c>
      <c r="S1066" s="9">
        <f t="shared" si="166"/>
        <v>33.6</v>
      </c>
      <c r="T1066" s="9">
        <f t="shared" si="167"/>
        <v>39.5</v>
      </c>
      <c r="U1066" s="8">
        <f t="shared" si="168"/>
        <v>38.516666666666673</v>
      </c>
      <c r="V1066" s="8">
        <f t="shared" si="169"/>
        <v>38.762500000000003</v>
      </c>
    </row>
    <row r="1067" spans="1:22" ht="13.5" x14ac:dyDescent="0.25">
      <c r="A1067" s="3">
        <f>RSI!A1067</f>
        <v>43559</v>
      </c>
      <c r="B1067" s="2">
        <f>RSI!B1067</f>
        <v>1.9376</v>
      </c>
      <c r="C1067" s="2">
        <f>RSI!I1067</f>
        <v>36.21072368123167</v>
      </c>
      <c r="D1067" s="2">
        <f>MACD!E1067</f>
        <v>-5.0633867676507904E-2</v>
      </c>
      <c r="E1067" s="2">
        <f>MACD!F1067</f>
        <v>-8.0304048848893177E-3</v>
      </c>
      <c r="F1067" s="2">
        <f>'Moving Avg'!D1067</f>
        <v>1.9376000000000002</v>
      </c>
      <c r="G1067" s="2">
        <f>'Moving Avg'!F1067</f>
        <v>1.9251100000000005</v>
      </c>
      <c r="H1067" s="2">
        <f>'Moving Avg'!G1067</f>
        <v>2.1521000000000003</v>
      </c>
      <c r="I1067" s="2">
        <f>'Moving Avg'!H1067</f>
        <v>2.4048350000000003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100</v>
      </c>
      <c r="O1067" s="8">
        <f t="shared" si="162"/>
        <v>0</v>
      </c>
      <c r="P1067" s="8">
        <f t="shared" si="163"/>
        <v>33</v>
      </c>
      <c r="Q1067" s="9">
        <f t="shared" si="164"/>
        <v>48.7</v>
      </c>
      <c r="R1067" s="9">
        <f t="shared" si="165"/>
        <v>33.25</v>
      </c>
      <c r="S1067" s="9">
        <f t="shared" si="166"/>
        <v>33.6</v>
      </c>
      <c r="T1067" s="9">
        <f t="shared" si="167"/>
        <v>39.5</v>
      </c>
      <c r="U1067" s="8">
        <f t="shared" si="168"/>
        <v>38.516666666666673</v>
      </c>
      <c r="V1067" s="8">
        <f t="shared" si="169"/>
        <v>38.762500000000003</v>
      </c>
    </row>
    <row r="1068" spans="1:22" ht="13.5" x14ac:dyDescent="0.25">
      <c r="A1068" s="3">
        <f>RSI!A1068</f>
        <v>43560</v>
      </c>
      <c r="B1068" s="2">
        <f>RSI!B1068</f>
        <v>1.9376</v>
      </c>
      <c r="C1068" s="2">
        <f>RSI!I1068</f>
        <v>36.21072368123167</v>
      </c>
      <c r="D1068" s="2">
        <f>MACD!E1068</f>
        <v>-4.7449008203302334E-2</v>
      </c>
      <c r="E1068" s="2">
        <f>MACD!F1068</f>
        <v>-1.5914125548571922E-2</v>
      </c>
      <c r="F1068" s="2">
        <f>'Moving Avg'!D1068</f>
        <v>1.9376000000000002</v>
      </c>
      <c r="G1068" s="2">
        <f>'Moving Avg'!F1068</f>
        <v>1.9206450000000004</v>
      </c>
      <c r="H1068" s="2">
        <f>'Moving Avg'!G1068</f>
        <v>2.1417420000000003</v>
      </c>
      <c r="I1068" s="2">
        <f>'Moving Avg'!H1068</f>
        <v>2.399356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25</v>
      </c>
      <c r="N1068" s="8">
        <f t="shared" si="161"/>
        <v>100</v>
      </c>
      <c r="O1068" s="8">
        <f t="shared" si="162"/>
        <v>0</v>
      </c>
      <c r="P1068" s="8">
        <f t="shared" si="163"/>
        <v>33</v>
      </c>
      <c r="Q1068" s="9">
        <f t="shared" si="164"/>
        <v>48.7</v>
      </c>
      <c r="R1068" s="9">
        <f t="shared" si="165"/>
        <v>33.25</v>
      </c>
      <c r="S1068" s="9">
        <f t="shared" si="166"/>
        <v>33.6</v>
      </c>
      <c r="T1068" s="9">
        <f t="shared" si="167"/>
        <v>39.5</v>
      </c>
      <c r="U1068" s="8">
        <f t="shared" si="168"/>
        <v>38.516666666666673</v>
      </c>
      <c r="V1068" s="8">
        <f t="shared" si="169"/>
        <v>38.762500000000003</v>
      </c>
    </row>
    <row r="1069" spans="1:22" ht="13.5" x14ac:dyDescent="0.25">
      <c r="A1069" s="3">
        <f>RSI!A1069</f>
        <v>43563</v>
      </c>
      <c r="B1069" s="2">
        <f>RSI!B1069</f>
        <v>1.9376</v>
      </c>
      <c r="C1069" s="2">
        <f>RSI!I1069</f>
        <v>36.21072368123167</v>
      </c>
      <c r="D1069" s="2">
        <f>MACD!E1069</f>
        <v>-4.4413018494058099E-2</v>
      </c>
      <c r="E1069" s="2">
        <f>MACD!F1069</f>
        <v>-2.1613904137669157E-2</v>
      </c>
      <c r="F1069" s="2">
        <f>'Moving Avg'!D1069</f>
        <v>1.9376000000000002</v>
      </c>
      <c r="G1069" s="2">
        <f>'Moving Avg'!F1069</f>
        <v>1.9188600000000005</v>
      </c>
      <c r="H1069" s="2">
        <f>'Moving Avg'!G1069</f>
        <v>2.1317400000000002</v>
      </c>
      <c r="I1069" s="2">
        <f>'Moving Avg'!H1069</f>
        <v>2.3940435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25</v>
      </c>
      <c r="N1069" s="8">
        <f t="shared" si="161"/>
        <v>100</v>
      </c>
      <c r="O1069" s="8">
        <f t="shared" si="162"/>
        <v>0</v>
      </c>
      <c r="P1069" s="8">
        <f t="shared" si="163"/>
        <v>33</v>
      </c>
      <c r="Q1069" s="9">
        <f t="shared" si="164"/>
        <v>48.7</v>
      </c>
      <c r="R1069" s="9">
        <f t="shared" si="165"/>
        <v>33.25</v>
      </c>
      <c r="S1069" s="9">
        <f t="shared" si="166"/>
        <v>33.6</v>
      </c>
      <c r="T1069" s="9">
        <f t="shared" si="167"/>
        <v>39.5</v>
      </c>
      <c r="U1069" s="8">
        <f t="shared" si="168"/>
        <v>38.516666666666673</v>
      </c>
      <c r="V1069" s="8">
        <f t="shared" si="169"/>
        <v>38.762500000000003</v>
      </c>
    </row>
    <row r="1070" spans="1:22" ht="13.5" x14ac:dyDescent="0.25">
      <c r="A1070" s="3">
        <f>RSI!A1070</f>
        <v>43565</v>
      </c>
      <c r="B1070" s="2">
        <f>RSI!B1070</f>
        <v>1.9376</v>
      </c>
      <c r="C1070" s="2">
        <f>RSI!I1070</f>
        <v>36.210723681231677</v>
      </c>
      <c r="D1070" s="2">
        <f>MACD!E1070</f>
        <v>-4.1528262813094186E-2</v>
      </c>
      <c r="E1070" s="2">
        <f>MACD!F1070</f>
        <v>-2.5596775872754163E-2</v>
      </c>
      <c r="F1070" s="2">
        <f>'Moving Avg'!D1070</f>
        <v>1.9376000000000002</v>
      </c>
      <c r="G1070" s="2">
        <f>'Moving Avg'!F1070</f>
        <v>1.9197500000000005</v>
      </c>
      <c r="H1070" s="2">
        <f>'Moving Avg'!G1070</f>
        <v>2.1217380000000006</v>
      </c>
      <c r="I1070" s="2">
        <f>'Moving Avg'!H1070</f>
        <v>2.3887309999999995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25</v>
      </c>
      <c r="N1070" s="8">
        <f t="shared" si="161"/>
        <v>45</v>
      </c>
      <c r="O1070" s="8">
        <f t="shared" si="162"/>
        <v>0</v>
      </c>
      <c r="P1070" s="8">
        <f t="shared" si="163"/>
        <v>33</v>
      </c>
      <c r="Q1070" s="9">
        <f t="shared" si="164"/>
        <v>29.45</v>
      </c>
      <c r="R1070" s="9">
        <f t="shared" si="165"/>
        <v>22.25</v>
      </c>
      <c r="S1070" s="9">
        <f t="shared" si="166"/>
        <v>25.35</v>
      </c>
      <c r="T1070" s="9">
        <f t="shared" si="167"/>
        <v>25.75</v>
      </c>
      <c r="U1070" s="8">
        <f t="shared" si="168"/>
        <v>25.683333333333337</v>
      </c>
      <c r="V1070" s="8">
        <f t="shared" si="169"/>
        <v>25.700000000000003</v>
      </c>
    </row>
    <row r="1071" spans="1:22" ht="13.5" x14ac:dyDescent="0.25">
      <c r="A1071" s="3">
        <f>RSI!A1071</f>
        <v>43566</v>
      </c>
      <c r="B1071" s="2">
        <f>RSI!B1071</f>
        <v>1.9376</v>
      </c>
      <c r="C1071" s="2">
        <f>RSI!I1071</f>
        <v>36.21072368123167</v>
      </c>
      <c r="D1071" s="2">
        <f>MACD!E1071</f>
        <v>-3.8794870039539964E-2</v>
      </c>
      <c r="E1071" s="2">
        <f>MACD!F1071</f>
        <v>-2.8236394706111324E-2</v>
      </c>
      <c r="F1071" s="2">
        <f>'Moving Avg'!D1071</f>
        <v>1.9376000000000002</v>
      </c>
      <c r="G1071" s="2">
        <f>'Moving Avg'!F1071</f>
        <v>1.9206400000000006</v>
      </c>
      <c r="H1071" s="2">
        <f>'Moving Avg'!G1071</f>
        <v>2.113166000000001</v>
      </c>
      <c r="I1071" s="2">
        <f>'Moving Avg'!H1071</f>
        <v>2.3832839999999993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45</v>
      </c>
      <c r="O1071" s="8">
        <f t="shared" si="162"/>
        <v>0</v>
      </c>
      <c r="P1071" s="8">
        <f t="shared" si="163"/>
        <v>33</v>
      </c>
      <c r="Q1071" s="9">
        <f t="shared" si="164"/>
        <v>29.45</v>
      </c>
      <c r="R1071" s="9">
        <f t="shared" si="165"/>
        <v>22.25</v>
      </c>
      <c r="S1071" s="9">
        <f t="shared" si="166"/>
        <v>25.35</v>
      </c>
      <c r="T1071" s="9">
        <f t="shared" si="167"/>
        <v>25.75</v>
      </c>
      <c r="U1071" s="8">
        <f t="shared" si="168"/>
        <v>25.683333333333337</v>
      </c>
      <c r="V1071" s="8">
        <f t="shared" si="169"/>
        <v>25.700000000000003</v>
      </c>
    </row>
    <row r="1072" spans="1:22" ht="13.5" x14ac:dyDescent="0.25">
      <c r="A1072" s="3">
        <f>RSI!A1072</f>
        <v>43567</v>
      </c>
      <c r="B1072" s="2">
        <f>RSI!B1072</f>
        <v>1.9376</v>
      </c>
      <c r="C1072" s="2">
        <f>RSI!I1072</f>
        <v>36.21072368123167</v>
      </c>
      <c r="D1072" s="2">
        <f>MACD!E1072</f>
        <v>-3.6211216213655417E-2</v>
      </c>
      <c r="E1072" s="2">
        <f>MACD!F1072</f>
        <v>-2.9831359007620146E-2</v>
      </c>
      <c r="F1072" s="2">
        <f>'Moving Avg'!D1072</f>
        <v>1.9376000000000002</v>
      </c>
      <c r="G1072" s="2">
        <f>'Moving Avg'!F1072</f>
        <v>1.9215300000000006</v>
      </c>
      <c r="H1072" s="2">
        <f>'Moving Avg'!G1072</f>
        <v>2.1045940000000014</v>
      </c>
      <c r="I1072" s="2">
        <f>'Moving Avg'!H1072</f>
        <v>2.3779709999999987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45</v>
      </c>
      <c r="O1072" s="8">
        <f t="shared" si="162"/>
        <v>0</v>
      </c>
      <c r="P1072" s="8">
        <f t="shared" si="163"/>
        <v>33</v>
      </c>
      <c r="Q1072" s="9">
        <f t="shared" si="164"/>
        <v>29.45</v>
      </c>
      <c r="R1072" s="9">
        <f t="shared" si="165"/>
        <v>22.25</v>
      </c>
      <c r="S1072" s="9">
        <f t="shared" si="166"/>
        <v>25.35</v>
      </c>
      <c r="T1072" s="9">
        <f t="shared" si="167"/>
        <v>25.75</v>
      </c>
      <c r="U1072" s="8">
        <f t="shared" si="168"/>
        <v>25.683333333333337</v>
      </c>
      <c r="V1072" s="8">
        <f t="shared" si="169"/>
        <v>25.700000000000003</v>
      </c>
    </row>
    <row r="1073" spans="1:22" ht="13.5" x14ac:dyDescent="0.25">
      <c r="A1073" s="3">
        <f>RSI!A1073</f>
        <v>43570</v>
      </c>
      <c r="B1073" s="2">
        <f>RSI!B1073</f>
        <v>1.9376</v>
      </c>
      <c r="C1073" s="2">
        <f>RSI!I1073</f>
        <v>36.21072368123167</v>
      </c>
      <c r="D1073" s="2">
        <f>MACD!E1073</f>
        <v>-3.3774322575556015E-2</v>
      </c>
      <c r="E1073" s="2">
        <f>MACD!F1073</f>
        <v>-3.0619951721207322E-2</v>
      </c>
      <c r="F1073" s="2">
        <f>'Moving Avg'!D1073</f>
        <v>1.9376000000000002</v>
      </c>
      <c r="G1073" s="2">
        <f>'Moving Avg'!F1073</f>
        <v>1.9264400000000006</v>
      </c>
      <c r="H1073" s="2">
        <f>'Moving Avg'!G1073</f>
        <v>2.0985220000000013</v>
      </c>
      <c r="I1073" s="2">
        <f>'Moving Avg'!H1073</f>
        <v>2.3729259999999988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25</v>
      </c>
      <c r="N1073" s="8">
        <f t="shared" si="161"/>
        <v>45</v>
      </c>
      <c r="O1073" s="8">
        <f t="shared" si="162"/>
        <v>0</v>
      </c>
      <c r="P1073" s="8">
        <f t="shared" si="163"/>
        <v>33</v>
      </c>
      <c r="Q1073" s="9">
        <f t="shared" si="164"/>
        <v>29.45</v>
      </c>
      <c r="R1073" s="9">
        <f t="shared" si="165"/>
        <v>22.25</v>
      </c>
      <c r="S1073" s="9">
        <f t="shared" si="166"/>
        <v>25.35</v>
      </c>
      <c r="T1073" s="9">
        <f t="shared" si="167"/>
        <v>25.75</v>
      </c>
      <c r="U1073" s="8">
        <f t="shared" si="168"/>
        <v>25.683333333333337</v>
      </c>
      <c r="V1073" s="8">
        <f t="shared" si="169"/>
        <v>25.700000000000003</v>
      </c>
    </row>
    <row r="1074" spans="1:22" ht="13.5" x14ac:dyDescent="0.25">
      <c r="A1074" s="3">
        <f>RSI!A1074</f>
        <v>43571</v>
      </c>
      <c r="B1074" s="2">
        <f>RSI!B1074</f>
        <v>1.9287000000000001</v>
      </c>
      <c r="C1074" s="2">
        <f>RSI!I1074</f>
        <v>34.122154491373593</v>
      </c>
      <c r="D1074" s="2">
        <f>MACD!E1074</f>
        <v>-3.0820923598976036E-2</v>
      </c>
      <c r="E1074" s="2">
        <f>MACD!F1074</f>
        <v>-3.0660146096761064E-2</v>
      </c>
      <c r="F1074" s="2">
        <f>'Moving Avg'!D1074</f>
        <v>1.9358200000000001</v>
      </c>
      <c r="G1074" s="2">
        <f>'Moving Avg'!F1074</f>
        <v>1.9304600000000005</v>
      </c>
      <c r="H1074" s="2">
        <f>'Moving Avg'!G1074</f>
        <v>2.0903080000000016</v>
      </c>
      <c r="I1074" s="2">
        <f>'Moving Avg'!H1074</f>
        <v>2.3678809999999988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25</v>
      </c>
      <c r="N1074" s="8">
        <f t="shared" si="161"/>
        <v>45</v>
      </c>
      <c r="O1074" s="8">
        <f t="shared" si="162"/>
        <v>0</v>
      </c>
      <c r="P1074" s="8">
        <f t="shared" si="163"/>
        <v>16.5</v>
      </c>
      <c r="Q1074" s="9">
        <f t="shared" si="164"/>
        <v>26.975000000000001</v>
      </c>
      <c r="R1074" s="9">
        <f t="shared" si="165"/>
        <v>18.125</v>
      </c>
      <c r="S1074" s="9">
        <f t="shared" si="166"/>
        <v>17.925000000000001</v>
      </c>
      <c r="T1074" s="9">
        <f t="shared" si="167"/>
        <v>21.625</v>
      </c>
      <c r="U1074" s="8">
        <f t="shared" si="168"/>
        <v>21.008333333333336</v>
      </c>
      <c r="V1074" s="8">
        <f t="shared" si="169"/>
        <v>21.162500000000001</v>
      </c>
    </row>
    <row r="1075" spans="1:22" ht="13.5" x14ac:dyDescent="0.25">
      <c r="A1075" s="3">
        <f>RSI!A1075</f>
        <v>43572</v>
      </c>
      <c r="B1075" s="2">
        <f>RSI!B1075</f>
        <v>1.9198</v>
      </c>
      <c r="C1075" s="2">
        <f>RSI!I1075</f>
        <v>32.126610725492526</v>
      </c>
      <c r="D1075" s="2">
        <f>MACD!E1075</f>
        <v>-2.7395087664630058E-2</v>
      </c>
      <c r="E1075" s="2">
        <f>MACD!F1075</f>
        <v>-3.0007134410334865E-2</v>
      </c>
      <c r="F1075" s="2">
        <f>'Moving Avg'!D1075</f>
        <v>1.9322600000000001</v>
      </c>
      <c r="G1075" s="2">
        <f>'Moving Avg'!F1075</f>
        <v>1.9326950000000003</v>
      </c>
      <c r="H1075" s="2">
        <f>'Moving Avg'!G1075</f>
        <v>2.0808440000000012</v>
      </c>
      <c r="I1075" s="2">
        <f>'Moving Avg'!H1075</f>
        <v>2.3626129999999987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25</v>
      </c>
      <c r="N1075" s="8">
        <f t="shared" si="161"/>
        <v>0</v>
      </c>
      <c r="O1075" s="8">
        <f t="shared" si="162"/>
        <v>0</v>
      </c>
      <c r="P1075" s="8">
        <f t="shared" si="163"/>
        <v>16.5</v>
      </c>
      <c r="Q1075" s="9">
        <f t="shared" si="164"/>
        <v>11.225</v>
      </c>
      <c r="R1075" s="9">
        <f t="shared" si="165"/>
        <v>9.125</v>
      </c>
      <c r="S1075" s="9">
        <f t="shared" si="166"/>
        <v>11.175000000000001</v>
      </c>
      <c r="T1075" s="9">
        <f t="shared" si="167"/>
        <v>10.375</v>
      </c>
      <c r="U1075" s="8">
        <f t="shared" si="168"/>
        <v>10.508333333333335</v>
      </c>
      <c r="V1075" s="8">
        <f t="shared" si="169"/>
        <v>10.475000000000001</v>
      </c>
    </row>
    <row r="1076" spans="1:22" ht="13.5" x14ac:dyDescent="0.25">
      <c r="A1076" s="3">
        <f>RSI!A1076</f>
        <v>43573</v>
      </c>
      <c r="B1076" s="2">
        <f>RSI!B1076</f>
        <v>1.9287000000000001</v>
      </c>
      <c r="C1076" s="2">
        <f>RSI!I1076</f>
        <v>36.148068688346989</v>
      </c>
      <c r="D1076" s="2">
        <f>MACD!E1076</f>
        <v>-2.4855243697098572E-2</v>
      </c>
      <c r="E1076" s="2">
        <f>MACD!F1076</f>
        <v>-2.8976756267687608E-2</v>
      </c>
      <c r="F1076" s="2">
        <f>'Moving Avg'!D1076</f>
        <v>1.93048</v>
      </c>
      <c r="G1076" s="2">
        <f>'Moving Avg'!F1076</f>
        <v>1.9340350000000002</v>
      </c>
      <c r="H1076" s="2">
        <f>'Moving Avg'!G1076</f>
        <v>2.0712000000000015</v>
      </c>
      <c r="I1076" s="2">
        <f>'Moving Avg'!H1076</f>
        <v>2.357076999999999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25</v>
      </c>
      <c r="N1076" s="8">
        <f t="shared" si="161"/>
        <v>0</v>
      </c>
      <c r="O1076" s="8">
        <f t="shared" si="162"/>
        <v>0</v>
      </c>
      <c r="P1076" s="8">
        <f t="shared" si="163"/>
        <v>16.5</v>
      </c>
      <c r="Q1076" s="9">
        <f t="shared" si="164"/>
        <v>11.225</v>
      </c>
      <c r="R1076" s="9">
        <f t="shared" si="165"/>
        <v>9.125</v>
      </c>
      <c r="S1076" s="9">
        <f t="shared" si="166"/>
        <v>11.175000000000001</v>
      </c>
      <c r="T1076" s="9">
        <f t="shared" si="167"/>
        <v>10.375</v>
      </c>
      <c r="U1076" s="8">
        <f t="shared" si="168"/>
        <v>10.508333333333335</v>
      </c>
      <c r="V1076" s="8">
        <f t="shared" si="169"/>
        <v>10.475000000000001</v>
      </c>
    </row>
    <row r="1077" spans="1:22" ht="13.5" x14ac:dyDescent="0.25">
      <c r="A1077" s="3">
        <f>RSI!A1077</f>
        <v>43574</v>
      </c>
      <c r="B1077" s="2">
        <f>RSI!B1077</f>
        <v>1.8751</v>
      </c>
      <c r="C1077" s="2">
        <f>RSI!I1077</f>
        <v>26.113335795458951</v>
      </c>
      <c r="D1077" s="2">
        <f>MACD!E1077</f>
        <v>-1.8510291942512858E-2</v>
      </c>
      <c r="E1077" s="2">
        <f>MACD!F1077</f>
        <v>-2.6883463402652658E-2</v>
      </c>
      <c r="F1077" s="2">
        <f>'Moving Avg'!D1077</f>
        <v>1.91798</v>
      </c>
      <c r="G1077" s="2">
        <f>'Moving Avg'!F1077</f>
        <v>1.9326950000000003</v>
      </c>
      <c r="H1077" s="2">
        <f>'Moving Avg'!G1077</f>
        <v>2.0604840000000015</v>
      </c>
      <c r="I1077" s="2">
        <f>'Moving Avg'!H1077</f>
        <v>2.3517194999999989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0"/>
        <v>50</v>
      </c>
      <c r="N1077" s="8">
        <f t="shared" si="161"/>
        <v>0</v>
      </c>
      <c r="O1077" s="8">
        <f t="shared" si="162"/>
        <v>0</v>
      </c>
      <c r="P1077" s="8">
        <f t="shared" si="163"/>
        <v>16.5</v>
      </c>
      <c r="Q1077" s="9">
        <f t="shared" si="164"/>
        <v>19.975000000000001</v>
      </c>
      <c r="R1077" s="9">
        <f t="shared" si="165"/>
        <v>14.125</v>
      </c>
      <c r="S1077" s="9">
        <f t="shared" si="166"/>
        <v>14.925000000000001</v>
      </c>
      <c r="T1077" s="9">
        <f t="shared" si="167"/>
        <v>16.625</v>
      </c>
      <c r="U1077" s="8">
        <f t="shared" si="168"/>
        <v>16.341666666666669</v>
      </c>
      <c r="V1077" s="8">
        <f t="shared" si="169"/>
        <v>16.412500000000001</v>
      </c>
    </row>
    <row r="1078" spans="1:22" ht="13.5" x14ac:dyDescent="0.25">
      <c r="A1078" s="3">
        <f>RSI!A1078</f>
        <v>43577</v>
      </c>
      <c r="B1078" s="2">
        <f>RSI!B1078</f>
        <v>1.8751</v>
      </c>
      <c r="C1078" s="2">
        <f>RSI!I1078</f>
        <v>26.113335795458937</v>
      </c>
      <c r="D1078" s="2">
        <f>MACD!E1078</f>
        <v>-1.2615981685301536E-2</v>
      </c>
      <c r="E1078" s="2">
        <f>MACD!F1078</f>
        <v>-2.4029967059182436E-2</v>
      </c>
      <c r="F1078" s="2">
        <f>'Moving Avg'!D1078</f>
        <v>1.9054800000000001</v>
      </c>
      <c r="G1078" s="2">
        <f>'Moving Avg'!F1078</f>
        <v>1.9295700000000005</v>
      </c>
      <c r="H1078" s="2">
        <f>'Moving Avg'!G1078</f>
        <v>2.0497680000000016</v>
      </c>
      <c r="I1078" s="2">
        <f>'Moving Avg'!H1078</f>
        <v>2.346808499999999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50</v>
      </c>
      <c r="N1078" s="8">
        <f t="shared" si="161"/>
        <v>0</v>
      </c>
      <c r="O1078" s="8">
        <f t="shared" si="162"/>
        <v>0</v>
      </c>
      <c r="P1078" s="8">
        <f t="shared" si="163"/>
        <v>16.5</v>
      </c>
      <c r="Q1078" s="9">
        <f t="shared" si="164"/>
        <v>19.975000000000001</v>
      </c>
      <c r="R1078" s="9">
        <f t="shared" si="165"/>
        <v>14.125</v>
      </c>
      <c r="S1078" s="9">
        <f t="shared" si="166"/>
        <v>14.925000000000001</v>
      </c>
      <c r="T1078" s="9">
        <f t="shared" si="167"/>
        <v>16.625</v>
      </c>
      <c r="U1078" s="8">
        <f t="shared" si="168"/>
        <v>16.341666666666669</v>
      </c>
      <c r="V1078" s="8">
        <f t="shared" si="169"/>
        <v>16.412500000000001</v>
      </c>
    </row>
    <row r="1079" spans="1:22" ht="13.5" x14ac:dyDescent="0.25">
      <c r="A1079" s="3">
        <f>RSI!A1079</f>
        <v>43578</v>
      </c>
      <c r="B1079" s="2">
        <f>RSI!B1079</f>
        <v>1.8751</v>
      </c>
      <c r="C1079" s="2">
        <f>RSI!I1079</f>
        <v>26.113335795458937</v>
      </c>
      <c r="D1079" s="2">
        <f>MACD!E1079</f>
        <v>-7.1419097551752575E-3</v>
      </c>
      <c r="E1079" s="2">
        <f>MACD!F1079</f>
        <v>-2.0652355598381002E-2</v>
      </c>
      <c r="F1079" s="2">
        <f>'Moving Avg'!D1079</f>
        <v>1.8947600000000002</v>
      </c>
      <c r="G1079" s="2">
        <f>'Moving Avg'!F1079</f>
        <v>1.9264450000000004</v>
      </c>
      <c r="H1079" s="2">
        <f>'Moving Avg'!G1079</f>
        <v>2.0392320000000015</v>
      </c>
      <c r="I1079" s="2">
        <f>'Moving Avg'!H1079</f>
        <v>2.3427454999999986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50</v>
      </c>
      <c r="N1079" s="8">
        <f t="shared" si="161"/>
        <v>0</v>
      </c>
      <c r="O1079" s="8">
        <f t="shared" si="162"/>
        <v>0</v>
      </c>
      <c r="P1079" s="8">
        <f t="shared" si="163"/>
        <v>16.5</v>
      </c>
      <c r="Q1079" s="9">
        <f t="shared" si="164"/>
        <v>19.975000000000001</v>
      </c>
      <c r="R1079" s="9">
        <f t="shared" si="165"/>
        <v>14.125</v>
      </c>
      <c r="S1079" s="9">
        <f t="shared" si="166"/>
        <v>14.925000000000001</v>
      </c>
      <c r="T1079" s="9">
        <f t="shared" si="167"/>
        <v>16.625</v>
      </c>
      <c r="U1079" s="8">
        <f t="shared" si="168"/>
        <v>16.341666666666669</v>
      </c>
      <c r="V1079" s="8">
        <f t="shared" si="169"/>
        <v>16.412500000000001</v>
      </c>
    </row>
    <row r="1080" spans="1:22" ht="13.5" x14ac:dyDescent="0.25">
      <c r="A1080" s="3">
        <f>RSI!A1080</f>
        <v>43579</v>
      </c>
      <c r="B1080" s="2">
        <f>RSI!B1080</f>
        <v>1.8751</v>
      </c>
      <c r="C1080" s="2">
        <f>RSI!I1080</f>
        <v>26.113335795458937</v>
      </c>
      <c r="D1080" s="2">
        <f>MACD!E1080</f>
        <v>-2.0594669637068463E-3</v>
      </c>
      <c r="E1080" s="2">
        <f>MACD!F1080</f>
        <v>-1.6933777871446173E-2</v>
      </c>
      <c r="F1080" s="2">
        <f>'Moving Avg'!D1080</f>
        <v>1.8858200000000001</v>
      </c>
      <c r="G1080" s="2">
        <f>'Moving Avg'!F1080</f>
        <v>1.9233200000000004</v>
      </c>
      <c r="H1080" s="2">
        <f>'Moving Avg'!G1080</f>
        <v>2.0286960000000014</v>
      </c>
      <c r="I1080" s="2">
        <f>'Moving Avg'!H1080</f>
        <v>2.3381914999999989</v>
      </c>
      <c r="J1080" s="6" t="str">
        <f>OBV!F1080</f>
        <v>BULLISH</v>
      </c>
      <c r="K1080" s="6" t="str">
        <f>OBV!G1080</f>
        <v>NEUTRAL</v>
      </c>
      <c r="L1080" s="6" t="str">
        <f>OBV!H1080</f>
        <v>BULLISH DIVERGENCE</v>
      </c>
      <c r="M1080" s="8">
        <f t="shared" si="160"/>
        <v>50</v>
      </c>
      <c r="N1080" s="8">
        <f t="shared" si="161"/>
        <v>0</v>
      </c>
      <c r="O1080" s="8">
        <f t="shared" si="162"/>
        <v>0</v>
      </c>
      <c r="P1080" s="8">
        <f t="shared" si="163"/>
        <v>66.5</v>
      </c>
      <c r="Q1080" s="9">
        <f t="shared" si="164"/>
        <v>27.475000000000001</v>
      </c>
      <c r="R1080" s="9">
        <f t="shared" si="165"/>
        <v>26.625</v>
      </c>
      <c r="S1080" s="9">
        <f t="shared" si="166"/>
        <v>37.424999999999997</v>
      </c>
      <c r="T1080" s="9">
        <f t="shared" si="167"/>
        <v>29.125</v>
      </c>
      <c r="U1080" s="8">
        <f t="shared" si="168"/>
        <v>30.508333333333336</v>
      </c>
      <c r="V1080" s="8">
        <f t="shared" si="169"/>
        <v>30.162500000000001</v>
      </c>
    </row>
    <row r="1081" spans="1:22" ht="13.5" x14ac:dyDescent="0.25">
      <c r="A1081" s="3">
        <f>RSI!A1081</f>
        <v>43580</v>
      </c>
      <c r="B1081" s="2">
        <f>RSI!B1081</f>
        <v>1.9018999999999999</v>
      </c>
      <c r="C1081" s="2">
        <f>RSI!I1081</f>
        <v>37.737370858579489</v>
      </c>
      <c r="D1081" s="2">
        <f>MACD!E1081</f>
        <v>6.7303912036331681E-4</v>
      </c>
      <c r="E1081" s="2">
        <f>MACD!F1081</f>
        <v>-1.3412414473084276E-2</v>
      </c>
      <c r="F1081" s="2">
        <f>'Moving Avg'!D1081</f>
        <v>1.88046</v>
      </c>
      <c r="G1081" s="2">
        <f>'Moving Avg'!F1081</f>
        <v>1.921535</v>
      </c>
      <c r="H1081" s="2">
        <f>'Moving Avg'!G1081</f>
        <v>2.0194100000000015</v>
      </c>
      <c r="I1081" s="2">
        <f>'Moving Avg'!H1081</f>
        <v>2.3334144999999986</v>
      </c>
      <c r="J1081" s="6" t="str">
        <f>OBV!F1081</f>
        <v>BULLISH</v>
      </c>
      <c r="K1081" s="6" t="str">
        <f>OBV!G1081</f>
        <v>NEUTRAL</v>
      </c>
      <c r="L1081" s="6" t="str">
        <f>OBV!H1081</f>
        <v>BULLISH DIVERGENCE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66.5</v>
      </c>
      <c r="Q1081" s="9">
        <f t="shared" si="164"/>
        <v>18.725000000000001</v>
      </c>
      <c r="R1081" s="9">
        <f t="shared" si="165"/>
        <v>21.625</v>
      </c>
      <c r="S1081" s="9">
        <f t="shared" si="166"/>
        <v>33.674999999999997</v>
      </c>
      <c r="T1081" s="9">
        <f t="shared" si="167"/>
        <v>22.875</v>
      </c>
      <c r="U1081" s="8">
        <f t="shared" si="168"/>
        <v>24.675000000000001</v>
      </c>
      <c r="V1081" s="8">
        <f t="shared" si="169"/>
        <v>24.225000000000001</v>
      </c>
    </row>
    <row r="1082" spans="1:22" ht="13.5" x14ac:dyDescent="0.25">
      <c r="A1082" s="3">
        <f>RSI!A1082</f>
        <v>43581</v>
      </c>
      <c r="B1082" s="2">
        <f>RSI!B1082</f>
        <v>1.8483000000000001</v>
      </c>
      <c r="C1082" s="2">
        <f>RSI!I1082</f>
        <v>28.186439069397281</v>
      </c>
      <c r="D1082" s="2">
        <f>MACD!E1082</f>
        <v>7.1834294811550237E-3</v>
      </c>
      <c r="E1082" s="2">
        <f>MACD!F1082</f>
        <v>-9.293245682236417E-3</v>
      </c>
      <c r="F1082" s="2">
        <f>'Moving Avg'!D1082</f>
        <v>1.8751000000000002</v>
      </c>
      <c r="G1082" s="2">
        <f>'Moving Avg'!F1082</f>
        <v>1.9170700000000001</v>
      </c>
      <c r="H1082" s="2">
        <f>'Moving Avg'!G1082</f>
        <v>2.0097660000000013</v>
      </c>
      <c r="I1082" s="2">
        <f>'Moving Avg'!H1082</f>
        <v>2.3283694999999991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0"/>
        <v>50</v>
      </c>
      <c r="N1082" s="8">
        <f t="shared" si="161"/>
        <v>0</v>
      </c>
      <c r="O1082" s="8">
        <f t="shared" si="162"/>
        <v>0</v>
      </c>
      <c r="P1082" s="8">
        <f t="shared" si="163"/>
        <v>16.5</v>
      </c>
      <c r="Q1082" s="9">
        <f t="shared" si="164"/>
        <v>19.975000000000001</v>
      </c>
      <c r="R1082" s="9">
        <f t="shared" si="165"/>
        <v>14.125</v>
      </c>
      <c r="S1082" s="9">
        <f t="shared" si="166"/>
        <v>14.925000000000001</v>
      </c>
      <c r="T1082" s="9">
        <f t="shared" si="167"/>
        <v>16.625</v>
      </c>
      <c r="U1082" s="8">
        <f t="shared" si="168"/>
        <v>16.341666666666669</v>
      </c>
      <c r="V1082" s="8">
        <f t="shared" si="169"/>
        <v>16.412500000000001</v>
      </c>
    </row>
    <row r="1083" spans="1:22" ht="13.5" x14ac:dyDescent="0.25">
      <c r="A1083" s="3">
        <f>RSI!A1083</f>
        <v>43584</v>
      </c>
      <c r="B1083" s="2">
        <f>RSI!B1083</f>
        <v>1.8751</v>
      </c>
      <c r="C1083" s="2">
        <f>RSI!I1083</f>
        <v>36.79935663529244</v>
      </c>
      <c r="D1083" s="2">
        <f>MACD!E1083</f>
        <v>1.1234778858058236E-2</v>
      </c>
      <c r="E1083" s="2">
        <f>MACD!F1083</f>
        <v>-5.1876407741774863E-3</v>
      </c>
      <c r="F1083" s="2">
        <f>'Moving Avg'!D1083</f>
        <v>1.8751000000000002</v>
      </c>
      <c r="G1083" s="2">
        <f>'Moving Avg'!F1083</f>
        <v>1.913945</v>
      </c>
      <c r="H1083" s="2">
        <f>'Moving Avg'!G1083</f>
        <v>2.0008360000000014</v>
      </c>
      <c r="I1083" s="2">
        <f>'Moving Avg'!H1083</f>
        <v>2.3234134999999987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16.5</v>
      </c>
      <c r="Q1083" s="9">
        <f t="shared" si="164"/>
        <v>11.225</v>
      </c>
      <c r="R1083" s="9">
        <f t="shared" si="165"/>
        <v>9.125</v>
      </c>
      <c r="S1083" s="9">
        <f t="shared" si="166"/>
        <v>11.175000000000001</v>
      </c>
      <c r="T1083" s="9">
        <f t="shared" si="167"/>
        <v>10.375</v>
      </c>
      <c r="U1083" s="8">
        <f t="shared" si="168"/>
        <v>10.508333333333335</v>
      </c>
      <c r="V1083" s="8">
        <f t="shared" si="169"/>
        <v>10.475000000000001</v>
      </c>
    </row>
    <row r="1084" spans="1:22" ht="13.5" x14ac:dyDescent="0.25">
      <c r="A1084" s="3">
        <f>RSI!A1084</f>
        <v>43585</v>
      </c>
      <c r="B1084" s="2">
        <f>RSI!B1084</f>
        <v>1.8751</v>
      </c>
      <c r="C1084" s="2">
        <f>RSI!I1084</f>
        <v>36.79935663529244</v>
      </c>
      <c r="D1084" s="2">
        <f>MACD!E1084</f>
        <v>1.3623901260383597E-2</v>
      </c>
      <c r="E1084" s="2">
        <f>MACD!F1084</f>
        <v>-1.4253323672652695E-3</v>
      </c>
      <c r="F1084" s="2">
        <f>'Moving Avg'!D1084</f>
        <v>1.8751000000000002</v>
      </c>
      <c r="G1084" s="2">
        <f>'Moving Avg'!F1084</f>
        <v>1.9108200000000004</v>
      </c>
      <c r="H1084" s="2">
        <f>'Moving Avg'!G1084</f>
        <v>1.9919060000000015</v>
      </c>
      <c r="I1084" s="2">
        <f>'Moving Avg'!H1084</f>
        <v>2.3180559999999986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16.5</v>
      </c>
      <c r="Q1084" s="9">
        <f t="shared" si="164"/>
        <v>11.225</v>
      </c>
      <c r="R1084" s="9">
        <f t="shared" si="165"/>
        <v>9.125</v>
      </c>
      <c r="S1084" s="9">
        <f t="shared" si="166"/>
        <v>11.175000000000001</v>
      </c>
      <c r="T1084" s="9">
        <f t="shared" si="167"/>
        <v>10.375</v>
      </c>
      <c r="U1084" s="8">
        <f t="shared" si="168"/>
        <v>10.508333333333335</v>
      </c>
      <c r="V1084" s="8">
        <f t="shared" si="169"/>
        <v>10.475000000000001</v>
      </c>
    </row>
    <row r="1085" spans="1:22" ht="13.5" x14ac:dyDescent="0.25">
      <c r="A1085" s="3">
        <f>RSI!A1085</f>
        <v>43587</v>
      </c>
      <c r="B1085" s="2">
        <f>RSI!B1085</f>
        <v>1.8751</v>
      </c>
      <c r="C1085" s="2">
        <f>RSI!I1085</f>
        <v>36.79935663529244</v>
      </c>
      <c r="D1085" s="2">
        <f>MACD!E1085</f>
        <v>1.4582058113939089E-2</v>
      </c>
      <c r="E1085" s="2">
        <f>MACD!F1085</f>
        <v>1.7761457289756026E-3</v>
      </c>
      <c r="F1085" s="2">
        <f>'Moving Avg'!D1085</f>
        <v>1.8751000000000002</v>
      </c>
      <c r="G1085" s="2">
        <f>'Moving Avg'!F1085</f>
        <v>1.9076950000000004</v>
      </c>
      <c r="H1085" s="2">
        <f>'Moving Avg'!G1085</f>
        <v>1.9813700000000016</v>
      </c>
      <c r="I1085" s="2">
        <f>'Moving Avg'!H1085</f>
        <v>2.3127874999999984</v>
      </c>
      <c r="J1085" s="6" t="str">
        <f>OBV!F1085</f>
        <v>BEARISH</v>
      </c>
      <c r="K1085" s="6" t="str">
        <f>OBV!G1085</f>
        <v>NEUTRAL</v>
      </c>
      <c r="L1085" s="6" t="str">
        <f>OBV!H1085</f>
        <v>NEUTRAL</v>
      </c>
      <c r="M1085" s="8">
        <f t="shared" si="160"/>
        <v>25</v>
      </c>
      <c r="N1085" s="8">
        <f t="shared" si="161"/>
        <v>0</v>
      </c>
      <c r="O1085" s="8">
        <f t="shared" si="162"/>
        <v>0</v>
      </c>
      <c r="P1085" s="8">
        <f t="shared" si="163"/>
        <v>16.5</v>
      </c>
      <c r="Q1085" s="9">
        <f t="shared" si="164"/>
        <v>11.225</v>
      </c>
      <c r="R1085" s="9">
        <f t="shared" si="165"/>
        <v>9.125</v>
      </c>
      <c r="S1085" s="9">
        <f t="shared" si="166"/>
        <v>11.175000000000001</v>
      </c>
      <c r="T1085" s="9">
        <f t="shared" si="167"/>
        <v>10.375</v>
      </c>
      <c r="U1085" s="8">
        <f t="shared" si="168"/>
        <v>10.508333333333335</v>
      </c>
      <c r="V1085" s="8">
        <f t="shared" si="169"/>
        <v>10.475000000000001</v>
      </c>
    </row>
    <row r="1086" spans="1:22" ht="13.5" x14ac:dyDescent="0.25">
      <c r="A1086" s="3">
        <f>RSI!A1086</f>
        <v>43588</v>
      </c>
      <c r="B1086" s="2">
        <f>RSI!B1086</f>
        <v>1.8305</v>
      </c>
      <c r="C1086" s="2">
        <f>RSI!I1086</f>
        <v>29.456310018282792</v>
      </c>
      <c r="D1086" s="2">
        <f>MACD!E1086</f>
        <v>2.034890968736347E-2</v>
      </c>
      <c r="E1086" s="2">
        <f>MACD!F1086</f>
        <v>5.4906985206531755E-3</v>
      </c>
      <c r="F1086" s="2">
        <f>'Moving Avg'!D1086</f>
        <v>1.8608199999999999</v>
      </c>
      <c r="G1086" s="2">
        <f>'Moving Avg'!F1086</f>
        <v>1.9023400000000006</v>
      </c>
      <c r="H1086" s="2">
        <f>'Moving Avg'!G1086</f>
        <v>1.9692260000000017</v>
      </c>
      <c r="I1086" s="2">
        <f>'Moving Avg'!H1086</f>
        <v>2.3072959999999982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  <c r="M1086" s="8">
        <f t="shared" si="160"/>
        <v>50</v>
      </c>
      <c r="N1086" s="8">
        <f t="shared" si="161"/>
        <v>0</v>
      </c>
      <c r="O1086" s="8">
        <f t="shared" si="162"/>
        <v>0</v>
      </c>
      <c r="P1086" s="8">
        <f t="shared" si="163"/>
        <v>33</v>
      </c>
      <c r="Q1086" s="9">
        <f t="shared" si="164"/>
        <v>22.45</v>
      </c>
      <c r="R1086" s="9">
        <f t="shared" si="165"/>
        <v>18.25</v>
      </c>
      <c r="S1086" s="9">
        <f t="shared" si="166"/>
        <v>22.35</v>
      </c>
      <c r="T1086" s="9">
        <f t="shared" si="167"/>
        <v>20.75</v>
      </c>
      <c r="U1086" s="8">
        <f t="shared" si="168"/>
        <v>21.016666666666669</v>
      </c>
      <c r="V1086" s="8">
        <f t="shared" si="169"/>
        <v>20.950000000000003</v>
      </c>
    </row>
    <row r="1087" spans="1:22" ht="13.5" x14ac:dyDescent="0.25">
      <c r="A1087" s="3">
        <f>RSI!A1087</f>
        <v>43591</v>
      </c>
      <c r="B1087" s="2">
        <f>RSI!B1087</f>
        <v>1.8305</v>
      </c>
      <c r="C1087" s="2">
        <f>RSI!I1087</f>
        <v>29.456310018282807</v>
      </c>
      <c r="D1087" s="2">
        <f>MACD!E1087</f>
        <v>1.7508136308281852E-2</v>
      </c>
      <c r="E1087" s="2">
        <f>MACD!F1087</f>
        <v>7.8941860781789122E-3</v>
      </c>
      <c r="F1087" s="2">
        <f>'Moving Avg'!D1087</f>
        <v>1.8572600000000001</v>
      </c>
      <c r="G1087" s="2">
        <f>'Moving Avg'!F1087</f>
        <v>1.8969850000000004</v>
      </c>
      <c r="H1087" s="2">
        <f>'Moving Avg'!G1087</f>
        <v>1.9585120000000016</v>
      </c>
      <c r="I1087" s="2">
        <f>'Moving Avg'!H1087</f>
        <v>2.3019384999999981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  <c r="M1087" s="8">
        <f t="shared" si="160"/>
        <v>50</v>
      </c>
      <c r="N1087" s="8">
        <f t="shared" si="161"/>
        <v>0</v>
      </c>
      <c r="O1087" s="8">
        <f t="shared" si="162"/>
        <v>0</v>
      </c>
      <c r="P1087" s="8">
        <f t="shared" si="163"/>
        <v>33</v>
      </c>
      <c r="Q1087" s="9">
        <f t="shared" si="164"/>
        <v>22.45</v>
      </c>
      <c r="R1087" s="9">
        <f t="shared" si="165"/>
        <v>18.25</v>
      </c>
      <c r="S1087" s="9">
        <f t="shared" si="166"/>
        <v>22.35</v>
      </c>
      <c r="T1087" s="9">
        <f t="shared" si="167"/>
        <v>20.75</v>
      </c>
      <c r="U1087" s="8">
        <f t="shared" si="168"/>
        <v>21.016666666666669</v>
      </c>
      <c r="V1087" s="8">
        <f t="shared" si="169"/>
        <v>20.950000000000003</v>
      </c>
    </row>
    <row r="1088" spans="1:22" ht="13.5" x14ac:dyDescent="0.25">
      <c r="A1088" s="3">
        <f>RSI!A1088</f>
        <v>43592</v>
      </c>
      <c r="B1088" s="2">
        <f>RSI!B1088</f>
        <v>1.7768999999999999</v>
      </c>
      <c r="C1088" s="2">
        <f>RSI!I1088</f>
        <v>23.046555666665995</v>
      </c>
      <c r="D1088" s="2">
        <f>MACD!E1088</f>
        <v>1.9561568717168853E-2</v>
      </c>
      <c r="E1088" s="2">
        <f>MACD!F1088</f>
        <v>1.0227662605976901E-2</v>
      </c>
      <c r="F1088" s="2">
        <f>'Moving Avg'!D1088</f>
        <v>1.83762</v>
      </c>
      <c r="G1088" s="2">
        <f>'Moving Avg'!F1088</f>
        <v>1.8889500000000001</v>
      </c>
      <c r="H1088" s="2">
        <f>'Moving Avg'!G1088</f>
        <v>1.9469040000000015</v>
      </c>
      <c r="I1088" s="2">
        <f>'Moving Avg'!H1088</f>
        <v>2.2963129999999983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  <c r="M1088" s="8">
        <f t="shared" si="160"/>
        <v>50</v>
      </c>
      <c r="N1088" s="8">
        <f t="shared" si="161"/>
        <v>0</v>
      </c>
      <c r="O1088" s="8">
        <f t="shared" si="162"/>
        <v>0</v>
      </c>
      <c r="P1088" s="8">
        <f t="shared" si="163"/>
        <v>33</v>
      </c>
      <c r="Q1088" s="9">
        <f t="shared" si="164"/>
        <v>22.45</v>
      </c>
      <c r="R1088" s="9">
        <f t="shared" si="165"/>
        <v>18.25</v>
      </c>
      <c r="S1088" s="9">
        <f t="shared" si="166"/>
        <v>22.35</v>
      </c>
      <c r="T1088" s="9">
        <f t="shared" si="167"/>
        <v>20.75</v>
      </c>
      <c r="U1088" s="8">
        <f t="shared" si="168"/>
        <v>21.016666666666669</v>
      </c>
      <c r="V1088" s="8">
        <f t="shared" si="169"/>
        <v>20.950000000000003</v>
      </c>
    </row>
    <row r="1089" spans="1:22" ht="13.5" x14ac:dyDescent="0.25">
      <c r="A1089" s="3">
        <f>RSI!A1089</f>
        <v>43593</v>
      </c>
      <c r="B1089" s="2">
        <f>RSI!B1089</f>
        <v>1.8216000000000001</v>
      </c>
      <c r="C1089" s="2">
        <f>RSI!I1089</f>
        <v>35.626957097386736</v>
      </c>
      <c r="D1089" s="2">
        <f>MACD!E1089</f>
        <v>1.8755436630488509E-2</v>
      </c>
      <c r="E1089" s="2">
        <f>MACD!F1089</f>
        <v>1.1933217410879222E-2</v>
      </c>
      <c r="F1089" s="2">
        <f>'Moving Avg'!D1089</f>
        <v>1.8269200000000001</v>
      </c>
      <c r="G1089" s="2">
        <f>'Moving Avg'!F1089</f>
        <v>1.8831499999999999</v>
      </c>
      <c r="H1089" s="2">
        <f>'Moving Avg'!G1089</f>
        <v>1.9374400000000014</v>
      </c>
      <c r="I1089" s="2">
        <f>'Moving Avg'!H1089</f>
        <v>2.2909109999999977</v>
      </c>
      <c r="J1089" s="6" t="str">
        <f>OBV!F1089</f>
        <v>BEARISH</v>
      </c>
      <c r="K1089" s="6" t="str">
        <f>OBV!G1089</f>
        <v>STRONG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0</v>
      </c>
      <c r="P1089" s="8">
        <f t="shared" si="163"/>
        <v>33</v>
      </c>
      <c r="Q1089" s="9">
        <f t="shared" si="164"/>
        <v>13.7</v>
      </c>
      <c r="R1089" s="9">
        <f t="shared" si="165"/>
        <v>13.25</v>
      </c>
      <c r="S1089" s="9">
        <f t="shared" si="166"/>
        <v>18.600000000000001</v>
      </c>
      <c r="T1089" s="9">
        <f t="shared" si="167"/>
        <v>14.5</v>
      </c>
      <c r="U1089" s="8">
        <f t="shared" si="168"/>
        <v>15.183333333333332</v>
      </c>
      <c r="V1089" s="8">
        <f t="shared" si="169"/>
        <v>15.012499999999999</v>
      </c>
    </row>
    <row r="1090" spans="1:22" ht="13.5" x14ac:dyDescent="0.25">
      <c r="A1090" s="3">
        <f>RSI!A1090</f>
        <v>43594</v>
      </c>
      <c r="B1090" s="2">
        <f>RSI!B1090</f>
        <v>1.8126</v>
      </c>
      <c r="C1090" s="2">
        <f>RSI!I1090</f>
        <v>34.407302840437964</v>
      </c>
      <c r="D1090" s="2">
        <f>MACD!E1090</f>
        <v>1.9186467769066962E-2</v>
      </c>
      <c r="E1090" s="2">
        <f>MACD!F1090</f>
        <v>1.3383867482516772E-2</v>
      </c>
      <c r="F1090" s="2">
        <f>'Moving Avg'!D1090</f>
        <v>1.8144200000000001</v>
      </c>
      <c r="G1090" s="2">
        <f>'Moving Avg'!F1090</f>
        <v>1.8768999999999998</v>
      </c>
      <c r="H1090" s="2">
        <f>'Moving Avg'!G1090</f>
        <v>1.9290460000000016</v>
      </c>
      <c r="I1090" s="2">
        <f>'Moving Avg'!H1090</f>
        <v>2.2857764999999977</v>
      </c>
      <c r="J1090" s="6" t="str">
        <f>OBV!F1090</f>
        <v>BEARISH</v>
      </c>
      <c r="K1090" s="6" t="str">
        <f>OBV!G1090</f>
        <v>STRONG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13.7</v>
      </c>
      <c r="R1090" s="9">
        <f t="shared" si="165"/>
        <v>13.25</v>
      </c>
      <c r="S1090" s="9">
        <f t="shared" si="166"/>
        <v>18.600000000000001</v>
      </c>
      <c r="T1090" s="9">
        <f t="shared" si="167"/>
        <v>14.5</v>
      </c>
      <c r="U1090" s="8">
        <f t="shared" si="168"/>
        <v>15.183333333333332</v>
      </c>
      <c r="V1090" s="8">
        <f t="shared" si="169"/>
        <v>15.012499999999999</v>
      </c>
    </row>
    <row r="1091" spans="1:22" ht="13.5" x14ac:dyDescent="0.25">
      <c r="A1091" s="3">
        <f>RSI!A1091</f>
        <v>43595</v>
      </c>
      <c r="B1091" s="2">
        <f>RSI!B1091</f>
        <v>1.8126</v>
      </c>
      <c r="C1091" s="2">
        <f>RSI!I1091</f>
        <v>34.407302840437964</v>
      </c>
      <c r="D1091" s="2">
        <f>MACD!E1091</f>
        <v>2.4140848658049219E-2</v>
      </c>
      <c r="E1091" s="2">
        <f>MACD!F1091</f>
        <v>1.5535263717623262E-2</v>
      </c>
      <c r="F1091" s="2">
        <f>'Moving Avg'!D1091</f>
        <v>1.81084</v>
      </c>
      <c r="G1091" s="2">
        <f>'Moving Avg'!F1091</f>
        <v>1.8706500000000006</v>
      </c>
      <c r="H1091" s="2">
        <f>'Moving Avg'!G1091</f>
        <v>1.9206520000000014</v>
      </c>
      <c r="I1091" s="2">
        <f>'Moving Avg'!H1091</f>
        <v>2.2805079999999975</v>
      </c>
      <c r="J1091" s="6" t="str">
        <f>OBV!F1091</f>
        <v>BEARISH</v>
      </c>
      <c r="K1091" s="6" t="str">
        <f>OBV!G1091</f>
        <v>STRONG</v>
      </c>
      <c r="L1091" s="6" t="str">
        <f>OBV!H1091</f>
        <v>CONFIRMED BEARISH</v>
      </c>
      <c r="M1091" s="8">
        <f t="shared" si="170"/>
        <v>25</v>
      </c>
      <c r="N1091" s="8">
        <f t="shared" si="171"/>
        <v>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13.7</v>
      </c>
      <c r="R1091" s="9">
        <f t="shared" ref="R1091:R1154" si="175">M1091*0.2+N1091*0.2+O1091*0.35+P1091*0.25</f>
        <v>13.25</v>
      </c>
      <c r="S1091" s="9">
        <f t="shared" ref="S1091:S1154" si="176">M1091*0.15+N1091*0.15+O1091*0.25+P1091*0.45</f>
        <v>18.600000000000001</v>
      </c>
      <c r="T1091" s="9">
        <f t="shared" ref="T1091:T1154" si="177">0.25*SUM(M1091:P1091)</f>
        <v>14.5</v>
      </c>
      <c r="U1091" s="8">
        <f t="shared" ref="U1091:U1154" si="178">SUM(Q1091:S1091)/3</f>
        <v>15.183333333333332</v>
      </c>
      <c r="V1091" s="8">
        <f t="shared" ref="V1091:V1154" si="179">SUM(Q1091:T1091)/4</f>
        <v>15.012499999999999</v>
      </c>
    </row>
    <row r="1092" spans="1:22" ht="13.5" x14ac:dyDescent="0.25">
      <c r="A1092" s="3">
        <f>RSI!A1092</f>
        <v>43598</v>
      </c>
      <c r="B1092" s="2">
        <f>RSI!B1092</f>
        <v>1.7589999999999999</v>
      </c>
      <c r="C1092" s="2">
        <f>RSI!I1092</f>
        <v>27.827365664961576</v>
      </c>
      <c r="D1092" s="2">
        <f>MACD!E1092</f>
        <v>2.4489257062145775E-2</v>
      </c>
      <c r="E1092" s="2">
        <f>MACD!F1092</f>
        <v>1.7326062386527764E-2</v>
      </c>
      <c r="F1092" s="2">
        <f>'Moving Avg'!D1092</f>
        <v>1.7965399999999998</v>
      </c>
      <c r="G1092" s="2">
        <f>'Moving Avg'!F1092</f>
        <v>1.8617200000000005</v>
      </c>
      <c r="H1092" s="2">
        <f>'Moving Avg'!G1092</f>
        <v>1.9119000000000017</v>
      </c>
      <c r="I1092" s="2">
        <f>'Moving Avg'!H1092</f>
        <v>2.2750164999999978</v>
      </c>
      <c r="J1092" s="6" t="str">
        <f>OBV!F1092</f>
        <v>BEARISH</v>
      </c>
      <c r="K1092" s="6" t="str">
        <f>OBV!G1092</f>
        <v>STRONG</v>
      </c>
      <c r="L1092" s="6" t="str">
        <f>OBV!H1092</f>
        <v>CONFIRMED BEARISH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33</v>
      </c>
      <c r="Q1092" s="9">
        <f t="shared" si="174"/>
        <v>22.45</v>
      </c>
      <c r="R1092" s="9">
        <f t="shared" si="175"/>
        <v>18.25</v>
      </c>
      <c r="S1092" s="9">
        <f t="shared" si="176"/>
        <v>22.35</v>
      </c>
      <c r="T1092" s="9">
        <f t="shared" si="177"/>
        <v>20.75</v>
      </c>
      <c r="U1092" s="8">
        <f t="shared" si="178"/>
        <v>21.016666666666669</v>
      </c>
      <c r="V1092" s="8">
        <f t="shared" si="179"/>
        <v>20.950000000000003</v>
      </c>
    </row>
    <row r="1093" spans="1:22" ht="13.5" x14ac:dyDescent="0.25">
      <c r="A1093" s="3">
        <f>RSI!A1093</f>
        <v>43599</v>
      </c>
      <c r="B1093" s="2">
        <f>RSI!B1093</f>
        <v>1.8126</v>
      </c>
      <c r="C1093" s="2">
        <f>RSI!I1093</f>
        <v>40.152738919503591</v>
      </c>
      <c r="D1093" s="2">
        <f>MACD!E1093</f>
        <v>2.5653517127325332E-2</v>
      </c>
      <c r="E1093" s="2">
        <f>MACD!F1093</f>
        <v>1.8991553334687279E-2</v>
      </c>
      <c r="F1093" s="2">
        <f>'Moving Avg'!D1093</f>
        <v>1.8036799999999999</v>
      </c>
      <c r="G1093" s="2">
        <f>'Moving Avg'!F1093</f>
        <v>1.8554700000000004</v>
      </c>
      <c r="H1093" s="2">
        <f>'Moving Avg'!G1093</f>
        <v>1.9054700000000013</v>
      </c>
      <c r="I1093" s="2">
        <f>'Moving Avg'!H1093</f>
        <v>2.2694804999999976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  <c r="M1093" s="8">
        <f t="shared" si="170"/>
        <v>25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11.225</v>
      </c>
      <c r="R1093" s="9">
        <f t="shared" si="175"/>
        <v>9.125</v>
      </c>
      <c r="S1093" s="9">
        <f t="shared" si="176"/>
        <v>11.175000000000001</v>
      </c>
      <c r="T1093" s="9">
        <f t="shared" si="177"/>
        <v>10.375</v>
      </c>
      <c r="U1093" s="8">
        <f t="shared" si="178"/>
        <v>10.508333333333335</v>
      </c>
      <c r="V1093" s="8">
        <f t="shared" si="179"/>
        <v>10.475000000000001</v>
      </c>
    </row>
    <row r="1094" spans="1:22" ht="13.5" x14ac:dyDescent="0.25">
      <c r="A1094" s="3">
        <f>RSI!A1094</f>
        <v>43600</v>
      </c>
      <c r="B1094" s="2">
        <f>RSI!B1094</f>
        <v>1.7589999999999999</v>
      </c>
      <c r="C1094" s="2">
        <f>RSI!I1094</f>
        <v>33.915281037676735</v>
      </c>
      <c r="D1094" s="2">
        <f>MACD!E1094</f>
        <v>3.0955960003151706E-2</v>
      </c>
      <c r="E1094" s="2">
        <f>MACD!F1094</f>
        <v>2.1384434668380164E-2</v>
      </c>
      <c r="F1094" s="2">
        <f>'Moving Avg'!D1094</f>
        <v>1.7911600000000001</v>
      </c>
      <c r="G1094" s="2">
        <f>'Moving Avg'!F1094</f>
        <v>1.8469850000000001</v>
      </c>
      <c r="H1094" s="2">
        <f>'Moving Avg'!G1094</f>
        <v>1.8990400000000014</v>
      </c>
      <c r="I1094" s="2">
        <f>'Moving Avg'!H1094</f>
        <v>2.2638099999999977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16.5</v>
      </c>
      <c r="Q1094" s="9">
        <f t="shared" si="174"/>
        <v>11.225</v>
      </c>
      <c r="R1094" s="9">
        <f t="shared" si="175"/>
        <v>9.125</v>
      </c>
      <c r="S1094" s="9">
        <f t="shared" si="176"/>
        <v>11.175000000000001</v>
      </c>
      <c r="T1094" s="9">
        <f t="shared" si="177"/>
        <v>10.375</v>
      </c>
      <c r="U1094" s="8">
        <f t="shared" si="178"/>
        <v>10.508333333333335</v>
      </c>
      <c r="V1094" s="8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1.7233000000000001</v>
      </c>
      <c r="C1095" s="2">
        <f>RSI!I1095</f>
        <v>30.515147073843607</v>
      </c>
      <c r="D1095" s="2">
        <f>MACD!E1095</f>
        <v>3.8725042484176297E-2</v>
      </c>
      <c r="E1095" s="2">
        <f>MACD!F1095</f>
        <v>2.485255623153939E-2</v>
      </c>
      <c r="F1095" s="2">
        <f>'Moving Avg'!D1095</f>
        <v>1.7733000000000001</v>
      </c>
      <c r="G1095" s="2">
        <f>'Moving Avg'!F1095</f>
        <v>1.8371600000000003</v>
      </c>
      <c r="H1095" s="2">
        <f>'Moving Avg'!G1095</f>
        <v>1.892610000000001</v>
      </c>
      <c r="I1095" s="2">
        <f>'Moving Avg'!H1095</f>
        <v>2.2580059999999973</v>
      </c>
      <c r="J1095" s="6" t="str">
        <f>OBV!F1095</f>
        <v>BULLISH</v>
      </c>
      <c r="K1095" s="6" t="str">
        <f>OBV!G1095</f>
        <v>NEUTRAL</v>
      </c>
      <c r="L1095" s="6" t="str">
        <f>OBV!H1095</f>
        <v>BULLISH DIVERGENCE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66.5</v>
      </c>
      <c r="Q1095" s="9">
        <f t="shared" si="174"/>
        <v>18.725000000000001</v>
      </c>
      <c r="R1095" s="9">
        <f t="shared" si="175"/>
        <v>21.625</v>
      </c>
      <c r="S1095" s="9">
        <f t="shared" si="176"/>
        <v>33.674999999999997</v>
      </c>
      <c r="T1095" s="9">
        <f t="shared" si="177"/>
        <v>22.875</v>
      </c>
      <c r="U1095" s="8">
        <f t="shared" si="178"/>
        <v>24.675000000000001</v>
      </c>
      <c r="V1095" s="8">
        <f t="shared" si="179"/>
        <v>24.225000000000001</v>
      </c>
    </row>
    <row r="1096" spans="1:22" ht="13.5" x14ac:dyDescent="0.25">
      <c r="A1096" s="3">
        <f>RSI!A1096</f>
        <v>43602</v>
      </c>
      <c r="B1096" s="2">
        <f>RSI!B1096</f>
        <v>1.7858000000000001</v>
      </c>
      <c r="C1096" s="2">
        <f>RSI!I1096</f>
        <v>41.561013095427498</v>
      </c>
      <c r="D1096" s="2">
        <f>MACD!E1096</f>
        <v>3.4609365881170806E-2</v>
      </c>
      <c r="E1096" s="2">
        <f>MACD!F1096</f>
        <v>2.6803918161465674E-2</v>
      </c>
      <c r="F1096" s="2">
        <f>'Moving Avg'!D1096</f>
        <v>1.7679400000000001</v>
      </c>
      <c r="G1096" s="2">
        <f>'Moving Avg'!F1096</f>
        <v>1.8300150000000002</v>
      </c>
      <c r="H1096" s="2">
        <f>'Moving Avg'!G1096</f>
        <v>1.8892160000000009</v>
      </c>
      <c r="I1096" s="2">
        <f>'Moving Avg'!H1096</f>
        <v>2.2525589999999975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66.5</v>
      </c>
      <c r="Q1096" s="9">
        <f t="shared" si="174"/>
        <v>18.725000000000001</v>
      </c>
      <c r="R1096" s="9">
        <f t="shared" si="175"/>
        <v>21.625</v>
      </c>
      <c r="S1096" s="9">
        <f t="shared" si="176"/>
        <v>33.674999999999997</v>
      </c>
      <c r="T1096" s="9">
        <f t="shared" si="177"/>
        <v>22.875</v>
      </c>
      <c r="U1096" s="8">
        <f t="shared" si="178"/>
        <v>24.675000000000001</v>
      </c>
      <c r="V1096" s="8">
        <f t="shared" si="179"/>
        <v>24.225000000000001</v>
      </c>
    </row>
    <row r="1097" spans="1:22" ht="13.5" x14ac:dyDescent="0.25">
      <c r="A1097" s="3">
        <f>RSI!A1097</f>
        <v>43605</v>
      </c>
      <c r="B1097" s="2">
        <f>RSI!B1097</f>
        <v>1.7323</v>
      </c>
      <c r="C1097" s="2">
        <f>RSI!I1097</f>
        <v>36.24894698091898</v>
      </c>
      <c r="D1097" s="2">
        <f>MACD!E1097</f>
        <v>3.5462788874472295E-2</v>
      </c>
      <c r="E1097" s="2">
        <f>MACD!F1097</f>
        <v>2.8535692304067002E-2</v>
      </c>
      <c r="F1097" s="2">
        <f>'Moving Avg'!D1097</f>
        <v>1.7626000000000002</v>
      </c>
      <c r="G1097" s="2">
        <f>'Moving Avg'!F1097</f>
        <v>1.8228750000000002</v>
      </c>
      <c r="H1097" s="2">
        <f>'Moving Avg'!G1097</f>
        <v>1.8847520000000009</v>
      </c>
      <c r="I1097" s="2">
        <f>'Moving Avg'!H1097</f>
        <v>2.2472464999999975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16.5</v>
      </c>
      <c r="Q1097" s="9">
        <f t="shared" si="174"/>
        <v>11.225</v>
      </c>
      <c r="R1097" s="9">
        <f t="shared" si="175"/>
        <v>9.125</v>
      </c>
      <c r="S1097" s="9">
        <f t="shared" si="176"/>
        <v>11.175000000000001</v>
      </c>
      <c r="T1097" s="9">
        <f t="shared" si="177"/>
        <v>10.375</v>
      </c>
      <c r="U1097" s="8">
        <f t="shared" si="178"/>
        <v>10.508333333333335</v>
      </c>
      <c r="V1097" s="8">
        <f t="shared" si="179"/>
        <v>10.475000000000001</v>
      </c>
    </row>
    <row r="1098" spans="1:22" ht="13.5" x14ac:dyDescent="0.25">
      <c r="A1098" s="3">
        <f>RSI!A1098</f>
        <v>43606</v>
      </c>
      <c r="B1098" s="2">
        <f>RSI!B1098</f>
        <v>1.7768999999999999</v>
      </c>
      <c r="C1098" s="2">
        <f>RSI!I1098</f>
        <v>42.811215164302205</v>
      </c>
      <c r="D1098" s="2">
        <f>MACD!E1098</f>
        <v>2.5296521545868256E-2</v>
      </c>
      <c r="E1098" s="2">
        <f>MACD!F1098</f>
        <v>2.7887858152427256E-2</v>
      </c>
      <c r="F1098" s="2">
        <f>'Moving Avg'!D1098</f>
        <v>1.75546</v>
      </c>
      <c r="G1098" s="2">
        <f>'Moving Avg'!F1098</f>
        <v>1.8179650000000003</v>
      </c>
      <c r="H1098" s="2">
        <f>'Moving Avg'!G1098</f>
        <v>1.8797520000000008</v>
      </c>
      <c r="I1098" s="2">
        <f>'Moving Avg'!H1098</f>
        <v>2.2423799999999976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25</v>
      </c>
      <c r="N1098" s="8">
        <f t="shared" si="171"/>
        <v>45</v>
      </c>
      <c r="O1098" s="8">
        <f t="shared" si="172"/>
        <v>0</v>
      </c>
      <c r="P1098" s="8">
        <f t="shared" si="173"/>
        <v>16.5</v>
      </c>
      <c r="Q1098" s="9">
        <f t="shared" si="174"/>
        <v>26.975000000000001</v>
      </c>
      <c r="R1098" s="9">
        <f t="shared" si="175"/>
        <v>18.125</v>
      </c>
      <c r="S1098" s="9">
        <f t="shared" si="176"/>
        <v>17.925000000000001</v>
      </c>
      <c r="T1098" s="9">
        <f t="shared" si="177"/>
        <v>21.625</v>
      </c>
      <c r="U1098" s="8">
        <f t="shared" si="178"/>
        <v>21.008333333333336</v>
      </c>
      <c r="V1098" s="8">
        <f t="shared" si="179"/>
        <v>21.162500000000001</v>
      </c>
    </row>
    <row r="1099" spans="1:22" ht="13.5" x14ac:dyDescent="0.25">
      <c r="A1099" s="3">
        <f>RSI!A1099</f>
        <v>43607</v>
      </c>
      <c r="B1099" s="2">
        <f>RSI!B1099</f>
        <v>1.7143999999999999</v>
      </c>
      <c r="C1099" s="2">
        <f>RSI!I1099</f>
        <v>37.054928269629805</v>
      </c>
      <c r="D1099" s="2">
        <f>MACD!E1099</f>
        <v>2.8549770544302744E-2</v>
      </c>
      <c r="E1099" s="2">
        <f>MACD!F1099</f>
        <v>2.8020240630802357E-2</v>
      </c>
      <c r="F1099" s="2">
        <f>'Moving Avg'!D1099</f>
        <v>1.74654</v>
      </c>
      <c r="G1099" s="2">
        <f>'Moving Avg'!F1099</f>
        <v>1.80993</v>
      </c>
      <c r="H1099" s="2">
        <f>'Moving Avg'!G1099</f>
        <v>1.8745740000000006</v>
      </c>
      <c r="I1099" s="2">
        <f>'Moving Avg'!H1099</f>
        <v>2.2369779999999975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25</v>
      </c>
      <c r="N1099" s="8">
        <f t="shared" si="171"/>
        <v>0</v>
      </c>
      <c r="O1099" s="8">
        <f t="shared" si="172"/>
        <v>0</v>
      </c>
      <c r="P1099" s="8">
        <f t="shared" si="173"/>
        <v>16.5</v>
      </c>
      <c r="Q1099" s="9">
        <f t="shared" si="174"/>
        <v>11.225</v>
      </c>
      <c r="R1099" s="9">
        <f t="shared" si="175"/>
        <v>9.125</v>
      </c>
      <c r="S1099" s="9">
        <f t="shared" si="176"/>
        <v>11.175000000000001</v>
      </c>
      <c r="T1099" s="9">
        <f t="shared" si="177"/>
        <v>10.375</v>
      </c>
      <c r="U1099" s="8">
        <f t="shared" si="178"/>
        <v>10.508333333333335</v>
      </c>
      <c r="V1099" s="8">
        <f t="shared" si="179"/>
        <v>10.475000000000001</v>
      </c>
    </row>
    <row r="1100" spans="1:22" ht="13.5" x14ac:dyDescent="0.25">
      <c r="A1100" s="3">
        <f>RSI!A1100</f>
        <v>43608</v>
      </c>
      <c r="B1100" s="2">
        <f>RSI!B1100</f>
        <v>1.7768999999999999</v>
      </c>
      <c r="C1100" s="2">
        <f>RSI!I1100</f>
        <v>45.016550101706486</v>
      </c>
      <c r="D1100" s="2">
        <f>MACD!E1100</f>
        <v>2.5980666249123763E-2</v>
      </c>
      <c r="E1100" s="2">
        <f>MACD!F1100</f>
        <v>2.7612325754466639E-2</v>
      </c>
      <c r="F1100" s="2">
        <f>'Moving Avg'!D1100</f>
        <v>1.7572599999999998</v>
      </c>
      <c r="G1100" s="2">
        <f>'Moving Avg'!F1100</f>
        <v>1.8050200000000001</v>
      </c>
      <c r="H1100" s="2">
        <f>'Moving Avg'!G1100</f>
        <v>1.8717160000000006</v>
      </c>
      <c r="I1100" s="2">
        <f>'Moving Avg'!H1100</f>
        <v>2.2320224999999976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  <c r="M1100" s="8">
        <f t="shared" si="170"/>
        <v>25</v>
      </c>
      <c r="N1100" s="8">
        <f t="shared" si="171"/>
        <v>45</v>
      </c>
      <c r="O1100" s="8">
        <f t="shared" si="172"/>
        <v>0</v>
      </c>
      <c r="P1100" s="8">
        <f t="shared" si="173"/>
        <v>67</v>
      </c>
      <c r="Q1100" s="9">
        <f t="shared" si="174"/>
        <v>34.549999999999997</v>
      </c>
      <c r="R1100" s="9">
        <f t="shared" si="175"/>
        <v>30.75</v>
      </c>
      <c r="S1100" s="9">
        <f t="shared" si="176"/>
        <v>40.650000000000006</v>
      </c>
      <c r="T1100" s="9">
        <f t="shared" si="177"/>
        <v>34.25</v>
      </c>
      <c r="U1100" s="8">
        <f t="shared" si="178"/>
        <v>35.31666666666667</v>
      </c>
      <c r="V1100" s="8">
        <f t="shared" si="179"/>
        <v>35.049999999999997</v>
      </c>
    </row>
    <row r="1101" spans="1:22" ht="13.5" x14ac:dyDescent="0.25">
      <c r="A1101" s="3">
        <f>RSI!A1101</f>
        <v>43609</v>
      </c>
      <c r="B1101" s="2">
        <f>RSI!B1101</f>
        <v>1.7768999999999999</v>
      </c>
      <c r="C1101" s="2">
        <f>RSI!I1101</f>
        <v>45.016550101706486</v>
      </c>
      <c r="D1101" s="2">
        <f>MACD!E1101</f>
        <v>2.4078596886814241E-2</v>
      </c>
      <c r="E1101" s="2">
        <f>MACD!F1101</f>
        <v>2.6905579980936161E-2</v>
      </c>
      <c r="F1101" s="2">
        <f>'Moving Avg'!D1101</f>
        <v>1.7554799999999997</v>
      </c>
      <c r="G1101" s="2">
        <f>'Moving Avg'!F1101</f>
        <v>1.7987699999999998</v>
      </c>
      <c r="H1101" s="2">
        <f>'Moving Avg'!G1101</f>
        <v>1.8688580000000004</v>
      </c>
      <c r="I1101" s="2">
        <f>'Moving Avg'!H1101</f>
        <v>2.2273344999999973</v>
      </c>
      <c r="J1101" s="6" t="str">
        <f>OBV!F1101</f>
        <v>BULLISH</v>
      </c>
      <c r="K1101" s="6" t="str">
        <f>OBV!G1101</f>
        <v>WEAK</v>
      </c>
      <c r="L1101" s="6" t="str">
        <f>OBV!H1101</f>
        <v>BULLISH DIVERGENCE</v>
      </c>
      <c r="M1101" s="8">
        <f t="shared" si="170"/>
        <v>25</v>
      </c>
      <c r="N1101" s="8">
        <f t="shared" si="171"/>
        <v>45</v>
      </c>
      <c r="O1101" s="8">
        <f t="shared" si="172"/>
        <v>0</v>
      </c>
      <c r="P1101" s="8">
        <f t="shared" si="173"/>
        <v>50</v>
      </c>
      <c r="Q1101" s="9">
        <f t="shared" si="174"/>
        <v>32</v>
      </c>
      <c r="R1101" s="9">
        <f t="shared" si="175"/>
        <v>26.5</v>
      </c>
      <c r="S1101" s="9">
        <f t="shared" si="176"/>
        <v>33</v>
      </c>
      <c r="T1101" s="9">
        <f t="shared" si="177"/>
        <v>30</v>
      </c>
      <c r="U1101" s="8">
        <f t="shared" si="178"/>
        <v>30.5</v>
      </c>
      <c r="V1101" s="8">
        <f t="shared" si="179"/>
        <v>30.375</v>
      </c>
    </row>
    <row r="1102" spans="1:22" ht="13.5" x14ac:dyDescent="0.25">
      <c r="A1102" s="3">
        <f>RSI!A1102</f>
        <v>43612</v>
      </c>
      <c r="B1102" s="2">
        <f>RSI!B1102</f>
        <v>1.7768999999999999</v>
      </c>
      <c r="C1102" s="2">
        <f>RSI!I1102</f>
        <v>45.016550101706486</v>
      </c>
      <c r="D1102" s="2">
        <f>MACD!E1102</f>
        <v>1.4474655399115299E-2</v>
      </c>
      <c r="E1102" s="2">
        <f>MACD!F1102</f>
        <v>2.441939506457199E-2</v>
      </c>
      <c r="F1102" s="2">
        <f>'Moving Avg'!D1102</f>
        <v>1.7643999999999997</v>
      </c>
      <c r="G1102" s="2">
        <f>'Moving Avg'!F1102</f>
        <v>1.7952000000000001</v>
      </c>
      <c r="H1102" s="2">
        <f>'Moving Avg'!G1102</f>
        <v>1.8660000000000005</v>
      </c>
      <c r="I1102" s="2">
        <f>'Moving Avg'!H1102</f>
        <v>2.2227804999999976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  <c r="M1102" s="8">
        <f t="shared" si="170"/>
        <v>25</v>
      </c>
      <c r="N1102" s="8">
        <f t="shared" si="171"/>
        <v>45</v>
      </c>
      <c r="O1102" s="8">
        <f t="shared" si="172"/>
        <v>0</v>
      </c>
      <c r="P1102" s="8">
        <f t="shared" si="173"/>
        <v>67</v>
      </c>
      <c r="Q1102" s="9">
        <f t="shared" si="174"/>
        <v>34.549999999999997</v>
      </c>
      <c r="R1102" s="9">
        <f t="shared" si="175"/>
        <v>30.75</v>
      </c>
      <c r="S1102" s="9">
        <f t="shared" si="176"/>
        <v>40.650000000000006</v>
      </c>
      <c r="T1102" s="9">
        <f t="shared" si="177"/>
        <v>34.25</v>
      </c>
      <c r="U1102" s="8">
        <f t="shared" si="178"/>
        <v>35.31666666666667</v>
      </c>
      <c r="V1102" s="8">
        <f t="shared" si="179"/>
        <v>35.049999999999997</v>
      </c>
    </row>
    <row r="1103" spans="1:22" ht="13.5" x14ac:dyDescent="0.25">
      <c r="A1103" s="3">
        <f>RSI!A1103</f>
        <v>43613</v>
      </c>
      <c r="B1103" s="2">
        <f>RSI!B1103</f>
        <v>1.7768999999999999</v>
      </c>
      <c r="C1103" s="2">
        <f>RSI!I1103</f>
        <v>45.016550101706486</v>
      </c>
      <c r="D1103" s="2">
        <f>MACD!E1103</f>
        <v>1.48274117218683E-2</v>
      </c>
      <c r="E1103" s="2">
        <f>MACD!F1103</f>
        <v>2.2500998396031254E-2</v>
      </c>
      <c r="F1103" s="2">
        <f>'Moving Avg'!D1103</f>
        <v>1.7643999999999997</v>
      </c>
      <c r="G1103" s="2">
        <f>'Moving Avg'!F1103</f>
        <v>1.7902899999999999</v>
      </c>
      <c r="H1103" s="2">
        <f>'Moving Avg'!G1103</f>
        <v>1.8647500000000001</v>
      </c>
      <c r="I1103" s="2">
        <f>'Moving Avg'!H1103</f>
        <v>2.2183159999999975</v>
      </c>
      <c r="J1103" s="6" t="str">
        <f>OBV!F1103</f>
        <v>BULLISH</v>
      </c>
      <c r="K1103" s="6" t="str">
        <f>OBV!G1103</f>
        <v>WEAK</v>
      </c>
      <c r="L1103" s="6" t="str">
        <f>OBV!H1103</f>
        <v>NEUTRAL</v>
      </c>
      <c r="M1103" s="8">
        <f t="shared" si="170"/>
        <v>25</v>
      </c>
      <c r="N1103" s="8">
        <f t="shared" si="171"/>
        <v>45</v>
      </c>
      <c r="O1103" s="8">
        <f t="shared" si="172"/>
        <v>0</v>
      </c>
      <c r="P1103" s="8">
        <f t="shared" si="173"/>
        <v>33</v>
      </c>
      <c r="Q1103" s="9">
        <f t="shared" si="174"/>
        <v>29.45</v>
      </c>
      <c r="R1103" s="9">
        <f t="shared" si="175"/>
        <v>22.25</v>
      </c>
      <c r="S1103" s="9">
        <f t="shared" si="176"/>
        <v>25.35</v>
      </c>
      <c r="T1103" s="9">
        <f t="shared" si="177"/>
        <v>25.75</v>
      </c>
      <c r="U1103" s="8">
        <f t="shared" si="178"/>
        <v>25.683333333333337</v>
      </c>
      <c r="V1103" s="8">
        <f t="shared" si="179"/>
        <v>25.700000000000003</v>
      </c>
    </row>
    <row r="1104" spans="1:22" ht="13.5" x14ac:dyDescent="0.25">
      <c r="A1104" s="3">
        <f>RSI!A1104</f>
        <v>43614</v>
      </c>
      <c r="B1104" s="2">
        <f>RSI!B1104</f>
        <v>1.7323</v>
      </c>
      <c r="C1104" s="2">
        <f>RSI!I1104</f>
        <v>40.143022239086655</v>
      </c>
      <c r="D1104" s="2">
        <f>MACD!E1104</f>
        <v>1.0399201869644825E-2</v>
      </c>
      <c r="E1104" s="2">
        <f>MACD!F1104</f>
        <v>2.0080639090753968E-2</v>
      </c>
      <c r="F1104" s="2">
        <f>'Moving Avg'!D1104</f>
        <v>1.7679800000000001</v>
      </c>
      <c r="G1104" s="2">
        <f>'Moving Avg'!F1104</f>
        <v>1.7831500000000005</v>
      </c>
      <c r="H1104" s="2">
        <f>'Moving Avg'!G1104</f>
        <v>1.8624300000000003</v>
      </c>
      <c r="I1104" s="2">
        <f>'Moving Avg'!H1104</f>
        <v>2.2136284999999973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  <c r="M1104" s="8">
        <f t="shared" si="170"/>
        <v>25</v>
      </c>
      <c r="N1104" s="8">
        <f t="shared" si="171"/>
        <v>45</v>
      </c>
      <c r="O1104" s="8">
        <f t="shared" si="172"/>
        <v>0</v>
      </c>
      <c r="P1104" s="8">
        <f t="shared" si="173"/>
        <v>67</v>
      </c>
      <c r="Q1104" s="9">
        <f t="shared" si="174"/>
        <v>34.549999999999997</v>
      </c>
      <c r="R1104" s="9">
        <f t="shared" si="175"/>
        <v>30.75</v>
      </c>
      <c r="S1104" s="9">
        <f t="shared" si="176"/>
        <v>40.650000000000006</v>
      </c>
      <c r="T1104" s="9">
        <f t="shared" si="177"/>
        <v>34.25</v>
      </c>
      <c r="U1104" s="8">
        <f t="shared" si="178"/>
        <v>35.31666666666667</v>
      </c>
      <c r="V1104" s="8">
        <f t="shared" si="179"/>
        <v>35.049999999999997</v>
      </c>
    </row>
    <row r="1105" spans="1:22" ht="13.5" x14ac:dyDescent="0.25">
      <c r="A1105" s="3">
        <f>RSI!A1105</f>
        <v>43615</v>
      </c>
      <c r="B1105" s="2">
        <f>RSI!B1105</f>
        <v>1.6876</v>
      </c>
      <c r="C1105" s="2">
        <f>RSI!I1105</f>
        <v>35.943075118933251</v>
      </c>
      <c r="D1105" s="2">
        <f>MACD!E1105</f>
        <v>4.9343741863399071E-3</v>
      </c>
      <c r="E1105" s="2">
        <f>MACD!F1105</f>
        <v>1.7051386109871159E-2</v>
      </c>
      <c r="F1105" s="2">
        <f>'Moving Avg'!D1105</f>
        <v>1.7501200000000001</v>
      </c>
      <c r="G1105" s="2">
        <f>'Moving Avg'!F1105</f>
        <v>1.7737750000000005</v>
      </c>
      <c r="H1105" s="2">
        <f>'Moving Avg'!G1105</f>
        <v>1.8586800000000003</v>
      </c>
      <c r="I1105" s="2">
        <f>'Moving Avg'!H1105</f>
        <v>2.2086724999999974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  <c r="M1105" s="8">
        <f t="shared" si="170"/>
        <v>25</v>
      </c>
      <c r="N1105" s="8">
        <f t="shared" si="171"/>
        <v>45</v>
      </c>
      <c r="O1105" s="8">
        <f t="shared" si="172"/>
        <v>0</v>
      </c>
      <c r="P1105" s="8">
        <f t="shared" si="173"/>
        <v>16.5</v>
      </c>
      <c r="Q1105" s="9">
        <f t="shared" si="174"/>
        <v>26.975000000000001</v>
      </c>
      <c r="R1105" s="9">
        <f t="shared" si="175"/>
        <v>18.125</v>
      </c>
      <c r="S1105" s="9">
        <f t="shared" si="176"/>
        <v>17.925000000000001</v>
      </c>
      <c r="T1105" s="9">
        <f t="shared" si="177"/>
        <v>21.625</v>
      </c>
      <c r="U1105" s="8">
        <f t="shared" si="178"/>
        <v>21.008333333333336</v>
      </c>
      <c r="V1105" s="8">
        <f t="shared" si="179"/>
        <v>21.162500000000001</v>
      </c>
    </row>
    <row r="1106" spans="1:22" ht="13.5" x14ac:dyDescent="0.25">
      <c r="A1106" s="3">
        <f>RSI!A1106</f>
        <v>43616</v>
      </c>
      <c r="B1106" s="2">
        <f>RSI!B1106</f>
        <v>1.6964999999999999</v>
      </c>
      <c r="C1106" s="2">
        <f>RSI!I1106</f>
        <v>37.348578366281345</v>
      </c>
      <c r="D1106" s="2">
        <f>MACD!E1106</f>
        <v>9.9595448141058807E-3</v>
      </c>
      <c r="E1106" s="2">
        <f>MACD!F1106</f>
        <v>1.5633017850718106E-2</v>
      </c>
      <c r="F1106" s="2">
        <f>'Moving Avg'!D1106</f>
        <v>1.7340399999999998</v>
      </c>
      <c r="G1106" s="2">
        <f>'Moving Avg'!F1106</f>
        <v>1.7670750000000006</v>
      </c>
      <c r="H1106" s="2">
        <f>'Moving Avg'!G1106</f>
        <v>1.8545720000000001</v>
      </c>
      <c r="I1106" s="2">
        <f>'Moving Avg'!H1106</f>
        <v>2.2037609999999974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25</v>
      </c>
      <c r="N1106" s="8">
        <f t="shared" si="171"/>
        <v>45</v>
      </c>
      <c r="O1106" s="8">
        <f t="shared" si="172"/>
        <v>0</v>
      </c>
      <c r="P1106" s="8">
        <f t="shared" si="173"/>
        <v>16.5</v>
      </c>
      <c r="Q1106" s="9">
        <f t="shared" si="174"/>
        <v>26.975000000000001</v>
      </c>
      <c r="R1106" s="9">
        <f t="shared" si="175"/>
        <v>18.125</v>
      </c>
      <c r="S1106" s="9">
        <f t="shared" si="176"/>
        <v>17.925000000000001</v>
      </c>
      <c r="T1106" s="9">
        <f t="shared" si="177"/>
        <v>21.625</v>
      </c>
      <c r="U1106" s="8">
        <f t="shared" si="178"/>
        <v>21.008333333333336</v>
      </c>
      <c r="V1106" s="8">
        <f t="shared" si="179"/>
        <v>21.162500000000001</v>
      </c>
    </row>
    <row r="1107" spans="1:22" ht="13.5" x14ac:dyDescent="0.25">
      <c r="A1107" s="3">
        <f>RSI!A1107</f>
        <v>43619</v>
      </c>
      <c r="B1107" s="2">
        <f>RSI!B1107</f>
        <v>1.7323</v>
      </c>
      <c r="C1107" s="2">
        <f>RSI!I1107</f>
        <v>42.786603394643954</v>
      </c>
      <c r="D1107" s="2">
        <f>MACD!E1107</f>
        <v>3.918187957636432E-3</v>
      </c>
      <c r="E1107" s="2">
        <f>MACD!F1107</f>
        <v>1.3290051872101772E-2</v>
      </c>
      <c r="F1107" s="2">
        <f>'Moving Avg'!D1107</f>
        <v>1.72512</v>
      </c>
      <c r="G1107" s="2">
        <f>'Moving Avg'!F1107</f>
        <v>1.7621650000000002</v>
      </c>
      <c r="H1107" s="2">
        <f>'Moving Avg'!G1107</f>
        <v>1.85118</v>
      </c>
      <c r="I1107" s="2">
        <f>'Moving Avg'!H1107</f>
        <v>2.1990284999999976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25</v>
      </c>
      <c r="N1107" s="8">
        <f t="shared" si="171"/>
        <v>45</v>
      </c>
      <c r="O1107" s="8">
        <f t="shared" si="172"/>
        <v>0</v>
      </c>
      <c r="P1107" s="8">
        <f t="shared" si="173"/>
        <v>16.5</v>
      </c>
      <c r="Q1107" s="9">
        <f t="shared" si="174"/>
        <v>26.975000000000001</v>
      </c>
      <c r="R1107" s="9">
        <f t="shared" si="175"/>
        <v>18.125</v>
      </c>
      <c r="S1107" s="9">
        <f t="shared" si="176"/>
        <v>17.925000000000001</v>
      </c>
      <c r="T1107" s="9">
        <f t="shared" si="177"/>
        <v>21.625</v>
      </c>
      <c r="U1107" s="8">
        <f t="shared" si="178"/>
        <v>21.008333333333336</v>
      </c>
      <c r="V1107" s="8">
        <f t="shared" si="179"/>
        <v>21.162500000000001</v>
      </c>
    </row>
    <row r="1108" spans="1:22" ht="13.5" x14ac:dyDescent="0.25">
      <c r="A1108" s="3">
        <f>RSI!A1108</f>
        <v>43623</v>
      </c>
      <c r="B1108" s="2">
        <f>RSI!B1108</f>
        <v>1.6876</v>
      </c>
      <c r="C1108" s="2">
        <f>RSI!I1108</f>
        <v>38.314769447810626</v>
      </c>
      <c r="D1108" s="2">
        <f>MACD!E1108</f>
        <v>9.3129290192897063E-3</v>
      </c>
      <c r="E1108" s="2">
        <f>MACD!F1108</f>
        <v>1.2494627301539361E-2</v>
      </c>
      <c r="F1108" s="2">
        <f>'Moving Avg'!D1108</f>
        <v>1.7072600000000002</v>
      </c>
      <c r="G1108" s="2">
        <f>'Moving Avg'!F1108</f>
        <v>1.7577000000000005</v>
      </c>
      <c r="H1108" s="2">
        <f>'Moving Avg'!G1108</f>
        <v>1.8461799999999999</v>
      </c>
      <c r="I1108" s="2">
        <f>'Moving Avg'!H1108</f>
        <v>2.1941174999999977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25</v>
      </c>
      <c r="N1108" s="8">
        <f t="shared" si="171"/>
        <v>45</v>
      </c>
      <c r="O1108" s="8">
        <f t="shared" si="172"/>
        <v>0</v>
      </c>
      <c r="P1108" s="8">
        <f t="shared" si="173"/>
        <v>16.5</v>
      </c>
      <c r="Q1108" s="9">
        <f t="shared" si="174"/>
        <v>26.975000000000001</v>
      </c>
      <c r="R1108" s="9">
        <f t="shared" si="175"/>
        <v>18.125</v>
      </c>
      <c r="S1108" s="9">
        <f t="shared" si="176"/>
        <v>17.925000000000001</v>
      </c>
      <c r="T1108" s="9">
        <f t="shared" si="177"/>
        <v>21.625</v>
      </c>
      <c r="U1108" s="8">
        <f t="shared" si="178"/>
        <v>21.008333333333336</v>
      </c>
      <c r="V1108" s="8">
        <f t="shared" si="179"/>
        <v>21.162500000000001</v>
      </c>
    </row>
    <row r="1109" spans="1:22" ht="13.5" x14ac:dyDescent="0.25">
      <c r="A1109" s="3">
        <f>RSI!A1109</f>
        <v>43626</v>
      </c>
      <c r="B1109" s="2">
        <f>RSI!B1109</f>
        <v>1.7323</v>
      </c>
      <c r="C1109" s="2">
        <f>RSI!I1109</f>
        <v>44.55531374951773</v>
      </c>
      <c r="D1109" s="2">
        <f>MACD!E1109</f>
        <v>1.5246158451516223E-3</v>
      </c>
      <c r="E1109" s="2">
        <f>MACD!F1109</f>
        <v>1.0300625010261815E-2</v>
      </c>
      <c r="F1109" s="2">
        <f>'Moving Avg'!D1109</f>
        <v>1.7072600000000002</v>
      </c>
      <c r="G1109" s="2">
        <f>'Moving Avg'!F1109</f>
        <v>1.7532350000000005</v>
      </c>
      <c r="H1109" s="2">
        <f>'Moving Avg'!G1109</f>
        <v>1.8420739999999998</v>
      </c>
      <c r="I1109" s="2">
        <f>'Moving Avg'!H1109</f>
        <v>2.1894299999999975</v>
      </c>
      <c r="J1109" s="6" t="str">
        <f>OBV!F1109</f>
        <v>BEARISH</v>
      </c>
      <c r="K1109" s="6" t="str">
        <f>OBV!G1109</f>
        <v>NEUTRAL</v>
      </c>
      <c r="L1109" s="6" t="str">
        <f>OBV!H1109</f>
        <v>NEUTRAL</v>
      </c>
      <c r="M1109" s="8">
        <f t="shared" si="170"/>
        <v>25</v>
      </c>
      <c r="N1109" s="8">
        <f t="shared" si="171"/>
        <v>45</v>
      </c>
      <c r="O1109" s="8">
        <f t="shared" si="172"/>
        <v>0</v>
      </c>
      <c r="P1109" s="8">
        <f t="shared" si="173"/>
        <v>16.5</v>
      </c>
      <c r="Q1109" s="9">
        <f t="shared" si="174"/>
        <v>26.975000000000001</v>
      </c>
      <c r="R1109" s="9">
        <f t="shared" si="175"/>
        <v>18.125</v>
      </c>
      <c r="S1109" s="9">
        <f t="shared" si="176"/>
        <v>17.925000000000001</v>
      </c>
      <c r="T1109" s="9">
        <f t="shared" si="177"/>
        <v>21.625</v>
      </c>
      <c r="U1109" s="8">
        <f t="shared" si="178"/>
        <v>21.008333333333336</v>
      </c>
      <c r="V1109" s="8">
        <f t="shared" si="179"/>
        <v>21.162500000000001</v>
      </c>
    </row>
    <row r="1110" spans="1:22" ht="13.5" x14ac:dyDescent="0.25">
      <c r="A1110" s="3">
        <f>RSI!A1110</f>
        <v>43627</v>
      </c>
      <c r="B1110" s="2">
        <f>RSI!B1110</f>
        <v>1.7323</v>
      </c>
      <c r="C1110" s="2">
        <f>RSI!I1110</f>
        <v>44.55531374951773</v>
      </c>
      <c r="D1110" s="2">
        <f>MACD!E1110</f>
        <v>4.8166825509390332E-3</v>
      </c>
      <c r="E1110" s="2">
        <f>MACD!F1110</f>
        <v>9.2038365183972591E-3</v>
      </c>
      <c r="F1110" s="2">
        <f>'Moving Avg'!D1110</f>
        <v>1.7161999999999999</v>
      </c>
      <c r="G1110" s="2">
        <f>'Moving Avg'!F1110</f>
        <v>1.74922</v>
      </c>
      <c r="H1110" s="2">
        <f>'Moving Avg'!G1110</f>
        <v>1.8379679999999996</v>
      </c>
      <c r="I1110" s="2">
        <f>'Moving Avg'!H1110</f>
        <v>2.1847424999999974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  <c r="M1110" s="8">
        <f t="shared" si="170"/>
        <v>25</v>
      </c>
      <c r="N1110" s="8">
        <f t="shared" si="171"/>
        <v>45</v>
      </c>
      <c r="O1110" s="8">
        <f t="shared" si="172"/>
        <v>0</v>
      </c>
      <c r="P1110" s="8">
        <f t="shared" si="173"/>
        <v>16.5</v>
      </c>
      <c r="Q1110" s="9">
        <f t="shared" si="174"/>
        <v>26.975000000000001</v>
      </c>
      <c r="R1110" s="9">
        <f t="shared" si="175"/>
        <v>18.125</v>
      </c>
      <c r="S1110" s="9">
        <f t="shared" si="176"/>
        <v>17.925000000000001</v>
      </c>
      <c r="T1110" s="9">
        <f t="shared" si="177"/>
        <v>21.625</v>
      </c>
      <c r="U1110" s="8">
        <f t="shared" si="178"/>
        <v>21.008333333333336</v>
      </c>
      <c r="V1110" s="8">
        <f t="shared" si="179"/>
        <v>21.162500000000001</v>
      </c>
    </row>
    <row r="1111" spans="1:22" ht="13.5" x14ac:dyDescent="0.25">
      <c r="A1111" s="3">
        <f>RSI!A1111</f>
        <v>43628</v>
      </c>
      <c r="B1111" s="2">
        <f>RSI!B1111</f>
        <v>1.643</v>
      </c>
      <c r="C1111" s="2">
        <f>RSI!I1111</f>
        <v>36.094760782432942</v>
      </c>
      <c r="D1111" s="2">
        <f>MACD!E1111</f>
        <v>1.4464123046346034E-2</v>
      </c>
      <c r="E1111" s="2">
        <f>MACD!F1111</f>
        <v>1.0255893823987014E-2</v>
      </c>
      <c r="F1111" s="2">
        <f>'Moving Avg'!D1111</f>
        <v>1.7055000000000002</v>
      </c>
      <c r="G1111" s="2">
        <f>'Moving Avg'!F1111</f>
        <v>1.74074</v>
      </c>
      <c r="H1111" s="2">
        <f>'Moving Avg'!G1111</f>
        <v>1.8320759999999998</v>
      </c>
      <c r="I1111" s="2">
        <f>'Moving Avg'!H1111</f>
        <v>2.1796084999999974</v>
      </c>
      <c r="J1111" s="6" t="str">
        <f>OBV!F1111</f>
        <v>BEARISH</v>
      </c>
      <c r="K1111" s="6" t="str">
        <f>OBV!G1111</f>
        <v>STRONG</v>
      </c>
      <c r="L1111" s="6" t="str">
        <f>OBV!H1111</f>
        <v>CONFIRMED BEARISH</v>
      </c>
      <c r="M1111" s="8">
        <f t="shared" si="170"/>
        <v>25</v>
      </c>
      <c r="N1111" s="8">
        <f t="shared" si="171"/>
        <v>0</v>
      </c>
      <c r="O1111" s="8">
        <f t="shared" si="172"/>
        <v>0</v>
      </c>
      <c r="P1111" s="8">
        <f t="shared" si="173"/>
        <v>33</v>
      </c>
      <c r="Q1111" s="9">
        <f t="shared" si="174"/>
        <v>13.7</v>
      </c>
      <c r="R1111" s="9">
        <f t="shared" si="175"/>
        <v>13.25</v>
      </c>
      <c r="S1111" s="9">
        <f t="shared" si="176"/>
        <v>18.600000000000001</v>
      </c>
      <c r="T1111" s="9">
        <f t="shared" si="177"/>
        <v>14.5</v>
      </c>
      <c r="U1111" s="8">
        <f t="shared" si="178"/>
        <v>15.183333333333332</v>
      </c>
      <c r="V1111" s="8">
        <f t="shared" si="179"/>
        <v>15.012499999999999</v>
      </c>
    </row>
    <row r="1112" spans="1:22" ht="13.5" x14ac:dyDescent="0.25">
      <c r="A1112" s="3">
        <f>RSI!A1112</f>
        <v>43629</v>
      </c>
      <c r="B1112" s="2">
        <f>RSI!B1112</f>
        <v>1.6339999999999999</v>
      </c>
      <c r="C1112" s="2">
        <f>RSI!I1112</f>
        <v>35.365875156262945</v>
      </c>
      <c r="D1112" s="2">
        <f>MACD!E1112</f>
        <v>2.4050418328543932E-2</v>
      </c>
      <c r="E1112" s="2">
        <f>MACD!F1112</f>
        <v>1.3014798724898398E-2</v>
      </c>
      <c r="F1112" s="2">
        <f>'Moving Avg'!D1112</f>
        <v>1.68584</v>
      </c>
      <c r="G1112" s="2">
        <f>'Moving Avg'!F1112</f>
        <v>1.7344899999999996</v>
      </c>
      <c r="H1112" s="2">
        <f>'Moving Avg'!G1112</f>
        <v>1.8260039999999997</v>
      </c>
      <c r="I1112" s="2">
        <f>'Moving Avg'!H1112</f>
        <v>2.1744294999999974</v>
      </c>
      <c r="J1112" s="6" t="str">
        <f>OBV!F1112</f>
        <v>BEARISH</v>
      </c>
      <c r="K1112" s="6" t="str">
        <f>OBV!G1112</f>
        <v>STRONG</v>
      </c>
      <c r="L1112" s="6" t="str">
        <f>OBV!H1112</f>
        <v>CONFIRMED BEARISH</v>
      </c>
      <c r="M1112" s="8">
        <f t="shared" si="170"/>
        <v>25</v>
      </c>
      <c r="N1112" s="8">
        <f t="shared" si="171"/>
        <v>0</v>
      </c>
      <c r="O1112" s="8">
        <f t="shared" si="172"/>
        <v>0</v>
      </c>
      <c r="P1112" s="8">
        <f t="shared" si="173"/>
        <v>33</v>
      </c>
      <c r="Q1112" s="9">
        <f t="shared" si="174"/>
        <v>13.7</v>
      </c>
      <c r="R1112" s="9">
        <f t="shared" si="175"/>
        <v>13.25</v>
      </c>
      <c r="S1112" s="9">
        <f t="shared" si="176"/>
        <v>18.600000000000001</v>
      </c>
      <c r="T1112" s="9">
        <f t="shared" si="177"/>
        <v>14.5</v>
      </c>
      <c r="U1112" s="8">
        <f t="shared" si="178"/>
        <v>15.183333333333332</v>
      </c>
      <c r="V1112" s="8">
        <f t="shared" si="179"/>
        <v>15.012499999999999</v>
      </c>
    </row>
    <row r="1113" spans="1:22" ht="13.5" x14ac:dyDescent="0.25">
      <c r="A1113" s="3">
        <f>RSI!A1113</f>
        <v>43630</v>
      </c>
      <c r="B1113" s="2">
        <f>RSI!B1113</f>
        <v>1.6787000000000001</v>
      </c>
      <c r="C1113" s="2">
        <f>RSI!I1113</f>
        <v>41.6664912087777</v>
      </c>
      <c r="D1113" s="2">
        <f>MACD!E1113</f>
        <v>2.960434861142236E-2</v>
      </c>
      <c r="E1113" s="2">
        <f>MACD!F1113</f>
        <v>1.6332708702203193E-2</v>
      </c>
      <c r="F1113" s="2">
        <f>'Moving Avg'!D1113</f>
        <v>1.6840600000000001</v>
      </c>
      <c r="G1113" s="2">
        <f>'Moving Avg'!F1113</f>
        <v>1.7277949999999997</v>
      </c>
      <c r="H1113" s="2">
        <f>'Moving Avg'!G1113</f>
        <v>1.8208260000000001</v>
      </c>
      <c r="I1113" s="2">
        <f>'Moving Avg'!H1113</f>
        <v>2.1694739999999975</v>
      </c>
      <c r="J1113" s="6" t="str">
        <f>OBV!F1113</f>
        <v>BEARISH</v>
      </c>
      <c r="K1113" s="6" t="str">
        <f>OBV!G1113</f>
        <v>STRONG</v>
      </c>
      <c r="L1113" s="6" t="str">
        <f>OBV!H1113</f>
        <v>CONFIRMED BEARISH</v>
      </c>
      <c r="M1113" s="8">
        <f t="shared" si="170"/>
        <v>25</v>
      </c>
      <c r="N1113" s="8">
        <f t="shared" si="171"/>
        <v>0</v>
      </c>
      <c r="O1113" s="8">
        <f t="shared" si="172"/>
        <v>0</v>
      </c>
      <c r="P1113" s="8">
        <f t="shared" si="173"/>
        <v>33</v>
      </c>
      <c r="Q1113" s="9">
        <f t="shared" si="174"/>
        <v>13.7</v>
      </c>
      <c r="R1113" s="9">
        <f t="shared" si="175"/>
        <v>13.25</v>
      </c>
      <c r="S1113" s="9">
        <f t="shared" si="176"/>
        <v>18.600000000000001</v>
      </c>
      <c r="T1113" s="9">
        <f t="shared" si="177"/>
        <v>14.5</v>
      </c>
      <c r="U1113" s="8">
        <f t="shared" si="178"/>
        <v>15.183333333333332</v>
      </c>
      <c r="V1113" s="8">
        <f t="shared" si="179"/>
        <v>15.012499999999999</v>
      </c>
    </row>
    <row r="1114" spans="1:22" ht="13.5" x14ac:dyDescent="0.25">
      <c r="A1114" s="3">
        <f>RSI!A1114</f>
        <v>43633</v>
      </c>
      <c r="B1114" s="2">
        <f>RSI!B1114</f>
        <v>1.6787000000000001</v>
      </c>
      <c r="C1114" s="2">
        <f>RSI!I1114</f>
        <v>41.6664912087777</v>
      </c>
      <c r="D1114" s="2">
        <f>MACD!E1114</f>
        <v>2.7875896854572924E-2</v>
      </c>
      <c r="E1114" s="2">
        <f>MACD!F1114</f>
        <v>1.8641346332677139E-2</v>
      </c>
      <c r="F1114" s="2">
        <f>'Moving Avg'!D1114</f>
        <v>1.67334</v>
      </c>
      <c r="G1114" s="2">
        <f>'Moving Avg'!F1114</f>
        <v>1.7237799999999996</v>
      </c>
      <c r="H1114" s="2">
        <f>'Moving Avg'!G1114</f>
        <v>1.8156480000000004</v>
      </c>
      <c r="I1114" s="2">
        <f>'Moving Avg'!H1114</f>
        <v>2.1646969999999972</v>
      </c>
      <c r="J1114" s="6" t="str">
        <f>OBV!F1114</f>
        <v>BEARISH</v>
      </c>
      <c r="K1114" s="6" t="str">
        <f>OBV!G1114</f>
        <v>STRONG</v>
      </c>
      <c r="L1114" s="6" t="str">
        <f>OBV!H1114</f>
        <v>CONFIRMED BEARISH</v>
      </c>
      <c r="M1114" s="8">
        <f t="shared" si="170"/>
        <v>25</v>
      </c>
      <c r="N1114" s="8">
        <f t="shared" si="171"/>
        <v>0</v>
      </c>
      <c r="O1114" s="8">
        <f t="shared" si="172"/>
        <v>0</v>
      </c>
      <c r="P1114" s="8">
        <f t="shared" si="173"/>
        <v>33</v>
      </c>
      <c r="Q1114" s="9">
        <f t="shared" si="174"/>
        <v>13.7</v>
      </c>
      <c r="R1114" s="9">
        <f t="shared" si="175"/>
        <v>13.25</v>
      </c>
      <c r="S1114" s="9">
        <f t="shared" si="176"/>
        <v>18.600000000000001</v>
      </c>
      <c r="T1114" s="9">
        <f t="shared" si="177"/>
        <v>14.5</v>
      </c>
      <c r="U1114" s="8">
        <f t="shared" si="178"/>
        <v>15.183333333333332</v>
      </c>
      <c r="V1114" s="8">
        <f t="shared" si="179"/>
        <v>15.012499999999999</v>
      </c>
    </row>
    <row r="1115" spans="1:22" ht="13.5" x14ac:dyDescent="0.25">
      <c r="A1115" s="3">
        <f>RSI!A1115</f>
        <v>43634</v>
      </c>
      <c r="B1115" s="2">
        <f>RSI!B1115</f>
        <v>1.7323</v>
      </c>
      <c r="C1115" s="2">
        <f>RSI!I1115</f>
        <v>48.630412504222001</v>
      </c>
      <c r="D1115" s="2">
        <f>MACD!E1115</f>
        <v>1.5967555485479012E-2</v>
      </c>
      <c r="E1115" s="2">
        <f>MACD!F1115</f>
        <v>1.8106588163237514E-2</v>
      </c>
      <c r="F1115" s="2">
        <f>'Moving Avg'!D1115</f>
        <v>1.67334</v>
      </c>
      <c r="G1115" s="2">
        <f>'Moving Avg'!F1115</f>
        <v>1.7242299999999999</v>
      </c>
      <c r="H1115" s="2">
        <f>'Moving Avg'!G1115</f>
        <v>1.8115420000000002</v>
      </c>
      <c r="I1115" s="2">
        <f>'Moving Avg'!H1115</f>
        <v>2.160053999999997</v>
      </c>
      <c r="J1115" s="6" t="str">
        <f>OBV!F1115</f>
        <v>BEARISH</v>
      </c>
      <c r="K1115" s="6" t="str">
        <f>OBV!G1115</f>
        <v>STRONG</v>
      </c>
      <c r="L1115" s="6" t="str">
        <f>OBV!H1115</f>
        <v>NEUTRAL</v>
      </c>
      <c r="M1115" s="8">
        <f t="shared" si="170"/>
        <v>25</v>
      </c>
      <c r="N1115" s="8">
        <f t="shared" si="171"/>
        <v>45</v>
      </c>
      <c r="O1115" s="8">
        <f t="shared" si="172"/>
        <v>0</v>
      </c>
      <c r="P1115" s="8">
        <f t="shared" si="173"/>
        <v>33</v>
      </c>
      <c r="Q1115" s="9">
        <f t="shared" si="174"/>
        <v>29.45</v>
      </c>
      <c r="R1115" s="9">
        <f t="shared" si="175"/>
        <v>22.25</v>
      </c>
      <c r="S1115" s="9">
        <f t="shared" si="176"/>
        <v>25.35</v>
      </c>
      <c r="T1115" s="9">
        <f t="shared" si="177"/>
        <v>25.75</v>
      </c>
      <c r="U1115" s="8">
        <f t="shared" si="178"/>
        <v>25.683333333333337</v>
      </c>
      <c r="V1115" s="8">
        <f t="shared" si="179"/>
        <v>25.700000000000003</v>
      </c>
    </row>
    <row r="1116" spans="1:22" ht="13.5" x14ac:dyDescent="0.25">
      <c r="A1116" s="3">
        <f>RSI!A1116</f>
        <v>43635</v>
      </c>
      <c r="B1116" s="2">
        <f>RSI!B1116</f>
        <v>1.6698</v>
      </c>
      <c r="C1116" s="2">
        <f>RSI!I1116</f>
        <v>42.290560676111497</v>
      </c>
      <c r="D1116" s="2">
        <f>MACD!E1116</f>
        <v>1.1945150646611058E-2</v>
      </c>
      <c r="E1116" s="2">
        <f>MACD!F1116</f>
        <v>1.6874300659912224E-2</v>
      </c>
      <c r="F1116" s="2">
        <f>'Moving Avg'!D1116</f>
        <v>1.6787000000000003</v>
      </c>
      <c r="G1116" s="2">
        <f>'Moving Avg'!F1116</f>
        <v>1.7184299999999997</v>
      </c>
      <c r="H1116" s="2">
        <f>'Moving Avg'!G1116</f>
        <v>1.8061860000000001</v>
      </c>
      <c r="I1116" s="2">
        <f>'Moving Avg'!H1116</f>
        <v>2.1550984999999976</v>
      </c>
      <c r="J1116" s="6" t="str">
        <f>OBV!F1116</f>
        <v>BEARISH</v>
      </c>
      <c r="K1116" s="6" t="str">
        <f>OBV!G1116</f>
        <v>NEUTRAL</v>
      </c>
      <c r="L1116" s="6" t="str">
        <f>OBV!H1116</f>
        <v>BEARISH DIVERGENCE</v>
      </c>
      <c r="M1116" s="8">
        <f t="shared" si="170"/>
        <v>25</v>
      </c>
      <c r="N1116" s="8">
        <f t="shared" si="171"/>
        <v>45</v>
      </c>
      <c r="O1116" s="8">
        <f t="shared" si="172"/>
        <v>0</v>
      </c>
      <c r="P1116" s="8">
        <f t="shared" si="173"/>
        <v>16.5</v>
      </c>
      <c r="Q1116" s="9">
        <f t="shared" si="174"/>
        <v>26.975000000000001</v>
      </c>
      <c r="R1116" s="9">
        <f t="shared" si="175"/>
        <v>18.125</v>
      </c>
      <c r="S1116" s="9">
        <f t="shared" si="176"/>
        <v>17.925000000000001</v>
      </c>
      <c r="T1116" s="9">
        <f t="shared" si="177"/>
        <v>21.625</v>
      </c>
      <c r="U1116" s="8">
        <f t="shared" si="178"/>
        <v>21.008333333333336</v>
      </c>
      <c r="V1116" s="8">
        <f t="shared" si="179"/>
        <v>21.162500000000001</v>
      </c>
    </row>
    <row r="1117" spans="1:22" ht="13.5" x14ac:dyDescent="0.25">
      <c r="A1117" s="3">
        <f>RSI!A1117</f>
        <v>43636</v>
      </c>
      <c r="B1117" s="2">
        <f>RSI!B1117</f>
        <v>1.7138</v>
      </c>
      <c r="C1117" s="2">
        <f>RSI!I1117</f>
        <v>47.481444068271749</v>
      </c>
      <c r="D1117" s="2">
        <f>MACD!E1117</f>
        <v>1.1210273343832844E-2</v>
      </c>
      <c r="E1117" s="2">
        <f>MACD!F1117</f>
        <v>1.5741495196696348E-2</v>
      </c>
      <c r="F1117" s="2">
        <f>'Moving Avg'!D1117</f>
        <v>1.6946600000000003</v>
      </c>
      <c r="G1117" s="2">
        <f>'Moving Avg'!F1117</f>
        <v>1.7175049999999996</v>
      </c>
      <c r="H1117" s="2">
        <f>'Moving Avg'!G1117</f>
        <v>1.8017100000000001</v>
      </c>
      <c r="I1117" s="2">
        <f>'Moving Avg'!H1117</f>
        <v>2.1503629999999974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  <c r="M1117" s="8">
        <f t="shared" si="170"/>
        <v>25</v>
      </c>
      <c r="N1117" s="8">
        <f t="shared" si="171"/>
        <v>45</v>
      </c>
      <c r="O1117" s="8">
        <f t="shared" si="172"/>
        <v>0</v>
      </c>
      <c r="P1117" s="8">
        <f t="shared" si="173"/>
        <v>83.5</v>
      </c>
      <c r="Q1117" s="9">
        <f t="shared" si="174"/>
        <v>37.024999999999999</v>
      </c>
      <c r="R1117" s="9">
        <f t="shared" si="175"/>
        <v>34.875</v>
      </c>
      <c r="S1117" s="9">
        <f t="shared" si="176"/>
        <v>48.075000000000003</v>
      </c>
      <c r="T1117" s="9">
        <f t="shared" si="177"/>
        <v>38.375</v>
      </c>
      <c r="U1117" s="8">
        <f t="shared" si="178"/>
        <v>39.991666666666667</v>
      </c>
      <c r="V1117" s="8">
        <f t="shared" si="179"/>
        <v>39.587500000000006</v>
      </c>
    </row>
    <row r="1118" spans="1:22" ht="13.5" x14ac:dyDescent="0.25">
      <c r="A1118" s="3">
        <f>RSI!A1118</f>
        <v>43637</v>
      </c>
      <c r="B1118" s="2">
        <f>RSI!B1118</f>
        <v>1.7416</v>
      </c>
      <c r="C1118" s="2">
        <f>RSI!I1118</f>
        <v>50.51034880098797</v>
      </c>
      <c r="D1118" s="2">
        <f>MACD!E1118</f>
        <v>1.7814062451451118E-3</v>
      </c>
      <c r="E1118" s="2">
        <f>MACD!F1118</f>
        <v>1.2949477406386103E-2</v>
      </c>
      <c r="F1118" s="2">
        <f>'Moving Avg'!D1118</f>
        <v>1.7072400000000001</v>
      </c>
      <c r="G1118" s="2">
        <f>'Moving Avg'!F1118</f>
        <v>1.7157399999999996</v>
      </c>
      <c r="H1118" s="2">
        <f>'Moving Avg'!G1118</f>
        <v>1.7977900000000002</v>
      </c>
      <c r="I1118" s="2">
        <f>'Moving Avg'!H1118</f>
        <v>2.1461234999999972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  <c r="M1118" s="8">
        <f t="shared" si="170"/>
        <v>25</v>
      </c>
      <c r="N1118" s="8">
        <f t="shared" si="171"/>
        <v>45</v>
      </c>
      <c r="O1118" s="8">
        <f t="shared" si="172"/>
        <v>0</v>
      </c>
      <c r="P1118" s="8">
        <f t="shared" si="173"/>
        <v>49.5</v>
      </c>
      <c r="Q1118" s="9">
        <f t="shared" si="174"/>
        <v>31.925000000000001</v>
      </c>
      <c r="R1118" s="9">
        <f t="shared" si="175"/>
        <v>26.375</v>
      </c>
      <c r="S1118" s="9">
        <f t="shared" si="176"/>
        <v>32.775000000000006</v>
      </c>
      <c r="T1118" s="9">
        <f t="shared" si="177"/>
        <v>29.875</v>
      </c>
      <c r="U1118" s="8">
        <f t="shared" si="178"/>
        <v>30.358333333333334</v>
      </c>
      <c r="V1118" s="8">
        <f t="shared" si="179"/>
        <v>30.237500000000001</v>
      </c>
    </row>
    <row r="1119" spans="1:22" ht="13.5" x14ac:dyDescent="0.25">
      <c r="A1119" s="3">
        <f>RSI!A1119</f>
        <v>43640</v>
      </c>
      <c r="B1119" s="2">
        <f>RSI!B1119</f>
        <v>1.7970999999999999</v>
      </c>
      <c r="C1119" s="2">
        <f>RSI!I1119</f>
        <v>55.969882519254384</v>
      </c>
      <c r="D1119" s="2">
        <f>MACD!E1119</f>
        <v>-3.4757563677312309E-3</v>
      </c>
      <c r="E1119" s="2">
        <f>MACD!F1119</f>
        <v>9.6644306515626371E-3</v>
      </c>
      <c r="F1119" s="2">
        <f>'Moving Avg'!D1119</f>
        <v>1.73092</v>
      </c>
      <c r="G1119" s="2">
        <f>'Moving Avg'!F1119</f>
        <v>1.7198749999999996</v>
      </c>
      <c r="H1119" s="2">
        <f>'Moving Avg'!G1119</f>
        <v>1.7949800000000002</v>
      </c>
      <c r="I1119" s="2">
        <f>'Moving Avg'!H1119</f>
        <v>2.141848999999997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  <c r="M1119" s="8">
        <f t="shared" si="170"/>
        <v>25</v>
      </c>
      <c r="N1119" s="8">
        <f t="shared" si="171"/>
        <v>45</v>
      </c>
      <c r="O1119" s="8">
        <f t="shared" si="172"/>
        <v>0</v>
      </c>
      <c r="P1119" s="8">
        <f t="shared" si="173"/>
        <v>83.5</v>
      </c>
      <c r="Q1119" s="9">
        <f t="shared" si="174"/>
        <v>37.024999999999999</v>
      </c>
      <c r="R1119" s="9">
        <f t="shared" si="175"/>
        <v>34.875</v>
      </c>
      <c r="S1119" s="9">
        <f t="shared" si="176"/>
        <v>48.075000000000003</v>
      </c>
      <c r="T1119" s="9">
        <f t="shared" si="177"/>
        <v>38.375</v>
      </c>
      <c r="U1119" s="8">
        <f t="shared" si="178"/>
        <v>39.991666666666667</v>
      </c>
      <c r="V1119" s="8">
        <f t="shared" si="179"/>
        <v>39.587500000000006</v>
      </c>
    </row>
    <row r="1120" spans="1:22" ht="13.5" x14ac:dyDescent="0.25">
      <c r="A1120" s="3">
        <f>RSI!A1120</f>
        <v>43641</v>
      </c>
      <c r="B1120" s="2">
        <f>RSI!B1120</f>
        <v>1.8249</v>
      </c>
      <c r="C1120" s="2">
        <f>RSI!I1120</f>
        <v>58.44287690542081</v>
      </c>
      <c r="D1120" s="2">
        <f>MACD!E1120</f>
        <v>-1.0352727003258622E-2</v>
      </c>
      <c r="E1120" s="2">
        <f>MACD!F1120</f>
        <v>5.6609991205983853E-3</v>
      </c>
      <c r="F1120" s="2">
        <f>'Moving Avg'!D1120</f>
        <v>1.7494399999999999</v>
      </c>
      <c r="G1120" s="2">
        <f>'Moving Avg'!F1120</f>
        <v>1.7222749999999998</v>
      </c>
      <c r="H1120" s="2">
        <f>'Moving Avg'!G1120</f>
        <v>1.792726</v>
      </c>
      <c r="I1120" s="2">
        <f>'Moving Avg'!H1120</f>
        <v>2.1377134999999972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0"/>
        <v>25</v>
      </c>
      <c r="N1120" s="8">
        <f t="shared" si="171"/>
        <v>45</v>
      </c>
      <c r="O1120" s="8">
        <f t="shared" si="172"/>
        <v>0</v>
      </c>
      <c r="P1120" s="8">
        <f t="shared" si="173"/>
        <v>83.5</v>
      </c>
      <c r="Q1120" s="9">
        <f t="shared" si="174"/>
        <v>37.024999999999999</v>
      </c>
      <c r="R1120" s="9">
        <f t="shared" si="175"/>
        <v>34.875</v>
      </c>
      <c r="S1120" s="9">
        <f t="shared" si="176"/>
        <v>48.075000000000003</v>
      </c>
      <c r="T1120" s="9">
        <f t="shared" si="177"/>
        <v>38.375</v>
      </c>
      <c r="U1120" s="8">
        <f t="shared" si="178"/>
        <v>39.991666666666667</v>
      </c>
      <c r="V1120" s="8">
        <f t="shared" si="179"/>
        <v>39.587500000000006</v>
      </c>
    </row>
    <row r="1121" spans="1:22" ht="13.5" x14ac:dyDescent="0.25">
      <c r="A1121" s="3">
        <f>RSI!A1121</f>
        <v>43642</v>
      </c>
      <c r="B1121" s="2">
        <f>RSI!B1121</f>
        <v>1.8712</v>
      </c>
      <c r="C1121" s="2">
        <f>RSI!I1121</f>
        <v>62.246133289486338</v>
      </c>
      <c r="D1121" s="2">
        <f>MACD!E1121</f>
        <v>-3.3846048988321442E-2</v>
      </c>
      <c r="E1121" s="2">
        <f>MACD!F1121</f>
        <v>-2.24041050118558E-3</v>
      </c>
      <c r="F1121" s="2">
        <f>'Moving Avg'!D1121</f>
        <v>1.7897199999999998</v>
      </c>
      <c r="G1121" s="2">
        <f>'Moving Avg'!F1121</f>
        <v>1.72699</v>
      </c>
      <c r="H1121" s="2">
        <f>'Moving Avg'!G1121</f>
        <v>1.7913980000000003</v>
      </c>
      <c r="I1121" s="2">
        <f>'Moving Avg'!H1121</f>
        <v>2.1338094999999968</v>
      </c>
      <c r="J1121" s="6" t="str">
        <f>OBV!F1121</f>
        <v>BULLISH</v>
      </c>
      <c r="K1121" s="6" t="str">
        <f>OBV!G1121</f>
        <v>WEAK</v>
      </c>
      <c r="L1121" s="6" t="str">
        <f>OBV!H1121</f>
        <v>CONFIRMED BULLISH</v>
      </c>
      <c r="M1121" s="8">
        <f t="shared" si="170"/>
        <v>25</v>
      </c>
      <c r="N1121" s="8">
        <f t="shared" si="171"/>
        <v>100</v>
      </c>
      <c r="O1121" s="8">
        <f t="shared" si="172"/>
        <v>0</v>
      </c>
      <c r="P1121" s="8">
        <f t="shared" si="173"/>
        <v>67</v>
      </c>
      <c r="Q1121" s="9">
        <f t="shared" si="174"/>
        <v>53.8</v>
      </c>
      <c r="R1121" s="9">
        <f t="shared" si="175"/>
        <v>41.75</v>
      </c>
      <c r="S1121" s="9">
        <f t="shared" si="176"/>
        <v>48.900000000000006</v>
      </c>
      <c r="T1121" s="9">
        <f t="shared" si="177"/>
        <v>48</v>
      </c>
      <c r="U1121" s="8">
        <f t="shared" si="178"/>
        <v>48.15</v>
      </c>
      <c r="V1121" s="8">
        <f t="shared" si="179"/>
        <v>48.112499999999997</v>
      </c>
    </row>
    <row r="1122" spans="1:22" ht="13.5" x14ac:dyDescent="0.25">
      <c r="A1122" s="3">
        <f>RSI!A1122</f>
        <v>43643</v>
      </c>
      <c r="B1122" s="2">
        <f>RSI!B1122</f>
        <v>1.9545999999999999</v>
      </c>
      <c r="C1122" s="2">
        <f>RSI!I1122</f>
        <v>67.938175408131443</v>
      </c>
      <c r="D1122" s="2">
        <f>MACD!E1122</f>
        <v>-6.2029750839999398E-2</v>
      </c>
      <c r="E1122" s="2">
        <f>MACD!F1122</f>
        <v>-1.4198278568948345E-2</v>
      </c>
      <c r="F1122" s="2">
        <f>'Moving Avg'!D1122</f>
        <v>1.8378799999999997</v>
      </c>
      <c r="G1122" s="2">
        <f>'Moving Avg'!F1122</f>
        <v>1.7358749999999996</v>
      </c>
      <c r="H1122" s="2">
        <f>'Moving Avg'!G1122</f>
        <v>1.7917380000000003</v>
      </c>
      <c r="I1122" s="2">
        <f>'Moving Avg'!H1122</f>
        <v>2.1306349999999972</v>
      </c>
      <c r="J1122" s="6" t="str">
        <f>OBV!F1122</f>
        <v>BULLISH</v>
      </c>
      <c r="K1122" s="6" t="str">
        <f>OBV!G1122</f>
        <v>WEAK</v>
      </c>
      <c r="L1122" s="6" t="str">
        <f>OBV!H1122</f>
        <v>CONFIRMED BULLISH</v>
      </c>
      <c r="M1122" s="8">
        <f t="shared" si="170"/>
        <v>25</v>
      </c>
      <c r="N1122" s="8">
        <f t="shared" si="171"/>
        <v>100</v>
      </c>
      <c r="O1122" s="8">
        <f t="shared" si="172"/>
        <v>0</v>
      </c>
      <c r="P1122" s="8">
        <f t="shared" si="173"/>
        <v>67</v>
      </c>
      <c r="Q1122" s="9">
        <f t="shared" si="174"/>
        <v>53.8</v>
      </c>
      <c r="R1122" s="9">
        <f t="shared" si="175"/>
        <v>41.75</v>
      </c>
      <c r="S1122" s="9">
        <f t="shared" si="176"/>
        <v>48.900000000000006</v>
      </c>
      <c r="T1122" s="9">
        <f t="shared" si="177"/>
        <v>48</v>
      </c>
      <c r="U1122" s="8">
        <f t="shared" si="178"/>
        <v>48.15</v>
      </c>
      <c r="V1122" s="8">
        <f t="shared" si="179"/>
        <v>48.112499999999997</v>
      </c>
    </row>
    <row r="1123" spans="1:22" ht="13.5" x14ac:dyDescent="0.25">
      <c r="A1123" s="3">
        <f>RSI!A1123</f>
        <v>43644</v>
      </c>
      <c r="B1123" s="2">
        <f>RSI!B1123</f>
        <v>2.0287000000000002</v>
      </c>
      <c r="C1123" s="2">
        <f>RSI!I1123</f>
        <v>71.980277979862976</v>
      </c>
      <c r="D1123" s="2">
        <f>MACD!E1123</f>
        <v>-8.5669634047553123E-2</v>
      </c>
      <c r="E1123" s="2">
        <f>MACD!F1123</f>
        <v>-2.8492549664669305E-2</v>
      </c>
      <c r="F1123" s="2">
        <f>'Moving Avg'!D1123</f>
        <v>1.8953</v>
      </c>
      <c r="G1123" s="2">
        <f>'Moving Avg'!F1123</f>
        <v>1.7484649999999999</v>
      </c>
      <c r="H1123" s="2">
        <f>'Moving Avg'!G1123</f>
        <v>1.7935600000000005</v>
      </c>
      <c r="I1123" s="2">
        <f>'Moving Avg'!H1123</f>
        <v>2.1285454999999973</v>
      </c>
      <c r="J1123" s="6" t="str">
        <f>OBV!F1123</f>
        <v>BULLISH</v>
      </c>
      <c r="K1123" s="6" t="str">
        <f>OBV!G1123</f>
        <v>WEAK</v>
      </c>
      <c r="L1123" s="6" t="str">
        <f>OBV!H1123</f>
        <v>CONFIRMED BULLISH</v>
      </c>
      <c r="M1123" s="8">
        <f t="shared" si="170"/>
        <v>0</v>
      </c>
      <c r="N1123" s="8">
        <f t="shared" si="171"/>
        <v>100</v>
      </c>
      <c r="O1123" s="8">
        <f t="shared" si="172"/>
        <v>0</v>
      </c>
      <c r="P1123" s="8">
        <f t="shared" si="173"/>
        <v>67</v>
      </c>
      <c r="Q1123" s="9">
        <f t="shared" si="174"/>
        <v>45.05</v>
      </c>
      <c r="R1123" s="9">
        <f t="shared" si="175"/>
        <v>36.75</v>
      </c>
      <c r="S1123" s="9">
        <f t="shared" si="176"/>
        <v>45.150000000000006</v>
      </c>
      <c r="T1123" s="9">
        <f t="shared" si="177"/>
        <v>41.75</v>
      </c>
      <c r="U1123" s="8">
        <f t="shared" si="178"/>
        <v>42.31666666666667</v>
      </c>
      <c r="V1123" s="8">
        <f t="shared" si="179"/>
        <v>42.174999999999997</v>
      </c>
    </row>
    <row r="1124" spans="1:22" ht="13.5" x14ac:dyDescent="0.25">
      <c r="A1124" s="3">
        <f>RSI!A1124</f>
        <v>43647</v>
      </c>
      <c r="B1124" s="2">
        <f>RSI!B1124</f>
        <v>2.0287000000000002</v>
      </c>
      <c r="C1124" s="2">
        <f>RSI!I1124</f>
        <v>71.980277979862976</v>
      </c>
      <c r="D1124" s="2">
        <f>MACD!E1124</f>
        <v>-0.10720322192757337</v>
      </c>
      <c r="E1124" s="2">
        <f>MACD!F1124</f>
        <v>-4.4234684117250123E-2</v>
      </c>
      <c r="F1124" s="2">
        <f>'Moving Avg'!D1124</f>
        <v>1.9416199999999999</v>
      </c>
      <c r="G1124" s="2">
        <f>'Moving Avg'!F1124</f>
        <v>1.7632850000000002</v>
      </c>
      <c r="H1124" s="2">
        <f>'Moving Avg'!G1124</f>
        <v>1.7955600000000005</v>
      </c>
      <c r="I1124" s="2">
        <f>'Moving Avg'!H1124</f>
        <v>2.126455999999997</v>
      </c>
      <c r="J1124" s="6" t="str">
        <f>OBV!F1124</f>
        <v>BULLISH</v>
      </c>
      <c r="K1124" s="6" t="str">
        <f>OBV!G1124</f>
        <v>WEAK</v>
      </c>
      <c r="L1124" s="6" t="str">
        <f>OBV!H1124</f>
        <v>CONFIRMED BULLISH</v>
      </c>
      <c r="M1124" s="8">
        <f t="shared" si="170"/>
        <v>0</v>
      </c>
      <c r="N1124" s="8">
        <f t="shared" si="171"/>
        <v>100</v>
      </c>
      <c r="O1124" s="8">
        <f t="shared" si="172"/>
        <v>0</v>
      </c>
      <c r="P1124" s="8">
        <f t="shared" si="173"/>
        <v>67</v>
      </c>
      <c r="Q1124" s="9">
        <f t="shared" si="174"/>
        <v>45.05</v>
      </c>
      <c r="R1124" s="9">
        <f t="shared" si="175"/>
        <v>36.75</v>
      </c>
      <c r="S1124" s="9">
        <f t="shared" si="176"/>
        <v>45.150000000000006</v>
      </c>
      <c r="T1124" s="9">
        <f t="shared" si="177"/>
        <v>41.75</v>
      </c>
      <c r="U1124" s="8">
        <f t="shared" si="178"/>
        <v>42.31666666666667</v>
      </c>
      <c r="V1124" s="8">
        <f t="shared" si="179"/>
        <v>42.174999999999997</v>
      </c>
    </row>
    <row r="1125" spans="1:22" ht="13.5" x14ac:dyDescent="0.25">
      <c r="A1125" s="3">
        <f>RSI!A1125</f>
        <v>43648</v>
      </c>
      <c r="B1125" s="2">
        <f>RSI!B1125</f>
        <v>2.0842999999999998</v>
      </c>
      <c r="C1125" s="2">
        <f>RSI!I1125</f>
        <v>74.750403732519572</v>
      </c>
      <c r="D1125" s="2">
        <f>MACD!E1125</f>
        <v>-0.12271354608510987</v>
      </c>
      <c r="E1125" s="2">
        <f>MACD!F1125</f>
        <v>-5.9930456510822072E-2</v>
      </c>
      <c r="F1125" s="2">
        <f>'Moving Avg'!D1125</f>
        <v>1.9935000000000003</v>
      </c>
      <c r="G1125" s="2">
        <f>'Moving Avg'!F1125</f>
        <v>1.7831199999999998</v>
      </c>
      <c r="H1125" s="2">
        <f>'Moving Avg'!G1125</f>
        <v>1.7988500000000005</v>
      </c>
      <c r="I1125" s="2">
        <f>'Moving Avg'!H1125</f>
        <v>2.1246444999999969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  <c r="M1125" s="8">
        <f t="shared" si="170"/>
        <v>0</v>
      </c>
      <c r="N1125" s="8">
        <f t="shared" si="171"/>
        <v>100</v>
      </c>
      <c r="O1125" s="8">
        <f t="shared" si="172"/>
        <v>0</v>
      </c>
      <c r="P1125" s="8">
        <f t="shared" si="173"/>
        <v>67</v>
      </c>
      <c r="Q1125" s="9">
        <f t="shared" si="174"/>
        <v>45.05</v>
      </c>
      <c r="R1125" s="9">
        <f t="shared" si="175"/>
        <v>36.75</v>
      </c>
      <c r="S1125" s="9">
        <f t="shared" si="176"/>
        <v>45.150000000000006</v>
      </c>
      <c r="T1125" s="9">
        <f t="shared" si="177"/>
        <v>41.75</v>
      </c>
      <c r="U1125" s="8">
        <f t="shared" si="178"/>
        <v>42.31666666666667</v>
      </c>
      <c r="V1125" s="8">
        <f t="shared" si="179"/>
        <v>42.174999999999997</v>
      </c>
    </row>
    <row r="1126" spans="1:22" ht="13.5" x14ac:dyDescent="0.25">
      <c r="A1126" s="3">
        <f>RSI!A1126</f>
        <v>43649</v>
      </c>
      <c r="B1126" s="2">
        <f>RSI!B1126</f>
        <v>2.0842999999999998</v>
      </c>
      <c r="C1126" s="2">
        <f>RSI!I1126</f>
        <v>74.750403732519572</v>
      </c>
      <c r="D1126" s="2">
        <f>MACD!E1126</f>
        <v>-0.14709384511354884</v>
      </c>
      <c r="E1126" s="2">
        <f>MACD!F1126</f>
        <v>-7.7363134231367425E-2</v>
      </c>
      <c r="F1126" s="2">
        <f>'Moving Avg'!D1126</f>
        <v>2.0361199999999995</v>
      </c>
      <c r="G1126" s="2">
        <f>'Moving Avg'!F1126</f>
        <v>1.8025100000000003</v>
      </c>
      <c r="H1126" s="2">
        <f>'Moving Avg'!G1126</f>
        <v>1.8019620000000003</v>
      </c>
      <c r="I1126" s="2">
        <f>'Moving Avg'!H1126</f>
        <v>2.1228329999999969</v>
      </c>
      <c r="J1126" s="6" t="str">
        <f>OBV!F1126</f>
        <v>BULLISH</v>
      </c>
      <c r="K1126" s="6" t="str">
        <f>OBV!G1126</f>
        <v>WEAK</v>
      </c>
      <c r="L1126" s="6" t="str">
        <f>OBV!H1126</f>
        <v>CONFIRMED BULLISH</v>
      </c>
      <c r="M1126" s="8">
        <f t="shared" si="170"/>
        <v>0</v>
      </c>
      <c r="N1126" s="8">
        <f t="shared" si="171"/>
        <v>100</v>
      </c>
      <c r="O1126" s="8">
        <f t="shared" si="172"/>
        <v>0</v>
      </c>
      <c r="P1126" s="8">
        <f t="shared" si="173"/>
        <v>67</v>
      </c>
      <c r="Q1126" s="9">
        <f t="shared" si="174"/>
        <v>45.05</v>
      </c>
      <c r="R1126" s="9">
        <f t="shared" si="175"/>
        <v>36.75</v>
      </c>
      <c r="S1126" s="9">
        <f t="shared" si="176"/>
        <v>45.150000000000006</v>
      </c>
      <c r="T1126" s="9">
        <f t="shared" si="177"/>
        <v>41.75</v>
      </c>
      <c r="U1126" s="8">
        <f t="shared" si="178"/>
        <v>42.31666666666667</v>
      </c>
      <c r="V1126" s="8">
        <f t="shared" si="179"/>
        <v>42.174999999999997</v>
      </c>
    </row>
    <row r="1127" spans="1:22" ht="13.5" x14ac:dyDescent="0.25">
      <c r="A1127" s="3">
        <f>RSI!A1127</f>
        <v>43650</v>
      </c>
      <c r="B1127" s="2">
        <f>RSI!B1127</f>
        <v>2.1120999999999999</v>
      </c>
      <c r="C1127" s="2">
        <f>RSI!I1127</f>
        <v>76.119453675586556</v>
      </c>
      <c r="D1127" s="2">
        <f>MACD!E1127</f>
        <v>-0.16453261107470718</v>
      </c>
      <c r="E1127" s="2">
        <f>MACD!F1127</f>
        <v>-9.4797029600035387E-2</v>
      </c>
      <c r="F1127" s="2">
        <f>'Moving Avg'!D1127</f>
        <v>2.0676199999999998</v>
      </c>
      <c r="G1127" s="2">
        <f>'Moving Avg'!F1127</f>
        <v>1.8214999999999999</v>
      </c>
      <c r="H1127" s="2">
        <f>'Moving Avg'!G1127</f>
        <v>1.8067020000000003</v>
      </c>
      <c r="I1127" s="2">
        <f>'Moving Avg'!H1127</f>
        <v>2.1213389999999968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  <c r="M1127" s="8">
        <f t="shared" si="170"/>
        <v>0</v>
      </c>
      <c r="N1127" s="8">
        <f t="shared" si="171"/>
        <v>100</v>
      </c>
      <c r="O1127" s="8">
        <f t="shared" si="172"/>
        <v>0</v>
      </c>
      <c r="P1127" s="8">
        <f t="shared" si="173"/>
        <v>67</v>
      </c>
      <c r="Q1127" s="9">
        <f t="shared" si="174"/>
        <v>45.05</v>
      </c>
      <c r="R1127" s="9">
        <f t="shared" si="175"/>
        <v>36.75</v>
      </c>
      <c r="S1127" s="9">
        <f t="shared" si="176"/>
        <v>45.150000000000006</v>
      </c>
      <c r="T1127" s="9">
        <f t="shared" si="177"/>
        <v>41.75</v>
      </c>
      <c r="U1127" s="8">
        <f t="shared" si="178"/>
        <v>42.31666666666667</v>
      </c>
      <c r="V1127" s="8">
        <f t="shared" si="179"/>
        <v>42.174999999999997</v>
      </c>
    </row>
    <row r="1128" spans="1:22" ht="13.5" x14ac:dyDescent="0.25">
      <c r="A1128" s="3">
        <f>RSI!A1128</f>
        <v>43651</v>
      </c>
      <c r="B1128" s="2">
        <f>RSI!B1128</f>
        <v>2.1492</v>
      </c>
      <c r="C1128" s="2">
        <f>RSI!I1128</f>
        <v>77.845825068747402</v>
      </c>
      <c r="D1128" s="2">
        <f>MACD!E1128</f>
        <v>-0.1793307027984099</v>
      </c>
      <c r="E1128" s="2">
        <f>MACD!F1128</f>
        <v>-0.11170376423971029</v>
      </c>
      <c r="F1128" s="2">
        <f>'Moving Avg'!D1128</f>
        <v>2.09172</v>
      </c>
      <c r="G1128" s="2">
        <f>'Moving Avg'!F1128</f>
        <v>1.8445799999999999</v>
      </c>
      <c r="H1128" s="2">
        <f>'Moving Avg'!G1128</f>
        <v>1.812184</v>
      </c>
      <c r="I1128" s="2">
        <f>'Moving Avg'!H1128</f>
        <v>2.1200304999999968</v>
      </c>
      <c r="J1128" s="6" t="str">
        <f>OBV!F1128</f>
        <v>BULLISH</v>
      </c>
      <c r="K1128" s="6" t="str">
        <f>OBV!G1128</f>
        <v>WEAK</v>
      </c>
      <c r="L1128" s="6" t="str">
        <f>OBV!H1128</f>
        <v>CONFIRMED BULLISH</v>
      </c>
      <c r="M1128" s="8">
        <f t="shared" si="170"/>
        <v>0</v>
      </c>
      <c r="N1128" s="8">
        <f t="shared" si="171"/>
        <v>100</v>
      </c>
      <c r="O1128" s="8">
        <f t="shared" si="172"/>
        <v>0</v>
      </c>
      <c r="P1128" s="8">
        <f t="shared" si="173"/>
        <v>67</v>
      </c>
      <c r="Q1128" s="9">
        <f t="shared" si="174"/>
        <v>45.05</v>
      </c>
      <c r="R1128" s="9">
        <f t="shared" si="175"/>
        <v>36.75</v>
      </c>
      <c r="S1128" s="9">
        <f t="shared" si="176"/>
        <v>45.150000000000006</v>
      </c>
      <c r="T1128" s="9">
        <f t="shared" si="177"/>
        <v>41.75</v>
      </c>
      <c r="U1128" s="8">
        <f t="shared" si="178"/>
        <v>42.31666666666667</v>
      </c>
      <c r="V1128" s="8">
        <f t="shared" si="179"/>
        <v>42.174999999999997</v>
      </c>
    </row>
    <row r="1129" spans="1:22" ht="13.5" x14ac:dyDescent="0.25">
      <c r="A1129" s="3">
        <f>RSI!A1129</f>
        <v>43654</v>
      </c>
      <c r="B1129" s="2">
        <f>RSI!B1129</f>
        <v>2.2511000000000001</v>
      </c>
      <c r="C1129" s="2">
        <f>RSI!I1129</f>
        <v>81.7485822847175</v>
      </c>
      <c r="D1129" s="2">
        <f>MACD!E1129</f>
        <v>-0.1925356954275399</v>
      </c>
      <c r="E1129" s="2">
        <f>MACD!F1129</f>
        <v>-0.12787015047727623</v>
      </c>
      <c r="F1129" s="2">
        <f>'Moving Avg'!D1129</f>
        <v>2.1362000000000001</v>
      </c>
      <c r="G1129" s="2">
        <f>'Moving Avg'!F1129</f>
        <v>1.8705199999999997</v>
      </c>
      <c r="H1129" s="2">
        <f>'Moving Avg'!G1129</f>
        <v>1.8197040000000002</v>
      </c>
      <c r="I1129" s="2">
        <f>'Moving Avg'!H1129</f>
        <v>2.1195889999999964</v>
      </c>
      <c r="J1129" s="6" t="str">
        <f>OBV!F1129</f>
        <v>BULLISH</v>
      </c>
      <c r="K1129" s="6" t="str">
        <f>OBV!G1129</f>
        <v>WEAK</v>
      </c>
      <c r="L1129" s="6" t="str">
        <f>OBV!H1129</f>
        <v>CONFIRMED BULLISH</v>
      </c>
      <c r="M1129" s="8">
        <f t="shared" si="170"/>
        <v>0</v>
      </c>
      <c r="N1129" s="8">
        <f t="shared" si="171"/>
        <v>100</v>
      </c>
      <c r="O1129" s="8">
        <f t="shared" si="172"/>
        <v>50</v>
      </c>
      <c r="P1129" s="8">
        <f t="shared" si="173"/>
        <v>67</v>
      </c>
      <c r="Q1129" s="9">
        <f t="shared" si="174"/>
        <v>52.55</v>
      </c>
      <c r="R1129" s="9">
        <f t="shared" si="175"/>
        <v>54.25</v>
      </c>
      <c r="S1129" s="9">
        <f t="shared" si="176"/>
        <v>57.650000000000006</v>
      </c>
      <c r="T1129" s="9">
        <f t="shared" si="177"/>
        <v>54.25</v>
      </c>
      <c r="U1129" s="8">
        <f t="shared" si="178"/>
        <v>54.816666666666663</v>
      </c>
      <c r="V1129" s="8">
        <f t="shared" si="179"/>
        <v>54.674999999999997</v>
      </c>
    </row>
    <row r="1130" spans="1:22" ht="13.5" x14ac:dyDescent="0.25">
      <c r="A1130" s="3">
        <f>RSI!A1130</f>
        <v>43655</v>
      </c>
      <c r="B1130" s="2">
        <f>RSI!B1130</f>
        <v>2.2511000000000001</v>
      </c>
      <c r="C1130" s="2">
        <f>RSI!I1130</f>
        <v>81.7485822847175</v>
      </c>
      <c r="D1130" s="2">
        <f>MACD!E1130</f>
        <v>-0.20158421449107422</v>
      </c>
      <c r="E1130" s="2">
        <f>MACD!F1130</f>
        <v>-0.14261296328003584</v>
      </c>
      <c r="F1130" s="2">
        <f>'Moving Avg'!D1130</f>
        <v>2.1695599999999997</v>
      </c>
      <c r="G1130" s="2">
        <f>'Moving Avg'!F1130</f>
        <v>1.89646</v>
      </c>
      <c r="H1130" s="2">
        <f>'Moving Avg'!G1130</f>
        <v>1.827224</v>
      </c>
      <c r="I1130" s="2">
        <f>'Moving Avg'!H1130</f>
        <v>2.1196829999999967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  <c r="M1130" s="8">
        <f t="shared" si="170"/>
        <v>0</v>
      </c>
      <c r="N1130" s="8">
        <f t="shared" si="171"/>
        <v>100</v>
      </c>
      <c r="O1130" s="8">
        <f t="shared" si="172"/>
        <v>50</v>
      </c>
      <c r="P1130" s="8">
        <f t="shared" si="173"/>
        <v>83.5</v>
      </c>
      <c r="Q1130" s="9">
        <f t="shared" si="174"/>
        <v>55.024999999999999</v>
      </c>
      <c r="R1130" s="9">
        <f t="shared" si="175"/>
        <v>58.375</v>
      </c>
      <c r="S1130" s="9">
        <f t="shared" si="176"/>
        <v>65.075000000000003</v>
      </c>
      <c r="T1130" s="9">
        <f t="shared" si="177"/>
        <v>58.375</v>
      </c>
      <c r="U1130" s="8">
        <f t="shared" si="178"/>
        <v>59.491666666666674</v>
      </c>
      <c r="V1130" s="8">
        <f t="shared" si="179"/>
        <v>59.212500000000006</v>
      </c>
    </row>
    <row r="1131" spans="1:22" ht="13.5" x14ac:dyDescent="0.25">
      <c r="A1131" s="3">
        <f>RSI!A1131</f>
        <v>43656</v>
      </c>
      <c r="B1131" s="2">
        <f>RSI!B1131</f>
        <v>2.2511000000000001</v>
      </c>
      <c r="C1131" s="2">
        <f>RSI!I1131</f>
        <v>81.7485822847175</v>
      </c>
      <c r="D1131" s="2">
        <f>MACD!E1131</f>
        <v>-0.20411015718197922</v>
      </c>
      <c r="E1131" s="2">
        <f>MACD!F1131</f>
        <v>-0.1549124020604245</v>
      </c>
      <c r="F1131" s="2">
        <f>'Moving Avg'!D1131</f>
        <v>2.2029200000000002</v>
      </c>
      <c r="G1131" s="2">
        <f>'Moving Avg'!F1131</f>
        <v>1.926865</v>
      </c>
      <c r="H1131" s="2">
        <f>'Moving Avg'!G1131</f>
        <v>1.8342079999999996</v>
      </c>
      <c r="I1131" s="2">
        <f>'Moving Avg'!H1131</f>
        <v>2.1195089999999968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  <c r="M1131" s="8">
        <f t="shared" si="170"/>
        <v>0</v>
      </c>
      <c r="N1131" s="8">
        <f t="shared" si="171"/>
        <v>100</v>
      </c>
      <c r="O1131" s="8">
        <f t="shared" si="172"/>
        <v>50</v>
      </c>
      <c r="P1131" s="8">
        <f t="shared" si="173"/>
        <v>83.5</v>
      </c>
      <c r="Q1131" s="9">
        <f t="shared" si="174"/>
        <v>55.024999999999999</v>
      </c>
      <c r="R1131" s="9">
        <f t="shared" si="175"/>
        <v>58.375</v>
      </c>
      <c r="S1131" s="9">
        <f t="shared" si="176"/>
        <v>65.075000000000003</v>
      </c>
      <c r="T1131" s="9">
        <f t="shared" si="177"/>
        <v>58.375</v>
      </c>
      <c r="U1131" s="8">
        <f t="shared" si="178"/>
        <v>59.491666666666674</v>
      </c>
      <c r="V1131" s="8">
        <f t="shared" si="179"/>
        <v>59.212500000000006</v>
      </c>
    </row>
    <row r="1132" spans="1:22" ht="13.5" x14ac:dyDescent="0.25">
      <c r="A1132" s="3">
        <f>RSI!A1132</f>
        <v>43657</v>
      </c>
      <c r="B1132" s="2">
        <f>RSI!B1132</f>
        <v>2.1861999999999999</v>
      </c>
      <c r="C1132" s="2">
        <f>RSI!I1132</f>
        <v>71.700915608341703</v>
      </c>
      <c r="D1132" s="2">
        <f>MACD!E1132</f>
        <v>-0.19045429852463158</v>
      </c>
      <c r="E1132" s="2">
        <f>MACD!F1132</f>
        <v>-0.16202078135326592</v>
      </c>
      <c r="F1132" s="2">
        <f>'Moving Avg'!D1132</f>
        <v>2.21774</v>
      </c>
      <c r="G1132" s="2">
        <f>'Moving Avg'!F1132</f>
        <v>1.954475</v>
      </c>
      <c r="H1132" s="2">
        <f>'Moving Avg'!G1132</f>
        <v>1.8409659999999997</v>
      </c>
      <c r="I1132" s="2">
        <f>'Moving Avg'!H1132</f>
        <v>2.1189214999999968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0</v>
      </c>
      <c r="N1132" s="8">
        <f t="shared" si="171"/>
        <v>100</v>
      </c>
      <c r="O1132" s="8">
        <f t="shared" si="172"/>
        <v>50</v>
      </c>
      <c r="P1132" s="8">
        <f t="shared" si="173"/>
        <v>83.5</v>
      </c>
      <c r="Q1132" s="9">
        <f t="shared" si="174"/>
        <v>55.024999999999999</v>
      </c>
      <c r="R1132" s="9">
        <f t="shared" si="175"/>
        <v>58.375</v>
      </c>
      <c r="S1132" s="9">
        <f t="shared" si="176"/>
        <v>65.075000000000003</v>
      </c>
      <c r="T1132" s="9">
        <f t="shared" si="177"/>
        <v>58.375</v>
      </c>
      <c r="U1132" s="8">
        <f t="shared" si="178"/>
        <v>59.491666666666674</v>
      </c>
      <c r="V1132" s="8">
        <f t="shared" si="179"/>
        <v>59.212500000000006</v>
      </c>
    </row>
    <row r="1133" spans="1:22" ht="13.5" x14ac:dyDescent="0.25">
      <c r="A1133" s="3">
        <f>RSI!A1133</f>
        <v>43658</v>
      </c>
      <c r="B1133" s="2">
        <f>RSI!B1133</f>
        <v>2.1305999999999998</v>
      </c>
      <c r="C1133" s="2">
        <f>RSI!I1133</f>
        <v>64.39836449328142</v>
      </c>
      <c r="D1133" s="2">
        <f>MACD!E1133</f>
        <v>-0.164705642328423</v>
      </c>
      <c r="E1133" s="2">
        <f>MACD!F1133</f>
        <v>-0.16255775354829732</v>
      </c>
      <c r="F1133" s="2">
        <f>'Moving Avg'!D1133</f>
        <v>2.2140200000000001</v>
      </c>
      <c r="G1133" s="2">
        <f>'Moving Avg'!F1133</f>
        <v>1.9770700000000001</v>
      </c>
      <c r="H1133" s="2">
        <f>'Moving Avg'!G1133</f>
        <v>1.8460759999999998</v>
      </c>
      <c r="I1133" s="2">
        <f>'Moving Avg'!H1133</f>
        <v>2.1180559999999971</v>
      </c>
      <c r="J1133" s="6" t="str">
        <f>OBV!F1133</f>
        <v>BULLISH</v>
      </c>
      <c r="K1133" s="6" t="str">
        <f>OBV!G1133</f>
        <v>NEUTRAL</v>
      </c>
      <c r="L1133" s="6" t="str">
        <f>OBV!H1133</f>
        <v>BULLISH DIVERGENCE</v>
      </c>
      <c r="M1133" s="8">
        <f t="shared" si="170"/>
        <v>25</v>
      </c>
      <c r="N1133" s="8">
        <f t="shared" si="171"/>
        <v>45</v>
      </c>
      <c r="O1133" s="8">
        <f t="shared" si="172"/>
        <v>50</v>
      </c>
      <c r="P1133" s="8">
        <f t="shared" si="173"/>
        <v>66.5</v>
      </c>
      <c r="Q1133" s="9">
        <f t="shared" si="174"/>
        <v>41.975000000000001</v>
      </c>
      <c r="R1133" s="9">
        <f t="shared" si="175"/>
        <v>48.125</v>
      </c>
      <c r="S1133" s="9">
        <f t="shared" si="176"/>
        <v>52.924999999999997</v>
      </c>
      <c r="T1133" s="9">
        <f t="shared" si="177"/>
        <v>46.625</v>
      </c>
      <c r="U1133" s="8">
        <f t="shared" si="178"/>
        <v>47.67499999999999</v>
      </c>
      <c r="V1133" s="8">
        <f t="shared" si="179"/>
        <v>47.412499999999994</v>
      </c>
    </row>
    <row r="1134" spans="1:22" ht="13.5" x14ac:dyDescent="0.25">
      <c r="A1134" s="3">
        <f>RSI!A1134</f>
        <v>43661</v>
      </c>
      <c r="B1134" s="2">
        <f>RSI!B1134</f>
        <v>2.1861999999999999</v>
      </c>
      <c r="C1134" s="2">
        <f>RSI!I1134</f>
        <v>67.91725757891183</v>
      </c>
      <c r="D1134" s="2">
        <f>MACD!E1134</f>
        <v>-0.14793497844446013</v>
      </c>
      <c r="E1134" s="2">
        <f>MACD!F1134</f>
        <v>-0.15963319852752988</v>
      </c>
      <c r="F1134" s="2">
        <f>'Moving Avg'!D1134</f>
        <v>2.2010399999999999</v>
      </c>
      <c r="G1134" s="2">
        <f>'Moving Avg'!F1134</f>
        <v>2.0024450000000003</v>
      </c>
      <c r="H1134" s="2">
        <f>'Moving Avg'!G1134</f>
        <v>1.8522979999999998</v>
      </c>
      <c r="I1134" s="2">
        <f>'Moving Avg'!H1134</f>
        <v>2.1174684999999966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16.5</v>
      </c>
      <c r="Q1134" s="9">
        <f t="shared" si="174"/>
        <v>18.725000000000001</v>
      </c>
      <c r="R1134" s="9">
        <f t="shared" si="175"/>
        <v>26.625</v>
      </c>
      <c r="S1134" s="9">
        <f t="shared" si="176"/>
        <v>23.675000000000001</v>
      </c>
      <c r="T1134" s="9">
        <f t="shared" si="177"/>
        <v>22.875</v>
      </c>
      <c r="U1134" s="8">
        <f t="shared" si="178"/>
        <v>23.008333333333336</v>
      </c>
      <c r="V1134" s="8">
        <f t="shared" si="179"/>
        <v>22.975000000000001</v>
      </c>
    </row>
    <row r="1135" spans="1:22" ht="13.5" x14ac:dyDescent="0.25">
      <c r="A1135" s="3">
        <f>RSI!A1135</f>
        <v>43662</v>
      </c>
      <c r="B1135" s="2">
        <f>RSI!B1135</f>
        <v>2.1861999999999999</v>
      </c>
      <c r="C1135" s="2">
        <f>RSI!I1135</f>
        <v>67.917257578911844</v>
      </c>
      <c r="D1135" s="2">
        <f>MACD!E1135</f>
        <v>-0.12635072635936728</v>
      </c>
      <c r="E1135" s="2">
        <f>MACD!F1135</f>
        <v>-0.15297670409389738</v>
      </c>
      <c r="F1135" s="2">
        <f>'Moving Avg'!D1135</f>
        <v>2.1880599999999997</v>
      </c>
      <c r="G1135" s="2">
        <f>'Moving Avg'!F1135</f>
        <v>2.0251399999999999</v>
      </c>
      <c r="H1135" s="2">
        <f>'Moving Avg'!G1135</f>
        <v>1.8585199999999999</v>
      </c>
      <c r="I1135" s="2">
        <f>'Moving Avg'!H1135</f>
        <v>2.1168809999999967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16.5</v>
      </c>
      <c r="Q1135" s="9">
        <f t="shared" si="174"/>
        <v>18.725000000000001</v>
      </c>
      <c r="R1135" s="9">
        <f t="shared" si="175"/>
        <v>26.625</v>
      </c>
      <c r="S1135" s="9">
        <f t="shared" si="176"/>
        <v>23.675000000000001</v>
      </c>
      <c r="T1135" s="9">
        <f t="shared" si="177"/>
        <v>22.875</v>
      </c>
      <c r="U1135" s="8">
        <f t="shared" si="178"/>
        <v>23.008333333333336</v>
      </c>
      <c r="V1135" s="8">
        <f t="shared" si="179"/>
        <v>22.975000000000001</v>
      </c>
    </row>
    <row r="1136" spans="1:22" ht="13.5" x14ac:dyDescent="0.25">
      <c r="A1136" s="3">
        <f>RSI!A1136</f>
        <v>43663</v>
      </c>
      <c r="B1136" s="2">
        <f>RSI!B1136</f>
        <v>2.1214</v>
      </c>
      <c r="C1136" s="2">
        <f>RSI!I1136</f>
        <v>59.912907100764428</v>
      </c>
      <c r="D1136" s="2">
        <f>MACD!E1136</f>
        <v>-0.10436134679002818</v>
      </c>
      <c r="E1136" s="2">
        <f>MACD!F1136</f>
        <v>-0.14325363263312355</v>
      </c>
      <c r="F1136" s="2">
        <f>'Moving Avg'!D1136</f>
        <v>2.1621199999999998</v>
      </c>
      <c r="G1136" s="2">
        <f>'Moving Avg'!F1136</f>
        <v>2.04772</v>
      </c>
      <c r="H1136" s="2">
        <f>'Moving Avg'!G1136</f>
        <v>1.8643379999999996</v>
      </c>
      <c r="I1136" s="2">
        <f>'Moving Avg'!H1136</f>
        <v>2.1157014999999966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16.5</v>
      </c>
      <c r="Q1136" s="9">
        <f t="shared" si="174"/>
        <v>18.725000000000001</v>
      </c>
      <c r="R1136" s="9">
        <f t="shared" si="175"/>
        <v>26.625</v>
      </c>
      <c r="S1136" s="9">
        <f t="shared" si="176"/>
        <v>23.675000000000001</v>
      </c>
      <c r="T1136" s="9">
        <f t="shared" si="177"/>
        <v>22.875</v>
      </c>
      <c r="U1136" s="8">
        <f t="shared" si="178"/>
        <v>23.008333333333336</v>
      </c>
      <c r="V1136" s="8">
        <f t="shared" si="179"/>
        <v>22.975000000000001</v>
      </c>
    </row>
    <row r="1137" spans="1:22" ht="13.5" x14ac:dyDescent="0.25">
      <c r="A1137" s="3">
        <f>RSI!A1137</f>
        <v>43664</v>
      </c>
      <c r="B1137" s="2">
        <f>RSI!B1137</f>
        <v>2.1583999999999999</v>
      </c>
      <c r="C1137" s="2">
        <f>RSI!I1137</f>
        <v>62.62170639576</v>
      </c>
      <c r="D1137" s="2">
        <f>MACD!E1137</f>
        <v>-8.4830506993081034E-2</v>
      </c>
      <c r="E1137" s="2">
        <f>MACD!F1137</f>
        <v>-0.13156900750511505</v>
      </c>
      <c r="F1137" s="2">
        <f>'Moving Avg'!D1137</f>
        <v>2.1565599999999998</v>
      </c>
      <c r="G1137" s="2">
        <f>'Moving Avg'!F1137</f>
        <v>2.06995</v>
      </c>
      <c r="H1137" s="2">
        <f>'Moving Avg'!G1137</f>
        <v>1.8708959999999997</v>
      </c>
      <c r="I1137" s="2">
        <f>'Moving Avg'!H1137</f>
        <v>2.114706999999997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  <c r="M1137" s="8">
        <f t="shared" si="170"/>
        <v>25</v>
      </c>
      <c r="N1137" s="8">
        <f t="shared" si="171"/>
        <v>0</v>
      </c>
      <c r="O1137" s="8">
        <f t="shared" si="172"/>
        <v>50</v>
      </c>
      <c r="P1137" s="8">
        <f t="shared" si="173"/>
        <v>66.5</v>
      </c>
      <c r="Q1137" s="9">
        <f t="shared" si="174"/>
        <v>26.225000000000001</v>
      </c>
      <c r="R1137" s="9">
        <f t="shared" si="175"/>
        <v>39.125</v>
      </c>
      <c r="S1137" s="9">
        <f t="shared" si="176"/>
        <v>46.174999999999997</v>
      </c>
      <c r="T1137" s="9">
        <f t="shared" si="177"/>
        <v>35.375</v>
      </c>
      <c r="U1137" s="8">
        <f t="shared" si="178"/>
        <v>37.174999999999997</v>
      </c>
      <c r="V1137" s="8">
        <f t="shared" si="179"/>
        <v>36.724999999999994</v>
      </c>
    </row>
    <row r="1138" spans="1:22" ht="13.5" x14ac:dyDescent="0.25">
      <c r="A1138" s="3">
        <f>RSI!A1138</f>
        <v>43665</v>
      </c>
      <c r="B1138" s="2">
        <f>RSI!B1138</f>
        <v>2.1861999999999999</v>
      </c>
      <c r="C1138" s="2">
        <f>RSI!I1138</f>
        <v>64.559467604817698</v>
      </c>
      <c r="D1138" s="2">
        <f>MACD!E1138</f>
        <v>-6.5441039836007686E-2</v>
      </c>
      <c r="E1138" s="2">
        <f>MACD!F1138</f>
        <v>-0.11834341397129358</v>
      </c>
      <c r="F1138" s="2">
        <f>'Moving Avg'!D1138</f>
        <v>2.1676799999999998</v>
      </c>
      <c r="G1138" s="2">
        <f>'Moving Avg'!F1138</f>
        <v>2.0921799999999999</v>
      </c>
      <c r="H1138" s="2">
        <f>'Moving Avg'!G1138</f>
        <v>1.8790819999999997</v>
      </c>
      <c r="I1138" s="2">
        <f>'Moving Avg'!H1138</f>
        <v>2.1136729999999968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83.5</v>
      </c>
      <c r="Q1138" s="9">
        <f t="shared" si="174"/>
        <v>28.774999999999999</v>
      </c>
      <c r="R1138" s="9">
        <f t="shared" si="175"/>
        <v>43.375</v>
      </c>
      <c r="S1138" s="9">
        <f t="shared" si="176"/>
        <v>53.825000000000003</v>
      </c>
      <c r="T1138" s="9">
        <f t="shared" si="177"/>
        <v>39.625</v>
      </c>
      <c r="U1138" s="8">
        <f t="shared" si="178"/>
        <v>41.991666666666667</v>
      </c>
      <c r="V1138" s="8">
        <f t="shared" si="179"/>
        <v>41.400000000000006</v>
      </c>
    </row>
    <row r="1139" spans="1:22" ht="13.5" x14ac:dyDescent="0.25">
      <c r="A1139" s="3">
        <f>RSI!A1139</f>
        <v>43668</v>
      </c>
      <c r="B1139" s="2">
        <f>RSI!B1139</f>
        <v>2.1861999999999999</v>
      </c>
      <c r="C1139" s="2">
        <f>RSI!I1139</f>
        <v>64.559467604817698</v>
      </c>
      <c r="D1139" s="2">
        <f>MACD!E1139</f>
        <v>-3.4248824372932418E-2</v>
      </c>
      <c r="E1139" s="2">
        <f>MACD!F1139</f>
        <v>-0.10152449605162135</v>
      </c>
      <c r="F1139" s="2">
        <f>'Moving Avg'!D1139</f>
        <v>2.1676799999999998</v>
      </c>
      <c r="G1139" s="2">
        <f>'Moving Avg'!F1139</f>
        <v>2.1116350000000002</v>
      </c>
      <c r="H1139" s="2">
        <f>'Moving Avg'!G1139</f>
        <v>1.8863739999999996</v>
      </c>
      <c r="I1139" s="2">
        <f>'Moving Avg'!H1139</f>
        <v>2.1129959999999968</v>
      </c>
      <c r="J1139" s="6" t="str">
        <f>OBV!F1139</f>
        <v>BULLISH</v>
      </c>
      <c r="K1139" s="6" t="str">
        <f>OBV!G1139</f>
        <v>NEUTRAL</v>
      </c>
      <c r="L1139" s="6" t="str">
        <f>OBV!H1139</f>
        <v>NEUTRAL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49.5</v>
      </c>
      <c r="Q1139" s="9">
        <f t="shared" si="174"/>
        <v>23.675000000000001</v>
      </c>
      <c r="R1139" s="9">
        <f t="shared" si="175"/>
        <v>34.875</v>
      </c>
      <c r="S1139" s="9">
        <f t="shared" si="176"/>
        <v>38.525000000000006</v>
      </c>
      <c r="T1139" s="9">
        <f t="shared" si="177"/>
        <v>31.125</v>
      </c>
      <c r="U1139" s="8">
        <f t="shared" si="178"/>
        <v>32.358333333333334</v>
      </c>
      <c r="V1139" s="8">
        <f t="shared" si="179"/>
        <v>32.049999999999997</v>
      </c>
    </row>
    <row r="1140" spans="1:22" ht="13.5" x14ac:dyDescent="0.25">
      <c r="A1140" s="3">
        <f>RSI!A1140</f>
        <v>43669</v>
      </c>
      <c r="B1140" s="2">
        <f>RSI!B1140</f>
        <v>2.1861999999999999</v>
      </c>
      <c r="C1140" s="2">
        <f>RSI!I1140</f>
        <v>64.559467604817698</v>
      </c>
      <c r="D1140" s="2">
        <f>MACD!E1140</f>
        <v>-8.6805777921994398E-3</v>
      </c>
      <c r="E1140" s="2">
        <f>MACD!F1140</f>
        <v>-8.2955712399736981E-2</v>
      </c>
      <c r="F1140" s="2">
        <f>'Moving Avg'!D1140</f>
        <v>2.1676799999999998</v>
      </c>
      <c r="G1140" s="2">
        <f>'Moving Avg'!F1140</f>
        <v>2.1297000000000001</v>
      </c>
      <c r="H1140" s="2">
        <f>'Moving Avg'!G1140</f>
        <v>1.8938459999999995</v>
      </c>
      <c r="I1140" s="2">
        <f>'Moving Avg'!H1140</f>
        <v>2.1123189999999967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49.5</v>
      </c>
      <c r="Q1140" s="9">
        <f t="shared" si="174"/>
        <v>23.675000000000001</v>
      </c>
      <c r="R1140" s="9">
        <f t="shared" si="175"/>
        <v>34.875</v>
      </c>
      <c r="S1140" s="9">
        <f t="shared" si="176"/>
        <v>38.525000000000006</v>
      </c>
      <c r="T1140" s="9">
        <f t="shared" si="177"/>
        <v>31.125</v>
      </c>
      <c r="U1140" s="8">
        <f t="shared" si="178"/>
        <v>32.358333333333334</v>
      </c>
      <c r="V1140" s="8">
        <f t="shared" si="179"/>
        <v>32.049999999999997</v>
      </c>
    </row>
    <row r="1141" spans="1:22" ht="13.5" x14ac:dyDescent="0.25">
      <c r="A1141" s="3">
        <f>RSI!A1141</f>
        <v>43670</v>
      </c>
      <c r="B1141" s="2">
        <f>RSI!B1141</f>
        <v>2.1492</v>
      </c>
      <c r="C1141" s="2">
        <f>RSI!I1141</f>
        <v>59.437332002222071</v>
      </c>
      <c r="D1141" s="2">
        <f>MACD!E1141</f>
        <v>1.4930790073528044E-2</v>
      </c>
      <c r="E1141" s="2">
        <f>MACD!F1141</f>
        <v>-6.3378411905083976E-2</v>
      </c>
      <c r="F1141" s="2">
        <f>'Moving Avg'!D1141</f>
        <v>2.1732399999999998</v>
      </c>
      <c r="G1141" s="2">
        <f>'Moving Avg'!F1141</f>
        <v>2.1436000000000002</v>
      </c>
      <c r="H1141" s="2">
        <f>'Moving Avg'!G1141</f>
        <v>1.9005779999999992</v>
      </c>
      <c r="I1141" s="2">
        <f>'Moving Avg'!H1141</f>
        <v>2.1114569999999966</v>
      </c>
      <c r="J1141" s="6" t="str">
        <f>OBV!F1141</f>
        <v>BEARISH</v>
      </c>
      <c r="K1141" s="6" t="str">
        <f>OBV!G1141</f>
        <v>NEUTRAL</v>
      </c>
      <c r="L1141" s="6" t="str">
        <f>OBV!H1141</f>
        <v>BEARISH DIVERGENCE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16.5</v>
      </c>
      <c r="Q1141" s="9">
        <f t="shared" si="174"/>
        <v>18.725000000000001</v>
      </c>
      <c r="R1141" s="9">
        <f t="shared" si="175"/>
        <v>26.625</v>
      </c>
      <c r="S1141" s="9">
        <f t="shared" si="176"/>
        <v>23.675000000000001</v>
      </c>
      <c r="T1141" s="9">
        <f t="shared" si="177"/>
        <v>22.875</v>
      </c>
      <c r="U1141" s="8">
        <f t="shared" si="178"/>
        <v>23.008333333333336</v>
      </c>
      <c r="V1141" s="8">
        <f t="shared" si="179"/>
        <v>22.975000000000001</v>
      </c>
    </row>
    <row r="1142" spans="1:22" ht="13.5" x14ac:dyDescent="0.25">
      <c r="A1142" s="3">
        <f>RSI!A1142</f>
        <v>43672</v>
      </c>
      <c r="B1142" s="2">
        <f>RSI!B1142</f>
        <v>2.1861999999999999</v>
      </c>
      <c r="C1142" s="2">
        <f>RSI!I1142</f>
        <v>62.630305828200584</v>
      </c>
      <c r="D1142" s="2">
        <f>MACD!E1142</f>
        <v>2.1695470993131849E-2</v>
      </c>
      <c r="E1142" s="2">
        <f>MACD!F1142</f>
        <v>-4.6363635325440813E-2</v>
      </c>
      <c r="F1142" s="2">
        <f>'Moving Avg'!D1142</f>
        <v>2.1787999999999998</v>
      </c>
      <c r="G1142" s="2">
        <f>'Moving Avg'!F1142</f>
        <v>2.1551800000000001</v>
      </c>
      <c r="H1142" s="2">
        <f>'Moving Avg'!G1142</f>
        <v>1.9091219999999991</v>
      </c>
      <c r="I1142" s="2">
        <f>'Moving Avg'!H1142</f>
        <v>2.1108694999999966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16.5</v>
      </c>
      <c r="Q1142" s="9">
        <f t="shared" si="174"/>
        <v>18.725000000000001</v>
      </c>
      <c r="R1142" s="9">
        <f t="shared" si="175"/>
        <v>26.625</v>
      </c>
      <c r="S1142" s="9">
        <f t="shared" si="176"/>
        <v>23.675000000000001</v>
      </c>
      <c r="T1142" s="9">
        <f t="shared" si="177"/>
        <v>22.875</v>
      </c>
      <c r="U1142" s="8">
        <f t="shared" si="178"/>
        <v>23.008333333333336</v>
      </c>
      <c r="V1142" s="8">
        <f t="shared" si="179"/>
        <v>22.975000000000001</v>
      </c>
    </row>
    <row r="1143" spans="1:22" ht="13.5" x14ac:dyDescent="0.25">
      <c r="A1143" s="3">
        <f>RSI!A1143</f>
        <v>43675</v>
      </c>
      <c r="B1143" s="2">
        <f>RSI!B1143</f>
        <v>2.1861999999999999</v>
      </c>
      <c r="C1143" s="2">
        <f>RSI!I1143</f>
        <v>62.630305828200584</v>
      </c>
      <c r="D1143" s="2">
        <f>MACD!E1143</f>
        <v>1.8194346688056307E-2</v>
      </c>
      <c r="E1143" s="2">
        <f>MACD!F1143</f>
        <v>-3.3452038922741394E-2</v>
      </c>
      <c r="F1143" s="2">
        <f>'Moving Avg'!D1143</f>
        <v>2.1787999999999998</v>
      </c>
      <c r="G1143" s="2">
        <f>'Moving Avg'!F1143</f>
        <v>2.1630550000000004</v>
      </c>
      <c r="H1143" s="2">
        <f>'Moving Avg'!G1143</f>
        <v>1.9165939999999992</v>
      </c>
      <c r="I1143" s="2">
        <f>'Moving Avg'!H1143</f>
        <v>2.1102819999999962</v>
      </c>
      <c r="J1143" s="6" t="str">
        <f>OBV!F1143</f>
        <v>BEARISH</v>
      </c>
      <c r="K1143" s="6" t="str">
        <f>OBV!G1143</f>
        <v>NEUTRAL</v>
      </c>
      <c r="L1143" s="6" t="str">
        <f>OBV!H1143</f>
        <v>NEUTRAL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16.5</v>
      </c>
      <c r="Q1143" s="9">
        <f t="shared" si="174"/>
        <v>18.725000000000001</v>
      </c>
      <c r="R1143" s="9">
        <f t="shared" si="175"/>
        <v>26.625</v>
      </c>
      <c r="S1143" s="9">
        <f t="shared" si="176"/>
        <v>23.675000000000001</v>
      </c>
      <c r="T1143" s="9">
        <f t="shared" si="177"/>
        <v>22.875</v>
      </c>
      <c r="U1143" s="8">
        <f t="shared" si="178"/>
        <v>23.008333333333336</v>
      </c>
      <c r="V1143" s="8">
        <f t="shared" si="179"/>
        <v>22.975000000000001</v>
      </c>
    </row>
    <row r="1144" spans="1:22" ht="13.5" x14ac:dyDescent="0.25">
      <c r="A1144" s="3">
        <f>RSI!A1144</f>
        <v>43676</v>
      </c>
      <c r="B1144" s="2">
        <f>RSI!B1144</f>
        <v>2.1861999999999999</v>
      </c>
      <c r="C1144" s="2">
        <f>RSI!I1144</f>
        <v>62.630305828200591</v>
      </c>
      <c r="D1144" s="2">
        <f>MACD!E1144</f>
        <v>2.3164185518119051E-2</v>
      </c>
      <c r="E1144" s="2">
        <f>MACD!F1144</f>
        <v>-2.2128794034569306E-2</v>
      </c>
      <c r="F1144" s="2">
        <f>'Moving Avg'!D1144</f>
        <v>2.1787999999999998</v>
      </c>
      <c r="G1144" s="2">
        <f>'Moving Avg'!F1144</f>
        <v>2.1709300000000002</v>
      </c>
      <c r="H1144" s="2">
        <f>'Moving Avg'!G1144</f>
        <v>1.9251379999999996</v>
      </c>
      <c r="I1144" s="2">
        <f>'Moving Avg'!H1144</f>
        <v>2.1097834999999963</v>
      </c>
      <c r="J1144" s="6" t="str">
        <f>OBV!F1144</f>
        <v>BEARISH</v>
      </c>
      <c r="K1144" s="6" t="str">
        <f>OBV!G1144</f>
        <v>NEUTRAL</v>
      </c>
      <c r="L1144" s="6" t="str">
        <f>OBV!H1144</f>
        <v>NEUTRAL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16.5</v>
      </c>
      <c r="Q1144" s="9">
        <f t="shared" si="174"/>
        <v>18.725000000000001</v>
      </c>
      <c r="R1144" s="9">
        <f t="shared" si="175"/>
        <v>26.625</v>
      </c>
      <c r="S1144" s="9">
        <f t="shared" si="176"/>
        <v>23.675000000000001</v>
      </c>
      <c r="T1144" s="9">
        <f t="shared" si="177"/>
        <v>22.875</v>
      </c>
      <c r="U1144" s="8">
        <f t="shared" si="178"/>
        <v>23.008333333333336</v>
      </c>
      <c r="V1144" s="8">
        <f t="shared" si="179"/>
        <v>22.975000000000001</v>
      </c>
    </row>
    <row r="1145" spans="1:22" ht="13.5" x14ac:dyDescent="0.25">
      <c r="A1145" s="3">
        <f>RSI!A1145</f>
        <v>43677</v>
      </c>
      <c r="B1145" s="2">
        <f>RSI!B1145</f>
        <v>2.1861999999999999</v>
      </c>
      <c r="C1145" s="2">
        <f>RSI!I1145</f>
        <v>62.630305828200598</v>
      </c>
      <c r="D1145" s="2">
        <f>MACD!E1145</f>
        <v>2.6793954567107203E-2</v>
      </c>
      <c r="E1145" s="2">
        <f>MACD!F1145</f>
        <v>-1.2344244314234004E-2</v>
      </c>
      <c r="F1145" s="2">
        <f>'Moving Avg'!D1145</f>
        <v>2.1787999999999998</v>
      </c>
      <c r="G1145" s="2">
        <f>'Moving Avg'!F1145</f>
        <v>2.1760250000000001</v>
      </c>
      <c r="H1145" s="2">
        <f>'Moving Avg'!G1145</f>
        <v>1.9343959999999996</v>
      </c>
      <c r="I1145" s="2">
        <f>'Moving Avg'!H1145</f>
        <v>2.1091064999999962</v>
      </c>
      <c r="J1145" s="6" t="str">
        <f>OBV!F1145</f>
        <v>BEARISH</v>
      </c>
      <c r="K1145" s="6" t="str">
        <f>OBV!G1145</f>
        <v>NEUTRAL</v>
      </c>
      <c r="L1145" s="6" t="str">
        <f>OBV!H1145</f>
        <v>NEUTRAL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16.5</v>
      </c>
      <c r="Q1145" s="9">
        <f t="shared" si="174"/>
        <v>18.725000000000001</v>
      </c>
      <c r="R1145" s="9">
        <f t="shared" si="175"/>
        <v>26.625</v>
      </c>
      <c r="S1145" s="9">
        <f t="shared" si="176"/>
        <v>23.675000000000001</v>
      </c>
      <c r="T1145" s="9">
        <f t="shared" si="177"/>
        <v>22.875</v>
      </c>
      <c r="U1145" s="8">
        <f t="shared" si="178"/>
        <v>23.008333333333336</v>
      </c>
      <c r="V1145" s="8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2.1861999999999999</v>
      </c>
      <c r="C1146" s="2">
        <f>RSI!I1146</f>
        <v>62.630305828200598</v>
      </c>
      <c r="D1146" s="2">
        <f>MACD!E1146</f>
        <v>1.9363215735777484E-2</v>
      </c>
      <c r="E1146" s="2">
        <f>MACD!F1146</f>
        <v>-6.0027523042317076E-3</v>
      </c>
      <c r="F1146" s="2">
        <f>'Moving Avg'!D1146</f>
        <v>2.1861999999999999</v>
      </c>
      <c r="G1146" s="2">
        <f>'Moving Avg'!F1146</f>
        <v>2.1811199999999999</v>
      </c>
      <c r="H1146" s="2">
        <f>'Moving Avg'!G1146</f>
        <v>1.9424039999999994</v>
      </c>
      <c r="I1146" s="2">
        <f>'Moving Avg'!H1146</f>
        <v>2.1084739999999966</v>
      </c>
      <c r="J1146" s="6" t="str">
        <f>OBV!F1146</f>
        <v>BULLISH</v>
      </c>
      <c r="K1146" s="6" t="str">
        <f>OBV!G1146</f>
        <v>NEUTRAL</v>
      </c>
      <c r="L1146" s="6" t="str">
        <f>OBV!H1146</f>
        <v>CONFIRMED BULLISH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83.5</v>
      </c>
      <c r="Q1146" s="9">
        <f t="shared" si="174"/>
        <v>28.774999999999999</v>
      </c>
      <c r="R1146" s="9">
        <f t="shared" si="175"/>
        <v>43.375</v>
      </c>
      <c r="S1146" s="9">
        <f t="shared" si="176"/>
        <v>53.825000000000003</v>
      </c>
      <c r="T1146" s="9">
        <f t="shared" si="177"/>
        <v>39.625</v>
      </c>
      <c r="U1146" s="8">
        <f t="shared" si="178"/>
        <v>41.991666666666667</v>
      </c>
      <c r="V1146" s="8">
        <f t="shared" si="179"/>
        <v>41.400000000000006</v>
      </c>
    </row>
    <row r="1147" spans="1:22" ht="13.5" x14ac:dyDescent="0.25">
      <c r="A1147" s="3">
        <f>RSI!A1147</f>
        <v>43679</v>
      </c>
      <c r="B1147" s="2">
        <f>RSI!B1147</f>
        <v>2.1861999999999999</v>
      </c>
      <c r="C1147" s="2">
        <f>RSI!I1147</f>
        <v>62.630305828200598</v>
      </c>
      <c r="D1147" s="2">
        <f>MACD!E1147</f>
        <v>1.8274594534755551E-2</v>
      </c>
      <c r="E1147" s="2">
        <f>MACD!F1147</f>
        <v>-1.1472829364342564E-3</v>
      </c>
      <c r="F1147" s="2">
        <f>'Moving Avg'!D1147</f>
        <v>2.1861999999999999</v>
      </c>
      <c r="G1147" s="2">
        <f>'Moving Avg'!F1147</f>
        <v>2.184825</v>
      </c>
      <c r="H1147" s="2">
        <f>'Moving Avg'!G1147</f>
        <v>1.9514819999999995</v>
      </c>
      <c r="I1147" s="2">
        <f>'Moving Avg'!H1147</f>
        <v>2.1081094999999963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33</v>
      </c>
      <c r="Q1147" s="9">
        <f t="shared" si="174"/>
        <v>21.2</v>
      </c>
      <c r="R1147" s="9">
        <f t="shared" si="175"/>
        <v>30.75</v>
      </c>
      <c r="S1147" s="9">
        <f t="shared" si="176"/>
        <v>31.1</v>
      </c>
      <c r="T1147" s="9">
        <f t="shared" si="177"/>
        <v>27</v>
      </c>
      <c r="U1147" s="8">
        <f t="shared" si="178"/>
        <v>27.683333333333337</v>
      </c>
      <c r="V1147" s="8">
        <f t="shared" si="179"/>
        <v>27.512500000000003</v>
      </c>
    </row>
    <row r="1148" spans="1:22" ht="13.5" x14ac:dyDescent="0.25">
      <c r="A1148" s="3">
        <f>RSI!A1148</f>
        <v>43682</v>
      </c>
      <c r="B1148" s="2">
        <f>RSI!B1148</f>
        <v>2.1861999999999999</v>
      </c>
      <c r="C1148" s="2">
        <f>RSI!I1148</f>
        <v>62.630305828200598</v>
      </c>
      <c r="D1148" s="2">
        <f>MACD!E1148</f>
        <v>2.1173542658914801E-2</v>
      </c>
      <c r="E1148" s="2">
        <f>MACD!F1148</f>
        <v>3.3168821826355557E-3</v>
      </c>
      <c r="F1148" s="2">
        <f>'Moving Avg'!D1148</f>
        <v>2.1861999999999999</v>
      </c>
      <c r="G1148" s="2">
        <f>'Moving Avg'!F1148</f>
        <v>2.1866750000000001</v>
      </c>
      <c r="H1148" s="2">
        <f>'Moving Avg'!G1148</f>
        <v>1.9596679999999995</v>
      </c>
      <c r="I1148" s="2">
        <f>'Moving Avg'!H1148</f>
        <v>2.1079234999999965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33</v>
      </c>
      <c r="Q1148" s="9">
        <f t="shared" si="174"/>
        <v>21.2</v>
      </c>
      <c r="R1148" s="9">
        <f t="shared" si="175"/>
        <v>30.75</v>
      </c>
      <c r="S1148" s="9">
        <f t="shared" si="176"/>
        <v>31.1</v>
      </c>
      <c r="T1148" s="9">
        <f t="shared" si="177"/>
        <v>27</v>
      </c>
      <c r="U1148" s="8">
        <f t="shared" si="178"/>
        <v>27.683333333333337</v>
      </c>
      <c r="V1148" s="8">
        <f t="shared" si="179"/>
        <v>27.512500000000003</v>
      </c>
    </row>
    <row r="1149" spans="1:22" ht="13.5" x14ac:dyDescent="0.25">
      <c r="A1149" s="3">
        <f>RSI!A1149</f>
        <v>43683</v>
      </c>
      <c r="B1149" s="2">
        <f>RSI!B1149</f>
        <v>2.1861999999999999</v>
      </c>
      <c r="C1149" s="2">
        <f>RSI!I1149</f>
        <v>62.630305828200598</v>
      </c>
      <c r="D1149" s="2">
        <f>MACD!E1149</f>
        <v>2.3203504378310758E-2</v>
      </c>
      <c r="E1149" s="2">
        <f>MACD!F1149</f>
        <v>7.2942066217705961E-3</v>
      </c>
      <c r="F1149" s="2">
        <f>'Moving Avg'!D1149</f>
        <v>2.1861999999999999</v>
      </c>
      <c r="G1149" s="2">
        <f>'Moving Avg'!F1149</f>
        <v>2.1834299999999995</v>
      </c>
      <c r="H1149" s="2">
        <f>'Moving Avg'!G1149</f>
        <v>1.9691039999999995</v>
      </c>
      <c r="I1149" s="2">
        <f>'Moving Avg'!H1149</f>
        <v>2.1080054999999964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33</v>
      </c>
      <c r="Q1149" s="9">
        <f t="shared" si="174"/>
        <v>21.2</v>
      </c>
      <c r="R1149" s="9">
        <f t="shared" si="175"/>
        <v>30.75</v>
      </c>
      <c r="S1149" s="9">
        <f t="shared" si="176"/>
        <v>31.1</v>
      </c>
      <c r="T1149" s="9">
        <f t="shared" si="177"/>
        <v>27</v>
      </c>
      <c r="U1149" s="8">
        <f t="shared" si="178"/>
        <v>27.683333333333337</v>
      </c>
      <c r="V1149" s="8">
        <f t="shared" si="179"/>
        <v>27.512500000000003</v>
      </c>
    </row>
    <row r="1150" spans="1:22" ht="13.5" x14ac:dyDescent="0.25">
      <c r="A1150" s="3">
        <f>RSI!A1150</f>
        <v>43684</v>
      </c>
      <c r="B1150" s="2">
        <f>RSI!B1150</f>
        <v>2.1214</v>
      </c>
      <c r="C1150" s="2">
        <f>RSI!I1150</f>
        <v>50.12777296071441</v>
      </c>
      <c r="D1150" s="2">
        <f>MACD!E1150</f>
        <v>2.9329502826517917E-2</v>
      </c>
      <c r="E1150" s="2">
        <f>MACD!F1150</f>
        <v>1.1701265862720061E-2</v>
      </c>
      <c r="F1150" s="2">
        <f>'Moving Avg'!D1150</f>
        <v>2.1732399999999998</v>
      </c>
      <c r="G1150" s="2">
        <f>'Moving Avg'!F1150</f>
        <v>2.1769449999999999</v>
      </c>
      <c r="H1150" s="2">
        <f>'Moving Avg'!G1150</f>
        <v>1.9759939999999994</v>
      </c>
      <c r="I1150" s="2">
        <f>'Moving Avg'!H1150</f>
        <v>2.1075404999999972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0</v>
      </c>
      <c r="O1150" s="8">
        <f t="shared" si="172"/>
        <v>50</v>
      </c>
      <c r="P1150" s="8">
        <f t="shared" si="173"/>
        <v>16.5</v>
      </c>
      <c r="Q1150" s="9">
        <f t="shared" si="174"/>
        <v>18.725000000000001</v>
      </c>
      <c r="R1150" s="9">
        <f t="shared" si="175"/>
        <v>26.625</v>
      </c>
      <c r="S1150" s="9">
        <f t="shared" si="176"/>
        <v>23.675000000000001</v>
      </c>
      <c r="T1150" s="9">
        <f t="shared" si="177"/>
        <v>22.875</v>
      </c>
      <c r="U1150" s="8">
        <f t="shared" si="178"/>
        <v>23.008333333333336</v>
      </c>
      <c r="V1150" s="8">
        <f t="shared" si="179"/>
        <v>22.975000000000001</v>
      </c>
    </row>
    <row r="1151" spans="1:22" ht="13.5" x14ac:dyDescent="0.25">
      <c r="A1151" s="3">
        <f>RSI!A1151</f>
        <v>43685</v>
      </c>
      <c r="B1151" s="2">
        <f>RSI!B1151</f>
        <v>2.1492</v>
      </c>
      <c r="C1151" s="2">
        <f>RSI!I1151</f>
        <v>54.339041800731174</v>
      </c>
      <c r="D1151" s="2">
        <f>MACD!E1151</f>
        <v>2.6781729498742912E-2</v>
      </c>
      <c r="E1151" s="2">
        <f>MACD!F1151</f>
        <v>1.4717358589924632E-2</v>
      </c>
      <c r="F1151" s="2">
        <f>'Moving Avg'!D1151</f>
        <v>2.1658400000000002</v>
      </c>
      <c r="G1151" s="2">
        <f>'Moving Avg'!F1151</f>
        <v>2.1718500000000001</v>
      </c>
      <c r="H1151" s="2">
        <f>'Moving Avg'!G1151</f>
        <v>1.9834399999999994</v>
      </c>
      <c r="I1151" s="2">
        <f>'Moving Avg'!H1151</f>
        <v>2.1072144999999973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  <c r="M1151" s="8">
        <f t="shared" si="170"/>
        <v>25</v>
      </c>
      <c r="N1151" s="8">
        <f t="shared" si="171"/>
        <v>0</v>
      </c>
      <c r="O1151" s="8">
        <f t="shared" si="172"/>
        <v>50</v>
      </c>
      <c r="P1151" s="8">
        <f t="shared" si="173"/>
        <v>16.5</v>
      </c>
      <c r="Q1151" s="9">
        <f t="shared" si="174"/>
        <v>18.725000000000001</v>
      </c>
      <c r="R1151" s="9">
        <f t="shared" si="175"/>
        <v>26.625</v>
      </c>
      <c r="S1151" s="9">
        <f t="shared" si="176"/>
        <v>23.675000000000001</v>
      </c>
      <c r="T1151" s="9">
        <f t="shared" si="177"/>
        <v>22.875</v>
      </c>
      <c r="U1151" s="8">
        <f t="shared" si="178"/>
        <v>23.008333333333336</v>
      </c>
      <c r="V1151" s="8">
        <f t="shared" si="179"/>
        <v>22.975000000000001</v>
      </c>
    </row>
    <row r="1152" spans="1:22" ht="13.5" x14ac:dyDescent="0.25">
      <c r="A1152" s="3">
        <f>RSI!A1152</f>
        <v>43686</v>
      </c>
      <c r="B1152" s="2">
        <f>RSI!B1152</f>
        <v>2.1492</v>
      </c>
      <c r="C1152" s="2">
        <f>RSI!I1152</f>
        <v>54.339041800731174</v>
      </c>
      <c r="D1152" s="2">
        <f>MACD!E1152</f>
        <v>3.0172713592381051E-2</v>
      </c>
      <c r="E1152" s="2">
        <f>MACD!F1152</f>
        <v>1.7808429590415915E-2</v>
      </c>
      <c r="F1152" s="2">
        <f>'Moving Avg'!D1152</f>
        <v>2.1584400000000001</v>
      </c>
      <c r="G1152" s="2">
        <f>'Moving Avg'!F1152</f>
        <v>2.17</v>
      </c>
      <c r="H1152" s="2">
        <f>'Moving Avg'!G1152</f>
        <v>1.9908859999999993</v>
      </c>
      <c r="I1152" s="2">
        <f>'Moving Avg'!H1152</f>
        <v>2.1069329999999975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16.5</v>
      </c>
      <c r="Q1152" s="9">
        <f t="shared" si="174"/>
        <v>18.725000000000001</v>
      </c>
      <c r="R1152" s="9">
        <f t="shared" si="175"/>
        <v>26.625</v>
      </c>
      <c r="S1152" s="9">
        <f t="shared" si="176"/>
        <v>23.675000000000001</v>
      </c>
      <c r="T1152" s="9">
        <f t="shared" si="177"/>
        <v>22.875</v>
      </c>
      <c r="U1152" s="8">
        <f t="shared" si="178"/>
        <v>23.008333333333336</v>
      </c>
      <c r="V1152" s="8">
        <f t="shared" si="179"/>
        <v>22.975000000000001</v>
      </c>
    </row>
    <row r="1153" spans="1:22" ht="13.5" x14ac:dyDescent="0.25">
      <c r="A1153" s="3">
        <f>RSI!A1153</f>
        <v>43691</v>
      </c>
      <c r="B1153" s="2">
        <f>RSI!B1153</f>
        <v>2.1492</v>
      </c>
      <c r="C1153" s="2">
        <f>RSI!I1153</f>
        <v>54.339041800731167</v>
      </c>
      <c r="D1153" s="2">
        <f>MACD!E1153</f>
        <v>3.2907271345602673E-2</v>
      </c>
      <c r="E1153" s="2">
        <f>MACD!F1153</f>
        <v>2.0828197941453269E-2</v>
      </c>
      <c r="F1153" s="2">
        <f>'Moving Avg'!D1153</f>
        <v>2.1510400000000001</v>
      </c>
      <c r="G1153" s="2">
        <f>'Moving Avg'!F1153</f>
        <v>2.1709299999999998</v>
      </c>
      <c r="H1153" s="2">
        <f>'Moving Avg'!G1153</f>
        <v>1.9983319999999991</v>
      </c>
      <c r="I1153" s="2">
        <f>'Moving Avg'!H1153</f>
        <v>2.1066514999999977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16.5</v>
      </c>
      <c r="Q1153" s="9">
        <f t="shared" si="174"/>
        <v>18.725000000000001</v>
      </c>
      <c r="R1153" s="9">
        <f t="shared" si="175"/>
        <v>26.625</v>
      </c>
      <c r="S1153" s="9">
        <f t="shared" si="176"/>
        <v>23.675000000000001</v>
      </c>
      <c r="T1153" s="9">
        <f t="shared" si="177"/>
        <v>22.875</v>
      </c>
      <c r="U1153" s="8">
        <f t="shared" si="178"/>
        <v>23.008333333333336</v>
      </c>
      <c r="V1153" s="8">
        <f t="shared" si="179"/>
        <v>22.975000000000001</v>
      </c>
    </row>
    <row r="1154" spans="1:22" ht="13.5" x14ac:dyDescent="0.25">
      <c r="A1154" s="3">
        <f>RSI!A1154</f>
        <v>43692</v>
      </c>
      <c r="B1154" s="2">
        <f>RSI!B1154</f>
        <v>2.0565000000000002</v>
      </c>
      <c r="C1154" s="2">
        <f>RSI!I1154</f>
        <v>40.201221857849205</v>
      </c>
      <c r="D1154" s="2">
        <f>MACD!E1154</f>
        <v>4.196303857282091E-2</v>
      </c>
      <c r="E1154" s="2">
        <f>MACD!F1154</f>
        <v>2.5055166067726797E-2</v>
      </c>
      <c r="F1154" s="2">
        <f>'Moving Avg'!D1154</f>
        <v>2.1251000000000002</v>
      </c>
      <c r="G1154" s="2">
        <f>'Moving Avg'!F1154</f>
        <v>2.1644449999999997</v>
      </c>
      <c r="H1154" s="2">
        <f>'Moving Avg'!G1154</f>
        <v>2.0048159999999995</v>
      </c>
      <c r="I1154" s="2">
        <f>'Moving Avg'!H1154</f>
        <v>2.1059064999999979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18.725000000000001</v>
      </c>
      <c r="R1154" s="9">
        <f t="shared" si="175"/>
        <v>26.625</v>
      </c>
      <c r="S1154" s="9">
        <f t="shared" si="176"/>
        <v>23.675000000000001</v>
      </c>
      <c r="T1154" s="9">
        <f t="shared" si="177"/>
        <v>22.875</v>
      </c>
      <c r="U1154" s="8">
        <f t="shared" si="178"/>
        <v>23.008333333333336</v>
      </c>
      <c r="V1154" s="8">
        <f t="shared" si="179"/>
        <v>22.975000000000001</v>
      </c>
    </row>
    <row r="1155" spans="1:22" ht="13.5" x14ac:dyDescent="0.25">
      <c r="A1155" s="3">
        <f>RSI!A1155</f>
        <v>43693</v>
      </c>
      <c r="B1155" s="2">
        <f>RSI!B1155</f>
        <v>1.9731000000000001</v>
      </c>
      <c r="C1155" s="2">
        <f>RSI!I1155</f>
        <v>32.107504677981225</v>
      </c>
      <c r="D1155" s="2">
        <f>MACD!E1155</f>
        <v>5.6235642086193138E-2</v>
      </c>
      <c r="E1155" s="2">
        <f>MACD!F1155</f>
        <v>3.1291261271420068E-2</v>
      </c>
      <c r="F1155" s="2">
        <f>'Moving Avg'!D1155</f>
        <v>2.09544</v>
      </c>
      <c r="G1155" s="2">
        <f>'Moving Avg'!F1155</f>
        <v>2.1537899999999999</v>
      </c>
      <c r="H1155" s="2">
        <f>'Moving Avg'!G1155</f>
        <v>2.0105259999999991</v>
      </c>
      <c r="I1155" s="2">
        <f>'Moving Avg'!H1155</f>
        <v>2.1050569999999982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si="180"/>
        <v>25</v>
      </c>
      <c r="N1155" s="8">
        <f t="shared" si="181"/>
        <v>0</v>
      </c>
      <c r="O1155" s="8">
        <f t="shared" si="182"/>
        <v>0</v>
      </c>
      <c r="P1155" s="8">
        <f t="shared" si="183"/>
        <v>16.5</v>
      </c>
      <c r="Q1155" s="9">
        <f t="shared" ref="Q1155:Q1218" si="184">0.35*M1155+N1155*0.35+O1155*0.15+P1155*0.15</f>
        <v>11.225</v>
      </c>
      <c r="R1155" s="9">
        <f t="shared" ref="R1155:R1218" si="185">M1155*0.2+N1155*0.2+O1155*0.35+P1155*0.25</f>
        <v>9.125</v>
      </c>
      <c r="S1155" s="9">
        <f t="shared" ref="S1155:S1218" si="186">M1155*0.15+N1155*0.15+O1155*0.25+P1155*0.45</f>
        <v>11.175000000000001</v>
      </c>
      <c r="T1155" s="9">
        <f t="shared" ref="T1155:T1218" si="187">0.25*SUM(M1155:P1155)</f>
        <v>10.375</v>
      </c>
      <c r="U1155" s="8">
        <f t="shared" ref="U1155:U1218" si="188">SUM(Q1155:S1155)/3</f>
        <v>10.508333333333335</v>
      </c>
      <c r="V1155" s="8">
        <f t="shared" ref="V1155:V1218" si="189">SUM(Q1155:T1155)/4</f>
        <v>10.475000000000001</v>
      </c>
    </row>
    <row r="1156" spans="1:22" ht="13.5" x14ac:dyDescent="0.25">
      <c r="A1156" s="3">
        <f>RSI!A1156</f>
        <v>43696</v>
      </c>
      <c r="B1156" s="2">
        <f>RSI!B1156</f>
        <v>1.9083000000000001</v>
      </c>
      <c r="C1156" s="2">
        <f>RSI!I1156</f>
        <v>27.478428735787844</v>
      </c>
      <c r="D1156" s="2">
        <f>MACD!E1156</f>
        <v>7.4005509316485529E-2</v>
      </c>
      <c r="E1156" s="2">
        <f>MACD!F1156</f>
        <v>3.9834110880433163E-2</v>
      </c>
      <c r="F1156" s="2">
        <f>'Moving Avg'!D1156</f>
        <v>2.0472600000000005</v>
      </c>
      <c r="G1156" s="2">
        <f>'Moving Avg'!F1156</f>
        <v>2.143135</v>
      </c>
      <c r="H1156" s="2">
        <f>'Moving Avg'!G1156</f>
        <v>2.0147619999999993</v>
      </c>
      <c r="I1156" s="2">
        <f>'Moving Avg'!H1156</f>
        <v>2.1036154999999983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50</v>
      </c>
      <c r="N1156" s="8">
        <f t="shared" si="181"/>
        <v>0</v>
      </c>
      <c r="O1156" s="8">
        <f t="shared" si="182"/>
        <v>0</v>
      </c>
      <c r="P1156" s="8">
        <f t="shared" si="183"/>
        <v>16.5</v>
      </c>
      <c r="Q1156" s="9">
        <f t="shared" si="184"/>
        <v>19.975000000000001</v>
      </c>
      <c r="R1156" s="9">
        <f t="shared" si="185"/>
        <v>14.125</v>
      </c>
      <c r="S1156" s="9">
        <f t="shared" si="186"/>
        <v>14.925000000000001</v>
      </c>
      <c r="T1156" s="9">
        <f t="shared" si="187"/>
        <v>16.625</v>
      </c>
      <c r="U1156" s="8">
        <f t="shared" si="188"/>
        <v>16.341666666666669</v>
      </c>
      <c r="V1156" s="8">
        <f t="shared" si="189"/>
        <v>16.412500000000001</v>
      </c>
    </row>
    <row r="1157" spans="1:22" ht="13.5" x14ac:dyDescent="0.25">
      <c r="A1157" s="3">
        <f>RSI!A1157</f>
        <v>43697</v>
      </c>
      <c r="B1157" s="2">
        <f>RSI!B1157</f>
        <v>1.8897999999999999</v>
      </c>
      <c r="C1157" s="2">
        <f>RSI!I1157</f>
        <v>26.312090505026319</v>
      </c>
      <c r="D1157" s="2">
        <f>MACD!E1157</f>
        <v>9.1621724276783389E-2</v>
      </c>
      <c r="E1157" s="2">
        <f>MACD!F1157</f>
        <v>5.0191633559703214E-2</v>
      </c>
      <c r="F1157" s="2">
        <f>'Moving Avg'!D1157</f>
        <v>1.9953800000000002</v>
      </c>
      <c r="G1157" s="2">
        <f>'Moving Avg'!F1157</f>
        <v>2.129705</v>
      </c>
      <c r="H1157" s="2">
        <f>'Moving Avg'!G1157</f>
        <v>2.017911999999999</v>
      </c>
      <c r="I1157" s="2">
        <f>'Moving Avg'!H1157</f>
        <v>2.1021709999999985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50</v>
      </c>
      <c r="N1157" s="8">
        <f t="shared" si="181"/>
        <v>0</v>
      </c>
      <c r="O1157" s="8">
        <f t="shared" si="182"/>
        <v>0</v>
      </c>
      <c r="P1157" s="8">
        <f t="shared" si="183"/>
        <v>16.5</v>
      </c>
      <c r="Q1157" s="9">
        <f t="shared" si="184"/>
        <v>19.975000000000001</v>
      </c>
      <c r="R1157" s="9">
        <f t="shared" si="185"/>
        <v>14.125</v>
      </c>
      <c r="S1157" s="9">
        <f t="shared" si="186"/>
        <v>14.925000000000001</v>
      </c>
      <c r="T1157" s="9">
        <f t="shared" si="187"/>
        <v>16.625</v>
      </c>
      <c r="U1157" s="8">
        <f t="shared" si="188"/>
        <v>16.341666666666669</v>
      </c>
      <c r="V1157" s="8">
        <f t="shared" si="189"/>
        <v>16.412500000000001</v>
      </c>
    </row>
    <row r="1158" spans="1:22" ht="13.5" x14ac:dyDescent="0.25">
      <c r="A1158" s="3">
        <f>RSI!A1158</f>
        <v>43698</v>
      </c>
      <c r="B1158" s="2">
        <f>RSI!B1158</f>
        <v>1.8342000000000001</v>
      </c>
      <c r="C1158" s="2">
        <f>RSI!I1158</f>
        <v>23.133968904796774</v>
      </c>
      <c r="D1158" s="2">
        <f>MACD!E1158</f>
        <v>0.11187577617699596</v>
      </c>
      <c r="E1158" s="2">
        <f>MACD!F1158</f>
        <v>6.2528462083161762E-2</v>
      </c>
      <c r="F1158" s="2">
        <f>'Moving Avg'!D1158</f>
        <v>1.9323800000000002</v>
      </c>
      <c r="G1158" s="2">
        <f>'Moving Avg'!F1158</f>
        <v>2.1121050000000001</v>
      </c>
      <c r="H1158" s="2">
        <f>'Moving Avg'!G1158</f>
        <v>2.020843999999999</v>
      </c>
      <c r="I1158" s="2">
        <f>'Moving Avg'!H1158</f>
        <v>2.100046499999999</v>
      </c>
      <c r="J1158" s="6" t="str">
        <f>OBV!F1158</f>
        <v>BEARISH</v>
      </c>
      <c r="K1158" s="6" t="str">
        <f>OBV!G1158</f>
        <v>STRONG</v>
      </c>
      <c r="L1158" s="6" t="str">
        <f>OBV!H1158</f>
        <v>CONFIRMED BEARISH</v>
      </c>
      <c r="M1158" s="8">
        <f t="shared" si="180"/>
        <v>50</v>
      </c>
      <c r="N1158" s="8">
        <f t="shared" si="181"/>
        <v>0</v>
      </c>
      <c r="O1158" s="8">
        <f t="shared" si="182"/>
        <v>0</v>
      </c>
      <c r="P1158" s="8">
        <f t="shared" si="183"/>
        <v>33</v>
      </c>
      <c r="Q1158" s="9">
        <f t="shared" si="184"/>
        <v>22.45</v>
      </c>
      <c r="R1158" s="9">
        <f t="shared" si="185"/>
        <v>18.25</v>
      </c>
      <c r="S1158" s="9">
        <f t="shared" si="186"/>
        <v>22.35</v>
      </c>
      <c r="T1158" s="9">
        <f t="shared" si="187"/>
        <v>20.75</v>
      </c>
      <c r="U1158" s="8">
        <f t="shared" si="188"/>
        <v>21.016666666666669</v>
      </c>
      <c r="V1158" s="8">
        <f t="shared" si="189"/>
        <v>20.950000000000003</v>
      </c>
    </row>
    <row r="1159" spans="1:22" ht="13.5" x14ac:dyDescent="0.25">
      <c r="A1159" s="3">
        <f>RSI!A1159</f>
        <v>43699</v>
      </c>
      <c r="B1159" s="2">
        <f>RSI!B1159</f>
        <v>1.8342000000000001</v>
      </c>
      <c r="C1159" s="2">
        <f>RSI!I1159</f>
        <v>23.133968904796774</v>
      </c>
      <c r="D1159" s="2">
        <f>MACD!E1159</f>
        <v>0.13048079374922006</v>
      </c>
      <c r="E1159" s="2">
        <f>MACD!F1159</f>
        <v>7.6118928416373424E-2</v>
      </c>
      <c r="F1159" s="2">
        <f>'Moving Avg'!D1159</f>
        <v>1.88792</v>
      </c>
      <c r="G1159" s="2">
        <f>'Moving Avg'!F1159</f>
        <v>2.0945050000000003</v>
      </c>
      <c r="H1159" s="2">
        <f>'Moving Avg'!G1159</f>
        <v>2.0228819999999992</v>
      </c>
      <c r="I1159" s="2">
        <f>'Moving Avg'!H1159</f>
        <v>2.0982794999999985</v>
      </c>
      <c r="J1159" s="6" t="str">
        <f>OBV!F1159</f>
        <v>BEARISH</v>
      </c>
      <c r="K1159" s="6" t="str">
        <f>OBV!G1159</f>
        <v>STRONG</v>
      </c>
      <c r="L1159" s="6" t="str">
        <f>OBV!H1159</f>
        <v>CONFIRMED BEARISH</v>
      </c>
      <c r="M1159" s="8">
        <f t="shared" si="180"/>
        <v>50</v>
      </c>
      <c r="N1159" s="8">
        <f t="shared" si="181"/>
        <v>0</v>
      </c>
      <c r="O1159" s="8">
        <f t="shared" si="182"/>
        <v>0</v>
      </c>
      <c r="P1159" s="8">
        <f t="shared" si="183"/>
        <v>33</v>
      </c>
      <c r="Q1159" s="9">
        <f t="shared" si="184"/>
        <v>22.45</v>
      </c>
      <c r="R1159" s="9">
        <f t="shared" si="185"/>
        <v>18.25</v>
      </c>
      <c r="S1159" s="9">
        <f t="shared" si="186"/>
        <v>22.35</v>
      </c>
      <c r="T1159" s="9">
        <f t="shared" si="187"/>
        <v>20.75</v>
      </c>
      <c r="U1159" s="8">
        <f t="shared" si="188"/>
        <v>21.016666666666669</v>
      </c>
      <c r="V1159" s="8">
        <f t="shared" si="189"/>
        <v>20.950000000000003</v>
      </c>
    </row>
    <row r="1160" spans="1:22" ht="13.5" x14ac:dyDescent="0.25">
      <c r="A1160" s="3">
        <f>RSI!A1160</f>
        <v>43700</v>
      </c>
      <c r="B1160" s="2">
        <f>RSI!B1160</f>
        <v>1.8342000000000001</v>
      </c>
      <c r="C1160" s="2">
        <f>RSI!I1160</f>
        <v>23.133968904796774</v>
      </c>
      <c r="D1160" s="2">
        <f>MACD!E1160</f>
        <v>0.13761257909783753</v>
      </c>
      <c r="E1160" s="2">
        <f>MACD!F1160</f>
        <v>8.8417658552666256E-2</v>
      </c>
      <c r="F1160" s="2">
        <f>'Moving Avg'!D1160</f>
        <v>1.8601399999999999</v>
      </c>
      <c r="G1160" s="2">
        <f>'Moving Avg'!F1160</f>
        <v>2.0769050000000004</v>
      </c>
      <c r="H1160" s="2">
        <f>'Moving Avg'!G1160</f>
        <v>2.0249199999999989</v>
      </c>
      <c r="I1160" s="2">
        <f>'Moving Avg'!H1160</f>
        <v>2.0965124999999989</v>
      </c>
      <c r="J1160" s="6" t="str">
        <f>OBV!F1160</f>
        <v>BEARISH</v>
      </c>
      <c r="K1160" s="6" t="str">
        <f>OBV!G1160</f>
        <v>STRONG</v>
      </c>
      <c r="L1160" s="6" t="str">
        <f>OBV!H1160</f>
        <v>CONFIRMED BEARISH</v>
      </c>
      <c r="M1160" s="8">
        <f t="shared" si="180"/>
        <v>50</v>
      </c>
      <c r="N1160" s="8">
        <f t="shared" si="181"/>
        <v>0</v>
      </c>
      <c r="O1160" s="8">
        <f t="shared" si="182"/>
        <v>0</v>
      </c>
      <c r="P1160" s="8">
        <f t="shared" si="183"/>
        <v>33</v>
      </c>
      <c r="Q1160" s="9">
        <f t="shared" si="184"/>
        <v>22.45</v>
      </c>
      <c r="R1160" s="9">
        <f t="shared" si="185"/>
        <v>18.25</v>
      </c>
      <c r="S1160" s="9">
        <f t="shared" si="186"/>
        <v>22.35</v>
      </c>
      <c r="T1160" s="9">
        <f t="shared" si="187"/>
        <v>20.75</v>
      </c>
      <c r="U1160" s="8">
        <f t="shared" si="188"/>
        <v>21.016666666666669</v>
      </c>
      <c r="V1160" s="8">
        <f t="shared" si="189"/>
        <v>20.950000000000003</v>
      </c>
    </row>
    <row r="1161" spans="1:22" ht="13.5" x14ac:dyDescent="0.25">
      <c r="A1161" s="3">
        <f>RSI!A1161</f>
        <v>43703</v>
      </c>
      <c r="B1161" s="2">
        <f>RSI!B1161</f>
        <v>1.8342000000000001</v>
      </c>
      <c r="C1161" s="2">
        <f>RSI!I1161</f>
        <v>23.133968904796774</v>
      </c>
      <c r="D1161" s="2">
        <f>MACD!E1161</f>
        <v>0.14918178324165066</v>
      </c>
      <c r="E1161" s="2">
        <f>MACD!F1161</f>
        <v>0.10057048349046314</v>
      </c>
      <c r="F1161" s="2">
        <f>'Moving Avg'!D1161</f>
        <v>1.8453200000000003</v>
      </c>
      <c r="G1161" s="2">
        <f>'Moving Avg'!F1161</f>
        <v>2.0611550000000003</v>
      </c>
      <c r="H1161" s="2">
        <f>'Moving Avg'!G1161</f>
        <v>2.0287439999999988</v>
      </c>
      <c r="I1161" s="2">
        <f>'Moving Avg'!H1161</f>
        <v>2.0945219999999991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50</v>
      </c>
      <c r="N1161" s="8">
        <f t="shared" si="181"/>
        <v>0</v>
      </c>
      <c r="O1161" s="8">
        <f t="shared" si="182"/>
        <v>0</v>
      </c>
      <c r="P1161" s="8">
        <f t="shared" si="183"/>
        <v>16.5</v>
      </c>
      <c r="Q1161" s="9">
        <f t="shared" si="184"/>
        <v>19.975000000000001</v>
      </c>
      <c r="R1161" s="9">
        <f t="shared" si="185"/>
        <v>14.125</v>
      </c>
      <c r="S1161" s="9">
        <f t="shared" si="186"/>
        <v>14.925000000000001</v>
      </c>
      <c r="T1161" s="9">
        <f t="shared" si="187"/>
        <v>16.625</v>
      </c>
      <c r="U1161" s="8">
        <f t="shared" si="188"/>
        <v>16.341666666666669</v>
      </c>
      <c r="V1161" s="8">
        <f t="shared" si="189"/>
        <v>16.412500000000001</v>
      </c>
    </row>
    <row r="1162" spans="1:22" ht="13.5" x14ac:dyDescent="0.25">
      <c r="A1162" s="3">
        <f>RSI!A1162</f>
        <v>43704</v>
      </c>
      <c r="B1162" s="2">
        <f>RSI!B1162</f>
        <v>1.8342000000000001</v>
      </c>
      <c r="C1162" s="2">
        <f>RSI!I1162</f>
        <v>23.133968904796774</v>
      </c>
      <c r="D1162" s="2">
        <f>MACD!E1162</f>
        <v>0.16013564081026033</v>
      </c>
      <c r="E1162" s="2">
        <f>MACD!F1162</f>
        <v>0.11248351495442259</v>
      </c>
      <c r="F1162" s="2">
        <f>'Moving Avg'!D1162</f>
        <v>1.8341999999999998</v>
      </c>
      <c r="G1162" s="2">
        <f>'Moving Avg'!F1162</f>
        <v>2.0435550000000005</v>
      </c>
      <c r="H1162" s="2">
        <f>'Moving Avg'!G1162</f>
        <v>2.0327479999999989</v>
      </c>
      <c r="I1162" s="2">
        <f>'Moving Avg'!H1162</f>
        <v>2.0922634999999996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0"/>
        <v>50</v>
      </c>
      <c r="N1162" s="8">
        <f t="shared" si="181"/>
        <v>0</v>
      </c>
      <c r="O1162" s="8">
        <f t="shared" si="182"/>
        <v>0</v>
      </c>
      <c r="P1162" s="8">
        <f t="shared" si="183"/>
        <v>16.5</v>
      </c>
      <c r="Q1162" s="9">
        <f t="shared" si="184"/>
        <v>19.975000000000001</v>
      </c>
      <c r="R1162" s="9">
        <f t="shared" si="185"/>
        <v>14.125</v>
      </c>
      <c r="S1162" s="9">
        <f t="shared" si="186"/>
        <v>14.925000000000001</v>
      </c>
      <c r="T1162" s="9">
        <f t="shared" si="187"/>
        <v>16.625</v>
      </c>
      <c r="U1162" s="8">
        <f t="shared" si="188"/>
        <v>16.341666666666669</v>
      </c>
      <c r="V1162" s="8">
        <f t="shared" si="189"/>
        <v>16.412500000000001</v>
      </c>
    </row>
    <row r="1163" spans="1:22" ht="13.5" x14ac:dyDescent="0.25">
      <c r="A1163" s="3">
        <f>RSI!A1163</f>
        <v>43705</v>
      </c>
      <c r="B1163" s="2">
        <f>RSI!B1163</f>
        <v>1.8342000000000001</v>
      </c>
      <c r="C1163" s="2">
        <f>RSI!I1163</f>
        <v>23.133968904796774</v>
      </c>
      <c r="D1163" s="2">
        <f>MACD!E1163</f>
        <v>0.17048255895307141</v>
      </c>
      <c r="E1163" s="2">
        <f>MACD!F1163</f>
        <v>0.12408332375415237</v>
      </c>
      <c r="F1163" s="2">
        <f>'Moving Avg'!D1163</f>
        <v>1.8341999999999998</v>
      </c>
      <c r="G1163" s="2">
        <f>'Moving Avg'!F1163</f>
        <v>2.0259550000000006</v>
      </c>
      <c r="H1163" s="2">
        <f>'Moving Avg'!G1163</f>
        <v>2.0358579999999988</v>
      </c>
      <c r="I1163" s="2">
        <f>'Moving Avg'!H1163</f>
        <v>2.0900049999999997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0</v>
      </c>
      <c r="O1163" s="8">
        <f t="shared" si="182"/>
        <v>0</v>
      </c>
      <c r="P1163" s="8">
        <f t="shared" si="183"/>
        <v>33</v>
      </c>
      <c r="Q1163" s="9">
        <f t="shared" si="184"/>
        <v>22.45</v>
      </c>
      <c r="R1163" s="9">
        <f t="shared" si="185"/>
        <v>18.25</v>
      </c>
      <c r="S1163" s="9">
        <f t="shared" si="186"/>
        <v>22.35</v>
      </c>
      <c r="T1163" s="9">
        <f t="shared" si="187"/>
        <v>20.75</v>
      </c>
      <c r="U1163" s="8">
        <f t="shared" si="188"/>
        <v>21.016666666666669</v>
      </c>
      <c r="V1163" s="8">
        <f t="shared" si="189"/>
        <v>20.950000000000003</v>
      </c>
    </row>
    <row r="1164" spans="1:22" ht="13.5" x14ac:dyDescent="0.25">
      <c r="A1164" s="3">
        <f>RSI!A1164</f>
        <v>43706</v>
      </c>
      <c r="B1164" s="2">
        <f>RSI!B1164</f>
        <v>1.8342000000000001</v>
      </c>
      <c r="C1164" s="2">
        <f>RSI!I1164</f>
        <v>23.133968904796774</v>
      </c>
      <c r="D1164" s="2">
        <f>MACD!E1164</f>
        <v>0.1659745026951247</v>
      </c>
      <c r="E1164" s="2">
        <f>MACD!F1164</f>
        <v>0.13246155954234684</v>
      </c>
      <c r="F1164" s="2">
        <f>'Moving Avg'!D1164</f>
        <v>1.8341999999999998</v>
      </c>
      <c r="G1164" s="2">
        <f>'Moving Avg'!F1164</f>
        <v>2.0083550000000008</v>
      </c>
      <c r="H1164" s="2">
        <f>'Moving Avg'!G1164</f>
        <v>2.0389679999999988</v>
      </c>
      <c r="I1164" s="2">
        <f>'Moving Avg'!H1164</f>
        <v>2.0880144999999994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50</v>
      </c>
      <c r="N1164" s="8">
        <f t="shared" si="181"/>
        <v>0</v>
      </c>
      <c r="O1164" s="8">
        <f t="shared" si="182"/>
        <v>0</v>
      </c>
      <c r="P1164" s="8">
        <f t="shared" si="183"/>
        <v>33</v>
      </c>
      <c r="Q1164" s="9">
        <f t="shared" si="184"/>
        <v>22.45</v>
      </c>
      <c r="R1164" s="9">
        <f t="shared" si="185"/>
        <v>18.25</v>
      </c>
      <c r="S1164" s="9">
        <f t="shared" si="186"/>
        <v>22.35</v>
      </c>
      <c r="T1164" s="9">
        <f t="shared" si="187"/>
        <v>20.75</v>
      </c>
      <c r="U1164" s="8">
        <f t="shared" si="188"/>
        <v>21.016666666666669</v>
      </c>
      <c r="V1164" s="8">
        <f t="shared" si="189"/>
        <v>20.950000000000003</v>
      </c>
    </row>
    <row r="1165" spans="1:22" ht="13.5" x14ac:dyDescent="0.25">
      <c r="A1165" s="3">
        <f>RSI!A1165</f>
        <v>43707</v>
      </c>
      <c r="B1165" s="2">
        <f>RSI!B1165</f>
        <v>1.8342000000000001</v>
      </c>
      <c r="C1165" s="2">
        <f>RSI!I1165</f>
        <v>23.133968904796774</v>
      </c>
      <c r="D1165" s="2">
        <f>MACD!E1165</f>
        <v>0.15025366656488015</v>
      </c>
      <c r="E1165" s="2">
        <f>MACD!F1165</f>
        <v>0.13601998094685352</v>
      </c>
      <c r="F1165" s="2">
        <f>'Moving Avg'!D1165</f>
        <v>1.8341999999999998</v>
      </c>
      <c r="G1165" s="2">
        <f>'Moving Avg'!F1165</f>
        <v>1.9907550000000005</v>
      </c>
      <c r="H1165" s="2">
        <f>'Moving Avg'!G1165</f>
        <v>2.0410059999999985</v>
      </c>
      <c r="I1165" s="2">
        <f>'Moving Avg'!H1165</f>
        <v>2.085801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50</v>
      </c>
      <c r="N1165" s="8">
        <f t="shared" si="181"/>
        <v>0</v>
      </c>
      <c r="O1165" s="8">
        <f t="shared" si="182"/>
        <v>0</v>
      </c>
      <c r="P1165" s="8">
        <f t="shared" si="183"/>
        <v>33</v>
      </c>
      <c r="Q1165" s="9">
        <f t="shared" si="184"/>
        <v>22.45</v>
      </c>
      <c r="R1165" s="9">
        <f t="shared" si="185"/>
        <v>18.25</v>
      </c>
      <c r="S1165" s="9">
        <f t="shared" si="186"/>
        <v>22.35</v>
      </c>
      <c r="T1165" s="9">
        <f t="shared" si="187"/>
        <v>20.75</v>
      </c>
      <c r="U1165" s="8">
        <f t="shared" si="188"/>
        <v>21.016666666666669</v>
      </c>
      <c r="V1165" s="8">
        <f t="shared" si="189"/>
        <v>20.950000000000003</v>
      </c>
    </row>
    <row r="1166" spans="1:22" ht="13.5" x14ac:dyDescent="0.25">
      <c r="A1166" s="3">
        <f>RSI!A1166</f>
        <v>43710</v>
      </c>
      <c r="B1166" s="2">
        <f>RSI!B1166</f>
        <v>1.899</v>
      </c>
      <c r="C1166" s="2">
        <f>RSI!I1166</f>
        <v>38.736488109107299</v>
      </c>
      <c r="D1166" s="2">
        <f>MACD!E1166</f>
        <v>0.1230381548780517</v>
      </c>
      <c r="E1166" s="2">
        <f>MACD!F1166</f>
        <v>0.13342361573309316</v>
      </c>
      <c r="F1166" s="2">
        <f>'Moving Avg'!D1166</f>
        <v>1.8471600000000001</v>
      </c>
      <c r="G1166" s="2">
        <f>'Moving Avg'!F1166</f>
        <v>1.9763950000000006</v>
      </c>
      <c r="H1166" s="2">
        <f>'Moving Avg'!G1166</f>
        <v>2.0455899999999985</v>
      </c>
      <c r="I1166" s="2">
        <f>'Moving Avg'!H1166</f>
        <v>2.0838665000000001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  <c r="M1166" s="8">
        <f t="shared" si="180"/>
        <v>25</v>
      </c>
      <c r="N1166" s="8">
        <f t="shared" si="181"/>
        <v>45</v>
      </c>
      <c r="O1166" s="8">
        <f t="shared" si="182"/>
        <v>0</v>
      </c>
      <c r="P1166" s="8">
        <f t="shared" si="183"/>
        <v>83.5</v>
      </c>
      <c r="Q1166" s="9">
        <f t="shared" si="184"/>
        <v>37.024999999999999</v>
      </c>
      <c r="R1166" s="9">
        <f t="shared" si="185"/>
        <v>34.875</v>
      </c>
      <c r="S1166" s="9">
        <f t="shared" si="186"/>
        <v>48.075000000000003</v>
      </c>
      <c r="T1166" s="9">
        <f t="shared" si="187"/>
        <v>38.375</v>
      </c>
      <c r="U1166" s="8">
        <f t="shared" si="188"/>
        <v>39.991666666666667</v>
      </c>
      <c r="V1166" s="8">
        <f t="shared" si="189"/>
        <v>39.587500000000006</v>
      </c>
    </row>
    <row r="1167" spans="1:22" ht="13.5" x14ac:dyDescent="0.25">
      <c r="A1167" s="3">
        <f>RSI!A1167</f>
        <v>43711</v>
      </c>
      <c r="B1167" s="2">
        <f>RSI!B1167</f>
        <v>1.8434999999999999</v>
      </c>
      <c r="C1167" s="2">
        <f>RSI!I1167</f>
        <v>32.627767196937839</v>
      </c>
      <c r="D1167" s="2">
        <f>MACD!E1167</f>
        <v>0.10168425649232526</v>
      </c>
      <c r="E1167" s="2">
        <f>MACD!F1167</f>
        <v>0.12707574388493958</v>
      </c>
      <c r="F1167" s="2">
        <f>'Moving Avg'!D1167</f>
        <v>1.8490200000000001</v>
      </c>
      <c r="G1167" s="2">
        <f>'Moving Avg'!F1167</f>
        <v>1.95926</v>
      </c>
      <c r="H1167" s="2">
        <f>'Moving Avg'!G1167</f>
        <v>2.0481839999999987</v>
      </c>
      <c r="I1167" s="2">
        <f>'Moving Avg'!H1167</f>
        <v>2.0816100000000004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0"/>
        <v>25</v>
      </c>
      <c r="N1167" s="8">
        <f t="shared" si="181"/>
        <v>100</v>
      </c>
      <c r="O1167" s="8">
        <f t="shared" si="182"/>
        <v>0</v>
      </c>
      <c r="P1167" s="8">
        <f t="shared" si="183"/>
        <v>83.5</v>
      </c>
      <c r="Q1167" s="9">
        <f t="shared" si="184"/>
        <v>56.274999999999999</v>
      </c>
      <c r="R1167" s="9">
        <f t="shared" si="185"/>
        <v>45.875</v>
      </c>
      <c r="S1167" s="9">
        <f t="shared" si="186"/>
        <v>56.325000000000003</v>
      </c>
      <c r="T1167" s="9">
        <f t="shared" si="187"/>
        <v>52.125</v>
      </c>
      <c r="U1167" s="8">
        <f t="shared" si="188"/>
        <v>52.82500000000001</v>
      </c>
      <c r="V1167" s="8">
        <f t="shared" si="189"/>
        <v>52.650000000000006</v>
      </c>
    </row>
    <row r="1168" spans="1:22" ht="13.5" x14ac:dyDescent="0.25">
      <c r="A1168" s="3">
        <f>RSI!A1168</f>
        <v>43712</v>
      </c>
      <c r="B1168" s="2">
        <f>RSI!B1168</f>
        <v>1.8805000000000001</v>
      </c>
      <c r="C1168" s="2">
        <f>RSI!I1168</f>
        <v>39.479862147126823</v>
      </c>
      <c r="D1168" s="2">
        <f>MACD!E1168</f>
        <v>7.3028247711572902E-2</v>
      </c>
      <c r="E1168" s="2">
        <f>MACD!F1168</f>
        <v>0.11626624465026625</v>
      </c>
      <c r="F1168" s="2">
        <f>'Moving Avg'!D1168</f>
        <v>1.8582799999999999</v>
      </c>
      <c r="G1168" s="2">
        <f>'Moving Avg'!F1168</f>
        <v>1.9439749999999996</v>
      </c>
      <c r="H1168" s="2">
        <f>'Moving Avg'!G1168</f>
        <v>2.0509619999999988</v>
      </c>
      <c r="I1168" s="2">
        <f>'Moving Avg'!H1168</f>
        <v>2.0795830000000004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  <c r="M1168" s="8">
        <f t="shared" si="180"/>
        <v>25</v>
      </c>
      <c r="N1168" s="8">
        <f t="shared" si="181"/>
        <v>100</v>
      </c>
      <c r="O1168" s="8">
        <f t="shared" si="182"/>
        <v>0</v>
      </c>
      <c r="P1168" s="8">
        <f t="shared" si="183"/>
        <v>83.5</v>
      </c>
      <c r="Q1168" s="9">
        <f t="shared" si="184"/>
        <v>56.274999999999999</v>
      </c>
      <c r="R1168" s="9">
        <f t="shared" si="185"/>
        <v>45.875</v>
      </c>
      <c r="S1168" s="9">
        <f t="shared" si="186"/>
        <v>56.325000000000003</v>
      </c>
      <c r="T1168" s="9">
        <f t="shared" si="187"/>
        <v>52.125</v>
      </c>
      <c r="U1168" s="8">
        <f t="shared" si="188"/>
        <v>52.82500000000001</v>
      </c>
      <c r="V1168" s="8">
        <f t="shared" si="189"/>
        <v>52.650000000000006</v>
      </c>
    </row>
    <row r="1169" spans="1:22" ht="13.5" x14ac:dyDescent="0.25">
      <c r="A1169" s="3">
        <f>RSI!A1169</f>
        <v>43713</v>
      </c>
      <c r="B1169" s="2">
        <f>RSI!B1169</f>
        <v>1.8805000000000001</v>
      </c>
      <c r="C1169" s="2">
        <f>RSI!I1169</f>
        <v>39.479862147126823</v>
      </c>
      <c r="D1169" s="2">
        <f>MACD!E1169</f>
        <v>4.9217092709996857E-2</v>
      </c>
      <c r="E1169" s="2">
        <f>MACD!F1169</f>
        <v>0.10285641426221237</v>
      </c>
      <c r="F1169" s="2">
        <f>'Moving Avg'!D1169</f>
        <v>1.86754</v>
      </c>
      <c r="G1169" s="2">
        <f>'Moving Avg'!F1169</f>
        <v>1.9286899999999996</v>
      </c>
      <c r="H1169" s="2">
        <f>'Moving Avg'!G1169</f>
        <v>2.0526299999999988</v>
      </c>
      <c r="I1169" s="2">
        <f>'Moving Avg'!H1169</f>
        <v>2.0778685000000006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100</v>
      </c>
      <c r="O1169" s="8">
        <f t="shared" si="182"/>
        <v>0</v>
      </c>
      <c r="P1169" s="8">
        <f t="shared" si="183"/>
        <v>83.5</v>
      </c>
      <c r="Q1169" s="9">
        <f t="shared" si="184"/>
        <v>56.274999999999999</v>
      </c>
      <c r="R1169" s="9">
        <f t="shared" si="185"/>
        <v>45.875</v>
      </c>
      <c r="S1169" s="9">
        <f t="shared" si="186"/>
        <v>56.325000000000003</v>
      </c>
      <c r="T1169" s="9">
        <f t="shared" si="187"/>
        <v>52.125</v>
      </c>
      <c r="U1169" s="8">
        <f t="shared" si="188"/>
        <v>52.82500000000001</v>
      </c>
      <c r="V1169" s="8">
        <f t="shared" si="189"/>
        <v>52.650000000000006</v>
      </c>
    </row>
    <row r="1170" spans="1:22" ht="13.5" x14ac:dyDescent="0.25">
      <c r="A1170" s="3">
        <f>RSI!A1170</f>
        <v>43714</v>
      </c>
      <c r="B1170" s="2">
        <f>RSI!B1170</f>
        <v>1.8527</v>
      </c>
      <c r="C1170" s="2">
        <f>RSI!I1170</f>
        <v>36.265814531397503</v>
      </c>
      <c r="D1170" s="2">
        <f>MACD!E1170</f>
        <v>3.1532374771896077E-2</v>
      </c>
      <c r="E1170" s="2">
        <f>MACD!F1170</f>
        <v>8.8591606364149117E-2</v>
      </c>
      <c r="F1170" s="2">
        <f>'Moving Avg'!D1170</f>
        <v>1.8712399999999998</v>
      </c>
      <c r="G1170" s="2">
        <f>'Moving Avg'!F1170</f>
        <v>1.9152549999999995</v>
      </c>
      <c r="H1170" s="2">
        <f>'Moving Avg'!G1170</f>
        <v>2.0531859999999984</v>
      </c>
      <c r="I1170" s="2">
        <f>'Moving Avg'!H1170</f>
        <v>2.0757025000000007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  <c r="M1170" s="8">
        <f t="shared" si="180"/>
        <v>25</v>
      </c>
      <c r="N1170" s="8">
        <f t="shared" si="181"/>
        <v>100</v>
      </c>
      <c r="O1170" s="8">
        <f t="shared" si="182"/>
        <v>0</v>
      </c>
      <c r="P1170" s="8">
        <f t="shared" si="183"/>
        <v>83.5</v>
      </c>
      <c r="Q1170" s="9">
        <f t="shared" si="184"/>
        <v>56.274999999999999</v>
      </c>
      <c r="R1170" s="9">
        <f t="shared" si="185"/>
        <v>45.875</v>
      </c>
      <c r="S1170" s="9">
        <f t="shared" si="186"/>
        <v>56.325000000000003</v>
      </c>
      <c r="T1170" s="9">
        <f t="shared" si="187"/>
        <v>52.125</v>
      </c>
      <c r="U1170" s="8">
        <f t="shared" si="188"/>
        <v>52.82500000000001</v>
      </c>
      <c r="V1170" s="8">
        <f t="shared" si="189"/>
        <v>52.650000000000006</v>
      </c>
    </row>
    <row r="1171" spans="1:22" ht="13.5" x14ac:dyDescent="0.25">
      <c r="A1171" s="3">
        <f>RSI!A1171</f>
        <v>43717</v>
      </c>
      <c r="B1171" s="2">
        <f>RSI!B1171</f>
        <v>1.8527</v>
      </c>
      <c r="C1171" s="2">
        <f>RSI!I1171</f>
        <v>36.265814531397503</v>
      </c>
      <c r="D1171" s="2">
        <f>MACD!E1171</f>
        <v>1.7106657016724203E-2</v>
      </c>
      <c r="E1171" s="2">
        <f>MACD!F1171</f>
        <v>7.4294616494664137E-2</v>
      </c>
      <c r="F1171" s="2">
        <f>'Moving Avg'!D1171</f>
        <v>1.8619800000000002</v>
      </c>
      <c r="G1171" s="2">
        <f>'Moving Avg'!F1171</f>
        <v>1.9004299999999994</v>
      </c>
      <c r="H1171" s="2">
        <f>'Moving Avg'!G1171</f>
        <v>2.0528159999999986</v>
      </c>
      <c r="I1171" s="2">
        <f>'Moving Avg'!H1171</f>
        <v>2.0735365000000012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100</v>
      </c>
      <c r="O1171" s="8">
        <f t="shared" si="182"/>
        <v>0</v>
      </c>
      <c r="P1171" s="8">
        <f t="shared" si="183"/>
        <v>16.5</v>
      </c>
      <c r="Q1171" s="9">
        <f t="shared" si="184"/>
        <v>46.225000000000001</v>
      </c>
      <c r="R1171" s="9">
        <f t="shared" si="185"/>
        <v>29.125</v>
      </c>
      <c r="S1171" s="9">
        <f t="shared" si="186"/>
        <v>26.175000000000001</v>
      </c>
      <c r="T1171" s="9">
        <f t="shared" si="187"/>
        <v>35.375</v>
      </c>
      <c r="U1171" s="8">
        <f t="shared" si="188"/>
        <v>33.841666666666661</v>
      </c>
      <c r="V1171" s="8">
        <f t="shared" si="189"/>
        <v>34.224999999999994</v>
      </c>
    </row>
    <row r="1172" spans="1:22" ht="13.5" x14ac:dyDescent="0.25">
      <c r="A1172" s="3">
        <f>RSI!A1172</f>
        <v>43718</v>
      </c>
      <c r="B1172" s="2">
        <f>RSI!B1172</f>
        <v>1.8527</v>
      </c>
      <c r="C1172" s="2">
        <f>RSI!I1172</f>
        <v>36.265814531397503</v>
      </c>
      <c r="D1172" s="2">
        <f>MACD!E1172</f>
        <v>5.3986826271539279E-3</v>
      </c>
      <c r="E1172" s="2">
        <f>MACD!F1172</f>
        <v>6.0515429721162098E-2</v>
      </c>
      <c r="F1172" s="2">
        <f>'Moving Avg'!D1172</f>
        <v>1.86382</v>
      </c>
      <c r="G1172" s="2">
        <f>'Moving Avg'!F1172</f>
        <v>1.8856049999999995</v>
      </c>
      <c r="H1172" s="2">
        <f>'Moving Avg'!G1172</f>
        <v>2.0507779999999989</v>
      </c>
      <c r="I1172" s="2">
        <f>'Moving Avg'!H1172</f>
        <v>2.0713705000000013</v>
      </c>
      <c r="J1172" s="6" t="str">
        <f>OBV!F1172</f>
        <v>BEARISH</v>
      </c>
      <c r="K1172" s="6" t="str">
        <f>OBV!G1172</f>
        <v>NEUTRAL</v>
      </c>
      <c r="L1172" s="6" t="str">
        <f>OBV!H1172</f>
        <v>BEARISH DIVERGENCE</v>
      </c>
      <c r="M1172" s="8">
        <f t="shared" si="180"/>
        <v>25</v>
      </c>
      <c r="N1172" s="8">
        <f t="shared" si="181"/>
        <v>100</v>
      </c>
      <c r="O1172" s="8">
        <f t="shared" si="182"/>
        <v>0</v>
      </c>
      <c r="P1172" s="8">
        <f t="shared" si="183"/>
        <v>16.5</v>
      </c>
      <c r="Q1172" s="9">
        <f t="shared" si="184"/>
        <v>46.225000000000001</v>
      </c>
      <c r="R1172" s="9">
        <f t="shared" si="185"/>
        <v>29.125</v>
      </c>
      <c r="S1172" s="9">
        <f t="shared" si="186"/>
        <v>26.175000000000001</v>
      </c>
      <c r="T1172" s="9">
        <f t="shared" si="187"/>
        <v>35.375</v>
      </c>
      <c r="U1172" s="8">
        <f t="shared" si="188"/>
        <v>33.841666666666661</v>
      </c>
      <c r="V1172" s="8">
        <f t="shared" si="189"/>
        <v>34.224999999999994</v>
      </c>
    </row>
    <row r="1173" spans="1:22" ht="13.5" x14ac:dyDescent="0.25">
      <c r="A1173" s="3">
        <f>RSI!A1173</f>
        <v>43719</v>
      </c>
      <c r="B1173" s="2">
        <f>RSI!B1173</f>
        <v>1.8527</v>
      </c>
      <c r="C1173" s="2">
        <f>RSI!I1173</f>
        <v>36.265814531397503</v>
      </c>
      <c r="D1173" s="2">
        <f>MACD!E1173</f>
        <v>-4.0465814401977607E-3</v>
      </c>
      <c r="E1173" s="2">
        <f>MACD!F1173</f>
        <v>4.7603027488890129E-2</v>
      </c>
      <c r="F1173" s="2">
        <f>'Moving Avg'!D1173</f>
        <v>1.8582600000000002</v>
      </c>
      <c r="G1173" s="2">
        <f>'Moving Avg'!F1173</f>
        <v>1.8707799999999999</v>
      </c>
      <c r="H1173" s="2">
        <f>'Moving Avg'!G1173</f>
        <v>2.0472579999999989</v>
      </c>
      <c r="I1173" s="2">
        <f>'Moving Avg'!H1173</f>
        <v>2.0692045000000014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25</v>
      </c>
      <c r="N1173" s="8">
        <f t="shared" si="181"/>
        <v>100</v>
      </c>
      <c r="O1173" s="8">
        <f t="shared" si="182"/>
        <v>0</v>
      </c>
      <c r="P1173" s="8">
        <f t="shared" si="183"/>
        <v>16.5</v>
      </c>
      <c r="Q1173" s="9">
        <f t="shared" si="184"/>
        <v>46.225000000000001</v>
      </c>
      <c r="R1173" s="9">
        <f t="shared" si="185"/>
        <v>29.125</v>
      </c>
      <c r="S1173" s="9">
        <f t="shared" si="186"/>
        <v>26.175000000000001</v>
      </c>
      <c r="T1173" s="9">
        <f t="shared" si="187"/>
        <v>35.375</v>
      </c>
      <c r="U1173" s="8">
        <f t="shared" si="188"/>
        <v>33.841666666666661</v>
      </c>
      <c r="V1173" s="8">
        <f t="shared" si="189"/>
        <v>34.224999999999994</v>
      </c>
    </row>
    <row r="1174" spans="1:22" ht="13.5" x14ac:dyDescent="0.25">
      <c r="A1174" s="3">
        <f>RSI!A1174</f>
        <v>43720</v>
      </c>
      <c r="B1174" s="2">
        <f>RSI!B1174</f>
        <v>1.8527</v>
      </c>
      <c r="C1174" s="2">
        <f>RSI!I1174</f>
        <v>36.265814531397503</v>
      </c>
      <c r="D1174" s="2">
        <f>MACD!E1174</f>
        <v>-1.1611428428120574E-2</v>
      </c>
      <c r="E1174" s="2">
        <f>MACD!F1174</f>
        <v>3.5760136305487994E-2</v>
      </c>
      <c r="F1174" s="2">
        <f>'Moving Avg'!D1174</f>
        <v>1.8527</v>
      </c>
      <c r="G1174" s="2">
        <f>'Moving Avg'!F1174</f>
        <v>1.8605899999999997</v>
      </c>
      <c r="H1174" s="2">
        <f>'Moving Avg'!G1174</f>
        <v>2.0437379999999994</v>
      </c>
      <c r="I1174" s="2">
        <f>'Moving Avg'!H1174</f>
        <v>2.0673510000000013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  <c r="M1174" s="8">
        <f t="shared" si="180"/>
        <v>25</v>
      </c>
      <c r="N1174" s="8">
        <f t="shared" si="181"/>
        <v>100</v>
      </c>
      <c r="O1174" s="8">
        <f t="shared" si="182"/>
        <v>0</v>
      </c>
      <c r="P1174" s="8">
        <f t="shared" si="183"/>
        <v>16.5</v>
      </c>
      <c r="Q1174" s="9">
        <f t="shared" si="184"/>
        <v>46.225000000000001</v>
      </c>
      <c r="R1174" s="9">
        <f t="shared" si="185"/>
        <v>29.125</v>
      </c>
      <c r="S1174" s="9">
        <f t="shared" si="186"/>
        <v>26.175000000000001</v>
      </c>
      <c r="T1174" s="9">
        <f t="shared" si="187"/>
        <v>35.375</v>
      </c>
      <c r="U1174" s="8">
        <f t="shared" si="188"/>
        <v>33.841666666666661</v>
      </c>
      <c r="V1174" s="8">
        <f t="shared" si="189"/>
        <v>34.224999999999994</v>
      </c>
    </row>
    <row r="1175" spans="1:22" ht="13.5" x14ac:dyDescent="0.25">
      <c r="A1175" s="3">
        <f>RSI!A1175</f>
        <v>43721</v>
      </c>
      <c r="B1175" s="2">
        <f>RSI!B1175</f>
        <v>1.8527</v>
      </c>
      <c r="C1175" s="2">
        <f>RSI!I1175</f>
        <v>36.265814531397503</v>
      </c>
      <c r="D1175" s="2">
        <f>MACD!E1175</f>
        <v>-1.7616805088993104E-2</v>
      </c>
      <c r="E1175" s="2">
        <f>MACD!F1175</f>
        <v>2.5084748026591774E-2</v>
      </c>
      <c r="F1175" s="2">
        <f>'Moving Avg'!D1175</f>
        <v>1.8527</v>
      </c>
      <c r="G1175" s="2">
        <f>'Moving Avg'!F1175</f>
        <v>1.8545699999999996</v>
      </c>
      <c r="H1175" s="2">
        <f>'Moving Avg'!G1175</f>
        <v>2.039105999999999</v>
      </c>
      <c r="I1175" s="2">
        <f>'Moving Avg'!H1175</f>
        <v>2.0654530000000015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25</v>
      </c>
      <c r="N1175" s="8">
        <f t="shared" si="181"/>
        <v>100</v>
      </c>
      <c r="O1175" s="8">
        <f t="shared" si="182"/>
        <v>0</v>
      </c>
      <c r="P1175" s="8">
        <f t="shared" si="183"/>
        <v>33</v>
      </c>
      <c r="Q1175" s="9">
        <f t="shared" si="184"/>
        <v>48.7</v>
      </c>
      <c r="R1175" s="9">
        <f t="shared" si="185"/>
        <v>33.25</v>
      </c>
      <c r="S1175" s="9">
        <f t="shared" si="186"/>
        <v>33.6</v>
      </c>
      <c r="T1175" s="9">
        <f t="shared" si="187"/>
        <v>39.5</v>
      </c>
      <c r="U1175" s="8">
        <f t="shared" si="188"/>
        <v>38.516666666666673</v>
      </c>
      <c r="V1175" s="8">
        <f t="shared" si="189"/>
        <v>38.762500000000003</v>
      </c>
    </row>
    <row r="1176" spans="1:22" ht="13.5" x14ac:dyDescent="0.25">
      <c r="A1176" s="3">
        <f>RSI!A1176</f>
        <v>43724</v>
      </c>
      <c r="B1176" s="2">
        <f>RSI!B1176</f>
        <v>1.8527</v>
      </c>
      <c r="C1176" s="2">
        <f>RSI!I1176</f>
        <v>36.265814531397503</v>
      </c>
      <c r="D1176" s="2">
        <f>MACD!E1176</f>
        <v>-1.2362706403477475E-2</v>
      </c>
      <c r="E1176" s="2">
        <f>MACD!F1176</f>
        <v>1.7595257140577924E-2</v>
      </c>
      <c r="F1176" s="2">
        <f>'Moving Avg'!D1176</f>
        <v>1.8527</v>
      </c>
      <c r="G1176" s="2">
        <f>'Moving Avg'!F1176</f>
        <v>1.8517899999999998</v>
      </c>
      <c r="H1176" s="2">
        <f>'Moving Avg'!G1176</f>
        <v>2.034473999999999</v>
      </c>
      <c r="I1176" s="2">
        <f>'Moving Avg'!H1176</f>
        <v>2.0635550000000018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25</v>
      </c>
      <c r="N1176" s="8">
        <f t="shared" si="181"/>
        <v>100</v>
      </c>
      <c r="O1176" s="8">
        <f t="shared" si="182"/>
        <v>0</v>
      </c>
      <c r="P1176" s="8">
        <f t="shared" si="183"/>
        <v>33</v>
      </c>
      <c r="Q1176" s="9">
        <f t="shared" si="184"/>
        <v>48.7</v>
      </c>
      <c r="R1176" s="9">
        <f t="shared" si="185"/>
        <v>33.25</v>
      </c>
      <c r="S1176" s="9">
        <f t="shared" si="186"/>
        <v>33.6</v>
      </c>
      <c r="T1176" s="9">
        <f t="shared" si="187"/>
        <v>39.5</v>
      </c>
      <c r="U1176" s="8">
        <f t="shared" si="188"/>
        <v>38.516666666666673</v>
      </c>
      <c r="V1176" s="8">
        <f t="shared" si="189"/>
        <v>38.762500000000003</v>
      </c>
    </row>
    <row r="1177" spans="1:22" ht="13.5" x14ac:dyDescent="0.25">
      <c r="A1177" s="3">
        <f>RSI!A1177</f>
        <v>43725</v>
      </c>
      <c r="B1177" s="2">
        <f>RSI!B1177</f>
        <v>1.8527</v>
      </c>
      <c r="C1177" s="2">
        <f>RSI!I1177</f>
        <v>36.265814531397503</v>
      </c>
      <c r="D1177" s="2">
        <f>MACD!E1177</f>
        <v>-1.6116187987150754E-2</v>
      </c>
      <c r="E1177" s="2">
        <f>MACD!F1177</f>
        <v>1.085296811503219E-2</v>
      </c>
      <c r="F1177" s="2">
        <f>'Moving Avg'!D1177</f>
        <v>1.8527</v>
      </c>
      <c r="G1177" s="2">
        <f>'Moving Avg'!F1177</f>
        <v>1.8499349999999997</v>
      </c>
      <c r="H1177" s="2">
        <f>'Moving Avg'!G1177</f>
        <v>2.029285999999999</v>
      </c>
      <c r="I1177" s="2">
        <f>'Moving Avg'!H1177</f>
        <v>2.0613890000000019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25</v>
      </c>
      <c r="N1177" s="8">
        <f t="shared" si="181"/>
        <v>100</v>
      </c>
      <c r="O1177" s="8">
        <f t="shared" si="182"/>
        <v>0</v>
      </c>
      <c r="P1177" s="8">
        <f t="shared" si="183"/>
        <v>33</v>
      </c>
      <c r="Q1177" s="9">
        <f t="shared" si="184"/>
        <v>48.7</v>
      </c>
      <c r="R1177" s="9">
        <f t="shared" si="185"/>
        <v>33.25</v>
      </c>
      <c r="S1177" s="9">
        <f t="shared" si="186"/>
        <v>33.6</v>
      </c>
      <c r="T1177" s="9">
        <f t="shared" si="187"/>
        <v>39.5</v>
      </c>
      <c r="U1177" s="8">
        <f t="shared" si="188"/>
        <v>38.516666666666673</v>
      </c>
      <c r="V1177" s="8">
        <f t="shared" si="189"/>
        <v>38.762500000000003</v>
      </c>
    </row>
    <row r="1178" spans="1:22" ht="13.5" x14ac:dyDescent="0.25">
      <c r="A1178" s="3">
        <f>RSI!A1178</f>
        <v>43726</v>
      </c>
      <c r="B1178" s="2">
        <f>RSI!B1178</f>
        <v>1.8527</v>
      </c>
      <c r="C1178" s="2">
        <f>RSI!I1178</f>
        <v>36.265814531397496</v>
      </c>
      <c r="D1178" s="2">
        <f>MACD!E1178</f>
        <v>-1.3285825262254747E-2</v>
      </c>
      <c r="E1178" s="2">
        <f>MACD!F1178</f>
        <v>6.025209439574802E-3</v>
      </c>
      <c r="F1178" s="2">
        <f>'Moving Avg'!D1178</f>
        <v>1.8527</v>
      </c>
      <c r="G1178" s="2">
        <f>'Moving Avg'!F1178</f>
        <v>1.8508599999999995</v>
      </c>
      <c r="H1178" s="2">
        <f>'Moving Avg'!G1178</f>
        <v>2.0233559999999993</v>
      </c>
      <c r="I1178" s="2">
        <f>'Moving Avg'!H1178</f>
        <v>2.059134000000002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25</v>
      </c>
      <c r="N1178" s="8">
        <f t="shared" si="181"/>
        <v>45</v>
      </c>
      <c r="O1178" s="8">
        <f t="shared" si="182"/>
        <v>0</v>
      </c>
      <c r="P1178" s="8">
        <f t="shared" si="183"/>
        <v>33</v>
      </c>
      <c r="Q1178" s="9">
        <f t="shared" si="184"/>
        <v>29.45</v>
      </c>
      <c r="R1178" s="9">
        <f t="shared" si="185"/>
        <v>22.25</v>
      </c>
      <c r="S1178" s="9">
        <f t="shared" si="186"/>
        <v>25.35</v>
      </c>
      <c r="T1178" s="9">
        <f t="shared" si="187"/>
        <v>25.75</v>
      </c>
      <c r="U1178" s="8">
        <f t="shared" si="188"/>
        <v>25.683333333333337</v>
      </c>
      <c r="V1178" s="8">
        <f t="shared" si="189"/>
        <v>25.700000000000003</v>
      </c>
    </row>
    <row r="1179" spans="1:22" ht="13.5" x14ac:dyDescent="0.25">
      <c r="A1179" s="3">
        <f>RSI!A1179</f>
        <v>43727</v>
      </c>
      <c r="B1179" s="2">
        <f>RSI!B1179</f>
        <v>1.7970999999999999</v>
      </c>
      <c r="C1179" s="2">
        <f>RSI!I1179</f>
        <v>27.531959989406857</v>
      </c>
      <c r="D1179" s="2">
        <f>MACD!E1179</f>
        <v>-6.4815715574246813E-3</v>
      </c>
      <c r="E1179" s="2">
        <f>MACD!F1179</f>
        <v>3.5238532401749055E-3</v>
      </c>
      <c r="F1179" s="2">
        <f>'Moving Avg'!D1179</f>
        <v>1.84158</v>
      </c>
      <c r="G1179" s="2">
        <f>'Moving Avg'!F1179</f>
        <v>1.8490049999999996</v>
      </c>
      <c r="H1179" s="2">
        <f>'Moving Avg'!G1179</f>
        <v>2.0142759999999993</v>
      </c>
      <c r="I1179" s="2">
        <f>'Moving Avg'!H1179</f>
        <v>2.0569135000000021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50</v>
      </c>
      <c r="N1179" s="8">
        <f t="shared" si="181"/>
        <v>45</v>
      </c>
      <c r="O1179" s="8">
        <f t="shared" si="182"/>
        <v>0</v>
      </c>
      <c r="P1179" s="8">
        <f t="shared" si="183"/>
        <v>16.5</v>
      </c>
      <c r="Q1179" s="9">
        <f t="shared" si="184"/>
        <v>35.725000000000001</v>
      </c>
      <c r="R1179" s="9">
        <f t="shared" si="185"/>
        <v>23.125</v>
      </c>
      <c r="S1179" s="9">
        <f t="shared" si="186"/>
        <v>21.675000000000001</v>
      </c>
      <c r="T1179" s="9">
        <f t="shared" si="187"/>
        <v>27.875</v>
      </c>
      <c r="U1179" s="8">
        <f t="shared" si="188"/>
        <v>26.841666666666669</v>
      </c>
      <c r="V1179" s="8">
        <f t="shared" si="189"/>
        <v>27.1</v>
      </c>
    </row>
    <row r="1180" spans="1:22" ht="13.5" x14ac:dyDescent="0.25">
      <c r="A1180" s="3">
        <f>RSI!A1180</f>
        <v>43728</v>
      </c>
      <c r="B1180" s="2">
        <f>RSI!B1180</f>
        <v>1.8434999999999999</v>
      </c>
      <c r="C1180" s="2">
        <f>RSI!I1180</f>
        <v>40.42610100705987</v>
      </c>
      <c r="D1180" s="2">
        <f>MACD!E1180</f>
        <v>-7.8402722552652904E-3</v>
      </c>
      <c r="E1180" s="2">
        <f>MACD!F1180</f>
        <v>1.2510281410868663E-3</v>
      </c>
      <c r="F1180" s="2">
        <f>'Moving Avg'!D1180</f>
        <v>1.8397400000000002</v>
      </c>
      <c r="G1180" s="2">
        <f>'Moving Avg'!F1180</f>
        <v>1.8494699999999995</v>
      </c>
      <c r="H1180" s="2">
        <f>'Moving Avg'!G1180</f>
        <v>2.0061239999999998</v>
      </c>
      <c r="I1180" s="2">
        <f>'Moving Avg'!H1180</f>
        <v>2.0549695000000021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  <c r="M1180" s="8">
        <f t="shared" si="180"/>
        <v>25</v>
      </c>
      <c r="N1180" s="8">
        <f t="shared" si="181"/>
        <v>45</v>
      </c>
      <c r="O1180" s="8">
        <f t="shared" si="182"/>
        <v>0</v>
      </c>
      <c r="P1180" s="8">
        <f t="shared" si="183"/>
        <v>66.5</v>
      </c>
      <c r="Q1180" s="9">
        <f t="shared" si="184"/>
        <v>34.475000000000001</v>
      </c>
      <c r="R1180" s="9">
        <f t="shared" si="185"/>
        <v>30.625</v>
      </c>
      <c r="S1180" s="9">
        <f t="shared" si="186"/>
        <v>40.424999999999997</v>
      </c>
      <c r="T1180" s="9">
        <f t="shared" si="187"/>
        <v>34.125</v>
      </c>
      <c r="U1180" s="8">
        <f t="shared" si="188"/>
        <v>35.174999999999997</v>
      </c>
      <c r="V1180" s="8">
        <f t="shared" si="189"/>
        <v>34.912499999999994</v>
      </c>
    </row>
    <row r="1181" spans="1:22" ht="13.5" x14ac:dyDescent="0.25">
      <c r="A1181" s="3">
        <f>RSI!A1181</f>
        <v>43731</v>
      </c>
      <c r="B1181" s="2">
        <f>RSI!B1181</f>
        <v>1.8434999999999999</v>
      </c>
      <c r="C1181" s="2">
        <f>RSI!I1181</f>
        <v>40.42610100705987</v>
      </c>
      <c r="D1181" s="2">
        <f>MACD!E1181</f>
        <v>-8.7105902122028844E-3</v>
      </c>
      <c r="E1181" s="2">
        <f>MACD!F1181</f>
        <v>-7.4129552957108392E-4</v>
      </c>
      <c r="F1181" s="2">
        <f>'Moving Avg'!D1181</f>
        <v>1.8378999999999999</v>
      </c>
      <c r="G1181" s="2">
        <f>'Moving Avg'!F1181</f>
        <v>1.8499349999999992</v>
      </c>
      <c r="H1181" s="2">
        <f>'Moving Avg'!G1181</f>
        <v>1.9979720000000001</v>
      </c>
      <c r="I1181" s="2">
        <f>'Moving Avg'!H1181</f>
        <v>2.0531150000000018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  <c r="M1181" s="8">
        <f t="shared" si="180"/>
        <v>25</v>
      </c>
      <c r="N1181" s="8">
        <f t="shared" si="181"/>
        <v>45</v>
      </c>
      <c r="O1181" s="8">
        <f t="shared" si="182"/>
        <v>0</v>
      </c>
      <c r="P1181" s="8">
        <f t="shared" si="183"/>
        <v>66.5</v>
      </c>
      <c r="Q1181" s="9">
        <f t="shared" si="184"/>
        <v>34.475000000000001</v>
      </c>
      <c r="R1181" s="9">
        <f t="shared" si="185"/>
        <v>30.625</v>
      </c>
      <c r="S1181" s="9">
        <f t="shared" si="186"/>
        <v>40.424999999999997</v>
      </c>
      <c r="T1181" s="9">
        <f t="shared" si="187"/>
        <v>34.125</v>
      </c>
      <c r="U1181" s="8">
        <f t="shared" si="188"/>
        <v>35.174999999999997</v>
      </c>
      <c r="V1181" s="8">
        <f t="shared" si="189"/>
        <v>34.912499999999994</v>
      </c>
    </row>
    <row r="1182" spans="1:22" ht="13.5" x14ac:dyDescent="0.25">
      <c r="A1182" s="3">
        <f>RSI!A1182</f>
        <v>43732</v>
      </c>
      <c r="B1182" s="2">
        <f>RSI!B1182</f>
        <v>1.8897999999999999</v>
      </c>
      <c r="C1182" s="2">
        <f>RSI!I1182</f>
        <v>50.598403407381831</v>
      </c>
      <c r="D1182" s="2">
        <f>MACD!E1182</f>
        <v>-1.2617983594849669E-2</v>
      </c>
      <c r="E1182" s="2">
        <f>MACD!F1182</f>
        <v>-3.1166331426268012E-3</v>
      </c>
      <c r="F1182" s="2">
        <f>'Moving Avg'!D1182</f>
        <v>1.8453199999999998</v>
      </c>
      <c r="G1182" s="2">
        <f>'Moving Avg'!F1182</f>
        <v>1.8527149999999994</v>
      </c>
      <c r="H1182" s="2">
        <f>'Moving Avg'!G1182</f>
        <v>1.9920439999999999</v>
      </c>
      <c r="I1182" s="2">
        <f>'Moving Avg'!H1182</f>
        <v>2.0514025000000022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  <c r="M1182" s="8">
        <f t="shared" si="180"/>
        <v>25</v>
      </c>
      <c r="N1182" s="8">
        <f t="shared" si="181"/>
        <v>45</v>
      </c>
      <c r="O1182" s="8">
        <f t="shared" si="182"/>
        <v>0</v>
      </c>
      <c r="P1182" s="8">
        <f t="shared" si="183"/>
        <v>83.5</v>
      </c>
      <c r="Q1182" s="9">
        <f t="shared" si="184"/>
        <v>37.024999999999999</v>
      </c>
      <c r="R1182" s="9">
        <f t="shared" si="185"/>
        <v>34.875</v>
      </c>
      <c r="S1182" s="9">
        <f t="shared" si="186"/>
        <v>48.075000000000003</v>
      </c>
      <c r="T1182" s="9">
        <f t="shared" si="187"/>
        <v>38.375</v>
      </c>
      <c r="U1182" s="8">
        <f t="shared" si="188"/>
        <v>39.991666666666667</v>
      </c>
      <c r="V1182" s="8">
        <f t="shared" si="189"/>
        <v>39.587500000000006</v>
      </c>
    </row>
    <row r="1183" spans="1:22" ht="13.5" x14ac:dyDescent="0.25">
      <c r="A1183" s="3">
        <f>RSI!A1183</f>
        <v>43733</v>
      </c>
      <c r="B1183" s="2">
        <f>RSI!B1183</f>
        <v>1.8897999999999999</v>
      </c>
      <c r="C1183" s="2">
        <f>RSI!I1183</f>
        <v>50.598403407381831</v>
      </c>
      <c r="D1183" s="2">
        <f>MACD!E1183</f>
        <v>-1.5958329024617468E-2</v>
      </c>
      <c r="E1183" s="2">
        <f>MACD!F1183</f>
        <v>-5.6849723190249349E-3</v>
      </c>
      <c r="F1183" s="2">
        <f>'Moving Avg'!D1183</f>
        <v>1.8527400000000001</v>
      </c>
      <c r="G1183" s="2">
        <f>'Moving Avg'!F1183</f>
        <v>1.8554949999999999</v>
      </c>
      <c r="H1183" s="2">
        <f>'Moving Avg'!G1183</f>
        <v>1.987228</v>
      </c>
      <c r="I1183" s="2">
        <f>'Moving Avg'!H1183</f>
        <v>2.0496900000000018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  <c r="M1183" s="8">
        <f t="shared" si="180"/>
        <v>25</v>
      </c>
      <c r="N1183" s="8">
        <f t="shared" si="181"/>
        <v>45</v>
      </c>
      <c r="O1183" s="8">
        <f t="shared" si="182"/>
        <v>0</v>
      </c>
      <c r="P1183" s="8">
        <f t="shared" si="183"/>
        <v>83.5</v>
      </c>
      <c r="Q1183" s="9">
        <f t="shared" si="184"/>
        <v>37.024999999999999</v>
      </c>
      <c r="R1183" s="9">
        <f t="shared" si="185"/>
        <v>34.875</v>
      </c>
      <c r="S1183" s="9">
        <f t="shared" si="186"/>
        <v>48.075000000000003</v>
      </c>
      <c r="T1183" s="9">
        <f t="shared" si="187"/>
        <v>38.375</v>
      </c>
      <c r="U1183" s="8">
        <f t="shared" si="188"/>
        <v>39.991666666666667</v>
      </c>
      <c r="V1183" s="8">
        <f t="shared" si="189"/>
        <v>39.587500000000006</v>
      </c>
    </row>
    <row r="1184" spans="1:22" ht="13.5" x14ac:dyDescent="0.25">
      <c r="A1184" s="3">
        <f>RSI!A1184</f>
        <v>43734</v>
      </c>
      <c r="B1184" s="2">
        <f>RSI!B1184</f>
        <v>1.8897999999999999</v>
      </c>
      <c r="C1184" s="2">
        <f>RSI!I1184</f>
        <v>50.598403407381831</v>
      </c>
      <c r="D1184" s="2">
        <f>MACD!E1184</f>
        <v>-1.8816339500650647E-2</v>
      </c>
      <c r="E1184" s="2">
        <f>MACD!F1184</f>
        <v>-8.3112457553500777E-3</v>
      </c>
      <c r="F1184" s="2">
        <f>'Moving Avg'!D1184</f>
        <v>1.8712799999999998</v>
      </c>
      <c r="G1184" s="2">
        <f>'Moving Avg'!F1184</f>
        <v>1.8582749999999997</v>
      </c>
      <c r="H1184" s="2">
        <f>'Moving Avg'!G1184</f>
        <v>1.9813000000000001</v>
      </c>
      <c r="I1184" s="2">
        <f>'Moving Avg'!H1184</f>
        <v>2.0479775000000018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  <c r="M1184" s="8">
        <f t="shared" si="180"/>
        <v>25</v>
      </c>
      <c r="N1184" s="8">
        <f t="shared" si="181"/>
        <v>45</v>
      </c>
      <c r="O1184" s="8">
        <f t="shared" si="182"/>
        <v>0</v>
      </c>
      <c r="P1184" s="8">
        <f t="shared" si="183"/>
        <v>83.5</v>
      </c>
      <c r="Q1184" s="9">
        <f t="shared" si="184"/>
        <v>37.024999999999999</v>
      </c>
      <c r="R1184" s="9">
        <f t="shared" si="185"/>
        <v>34.875</v>
      </c>
      <c r="S1184" s="9">
        <f t="shared" si="186"/>
        <v>48.075000000000003</v>
      </c>
      <c r="T1184" s="9">
        <f t="shared" si="187"/>
        <v>38.375</v>
      </c>
      <c r="U1184" s="8">
        <f t="shared" si="188"/>
        <v>39.991666666666667</v>
      </c>
      <c r="V1184" s="8">
        <f t="shared" si="189"/>
        <v>39.587500000000006</v>
      </c>
    </row>
    <row r="1185" spans="1:22" ht="13.5" x14ac:dyDescent="0.25">
      <c r="A1185" s="3">
        <f>RSI!A1185</f>
        <v>43735</v>
      </c>
      <c r="B1185" s="2">
        <f>RSI!B1185</f>
        <v>1.8897999999999999</v>
      </c>
      <c r="C1185" s="2">
        <f>RSI!I1185</f>
        <v>50.598403407381831</v>
      </c>
      <c r="D1185" s="2">
        <f>MACD!E1185</f>
        <v>-2.1263882300954107E-2</v>
      </c>
      <c r="E1185" s="2">
        <f>MACD!F1185</f>
        <v>-1.0901773064470884E-2</v>
      </c>
      <c r="F1185" s="2">
        <f>'Moving Avg'!D1185</f>
        <v>1.8805399999999999</v>
      </c>
      <c r="G1185" s="2">
        <f>'Moving Avg'!F1185</f>
        <v>1.8610549999999997</v>
      </c>
      <c r="H1185" s="2">
        <f>'Moving Avg'!G1185</f>
        <v>1.9753719999999999</v>
      </c>
      <c r="I1185" s="2">
        <f>'Moving Avg'!H1185</f>
        <v>2.0462650000000013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  <c r="M1185" s="8">
        <f t="shared" si="180"/>
        <v>25</v>
      </c>
      <c r="N1185" s="8">
        <f t="shared" si="181"/>
        <v>45</v>
      </c>
      <c r="O1185" s="8">
        <f t="shared" si="182"/>
        <v>0</v>
      </c>
      <c r="P1185" s="8">
        <f t="shared" si="183"/>
        <v>83.5</v>
      </c>
      <c r="Q1185" s="9">
        <f t="shared" si="184"/>
        <v>37.024999999999999</v>
      </c>
      <c r="R1185" s="9">
        <f t="shared" si="185"/>
        <v>34.875</v>
      </c>
      <c r="S1185" s="9">
        <f t="shared" si="186"/>
        <v>48.075000000000003</v>
      </c>
      <c r="T1185" s="9">
        <f t="shared" si="187"/>
        <v>38.375</v>
      </c>
      <c r="U1185" s="8">
        <f t="shared" si="188"/>
        <v>39.991666666666667</v>
      </c>
      <c r="V1185" s="8">
        <f t="shared" si="189"/>
        <v>39.587500000000006</v>
      </c>
    </row>
    <row r="1186" spans="1:22" ht="13.5" x14ac:dyDescent="0.25">
      <c r="A1186" s="3">
        <f>RSI!A1186</f>
        <v>43738</v>
      </c>
      <c r="B1186" s="2">
        <f>RSI!B1186</f>
        <v>1.8897999999999999</v>
      </c>
      <c r="C1186" s="2">
        <f>RSI!I1186</f>
        <v>50.598403407381831</v>
      </c>
      <c r="D1186" s="2">
        <f>MACD!E1186</f>
        <v>-2.3361941391779384E-2</v>
      </c>
      <c r="E1186" s="2">
        <f>MACD!F1186</f>
        <v>-1.3393806729932584E-2</v>
      </c>
      <c r="F1186" s="2">
        <f>'Moving Avg'!D1186</f>
        <v>1.8897999999999999</v>
      </c>
      <c r="G1186" s="2">
        <f>'Moving Avg'!F1186</f>
        <v>1.860595</v>
      </c>
      <c r="H1186" s="2">
        <f>'Moving Avg'!G1186</f>
        <v>1.9707399999999999</v>
      </c>
      <c r="I1186" s="2">
        <f>'Moving Avg'!H1186</f>
        <v>2.0447760000000015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25</v>
      </c>
      <c r="N1186" s="8">
        <f t="shared" si="181"/>
        <v>45</v>
      </c>
      <c r="O1186" s="8">
        <f t="shared" si="182"/>
        <v>0</v>
      </c>
      <c r="P1186" s="8">
        <f t="shared" si="183"/>
        <v>83.5</v>
      </c>
      <c r="Q1186" s="9">
        <f t="shared" si="184"/>
        <v>37.024999999999999</v>
      </c>
      <c r="R1186" s="9">
        <f t="shared" si="185"/>
        <v>34.875</v>
      </c>
      <c r="S1186" s="9">
        <f t="shared" si="186"/>
        <v>48.075000000000003</v>
      </c>
      <c r="T1186" s="9">
        <f t="shared" si="187"/>
        <v>38.375</v>
      </c>
      <c r="U1186" s="8">
        <f t="shared" si="188"/>
        <v>39.991666666666667</v>
      </c>
      <c r="V1186" s="8">
        <f t="shared" si="189"/>
        <v>39.587500000000006</v>
      </c>
    </row>
    <row r="1187" spans="1:22" ht="13.5" x14ac:dyDescent="0.25">
      <c r="A1187" s="3">
        <f>RSI!A1187</f>
        <v>43739</v>
      </c>
      <c r="B1187" s="2">
        <f>RSI!B1187</f>
        <v>1.8064</v>
      </c>
      <c r="C1187" s="2">
        <f>RSI!I1187</f>
        <v>35.003487665206933</v>
      </c>
      <c r="D1187" s="2">
        <f>MACD!E1187</f>
        <v>-1.8984501176422697E-2</v>
      </c>
      <c r="E1187" s="2">
        <f>MACD!F1187</f>
        <v>-1.4511945619230608E-2</v>
      </c>
      <c r="F1187" s="2">
        <f>'Moving Avg'!D1187</f>
        <v>1.8731200000000001</v>
      </c>
      <c r="G1187" s="2">
        <f>'Moving Avg'!F1187</f>
        <v>1.8587400000000003</v>
      </c>
      <c r="H1187" s="2">
        <f>'Moving Avg'!G1187</f>
        <v>1.9636999999999998</v>
      </c>
      <c r="I1187" s="2">
        <f>'Moving Avg'!H1187</f>
        <v>2.0429590000000015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25</v>
      </c>
      <c r="N1187" s="8">
        <f t="shared" si="181"/>
        <v>45</v>
      </c>
      <c r="O1187" s="8">
        <f t="shared" si="182"/>
        <v>0</v>
      </c>
      <c r="P1187" s="8">
        <f t="shared" si="183"/>
        <v>33</v>
      </c>
      <c r="Q1187" s="9">
        <f t="shared" si="184"/>
        <v>29.45</v>
      </c>
      <c r="R1187" s="9">
        <f t="shared" si="185"/>
        <v>22.25</v>
      </c>
      <c r="S1187" s="9">
        <f t="shared" si="186"/>
        <v>25.35</v>
      </c>
      <c r="T1187" s="9">
        <f t="shared" si="187"/>
        <v>25.75</v>
      </c>
      <c r="U1187" s="8">
        <f t="shared" si="188"/>
        <v>25.683333333333337</v>
      </c>
      <c r="V1187" s="8">
        <f t="shared" si="189"/>
        <v>25.700000000000003</v>
      </c>
    </row>
    <row r="1188" spans="1:22" ht="13.5" x14ac:dyDescent="0.25">
      <c r="A1188" s="3">
        <f>RSI!A1188</f>
        <v>43740</v>
      </c>
      <c r="B1188" s="2">
        <f>RSI!B1188</f>
        <v>1.8434999999999999</v>
      </c>
      <c r="C1188" s="2">
        <f>RSI!I1188</f>
        <v>43.365651475024364</v>
      </c>
      <c r="D1188" s="2">
        <f>MACD!E1188</f>
        <v>-1.7559048002836475E-2</v>
      </c>
      <c r="E1188" s="2">
        <f>MACD!F1188</f>
        <v>-1.5121366095951782E-2</v>
      </c>
      <c r="F1188" s="2">
        <f>'Moving Avg'!D1188</f>
        <v>1.8638600000000001</v>
      </c>
      <c r="G1188" s="2">
        <f>'Moving Avg'!F1188</f>
        <v>1.8568900000000004</v>
      </c>
      <c r="H1188" s="2">
        <f>'Moving Avg'!G1188</f>
        <v>1.9568459999999999</v>
      </c>
      <c r="I1188" s="2">
        <f>'Moving Avg'!H1188</f>
        <v>2.0410595000000016</v>
      </c>
      <c r="J1188" s="6" t="str">
        <f>OBV!F1188</f>
        <v>BULLISH</v>
      </c>
      <c r="K1188" s="6" t="str">
        <f>OBV!G1188</f>
        <v>WEAK</v>
      </c>
      <c r="L1188" s="6" t="str">
        <f>OBV!H1188</f>
        <v>BULLISH DIVERGENCE</v>
      </c>
      <c r="M1188" s="8">
        <f t="shared" si="180"/>
        <v>25</v>
      </c>
      <c r="N1188" s="8">
        <f t="shared" si="181"/>
        <v>45</v>
      </c>
      <c r="O1188" s="8">
        <f t="shared" si="182"/>
        <v>0</v>
      </c>
      <c r="P1188" s="8">
        <f t="shared" si="183"/>
        <v>50</v>
      </c>
      <c r="Q1188" s="9">
        <f t="shared" si="184"/>
        <v>32</v>
      </c>
      <c r="R1188" s="9">
        <f t="shared" si="185"/>
        <v>26.5</v>
      </c>
      <c r="S1188" s="9">
        <f t="shared" si="186"/>
        <v>33</v>
      </c>
      <c r="T1188" s="9">
        <f t="shared" si="187"/>
        <v>30</v>
      </c>
      <c r="U1188" s="8">
        <f t="shared" si="188"/>
        <v>30.5</v>
      </c>
      <c r="V1188" s="8">
        <f t="shared" si="189"/>
        <v>30.375</v>
      </c>
    </row>
    <row r="1189" spans="1:22" ht="13.5" x14ac:dyDescent="0.25">
      <c r="A1189" s="3">
        <f>RSI!A1189</f>
        <v>43741</v>
      </c>
      <c r="B1189" s="2">
        <f>RSI!B1189</f>
        <v>1.8527</v>
      </c>
      <c r="C1189" s="2">
        <f>RSI!I1189</f>
        <v>45.24685711362217</v>
      </c>
      <c r="D1189" s="2">
        <f>MACD!E1189</f>
        <v>-2.5372621180193899E-2</v>
      </c>
      <c r="E1189" s="2">
        <f>MACD!F1189</f>
        <v>-1.7171617112800207E-2</v>
      </c>
      <c r="F1189" s="2">
        <f>'Moving Avg'!D1189</f>
        <v>1.8564399999999999</v>
      </c>
      <c r="G1189" s="2">
        <f>'Moving Avg'!F1189</f>
        <v>1.8555000000000004</v>
      </c>
      <c r="H1189" s="2">
        <f>'Moving Avg'!G1189</f>
        <v>1.9501759999999999</v>
      </c>
      <c r="I1189" s="2">
        <f>'Moving Avg'!H1189</f>
        <v>2.0392510000000019</v>
      </c>
      <c r="J1189" s="6" t="str">
        <f>OBV!F1189</f>
        <v>BULLISH</v>
      </c>
      <c r="K1189" s="6" t="str">
        <f>OBV!G1189</f>
        <v>WEAK</v>
      </c>
      <c r="L1189" s="6" t="str">
        <f>OBV!H1189</f>
        <v>BULLISH DIVERGENCE</v>
      </c>
      <c r="M1189" s="8">
        <f t="shared" si="180"/>
        <v>25</v>
      </c>
      <c r="N1189" s="8">
        <f t="shared" si="181"/>
        <v>45</v>
      </c>
      <c r="O1189" s="8">
        <f t="shared" si="182"/>
        <v>0</v>
      </c>
      <c r="P1189" s="8">
        <f t="shared" si="183"/>
        <v>50</v>
      </c>
      <c r="Q1189" s="9">
        <f t="shared" si="184"/>
        <v>32</v>
      </c>
      <c r="R1189" s="9">
        <f t="shared" si="185"/>
        <v>26.5</v>
      </c>
      <c r="S1189" s="9">
        <f t="shared" si="186"/>
        <v>33</v>
      </c>
      <c r="T1189" s="9">
        <f t="shared" si="187"/>
        <v>30</v>
      </c>
      <c r="U1189" s="8">
        <f t="shared" si="188"/>
        <v>30.5</v>
      </c>
      <c r="V1189" s="8">
        <f t="shared" si="189"/>
        <v>30.375</v>
      </c>
    </row>
    <row r="1190" spans="1:22" ht="13.5" x14ac:dyDescent="0.25">
      <c r="A1190" s="3">
        <f>RSI!A1190</f>
        <v>43742</v>
      </c>
      <c r="B1190" s="2">
        <f>RSI!B1190</f>
        <v>1.8897999999999999</v>
      </c>
      <c r="C1190" s="2">
        <f>RSI!I1190</f>
        <v>52.14947504073092</v>
      </c>
      <c r="D1190" s="2">
        <f>MACD!E1190</f>
        <v>-2.7448524710258049E-2</v>
      </c>
      <c r="E1190" s="2">
        <f>MACD!F1190</f>
        <v>-1.9226998632291777E-2</v>
      </c>
      <c r="F1190" s="2">
        <f>'Moving Avg'!D1190</f>
        <v>1.8564399999999999</v>
      </c>
      <c r="G1190" s="2">
        <f>'Moving Avg'!F1190</f>
        <v>1.8573550000000001</v>
      </c>
      <c r="H1190" s="2">
        <f>'Moving Avg'!G1190</f>
        <v>1.9442479999999998</v>
      </c>
      <c r="I1190" s="2">
        <f>'Moving Avg'!H1190</f>
        <v>2.0375830000000015</v>
      </c>
      <c r="J1190" s="6" t="str">
        <f>OBV!F1190</f>
        <v>BULLISH</v>
      </c>
      <c r="K1190" s="6" t="str">
        <f>OBV!G1190</f>
        <v>WEAK</v>
      </c>
      <c r="L1190" s="6" t="str">
        <f>OBV!H1190</f>
        <v>NEUTRAL</v>
      </c>
      <c r="M1190" s="8">
        <f t="shared" si="180"/>
        <v>25</v>
      </c>
      <c r="N1190" s="8">
        <f t="shared" si="181"/>
        <v>45</v>
      </c>
      <c r="O1190" s="8">
        <f t="shared" si="182"/>
        <v>0</v>
      </c>
      <c r="P1190" s="8">
        <f t="shared" si="183"/>
        <v>33</v>
      </c>
      <c r="Q1190" s="9">
        <f t="shared" si="184"/>
        <v>29.45</v>
      </c>
      <c r="R1190" s="9">
        <f t="shared" si="185"/>
        <v>22.25</v>
      </c>
      <c r="S1190" s="9">
        <f t="shared" si="186"/>
        <v>25.35</v>
      </c>
      <c r="T1190" s="9">
        <f t="shared" si="187"/>
        <v>25.75</v>
      </c>
      <c r="U1190" s="8">
        <f t="shared" si="188"/>
        <v>25.683333333333337</v>
      </c>
      <c r="V1190" s="8">
        <f t="shared" si="189"/>
        <v>25.700000000000003</v>
      </c>
    </row>
    <row r="1191" spans="1:22" ht="13.5" x14ac:dyDescent="0.25">
      <c r="A1191" s="3">
        <f>RSI!A1191</f>
        <v>43745</v>
      </c>
      <c r="B1191" s="2">
        <f>RSI!B1191</f>
        <v>1.8342000000000001</v>
      </c>
      <c r="C1191" s="2">
        <f>RSI!I1191</f>
        <v>43.332761784272407</v>
      </c>
      <c r="D1191" s="2">
        <f>MACD!E1191</f>
        <v>-2.5171257963610083E-2</v>
      </c>
      <c r="E1191" s="2">
        <f>MACD!F1191</f>
        <v>-2.0415850498555439E-2</v>
      </c>
      <c r="F1191" s="2">
        <f>'Moving Avg'!D1191</f>
        <v>1.8453199999999998</v>
      </c>
      <c r="G1191" s="2">
        <f>'Moving Avg'!F1191</f>
        <v>1.8564300000000002</v>
      </c>
      <c r="H1191" s="2">
        <f>'Moving Avg'!G1191</f>
        <v>1.9379479999999996</v>
      </c>
      <c r="I1191" s="2">
        <f>'Moving Avg'!H1191</f>
        <v>2.0356370000000017</v>
      </c>
      <c r="J1191" s="6" t="str">
        <f>OBV!F1191</f>
        <v>BULLISH</v>
      </c>
      <c r="K1191" s="6" t="str">
        <f>OBV!G1191</f>
        <v>WEAK</v>
      </c>
      <c r="L1191" s="6" t="str">
        <f>OBV!H1191</f>
        <v>BULLISH DIVERGENCE</v>
      </c>
      <c r="M1191" s="8">
        <f t="shared" si="180"/>
        <v>25</v>
      </c>
      <c r="N1191" s="8">
        <f t="shared" si="181"/>
        <v>45</v>
      </c>
      <c r="O1191" s="8">
        <f t="shared" si="182"/>
        <v>0</v>
      </c>
      <c r="P1191" s="8">
        <f t="shared" si="183"/>
        <v>50</v>
      </c>
      <c r="Q1191" s="9">
        <f t="shared" si="184"/>
        <v>32</v>
      </c>
      <c r="R1191" s="9">
        <f t="shared" si="185"/>
        <v>26.5</v>
      </c>
      <c r="S1191" s="9">
        <f t="shared" si="186"/>
        <v>33</v>
      </c>
      <c r="T1191" s="9">
        <f t="shared" si="187"/>
        <v>30</v>
      </c>
      <c r="U1191" s="8">
        <f t="shared" si="188"/>
        <v>30.5</v>
      </c>
      <c r="V1191" s="8">
        <f t="shared" si="189"/>
        <v>30.375</v>
      </c>
    </row>
    <row r="1192" spans="1:22" ht="13.5" x14ac:dyDescent="0.25">
      <c r="A1192" s="3">
        <f>RSI!A1192</f>
        <v>43746</v>
      </c>
      <c r="B1192" s="2">
        <f>RSI!B1192</f>
        <v>1.8342000000000001</v>
      </c>
      <c r="C1192" s="2">
        <f>RSI!I1192</f>
        <v>43.332761784272407</v>
      </c>
      <c r="D1192" s="2">
        <f>MACD!E1192</f>
        <v>-1.5871162843431375E-2</v>
      </c>
      <c r="E1192" s="2">
        <f>MACD!F1192</f>
        <v>-1.9506912967530626E-2</v>
      </c>
      <c r="F1192" s="2">
        <f>'Moving Avg'!D1192</f>
        <v>1.8508800000000001</v>
      </c>
      <c r="G1192" s="2">
        <f>'Moving Avg'!F1192</f>
        <v>1.8555050000000004</v>
      </c>
      <c r="H1192" s="2">
        <f>'Moving Avg'!G1192</f>
        <v>1.9309079999999994</v>
      </c>
      <c r="I1192" s="2">
        <f>'Moving Avg'!H1192</f>
        <v>2.0334235000000014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  <c r="M1192" s="8">
        <f t="shared" si="180"/>
        <v>25</v>
      </c>
      <c r="N1192" s="8">
        <f t="shared" si="181"/>
        <v>0</v>
      </c>
      <c r="O1192" s="8">
        <f t="shared" si="182"/>
        <v>0</v>
      </c>
      <c r="P1192" s="8">
        <f t="shared" si="183"/>
        <v>67</v>
      </c>
      <c r="Q1192" s="9">
        <f t="shared" si="184"/>
        <v>18.799999999999997</v>
      </c>
      <c r="R1192" s="9">
        <f t="shared" si="185"/>
        <v>21.75</v>
      </c>
      <c r="S1192" s="9">
        <f t="shared" si="186"/>
        <v>33.900000000000006</v>
      </c>
      <c r="T1192" s="9">
        <f t="shared" si="187"/>
        <v>23</v>
      </c>
      <c r="U1192" s="8">
        <f t="shared" si="188"/>
        <v>24.816666666666666</v>
      </c>
      <c r="V1192" s="8">
        <f t="shared" si="189"/>
        <v>24.362500000000001</v>
      </c>
    </row>
    <row r="1193" spans="1:22" ht="13.5" x14ac:dyDescent="0.25">
      <c r="A1193" s="3">
        <f>RSI!A1193</f>
        <v>43747</v>
      </c>
      <c r="B1193" s="2">
        <f>RSI!B1193</f>
        <v>1.8805000000000001</v>
      </c>
      <c r="C1193" s="2">
        <f>RSI!I1193</f>
        <v>51.286663469676206</v>
      </c>
      <c r="D1193" s="2">
        <f>MACD!E1193</f>
        <v>-1.1199906976129936E-2</v>
      </c>
      <c r="E1193" s="2">
        <f>MACD!F1193</f>
        <v>-1.7845511769250488E-2</v>
      </c>
      <c r="F1193" s="2">
        <f>'Moving Avg'!D1193</f>
        <v>1.8582799999999999</v>
      </c>
      <c r="G1193" s="2">
        <f>'Moving Avg'!F1193</f>
        <v>1.8568950000000004</v>
      </c>
      <c r="H1193" s="2">
        <f>'Moving Avg'!G1193</f>
        <v>1.9247939999999994</v>
      </c>
      <c r="I1193" s="2">
        <f>'Moving Avg'!H1193</f>
        <v>2.0317540000000012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  <c r="M1193" s="8">
        <f t="shared" si="180"/>
        <v>25</v>
      </c>
      <c r="N1193" s="8">
        <f t="shared" si="181"/>
        <v>0</v>
      </c>
      <c r="O1193" s="8">
        <f t="shared" si="182"/>
        <v>0</v>
      </c>
      <c r="P1193" s="8">
        <f t="shared" si="183"/>
        <v>67</v>
      </c>
      <c r="Q1193" s="9">
        <f t="shared" si="184"/>
        <v>18.799999999999997</v>
      </c>
      <c r="R1193" s="9">
        <f t="shared" si="185"/>
        <v>21.75</v>
      </c>
      <c r="S1193" s="9">
        <f t="shared" si="186"/>
        <v>33.900000000000006</v>
      </c>
      <c r="T1193" s="9">
        <f t="shared" si="187"/>
        <v>23</v>
      </c>
      <c r="U1193" s="8">
        <f t="shared" si="188"/>
        <v>24.816666666666666</v>
      </c>
      <c r="V1193" s="8">
        <f t="shared" si="189"/>
        <v>24.362500000000001</v>
      </c>
    </row>
    <row r="1194" spans="1:22" ht="13.5" x14ac:dyDescent="0.25">
      <c r="A1194" s="3">
        <f>RSI!A1194</f>
        <v>43748</v>
      </c>
      <c r="B1194" s="2">
        <f>RSI!B1194</f>
        <v>1.8805000000000001</v>
      </c>
      <c r="C1194" s="2">
        <f>RSI!I1194</f>
        <v>51.286663469676206</v>
      </c>
      <c r="D1194" s="2">
        <f>MACD!E1194</f>
        <v>-7.3064739521628841E-3</v>
      </c>
      <c r="E1194" s="2">
        <f>MACD!F1194</f>
        <v>-1.5737704205832967E-2</v>
      </c>
      <c r="F1194" s="2">
        <f>'Moving Avg'!D1194</f>
        <v>1.8638400000000002</v>
      </c>
      <c r="G1194" s="2">
        <f>'Moving Avg'!F1194</f>
        <v>1.858285</v>
      </c>
      <c r="H1194" s="2">
        <f>'Moving Avg'!G1194</f>
        <v>1.9186799999999993</v>
      </c>
      <c r="I1194" s="2">
        <f>'Moving Avg'!H1194</f>
        <v>2.0297720000000012</v>
      </c>
      <c r="J1194" s="6" t="str">
        <f>OBV!F1194</f>
        <v>BULLISH</v>
      </c>
      <c r="K1194" s="6" t="str">
        <f>OBV!G1194</f>
        <v>WEAK</v>
      </c>
      <c r="L1194" s="6" t="str">
        <f>OBV!H1194</f>
        <v>CONFIRMED BULLISH</v>
      </c>
      <c r="M1194" s="8">
        <f t="shared" si="180"/>
        <v>25</v>
      </c>
      <c r="N1194" s="8">
        <f t="shared" si="181"/>
        <v>0</v>
      </c>
      <c r="O1194" s="8">
        <f t="shared" si="182"/>
        <v>0</v>
      </c>
      <c r="P1194" s="8">
        <f t="shared" si="183"/>
        <v>67</v>
      </c>
      <c r="Q1194" s="9">
        <f t="shared" si="184"/>
        <v>18.799999999999997</v>
      </c>
      <c r="R1194" s="9">
        <f t="shared" si="185"/>
        <v>21.75</v>
      </c>
      <c r="S1194" s="9">
        <f t="shared" si="186"/>
        <v>33.900000000000006</v>
      </c>
      <c r="T1194" s="9">
        <f t="shared" si="187"/>
        <v>23</v>
      </c>
      <c r="U1194" s="8">
        <f t="shared" si="188"/>
        <v>24.816666666666666</v>
      </c>
      <c r="V1194" s="8">
        <f t="shared" si="189"/>
        <v>24.362500000000001</v>
      </c>
    </row>
    <row r="1195" spans="1:22" ht="13.5" x14ac:dyDescent="0.25">
      <c r="A1195" s="3">
        <f>RSI!A1195</f>
        <v>43749</v>
      </c>
      <c r="B1195" s="2">
        <f>RSI!B1195</f>
        <v>1.8805000000000001</v>
      </c>
      <c r="C1195" s="2">
        <f>RSI!I1195</f>
        <v>51.286663469676206</v>
      </c>
      <c r="D1195" s="2">
        <f>MACD!E1195</f>
        <v>-4.0668158968935053E-3</v>
      </c>
      <c r="E1195" s="2">
        <f>MACD!F1195</f>
        <v>-1.3403526544045075E-2</v>
      </c>
      <c r="F1195" s="2">
        <f>'Moving Avg'!D1195</f>
        <v>1.8619799999999997</v>
      </c>
      <c r="G1195" s="2">
        <f>'Moving Avg'!F1195</f>
        <v>1.8596749999999997</v>
      </c>
      <c r="H1195" s="2">
        <f>'Moving Avg'!G1195</f>
        <v>1.9125659999999991</v>
      </c>
      <c r="I1195" s="2">
        <f>'Moving Avg'!H1195</f>
        <v>2.0277450000000012</v>
      </c>
      <c r="J1195" s="6" t="str">
        <f>OBV!F1195</f>
        <v>BULLISH</v>
      </c>
      <c r="K1195" s="6" t="str">
        <f>OBV!G1195</f>
        <v>WEAK</v>
      </c>
      <c r="L1195" s="6" t="str">
        <f>OBV!H1195</f>
        <v>BULLISH DIVERGENCE</v>
      </c>
      <c r="M1195" s="8">
        <f t="shared" si="180"/>
        <v>25</v>
      </c>
      <c r="N1195" s="8">
        <f t="shared" si="181"/>
        <v>0</v>
      </c>
      <c r="O1195" s="8">
        <f t="shared" si="182"/>
        <v>0</v>
      </c>
      <c r="P1195" s="8">
        <f t="shared" si="183"/>
        <v>50</v>
      </c>
      <c r="Q1195" s="9">
        <f t="shared" si="184"/>
        <v>16.25</v>
      </c>
      <c r="R1195" s="9">
        <f t="shared" si="185"/>
        <v>17.5</v>
      </c>
      <c r="S1195" s="9">
        <f t="shared" si="186"/>
        <v>26.25</v>
      </c>
      <c r="T1195" s="9">
        <f t="shared" si="187"/>
        <v>18.75</v>
      </c>
      <c r="U1195" s="8">
        <f t="shared" si="188"/>
        <v>20</v>
      </c>
      <c r="V1195" s="8">
        <f t="shared" si="189"/>
        <v>19.6875</v>
      </c>
    </row>
    <row r="1196" spans="1:22" ht="13.5" x14ac:dyDescent="0.25">
      <c r="A1196" s="3">
        <f>RSI!A1196</f>
        <v>43752</v>
      </c>
      <c r="B1196" s="2">
        <f>RSI!B1196</f>
        <v>1.8897999999999999</v>
      </c>
      <c r="C1196" s="2">
        <f>RSI!I1196</f>
        <v>52.943662673182672</v>
      </c>
      <c r="D1196" s="2">
        <f>MACD!E1196</f>
        <v>-2.0651827664472933E-3</v>
      </c>
      <c r="E1196" s="2">
        <f>MACD!F1196</f>
        <v>-1.1135857788525518E-2</v>
      </c>
      <c r="F1196" s="2">
        <f>'Moving Avg'!D1196</f>
        <v>1.8730999999999998</v>
      </c>
      <c r="G1196" s="2">
        <f>'Moving Avg'!F1196</f>
        <v>1.8615299999999997</v>
      </c>
      <c r="H1196" s="2">
        <f>'Moving Avg'!G1196</f>
        <v>1.9066379999999989</v>
      </c>
      <c r="I1196" s="2">
        <f>'Moving Avg'!H1196</f>
        <v>2.0257645000000011</v>
      </c>
      <c r="J1196" s="6" t="str">
        <f>OBV!F1196</f>
        <v>BULLISH</v>
      </c>
      <c r="K1196" s="6" t="str">
        <f>OBV!G1196</f>
        <v>WEAK</v>
      </c>
      <c r="L1196" s="6" t="str">
        <f>OBV!H1196</f>
        <v>CONFIRMED BULLISH</v>
      </c>
      <c r="M1196" s="8">
        <f t="shared" si="180"/>
        <v>25</v>
      </c>
      <c r="N1196" s="8">
        <f t="shared" si="181"/>
        <v>0</v>
      </c>
      <c r="O1196" s="8">
        <f t="shared" si="182"/>
        <v>0</v>
      </c>
      <c r="P1196" s="8">
        <f t="shared" si="183"/>
        <v>67</v>
      </c>
      <c r="Q1196" s="9">
        <f t="shared" si="184"/>
        <v>18.799999999999997</v>
      </c>
      <c r="R1196" s="9">
        <f t="shared" si="185"/>
        <v>21.75</v>
      </c>
      <c r="S1196" s="9">
        <f t="shared" si="186"/>
        <v>33.900000000000006</v>
      </c>
      <c r="T1196" s="9">
        <f t="shared" si="187"/>
        <v>23</v>
      </c>
      <c r="U1196" s="8">
        <f t="shared" si="188"/>
        <v>24.816666666666666</v>
      </c>
      <c r="V1196" s="8">
        <f t="shared" si="189"/>
        <v>24.362500000000001</v>
      </c>
    </row>
    <row r="1197" spans="1:22" ht="13.5" x14ac:dyDescent="0.25">
      <c r="A1197" s="3">
        <f>RSI!A1197</f>
        <v>43754</v>
      </c>
      <c r="B1197" s="2">
        <f>RSI!B1197</f>
        <v>1.8897999999999999</v>
      </c>
      <c r="C1197" s="2">
        <f>RSI!I1197</f>
        <v>52.943662673182672</v>
      </c>
      <c r="D1197" s="2">
        <f>MACD!E1197</f>
        <v>-1.3304186065767665E-2</v>
      </c>
      <c r="E1197" s="2">
        <f>MACD!F1197</f>
        <v>-1.156952344397395E-2</v>
      </c>
      <c r="F1197" s="2">
        <f>'Moving Avg'!D1197</f>
        <v>1.8842200000000002</v>
      </c>
      <c r="G1197" s="2">
        <f>'Moving Avg'!F1197</f>
        <v>1.8633849999999998</v>
      </c>
      <c r="H1197" s="2">
        <f>'Moving Avg'!G1197</f>
        <v>1.9007099999999986</v>
      </c>
      <c r="I1197" s="2">
        <f>'Moving Avg'!H1197</f>
        <v>2.0237840000000005</v>
      </c>
      <c r="J1197" s="6" t="str">
        <f>OBV!F1197</f>
        <v>BULLISH</v>
      </c>
      <c r="K1197" s="6" t="str">
        <f>OBV!G1197</f>
        <v>WEAK</v>
      </c>
      <c r="L1197" s="6" t="str">
        <f>OBV!H1197</f>
        <v>CONFIRMED BULLISH</v>
      </c>
      <c r="M1197" s="8">
        <f t="shared" si="180"/>
        <v>25</v>
      </c>
      <c r="N1197" s="8">
        <f t="shared" si="181"/>
        <v>45</v>
      </c>
      <c r="O1197" s="8">
        <f t="shared" si="182"/>
        <v>0</v>
      </c>
      <c r="P1197" s="8">
        <f t="shared" si="183"/>
        <v>67</v>
      </c>
      <c r="Q1197" s="9">
        <f t="shared" si="184"/>
        <v>34.549999999999997</v>
      </c>
      <c r="R1197" s="9">
        <f t="shared" si="185"/>
        <v>30.75</v>
      </c>
      <c r="S1197" s="9">
        <f t="shared" si="186"/>
        <v>40.650000000000006</v>
      </c>
      <c r="T1197" s="9">
        <f t="shared" si="187"/>
        <v>34.25</v>
      </c>
      <c r="U1197" s="8">
        <f t="shared" si="188"/>
        <v>35.31666666666667</v>
      </c>
      <c r="V1197" s="8">
        <f t="shared" si="189"/>
        <v>35.049999999999997</v>
      </c>
    </row>
    <row r="1198" spans="1:22" ht="13.5" x14ac:dyDescent="0.25">
      <c r="A1198" s="3">
        <f>RSI!A1198</f>
        <v>43755</v>
      </c>
      <c r="B1198" s="2">
        <f>RSI!B1198</f>
        <v>1.8897999999999999</v>
      </c>
      <c r="C1198" s="2">
        <f>RSI!I1198</f>
        <v>52.943662673182672</v>
      </c>
      <c r="D1198" s="2">
        <f>MACD!E1198</f>
        <v>-1.7200793367904588E-2</v>
      </c>
      <c r="E1198" s="2">
        <f>MACD!F1198</f>
        <v>-1.2695777428760078E-2</v>
      </c>
      <c r="F1198" s="2">
        <f>'Moving Avg'!D1198</f>
        <v>1.8860800000000002</v>
      </c>
      <c r="G1198" s="2">
        <f>'Moving Avg'!F1198</f>
        <v>1.86524</v>
      </c>
      <c r="H1198" s="2">
        <f>'Moving Avg'!G1198</f>
        <v>1.8947819999999982</v>
      </c>
      <c r="I1198" s="2">
        <f>'Moving Avg'!H1198</f>
        <v>2.0218035000000003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0"/>
        <v>25</v>
      </c>
      <c r="N1198" s="8">
        <f t="shared" si="181"/>
        <v>45</v>
      </c>
      <c r="O1198" s="8">
        <f t="shared" si="182"/>
        <v>0</v>
      </c>
      <c r="P1198" s="8">
        <f t="shared" si="183"/>
        <v>83.5</v>
      </c>
      <c r="Q1198" s="9">
        <f t="shared" si="184"/>
        <v>37.024999999999999</v>
      </c>
      <c r="R1198" s="9">
        <f t="shared" si="185"/>
        <v>34.875</v>
      </c>
      <c r="S1198" s="9">
        <f t="shared" si="186"/>
        <v>48.075000000000003</v>
      </c>
      <c r="T1198" s="9">
        <f t="shared" si="187"/>
        <v>38.375</v>
      </c>
      <c r="U1198" s="8">
        <f t="shared" si="188"/>
        <v>39.991666666666667</v>
      </c>
      <c r="V1198" s="8">
        <f t="shared" si="189"/>
        <v>39.587500000000006</v>
      </c>
    </row>
    <row r="1199" spans="1:22" ht="13.5" x14ac:dyDescent="0.25">
      <c r="A1199" s="3">
        <f>RSI!A1199</f>
        <v>43756</v>
      </c>
      <c r="B1199" s="2">
        <f>RSI!B1199</f>
        <v>1.8897999999999999</v>
      </c>
      <c r="C1199" s="2">
        <f>RSI!I1199</f>
        <v>52.943662673182672</v>
      </c>
      <c r="D1199" s="2">
        <f>MACD!E1199</f>
        <v>-1.9169921101853449E-2</v>
      </c>
      <c r="E1199" s="2">
        <f>MACD!F1199</f>
        <v>-1.3990606163378754E-2</v>
      </c>
      <c r="F1199" s="2">
        <f>'Moving Avg'!D1199</f>
        <v>1.88794</v>
      </c>
      <c r="G1199" s="2">
        <f>'Moving Avg'!F1199</f>
        <v>1.869875</v>
      </c>
      <c r="H1199" s="2">
        <f>'Moving Avg'!G1199</f>
        <v>1.8888539999999983</v>
      </c>
      <c r="I1199" s="2">
        <f>'Moving Avg'!H1199</f>
        <v>2.020448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25</v>
      </c>
      <c r="N1199" s="8">
        <f t="shared" si="181"/>
        <v>45</v>
      </c>
      <c r="O1199" s="8">
        <f t="shared" si="182"/>
        <v>0</v>
      </c>
      <c r="P1199" s="8">
        <f t="shared" si="183"/>
        <v>83.5</v>
      </c>
      <c r="Q1199" s="9">
        <f t="shared" si="184"/>
        <v>37.024999999999999</v>
      </c>
      <c r="R1199" s="9">
        <f t="shared" si="185"/>
        <v>34.875</v>
      </c>
      <c r="S1199" s="9">
        <f t="shared" si="186"/>
        <v>48.075000000000003</v>
      </c>
      <c r="T1199" s="9">
        <f t="shared" si="187"/>
        <v>38.375</v>
      </c>
      <c r="U1199" s="8">
        <f t="shared" si="188"/>
        <v>39.991666666666667</v>
      </c>
      <c r="V1199" s="8">
        <f t="shared" si="189"/>
        <v>39.587500000000006</v>
      </c>
    </row>
    <row r="1200" spans="1:22" ht="13.5" x14ac:dyDescent="0.25">
      <c r="A1200" s="3">
        <f>RSI!A1200</f>
        <v>43759</v>
      </c>
      <c r="B1200" s="2">
        <f>RSI!B1200</f>
        <v>1.8897999999999999</v>
      </c>
      <c r="C1200" s="2">
        <f>RSI!I1200</f>
        <v>52.943662673182672</v>
      </c>
      <c r="D1200" s="2">
        <f>MACD!E1200</f>
        <v>-1.5209324071735253E-2</v>
      </c>
      <c r="E1200" s="2">
        <f>MACD!F1200</f>
        <v>-1.4234349745050053E-2</v>
      </c>
      <c r="F1200" s="2">
        <f>'Moving Avg'!D1200</f>
        <v>1.8897999999999999</v>
      </c>
      <c r="G1200" s="2">
        <f>'Moving Avg'!F1200</f>
        <v>1.8721900000000002</v>
      </c>
      <c r="H1200" s="2">
        <f>'Moving Avg'!G1200</f>
        <v>1.8842219999999983</v>
      </c>
      <c r="I1200" s="2">
        <f>'Moving Avg'!H1200</f>
        <v>2.0188250000000001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25</v>
      </c>
      <c r="N1200" s="8">
        <f t="shared" si="181"/>
        <v>45</v>
      </c>
      <c r="O1200" s="8">
        <f t="shared" si="182"/>
        <v>0</v>
      </c>
      <c r="P1200" s="8">
        <f t="shared" si="183"/>
        <v>83.5</v>
      </c>
      <c r="Q1200" s="9">
        <f t="shared" si="184"/>
        <v>37.024999999999999</v>
      </c>
      <c r="R1200" s="9">
        <f t="shared" si="185"/>
        <v>34.875</v>
      </c>
      <c r="S1200" s="9">
        <f t="shared" si="186"/>
        <v>48.075000000000003</v>
      </c>
      <c r="T1200" s="9">
        <f t="shared" si="187"/>
        <v>38.375</v>
      </c>
      <c r="U1200" s="8">
        <f t="shared" si="188"/>
        <v>39.991666666666667</v>
      </c>
      <c r="V1200" s="8">
        <f t="shared" si="189"/>
        <v>39.587500000000006</v>
      </c>
    </row>
    <row r="1201" spans="1:22" ht="13.5" x14ac:dyDescent="0.25">
      <c r="A1201" s="3">
        <f>RSI!A1201</f>
        <v>43760</v>
      </c>
      <c r="B1201" s="2">
        <f>RSI!B1201</f>
        <v>2.0009000000000001</v>
      </c>
      <c r="C1201" s="2">
        <f>RSI!I1201</f>
        <v>70.378957342894935</v>
      </c>
      <c r="D1201" s="2">
        <f>MACD!E1201</f>
        <v>-2.8716442363560191E-2</v>
      </c>
      <c r="E1201" s="2">
        <f>MACD!F1201</f>
        <v>-1.7130768268752081E-2</v>
      </c>
      <c r="F1201" s="2">
        <f>'Moving Avg'!D1201</f>
        <v>1.9120200000000001</v>
      </c>
      <c r="G1201" s="2">
        <f>'Moving Avg'!F1201</f>
        <v>1.8800600000000003</v>
      </c>
      <c r="H1201" s="2">
        <f>'Moving Avg'!G1201</f>
        <v>1.8812559999999985</v>
      </c>
      <c r="I1201" s="2">
        <f>'Moving Avg'!H1201</f>
        <v>2.0174450000000004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  <c r="M1201" s="8">
        <f t="shared" si="180"/>
        <v>0</v>
      </c>
      <c r="N1201" s="8">
        <f t="shared" si="181"/>
        <v>45</v>
      </c>
      <c r="O1201" s="8">
        <f t="shared" si="182"/>
        <v>0</v>
      </c>
      <c r="P1201" s="8">
        <f t="shared" si="183"/>
        <v>67</v>
      </c>
      <c r="Q1201" s="9">
        <f t="shared" si="184"/>
        <v>25.799999999999997</v>
      </c>
      <c r="R1201" s="9">
        <f t="shared" si="185"/>
        <v>25.75</v>
      </c>
      <c r="S1201" s="9">
        <f t="shared" si="186"/>
        <v>36.900000000000006</v>
      </c>
      <c r="T1201" s="9">
        <f t="shared" si="187"/>
        <v>28</v>
      </c>
      <c r="U1201" s="8">
        <f t="shared" si="188"/>
        <v>29.483333333333334</v>
      </c>
      <c r="V1201" s="8">
        <f t="shared" si="189"/>
        <v>29.112500000000001</v>
      </c>
    </row>
    <row r="1202" spans="1:22" ht="13.5" x14ac:dyDescent="0.25">
      <c r="A1202" s="3">
        <f>RSI!A1202</f>
        <v>43761</v>
      </c>
      <c r="B1202" s="2">
        <f>RSI!B1202</f>
        <v>2.0842999999999998</v>
      </c>
      <c r="C1202" s="2">
        <f>RSI!I1202</f>
        <v>77.206432756100838</v>
      </c>
      <c r="D1202" s="2">
        <f>MACD!E1202</f>
        <v>-4.704918242281253E-2</v>
      </c>
      <c r="E1202" s="2">
        <f>MACD!F1202</f>
        <v>-2.3114451099564171E-2</v>
      </c>
      <c r="F1202" s="2">
        <f>'Moving Avg'!D1202</f>
        <v>1.95092</v>
      </c>
      <c r="G1202" s="2">
        <f>'Moving Avg'!F1202</f>
        <v>1.8897850000000005</v>
      </c>
      <c r="H1202" s="2">
        <f>'Moving Avg'!G1202</f>
        <v>1.8799579999999989</v>
      </c>
      <c r="I1202" s="2">
        <f>'Moving Avg'!H1202</f>
        <v>2.0164819999999999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  <c r="M1202" s="8">
        <f t="shared" si="180"/>
        <v>0</v>
      </c>
      <c r="N1202" s="8">
        <f t="shared" si="181"/>
        <v>100</v>
      </c>
      <c r="O1202" s="8">
        <f t="shared" si="182"/>
        <v>0</v>
      </c>
      <c r="P1202" s="8">
        <f t="shared" si="183"/>
        <v>67</v>
      </c>
      <c r="Q1202" s="9">
        <f t="shared" si="184"/>
        <v>45.05</v>
      </c>
      <c r="R1202" s="9">
        <f t="shared" si="185"/>
        <v>36.75</v>
      </c>
      <c r="S1202" s="9">
        <f t="shared" si="186"/>
        <v>45.150000000000006</v>
      </c>
      <c r="T1202" s="9">
        <f t="shared" si="187"/>
        <v>41.75</v>
      </c>
      <c r="U1202" s="8">
        <f t="shared" si="188"/>
        <v>42.31666666666667</v>
      </c>
      <c r="V1202" s="8">
        <f t="shared" si="189"/>
        <v>42.174999999999997</v>
      </c>
    </row>
    <row r="1203" spans="1:22" ht="13.5" x14ac:dyDescent="0.25">
      <c r="A1203" s="3">
        <f>RSI!A1203</f>
        <v>43762</v>
      </c>
      <c r="B1203" s="2">
        <f>RSI!B1203</f>
        <v>2.1677</v>
      </c>
      <c r="C1203" s="2">
        <f>RSI!I1203</f>
        <v>81.739207256372737</v>
      </c>
      <c r="D1203" s="2">
        <f>MACD!E1203</f>
        <v>-6.2781110589773315E-2</v>
      </c>
      <c r="E1203" s="2">
        <f>MACD!F1203</f>
        <v>-3.1047782997606001E-2</v>
      </c>
      <c r="F1203" s="2">
        <f>'Moving Avg'!D1203</f>
        <v>2.0065</v>
      </c>
      <c r="G1203" s="2">
        <f>'Moving Avg'!F1203</f>
        <v>1.9036800000000007</v>
      </c>
      <c r="H1203" s="2">
        <f>'Moving Avg'!G1203</f>
        <v>1.8803279999999989</v>
      </c>
      <c r="I1203" s="2">
        <f>'Moving Avg'!H1203</f>
        <v>2.0158465000000003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  <c r="M1203" s="8">
        <f t="shared" si="180"/>
        <v>0</v>
      </c>
      <c r="N1203" s="8">
        <f t="shared" si="181"/>
        <v>100</v>
      </c>
      <c r="O1203" s="8">
        <f t="shared" si="182"/>
        <v>0</v>
      </c>
      <c r="P1203" s="8">
        <f t="shared" si="183"/>
        <v>67</v>
      </c>
      <c r="Q1203" s="9">
        <f t="shared" si="184"/>
        <v>45.05</v>
      </c>
      <c r="R1203" s="9">
        <f t="shared" si="185"/>
        <v>36.75</v>
      </c>
      <c r="S1203" s="9">
        <f t="shared" si="186"/>
        <v>45.150000000000006</v>
      </c>
      <c r="T1203" s="9">
        <f t="shared" si="187"/>
        <v>41.75</v>
      </c>
      <c r="U1203" s="8">
        <f t="shared" si="188"/>
        <v>42.31666666666667</v>
      </c>
      <c r="V1203" s="8">
        <f t="shared" si="189"/>
        <v>42.174999999999997</v>
      </c>
    </row>
    <row r="1204" spans="1:22" ht="13.5" x14ac:dyDescent="0.25">
      <c r="A1204" s="3">
        <f>RSI!A1204</f>
        <v>43763</v>
      </c>
      <c r="B1204" s="2">
        <f>RSI!B1204</f>
        <v>2.1955</v>
      </c>
      <c r="C1204" s="2">
        <f>RSI!I1204</f>
        <v>82.955921964565277</v>
      </c>
      <c r="D1204" s="2">
        <f>MACD!E1204</f>
        <v>-7.9723434816425964E-2</v>
      </c>
      <c r="E1204" s="2">
        <f>MACD!F1204</f>
        <v>-4.0782913361369993E-2</v>
      </c>
      <c r="F1204" s="2">
        <f>'Moving Avg'!D1204</f>
        <v>2.0676399999999999</v>
      </c>
      <c r="G1204" s="2">
        <f>'Moving Avg'!F1204</f>
        <v>1.9189650000000005</v>
      </c>
      <c r="H1204" s="2">
        <f>'Moving Avg'!G1204</f>
        <v>1.8831079999999989</v>
      </c>
      <c r="I1204" s="2">
        <f>'Moving Avg'!H1204</f>
        <v>2.0153944999999998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  <c r="M1204" s="8">
        <f t="shared" si="180"/>
        <v>0</v>
      </c>
      <c r="N1204" s="8">
        <f t="shared" si="181"/>
        <v>100</v>
      </c>
      <c r="O1204" s="8">
        <f t="shared" si="182"/>
        <v>50</v>
      </c>
      <c r="P1204" s="8">
        <f t="shared" si="183"/>
        <v>67</v>
      </c>
      <c r="Q1204" s="9">
        <f t="shared" si="184"/>
        <v>52.55</v>
      </c>
      <c r="R1204" s="9">
        <f t="shared" si="185"/>
        <v>54.25</v>
      </c>
      <c r="S1204" s="9">
        <f t="shared" si="186"/>
        <v>57.650000000000006</v>
      </c>
      <c r="T1204" s="9">
        <f t="shared" si="187"/>
        <v>54.25</v>
      </c>
      <c r="U1204" s="8">
        <f t="shared" si="188"/>
        <v>54.816666666666663</v>
      </c>
      <c r="V1204" s="8">
        <f t="shared" si="189"/>
        <v>54.674999999999997</v>
      </c>
    </row>
    <row r="1205" spans="1:22" ht="13.5" x14ac:dyDescent="0.25">
      <c r="A1205" s="3">
        <f>RSI!A1205</f>
        <v>43766</v>
      </c>
      <c r="B1205" s="2">
        <f>RSI!B1205</f>
        <v>2.2233000000000001</v>
      </c>
      <c r="C1205" s="2">
        <f>RSI!I1205</f>
        <v>84.09704296931929</v>
      </c>
      <c r="D1205" s="2">
        <f>MACD!E1205</f>
        <v>-9.7737809241108975E-2</v>
      </c>
      <c r="E1205" s="2">
        <f>MACD!F1205</f>
        <v>-5.2173892537317794E-2</v>
      </c>
      <c r="F1205" s="2">
        <f>'Moving Avg'!D1205</f>
        <v>2.1343399999999999</v>
      </c>
      <c r="G1205" s="2">
        <f>'Moving Avg'!F1205</f>
        <v>1.9356400000000007</v>
      </c>
      <c r="H1205" s="2">
        <f>'Moving Avg'!G1205</f>
        <v>1.8881119999999987</v>
      </c>
      <c r="I1205" s="2">
        <f>'Moving Avg'!H1205</f>
        <v>2.0144119999999996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  <c r="M1205" s="8">
        <f t="shared" si="180"/>
        <v>0</v>
      </c>
      <c r="N1205" s="8">
        <f t="shared" si="181"/>
        <v>100</v>
      </c>
      <c r="O1205" s="8">
        <f t="shared" si="182"/>
        <v>50</v>
      </c>
      <c r="P1205" s="8">
        <f t="shared" si="183"/>
        <v>67</v>
      </c>
      <c r="Q1205" s="9">
        <f t="shared" si="184"/>
        <v>52.55</v>
      </c>
      <c r="R1205" s="9">
        <f t="shared" si="185"/>
        <v>54.25</v>
      </c>
      <c r="S1205" s="9">
        <f t="shared" si="186"/>
        <v>57.650000000000006</v>
      </c>
      <c r="T1205" s="9">
        <f t="shared" si="187"/>
        <v>54.25</v>
      </c>
      <c r="U1205" s="8">
        <f t="shared" si="188"/>
        <v>54.816666666666663</v>
      </c>
      <c r="V1205" s="8">
        <f t="shared" si="189"/>
        <v>54.674999999999997</v>
      </c>
    </row>
    <row r="1206" spans="1:22" ht="13.5" x14ac:dyDescent="0.25">
      <c r="A1206" s="3">
        <f>RSI!A1206</f>
        <v>43767</v>
      </c>
      <c r="B1206" s="2">
        <f>RSI!B1206</f>
        <v>2.1861999999999999</v>
      </c>
      <c r="C1206" s="2">
        <f>RSI!I1206</f>
        <v>76.715376729536104</v>
      </c>
      <c r="D1206" s="2">
        <f>MACD!E1206</f>
        <v>-0.11046544949701609</v>
      </c>
      <c r="E1206" s="2">
        <f>MACD!F1206</f>
        <v>-6.3832203929257453E-2</v>
      </c>
      <c r="F1206" s="2">
        <f>'Moving Avg'!D1206</f>
        <v>2.1713999999999998</v>
      </c>
      <c r="G1206" s="2">
        <f>'Moving Avg'!F1206</f>
        <v>1.9504600000000003</v>
      </c>
      <c r="H1206" s="2">
        <f>'Moving Avg'!G1206</f>
        <v>1.8936699999999989</v>
      </c>
      <c r="I1206" s="2">
        <f>'Moving Avg'!H1206</f>
        <v>2.0125744999999999</v>
      </c>
      <c r="J1206" s="6" t="str">
        <f>OBV!F1206</f>
        <v>BULLISH</v>
      </c>
      <c r="K1206" s="6" t="str">
        <f>OBV!G1206</f>
        <v>WEAK</v>
      </c>
      <c r="L1206" s="6" t="str">
        <f>OBV!H1206</f>
        <v>CONFIRMED BULLISH</v>
      </c>
      <c r="M1206" s="8">
        <f t="shared" si="180"/>
        <v>0</v>
      </c>
      <c r="N1206" s="8">
        <f t="shared" si="181"/>
        <v>100</v>
      </c>
      <c r="O1206" s="8">
        <f t="shared" si="182"/>
        <v>50</v>
      </c>
      <c r="P1206" s="8">
        <f t="shared" si="183"/>
        <v>67</v>
      </c>
      <c r="Q1206" s="9">
        <f t="shared" si="184"/>
        <v>52.55</v>
      </c>
      <c r="R1206" s="9">
        <f t="shared" si="185"/>
        <v>54.25</v>
      </c>
      <c r="S1206" s="9">
        <f t="shared" si="186"/>
        <v>57.650000000000006</v>
      </c>
      <c r="T1206" s="9">
        <f t="shared" si="187"/>
        <v>54.25</v>
      </c>
      <c r="U1206" s="8">
        <f t="shared" si="188"/>
        <v>54.816666666666663</v>
      </c>
      <c r="V1206" s="8">
        <f t="shared" si="189"/>
        <v>54.674999999999997</v>
      </c>
    </row>
    <row r="1207" spans="1:22" ht="13.5" x14ac:dyDescent="0.25">
      <c r="A1207" s="3">
        <f>RSI!A1207</f>
        <v>43768</v>
      </c>
      <c r="B1207" s="2">
        <f>RSI!B1207</f>
        <v>2.2046999999999999</v>
      </c>
      <c r="C1207" s="2">
        <f>RSI!I1207</f>
        <v>77.763523621976177</v>
      </c>
      <c r="D1207" s="2">
        <f>MACD!E1207</f>
        <v>-0.12392653004512555</v>
      </c>
      <c r="E1207" s="2">
        <f>MACD!F1207</f>
        <v>-7.5851069152431075E-2</v>
      </c>
      <c r="F1207" s="2">
        <f>'Moving Avg'!D1207</f>
        <v>2.1954799999999999</v>
      </c>
      <c r="G1207" s="2">
        <f>'Moving Avg'!F1207</f>
        <v>1.9703750000000002</v>
      </c>
      <c r="H1207" s="2">
        <f>'Moving Avg'!G1207</f>
        <v>1.899967999999999</v>
      </c>
      <c r="I1207" s="2">
        <f>'Moving Avg'!H1207</f>
        <v>2.0106504999999997</v>
      </c>
      <c r="J1207" s="6" t="str">
        <f>OBV!F1207</f>
        <v>BULLISH</v>
      </c>
      <c r="K1207" s="6" t="str">
        <f>OBV!G1207</f>
        <v>WEAK</v>
      </c>
      <c r="L1207" s="6" t="str">
        <f>OBV!H1207</f>
        <v>CONFIRMED BULLISH</v>
      </c>
      <c r="M1207" s="8">
        <f t="shared" si="180"/>
        <v>0</v>
      </c>
      <c r="N1207" s="8">
        <f t="shared" si="181"/>
        <v>100</v>
      </c>
      <c r="O1207" s="8">
        <f t="shared" si="182"/>
        <v>50</v>
      </c>
      <c r="P1207" s="8">
        <f t="shared" si="183"/>
        <v>67</v>
      </c>
      <c r="Q1207" s="9">
        <f t="shared" si="184"/>
        <v>52.55</v>
      </c>
      <c r="R1207" s="9">
        <f t="shared" si="185"/>
        <v>54.25</v>
      </c>
      <c r="S1207" s="9">
        <f t="shared" si="186"/>
        <v>57.650000000000006</v>
      </c>
      <c r="T1207" s="9">
        <f t="shared" si="187"/>
        <v>54.25</v>
      </c>
      <c r="U1207" s="8">
        <f t="shared" si="188"/>
        <v>54.816666666666663</v>
      </c>
      <c r="V1207" s="8">
        <f t="shared" si="189"/>
        <v>54.674999999999997</v>
      </c>
    </row>
    <row r="1208" spans="1:22" ht="13.5" x14ac:dyDescent="0.25">
      <c r="A1208" s="3">
        <f>RSI!A1208</f>
        <v>43769</v>
      </c>
      <c r="B1208" s="2">
        <f>RSI!B1208</f>
        <v>2.1768999999999998</v>
      </c>
      <c r="C1208" s="2">
        <f>RSI!I1208</f>
        <v>72.483341611869363</v>
      </c>
      <c r="D1208" s="2">
        <f>MACD!E1208</f>
        <v>-0.13459003725466845</v>
      </c>
      <c r="E1208" s="2">
        <f>MACD!F1208</f>
        <v>-8.7598862772878552E-2</v>
      </c>
      <c r="F1208" s="2">
        <f>'Moving Avg'!D1208</f>
        <v>2.1973199999999999</v>
      </c>
      <c r="G1208" s="2">
        <f>'Moving Avg'!F1208</f>
        <v>1.9870449999999997</v>
      </c>
      <c r="H1208" s="2">
        <f>'Moving Avg'!G1208</f>
        <v>1.9068219999999991</v>
      </c>
      <c r="I1208" s="2">
        <f>'Moving Avg'!H1208</f>
        <v>2.008677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  <c r="M1208" s="8">
        <f t="shared" si="180"/>
        <v>0</v>
      </c>
      <c r="N1208" s="8">
        <f t="shared" si="181"/>
        <v>100</v>
      </c>
      <c r="O1208" s="8">
        <f t="shared" si="182"/>
        <v>50</v>
      </c>
      <c r="P1208" s="8">
        <f t="shared" si="183"/>
        <v>83.5</v>
      </c>
      <c r="Q1208" s="9">
        <f t="shared" si="184"/>
        <v>55.024999999999999</v>
      </c>
      <c r="R1208" s="9">
        <f t="shared" si="185"/>
        <v>58.375</v>
      </c>
      <c r="S1208" s="9">
        <f t="shared" si="186"/>
        <v>65.075000000000003</v>
      </c>
      <c r="T1208" s="9">
        <f t="shared" si="187"/>
        <v>58.375</v>
      </c>
      <c r="U1208" s="8">
        <f t="shared" si="188"/>
        <v>59.491666666666674</v>
      </c>
      <c r="V1208" s="8">
        <f t="shared" si="189"/>
        <v>59.212500000000006</v>
      </c>
    </row>
    <row r="1209" spans="1:22" ht="13.5" x14ac:dyDescent="0.25">
      <c r="A1209" s="3">
        <f>RSI!A1209</f>
        <v>43770</v>
      </c>
      <c r="B1209" s="2">
        <f>RSI!B1209</f>
        <v>2.2418</v>
      </c>
      <c r="C1209" s="2">
        <f>RSI!I1209</f>
        <v>76.495740643378099</v>
      </c>
      <c r="D1209" s="2">
        <f>MACD!E1209</f>
        <v>-0.14949004960112333</v>
      </c>
      <c r="E1209" s="2">
        <f>MACD!F1209</f>
        <v>-9.9977100138527508E-2</v>
      </c>
      <c r="F1209" s="2">
        <f>'Moving Avg'!D1209</f>
        <v>2.2065799999999998</v>
      </c>
      <c r="G1209" s="2">
        <f>'Moving Avg'!F1209</f>
        <v>2.0065</v>
      </c>
      <c r="H1209" s="2">
        <f>'Moving Avg'!G1209</f>
        <v>1.9149739999999991</v>
      </c>
      <c r="I1209" s="2">
        <f>'Moving Avg'!H1209</f>
        <v>2.0067155000000003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  <c r="M1209" s="8">
        <f t="shared" si="180"/>
        <v>0</v>
      </c>
      <c r="N1209" s="8">
        <f t="shared" si="181"/>
        <v>100</v>
      </c>
      <c r="O1209" s="8">
        <f t="shared" si="182"/>
        <v>50</v>
      </c>
      <c r="P1209" s="8">
        <f t="shared" si="183"/>
        <v>83.5</v>
      </c>
      <c r="Q1209" s="9">
        <f t="shared" si="184"/>
        <v>55.024999999999999</v>
      </c>
      <c r="R1209" s="9">
        <f t="shared" si="185"/>
        <v>58.375</v>
      </c>
      <c r="S1209" s="9">
        <f t="shared" si="186"/>
        <v>65.075000000000003</v>
      </c>
      <c r="T1209" s="9">
        <f t="shared" si="187"/>
        <v>58.375</v>
      </c>
      <c r="U1209" s="8">
        <f t="shared" si="188"/>
        <v>59.491666666666674</v>
      </c>
      <c r="V1209" s="8">
        <f t="shared" si="189"/>
        <v>59.212500000000006</v>
      </c>
    </row>
    <row r="1210" spans="1:22" ht="13.5" x14ac:dyDescent="0.25">
      <c r="A1210" s="3">
        <f>RSI!A1210</f>
        <v>43773</v>
      </c>
      <c r="B1210" s="2">
        <f>RSI!B1210</f>
        <v>2.2696000000000001</v>
      </c>
      <c r="C1210" s="2">
        <f>RSI!I1210</f>
        <v>77.97712329574523</v>
      </c>
      <c r="D1210" s="2">
        <f>MACD!E1210</f>
        <v>-0.16553091340987147</v>
      </c>
      <c r="E1210" s="2">
        <f>MACD!F1210</f>
        <v>-0.11308786279279631</v>
      </c>
      <c r="F1210" s="2">
        <f>'Moving Avg'!D1210</f>
        <v>2.21584</v>
      </c>
      <c r="G1210" s="2">
        <f>'Moving Avg'!F1210</f>
        <v>2.02549</v>
      </c>
      <c r="H1210" s="2">
        <f>'Moving Avg'!G1210</f>
        <v>1.9236819999999988</v>
      </c>
      <c r="I1210" s="2">
        <f>'Moving Avg'!H1210</f>
        <v>2.0048930000000005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  <c r="M1210" s="8">
        <f t="shared" si="180"/>
        <v>0</v>
      </c>
      <c r="N1210" s="8">
        <f t="shared" si="181"/>
        <v>100</v>
      </c>
      <c r="O1210" s="8">
        <f t="shared" si="182"/>
        <v>50</v>
      </c>
      <c r="P1210" s="8">
        <f t="shared" si="183"/>
        <v>83.5</v>
      </c>
      <c r="Q1210" s="9">
        <f t="shared" si="184"/>
        <v>55.024999999999999</v>
      </c>
      <c r="R1210" s="9">
        <f t="shared" si="185"/>
        <v>58.375</v>
      </c>
      <c r="S1210" s="9">
        <f t="shared" si="186"/>
        <v>65.075000000000003</v>
      </c>
      <c r="T1210" s="9">
        <f t="shared" si="187"/>
        <v>58.375</v>
      </c>
      <c r="U1210" s="8">
        <f t="shared" si="188"/>
        <v>59.491666666666674</v>
      </c>
      <c r="V1210" s="8">
        <f t="shared" si="189"/>
        <v>59.212500000000006</v>
      </c>
    </row>
    <row r="1211" spans="1:22" ht="13.5" x14ac:dyDescent="0.25">
      <c r="A1211" s="3">
        <f>RSI!A1211</f>
        <v>43774</v>
      </c>
      <c r="B1211" s="2">
        <f>RSI!B1211</f>
        <v>2.2696000000000001</v>
      </c>
      <c r="C1211" s="2">
        <f>RSI!I1211</f>
        <v>77.97712329574523</v>
      </c>
      <c r="D1211" s="2">
        <f>MACD!E1211</f>
        <v>-0.16344804701034477</v>
      </c>
      <c r="E1211" s="2">
        <f>MACD!F1211</f>
        <v>-0.12315989963630601</v>
      </c>
      <c r="F1211" s="2">
        <f>'Moving Avg'!D1211</f>
        <v>2.2325200000000001</v>
      </c>
      <c r="G1211" s="2">
        <f>'Moving Avg'!F1211</f>
        <v>2.0472599999999992</v>
      </c>
      <c r="H1211" s="2">
        <f>'Moving Avg'!G1211</f>
        <v>1.9323899999999989</v>
      </c>
      <c r="I1211" s="2">
        <f>'Moving Avg'!H1211</f>
        <v>2.0031600000000007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  <c r="M1211" s="8">
        <f t="shared" si="180"/>
        <v>0</v>
      </c>
      <c r="N1211" s="8">
        <f t="shared" si="181"/>
        <v>100</v>
      </c>
      <c r="O1211" s="8">
        <f t="shared" si="182"/>
        <v>50</v>
      </c>
      <c r="P1211" s="8">
        <f t="shared" si="183"/>
        <v>83.5</v>
      </c>
      <c r="Q1211" s="9">
        <f t="shared" si="184"/>
        <v>55.024999999999999</v>
      </c>
      <c r="R1211" s="9">
        <f t="shared" si="185"/>
        <v>58.375</v>
      </c>
      <c r="S1211" s="9">
        <f t="shared" si="186"/>
        <v>65.075000000000003</v>
      </c>
      <c r="T1211" s="9">
        <f t="shared" si="187"/>
        <v>58.375</v>
      </c>
      <c r="U1211" s="8">
        <f t="shared" si="188"/>
        <v>59.491666666666674</v>
      </c>
      <c r="V1211" s="8">
        <f t="shared" si="189"/>
        <v>59.212500000000006</v>
      </c>
    </row>
    <row r="1212" spans="1:22" ht="13.5" x14ac:dyDescent="0.25">
      <c r="A1212" s="3">
        <f>RSI!A1212</f>
        <v>43775</v>
      </c>
      <c r="B1212" s="2">
        <f>RSI!B1212</f>
        <v>2.2696000000000001</v>
      </c>
      <c r="C1212" s="2">
        <f>RSI!I1212</f>
        <v>77.97712329574523</v>
      </c>
      <c r="D1212" s="2">
        <f>MACD!E1212</f>
        <v>-0.15018485485105382</v>
      </c>
      <c r="E1212" s="2">
        <f>MACD!F1212</f>
        <v>-0.12856489067925558</v>
      </c>
      <c r="F1212" s="2">
        <f>'Moving Avg'!D1212</f>
        <v>2.2455000000000003</v>
      </c>
      <c r="G1212" s="2">
        <f>'Moving Avg'!F1212</f>
        <v>2.0690299999999993</v>
      </c>
      <c r="H1212" s="2">
        <f>'Moving Avg'!G1212</f>
        <v>1.9410979999999993</v>
      </c>
      <c r="I1212" s="2">
        <f>'Moving Avg'!H1212</f>
        <v>2.001427000000001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  <c r="M1212" s="8">
        <f t="shared" si="180"/>
        <v>0</v>
      </c>
      <c r="N1212" s="8">
        <f t="shared" si="181"/>
        <v>100</v>
      </c>
      <c r="O1212" s="8">
        <f t="shared" si="182"/>
        <v>50</v>
      </c>
      <c r="P1212" s="8">
        <f t="shared" si="183"/>
        <v>16.5</v>
      </c>
      <c r="Q1212" s="9">
        <f t="shared" si="184"/>
        <v>44.975000000000001</v>
      </c>
      <c r="R1212" s="9">
        <f t="shared" si="185"/>
        <v>41.625</v>
      </c>
      <c r="S1212" s="9">
        <f t="shared" si="186"/>
        <v>34.924999999999997</v>
      </c>
      <c r="T1212" s="9">
        <f t="shared" si="187"/>
        <v>41.625</v>
      </c>
      <c r="U1212" s="8">
        <f t="shared" si="188"/>
        <v>40.508333333333333</v>
      </c>
      <c r="V1212" s="8">
        <f t="shared" si="189"/>
        <v>40.787499999999994</v>
      </c>
    </row>
    <row r="1213" spans="1:22" ht="13.5" x14ac:dyDescent="0.25">
      <c r="A1213" s="3">
        <f>RSI!A1213</f>
        <v>43776</v>
      </c>
      <c r="B1213" s="2">
        <f>RSI!B1213</f>
        <v>2.2696000000000001</v>
      </c>
      <c r="C1213" s="2">
        <f>RSI!I1213</f>
        <v>77.97712329574523</v>
      </c>
      <c r="D1213" s="2">
        <f>MACD!E1213</f>
        <v>-0.12736286834618404</v>
      </c>
      <c r="E1213" s="2">
        <f>MACD!F1213</f>
        <v>-0.12832448621264128</v>
      </c>
      <c r="F1213" s="2">
        <f>'Moving Avg'!D1213</f>
        <v>2.2640400000000005</v>
      </c>
      <c r="G1213" s="2">
        <f>'Moving Avg'!F1213</f>
        <v>2.088484999999999</v>
      </c>
      <c r="H1213" s="2">
        <f>'Moving Avg'!G1213</f>
        <v>1.9498059999999993</v>
      </c>
      <c r="I1213" s="2">
        <f>'Moving Avg'!H1213</f>
        <v>2.0000955000000014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0"/>
        <v>0</v>
      </c>
      <c r="N1213" s="8">
        <f t="shared" si="181"/>
        <v>0</v>
      </c>
      <c r="O1213" s="8">
        <f t="shared" si="182"/>
        <v>50</v>
      </c>
      <c r="P1213" s="8">
        <f t="shared" si="183"/>
        <v>83.5</v>
      </c>
      <c r="Q1213" s="9">
        <f t="shared" si="184"/>
        <v>20.024999999999999</v>
      </c>
      <c r="R1213" s="9">
        <f t="shared" si="185"/>
        <v>38.375</v>
      </c>
      <c r="S1213" s="9">
        <f t="shared" si="186"/>
        <v>50.075000000000003</v>
      </c>
      <c r="T1213" s="9">
        <f t="shared" si="187"/>
        <v>33.375</v>
      </c>
      <c r="U1213" s="8">
        <f t="shared" si="188"/>
        <v>36.158333333333331</v>
      </c>
      <c r="V1213" s="8">
        <f t="shared" si="189"/>
        <v>35.462499999999999</v>
      </c>
    </row>
    <row r="1214" spans="1:22" ht="13.5" x14ac:dyDescent="0.25">
      <c r="A1214" s="3">
        <f>RSI!A1214</f>
        <v>43777</v>
      </c>
      <c r="B1214" s="2">
        <f>RSI!B1214</f>
        <v>2.2696000000000001</v>
      </c>
      <c r="C1214" s="2">
        <f>RSI!I1214</f>
        <v>77.97712329574523</v>
      </c>
      <c r="D1214" s="2">
        <f>MACD!E1214</f>
        <v>-0.10491529637403607</v>
      </c>
      <c r="E1214" s="2">
        <f>MACD!F1214</f>
        <v>-0.12364264824492024</v>
      </c>
      <c r="F1214" s="2">
        <f>'Moving Avg'!D1214</f>
        <v>2.2696000000000001</v>
      </c>
      <c r="G1214" s="2">
        <f>'Moving Avg'!F1214</f>
        <v>2.1079399999999993</v>
      </c>
      <c r="H1214" s="2">
        <f>'Moving Avg'!G1214</f>
        <v>1.9585139999999992</v>
      </c>
      <c r="I1214" s="2">
        <f>'Moving Avg'!H1214</f>
        <v>1.9987640000000015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0</v>
      </c>
      <c r="N1214" s="8">
        <f t="shared" si="181"/>
        <v>0</v>
      </c>
      <c r="O1214" s="8">
        <f t="shared" si="182"/>
        <v>50</v>
      </c>
      <c r="P1214" s="8">
        <f t="shared" si="183"/>
        <v>83.5</v>
      </c>
      <c r="Q1214" s="9">
        <f t="shared" si="184"/>
        <v>20.024999999999999</v>
      </c>
      <c r="R1214" s="9">
        <f t="shared" si="185"/>
        <v>38.375</v>
      </c>
      <c r="S1214" s="9">
        <f t="shared" si="186"/>
        <v>50.075000000000003</v>
      </c>
      <c r="T1214" s="9">
        <f t="shared" si="187"/>
        <v>33.375</v>
      </c>
      <c r="U1214" s="8">
        <f t="shared" si="188"/>
        <v>36.158333333333331</v>
      </c>
      <c r="V1214" s="8">
        <f t="shared" si="189"/>
        <v>35.462499999999999</v>
      </c>
    </row>
    <row r="1215" spans="1:22" ht="13.5" x14ac:dyDescent="0.25">
      <c r="A1215" s="3">
        <f>RSI!A1215</f>
        <v>43780</v>
      </c>
      <c r="B1215" s="2">
        <f>RSI!B1215</f>
        <v>2.2046999999999999</v>
      </c>
      <c r="C1215" s="2">
        <f>RSI!I1215</f>
        <v>64.277646827474229</v>
      </c>
      <c r="D1215" s="2">
        <f>MACD!E1215</f>
        <v>-7.7892665383048065E-2</v>
      </c>
      <c r="E1215" s="2">
        <f>MACD!F1215</f>
        <v>-0.11449265167254581</v>
      </c>
      <c r="F1215" s="2">
        <f>'Moving Avg'!D1215</f>
        <v>2.2566200000000003</v>
      </c>
      <c r="G1215" s="2">
        <f>'Moving Avg'!F1215</f>
        <v>2.1241499999999993</v>
      </c>
      <c r="H1215" s="2">
        <f>'Moving Avg'!G1215</f>
        <v>1.9659239999999993</v>
      </c>
      <c r="I1215" s="2">
        <f>'Moving Avg'!H1215</f>
        <v>1.9974650000000016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33</v>
      </c>
      <c r="Q1215" s="9">
        <f t="shared" si="184"/>
        <v>21.2</v>
      </c>
      <c r="R1215" s="9">
        <f t="shared" si="185"/>
        <v>30.75</v>
      </c>
      <c r="S1215" s="9">
        <f t="shared" si="186"/>
        <v>31.1</v>
      </c>
      <c r="T1215" s="9">
        <f t="shared" si="187"/>
        <v>27</v>
      </c>
      <c r="U1215" s="8">
        <f t="shared" si="188"/>
        <v>27.683333333333337</v>
      </c>
      <c r="V1215" s="8">
        <f t="shared" si="189"/>
        <v>27.512500000000003</v>
      </c>
    </row>
    <row r="1216" spans="1:22" ht="13.5" x14ac:dyDescent="0.25">
      <c r="A1216" s="3">
        <f>RSI!A1216</f>
        <v>43781</v>
      </c>
      <c r="B1216" s="2">
        <f>RSI!B1216</f>
        <v>2.2046999999999999</v>
      </c>
      <c r="C1216" s="2">
        <f>RSI!I1216</f>
        <v>64.277646827474229</v>
      </c>
      <c r="D1216" s="2">
        <f>MACD!E1216</f>
        <v>-6.1329149189162546E-2</v>
      </c>
      <c r="E1216" s="2">
        <f>MACD!F1216</f>
        <v>-0.10385995117586916</v>
      </c>
      <c r="F1216" s="2">
        <f>'Moving Avg'!D1216</f>
        <v>2.2436400000000001</v>
      </c>
      <c r="G1216" s="2">
        <f>'Moving Avg'!F1216</f>
        <v>2.1398950000000001</v>
      </c>
      <c r="H1216" s="2">
        <f>'Moving Avg'!G1216</f>
        <v>1.9720379999999995</v>
      </c>
      <c r="I1216" s="2">
        <f>'Moving Avg'!H1216</f>
        <v>1.9962110000000017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33</v>
      </c>
      <c r="Q1216" s="9">
        <f t="shared" si="184"/>
        <v>21.2</v>
      </c>
      <c r="R1216" s="9">
        <f t="shared" si="185"/>
        <v>30.75</v>
      </c>
      <c r="S1216" s="9">
        <f t="shared" si="186"/>
        <v>31.1</v>
      </c>
      <c r="T1216" s="9">
        <f t="shared" si="187"/>
        <v>27</v>
      </c>
      <c r="U1216" s="8">
        <f t="shared" si="188"/>
        <v>27.683333333333337</v>
      </c>
      <c r="V1216" s="8">
        <f t="shared" si="189"/>
        <v>27.512500000000003</v>
      </c>
    </row>
    <row r="1217" spans="1:22" ht="13.5" x14ac:dyDescent="0.25">
      <c r="A1217" s="3">
        <f>RSI!A1217</f>
        <v>43782</v>
      </c>
      <c r="B1217" s="2">
        <f>RSI!B1217</f>
        <v>2.1398999999999999</v>
      </c>
      <c r="C1217" s="2">
        <f>RSI!I1217</f>
        <v>53.411590585726358</v>
      </c>
      <c r="D1217" s="2">
        <f>MACD!E1217</f>
        <v>-4.0217800043649277E-2</v>
      </c>
      <c r="E1217" s="2">
        <f>MACD!F1217</f>
        <v>-9.1131520949425185E-2</v>
      </c>
      <c r="F1217" s="2">
        <f>'Moving Avg'!D1217</f>
        <v>2.2176999999999998</v>
      </c>
      <c r="G1217" s="2">
        <f>'Moving Avg'!F1217</f>
        <v>2.1523999999999996</v>
      </c>
      <c r="H1217" s="2">
        <f>'Moving Avg'!G1217</f>
        <v>1.9779659999999999</v>
      </c>
      <c r="I1217" s="2">
        <f>'Moving Avg'!H1217</f>
        <v>1.9949900000000023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25</v>
      </c>
      <c r="N1217" s="8">
        <f t="shared" si="181"/>
        <v>0</v>
      </c>
      <c r="O1217" s="8">
        <f t="shared" si="182"/>
        <v>50</v>
      </c>
      <c r="P1217" s="8">
        <f t="shared" si="183"/>
        <v>33</v>
      </c>
      <c r="Q1217" s="9">
        <f t="shared" si="184"/>
        <v>21.2</v>
      </c>
      <c r="R1217" s="9">
        <f t="shared" si="185"/>
        <v>30.75</v>
      </c>
      <c r="S1217" s="9">
        <f t="shared" si="186"/>
        <v>31.1</v>
      </c>
      <c r="T1217" s="9">
        <f t="shared" si="187"/>
        <v>27</v>
      </c>
      <c r="U1217" s="8">
        <f t="shared" si="188"/>
        <v>27.683333333333337</v>
      </c>
      <c r="V1217" s="8">
        <f t="shared" si="189"/>
        <v>27.512500000000003</v>
      </c>
    </row>
    <row r="1218" spans="1:22" ht="13.5" x14ac:dyDescent="0.25">
      <c r="A1218" s="3">
        <f>RSI!A1218</f>
        <v>43783</v>
      </c>
      <c r="B1218" s="2">
        <f>RSI!B1218</f>
        <v>2.1768999999999998</v>
      </c>
      <c r="C1218" s="2">
        <f>RSI!I1218</f>
        <v>57.798432308716215</v>
      </c>
      <c r="D1218" s="2">
        <f>MACD!E1218</f>
        <v>-2.949844900321974E-2</v>
      </c>
      <c r="E1218" s="2">
        <f>MACD!F1218</f>
        <v>-7.8804906560184101E-2</v>
      </c>
      <c r="F1218" s="2">
        <f>'Moving Avg'!D1218</f>
        <v>2.19916</v>
      </c>
      <c r="G1218" s="2">
        <f>'Moving Avg'!F1218</f>
        <v>2.1667549999999998</v>
      </c>
      <c r="H1218" s="2">
        <f>'Moving Avg'!G1218</f>
        <v>1.983894</v>
      </c>
      <c r="I1218" s="2">
        <f>'Moving Avg'!H1218</f>
        <v>1.9935970000000023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66.5</v>
      </c>
      <c r="Q1218" s="9">
        <f t="shared" si="184"/>
        <v>26.225000000000001</v>
      </c>
      <c r="R1218" s="9">
        <f t="shared" si="185"/>
        <v>39.125</v>
      </c>
      <c r="S1218" s="9">
        <f t="shared" si="186"/>
        <v>46.174999999999997</v>
      </c>
      <c r="T1218" s="9">
        <f t="shared" si="187"/>
        <v>35.375</v>
      </c>
      <c r="U1218" s="8">
        <f t="shared" si="188"/>
        <v>37.174999999999997</v>
      </c>
      <c r="V1218" s="8">
        <f t="shared" si="189"/>
        <v>36.724999999999994</v>
      </c>
    </row>
    <row r="1219" spans="1:22" ht="13.5" x14ac:dyDescent="0.25">
      <c r="A1219" s="3">
        <f>RSI!A1219</f>
        <v>43784</v>
      </c>
      <c r="B1219" s="2">
        <f>RSI!B1219</f>
        <v>2.1955</v>
      </c>
      <c r="C1219" s="2">
        <f>RSI!I1219</f>
        <v>59.845374444680971</v>
      </c>
      <c r="D1219" s="2">
        <f>MACD!E1219</f>
        <v>-1.2157094780623989E-2</v>
      </c>
      <c r="E1219" s="2">
        <f>MACD!F1219</f>
        <v>-6.5475344204272076E-2</v>
      </c>
      <c r="F1219" s="2">
        <f>'Moving Avg'!D1219</f>
        <v>2.1843399999999997</v>
      </c>
      <c r="G1219" s="2">
        <f>'Moving Avg'!F1219</f>
        <v>2.1820400000000002</v>
      </c>
      <c r="H1219" s="2">
        <f>'Moving Avg'!G1219</f>
        <v>1.9901939999999998</v>
      </c>
      <c r="I1219" s="2">
        <f>'Moving Avg'!H1219</f>
        <v>1.9923860000000022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  <c r="M1219" s="8">
        <f t="shared" si="190"/>
        <v>25</v>
      </c>
      <c r="N1219" s="8">
        <f t="shared" si="191"/>
        <v>0</v>
      </c>
      <c r="O1219" s="8">
        <f t="shared" si="192"/>
        <v>50</v>
      </c>
      <c r="P1219" s="8">
        <f t="shared" si="193"/>
        <v>66.5</v>
      </c>
      <c r="Q1219" s="9">
        <f t="shared" ref="Q1219:Q1282" si="194">0.35*M1219+N1219*0.35+O1219*0.15+P1219*0.15</f>
        <v>26.225000000000001</v>
      </c>
      <c r="R1219" s="9">
        <f t="shared" ref="R1219:R1282" si="195">M1219*0.2+N1219*0.2+O1219*0.35+P1219*0.25</f>
        <v>39.125</v>
      </c>
      <c r="S1219" s="9">
        <f t="shared" ref="S1219:S1282" si="196">M1219*0.15+N1219*0.15+O1219*0.25+P1219*0.45</f>
        <v>46.174999999999997</v>
      </c>
      <c r="T1219" s="9">
        <f t="shared" ref="T1219:T1282" si="197">0.25*SUM(M1219:P1219)</f>
        <v>35.375</v>
      </c>
      <c r="U1219" s="8">
        <f t="shared" ref="U1219:U1282" si="198">SUM(Q1219:S1219)/3</f>
        <v>37.174999999999997</v>
      </c>
      <c r="V1219" s="8">
        <f t="shared" ref="V1219:V1282" si="199">SUM(Q1219:T1219)/4</f>
        <v>36.724999999999994</v>
      </c>
    </row>
    <row r="1220" spans="1:22" ht="13.5" x14ac:dyDescent="0.25">
      <c r="A1220" s="3">
        <f>RSI!A1220</f>
        <v>43787</v>
      </c>
      <c r="B1220" s="2">
        <f>RSI!B1220</f>
        <v>2.1955</v>
      </c>
      <c r="C1220" s="2">
        <f>RSI!I1220</f>
        <v>59.845374444680971</v>
      </c>
      <c r="D1220" s="2">
        <f>MACD!E1220</f>
        <v>6.372537100675757E-3</v>
      </c>
      <c r="E1220" s="2">
        <f>MACD!F1220</f>
        <v>-5.1105767943282511E-2</v>
      </c>
      <c r="F1220" s="2">
        <f>'Moving Avg'!D1220</f>
        <v>2.1824999999999997</v>
      </c>
      <c r="G1220" s="2">
        <f>'Moving Avg'!F1220</f>
        <v>2.1973250000000006</v>
      </c>
      <c r="H1220" s="2">
        <f>'Moving Avg'!G1220</f>
        <v>1.9970499999999995</v>
      </c>
      <c r="I1220" s="2">
        <f>'Moving Avg'!H1220</f>
        <v>1.9911750000000026</v>
      </c>
      <c r="J1220" s="6" t="str">
        <f>OBV!F1220</f>
        <v>BULLISH</v>
      </c>
      <c r="K1220" s="6" t="str">
        <f>OBV!G1220</f>
        <v>NEUTRAL</v>
      </c>
      <c r="L1220" s="6" t="str">
        <f>OBV!H1220</f>
        <v>BULLISH DIVERGENCE</v>
      </c>
      <c r="M1220" s="8">
        <f t="shared" si="190"/>
        <v>25</v>
      </c>
      <c r="N1220" s="8">
        <f t="shared" si="191"/>
        <v>0</v>
      </c>
      <c r="O1220" s="8">
        <f t="shared" si="192"/>
        <v>50</v>
      </c>
      <c r="P1220" s="8">
        <f t="shared" si="193"/>
        <v>66.5</v>
      </c>
      <c r="Q1220" s="9">
        <f t="shared" si="194"/>
        <v>26.225000000000001</v>
      </c>
      <c r="R1220" s="9">
        <f t="shared" si="195"/>
        <v>39.125</v>
      </c>
      <c r="S1220" s="9">
        <f t="shared" si="196"/>
        <v>46.174999999999997</v>
      </c>
      <c r="T1220" s="9">
        <f t="shared" si="197"/>
        <v>35.375</v>
      </c>
      <c r="U1220" s="8">
        <f t="shared" si="198"/>
        <v>37.174999999999997</v>
      </c>
      <c r="V1220" s="8">
        <f t="shared" si="199"/>
        <v>36.724999999999994</v>
      </c>
    </row>
    <row r="1221" spans="1:22" ht="13.5" x14ac:dyDescent="0.25">
      <c r="A1221" s="3">
        <f>RSI!A1221</f>
        <v>43788</v>
      </c>
      <c r="B1221" s="2">
        <f>RSI!B1221</f>
        <v>2.1027999999999998</v>
      </c>
      <c r="C1221" s="2">
        <f>RSI!I1221</f>
        <v>46.741121512746361</v>
      </c>
      <c r="D1221" s="2">
        <f>MACD!E1221</f>
        <v>2.8528544562085312E-2</v>
      </c>
      <c r="E1221" s="2">
        <f>MACD!F1221</f>
        <v>-3.5178905442208946E-2</v>
      </c>
      <c r="F1221" s="2">
        <f>'Moving Avg'!D1221</f>
        <v>2.1621199999999998</v>
      </c>
      <c r="G1221" s="2">
        <f>'Moving Avg'!F1221</f>
        <v>2.20242</v>
      </c>
      <c r="H1221" s="2">
        <f>'Moving Avg'!G1221</f>
        <v>2.0020519999999999</v>
      </c>
      <c r="I1221" s="2">
        <f>'Moving Avg'!H1221</f>
        <v>1.9898580000000026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  <c r="M1221" s="8">
        <f t="shared" si="190"/>
        <v>25</v>
      </c>
      <c r="N1221" s="8">
        <f t="shared" si="191"/>
        <v>0</v>
      </c>
      <c r="O1221" s="8">
        <f t="shared" si="192"/>
        <v>50</v>
      </c>
      <c r="P1221" s="8">
        <f t="shared" si="193"/>
        <v>66.5</v>
      </c>
      <c r="Q1221" s="9">
        <f t="shared" si="194"/>
        <v>26.225000000000001</v>
      </c>
      <c r="R1221" s="9">
        <f t="shared" si="195"/>
        <v>39.125</v>
      </c>
      <c r="S1221" s="9">
        <f t="shared" si="196"/>
        <v>46.174999999999997</v>
      </c>
      <c r="T1221" s="9">
        <f t="shared" si="197"/>
        <v>35.375</v>
      </c>
      <c r="U1221" s="8">
        <f t="shared" si="198"/>
        <v>37.174999999999997</v>
      </c>
      <c r="V1221" s="8">
        <f t="shared" si="199"/>
        <v>36.724999999999994</v>
      </c>
    </row>
    <row r="1222" spans="1:22" ht="13.5" x14ac:dyDescent="0.25">
      <c r="A1222" s="3">
        <f>RSI!A1222</f>
        <v>43789</v>
      </c>
      <c r="B1222" s="2">
        <f>RSI!B1222</f>
        <v>2.1027999999999998</v>
      </c>
      <c r="C1222" s="2">
        <f>RSI!I1222</f>
        <v>46.741121512746361</v>
      </c>
      <c r="D1222" s="2">
        <f>MACD!E1222</f>
        <v>4.7462982948522026E-2</v>
      </c>
      <c r="E1222" s="2">
        <f>MACD!F1222</f>
        <v>-1.8650527764062754E-2</v>
      </c>
      <c r="F1222" s="2">
        <f>'Moving Avg'!D1222</f>
        <v>2.1547000000000001</v>
      </c>
      <c r="G1222" s="2">
        <f>'Moving Avg'!F1222</f>
        <v>2.2033450000000001</v>
      </c>
      <c r="H1222" s="2">
        <f>'Moving Avg'!G1222</f>
        <v>2.0070540000000001</v>
      </c>
      <c r="I1222" s="2">
        <f>'Moving Avg'!H1222</f>
        <v>1.9885410000000028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  <c r="M1222" s="8">
        <f t="shared" si="190"/>
        <v>25</v>
      </c>
      <c r="N1222" s="8">
        <f t="shared" si="191"/>
        <v>0</v>
      </c>
      <c r="O1222" s="8">
        <f t="shared" si="192"/>
        <v>50</v>
      </c>
      <c r="P1222" s="8">
        <f t="shared" si="193"/>
        <v>66.5</v>
      </c>
      <c r="Q1222" s="9">
        <f t="shared" si="194"/>
        <v>26.225000000000001</v>
      </c>
      <c r="R1222" s="9">
        <f t="shared" si="195"/>
        <v>39.125</v>
      </c>
      <c r="S1222" s="9">
        <f t="shared" si="196"/>
        <v>46.174999999999997</v>
      </c>
      <c r="T1222" s="9">
        <f t="shared" si="197"/>
        <v>35.375</v>
      </c>
      <c r="U1222" s="8">
        <f t="shared" si="198"/>
        <v>37.174999999999997</v>
      </c>
      <c r="V1222" s="8">
        <f t="shared" si="199"/>
        <v>36.724999999999994</v>
      </c>
    </row>
    <row r="1223" spans="1:22" ht="13.5" x14ac:dyDescent="0.25">
      <c r="A1223" s="3">
        <f>RSI!A1223</f>
        <v>43790</v>
      </c>
      <c r="B1223" s="2">
        <f>RSI!B1223</f>
        <v>2.1027999999999998</v>
      </c>
      <c r="C1223" s="2">
        <f>RSI!I1223</f>
        <v>46.741121512746361</v>
      </c>
      <c r="D1223" s="2">
        <f>MACD!E1223</f>
        <v>6.3657622904294442E-2</v>
      </c>
      <c r="E1223" s="2">
        <f>MACD!F1223</f>
        <v>-2.1888976303913142E-3</v>
      </c>
      <c r="F1223" s="2">
        <f>'Moving Avg'!D1223</f>
        <v>2.1398800000000002</v>
      </c>
      <c r="G1223" s="2">
        <f>'Moving Avg'!F1223</f>
        <v>2.2001000000000004</v>
      </c>
      <c r="H1223" s="2">
        <f>'Moving Avg'!G1223</f>
        <v>2.0120559999999998</v>
      </c>
      <c r="I1223" s="2">
        <f>'Moving Avg'!H1223</f>
        <v>1.9878490000000024</v>
      </c>
      <c r="J1223" s="6" t="str">
        <f>OBV!F1223</f>
        <v>BULLISH</v>
      </c>
      <c r="K1223" s="6" t="str">
        <f>OBV!G1223</f>
        <v>NEUTRAL</v>
      </c>
      <c r="L1223" s="6" t="str">
        <f>OBV!H1223</f>
        <v>BULLISH DIVERGENCE</v>
      </c>
      <c r="M1223" s="8">
        <f t="shared" si="190"/>
        <v>25</v>
      </c>
      <c r="N1223" s="8">
        <f t="shared" si="191"/>
        <v>0</v>
      </c>
      <c r="O1223" s="8">
        <f t="shared" si="192"/>
        <v>50</v>
      </c>
      <c r="P1223" s="8">
        <f t="shared" si="193"/>
        <v>66.5</v>
      </c>
      <c r="Q1223" s="9">
        <f t="shared" si="194"/>
        <v>26.225000000000001</v>
      </c>
      <c r="R1223" s="9">
        <f t="shared" si="195"/>
        <v>39.125</v>
      </c>
      <c r="S1223" s="9">
        <f t="shared" si="196"/>
        <v>46.174999999999997</v>
      </c>
      <c r="T1223" s="9">
        <f t="shared" si="197"/>
        <v>35.375</v>
      </c>
      <c r="U1223" s="8">
        <f t="shared" si="198"/>
        <v>37.174999999999997</v>
      </c>
      <c r="V1223" s="8">
        <f t="shared" si="199"/>
        <v>36.724999999999994</v>
      </c>
    </row>
    <row r="1224" spans="1:22" ht="13.5" x14ac:dyDescent="0.25">
      <c r="A1224" s="3">
        <f>RSI!A1224</f>
        <v>43791</v>
      </c>
      <c r="B1224" s="2">
        <f>RSI!B1224</f>
        <v>2.0842999999999998</v>
      </c>
      <c r="C1224" s="2">
        <f>RSI!I1224</f>
        <v>44.322056048191541</v>
      </c>
      <c r="D1224" s="2">
        <f>MACD!E1224</f>
        <v>7.8891513206915675E-2</v>
      </c>
      <c r="E1224" s="2">
        <f>MACD!F1224</f>
        <v>1.4027184537070084E-2</v>
      </c>
      <c r="F1224" s="2">
        <f>'Moving Avg'!D1224</f>
        <v>2.1176400000000002</v>
      </c>
      <c r="G1224" s="2">
        <f>'Moving Avg'!F1224</f>
        <v>2.1945400000000004</v>
      </c>
      <c r="H1224" s="2">
        <f>'Moving Avg'!G1224</f>
        <v>2.0166880000000003</v>
      </c>
      <c r="I1224" s="2">
        <f>'Moving Avg'!H1224</f>
        <v>1.9865735000000027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0</v>
      </c>
      <c r="O1224" s="8">
        <f t="shared" si="192"/>
        <v>50</v>
      </c>
      <c r="P1224" s="8">
        <f t="shared" si="193"/>
        <v>16.5</v>
      </c>
      <c r="Q1224" s="9">
        <f t="shared" si="194"/>
        <v>18.725000000000001</v>
      </c>
      <c r="R1224" s="9">
        <f t="shared" si="195"/>
        <v>26.625</v>
      </c>
      <c r="S1224" s="9">
        <f t="shared" si="196"/>
        <v>23.675000000000001</v>
      </c>
      <c r="T1224" s="9">
        <f t="shared" si="197"/>
        <v>22.875</v>
      </c>
      <c r="U1224" s="8">
        <f t="shared" si="198"/>
        <v>23.008333333333336</v>
      </c>
      <c r="V1224" s="8">
        <f t="shared" si="199"/>
        <v>22.975000000000001</v>
      </c>
    </row>
    <row r="1225" spans="1:22" ht="13.5" x14ac:dyDescent="0.25">
      <c r="A1225" s="3">
        <f>RSI!A1225</f>
        <v>43794</v>
      </c>
      <c r="B1225" s="2">
        <f>RSI!B1225</f>
        <v>2.0287000000000002</v>
      </c>
      <c r="C1225" s="2">
        <f>RSI!I1225</f>
        <v>37.962948437881813</v>
      </c>
      <c r="D1225" s="2">
        <f>MACD!E1225</f>
        <v>8.6173432809175221E-2</v>
      </c>
      <c r="E1225" s="2">
        <f>MACD!F1225</f>
        <v>2.8456434191491114E-2</v>
      </c>
      <c r="F1225" s="2">
        <f>'Moving Avg'!D1225</f>
        <v>2.0842799999999997</v>
      </c>
      <c r="G1225" s="2">
        <f>'Moving Avg'!F1225</f>
        <v>2.1848100000000001</v>
      </c>
      <c r="H1225" s="2">
        <f>'Moving Avg'!G1225</f>
        <v>2.0202079999999998</v>
      </c>
      <c r="I1225" s="2">
        <f>'Moving Avg'!H1225</f>
        <v>1.9847520000000025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  <c r="M1225" s="8">
        <f t="shared" si="190"/>
        <v>25</v>
      </c>
      <c r="N1225" s="8">
        <f t="shared" si="191"/>
        <v>0</v>
      </c>
      <c r="O1225" s="8">
        <f t="shared" si="192"/>
        <v>50</v>
      </c>
      <c r="P1225" s="8">
        <f t="shared" si="193"/>
        <v>33</v>
      </c>
      <c r="Q1225" s="9">
        <f t="shared" si="194"/>
        <v>21.2</v>
      </c>
      <c r="R1225" s="9">
        <f t="shared" si="195"/>
        <v>30.75</v>
      </c>
      <c r="S1225" s="9">
        <f t="shared" si="196"/>
        <v>31.1</v>
      </c>
      <c r="T1225" s="9">
        <f t="shared" si="197"/>
        <v>27</v>
      </c>
      <c r="U1225" s="8">
        <f t="shared" si="198"/>
        <v>27.683333333333337</v>
      </c>
      <c r="V1225" s="8">
        <f t="shared" si="199"/>
        <v>27.512500000000003</v>
      </c>
    </row>
    <row r="1226" spans="1:22" ht="13.5" x14ac:dyDescent="0.25">
      <c r="A1226" s="3">
        <f>RSI!A1226</f>
        <v>43795</v>
      </c>
      <c r="B1226" s="2">
        <f>RSI!B1226</f>
        <v>2.0287000000000002</v>
      </c>
      <c r="C1226" s="2">
        <f>RSI!I1226</f>
        <v>37.96294843788182</v>
      </c>
      <c r="D1226" s="2">
        <f>MACD!E1226</f>
        <v>9.2902305058134793E-2</v>
      </c>
      <c r="E1226" s="2">
        <f>MACD!F1226</f>
        <v>4.1345608364819847E-2</v>
      </c>
      <c r="F1226" s="2">
        <f>'Moving Avg'!D1226</f>
        <v>2.0694600000000003</v>
      </c>
      <c r="G1226" s="2">
        <f>'Moving Avg'!F1226</f>
        <v>2.1769350000000003</v>
      </c>
      <c r="H1226" s="2">
        <f>'Moving Avg'!G1226</f>
        <v>2.0237279999999997</v>
      </c>
      <c r="I1226" s="2">
        <f>'Moving Avg'!H1226</f>
        <v>1.9828410000000027</v>
      </c>
      <c r="J1226" s="6" t="str">
        <f>OBV!F1226</f>
        <v>BEARISH</v>
      </c>
      <c r="K1226" s="6" t="str">
        <f>OBV!G1226</f>
        <v>STRONG</v>
      </c>
      <c r="L1226" s="6" t="str">
        <f>OBV!H1226</f>
        <v>CONFIRMED BEARISH</v>
      </c>
      <c r="M1226" s="8">
        <f t="shared" si="190"/>
        <v>25</v>
      </c>
      <c r="N1226" s="8">
        <f t="shared" si="191"/>
        <v>0</v>
      </c>
      <c r="O1226" s="8">
        <f t="shared" si="192"/>
        <v>50</v>
      </c>
      <c r="P1226" s="8">
        <f t="shared" si="193"/>
        <v>33</v>
      </c>
      <c r="Q1226" s="9">
        <f t="shared" si="194"/>
        <v>21.2</v>
      </c>
      <c r="R1226" s="9">
        <f t="shared" si="195"/>
        <v>30.75</v>
      </c>
      <c r="S1226" s="9">
        <f t="shared" si="196"/>
        <v>31.1</v>
      </c>
      <c r="T1226" s="9">
        <f t="shared" si="197"/>
        <v>27</v>
      </c>
      <c r="U1226" s="8">
        <f t="shared" si="198"/>
        <v>27.683333333333337</v>
      </c>
      <c r="V1226" s="8">
        <f t="shared" si="199"/>
        <v>27.512500000000003</v>
      </c>
    </row>
    <row r="1227" spans="1:22" ht="13.5" x14ac:dyDescent="0.25">
      <c r="A1227" s="3">
        <f>RSI!A1227</f>
        <v>43796</v>
      </c>
      <c r="B1227" s="2">
        <f>RSI!B1227</f>
        <v>1.9268000000000001</v>
      </c>
      <c r="C1227" s="2">
        <f>RSI!I1227</f>
        <v>29.091239883057213</v>
      </c>
      <c r="D1227" s="2">
        <f>MACD!E1227</f>
        <v>9.6700113172754065E-2</v>
      </c>
      <c r="E1227" s="2">
        <f>MACD!F1227</f>
        <v>5.2416509326406693E-2</v>
      </c>
      <c r="F1227" s="2">
        <f>'Moving Avg'!D1227</f>
        <v>2.0342600000000002</v>
      </c>
      <c r="G1227" s="2">
        <f>'Moving Avg'!F1227</f>
        <v>2.1630400000000001</v>
      </c>
      <c r="H1227" s="2">
        <f>'Moving Avg'!G1227</f>
        <v>2.02521</v>
      </c>
      <c r="I1227" s="2">
        <f>'Moving Avg'!H1227</f>
        <v>1.9804205000000028</v>
      </c>
      <c r="J1227" s="6" t="str">
        <f>OBV!F1227</f>
        <v>BEARISH</v>
      </c>
      <c r="K1227" s="6" t="str">
        <f>OBV!G1227</f>
        <v>STRONG</v>
      </c>
      <c r="L1227" s="6" t="str">
        <f>OBV!H1227</f>
        <v>CONFIRMED BEARISH</v>
      </c>
      <c r="M1227" s="8">
        <f t="shared" si="190"/>
        <v>50</v>
      </c>
      <c r="N1227" s="8">
        <f t="shared" si="191"/>
        <v>0</v>
      </c>
      <c r="O1227" s="8">
        <f t="shared" si="192"/>
        <v>50</v>
      </c>
      <c r="P1227" s="8">
        <f t="shared" si="193"/>
        <v>33</v>
      </c>
      <c r="Q1227" s="9">
        <f t="shared" si="194"/>
        <v>29.95</v>
      </c>
      <c r="R1227" s="9">
        <f t="shared" si="195"/>
        <v>35.75</v>
      </c>
      <c r="S1227" s="9">
        <f t="shared" si="196"/>
        <v>34.85</v>
      </c>
      <c r="T1227" s="9">
        <f t="shared" si="197"/>
        <v>33.25</v>
      </c>
      <c r="U1227" s="8">
        <f t="shared" si="198"/>
        <v>33.516666666666673</v>
      </c>
      <c r="V1227" s="8">
        <f t="shared" si="199"/>
        <v>33.450000000000003</v>
      </c>
    </row>
    <row r="1228" spans="1:22" ht="13.5" x14ac:dyDescent="0.25">
      <c r="A1228" s="3">
        <f>RSI!A1228</f>
        <v>43797</v>
      </c>
      <c r="B1228" s="2">
        <f>RSI!B1228</f>
        <v>1.9360999999999999</v>
      </c>
      <c r="C1228" s="2">
        <f>RSI!I1228</f>
        <v>30.683368788133734</v>
      </c>
      <c r="D1228" s="2">
        <f>MACD!E1228</f>
        <v>0.10600551710104256</v>
      </c>
      <c r="E1228" s="2">
        <f>MACD!F1228</f>
        <v>6.3134310881333866E-2</v>
      </c>
      <c r="F1228" s="2">
        <f>'Moving Avg'!D1228</f>
        <v>2.0009199999999998</v>
      </c>
      <c r="G1228" s="2">
        <f>'Moving Avg'!F1228</f>
        <v>2.1510000000000002</v>
      </c>
      <c r="H1228" s="2">
        <f>'Moving Avg'!G1228</f>
        <v>2.026878</v>
      </c>
      <c r="I1228" s="2">
        <f>'Moving Avg'!H1228</f>
        <v>1.9780465000000029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33</v>
      </c>
      <c r="Q1228" s="9">
        <f t="shared" si="194"/>
        <v>21.2</v>
      </c>
      <c r="R1228" s="9">
        <f t="shared" si="195"/>
        <v>30.75</v>
      </c>
      <c r="S1228" s="9">
        <f t="shared" si="196"/>
        <v>31.1</v>
      </c>
      <c r="T1228" s="9">
        <f t="shared" si="197"/>
        <v>27</v>
      </c>
      <c r="U1228" s="8">
        <f t="shared" si="198"/>
        <v>27.683333333333337</v>
      </c>
      <c r="V1228" s="8">
        <f t="shared" si="199"/>
        <v>27.512500000000003</v>
      </c>
    </row>
    <row r="1229" spans="1:22" ht="13.5" x14ac:dyDescent="0.25">
      <c r="A1229" s="3">
        <f>RSI!A1229</f>
        <v>43798</v>
      </c>
      <c r="B1229" s="2">
        <f>RSI!B1229</f>
        <v>1.9360999999999999</v>
      </c>
      <c r="C1229" s="2">
        <f>RSI!I1229</f>
        <v>30.683368788133734</v>
      </c>
      <c r="D1229" s="2">
        <f>MACD!E1229</f>
        <v>0.11769373365909175</v>
      </c>
      <c r="E1229" s="2">
        <f>MACD!F1229</f>
        <v>7.4046195436885454E-2</v>
      </c>
      <c r="F1229" s="2">
        <f>'Moving Avg'!D1229</f>
        <v>1.9712800000000001</v>
      </c>
      <c r="G1229" s="2">
        <f>'Moving Avg'!F1229</f>
        <v>2.1357150000000003</v>
      </c>
      <c r="H1229" s="2">
        <f>'Moving Avg'!G1229</f>
        <v>2.0296579999999995</v>
      </c>
      <c r="I1229" s="2">
        <f>'Moving Avg'!H1229</f>
        <v>1.9757175000000029</v>
      </c>
      <c r="J1229" s="6" t="str">
        <f>OBV!F1229</f>
        <v>BEARISH</v>
      </c>
      <c r="K1229" s="6" t="str">
        <f>OBV!G1229</f>
        <v>STRONG</v>
      </c>
      <c r="L1229" s="6" t="str">
        <f>OBV!H1229</f>
        <v>CONFIRMED BEARISH</v>
      </c>
      <c r="M1229" s="8">
        <f t="shared" si="190"/>
        <v>25</v>
      </c>
      <c r="N1229" s="8">
        <f t="shared" si="191"/>
        <v>0</v>
      </c>
      <c r="O1229" s="8">
        <f t="shared" si="192"/>
        <v>0</v>
      </c>
      <c r="P1229" s="8">
        <f t="shared" si="193"/>
        <v>33</v>
      </c>
      <c r="Q1229" s="9">
        <f t="shared" si="194"/>
        <v>13.7</v>
      </c>
      <c r="R1229" s="9">
        <f t="shared" si="195"/>
        <v>13.25</v>
      </c>
      <c r="S1229" s="9">
        <f t="shared" si="196"/>
        <v>18.600000000000001</v>
      </c>
      <c r="T1229" s="9">
        <f t="shared" si="197"/>
        <v>14.5</v>
      </c>
      <c r="U1229" s="8">
        <f t="shared" si="198"/>
        <v>15.183333333333332</v>
      </c>
      <c r="V1229" s="8">
        <f t="shared" si="199"/>
        <v>15.012499999999999</v>
      </c>
    </row>
    <row r="1230" spans="1:22" ht="13.5" x14ac:dyDescent="0.25">
      <c r="A1230" s="3">
        <f>RSI!A1230</f>
        <v>43801</v>
      </c>
      <c r="B1230" s="2">
        <f>RSI!B1230</f>
        <v>1.9268000000000001</v>
      </c>
      <c r="C1230" s="2">
        <f>RSI!I1230</f>
        <v>29.904639911180922</v>
      </c>
      <c r="D1230" s="2">
        <f>MACD!E1230</f>
        <v>0.12915494339934019</v>
      </c>
      <c r="E1230" s="2">
        <f>MACD!F1230</f>
        <v>8.506794502937641E-2</v>
      </c>
      <c r="F1230" s="2">
        <f>'Moving Avg'!D1230</f>
        <v>1.9509000000000001</v>
      </c>
      <c r="G1230" s="2">
        <f>'Moving Avg'!F1230</f>
        <v>2.1185749999999999</v>
      </c>
      <c r="H1230" s="2">
        <f>'Moving Avg'!G1230</f>
        <v>2.0313239999999997</v>
      </c>
      <c r="I1230" s="2">
        <f>'Moving Avg'!H1230</f>
        <v>1.973342000000003</v>
      </c>
      <c r="J1230" s="6" t="str">
        <f>OBV!F1230</f>
        <v>BEARISH</v>
      </c>
      <c r="K1230" s="6" t="str">
        <f>OBV!G1230</f>
        <v>STRONG</v>
      </c>
      <c r="L1230" s="6" t="str">
        <f>OBV!H1230</f>
        <v>CONFIRMED BEARISH</v>
      </c>
      <c r="M1230" s="8">
        <f t="shared" si="190"/>
        <v>50</v>
      </c>
      <c r="N1230" s="8">
        <f t="shared" si="191"/>
        <v>0</v>
      </c>
      <c r="O1230" s="8">
        <f t="shared" si="192"/>
        <v>0</v>
      </c>
      <c r="P1230" s="8">
        <f t="shared" si="193"/>
        <v>33</v>
      </c>
      <c r="Q1230" s="9">
        <f t="shared" si="194"/>
        <v>22.45</v>
      </c>
      <c r="R1230" s="9">
        <f t="shared" si="195"/>
        <v>18.25</v>
      </c>
      <c r="S1230" s="9">
        <f t="shared" si="196"/>
        <v>22.35</v>
      </c>
      <c r="T1230" s="9">
        <f t="shared" si="197"/>
        <v>20.75</v>
      </c>
      <c r="U1230" s="8">
        <f t="shared" si="198"/>
        <v>21.016666666666669</v>
      </c>
      <c r="V1230" s="8">
        <f t="shared" si="199"/>
        <v>20.950000000000003</v>
      </c>
    </row>
    <row r="1231" spans="1:22" ht="13.5" x14ac:dyDescent="0.25">
      <c r="A1231" s="3">
        <f>RSI!A1231</f>
        <v>43802</v>
      </c>
      <c r="B1231" s="2">
        <f>RSI!B1231</f>
        <v>1.9268000000000001</v>
      </c>
      <c r="C1231" s="2">
        <f>RSI!I1231</f>
        <v>29.904639911180922</v>
      </c>
      <c r="D1231" s="2">
        <f>MACD!E1231</f>
        <v>0.12546324227390127</v>
      </c>
      <c r="E1231" s="2">
        <f>MACD!F1231</f>
        <v>9.3147004478281378E-2</v>
      </c>
      <c r="F1231" s="2">
        <f>'Moving Avg'!D1231</f>
        <v>1.93052</v>
      </c>
      <c r="G1231" s="2">
        <f>'Moving Avg'!F1231</f>
        <v>2.1014349999999999</v>
      </c>
      <c r="H1231" s="2">
        <f>'Moving Avg'!G1231</f>
        <v>2.0329899999999999</v>
      </c>
      <c r="I1231" s="2">
        <f>'Moving Avg'!H1231</f>
        <v>1.971145000000003</v>
      </c>
      <c r="J1231" s="6" t="str">
        <f>OBV!F1231</f>
        <v>BEARISH</v>
      </c>
      <c r="K1231" s="6" t="str">
        <f>OBV!G1231</f>
        <v>STRONG</v>
      </c>
      <c r="L1231" s="6" t="str">
        <f>OBV!H1231</f>
        <v>CONFIRMED BEARISH</v>
      </c>
      <c r="M1231" s="8">
        <f t="shared" si="190"/>
        <v>50</v>
      </c>
      <c r="N1231" s="8">
        <f t="shared" si="191"/>
        <v>0</v>
      </c>
      <c r="O1231" s="8">
        <f t="shared" si="192"/>
        <v>0</v>
      </c>
      <c r="P1231" s="8">
        <f t="shared" si="193"/>
        <v>33</v>
      </c>
      <c r="Q1231" s="9">
        <f t="shared" si="194"/>
        <v>22.45</v>
      </c>
      <c r="R1231" s="9">
        <f t="shared" si="195"/>
        <v>18.25</v>
      </c>
      <c r="S1231" s="9">
        <f t="shared" si="196"/>
        <v>22.35</v>
      </c>
      <c r="T1231" s="9">
        <f t="shared" si="197"/>
        <v>20.75</v>
      </c>
      <c r="U1231" s="8">
        <f t="shared" si="198"/>
        <v>21.016666666666669</v>
      </c>
      <c r="V1231" s="8">
        <f t="shared" si="199"/>
        <v>20.950000000000003</v>
      </c>
    </row>
    <row r="1232" spans="1:22" ht="13.5" x14ac:dyDescent="0.25">
      <c r="A1232" s="3">
        <f>RSI!A1232</f>
        <v>43803</v>
      </c>
      <c r="B1232" s="2">
        <f>RSI!B1232</f>
        <v>1.8712</v>
      </c>
      <c r="C1232" s="2">
        <f>RSI!I1232</f>
        <v>25.429713335124077</v>
      </c>
      <c r="D1232" s="2">
        <f>MACD!E1232</f>
        <v>0.12726531982777223</v>
      </c>
      <c r="E1232" s="2">
        <f>MACD!F1232</f>
        <v>9.9970667548179543E-2</v>
      </c>
      <c r="F1232" s="2">
        <f>'Moving Avg'!D1232</f>
        <v>1.9194</v>
      </c>
      <c r="G1232" s="2">
        <f>'Moving Avg'!F1232</f>
        <v>2.0815150000000004</v>
      </c>
      <c r="H1232" s="2">
        <f>'Moving Avg'!G1232</f>
        <v>2.0326179999999998</v>
      </c>
      <c r="I1232" s="2">
        <f>'Moving Avg'!H1232</f>
        <v>1.9688485000000029</v>
      </c>
      <c r="J1232" s="6" t="str">
        <f>OBV!F1232</f>
        <v>BULLISH</v>
      </c>
      <c r="K1232" s="6" t="str">
        <f>OBV!G1232</f>
        <v>WEAK</v>
      </c>
      <c r="L1232" s="6" t="str">
        <f>OBV!H1232</f>
        <v>BULLISH DIVERGENCE</v>
      </c>
      <c r="M1232" s="8">
        <f t="shared" si="190"/>
        <v>50</v>
      </c>
      <c r="N1232" s="8">
        <f t="shared" si="191"/>
        <v>0</v>
      </c>
      <c r="O1232" s="8">
        <f t="shared" si="192"/>
        <v>0</v>
      </c>
      <c r="P1232" s="8">
        <f t="shared" si="193"/>
        <v>50</v>
      </c>
      <c r="Q1232" s="9">
        <f t="shared" si="194"/>
        <v>25</v>
      </c>
      <c r="R1232" s="9">
        <f t="shared" si="195"/>
        <v>22.5</v>
      </c>
      <c r="S1232" s="9">
        <f t="shared" si="196"/>
        <v>30</v>
      </c>
      <c r="T1232" s="9">
        <f t="shared" si="197"/>
        <v>25</v>
      </c>
      <c r="U1232" s="8">
        <f t="shared" si="198"/>
        <v>25.833333333333332</v>
      </c>
      <c r="V1232" s="8">
        <f t="shared" si="199"/>
        <v>25.625</v>
      </c>
    </row>
    <row r="1233" spans="1:22" ht="13.5" x14ac:dyDescent="0.25">
      <c r="A1233" s="3">
        <f>RSI!A1233</f>
        <v>43804</v>
      </c>
      <c r="B1233" s="2">
        <f>RSI!B1233</f>
        <v>1.9268000000000001</v>
      </c>
      <c r="C1233" s="2">
        <f>RSI!I1233</f>
        <v>35.778972644147757</v>
      </c>
      <c r="D1233" s="2">
        <f>MACD!E1233</f>
        <v>0.12574768463689834</v>
      </c>
      <c r="E1233" s="2">
        <f>MACD!F1233</f>
        <v>0.10512607096592332</v>
      </c>
      <c r="F1233" s="2">
        <f>'Moving Avg'!D1233</f>
        <v>1.91754</v>
      </c>
      <c r="G1233" s="2">
        <f>'Moving Avg'!F1233</f>
        <v>2.0643749999999996</v>
      </c>
      <c r="H1233" s="2">
        <f>'Moving Avg'!G1233</f>
        <v>2.0333580000000002</v>
      </c>
      <c r="I1233" s="2">
        <f>'Moving Avg'!H1233</f>
        <v>1.966874500000003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  <c r="M1233" s="8">
        <f t="shared" si="190"/>
        <v>25</v>
      </c>
      <c r="N1233" s="8">
        <f t="shared" si="191"/>
        <v>0</v>
      </c>
      <c r="O1233" s="8">
        <f t="shared" si="192"/>
        <v>0</v>
      </c>
      <c r="P1233" s="8">
        <f t="shared" si="193"/>
        <v>66.5</v>
      </c>
      <c r="Q1233" s="9">
        <f t="shared" si="194"/>
        <v>18.725000000000001</v>
      </c>
      <c r="R1233" s="9">
        <f t="shared" si="195"/>
        <v>21.625</v>
      </c>
      <c r="S1233" s="9">
        <f t="shared" si="196"/>
        <v>33.674999999999997</v>
      </c>
      <c r="T1233" s="9">
        <f t="shared" si="197"/>
        <v>22.875</v>
      </c>
      <c r="U1233" s="8">
        <f t="shared" si="198"/>
        <v>24.675000000000001</v>
      </c>
      <c r="V1233" s="8">
        <f t="shared" si="199"/>
        <v>24.225000000000001</v>
      </c>
    </row>
    <row r="1234" spans="1:22" ht="13.5" x14ac:dyDescent="0.25">
      <c r="A1234" s="3">
        <f>RSI!A1234</f>
        <v>43805</v>
      </c>
      <c r="B1234" s="2">
        <f>RSI!B1234</f>
        <v>1.8620000000000001</v>
      </c>
      <c r="C1234" s="2">
        <f>RSI!I1234</f>
        <v>30.471141715799476</v>
      </c>
      <c r="D1234" s="2">
        <f>MACD!E1234</f>
        <v>0.1270851763290981</v>
      </c>
      <c r="E1234" s="2">
        <f>MACD!F1234</f>
        <v>0.10951789203855827</v>
      </c>
      <c r="F1234" s="2">
        <f>'Moving Avg'!D1234</f>
        <v>1.90272</v>
      </c>
      <c r="G1234" s="2">
        <f>'Moving Avg'!F1234</f>
        <v>2.0439949999999998</v>
      </c>
      <c r="H1234" s="2">
        <f>'Moving Avg'!G1234</f>
        <v>2.0328019999999998</v>
      </c>
      <c r="I1234" s="2">
        <f>'Moving Avg'!H1234</f>
        <v>1.9645765000000031</v>
      </c>
      <c r="J1234" s="6" t="str">
        <f>OBV!F1234</f>
        <v>BEARISH</v>
      </c>
      <c r="K1234" s="6" t="str">
        <f>OBV!G1234</f>
        <v>STRONG</v>
      </c>
      <c r="L1234" s="6" t="str">
        <f>OBV!H1234</f>
        <v>CONFIRMED BEARISH</v>
      </c>
      <c r="M1234" s="8">
        <f t="shared" si="190"/>
        <v>25</v>
      </c>
      <c r="N1234" s="8">
        <f t="shared" si="191"/>
        <v>0</v>
      </c>
      <c r="O1234" s="8">
        <f t="shared" si="192"/>
        <v>0</v>
      </c>
      <c r="P1234" s="8">
        <f t="shared" si="193"/>
        <v>33</v>
      </c>
      <c r="Q1234" s="9">
        <f t="shared" si="194"/>
        <v>13.7</v>
      </c>
      <c r="R1234" s="9">
        <f t="shared" si="195"/>
        <v>13.25</v>
      </c>
      <c r="S1234" s="9">
        <f t="shared" si="196"/>
        <v>18.600000000000001</v>
      </c>
      <c r="T1234" s="9">
        <f t="shared" si="197"/>
        <v>14.5</v>
      </c>
      <c r="U1234" s="8">
        <f t="shared" si="198"/>
        <v>15.183333333333332</v>
      </c>
      <c r="V1234" s="8">
        <f t="shared" si="199"/>
        <v>15.012499999999999</v>
      </c>
    </row>
    <row r="1235" spans="1:22" ht="13.5" x14ac:dyDescent="0.25">
      <c r="A1235" s="3">
        <f>RSI!A1235</f>
        <v>43808</v>
      </c>
      <c r="B1235" s="2">
        <f>RSI!B1235</f>
        <v>1.8712</v>
      </c>
      <c r="C1235" s="2">
        <f>RSI!I1235</f>
        <v>32.013236563716347</v>
      </c>
      <c r="D1235" s="2">
        <f>MACD!E1235</f>
        <v>0.11998281026083202</v>
      </c>
      <c r="E1235" s="2">
        <f>MACD!F1235</f>
        <v>0.11161087568301303</v>
      </c>
      <c r="F1235" s="2">
        <f>'Moving Avg'!D1235</f>
        <v>1.8915999999999999</v>
      </c>
      <c r="G1235" s="2">
        <f>'Moving Avg'!F1235</f>
        <v>2.02732</v>
      </c>
      <c r="H1235" s="2">
        <f>'Moving Avg'!G1235</f>
        <v>2.0324299999999997</v>
      </c>
      <c r="I1235" s="2">
        <f>'Moving Avg'!H1235</f>
        <v>1.9619230000000027</v>
      </c>
      <c r="J1235" s="6" t="str">
        <f>OBV!F1235</f>
        <v>BEARISH</v>
      </c>
      <c r="K1235" s="6" t="str">
        <f>OBV!G1235</f>
        <v>STRONG</v>
      </c>
      <c r="L1235" s="6" t="str">
        <f>OBV!H1235</f>
        <v>CONFIRMED BEARISH</v>
      </c>
      <c r="M1235" s="8">
        <f t="shared" si="190"/>
        <v>25</v>
      </c>
      <c r="N1235" s="8">
        <f t="shared" si="191"/>
        <v>0</v>
      </c>
      <c r="O1235" s="8">
        <f t="shared" si="192"/>
        <v>0</v>
      </c>
      <c r="P1235" s="8">
        <f t="shared" si="193"/>
        <v>33</v>
      </c>
      <c r="Q1235" s="9">
        <f t="shared" si="194"/>
        <v>13.7</v>
      </c>
      <c r="R1235" s="9">
        <f t="shared" si="195"/>
        <v>13.25</v>
      </c>
      <c r="S1235" s="9">
        <f t="shared" si="196"/>
        <v>18.600000000000001</v>
      </c>
      <c r="T1235" s="9">
        <f t="shared" si="197"/>
        <v>14.5</v>
      </c>
      <c r="U1235" s="8">
        <f t="shared" si="198"/>
        <v>15.183333333333332</v>
      </c>
      <c r="V1235" s="8">
        <f t="shared" si="199"/>
        <v>15.012499999999999</v>
      </c>
    </row>
    <row r="1236" spans="1:22" ht="13.5" x14ac:dyDescent="0.25">
      <c r="A1236" s="3">
        <f>RSI!A1236</f>
        <v>43809</v>
      </c>
      <c r="B1236" s="2">
        <f>RSI!B1236</f>
        <v>1.9545999999999999</v>
      </c>
      <c r="C1236" s="2">
        <f>RSI!I1236</f>
        <v>44.11398054306111</v>
      </c>
      <c r="D1236" s="2">
        <f>MACD!E1236</f>
        <v>0.10866804698500099</v>
      </c>
      <c r="E1236" s="2">
        <f>MACD!F1236</f>
        <v>0.11102230994341063</v>
      </c>
      <c r="F1236" s="2">
        <f>'Moving Avg'!D1236</f>
        <v>1.89716</v>
      </c>
      <c r="G1236" s="2">
        <f>'Moving Avg'!F1236</f>
        <v>2.014815</v>
      </c>
      <c r="H1236" s="2">
        <f>'Moving Avg'!G1236</f>
        <v>2.0337259999999997</v>
      </c>
      <c r="I1236" s="2">
        <f>'Moving Avg'!H1236</f>
        <v>1.9595075000000031</v>
      </c>
      <c r="J1236" s="6" t="str">
        <f>OBV!F1236</f>
        <v>BEARISH</v>
      </c>
      <c r="K1236" s="6" t="str">
        <f>OBV!G1236</f>
        <v>STRONG</v>
      </c>
      <c r="L1236" s="6" t="str">
        <f>OBV!H1236</f>
        <v>BEARISH DIVERGENCE</v>
      </c>
      <c r="M1236" s="8">
        <f t="shared" si="190"/>
        <v>25</v>
      </c>
      <c r="N1236" s="8">
        <f t="shared" si="191"/>
        <v>45</v>
      </c>
      <c r="O1236" s="8">
        <f t="shared" si="192"/>
        <v>0</v>
      </c>
      <c r="P1236" s="8">
        <f t="shared" si="193"/>
        <v>33</v>
      </c>
      <c r="Q1236" s="9">
        <f t="shared" si="194"/>
        <v>29.45</v>
      </c>
      <c r="R1236" s="9">
        <f t="shared" si="195"/>
        <v>22.25</v>
      </c>
      <c r="S1236" s="9">
        <f t="shared" si="196"/>
        <v>25.35</v>
      </c>
      <c r="T1236" s="9">
        <f t="shared" si="197"/>
        <v>25.75</v>
      </c>
      <c r="U1236" s="8">
        <f t="shared" si="198"/>
        <v>25.683333333333337</v>
      </c>
      <c r="V1236" s="8">
        <f t="shared" si="199"/>
        <v>25.700000000000003</v>
      </c>
    </row>
    <row r="1237" spans="1:22" ht="13.5" x14ac:dyDescent="0.25">
      <c r="A1237" s="3">
        <f>RSI!A1237</f>
        <v>43810</v>
      </c>
      <c r="B1237" s="2">
        <f>RSI!B1237</f>
        <v>1.899</v>
      </c>
      <c r="C1237" s="2">
        <f>RSI!I1237</f>
        <v>39.115581537908355</v>
      </c>
      <c r="D1237" s="2">
        <f>MACD!E1237</f>
        <v>8.7850861546843184E-2</v>
      </c>
      <c r="E1237" s="2">
        <f>MACD!F1237</f>
        <v>0.10638802026409715</v>
      </c>
      <c r="F1237" s="2">
        <f>'Moving Avg'!D1237</f>
        <v>1.90272</v>
      </c>
      <c r="G1237" s="2">
        <f>'Moving Avg'!F1237</f>
        <v>2.0027700000000004</v>
      </c>
      <c r="H1237" s="2">
        <f>'Moving Avg'!G1237</f>
        <v>2.0355779999999997</v>
      </c>
      <c r="I1237" s="2">
        <f>'Moving Avg'!H1237</f>
        <v>1.9571715000000032</v>
      </c>
      <c r="J1237" s="6" t="str">
        <f>OBV!F1237</f>
        <v>BEARISH</v>
      </c>
      <c r="K1237" s="6" t="str">
        <f>OBV!G1237</f>
        <v>STRONG</v>
      </c>
      <c r="L1237" s="6" t="str">
        <f>OBV!H1237</f>
        <v>BEARISH DIVERGENCE</v>
      </c>
      <c r="M1237" s="8">
        <f t="shared" si="190"/>
        <v>25</v>
      </c>
      <c r="N1237" s="8">
        <f t="shared" si="191"/>
        <v>45</v>
      </c>
      <c r="O1237" s="8">
        <f t="shared" si="192"/>
        <v>0</v>
      </c>
      <c r="P1237" s="8">
        <f t="shared" si="193"/>
        <v>33</v>
      </c>
      <c r="Q1237" s="9">
        <f t="shared" si="194"/>
        <v>29.45</v>
      </c>
      <c r="R1237" s="9">
        <f t="shared" si="195"/>
        <v>22.25</v>
      </c>
      <c r="S1237" s="9">
        <f t="shared" si="196"/>
        <v>25.35</v>
      </c>
      <c r="T1237" s="9">
        <f t="shared" si="197"/>
        <v>25.75</v>
      </c>
      <c r="U1237" s="8">
        <f t="shared" si="198"/>
        <v>25.683333333333337</v>
      </c>
      <c r="V1237" s="8">
        <f t="shared" si="199"/>
        <v>25.700000000000003</v>
      </c>
    </row>
    <row r="1238" spans="1:22" ht="13.5" x14ac:dyDescent="0.25">
      <c r="A1238" s="3">
        <f>RSI!A1238</f>
        <v>43811</v>
      </c>
      <c r="B1238" s="2">
        <f>RSI!B1238</f>
        <v>1.8620000000000001</v>
      </c>
      <c r="C1238" s="2">
        <f>RSI!I1238</f>
        <v>36.177869156216111</v>
      </c>
      <c r="D1238" s="2">
        <f>MACD!E1238</f>
        <v>7.5028270544903908E-2</v>
      </c>
      <c r="E1238" s="2">
        <f>MACD!F1238</f>
        <v>0.10011607032025852</v>
      </c>
      <c r="F1238" s="2">
        <f>'Moving Avg'!D1238</f>
        <v>1.8897600000000001</v>
      </c>
      <c r="G1238" s="2">
        <f>'Moving Avg'!F1238</f>
        <v>1.9870250000000003</v>
      </c>
      <c r="H1238" s="2">
        <f>'Moving Avg'!G1238</f>
        <v>2.0359479999999994</v>
      </c>
      <c r="I1238" s="2">
        <f>'Moving Avg'!H1238</f>
        <v>1.954695000000003</v>
      </c>
      <c r="J1238" s="6" t="str">
        <f>OBV!F1238</f>
        <v>BEARISH</v>
      </c>
      <c r="K1238" s="6" t="str">
        <f>OBV!G1238</f>
        <v>STRONG</v>
      </c>
      <c r="L1238" s="6" t="str">
        <f>OBV!H1238</f>
        <v>CONFIRMED BEARISH</v>
      </c>
      <c r="M1238" s="8">
        <f t="shared" si="190"/>
        <v>25</v>
      </c>
      <c r="N1238" s="8">
        <f t="shared" si="191"/>
        <v>100</v>
      </c>
      <c r="O1238" s="8">
        <f t="shared" si="192"/>
        <v>0</v>
      </c>
      <c r="P1238" s="8">
        <f t="shared" si="193"/>
        <v>33</v>
      </c>
      <c r="Q1238" s="9">
        <f t="shared" si="194"/>
        <v>48.7</v>
      </c>
      <c r="R1238" s="9">
        <f t="shared" si="195"/>
        <v>33.25</v>
      </c>
      <c r="S1238" s="9">
        <f t="shared" si="196"/>
        <v>33.6</v>
      </c>
      <c r="T1238" s="9">
        <f t="shared" si="197"/>
        <v>39.5</v>
      </c>
      <c r="U1238" s="8">
        <f t="shared" si="198"/>
        <v>38.516666666666673</v>
      </c>
      <c r="V1238" s="8">
        <f t="shared" si="199"/>
        <v>38.762500000000003</v>
      </c>
    </row>
    <row r="1239" spans="1:22" ht="13.5" x14ac:dyDescent="0.25">
      <c r="A1239" s="3">
        <f>RSI!A1239</f>
        <v>43812</v>
      </c>
      <c r="B1239" s="2">
        <f>RSI!B1239</f>
        <v>1.9176</v>
      </c>
      <c r="C1239" s="2">
        <f>RSI!I1239</f>
        <v>43.094171696756803</v>
      </c>
      <c r="D1239" s="2">
        <f>MACD!E1239</f>
        <v>6.0852983913242786E-2</v>
      </c>
      <c r="E1239" s="2">
        <f>MACD!F1239</f>
        <v>9.2263453038855386E-2</v>
      </c>
      <c r="F1239" s="2">
        <f>'Moving Avg'!D1239</f>
        <v>1.9008800000000001</v>
      </c>
      <c r="G1239" s="2">
        <f>'Moving Avg'!F1239</f>
        <v>1.9731300000000005</v>
      </c>
      <c r="H1239" s="2">
        <f>'Moving Avg'!G1239</f>
        <v>2.0372459999999997</v>
      </c>
      <c r="I1239" s="2">
        <f>'Moving Avg'!H1239</f>
        <v>1.9528090000000029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  <c r="M1239" s="8">
        <f t="shared" si="190"/>
        <v>25</v>
      </c>
      <c r="N1239" s="8">
        <f t="shared" si="191"/>
        <v>100</v>
      </c>
      <c r="O1239" s="8">
        <f t="shared" si="192"/>
        <v>0</v>
      </c>
      <c r="P1239" s="8">
        <f t="shared" si="193"/>
        <v>83.5</v>
      </c>
      <c r="Q1239" s="9">
        <f t="shared" si="194"/>
        <v>56.274999999999999</v>
      </c>
      <c r="R1239" s="9">
        <f t="shared" si="195"/>
        <v>45.875</v>
      </c>
      <c r="S1239" s="9">
        <f t="shared" si="196"/>
        <v>56.325000000000003</v>
      </c>
      <c r="T1239" s="9">
        <f t="shared" si="197"/>
        <v>52.125</v>
      </c>
      <c r="U1239" s="8">
        <f t="shared" si="198"/>
        <v>52.82500000000001</v>
      </c>
      <c r="V1239" s="8">
        <f t="shared" si="199"/>
        <v>52.650000000000006</v>
      </c>
    </row>
    <row r="1240" spans="1:22" ht="13.5" x14ac:dyDescent="0.25">
      <c r="A1240" s="3">
        <f>RSI!A1240</f>
        <v>43815</v>
      </c>
      <c r="B1240" s="2">
        <f>RSI!B1240</f>
        <v>1.9176</v>
      </c>
      <c r="C1240" s="2">
        <f>RSI!I1240</f>
        <v>43.094171696756803</v>
      </c>
      <c r="D1240" s="2">
        <f>MACD!E1240</f>
        <v>4.7833565795408761E-2</v>
      </c>
      <c r="E1240" s="2">
        <f>MACD!F1240</f>
        <v>8.3377475590166061E-2</v>
      </c>
      <c r="F1240" s="2">
        <f>'Moving Avg'!D1240</f>
        <v>1.9101600000000001</v>
      </c>
      <c r="G1240" s="2">
        <f>'Moving Avg'!F1240</f>
        <v>1.9592350000000003</v>
      </c>
      <c r="H1240" s="2">
        <f>'Moving Avg'!G1240</f>
        <v>2.0378019999999997</v>
      </c>
      <c r="I1240" s="2">
        <f>'Moving Avg'!H1240</f>
        <v>1.9512355000000026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  <c r="M1240" s="8">
        <f t="shared" si="190"/>
        <v>25</v>
      </c>
      <c r="N1240" s="8">
        <f t="shared" si="191"/>
        <v>100</v>
      </c>
      <c r="O1240" s="8">
        <f t="shared" si="192"/>
        <v>0</v>
      </c>
      <c r="P1240" s="8">
        <f t="shared" si="193"/>
        <v>83.5</v>
      </c>
      <c r="Q1240" s="9">
        <f t="shared" si="194"/>
        <v>56.274999999999999</v>
      </c>
      <c r="R1240" s="9">
        <f t="shared" si="195"/>
        <v>45.875</v>
      </c>
      <c r="S1240" s="9">
        <f t="shared" si="196"/>
        <v>56.325000000000003</v>
      </c>
      <c r="T1240" s="9">
        <f t="shared" si="197"/>
        <v>52.125</v>
      </c>
      <c r="U1240" s="8">
        <f t="shared" si="198"/>
        <v>52.82500000000001</v>
      </c>
      <c r="V1240" s="8">
        <f t="shared" si="199"/>
        <v>52.650000000000006</v>
      </c>
    </row>
    <row r="1241" spans="1:22" ht="13.5" x14ac:dyDescent="0.25">
      <c r="A1241" s="3">
        <f>RSI!A1241</f>
        <v>43816</v>
      </c>
      <c r="B1241" s="2">
        <f>RSI!B1241</f>
        <v>1.8897999999999999</v>
      </c>
      <c r="C1241" s="2">
        <f>RSI!I1241</f>
        <v>40.546213180258633</v>
      </c>
      <c r="D1241" s="2">
        <f>MACD!E1241</f>
        <v>3.9252157688326239E-2</v>
      </c>
      <c r="E1241" s="2">
        <f>MACD!F1241</f>
        <v>7.4552412009798105E-2</v>
      </c>
      <c r="F1241" s="2">
        <f>'Moving Avg'!D1241</f>
        <v>1.8972000000000002</v>
      </c>
      <c r="G1241" s="2">
        <f>'Moving Avg'!F1241</f>
        <v>1.9485850000000002</v>
      </c>
      <c r="H1241" s="2">
        <f>'Moving Avg'!G1241</f>
        <v>2.0389139999999992</v>
      </c>
      <c r="I1241" s="2">
        <f>'Moving Avg'!H1241</f>
        <v>1.9495230000000023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0"/>
        <v>25</v>
      </c>
      <c r="N1241" s="8">
        <f t="shared" si="191"/>
        <v>100</v>
      </c>
      <c r="O1241" s="8">
        <f t="shared" si="192"/>
        <v>0</v>
      </c>
      <c r="P1241" s="8">
        <f t="shared" si="193"/>
        <v>16.5</v>
      </c>
      <c r="Q1241" s="9">
        <f t="shared" si="194"/>
        <v>46.225000000000001</v>
      </c>
      <c r="R1241" s="9">
        <f t="shared" si="195"/>
        <v>29.125</v>
      </c>
      <c r="S1241" s="9">
        <f t="shared" si="196"/>
        <v>26.175000000000001</v>
      </c>
      <c r="T1241" s="9">
        <f t="shared" si="197"/>
        <v>35.375</v>
      </c>
      <c r="U1241" s="8">
        <f t="shared" si="198"/>
        <v>33.841666666666661</v>
      </c>
      <c r="V1241" s="8">
        <f t="shared" si="199"/>
        <v>34.224999999999994</v>
      </c>
    </row>
    <row r="1242" spans="1:22" ht="13.5" x14ac:dyDescent="0.25">
      <c r="A1242" s="3">
        <f>RSI!A1242</f>
        <v>43817</v>
      </c>
      <c r="B1242" s="2">
        <f>RSI!B1242</f>
        <v>1.8805000000000001</v>
      </c>
      <c r="C1242" s="2">
        <f>RSI!I1242</f>
        <v>39.700558097961377</v>
      </c>
      <c r="D1242" s="2">
        <f>MACD!E1242</f>
        <v>2.4638209368665231E-2</v>
      </c>
      <c r="E1242" s="2">
        <f>MACD!F1242</f>
        <v>6.4569571481571525E-2</v>
      </c>
      <c r="F1242" s="2">
        <f>'Moving Avg'!D1242</f>
        <v>1.8935000000000002</v>
      </c>
      <c r="G1242" s="2">
        <f>'Moving Avg'!F1242</f>
        <v>1.9374700000000005</v>
      </c>
      <c r="H1242" s="2">
        <f>'Moving Avg'!G1242</f>
        <v>2.0398399999999994</v>
      </c>
      <c r="I1242" s="2">
        <f>'Moving Avg'!H1242</f>
        <v>1.9479425000000021</v>
      </c>
      <c r="J1242" s="6" t="str">
        <f>OBV!F1242</f>
        <v>BEARISH</v>
      </c>
      <c r="K1242" s="6" t="str">
        <f>OBV!G1242</f>
        <v>STRONG</v>
      </c>
      <c r="L1242" s="6" t="str">
        <f>OBV!H1242</f>
        <v>CONFIRMED BEARISH</v>
      </c>
      <c r="M1242" s="8">
        <f t="shared" si="190"/>
        <v>25</v>
      </c>
      <c r="N1242" s="8">
        <f t="shared" si="191"/>
        <v>100</v>
      </c>
      <c r="O1242" s="8">
        <f t="shared" si="192"/>
        <v>0</v>
      </c>
      <c r="P1242" s="8">
        <f t="shared" si="193"/>
        <v>33</v>
      </c>
      <c r="Q1242" s="9">
        <f t="shared" si="194"/>
        <v>48.7</v>
      </c>
      <c r="R1242" s="9">
        <f t="shared" si="195"/>
        <v>33.25</v>
      </c>
      <c r="S1242" s="9">
        <f t="shared" si="196"/>
        <v>33.6</v>
      </c>
      <c r="T1242" s="9">
        <f t="shared" si="197"/>
        <v>39.5</v>
      </c>
      <c r="U1242" s="8">
        <f t="shared" si="198"/>
        <v>38.516666666666673</v>
      </c>
      <c r="V1242" s="8">
        <f t="shared" si="199"/>
        <v>38.762500000000003</v>
      </c>
    </row>
    <row r="1243" spans="1:22" ht="13.5" x14ac:dyDescent="0.25">
      <c r="A1243" s="3">
        <f>RSI!A1243</f>
        <v>43818</v>
      </c>
      <c r="B1243" s="2">
        <f>RSI!B1243</f>
        <v>1.8620000000000001</v>
      </c>
      <c r="C1243" s="2">
        <f>RSI!I1243</f>
        <v>38.002589637137156</v>
      </c>
      <c r="D1243" s="2">
        <f>MACD!E1243</f>
        <v>2.2725991062735318E-2</v>
      </c>
      <c r="E1243" s="2">
        <f>MACD!F1243</f>
        <v>5.6200855397804284E-2</v>
      </c>
      <c r="F1243" s="2">
        <f>'Moving Avg'!D1243</f>
        <v>1.8935</v>
      </c>
      <c r="G1243" s="2">
        <f>'Moving Avg'!F1243</f>
        <v>1.9254300000000004</v>
      </c>
      <c r="H1243" s="2">
        <f>'Moving Avg'!G1243</f>
        <v>2.0394699999999988</v>
      </c>
      <c r="I1243" s="2">
        <f>'Moving Avg'!H1243</f>
        <v>1.946582000000002</v>
      </c>
      <c r="J1243" s="6" t="str">
        <f>OBV!F1243</f>
        <v>BEARISH</v>
      </c>
      <c r="K1243" s="6" t="str">
        <f>OBV!G1243</f>
        <v>STRONG</v>
      </c>
      <c r="L1243" s="6" t="str">
        <f>OBV!H1243</f>
        <v>NEUTRAL</v>
      </c>
      <c r="M1243" s="8">
        <f t="shared" si="190"/>
        <v>25</v>
      </c>
      <c r="N1243" s="8">
        <f t="shared" si="191"/>
        <v>100</v>
      </c>
      <c r="O1243" s="8">
        <f t="shared" si="192"/>
        <v>0</v>
      </c>
      <c r="P1243" s="8">
        <f t="shared" si="193"/>
        <v>33</v>
      </c>
      <c r="Q1243" s="9">
        <f t="shared" si="194"/>
        <v>48.7</v>
      </c>
      <c r="R1243" s="9">
        <f t="shared" si="195"/>
        <v>33.25</v>
      </c>
      <c r="S1243" s="9">
        <f t="shared" si="196"/>
        <v>33.6</v>
      </c>
      <c r="T1243" s="9">
        <f t="shared" si="197"/>
        <v>39.5</v>
      </c>
      <c r="U1243" s="8">
        <f t="shared" si="198"/>
        <v>38.516666666666673</v>
      </c>
      <c r="V1243" s="8">
        <f t="shared" si="199"/>
        <v>38.762500000000003</v>
      </c>
    </row>
    <row r="1244" spans="1:22" ht="13.5" x14ac:dyDescent="0.25">
      <c r="A1244" s="3">
        <f>RSI!A1244</f>
        <v>43819</v>
      </c>
      <c r="B1244" s="2">
        <f>RSI!B1244</f>
        <v>1.9176</v>
      </c>
      <c r="C1244" s="2">
        <f>RSI!I1244</f>
        <v>45.541162246445786</v>
      </c>
      <c r="D1244" s="2">
        <f>MACD!E1244</f>
        <v>7.6195409248958068E-3</v>
      </c>
      <c r="E1244" s="2">
        <f>MACD!F1244</f>
        <v>4.6484592503222594E-2</v>
      </c>
      <c r="F1244" s="2">
        <f>'Moving Avg'!D1244</f>
        <v>1.8935</v>
      </c>
      <c r="G1244" s="2">
        <f>'Moving Avg'!F1244</f>
        <v>1.9170950000000004</v>
      </c>
      <c r="H1244" s="2">
        <f>'Moving Avg'!G1244</f>
        <v>2.040211999999999</v>
      </c>
      <c r="I1244" s="2">
        <f>'Moving Avg'!H1244</f>
        <v>1.9457675000000016</v>
      </c>
      <c r="J1244" s="6" t="str">
        <f>OBV!F1244</f>
        <v>BEARISH</v>
      </c>
      <c r="K1244" s="6" t="str">
        <f>OBV!G1244</f>
        <v>STRONG</v>
      </c>
      <c r="L1244" s="6" t="str">
        <f>OBV!H1244</f>
        <v>NEUTRAL</v>
      </c>
      <c r="M1244" s="8">
        <f t="shared" si="190"/>
        <v>25</v>
      </c>
      <c r="N1244" s="8">
        <f t="shared" si="191"/>
        <v>100</v>
      </c>
      <c r="O1244" s="8">
        <f t="shared" si="192"/>
        <v>0</v>
      </c>
      <c r="P1244" s="8">
        <f t="shared" si="193"/>
        <v>33</v>
      </c>
      <c r="Q1244" s="9">
        <f t="shared" si="194"/>
        <v>48.7</v>
      </c>
      <c r="R1244" s="9">
        <f t="shared" si="195"/>
        <v>33.25</v>
      </c>
      <c r="S1244" s="9">
        <f t="shared" si="196"/>
        <v>33.6</v>
      </c>
      <c r="T1244" s="9">
        <f t="shared" si="197"/>
        <v>39.5</v>
      </c>
      <c r="U1244" s="8">
        <f t="shared" si="198"/>
        <v>38.516666666666673</v>
      </c>
      <c r="V1244" s="8">
        <f t="shared" si="199"/>
        <v>38.762500000000003</v>
      </c>
    </row>
    <row r="1245" spans="1:22" ht="13.5" x14ac:dyDescent="0.25">
      <c r="A1245" s="3">
        <f>RSI!A1245</f>
        <v>43822</v>
      </c>
      <c r="B1245" s="2">
        <f>RSI!B1245</f>
        <v>1.9176</v>
      </c>
      <c r="C1245" s="2">
        <f>RSI!I1245</f>
        <v>45.541162246445786</v>
      </c>
      <c r="D1245" s="2">
        <f>MACD!E1245</f>
        <v>-3.5210629258319859E-3</v>
      </c>
      <c r="E1245" s="2">
        <f>MACD!F1245</f>
        <v>3.6483461417411676E-2</v>
      </c>
      <c r="F1245" s="2">
        <f>'Moving Avg'!D1245</f>
        <v>1.8935</v>
      </c>
      <c r="G1245" s="2">
        <f>'Moving Avg'!F1245</f>
        <v>1.91154</v>
      </c>
      <c r="H1245" s="2">
        <f>'Moving Avg'!G1245</f>
        <v>2.0409539999999988</v>
      </c>
      <c r="I1245" s="2">
        <f>'Moving Avg'!H1245</f>
        <v>1.9451315000000016</v>
      </c>
      <c r="J1245" s="6" t="str">
        <f>OBV!F1245</f>
        <v>BEARISH</v>
      </c>
      <c r="K1245" s="6" t="str">
        <f>OBV!G1245</f>
        <v>STRONG</v>
      </c>
      <c r="L1245" s="6" t="str">
        <f>OBV!H1245</f>
        <v>NEUTRAL</v>
      </c>
      <c r="M1245" s="8">
        <f t="shared" si="190"/>
        <v>25</v>
      </c>
      <c r="N1245" s="8">
        <f t="shared" si="191"/>
        <v>100</v>
      </c>
      <c r="O1245" s="8">
        <f t="shared" si="192"/>
        <v>0</v>
      </c>
      <c r="P1245" s="8">
        <f t="shared" si="193"/>
        <v>33</v>
      </c>
      <c r="Q1245" s="9">
        <f t="shared" si="194"/>
        <v>48.7</v>
      </c>
      <c r="R1245" s="9">
        <f t="shared" si="195"/>
        <v>33.25</v>
      </c>
      <c r="S1245" s="9">
        <f t="shared" si="196"/>
        <v>33.6</v>
      </c>
      <c r="T1245" s="9">
        <f t="shared" si="197"/>
        <v>39.5</v>
      </c>
      <c r="U1245" s="8">
        <f t="shared" si="198"/>
        <v>38.516666666666673</v>
      </c>
      <c r="V1245" s="8">
        <f t="shared" si="199"/>
        <v>38.762500000000003</v>
      </c>
    </row>
    <row r="1246" spans="1:22" ht="13.5" x14ac:dyDescent="0.25">
      <c r="A1246" s="3">
        <f>RSI!A1246</f>
        <v>43823</v>
      </c>
      <c r="B1246" s="2">
        <f>RSI!B1246</f>
        <v>1.9454</v>
      </c>
      <c r="C1246" s="2">
        <f>RSI!I1246</f>
        <v>49.128169916313858</v>
      </c>
      <c r="D1246" s="2">
        <f>MACD!E1246</f>
        <v>-1.9665951402103587E-3</v>
      </c>
      <c r="E1246" s="2">
        <f>MACD!F1246</f>
        <v>2.8793450105887269E-2</v>
      </c>
      <c r="F1246" s="2">
        <f>'Moving Avg'!D1246</f>
        <v>1.90462</v>
      </c>
      <c r="G1246" s="2">
        <f>'Moving Avg'!F1246</f>
        <v>1.907375</v>
      </c>
      <c r="H1246" s="2">
        <f>'Moving Avg'!G1246</f>
        <v>2.0420659999999993</v>
      </c>
      <c r="I1246" s="2">
        <f>'Moving Avg'!H1246</f>
        <v>1.9450810000000016</v>
      </c>
      <c r="J1246" s="6" t="str">
        <f>OBV!F1246</f>
        <v>BEARISH</v>
      </c>
      <c r="K1246" s="6" t="str">
        <f>OBV!G1246</f>
        <v>STRONG</v>
      </c>
      <c r="L1246" s="6" t="str">
        <f>OBV!H1246</f>
        <v>BEARISH DIVERGENCE</v>
      </c>
      <c r="M1246" s="8">
        <f t="shared" si="190"/>
        <v>25</v>
      </c>
      <c r="N1246" s="8">
        <f t="shared" si="191"/>
        <v>100</v>
      </c>
      <c r="O1246" s="8">
        <f t="shared" si="192"/>
        <v>0</v>
      </c>
      <c r="P1246" s="8">
        <f t="shared" si="193"/>
        <v>33</v>
      </c>
      <c r="Q1246" s="9">
        <f t="shared" si="194"/>
        <v>48.7</v>
      </c>
      <c r="R1246" s="9">
        <f t="shared" si="195"/>
        <v>33.25</v>
      </c>
      <c r="S1246" s="9">
        <f t="shared" si="196"/>
        <v>33.6</v>
      </c>
      <c r="T1246" s="9">
        <f t="shared" si="197"/>
        <v>39.5</v>
      </c>
      <c r="U1246" s="8">
        <f t="shared" si="198"/>
        <v>38.516666666666673</v>
      </c>
      <c r="V1246" s="8">
        <f t="shared" si="199"/>
        <v>38.762500000000003</v>
      </c>
    </row>
    <row r="1247" spans="1:22" ht="13.5" x14ac:dyDescent="0.25">
      <c r="A1247" s="3">
        <f>RSI!A1247</f>
        <v>43824</v>
      </c>
      <c r="B1247" s="2">
        <f>RSI!B1247</f>
        <v>1.9360999999999999</v>
      </c>
      <c r="C1247" s="2">
        <f>RSI!I1247</f>
        <v>47.989409970393211</v>
      </c>
      <c r="D1247" s="2">
        <f>MACD!E1247</f>
        <v>-8.4864098934673837E-3</v>
      </c>
      <c r="E1247" s="2">
        <f>MACD!F1247</f>
        <v>2.1337478106016342E-2</v>
      </c>
      <c r="F1247" s="2">
        <f>'Moving Avg'!D1247</f>
        <v>1.9157400000000002</v>
      </c>
      <c r="G1247" s="2">
        <f>'Moving Avg'!F1247</f>
        <v>1.9078400000000002</v>
      </c>
      <c r="H1247" s="2">
        <f>'Moving Avg'!G1247</f>
        <v>2.042991999999999</v>
      </c>
      <c r="I1247" s="2">
        <f>'Moving Avg'!H1247</f>
        <v>1.9449840000000014</v>
      </c>
      <c r="J1247" s="6" t="str">
        <f>OBV!F1247</f>
        <v>BEARISH</v>
      </c>
      <c r="K1247" s="6" t="str">
        <f>OBV!G1247</f>
        <v>STRONG</v>
      </c>
      <c r="L1247" s="6" t="str">
        <f>OBV!H1247</f>
        <v>BEARISH DIVERGENCE</v>
      </c>
      <c r="M1247" s="8">
        <f t="shared" si="190"/>
        <v>25</v>
      </c>
      <c r="N1247" s="8">
        <f t="shared" si="191"/>
        <v>100</v>
      </c>
      <c r="O1247" s="8">
        <f t="shared" si="192"/>
        <v>0</v>
      </c>
      <c r="P1247" s="8">
        <f t="shared" si="193"/>
        <v>33</v>
      </c>
      <c r="Q1247" s="9">
        <f t="shared" si="194"/>
        <v>48.7</v>
      </c>
      <c r="R1247" s="9">
        <f t="shared" si="195"/>
        <v>33.25</v>
      </c>
      <c r="S1247" s="9">
        <f t="shared" si="196"/>
        <v>33.6</v>
      </c>
      <c r="T1247" s="9">
        <f t="shared" si="197"/>
        <v>39.5</v>
      </c>
      <c r="U1247" s="8">
        <f t="shared" si="198"/>
        <v>38.516666666666673</v>
      </c>
      <c r="V1247" s="8">
        <f t="shared" si="199"/>
        <v>38.762500000000003</v>
      </c>
    </row>
    <row r="1248" spans="1:22" ht="13.5" x14ac:dyDescent="0.25">
      <c r="A1248" s="3">
        <f>RSI!A1248</f>
        <v>43825</v>
      </c>
      <c r="B1248" s="2">
        <f>RSI!B1248</f>
        <v>1.9823999999999999</v>
      </c>
      <c r="C1248" s="2">
        <f>RSI!I1248</f>
        <v>53.738557968969999</v>
      </c>
      <c r="D1248" s="2">
        <f>MACD!E1248</f>
        <v>-2.3042544986264346E-2</v>
      </c>
      <c r="E1248" s="2">
        <f>MACD!F1248</f>
        <v>1.2461473487560203E-2</v>
      </c>
      <c r="F1248" s="2">
        <f>'Moving Avg'!D1248</f>
        <v>1.9398199999999999</v>
      </c>
      <c r="G1248" s="2">
        <f>'Moving Avg'!F1248</f>
        <v>1.910155</v>
      </c>
      <c r="H1248" s="2">
        <f>'Moving Avg'!G1248</f>
        <v>2.044843999999999</v>
      </c>
      <c r="I1248" s="2">
        <f>'Moving Avg'!H1248</f>
        <v>1.9447615000000016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  <c r="M1248" s="8">
        <f t="shared" si="190"/>
        <v>25</v>
      </c>
      <c r="N1248" s="8">
        <f t="shared" si="191"/>
        <v>100</v>
      </c>
      <c r="O1248" s="8">
        <f t="shared" si="192"/>
        <v>0</v>
      </c>
      <c r="P1248" s="8">
        <f t="shared" si="193"/>
        <v>83.5</v>
      </c>
      <c r="Q1248" s="9">
        <f t="shared" si="194"/>
        <v>56.274999999999999</v>
      </c>
      <c r="R1248" s="9">
        <f t="shared" si="195"/>
        <v>45.875</v>
      </c>
      <c r="S1248" s="9">
        <f t="shared" si="196"/>
        <v>56.325000000000003</v>
      </c>
      <c r="T1248" s="9">
        <f t="shared" si="197"/>
        <v>52.125</v>
      </c>
      <c r="U1248" s="8">
        <f t="shared" si="198"/>
        <v>52.82500000000001</v>
      </c>
      <c r="V1248" s="8">
        <f t="shared" si="199"/>
        <v>52.650000000000006</v>
      </c>
    </row>
    <row r="1249" spans="1:22" ht="13.5" x14ac:dyDescent="0.25">
      <c r="A1249" s="3">
        <f>RSI!A1249</f>
        <v>43826</v>
      </c>
      <c r="B1249" s="2">
        <f>RSI!B1249</f>
        <v>1.9731000000000001</v>
      </c>
      <c r="C1249" s="2">
        <f>RSI!I1249</f>
        <v>52.48362036119714</v>
      </c>
      <c r="D1249" s="2">
        <f>MACD!E1249</f>
        <v>-2.63136759565612E-2</v>
      </c>
      <c r="E1249" s="2">
        <f>MACD!F1249</f>
        <v>4.7064435987359222E-3</v>
      </c>
      <c r="F1249" s="2">
        <f>'Moving Avg'!D1249</f>
        <v>1.95092</v>
      </c>
      <c r="G1249" s="2">
        <f>'Moving Avg'!F1249</f>
        <v>1.9120050000000002</v>
      </c>
      <c r="H1249" s="2">
        <f>'Moving Avg'!G1249</f>
        <v>2.0465099999999996</v>
      </c>
      <c r="I1249" s="2">
        <f>'Moving Avg'!H1249</f>
        <v>1.9447605000000017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  <c r="M1249" s="8">
        <f t="shared" si="190"/>
        <v>25</v>
      </c>
      <c r="N1249" s="8">
        <f t="shared" si="191"/>
        <v>100</v>
      </c>
      <c r="O1249" s="8">
        <f t="shared" si="192"/>
        <v>50</v>
      </c>
      <c r="P1249" s="8">
        <f t="shared" si="193"/>
        <v>83.5</v>
      </c>
      <c r="Q1249" s="9">
        <f t="shared" si="194"/>
        <v>63.774999999999999</v>
      </c>
      <c r="R1249" s="9">
        <f t="shared" si="195"/>
        <v>63.375</v>
      </c>
      <c r="S1249" s="9">
        <f t="shared" si="196"/>
        <v>68.825000000000003</v>
      </c>
      <c r="T1249" s="9">
        <f t="shared" si="197"/>
        <v>64.625</v>
      </c>
      <c r="U1249" s="8">
        <f t="shared" si="198"/>
        <v>65.325000000000003</v>
      </c>
      <c r="V1249" s="8">
        <f t="shared" si="199"/>
        <v>65.150000000000006</v>
      </c>
    </row>
    <row r="1250" spans="1:22" ht="13.5" x14ac:dyDescent="0.25">
      <c r="A1250" s="3">
        <f>RSI!A1250</f>
        <v>43829</v>
      </c>
      <c r="B1250" s="2">
        <f>RSI!B1250</f>
        <v>2.0194999999999999</v>
      </c>
      <c r="C1250" s="2">
        <f>RSI!I1250</f>
        <v>57.781029109079277</v>
      </c>
      <c r="D1250" s="2">
        <f>MACD!E1250</f>
        <v>-3.2646172574809951E-2</v>
      </c>
      <c r="E1250" s="2">
        <f>MACD!F1250</f>
        <v>-2.7640796359732528E-3</v>
      </c>
      <c r="F1250" s="2">
        <f>'Moving Avg'!D1250</f>
        <v>1.9713000000000001</v>
      </c>
      <c r="G1250" s="2">
        <f>'Moving Avg'!F1250</f>
        <v>1.9166400000000003</v>
      </c>
      <c r="H1250" s="2">
        <f>'Moving Avg'!G1250</f>
        <v>2.0491039999999994</v>
      </c>
      <c r="I1250" s="2">
        <f>'Moving Avg'!H1250</f>
        <v>1.9452590000000018</v>
      </c>
      <c r="J1250" s="6" t="str">
        <f>OBV!F1250</f>
        <v>BULLISH</v>
      </c>
      <c r="K1250" s="6" t="str">
        <f>OBV!G1250</f>
        <v>WEAK</v>
      </c>
      <c r="L1250" s="6" t="str">
        <f>OBV!H1250</f>
        <v>CONFIRMED BULLISH</v>
      </c>
      <c r="M1250" s="8">
        <f t="shared" si="190"/>
        <v>25</v>
      </c>
      <c r="N1250" s="8">
        <f t="shared" si="191"/>
        <v>100</v>
      </c>
      <c r="O1250" s="8">
        <f t="shared" si="192"/>
        <v>50</v>
      </c>
      <c r="P1250" s="8">
        <f t="shared" si="193"/>
        <v>67</v>
      </c>
      <c r="Q1250" s="9">
        <f t="shared" si="194"/>
        <v>61.3</v>
      </c>
      <c r="R1250" s="9">
        <f t="shared" si="195"/>
        <v>59.25</v>
      </c>
      <c r="S1250" s="9">
        <f t="shared" si="196"/>
        <v>61.400000000000006</v>
      </c>
      <c r="T1250" s="9">
        <f t="shared" si="197"/>
        <v>60.5</v>
      </c>
      <c r="U1250" s="8">
        <f t="shared" si="198"/>
        <v>60.65</v>
      </c>
      <c r="V1250" s="8">
        <f t="shared" si="199"/>
        <v>60.612499999999997</v>
      </c>
    </row>
    <row r="1251" spans="1:22" ht="13.5" x14ac:dyDescent="0.25">
      <c r="A1251" s="3">
        <f>RSI!A1251</f>
        <v>43830</v>
      </c>
      <c r="B1251" s="2">
        <f>RSI!B1251</f>
        <v>2.0009000000000001</v>
      </c>
      <c r="C1251" s="2">
        <f>RSI!I1251</f>
        <v>55.127825087908818</v>
      </c>
      <c r="D1251" s="2">
        <f>MACD!E1251</f>
        <v>-4.1295893029850594E-2</v>
      </c>
      <c r="E1251" s="2">
        <f>MACD!F1251</f>
        <v>-1.047044231474872E-2</v>
      </c>
      <c r="F1251" s="2">
        <f>'Moving Avg'!D1251</f>
        <v>1.9824000000000002</v>
      </c>
      <c r="G1251" s="2">
        <f>'Moving Avg'!F1251</f>
        <v>1.9203450000000004</v>
      </c>
      <c r="H1251" s="2">
        <f>'Moving Avg'!G1251</f>
        <v>2.0491039999999994</v>
      </c>
      <c r="I1251" s="2">
        <f>'Moving Avg'!H1251</f>
        <v>1.9456645000000021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25</v>
      </c>
      <c r="N1251" s="8">
        <f t="shared" si="191"/>
        <v>100</v>
      </c>
      <c r="O1251" s="8">
        <f t="shared" si="192"/>
        <v>50</v>
      </c>
      <c r="P1251" s="8">
        <f t="shared" si="193"/>
        <v>83.5</v>
      </c>
      <c r="Q1251" s="9">
        <f t="shared" si="194"/>
        <v>63.774999999999999</v>
      </c>
      <c r="R1251" s="9">
        <f t="shared" si="195"/>
        <v>63.375</v>
      </c>
      <c r="S1251" s="9">
        <f t="shared" si="196"/>
        <v>68.825000000000003</v>
      </c>
      <c r="T1251" s="9">
        <f t="shared" si="197"/>
        <v>64.625</v>
      </c>
      <c r="U1251" s="8">
        <f t="shared" si="198"/>
        <v>65.325000000000003</v>
      </c>
      <c r="V1251" s="8">
        <f t="shared" si="199"/>
        <v>65.150000000000006</v>
      </c>
    </row>
    <row r="1252" spans="1:22" ht="13.5" x14ac:dyDescent="0.25">
      <c r="A1252" s="3">
        <f>RSI!A1252</f>
        <v>43832</v>
      </c>
      <c r="B1252" s="2">
        <f>RSI!B1252</f>
        <v>2.0009000000000001</v>
      </c>
      <c r="C1252" s="2">
        <f>RSI!I1252</f>
        <v>55.127825087908818</v>
      </c>
      <c r="D1252" s="2">
        <f>MACD!E1252</f>
        <v>-5.0298997169499371E-2</v>
      </c>
      <c r="E1252" s="2">
        <f>MACD!F1252</f>
        <v>-1.843615328569885E-2</v>
      </c>
      <c r="F1252" s="2">
        <f>'Moving Avg'!D1252</f>
        <v>1.9953599999999998</v>
      </c>
      <c r="G1252" s="2">
        <f>'Moving Avg'!F1252</f>
        <v>1.92683</v>
      </c>
      <c r="H1252" s="2">
        <f>'Moving Avg'!G1252</f>
        <v>2.0474359999999994</v>
      </c>
      <c r="I1252" s="2">
        <f>'Moving Avg'!H1252</f>
        <v>1.9460700000000022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0"/>
        <v>25</v>
      </c>
      <c r="N1252" s="8">
        <f t="shared" si="191"/>
        <v>100</v>
      </c>
      <c r="O1252" s="8">
        <f t="shared" si="192"/>
        <v>50</v>
      </c>
      <c r="P1252" s="8">
        <f t="shared" si="193"/>
        <v>83.5</v>
      </c>
      <c r="Q1252" s="9">
        <f t="shared" si="194"/>
        <v>63.774999999999999</v>
      </c>
      <c r="R1252" s="9">
        <f t="shared" si="195"/>
        <v>63.375</v>
      </c>
      <c r="S1252" s="9">
        <f t="shared" si="196"/>
        <v>68.825000000000003</v>
      </c>
      <c r="T1252" s="9">
        <f t="shared" si="197"/>
        <v>64.625</v>
      </c>
      <c r="U1252" s="8">
        <f t="shared" si="198"/>
        <v>65.325000000000003</v>
      </c>
      <c r="V1252" s="8">
        <f t="shared" si="199"/>
        <v>65.150000000000006</v>
      </c>
    </row>
    <row r="1253" spans="1:22" ht="13.5" x14ac:dyDescent="0.25">
      <c r="A1253" s="3">
        <f>RSI!A1253</f>
        <v>43833</v>
      </c>
      <c r="B1253" s="2">
        <f>RSI!B1253</f>
        <v>1.9454</v>
      </c>
      <c r="C1253" s="2">
        <f>RSI!I1253</f>
        <v>47.568932329755</v>
      </c>
      <c r="D1253" s="2">
        <f>MACD!E1253</f>
        <v>-5.6886625801195523E-2</v>
      </c>
      <c r="E1253" s="2">
        <f>MACD!F1253</f>
        <v>-2.6126247788798185E-2</v>
      </c>
      <c r="F1253" s="2">
        <f>'Moving Avg'!D1253</f>
        <v>1.9879599999999999</v>
      </c>
      <c r="G1253" s="2">
        <f>'Moving Avg'!F1253</f>
        <v>1.9277599999999999</v>
      </c>
      <c r="H1253" s="2">
        <f>'Moving Avg'!G1253</f>
        <v>2.0429899999999996</v>
      </c>
      <c r="I1253" s="2">
        <f>'Moving Avg'!H1253</f>
        <v>1.9466000000000023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25</v>
      </c>
      <c r="N1253" s="8">
        <f t="shared" si="191"/>
        <v>100</v>
      </c>
      <c r="O1253" s="8">
        <f t="shared" si="192"/>
        <v>50</v>
      </c>
      <c r="P1253" s="8">
        <f t="shared" si="193"/>
        <v>16.5</v>
      </c>
      <c r="Q1253" s="9">
        <f t="shared" si="194"/>
        <v>53.725000000000001</v>
      </c>
      <c r="R1253" s="9">
        <f t="shared" si="195"/>
        <v>46.625</v>
      </c>
      <c r="S1253" s="9">
        <f t="shared" si="196"/>
        <v>38.674999999999997</v>
      </c>
      <c r="T1253" s="9">
        <f t="shared" si="197"/>
        <v>47.875</v>
      </c>
      <c r="U1253" s="8">
        <f t="shared" si="198"/>
        <v>46.341666666666661</v>
      </c>
      <c r="V1253" s="8">
        <f t="shared" si="199"/>
        <v>46.724999999999994</v>
      </c>
    </row>
    <row r="1254" spans="1:22" ht="13.5" x14ac:dyDescent="0.25">
      <c r="A1254" s="3">
        <f>RSI!A1254</f>
        <v>43836</v>
      </c>
      <c r="B1254" s="2">
        <f>RSI!B1254</f>
        <v>1.899</v>
      </c>
      <c r="C1254" s="2">
        <f>RSI!I1254</f>
        <v>42.341769709949858</v>
      </c>
      <c r="D1254" s="2">
        <f>MACD!E1254</f>
        <v>-5.0359136828294515E-2</v>
      </c>
      <c r="E1254" s="2">
        <f>MACD!F1254</f>
        <v>-3.0972825596697454E-2</v>
      </c>
      <c r="F1254" s="2">
        <f>'Moving Avg'!D1254</f>
        <v>1.9731400000000001</v>
      </c>
      <c r="G1254" s="2">
        <f>'Moving Avg'!F1254</f>
        <v>1.9296099999999998</v>
      </c>
      <c r="H1254" s="2">
        <f>'Moving Avg'!G1254</f>
        <v>2.0370599999999994</v>
      </c>
      <c r="I1254" s="2">
        <f>'Moving Avg'!H1254</f>
        <v>1.9468535000000022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45</v>
      </c>
      <c r="O1254" s="8">
        <f t="shared" si="192"/>
        <v>50</v>
      </c>
      <c r="P1254" s="8">
        <f t="shared" si="193"/>
        <v>16.5</v>
      </c>
      <c r="Q1254" s="9">
        <f t="shared" si="194"/>
        <v>34.475000000000001</v>
      </c>
      <c r="R1254" s="9">
        <f t="shared" si="195"/>
        <v>35.625</v>
      </c>
      <c r="S1254" s="9">
        <f t="shared" si="196"/>
        <v>30.425000000000001</v>
      </c>
      <c r="T1254" s="9">
        <f t="shared" si="197"/>
        <v>34.125</v>
      </c>
      <c r="U1254" s="8">
        <f t="shared" si="198"/>
        <v>33.508333333333333</v>
      </c>
      <c r="V1254" s="8">
        <f t="shared" si="199"/>
        <v>33.662499999999994</v>
      </c>
    </row>
    <row r="1255" spans="1:22" ht="13.5" x14ac:dyDescent="0.25">
      <c r="A1255" s="3">
        <f>RSI!A1255</f>
        <v>43837</v>
      </c>
      <c r="B1255" s="2">
        <f>RSI!B1255</f>
        <v>1.9545999999999999</v>
      </c>
      <c r="C1255" s="2">
        <f>RSI!I1255</f>
        <v>49.502451819586398</v>
      </c>
      <c r="D1255" s="2">
        <f>MACD!E1255</f>
        <v>-4.8577666700485578E-2</v>
      </c>
      <c r="E1255" s="2">
        <f>MACD!F1255</f>
        <v>-3.4493793817455085E-2</v>
      </c>
      <c r="F1255" s="2">
        <f>'Moving Avg'!D1255</f>
        <v>1.9601600000000001</v>
      </c>
      <c r="G1255" s="2">
        <f>'Moving Avg'!F1255</f>
        <v>1.9337799999999998</v>
      </c>
      <c r="H1255" s="2">
        <f>'Moving Avg'!G1255</f>
        <v>2.0316859999999997</v>
      </c>
      <c r="I1255" s="2">
        <f>'Moving Avg'!H1255</f>
        <v>1.9472510000000023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45</v>
      </c>
      <c r="O1255" s="8">
        <f t="shared" si="192"/>
        <v>50</v>
      </c>
      <c r="P1255" s="8">
        <f t="shared" si="193"/>
        <v>16.5</v>
      </c>
      <c r="Q1255" s="9">
        <f t="shared" si="194"/>
        <v>34.475000000000001</v>
      </c>
      <c r="R1255" s="9">
        <f t="shared" si="195"/>
        <v>35.625</v>
      </c>
      <c r="S1255" s="9">
        <f t="shared" si="196"/>
        <v>30.425000000000001</v>
      </c>
      <c r="T1255" s="9">
        <f t="shared" si="197"/>
        <v>34.125</v>
      </c>
      <c r="U1255" s="8">
        <f t="shared" si="198"/>
        <v>33.508333333333333</v>
      </c>
      <c r="V1255" s="8">
        <f t="shared" si="199"/>
        <v>33.662499999999994</v>
      </c>
    </row>
    <row r="1256" spans="1:22" ht="13.5" x14ac:dyDescent="0.25">
      <c r="A1256" s="3">
        <f>RSI!A1256</f>
        <v>43838</v>
      </c>
      <c r="B1256" s="2">
        <f>RSI!B1256</f>
        <v>2.0009000000000001</v>
      </c>
      <c r="C1256" s="2">
        <f>RSI!I1256</f>
        <v>54.562958624114323</v>
      </c>
      <c r="D1256" s="2">
        <f>MACD!E1256</f>
        <v>-4.6202695327410392E-2</v>
      </c>
      <c r="E1256" s="2">
        <f>MACD!F1256</f>
        <v>-3.683557411944615E-2</v>
      </c>
      <c r="F1256" s="2">
        <f>'Moving Avg'!D1256</f>
        <v>1.9601600000000001</v>
      </c>
      <c r="G1256" s="2">
        <f>'Moving Avg'!F1256</f>
        <v>1.9360950000000003</v>
      </c>
      <c r="H1256" s="2">
        <f>'Moving Avg'!G1256</f>
        <v>2.0279799999999994</v>
      </c>
      <c r="I1256" s="2">
        <f>'Moving Avg'!H1256</f>
        <v>1.9477460000000022</v>
      </c>
      <c r="J1256" s="6" t="str">
        <f>OBV!F1256</f>
        <v>BULLISH</v>
      </c>
      <c r="K1256" s="6" t="str">
        <f>OBV!G1256</f>
        <v>WEAK</v>
      </c>
      <c r="L1256" s="6" t="str">
        <f>OBV!H1256</f>
        <v>NEUTRAL</v>
      </c>
      <c r="M1256" s="8">
        <f t="shared" si="190"/>
        <v>25</v>
      </c>
      <c r="N1256" s="8">
        <f t="shared" si="191"/>
        <v>45</v>
      </c>
      <c r="O1256" s="8">
        <f t="shared" si="192"/>
        <v>50</v>
      </c>
      <c r="P1256" s="8">
        <f t="shared" si="193"/>
        <v>33</v>
      </c>
      <c r="Q1256" s="9">
        <f t="shared" si="194"/>
        <v>36.950000000000003</v>
      </c>
      <c r="R1256" s="9">
        <f t="shared" si="195"/>
        <v>39.75</v>
      </c>
      <c r="S1256" s="9">
        <f t="shared" si="196"/>
        <v>37.85</v>
      </c>
      <c r="T1256" s="9">
        <f t="shared" si="197"/>
        <v>38.25</v>
      </c>
      <c r="U1256" s="8">
        <f t="shared" si="198"/>
        <v>38.183333333333337</v>
      </c>
      <c r="V1256" s="8">
        <f t="shared" si="199"/>
        <v>38.200000000000003</v>
      </c>
    </row>
    <row r="1257" spans="1:22" ht="13.5" x14ac:dyDescent="0.25">
      <c r="A1257" s="3">
        <f>RSI!A1257</f>
        <v>43839</v>
      </c>
      <c r="B1257" s="2">
        <f>RSI!B1257</f>
        <v>2.1120999999999999</v>
      </c>
      <c r="C1257" s="2">
        <f>RSI!I1257</f>
        <v>63.91589770897567</v>
      </c>
      <c r="D1257" s="2">
        <f>MACD!E1257</f>
        <v>-5.4115721227965041E-2</v>
      </c>
      <c r="E1257" s="2">
        <f>MACD!F1257</f>
        <v>-4.0291603541149933E-2</v>
      </c>
      <c r="F1257" s="2">
        <f>'Moving Avg'!D1257</f>
        <v>1.9824000000000002</v>
      </c>
      <c r="G1257" s="2">
        <f>'Moving Avg'!F1257</f>
        <v>1.9467500000000002</v>
      </c>
      <c r="H1257" s="2">
        <f>'Moving Avg'!G1257</f>
        <v>2.0261279999999995</v>
      </c>
      <c r="I1257" s="2">
        <f>'Moving Avg'!H1257</f>
        <v>1.9487970000000021</v>
      </c>
      <c r="J1257" s="6" t="str">
        <f>OBV!F1257</f>
        <v>BULLISH</v>
      </c>
      <c r="K1257" s="6" t="str">
        <f>OBV!G1257</f>
        <v>WEAK</v>
      </c>
      <c r="L1257" s="6" t="str">
        <f>OBV!H1257</f>
        <v>CONFIRMED BULLISH</v>
      </c>
      <c r="M1257" s="8">
        <f t="shared" si="190"/>
        <v>25</v>
      </c>
      <c r="N1257" s="8">
        <f t="shared" si="191"/>
        <v>45</v>
      </c>
      <c r="O1257" s="8">
        <f t="shared" si="192"/>
        <v>50</v>
      </c>
      <c r="P1257" s="8">
        <f t="shared" si="193"/>
        <v>67</v>
      </c>
      <c r="Q1257" s="9">
        <f t="shared" si="194"/>
        <v>42.05</v>
      </c>
      <c r="R1257" s="9">
        <f t="shared" si="195"/>
        <v>48.25</v>
      </c>
      <c r="S1257" s="9">
        <f t="shared" si="196"/>
        <v>53.150000000000006</v>
      </c>
      <c r="T1257" s="9">
        <f t="shared" si="197"/>
        <v>46.75</v>
      </c>
      <c r="U1257" s="8">
        <f t="shared" si="198"/>
        <v>47.816666666666663</v>
      </c>
      <c r="V1257" s="8">
        <f t="shared" si="199"/>
        <v>47.55</v>
      </c>
    </row>
    <row r="1258" spans="1:22" ht="13.5" x14ac:dyDescent="0.25">
      <c r="A1258" s="3">
        <f>RSI!A1258</f>
        <v>43840</v>
      </c>
      <c r="B1258" s="2">
        <f>RSI!B1258</f>
        <v>2.1583999999999999</v>
      </c>
      <c r="C1258" s="2">
        <f>RSI!I1258</f>
        <v>66.965008132164527</v>
      </c>
      <c r="D1258" s="2">
        <f>MACD!E1258</f>
        <v>-5.8010932731499709E-2</v>
      </c>
      <c r="E1258" s="2">
        <f>MACD!F1258</f>
        <v>-4.3835469379219894E-2</v>
      </c>
      <c r="F1258" s="2">
        <f>'Moving Avg'!D1258</f>
        <v>2.0249999999999999</v>
      </c>
      <c r="G1258" s="2">
        <f>'Moving Avg'!F1258</f>
        <v>1.96157</v>
      </c>
      <c r="H1258" s="2">
        <f>'Moving Avg'!G1258</f>
        <v>2.0257579999999997</v>
      </c>
      <c r="I1258" s="2">
        <f>'Moving Avg'!H1258</f>
        <v>1.9499010000000021</v>
      </c>
      <c r="J1258" s="6" t="str">
        <f>OBV!F1258</f>
        <v>BULLISH</v>
      </c>
      <c r="K1258" s="6" t="str">
        <f>OBV!G1258</f>
        <v>WEAK</v>
      </c>
      <c r="L1258" s="6" t="str">
        <f>OBV!H1258</f>
        <v>CONFIRMED BULLISH</v>
      </c>
      <c r="M1258" s="8">
        <f t="shared" si="190"/>
        <v>25</v>
      </c>
      <c r="N1258" s="8">
        <f t="shared" si="191"/>
        <v>45</v>
      </c>
      <c r="O1258" s="8">
        <f t="shared" si="192"/>
        <v>50</v>
      </c>
      <c r="P1258" s="8">
        <f t="shared" si="193"/>
        <v>67</v>
      </c>
      <c r="Q1258" s="9">
        <f t="shared" si="194"/>
        <v>42.05</v>
      </c>
      <c r="R1258" s="9">
        <f t="shared" si="195"/>
        <v>48.25</v>
      </c>
      <c r="S1258" s="9">
        <f t="shared" si="196"/>
        <v>53.150000000000006</v>
      </c>
      <c r="T1258" s="9">
        <f t="shared" si="197"/>
        <v>46.75</v>
      </c>
      <c r="U1258" s="8">
        <f t="shared" si="198"/>
        <v>47.816666666666663</v>
      </c>
      <c r="V1258" s="8">
        <f t="shared" si="199"/>
        <v>47.55</v>
      </c>
    </row>
    <row r="1259" spans="1:22" ht="13.5" x14ac:dyDescent="0.25">
      <c r="A1259" s="3">
        <f>RSI!A1259</f>
        <v>43843</v>
      </c>
      <c r="B1259" s="2">
        <f>RSI!B1259</f>
        <v>2.1583999999999999</v>
      </c>
      <c r="C1259" s="2">
        <f>RSI!I1259</f>
        <v>66.965008132164527</v>
      </c>
      <c r="D1259" s="2">
        <f>MACD!E1259</f>
        <v>-6.3838110602001397E-2</v>
      </c>
      <c r="E1259" s="2">
        <f>MACD!F1259</f>
        <v>-4.7835997623776196E-2</v>
      </c>
      <c r="F1259" s="2">
        <f>'Moving Avg'!D1259</f>
        <v>2.0768800000000001</v>
      </c>
      <c r="G1259" s="2">
        <f>'Moving Avg'!F1259</f>
        <v>1.9736100000000001</v>
      </c>
      <c r="H1259" s="2">
        <f>'Moving Avg'!G1259</f>
        <v>2.0240899999999997</v>
      </c>
      <c r="I1259" s="2">
        <f>'Moving Avg'!H1259</f>
        <v>1.9510050000000019</v>
      </c>
      <c r="J1259" s="6" t="str">
        <f>OBV!F1259</f>
        <v>BULLISH</v>
      </c>
      <c r="K1259" s="6" t="str">
        <f>OBV!G1259</f>
        <v>WEAK</v>
      </c>
      <c r="L1259" s="6" t="str">
        <f>OBV!H1259</f>
        <v>CONFIRMED BULLISH</v>
      </c>
      <c r="M1259" s="8">
        <f t="shared" si="190"/>
        <v>25</v>
      </c>
      <c r="N1259" s="8">
        <f t="shared" si="191"/>
        <v>45</v>
      </c>
      <c r="O1259" s="8">
        <f t="shared" si="192"/>
        <v>50</v>
      </c>
      <c r="P1259" s="8">
        <f t="shared" si="193"/>
        <v>67</v>
      </c>
      <c r="Q1259" s="9">
        <f t="shared" si="194"/>
        <v>42.05</v>
      </c>
      <c r="R1259" s="9">
        <f t="shared" si="195"/>
        <v>48.25</v>
      </c>
      <c r="S1259" s="9">
        <f t="shared" si="196"/>
        <v>53.150000000000006</v>
      </c>
      <c r="T1259" s="9">
        <f t="shared" si="197"/>
        <v>46.75</v>
      </c>
      <c r="U1259" s="8">
        <f t="shared" si="198"/>
        <v>47.816666666666663</v>
      </c>
      <c r="V1259" s="8">
        <f t="shared" si="199"/>
        <v>47.55</v>
      </c>
    </row>
    <row r="1260" spans="1:22" ht="13.5" x14ac:dyDescent="0.25">
      <c r="A1260" s="3">
        <f>RSI!A1260</f>
        <v>43845</v>
      </c>
      <c r="B1260" s="2">
        <f>RSI!B1260</f>
        <v>2.2418</v>
      </c>
      <c r="C1260" s="2">
        <f>RSI!I1260</f>
        <v>71.921608442128232</v>
      </c>
      <c r="D1260" s="2">
        <f>MACD!E1260</f>
        <v>-6.8827060664622408E-2</v>
      </c>
      <c r="E1260" s="2">
        <f>MACD!F1260</f>
        <v>-5.2034210231945439E-2</v>
      </c>
      <c r="F1260" s="2">
        <f>'Moving Avg'!D1260</f>
        <v>2.1343199999999998</v>
      </c>
      <c r="G1260" s="2">
        <f>'Moving Avg'!F1260</f>
        <v>1.9898199999999999</v>
      </c>
      <c r="H1260" s="2">
        <f>'Moving Avg'!G1260</f>
        <v>2.0235339999999997</v>
      </c>
      <c r="I1260" s="2">
        <f>'Moving Avg'!H1260</f>
        <v>1.952526000000002</v>
      </c>
      <c r="J1260" s="6" t="str">
        <f>OBV!F1260</f>
        <v>BULLISH</v>
      </c>
      <c r="K1260" s="6" t="str">
        <f>OBV!G1260</f>
        <v>WEAK</v>
      </c>
      <c r="L1260" s="6" t="str">
        <f>OBV!H1260</f>
        <v>CONFIRMED BULLISH</v>
      </c>
      <c r="M1260" s="8">
        <f t="shared" si="190"/>
        <v>0</v>
      </c>
      <c r="N1260" s="8">
        <f t="shared" si="191"/>
        <v>45</v>
      </c>
      <c r="O1260" s="8">
        <f t="shared" si="192"/>
        <v>50</v>
      </c>
      <c r="P1260" s="8">
        <f t="shared" si="193"/>
        <v>67</v>
      </c>
      <c r="Q1260" s="9">
        <f t="shared" si="194"/>
        <v>33.299999999999997</v>
      </c>
      <c r="R1260" s="9">
        <f t="shared" si="195"/>
        <v>43.25</v>
      </c>
      <c r="S1260" s="9">
        <f t="shared" si="196"/>
        <v>49.400000000000006</v>
      </c>
      <c r="T1260" s="9">
        <f t="shared" si="197"/>
        <v>40.5</v>
      </c>
      <c r="U1260" s="8">
        <f t="shared" si="198"/>
        <v>41.983333333333334</v>
      </c>
      <c r="V1260" s="8">
        <f t="shared" si="199"/>
        <v>41.612499999999997</v>
      </c>
    </row>
    <row r="1261" spans="1:22" ht="13.5" x14ac:dyDescent="0.25">
      <c r="A1261" s="3">
        <f>RSI!A1261</f>
        <v>43846</v>
      </c>
      <c r="B1261" s="2">
        <f>RSI!B1261</f>
        <v>2.2696000000000001</v>
      </c>
      <c r="C1261" s="2">
        <f>RSI!I1261</f>
        <v>73.35664208590461</v>
      </c>
      <c r="D1261" s="2">
        <f>MACD!E1261</f>
        <v>-7.9405559310098628E-2</v>
      </c>
      <c r="E1261" s="2">
        <f>MACD!F1261</f>
        <v>-5.7508480047576083E-2</v>
      </c>
      <c r="F1261" s="2">
        <f>'Moving Avg'!D1261</f>
        <v>2.1880600000000001</v>
      </c>
      <c r="G1261" s="2">
        <f>'Moving Avg'!F1261</f>
        <v>2.00881</v>
      </c>
      <c r="H1261" s="2">
        <f>'Moving Avg'!G1261</f>
        <v>2.0235339999999997</v>
      </c>
      <c r="I1261" s="2">
        <f>'Moving Avg'!H1261</f>
        <v>1.9541860000000022</v>
      </c>
      <c r="J1261" s="6" t="str">
        <f>OBV!F1261</f>
        <v>BULLISH</v>
      </c>
      <c r="K1261" s="6" t="str">
        <f>OBV!G1261</f>
        <v>WEAK</v>
      </c>
      <c r="L1261" s="6" t="str">
        <f>OBV!H1261</f>
        <v>CONFIRMED BULLISH</v>
      </c>
      <c r="M1261" s="8">
        <f t="shared" si="190"/>
        <v>0</v>
      </c>
      <c r="N1261" s="8">
        <f t="shared" si="191"/>
        <v>100</v>
      </c>
      <c r="O1261" s="8">
        <f t="shared" si="192"/>
        <v>50</v>
      </c>
      <c r="P1261" s="8">
        <f t="shared" si="193"/>
        <v>67</v>
      </c>
      <c r="Q1261" s="9">
        <f t="shared" si="194"/>
        <v>52.55</v>
      </c>
      <c r="R1261" s="9">
        <f t="shared" si="195"/>
        <v>54.25</v>
      </c>
      <c r="S1261" s="9">
        <f t="shared" si="196"/>
        <v>57.650000000000006</v>
      </c>
      <c r="T1261" s="9">
        <f t="shared" si="197"/>
        <v>54.25</v>
      </c>
      <c r="U1261" s="8">
        <f t="shared" si="198"/>
        <v>54.816666666666663</v>
      </c>
      <c r="V1261" s="8">
        <f t="shared" si="199"/>
        <v>54.674999999999997</v>
      </c>
    </row>
    <row r="1262" spans="1:22" ht="13.5" x14ac:dyDescent="0.25">
      <c r="A1262" s="3">
        <f>RSI!A1262</f>
        <v>43847</v>
      </c>
      <c r="B1262" s="2">
        <f>RSI!B1262</f>
        <v>2.2881</v>
      </c>
      <c r="C1262" s="2">
        <f>RSI!I1262</f>
        <v>74.298028466890372</v>
      </c>
      <c r="D1262" s="2">
        <f>MACD!E1262</f>
        <v>-9.1221128798034901E-2</v>
      </c>
      <c r="E1262" s="2">
        <f>MACD!F1262</f>
        <v>-6.4251009797667846E-2</v>
      </c>
      <c r="F1262" s="2">
        <f>'Moving Avg'!D1262</f>
        <v>2.2232600000000002</v>
      </c>
      <c r="G1262" s="2">
        <f>'Moving Avg'!F1262</f>
        <v>2.0291900000000003</v>
      </c>
      <c r="H1262" s="2">
        <f>'Moving Avg'!G1262</f>
        <v>2.0239039999999999</v>
      </c>
      <c r="I1262" s="2">
        <f>'Moving Avg'!H1262</f>
        <v>1.9559385000000022</v>
      </c>
      <c r="J1262" s="6" t="str">
        <f>OBV!F1262</f>
        <v>BULLISH</v>
      </c>
      <c r="K1262" s="6" t="str">
        <f>OBV!G1262</f>
        <v>WEAK</v>
      </c>
      <c r="L1262" s="6" t="str">
        <f>OBV!H1262</f>
        <v>CONFIRMED BULLISH</v>
      </c>
      <c r="M1262" s="8">
        <f t="shared" si="190"/>
        <v>0</v>
      </c>
      <c r="N1262" s="8">
        <f t="shared" si="191"/>
        <v>100</v>
      </c>
      <c r="O1262" s="8">
        <f t="shared" si="192"/>
        <v>50</v>
      </c>
      <c r="P1262" s="8">
        <f t="shared" si="193"/>
        <v>67</v>
      </c>
      <c r="Q1262" s="9">
        <f t="shared" si="194"/>
        <v>52.55</v>
      </c>
      <c r="R1262" s="9">
        <f t="shared" si="195"/>
        <v>54.25</v>
      </c>
      <c r="S1262" s="9">
        <f t="shared" si="196"/>
        <v>57.650000000000006</v>
      </c>
      <c r="T1262" s="9">
        <f t="shared" si="197"/>
        <v>54.25</v>
      </c>
      <c r="U1262" s="8">
        <f t="shared" si="198"/>
        <v>54.816666666666663</v>
      </c>
      <c r="V1262" s="8">
        <f t="shared" si="199"/>
        <v>54.674999999999997</v>
      </c>
    </row>
    <row r="1263" spans="1:22" ht="13.5" x14ac:dyDescent="0.25">
      <c r="A1263" s="3">
        <f>RSI!A1263</f>
        <v>43850</v>
      </c>
      <c r="B1263" s="2">
        <f>RSI!B1263</f>
        <v>2.3807</v>
      </c>
      <c r="C1263" s="2">
        <f>RSI!I1263</f>
        <v>78.410043240679641</v>
      </c>
      <c r="D1263" s="2">
        <f>MACD!E1263</f>
        <v>-0.11810943960712406</v>
      </c>
      <c r="E1263" s="2">
        <f>MACD!F1263</f>
        <v>-7.5022695759559083E-2</v>
      </c>
      <c r="F1263" s="2">
        <f>'Moving Avg'!D1263</f>
        <v>2.2677199999999997</v>
      </c>
      <c r="G1263" s="2">
        <f>'Moving Avg'!F1263</f>
        <v>2.0551249999999994</v>
      </c>
      <c r="H1263" s="2">
        <f>'Moving Avg'!G1263</f>
        <v>2.0261260000000001</v>
      </c>
      <c r="I1263" s="2">
        <f>'Moving Avg'!H1263</f>
        <v>1.9581540000000024</v>
      </c>
      <c r="J1263" s="6" t="str">
        <f>OBV!F1263</f>
        <v>BULLISH</v>
      </c>
      <c r="K1263" s="6" t="str">
        <f>OBV!G1263</f>
        <v>WEAK</v>
      </c>
      <c r="L1263" s="6" t="str">
        <f>OBV!H1263</f>
        <v>CONFIRMED BULLISH</v>
      </c>
      <c r="M1263" s="8">
        <f t="shared" si="190"/>
        <v>0</v>
      </c>
      <c r="N1263" s="8">
        <f t="shared" si="191"/>
        <v>100</v>
      </c>
      <c r="O1263" s="8">
        <f t="shared" si="192"/>
        <v>50</v>
      </c>
      <c r="P1263" s="8">
        <f t="shared" si="193"/>
        <v>67</v>
      </c>
      <c r="Q1263" s="9">
        <f t="shared" si="194"/>
        <v>52.55</v>
      </c>
      <c r="R1263" s="9">
        <f t="shared" si="195"/>
        <v>54.25</v>
      </c>
      <c r="S1263" s="9">
        <f t="shared" si="196"/>
        <v>57.650000000000006</v>
      </c>
      <c r="T1263" s="9">
        <f t="shared" si="197"/>
        <v>54.25</v>
      </c>
      <c r="U1263" s="8">
        <f t="shared" si="198"/>
        <v>54.816666666666663</v>
      </c>
      <c r="V1263" s="8">
        <f t="shared" si="199"/>
        <v>54.674999999999997</v>
      </c>
    </row>
    <row r="1264" spans="1:22" ht="13.5" x14ac:dyDescent="0.25">
      <c r="A1264" s="3">
        <f>RSI!A1264</f>
        <v>43851</v>
      </c>
      <c r="B1264" s="2">
        <f>RSI!B1264</f>
        <v>2.4641000000000002</v>
      </c>
      <c r="C1264" s="2">
        <f>RSI!I1264</f>
        <v>81.310264493888894</v>
      </c>
      <c r="D1264" s="2">
        <f>MACD!E1264</f>
        <v>-0.15610672654179925</v>
      </c>
      <c r="E1264" s="2">
        <f>MACD!F1264</f>
        <v>-9.1239501916007118E-2</v>
      </c>
      <c r="F1264" s="2">
        <f>'Moving Avg'!D1264</f>
        <v>2.3288599999999997</v>
      </c>
      <c r="G1264" s="2">
        <f>'Moving Avg'!F1264</f>
        <v>2.0824499999999997</v>
      </c>
      <c r="H1264" s="2">
        <f>'Moving Avg'!G1264</f>
        <v>2.0300160000000003</v>
      </c>
      <c r="I1264" s="2">
        <f>'Moving Avg'!H1264</f>
        <v>1.9607865000000024</v>
      </c>
      <c r="J1264" s="6" t="str">
        <f>OBV!F1264</f>
        <v>BULLISH</v>
      </c>
      <c r="K1264" s="6" t="str">
        <f>OBV!G1264</f>
        <v>WEAK</v>
      </c>
      <c r="L1264" s="6" t="str">
        <f>OBV!H1264</f>
        <v>CONFIRMED BULLISH</v>
      </c>
      <c r="M1264" s="8">
        <f t="shared" si="190"/>
        <v>0</v>
      </c>
      <c r="N1264" s="8">
        <f t="shared" si="191"/>
        <v>100</v>
      </c>
      <c r="O1264" s="8">
        <f t="shared" si="192"/>
        <v>50</v>
      </c>
      <c r="P1264" s="8">
        <f t="shared" si="193"/>
        <v>67</v>
      </c>
      <c r="Q1264" s="9">
        <f t="shared" si="194"/>
        <v>52.55</v>
      </c>
      <c r="R1264" s="9">
        <f t="shared" si="195"/>
        <v>54.25</v>
      </c>
      <c r="S1264" s="9">
        <f t="shared" si="196"/>
        <v>57.650000000000006</v>
      </c>
      <c r="T1264" s="9">
        <f t="shared" si="197"/>
        <v>54.25</v>
      </c>
      <c r="U1264" s="8">
        <f t="shared" si="198"/>
        <v>54.816666666666663</v>
      </c>
      <c r="V1264" s="8">
        <f t="shared" si="199"/>
        <v>54.674999999999997</v>
      </c>
    </row>
    <row r="1265" spans="1:22" ht="13.5" x14ac:dyDescent="0.25">
      <c r="A1265" s="3">
        <f>RSI!A1265</f>
        <v>43852</v>
      </c>
      <c r="B1265" s="2">
        <f>RSI!B1265</f>
        <v>2.5196999999999998</v>
      </c>
      <c r="C1265" s="2">
        <f>RSI!I1265</f>
        <v>82.9542186273857</v>
      </c>
      <c r="D1265" s="2">
        <f>MACD!E1265</f>
        <v>-0.18610224506279249</v>
      </c>
      <c r="E1265" s="2">
        <f>MACD!F1265</f>
        <v>-0.11021205054536419</v>
      </c>
      <c r="F1265" s="2">
        <f>'Moving Avg'!D1265</f>
        <v>2.3844400000000001</v>
      </c>
      <c r="G1265" s="2">
        <f>'Moving Avg'!F1265</f>
        <v>2.112555</v>
      </c>
      <c r="H1265" s="2">
        <f>'Moving Avg'!G1265</f>
        <v>2.0363160000000002</v>
      </c>
      <c r="I1265" s="2">
        <f>'Moving Avg'!H1265</f>
        <v>1.9636970000000027</v>
      </c>
      <c r="J1265" s="6" t="str">
        <f>OBV!F1265</f>
        <v>BULLISH</v>
      </c>
      <c r="K1265" s="6" t="str">
        <f>OBV!G1265</f>
        <v>WEAK</v>
      </c>
      <c r="L1265" s="6" t="str">
        <f>OBV!H1265</f>
        <v>CONFIRMED BULLISH</v>
      </c>
      <c r="M1265" s="8">
        <f t="shared" si="190"/>
        <v>0</v>
      </c>
      <c r="N1265" s="8">
        <f t="shared" si="191"/>
        <v>100</v>
      </c>
      <c r="O1265" s="8">
        <f t="shared" si="192"/>
        <v>50</v>
      </c>
      <c r="P1265" s="8">
        <f t="shared" si="193"/>
        <v>67</v>
      </c>
      <c r="Q1265" s="9">
        <f t="shared" si="194"/>
        <v>52.55</v>
      </c>
      <c r="R1265" s="9">
        <f t="shared" si="195"/>
        <v>54.25</v>
      </c>
      <c r="S1265" s="9">
        <f t="shared" si="196"/>
        <v>57.650000000000006</v>
      </c>
      <c r="T1265" s="9">
        <f t="shared" si="197"/>
        <v>54.25</v>
      </c>
      <c r="U1265" s="8">
        <f t="shared" si="198"/>
        <v>54.816666666666663</v>
      </c>
      <c r="V1265" s="8">
        <f t="shared" si="199"/>
        <v>54.674999999999997</v>
      </c>
    </row>
    <row r="1266" spans="1:22" ht="13.5" x14ac:dyDescent="0.25">
      <c r="A1266" s="3">
        <f>RSI!A1266</f>
        <v>43853</v>
      </c>
      <c r="B1266" s="2">
        <f>RSI!B1266</f>
        <v>2.4733999999999998</v>
      </c>
      <c r="C1266" s="2">
        <f>RSI!I1266</f>
        <v>76.889062438348418</v>
      </c>
      <c r="D1266" s="2">
        <f>MACD!E1266</f>
        <v>-0.2033693636184104</v>
      </c>
      <c r="E1266" s="2">
        <f>MACD!F1266</f>
        <v>-0.12884351315997344</v>
      </c>
      <c r="F1266" s="2">
        <f>'Moving Avg'!D1266</f>
        <v>2.4251999999999998</v>
      </c>
      <c r="G1266" s="2">
        <f>'Moving Avg'!F1266</f>
        <v>2.1389550000000002</v>
      </c>
      <c r="H1266" s="2">
        <f>'Moving Avg'!G1266</f>
        <v>2.04169</v>
      </c>
      <c r="I1266" s="2">
        <f>'Moving Avg'!H1266</f>
        <v>1.9663760000000028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  <c r="M1266" s="8">
        <f t="shared" si="190"/>
        <v>0</v>
      </c>
      <c r="N1266" s="8">
        <f t="shared" si="191"/>
        <v>100</v>
      </c>
      <c r="O1266" s="8">
        <f t="shared" si="192"/>
        <v>50</v>
      </c>
      <c r="P1266" s="8">
        <f t="shared" si="193"/>
        <v>67</v>
      </c>
      <c r="Q1266" s="9">
        <f t="shared" si="194"/>
        <v>52.55</v>
      </c>
      <c r="R1266" s="9">
        <f t="shared" si="195"/>
        <v>54.25</v>
      </c>
      <c r="S1266" s="9">
        <f t="shared" si="196"/>
        <v>57.650000000000006</v>
      </c>
      <c r="T1266" s="9">
        <f t="shared" si="197"/>
        <v>54.25</v>
      </c>
      <c r="U1266" s="8">
        <f t="shared" si="198"/>
        <v>54.816666666666663</v>
      </c>
      <c r="V1266" s="8">
        <f t="shared" si="199"/>
        <v>54.674999999999997</v>
      </c>
    </row>
    <row r="1267" spans="1:22" ht="13.5" x14ac:dyDescent="0.25">
      <c r="A1267" s="3">
        <f>RSI!A1267</f>
        <v>43854</v>
      </c>
      <c r="B1267" s="2">
        <f>RSI!B1267</f>
        <v>2.3993000000000002</v>
      </c>
      <c r="C1267" s="2">
        <f>RSI!I1267</f>
        <v>68.284169972749112</v>
      </c>
      <c r="D1267" s="2">
        <f>MACD!E1267</f>
        <v>-0.19736816745978158</v>
      </c>
      <c r="E1267" s="2">
        <f>MACD!F1267</f>
        <v>-0.14254844401993508</v>
      </c>
      <c r="F1267" s="2">
        <f>'Moving Avg'!D1267</f>
        <v>2.4474399999999998</v>
      </c>
      <c r="G1267" s="2">
        <f>'Moving Avg'!F1267</f>
        <v>2.162115</v>
      </c>
      <c r="H1267" s="2">
        <f>'Moving Avg'!G1267</f>
        <v>2.0468780000000004</v>
      </c>
      <c r="I1267" s="2">
        <f>'Moving Avg'!H1267</f>
        <v>1.9686845000000028</v>
      </c>
      <c r="J1267" s="6" t="str">
        <f>OBV!F1267</f>
        <v>BULLISH</v>
      </c>
      <c r="K1267" s="6" t="str">
        <f>OBV!G1267</f>
        <v>WEAK</v>
      </c>
      <c r="L1267" s="6" t="str">
        <f>OBV!H1267</f>
        <v>CONFIRMED BULLISH</v>
      </c>
      <c r="M1267" s="8">
        <f t="shared" si="190"/>
        <v>25</v>
      </c>
      <c r="N1267" s="8">
        <f t="shared" si="191"/>
        <v>100</v>
      </c>
      <c r="O1267" s="8">
        <f t="shared" si="192"/>
        <v>50</v>
      </c>
      <c r="P1267" s="8">
        <f t="shared" si="193"/>
        <v>67</v>
      </c>
      <c r="Q1267" s="9">
        <f t="shared" si="194"/>
        <v>61.3</v>
      </c>
      <c r="R1267" s="9">
        <f t="shared" si="195"/>
        <v>59.25</v>
      </c>
      <c r="S1267" s="9">
        <f t="shared" si="196"/>
        <v>61.400000000000006</v>
      </c>
      <c r="T1267" s="9">
        <f t="shared" si="197"/>
        <v>60.5</v>
      </c>
      <c r="U1267" s="8">
        <f t="shared" si="198"/>
        <v>60.65</v>
      </c>
      <c r="V1267" s="8">
        <f t="shared" si="199"/>
        <v>60.612499999999997</v>
      </c>
    </row>
    <row r="1268" spans="1:22" ht="13.5" x14ac:dyDescent="0.25">
      <c r="A1268" s="3">
        <f>RSI!A1268</f>
        <v>43857</v>
      </c>
      <c r="B1268" s="2">
        <f>RSI!B1268</f>
        <v>2.4918999999999998</v>
      </c>
      <c r="C1268" s="2">
        <f>RSI!I1268</f>
        <v>72.435676145312485</v>
      </c>
      <c r="D1268" s="2">
        <f>MACD!E1268</f>
        <v>-0.19342628252114347</v>
      </c>
      <c r="E1268" s="2">
        <f>MACD!F1268</f>
        <v>-0.15272401172017677</v>
      </c>
      <c r="F1268" s="2">
        <f>'Moving Avg'!D1268</f>
        <v>2.4696799999999999</v>
      </c>
      <c r="G1268" s="2">
        <f>'Moving Avg'!F1268</f>
        <v>2.1875900000000001</v>
      </c>
      <c r="H1268" s="2">
        <f>'Moving Avg'!G1268</f>
        <v>2.0531780000000004</v>
      </c>
      <c r="I1268" s="2">
        <f>'Moving Avg'!H1268</f>
        <v>1.9714560000000025</v>
      </c>
      <c r="J1268" s="6" t="str">
        <f>OBV!F1268</f>
        <v>BULLISH</v>
      </c>
      <c r="K1268" s="6" t="str">
        <f>OBV!G1268</f>
        <v>WEAK</v>
      </c>
      <c r="L1268" s="6" t="str">
        <f>OBV!H1268</f>
        <v>CONFIRMED BULLISH</v>
      </c>
      <c r="M1268" s="8">
        <f t="shared" si="190"/>
        <v>0</v>
      </c>
      <c r="N1268" s="8">
        <f t="shared" si="191"/>
        <v>100</v>
      </c>
      <c r="O1268" s="8">
        <f t="shared" si="192"/>
        <v>50</v>
      </c>
      <c r="P1268" s="8">
        <f t="shared" si="193"/>
        <v>67</v>
      </c>
      <c r="Q1268" s="9">
        <f t="shared" si="194"/>
        <v>52.55</v>
      </c>
      <c r="R1268" s="9">
        <f t="shared" si="195"/>
        <v>54.25</v>
      </c>
      <c r="S1268" s="9">
        <f t="shared" si="196"/>
        <v>57.650000000000006</v>
      </c>
      <c r="T1268" s="9">
        <f t="shared" si="197"/>
        <v>54.25</v>
      </c>
      <c r="U1268" s="8">
        <f t="shared" si="198"/>
        <v>54.816666666666663</v>
      </c>
      <c r="V1268" s="8">
        <f t="shared" si="199"/>
        <v>54.674999999999997</v>
      </c>
    </row>
    <row r="1269" spans="1:22" ht="13.5" x14ac:dyDescent="0.25">
      <c r="A1269" s="3">
        <f>RSI!A1269</f>
        <v>43858</v>
      </c>
      <c r="B1269" s="2">
        <f>RSI!B1269</f>
        <v>2.4270999999999998</v>
      </c>
      <c r="C1269" s="2">
        <f>RSI!I1269</f>
        <v>65.931786653906386</v>
      </c>
      <c r="D1269" s="2">
        <f>MACD!E1269</f>
        <v>-0.18713419281114341</v>
      </c>
      <c r="E1269" s="2">
        <f>MACD!F1269</f>
        <v>-0.1596060479383701</v>
      </c>
      <c r="F1269" s="2">
        <f>'Moving Avg'!D1269</f>
        <v>2.4622799999999998</v>
      </c>
      <c r="G1269" s="2">
        <f>'Moving Avg'!F1269</f>
        <v>2.2102900000000001</v>
      </c>
      <c r="H1269" s="2">
        <f>'Moving Avg'!G1269</f>
        <v>2.0578100000000004</v>
      </c>
      <c r="I1269" s="2">
        <f>'Moving Avg'!H1269</f>
        <v>1.9739035000000027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25</v>
      </c>
      <c r="N1269" s="8">
        <f t="shared" si="191"/>
        <v>100</v>
      </c>
      <c r="O1269" s="8">
        <f t="shared" si="192"/>
        <v>50</v>
      </c>
      <c r="P1269" s="8">
        <f t="shared" si="193"/>
        <v>16.5</v>
      </c>
      <c r="Q1269" s="9">
        <f t="shared" si="194"/>
        <v>53.725000000000001</v>
      </c>
      <c r="R1269" s="9">
        <f t="shared" si="195"/>
        <v>46.625</v>
      </c>
      <c r="S1269" s="9">
        <f t="shared" si="196"/>
        <v>38.674999999999997</v>
      </c>
      <c r="T1269" s="9">
        <f t="shared" si="197"/>
        <v>47.875</v>
      </c>
      <c r="U1269" s="8">
        <f t="shared" si="198"/>
        <v>46.341666666666661</v>
      </c>
      <c r="V1269" s="8">
        <f t="shared" si="199"/>
        <v>46.724999999999994</v>
      </c>
    </row>
    <row r="1270" spans="1:22" ht="13.5" x14ac:dyDescent="0.25">
      <c r="A1270" s="3">
        <f>RSI!A1270</f>
        <v>43859</v>
      </c>
      <c r="B1270" s="2">
        <f>RSI!B1270</f>
        <v>2.3252000000000002</v>
      </c>
      <c r="C1270" s="2">
        <f>RSI!I1270</f>
        <v>57.229655433914765</v>
      </c>
      <c r="D1270" s="2">
        <f>MACD!E1270</f>
        <v>-0.16275510038523278</v>
      </c>
      <c r="E1270" s="2">
        <f>MACD!F1270</f>
        <v>-0.16023585842774263</v>
      </c>
      <c r="F1270" s="2">
        <f>'Moving Avg'!D1270</f>
        <v>2.4233799999999999</v>
      </c>
      <c r="G1270" s="2">
        <f>'Moving Avg'!F1270</f>
        <v>2.2255750000000005</v>
      </c>
      <c r="H1270" s="2">
        <f>'Moving Avg'!G1270</f>
        <v>2.0604040000000001</v>
      </c>
      <c r="I1270" s="2">
        <f>'Moving Avg'!H1270</f>
        <v>1.9758415000000025</v>
      </c>
      <c r="J1270" s="6" t="str">
        <f>OBV!F1270</f>
        <v>BEARISH</v>
      </c>
      <c r="K1270" s="6" t="str">
        <f>OBV!G1270</f>
        <v>STRONG</v>
      </c>
      <c r="L1270" s="6" t="str">
        <f>OBV!H1270</f>
        <v>CONFIRMED BEARISH</v>
      </c>
      <c r="M1270" s="8">
        <f t="shared" si="190"/>
        <v>25</v>
      </c>
      <c r="N1270" s="8">
        <f t="shared" si="191"/>
        <v>45</v>
      </c>
      <c r="O1270" s="8">
        <f t="shared" si="192"/>
        <v>50</v>
      </c>
      <c r="P1270" s="8">
        <f t="shared" si="193"/>
        <v>33</v>
      </c>
      <c r="Q1270" s="9">
        <f t="shared" si="194"/>
        <v>36.950000000000003</v>
      </c>
      <c r="R1270" s="9">
        <f t="shared" si="195"/>
        <v>39.75</v>
      </c>
      <c r="S1270" s="9">
        <f t="shared" si="196"/>
        <v>37.85</v>
      </c>
      <c r="T1270" s="9">
        <f t="shared" si="197"/>
        <v>38.25</v>
      </c>
      <c r="U1270" s="8">
        <f t="shared" si="198"/>
        <v>38.183333333333337</v>
      </c>
      <c r="V1270" s="8">
        <f t="shared" si="199"/>
        <v>38.200000000000003</v>
      </c>
    </row>
    <row r="1271" spans="1:22" ht="13.5" x14ac:dyDescent="0.25">
      <c r="A1271" s="3">
        <f>RSI!A1271</f>
        <v>43860</v>
      </c>
      <c r="B1271" s="2">
        <f>RSI!B1271</f>
        <v>2.3252000000000002</v>
      </c>
      <c r="C1271" s="2">
        <f>RSI!I1271</f>
        <v>57.229655433914765</v>
      </c>
      <c r="D1271" s="2">
        <f>MACD!E1271</f>
        <v>-0.13847341714116901</v>
      </c>
      <c r="E1271" s="2">
        <f>MACD!F1271</f>
        <v>-0.15588337017042792</v>
      </c>
      <c r="F1271" s="2">
        <f>'Moving Avg'!D1271</f>
        <v>2.3937400000000002</v>
      </c>
      <c r="G1271" s="2">
        <f>'Moving Avg'!F1271</f>
        <v>2.2417900000000008</v>
      </c>
      <c r="H1271" s="2">
        <f>'Moving Avg'!G1271</f>
        <v>2.0648520000000001</v>
      </c>
      <c r="I1271" s="2">
        <f>'Moving Avg'!H1271</f>
        <v>1.9777795000000027</v>
      </c>
      <c r="J1271" s="6" t="str">
        <f>OBV!F1271</f>
        <v>BEARISH</v>
      </c>
      <c r="K1271" s="6" t="str">
        <f>OBV!G1271</f>
        <v>STRONG</v>
      </c>
      <c r="L1271" s="6" t="str">
        <f>OBV!H1271</f>
        <v>CONFIRMED BEARISH</v>
      </c>
      <c r="M1271" s="8">
        <f t="shared" si="190"/>
        <v>25</v>
      </c>
      <c r="N1271" s="8">
        <f t="shared" si="191"/>
        <v>0</v>
      </c>
      <c r="O1271" s="8">
        <f t="shared" si="192"/>
        <v>50</v>
      </c>
      <c r="P1271" s="8">
        <f t="shared" si="193"/>
        <v>33</v>
      </c>
      <c r="Q1271" s="9">
        <f t="shared" si="194"/>
        <v>21.2</v>
      </c>
      <c r="R1271" s="9">
        <f t="shared" si="195"/>
        <v>30.75</v>
      </c>
      <c r="S1271" s="9">
        <f t="shared" si="196"/>
        <v>31.1</v>
      </c>
      <c r="T1271" s="9">
        <f t="shared" si="197"/>
        <v>27</v>
      </c>
      <c r="U1271" s="8">
        <f t="shared" si="198"/>
        <v>27.683333333333337</v>
      </c>
      <c r="V1271" s="8">
        <f t="shared" si="199"/>
        <v>27.512500000000003</v>
      </c>
    </row>
    <row r="1272" spans="1:22" ht="13.5" x14ac:dyDescent="0.25">
      <c r="A1272" s="3">
        <f>RSI!A1272</f>
        <v>43861</v>
      </c>
      <c r="B1272" s="2">
        <f>RSI!B1272</f>
        <v>2.3159000000000001</v>
      </c>
      <c r="C1272" s="2">
        <f>RSI!I1272</f>
        <v>56.441149860613713</v>
      </c>
      <c r="D1272" s="2">
        <f>MACD!E1272</f>
        <v>-0.11496983719620513</v>
      </c>
      <c r="E1272" s="2">
        <f>MACD!F1272</f>
        <v>-0.14770066357558337</v>
      </c>
      <c r="F1272" s="2">
        <f>'Moving Avg'!D1272</f>
        <v>2.3770600000000002</v>
      </c>
      <c r="G1272" s="2">
        <f>'Moving Avg'!F1272</f>
        <v>2.2575400000000005</v>
      </c>
      <c r="H1272" s="2">
        <f>'Moving Avg'!G1272</f>
        <v>2.0691140000000003</v>
      </c>
      <c r="I1272" s="2">
        <f>'Moving Avg'!H1272</f>
        <v>1.9796710000000026</v>
      </c>
      <c r="J1272" s="6" t="str">
        <f>OBV!F1272</f>
        <v>BEARISH</v>
      </c>
      <c r="K1272" s="6" t="str">
        <f>OBV!G1272</f>
        <v>STRONG</v>
      </c>
      <c r="L1272" s="6" t="str">
        <f>OBV!H1272</f>
        <v>CONFIRMED BEARISH</v>
      </c>
      <c r="M1272" s="8">
        <f t="shared" si="190"/>
        <v>25</v>
      </c>
      <c r="N1272" s="8">
        <f t="shared" si="191"/>
        <v>0</v>
      </c>
      <c r="O1272" s="8">
        <f t="shared" si="192"/>
        <v>50</v>
      </c>
      <c r="P1272" s="8">
        <f t="shared" si="193"/>
        <v>33</v>
      </c>
      <c r="Q1272" s="9">
        <f t="shared" si="194"/>
        <v>21.2</v>
      </c>
      <c r="R1272" s="9">
        <f t="shared" si="195"/>
        <v>30.75</v>
      </c>
      <c r="S1272" s="9">
        <f t="shared" si="196"/>
        <v>31.1</v>
      </c>
      <c r="T1272" s="9">
        <f t="shared" si="197"/>
        <v>27</v>
      </c>
      <c r="U1272" s="8">
        <f t="shared" si="198"/>
        <v>27.683333333333337</v>
      </c>
      <c r="V1272" s="8">
        <f t="shared" si="199"/>
        <v>27.512500000000003</v>
      </c>
    </row>
    <row r="1273" spans="1:22" ht="13.5" x14ac:dyDescent="0.25">
      <c r="A1273" s="3">
        <f>RSI!A1273</f>
        <v>43864</v>
      </c>
      <c r="B1273" s="2">
        <f>RSI!B1273</f>
        <v>2.3066</v>
      </c>
      <c r="C1273" s="2">
        <f>RSI!I1273</f>
        <v>55.615934022215193</v>
      </c>
      <c r="D1273" s="2">
        <f>MACD!E1273</f>
        <v>-8.0626920291219761E-2</v>
      </c>
      <c r="E1273" s="2">
        <f>MACD!F1273</f>
        <v>-0.13428591491871064</v>
      </c>
      <c r="F1273" s="2">
        <f>'Moving Avg'!D1273</f>
        <v>2.34</v>
      </c>
      <c r="G1273" s="2">
        <f>'Moving Avg'!F1273</f>
        <v>2.2756000000000003</v>
      </c>
      <c r="H1273" s="2">
        <f>'Moving Avg'!G1273</f>
        <v>2.0731899999999999</v>
      </c>
      <c r="I1273" s="2">
        <f>'Moving Avg'!H1273</f>
        <v>1.9815160000000025</v>
      </c>
      <c r="J1273" s="6" t="str">
        <f>OBV!F1273</f>
        <v>BEARISH</v>
      </c>
      <c r="K1273" s="6" t="str">
        <f>OBV!G1273</f>
        <v>STRONG</v>
      </c>
      <c r="L1273" s="6" t="str">
        <f>OBV!H1273</f>
        <v>CONFIRMED BEARISH</v>
      </c>
      <c r="M1273" s="8">
        <f t="shared" si="190"/>
        <v>25</v>
      </c>
      <c r="N1273" s="8">
        <f t="shared" si="191"/>
        <v>0</v>
      </c>
      <c r="O1273" s="8">
        <f t="shared" si="192"/>
        <v>50</v>
      </c>
      <c r="P1273" s="8">
        <f t="shared" si="193"/>
        <v>33</v>
      </c>
      <c r="Q1273" s="9">
        <f t="shared" si="194"/>
        <v>21.2</v>
      </c>
      <c r="R1273" s="9">
        <f t="shared" si="195"/>
        <v>30.75</v>
      </c>
      <c r="S1273" s="9">
        <f t="shared" si="196"/>
        <v>31.1</v>
      </c>
      <c r="T1273" s="9">
        <f t="shared" si="197"/>
        <v>27</v>
      </c>
      <c r="U1273" s="8">
        <f t="shared" si="198"/>
        <v>27.683333333333337</v>
      </c>
      <c r="V1273" s="8">
        <f t="shared" si="199"/>
        <v>27.512500000000003</v>
      </c>
    </row>
    <row r="1274" spans="1:22" ht="13.5" x14ac:dyDescent="0.25">
      <c r="A1274" s="3">
        <f>RSI!A1274</f>
        <v>43865</v>
      </c>
      <c r="B1274" s="2">
        <f>RSI!B1274</f>
        <v>2.3066</v>
      </c>
      <c r="C1274" s="2">
        <f>RSI!I1274</f>
        <v>55.615934022215193</v>
      </c>
      <c r="D1274" s="2">
        <f>MACD!E1274</f>
        <v>-3.9126037584564788E-2</v>
      </c>
      <c r="E1274" s="2">
        <f>MACD!F1274</f>
        <v>-0.11525393945188148</v>
      </c>
      <c r="F1274" s="2">
        <f>'Moving Avg'!D1274</f>
        <v>2.3159000000000001</v>
      </c>
      <c r="G1274" s="2">
        <f>'Moving Avg'!F1274</f>
        <v>2.2959800000000006</v>
      </c>
      <c r="H1274" s="2">
        <f>'Moving Avg'!G1274</f>
        <v>2.077636</v>
      </c>
      <c r="I1274" s="2">
        <f>'Moving Avg'!H1274</f>
        <v>1.9834055000000026</v>
      </c>
      <c r="J1274" s="6" t="str">
        <f>OBV!F1274</f>
        <v>BEARISH</v>
      </c>
      <c r="K1274" s="6" t="str">
        <f>OBV!G1274</f>
        <v>STRONG</v>
      </c>
      <c r="L1274" s="6" t="str">
        <f>OBV!H1274</f>
        <v>CONFIRMED BEARISH</v>
      </c>
      <c r="M1274" s="8">
        <f t="shared" si="190"/>
        <v>25</v>
      </c>
      <c r="N1274" s="8">
        <f t="shared" si="191"/>
        <v>0</v>
      </c>
      <c r="O1274" s="8">
        <f t="shared" si="192"/>
        <v>50</v>
      </c>
      <c r="P1274" s="8">
        <f t="shared" si="193"/>
        <v>33</v>
      </c>
      <c r="Q1274" s="9">
        <f t="shared" si="194"/>
        <v>21.2</v>
      </c>
      <c r="R1274" s="9">
        <f t="shared" si="195"/>
        <v>30.75</v>
      </c>
      <c r="S1274" s="9">
        <f t="shared" si="196"/>
        <v>31.1</v>
      </c>
      <c r="T1274" s="9">
        <f t="shared" si="197"/>
        <v>27</v>
      </c>
      <c r="U1274" s="8">
        <f t="shared" si="198"/>
        <v>27.683333333333337</v>
      </c>
      <c r="V1274" s="8">
        <f t="shared" si="199"/>
        <v>27.512500000000003</v>
      </c>
    </row>
    <row r="1275" spans="1:22" ht="13.5" x14ac:dyDescent="0.25">
      <c r="A1275" s="3">
        <f>RSI!A1275</f>
        <v>43866</v>
      </c>
      <c r="B1275" s="2">
        <f>RSI!B1275</f>
        <v>2.2418</v>
      </c>
      <c r="C1275" s="2">
        <f>RSI!I1275</f>
        <v>49.739249780132354</v>
      </c>
      <c r="D1275" s="2">
        <f>MACD!E1275</f>
        <v>8.9834977278808736E-3</v>
      </c>
      <c r="E1275" s="2">
        <f>MACD!F1275</f>
        <v>-9.0406452015929006E-2</v>
      </c>
      <c r="F1275" s="2">
        <f>'Moving Avg'!D1275</f>
        <v>2.2992199999999996</v>
      </c>
      <c r="G1275" s="2">
        <f>'Moving Avg'!F1275</f>
        <v>2.3103400000000005</v>
      </c>
      <c r="H1275" s="2">
        <f>'Moving Avg'!G1275</f>
        <v>2.0818979999999998</v>
      </c>
      <c r="I1275" s="2">
        <f>'Moving Avg'!H1275</f>
        <v>1.9850155000000027</v>
      </c>
      <c r="J1275" s="6" t="str">
        <f>OBV!F1275</f>
        <v>BEARISH</v>
      </c>
      <c r="K1275" s="6" t="str">
        <f>OBV!G1275</f>
        <v>STRONG</v>
      </c>
      <c r="L1275" s="6" t="str">
        <f>OBV!H1275</f>
        <v>CONFIRMED BEARISH</v>
      </c>
      <c r="M1275" s="8">
        <f t="shared" si="190"/>
        <v>25</v>
      </c>
      <c r="N1275" s="8">
        <f t="shared" si="191"/>
        <v>0</v>
      </c>
      <c r="O1275" s="8">
        <f t="shared" si="192"/>
        <v>50</v>
      </c>
      <c r="P1275" s="8">
        <f t="shared" si="193"/>
        <v>33</v>
      </c>
      <c r="Q1275" s="9">
        <f t="shared" si="194"/>
        <v>21.2</v>
      </c>
      <c r="R1275" s="9">
        <f t="shared" si="195"/>
        <v>30.75</v>
      </c>
      <c r="S1275" s="9">
        <f t="shared" si="196"/>
        <v>31.1</v>
      </c>
      <c r="T1275" s="9">
        <f t="shared" si="197"/>
        <v>27</v>
      </c>
      <c r="U1275" s="8">
        <f t="shared" si="198"/>
        <v>27.683333333333337</v>
      </c>
      <c r="V1275" s="8">
        <f t="shared" si="199"/>
        <v>27.512500000000003</v>
      </c>
    </row>
    <row r="1276" spans="1:22" ht="13.5" x14ac:dyDescent="0.25">
      <c r="A1276" s="3">
        <f>RSI!A1276</f>
        <v>43867</v>
      </c>
      <c r="B1276" s="2">
        <f>RSI!B1276</f>
        <v>2.2046999999999999</v>
      </c>
      <c r="C1276" s="2">
        <f>RSI!I1276</f>
        <v>46.696928836670153</v>
      </c>
      <c r="D1276" s="2">
        <f>MACD!E1276</f>
        <v>4.5365800348994512E-2</v>
      </c>
      <c r="E1276" s="2">
        <f>MACD!F1276</f>
        <v>-6.3252001542944303E-2</v>
      </c>
      <c r="F1276" s="2">
        <f>'Moving Avg'!D1276</f>
        <v>2.2751199999999998</v>
      </c>
      <c r="G1276" s="2">
        <f>'Moving Avg'!F1276</f>
        <v>2.3205300000000006</v>
      </c>
      <c r="H1276" s="2">
        <f>'Moving Avg'!G1276</f>
        <v>2.0854179999999998</v>
      </c>
      <c r="I1276" s="2">
        <f>'Moving Avg'!H1276</f>
        <v>1.9863955000000024</v>
      </c>
      <c r="J1276" s="6" t="str">
        <f>OBV!F1276</f>
        <v>BEARISH</v>
      </c>
      <c r="K1276" s="6" t="str">
        <f>OBV!G1276</f>
        <v>STRONG</v>
      </c>
      <c r="L1276" s="6" t="str">
        <f>OBV!H1276</f>
        <v>CONFIRMED BEARISH</v>
      </c>
      <c r="M1276" s="8">
        <f t="shared" si="190"/>
        <v>25</v>
      </c>
      <c r="N1276" s="8">
        <f t="shared" si="191"/>
        <v>0</v>
      </c>
      <c r="O1276" s="8">
        <f t="shared" si="192"/>
        <v>50</v>
      </c>
      <c r="P1276" s="8">
        <f t="shared" si="193"/>
        <v>33</v>
      </c>
      <c r="Q1276" s="9">
        <f t="shared" si="194"/>
        <v>21.2</v>
      </c>
      <c r="R1276" s="9">
        <f t="shared" si="195"/>
        <v>30.75</v>
      </c>
      <c r="S1276" s="9">
        <f t="shared" si="196"/>
        <v>31.1</v>
      </c>
      <c r="T1276" s="9">
        <f t="shared" si="197"/>
        <v>27</v>
      </c>
      <c r="U1276" s="8">
        <f t="shared" si="198"/>
        <v>27.683333333333337</v>
      </c>
      <c r="V1276" s="8">
        <f t="shared" si="199"/>
        <v>27.512500000000003</v>
      </c>
    </row>
    <row r="1277" spans="1:22" ht="13.5" x14ac:dyDescent="0.25">
      <c r="A1277" s="3">
        <f>RSI!A1277</f>
        <v>43868</v>
      </c>
      <c r="B1277" s="2">
        <f>RSI!B1277</f>
        <v>2.1677</v>
      </c>
      <c r="C1277" s="2">
        <f>RSI!I1277</f>
        <v>43.818373719436565</v>
      </c>
      <c r="D1277" s="2">
        <f>MACD!E1277</f>
        <v>6.775631322480713E-2</v>
      </c>
      <c r="E1277" s="2">
        <f>MACD!F1277</f>
        <v>-3.7050338589394022E-2</v>
      </c>
      <c r="F1277" s="2">
        <f>'Moving Avg'!D1277</f>
        <v>2.2454799999999997</v>
      </c>
      <c r="G1277" s="2">
        <f>'Moving Avg'!F1277</f>
        <v>2.3233100000000002</v>
      </c>
      <c r="H1277" s="2">
        <f>'Moving Avg'!G1277</f>
        <v>2.090236</v>
      </c>
      <c r="I1277" s="2">
        <f>'Moving Avg'!H1277</f>
        <v>1.9878585000000024</v>
      </c>
      <c r="J1277" s="6" t="str">
        <f>OBV!F1277</f>
        <v>BEARISH</v>
      </c>
      <c r="K1277" s="6" t="str">
        <f>OBV!G1277</f>
        <v>STRONG</v>
      </c>
      <c r="L1277" s="6" t="str">
        <f>OBV!H1277</f>
        <v>CONFIRMED BEARISH</v>
      </c>
      <c r="M1277" s="8">
        <f t="shared" si="190"/>
        <v>25</v>
      </c>
      <c r="N1277" s="8">
        <f t="shared" si="191"/>
        <v>0</v>
      </c>
      <c r="O1277" s="8">
        <f t="shared" si="192"/>
        <v>50</v>
      </c>
      <c r="P1277" s="8">
        <f t="shared" si="193"/>
        <v>33</v>
      </c>
      <c r="Q1277" s="9">
        <f t="shared" si="194"/>
        <v>21.2</v>
      </c>
      <c r="R1277" s="9">
        <f t="shared" si="195"/>
        <v>30.75</v>
      </c>
      <c r="S1277" s="9">
        <f t="shared" si="196"/>
        <v>31.1</v>
      </c>
      <c r="T1277" s="9">
        <f t="shared" si="197"/>
        <v>27</v>
      </c>
      <c r="U1277" s="8">
        <f t="shared" si="198"/>
        <v>27.683333333333337</v>
      </c>
      <c r="V1277" s="8">
        <f t="shared" si="199"/>
        <v>27.512500000000003</v>
      </c>
    </row>
    <row r="1278" spans="1:22" ht="13.5" x14ac:dyDescent="0.25">
      <c r="A1278" s="3">
        <f>RSI!A1278</f>
        <v>43871</v>
      </c>
      <c r="B1278" s="2">
        <f>RSI!B1278</f>
        <v>2.214</v>
      </c>
      <c r="C1278" s="2">
        <f>RSI!I1278</f>
        <v>48.127482950821623</v>
      </c>
      <c r="D1278" s="2">
        <f>MACD!E1278</f>
        <v>9.798242658078804E-2</v>
      </c>
      <c r="E1278" s="2">
        <f>MACD!F1278</f>
        <v>-1.0043785555357607E-2</v>
      </c>
      <c r="F1278" s="2">
        <f>'Moving Avg'!D1278</f>
        <v>2.2269600000000001</v>
      </c>
      <c r="G1278" s="2">
        <f>'Moving Avg'!F1278</f>
        <v>2.3260899999999998</v>
      </c>
      <c r="H1278" s="2">
        <f>'Moving Avg'!G1278</f>
        <v>2.0957939999999997</v>
      </c>
      <c r="I1278" s="2">
        <f>'Moving Avg'!H1278</f>
        <v>1.9895530000000021</v>
      </c>
      <c r="J1278" s="6" t="str">
        <f>OBV!F1278</f>
        <v>BEARISH</v>
      </c>
      <c r="K1278" s="6" t="str">
        <f>OBV!G1278</f>
        <v>STRONG</v>
      </c>
      <c r="L1278" s="6" t="str">
        <f>OBV!H1278</f>
        <v>CONFIRMED BEARISH</v>
      </c>
      <c r="M1278" s="8">
        <f t="shared" si="190"/>
        <v>25</v>
      </c>
      <c r="N1278" s="8">
        <f t="shared" si="191"/>
        <v>0</v>
      </c>
      <c r="O1278" s="8">
        <f t="shared" si="192"/>
        <v>50</v>
      </c>
      <c r="P1278" s="8">
        <f t="shared" si="193"/>
        <v>33</v>
      </c>
      <c r="Q1278" s="9">
        <f t="shared" si="194"/>
        <v>21.2</v>
      </c>
      <c r="R1278" s="9">
        <f t="shared" si="195"/>
        <v>30.75</v>
      </c>
      <c r="S1278" s="9">
        <f t="shared" si="196"/>
        <v>31.1</v>
      </c>
      <c r="T1278" s="9">
        <f t="shared" si="197"/>
        <v>27</v>
      </c>
      <c r="U1278" s="8">
        <f t="shared" si="198"/>
        <v>27.683333333333337</v>
      </c>
      <c r="V1278" s="8">
        <f t="shared" si="199"/>
        <v>27.512500000000003</v>
      </c>
    </row>
    <row r="1279" spans="1:22" ht="13.5" x14ac:dyDescent="0.25">
      <c r="A1279" s="3">
        <f>RSI!A1279</f>
        <v>43872</v>
      </c>
      <c r="B1279" s="2">
        <f>RSI!B1279</f>
        <v>2.1492</v>
      </c>
      <c r="C1279" s="2">
        <f>RSI!I1279</f>
        <v>43.140302516877007</v>
      </c>
      <c r="D1279" s="2">
        <f>MACD!E1279</f>
        <v>0.11854496637159073</v>
      </c>
      <c r="E1279" s="2">
        <f>MACD!F1279</f>
        <v>1.5673964830032062E-2</v>
      </c>
      <c r="F1279" s="2">
        <f>'Moving Avg'!D1279</f>
        <v>2.1954800000000003</v>
      </c>
      <c r="G1279" s="2">
        <f>'Moving Avg'!F1279</f>
        <v>2.3256299999999999</v>
      </c>
      <c r="H1279" s="2">
        <f>'Moving Avg'!G1279</f>
        <v>2.1000559999999999</v>
      </c>
      <c r="I1279" s="2">
        <f>'Moving Avg'!H1279</f>
        <v>1.9909235000000021</v>
      </c>
      <c r="J1279" s="6" t="str">
        <f>OBV!F1279</f>
        <v>BEARISH</v>
      </c>
      <c r="K1279" s="6" t="str">
        <f>OBV!G1279</f>
        <v>STRONG</v>
      </c>
      <c r="L1279" s="6" t="str">
        <f>OBV!H1279</f>
        <v>CONFIRMED BEARISH</v>
      </c>
      <c r="M1279" s="8">
        <f t="shared" si="190"/>
        <v>25</v>
      </c>
      <c r="N1279" s="8">
        <f t="shared" si="191"/>
        <v>0</v>
      </c>
      <c r="O1279" s="8">
        <f t="shared" si="192"/>
        <v>50</v>
      </c>
      <c r="P1279" s="8">
        <f t="shared" si="193"/>
        <v>33</v>
      </c>
      <c r="Q1279" s="9">
        <f t="shared" si="194"/>
        <v>21.2</v>
      </c>
      <c r="R1279" s="9">
        <f t="shared" si="195"/>
        <v>30.75</v>
      </c>
      <c r="S1279" s="9">
        <f t="shared" si="196"/>
        <v>31.1</v>
      </c>
      <c r="T1279" s="9">
        <f t="shared" si="197"/>
        <v>27</v>
      </c>
      <c r="U1279" s="8">
        <f t="shared" si="198"/>
        <v>27.683333333333337</v>
      </c>
      <c r="V1279" s="8">
        <f t="shared" si="199"/>
        <v>27.512500000000003</v>
      </c>
    </row>
    <row r="1280" spans="1:22" ht="13.5" x14ac:dyDescent="0.25">
      <c r="A1280" s="3">
        <f>RSI!A1280</f>
        <v>43873</v>
      </c>
      <c r="B1280" s="2">
        <f>RSI!B1280</f>
        <v>2.2233000000000001</v>
      </c>
      <c r="C1280" s="2">
        <f>RSI!I1280</f>
        <v>49.575099738080546</v>
      </c>
      <c r="D1280" s="2">
        <f>MACD!E1280</f>
        <v>0.11530541815787121</v>
      </c>
      <c r="E1280" s="2">
        <f>MACD!F1280</f>
        <v>3.5600255495599892E-2</v>
      </c>
      <c r="F1280" s="2">
        <f>'Moving Avg'!D1280</f>
        <v>2.1917800000000001</v>
      </c>
      <c r="G1280" s="2">
        <f>'Moving Avg'!F1280</f>
        <v>2.3247050000000002</v>
      </c>
      <c r="H1280" s="2">
        <f>'Moving Avg'!G1280</f>
        <v>2.1059859999999997</v>
      </c>
      <c r="I1280" s="2">
        <f>'Moving Avg'!H1280</f>
        <v>1.9926645000000018</v>
      </c>
      <c r="J1280" s="6" t="str">
        <f>OBV!F1280</f>
        <v>BEARISH</v>
      </c>
      <c r="K1280" s="6" t="str">
        <f>OBV!G1280</f>
        <v>STRONG</v>
      </c>
      <c r="L1280" s="6" t="str">
        <f>OBV!H1280</f>
        <v>CONFIRMED BEARISH</v>
      </c>
      <c r="M1280" s="8">
        <f t="shared" si="190"/>
        <v>25</v>
      </c>
      <c r="N1280" s="8">
        <f t="shared" si="191"/>
        <v>0</v>
      </c>
      <c r="O1280" s="8">
        <f t="shared" si="192"/>
        <v>50</v>
      </c>
      <c r="P1280" s="8">
        <f t="shared" si="193"/>
        <v>33</v>
      </c>
      <c r="Q1280" s="9">
        <f t="shared" si="194"/>
        <v>21.2</v>
      </c>
      <c r="R1280" s="9">
        <f t="shared" si="195"/>
        <v>30.75</v>
      </c>
      <c r="S1280" s="9">
        <f t="shared" si="196"/>
        <v>31.1</v>
      </c>
      <c r="T1280" s="9">
        <f t="shared" si="197"/>
        <v>27</v>
      </c>
      <c r="U1280" s="8">
        <f t="shared" si="198"/>
        <v>27.683333333333337</v>
      </c>
      <c r="V1280" s="8">
        <f t="shared" si="199"/>
        <v>27.512500000000003</v>
      </c>
    </row>
    <row r="1281" spans="1:22" ht="13.5" x14ac:dyDescent="0.25">
      <c r="A1281" s="3">
        <f>RSI!A1281</f>
        <v>43874</v>
      </c>
      <c r="B1281" s="2">
        <f>RSI!B1281</f>
        <v>2.1398999999999999</v>
      </c>
      <c r="C1281" s="2">
        <f>RSI!I1281</f>
        <v>43.595107747903484</v>
      </c>
      <c r="D1281" s="2">
        <f>MACD!E1281</f>
        <v>0.11879232006270168</v>
      </c>
      <c r="E1281" s="2">
        <f>MACD!F1281</f>
        <v>5.223866840902025E-2</v>
      </c>
      <c r="F1281" s="2">
        <f>'Moving Avg'!D1281</f>
        <v>2.1788200000000004</v>
      </c>
      <c r="G1281" s="2">
        <f>'Moving Avg'!F1281</f>
        <v>2.3182199999999993</v>
      </c>
      <c r="H1281" s="2">
        <f>'Moving Avg'!G1281</f>
        <v>2.1102479999999995</v>
      </c>
      <c r="I1281" s="2">
        <f>'Moving Avg'!H1281</f>
        <v>1.9938545000000016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0</v>
      </c>
      <c r="O1281" s="8">
        <f t="shared" si="192"/>
        <v>50</v>
      </c>
      <c r="P1281" s="8">
        <f t="shared" si="193"/>
        <v>16.5</v>
      </c>
      <c r="Q1281" s="9">
        <f t="shared" si="194"/>
        <v>18.725000000000001</v>
      </c>
      <c r="R1281" s="9">
        <f t="shared" si="195"/>
        <v>26.625</v>
      </c>
      <c r="S1281" s="9">
        <f t="shared" si="196"/>
        <v>23.675000000000001</v>
      </c>
      <c r="T1281" s="9">
        <f t="shared" si="197"/>
        <v>22.875</v>
      </c>
      <c r="U1281" s="8">
        <f t="shared" si="198"/>
        <v>23.008333333333336</v>
      </c>
      <c r="V1281" s="8">
        <f t="shared" si="199"/>
        <v>22.975000000000001</v>
      </c>
    </row>
    <row r="1282" spans="1:22" ht="13.5" x14ac:dyDescent="0.25">
      <c r="A1282" s="3">
        <f>RSI!A1282</f>
        <v>43875</v>
      </c>
      <c r="B1282" s="2">
        <f>RSI!B1282</f>
        <v>2.1120999999999999</v>
      </c>
      <c r="C1282" s="2">
        <f>RSI!I1282</f>
        <v>41.785733262267641</v>
      </c>
      <c r="D1282" s="2">
        <f>MACD!E1282</f>
        <v>0.12291063557146975</v>
      </c>
      <c r="E1282" s="2">
        <f>MACD!F1282</f>
        <v>6.637306184151015E-2</v>
      </c>
      <c r="F1282" s="2">
        <f>'Moving Avg'!D1282</f>
        <v>2.1677</v>
      </c>
      <c r="G1282" s="2">
        <f>'Moving Avg'!F1282</f>
        <v>2.3094199999999994</v>
      </c>
      <c r="H1282" s="2">
        <f>'Moving Avg'!G1282</f>
        <v>2.1150659999999992</v>
      </c>
      <c r="I1282" s="2">
        <f>'Moving Avg'!H1282</f>
        <v>1.9951735000000017</v>
      </c>
      <c r="J1282" s="6" t="str">
        <f>OBV!F1282</f>
        <v>BEARISH</v>
      </c>
      <c r="K1282" s="6" t="str">
        <f>OBV!G1282</f>
        <v>STRONG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33</v>
      </c>
      <c r="Q1282" s="9">
        <f t="shared" si="194"/>
        <v>21.2</v>
      </c>
      <c r="R1282" s="9">
        <f t="shared" si="195"/>
        <v>30.75</v>
      </c>
      <c r="S1282" s="9">
        <f t="shared" si="196"/>
        <v>31.1</v>
      </c>
      <c r="T1282" s="9">
        <f t="shared" si="197"/>
        <v>27</v>
      </c>
      <c r="U1282" s="8">
        <f t="shared" si="198"/>
        <v>27.683333333333337</v>
      </c>
      <c r="V1282" s="8">
        <f t="shared" si="199"/>
        <v>27.512500000000003</v>
      </c>
    </row>
    <row r="1283" spans="1:22" ht="13.5" x14ac:dyDescent="0.25">
      <c r="A1283" s="3">
        <f>RSI!A1283</f>
        <v>43878</v>
      </c>
      <c r="B1283" s="2">
        <f>RSI!B1283</f>
        <v>2.1120999999999999</v>
      </c>
      <c r="C1283" s="2">
        <f>RSI!I1283</f>
        <v>41.785733262267641</v>
      </c>
      <c r="D1283" s="2">
        <f>MACD!E1283</f>
        <v>0.12562828292937667</v>
      </c>
      <c r="E1283" s="2">
        <f>MACD!F1283</f>
        <v>7.8224106059083462E-2</v>
      </c>
      <c r="F1283" s="2">
        <f>'Moving Avg'!D1283</f>
        <v>2.1473200000000001</v>
      </c>
      <c r="G1283" s="2">
        <f>'Moving Avg'!F1283</f>
        <v>2.2959899999999998</v>
      </c>
      <c r="H1283" s="2">
        <f>'Moving Avg'!G1283</f>
        <v>2.118771999999999</v>
      </c>
      <c r="I1283" s="2">
        <f>'Moving Avg'!H1283</f>
        <v>1.9963585000000015</v>
      </c>
      <c r="J1283" s="6" t="str">
        <f>OBV!F1283</f>
        <v>BEARISH</v>
      </c>
      <c r="K1283" s="6" t="str">
        <f>OBV!G1283</f>
        <v>STRONG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50</v>
      </c>
      <c r="P1283" s="8">
        <f t="shared" si="203"/>
        <v>33</v>
      </c>
      <c r="Q1283" s="9">
        <f t="shared" ref="Q1283:Q1346" si="204">0.35*M1283+N1283*0.35+O1283*0.15+P1283*0.15</f>
        <v>21.2</v>
      </c>
      <c r="R1283" s="9">
        <f t="shared" ref="R1283:R1346" si="205">M1283*0.2+N1283*0.2+O1283*0.35+P1283*0.25</f>
        <v>30.75</v>
      </c>
      <c r="S1283" s="9">
        <f t="shared" ref="S1283:S1346" si="206">M1283*0.15+N1283*0.15+O1283*0.25+P1283*0.45</f>
        <v>31.1</v>
      </c>
      <c r="T1283" s="9">
        <f t="shared" ref="T1283:T1346" si="207">0.25*SUM(M1283:P1283)</f>
        <v>27</v>
      </c>
      <c r="U1283" s="8">
        <f t="shared" ref="U1283:U1346" si="208">SUM(Q1283:S1283)/3</f>
        <v>27.683333333333337</v>
      </c>
      <c r="V1283" s="8">
        <f t="shared" ref="V1283:V1346" si="209">SUM(Q1283:T1283)/4</f>
        <v>27.512500000000003</v>
      </c>
    </row>
    <row r="1284" spans="1:22" ht="13.5" x14ac:dyDescent="0.25">
      <c r="A1284" s="3">
        <f>RSI!A1284</f>
        <v>43879</v>
      </c>
      <c r="B1284" s="2">
        <f>RSI!B1284</f>
        <v>2.1583999999999999</v>
      </c>
      <c r="C1284" s="2">
        <f>RSI!I1284</f>
        <v>46.106240604991413</v>
      </c>
      <c r="D1284" s="2">
        <f>MACD!E1284</f>
        <v>0.12511272706529386</v>
      </c>
      <c r="E1284" s="2">
        <f>MACD!F1284</f>
        <v>8.7601830260325544E-2</v>
      </c>
      <c r="F1284" s="2">
        <f>'Moving Avg'!D1284</f>
        <v>2.1491599999999997</v>
      </c>
      <c r="G1284" s="2">
        <f>'Moving Avg'!F1284</f>
        <v>2.2807049999999998</v>
      </c>
      <c r="H1284" s="2">
        <f>'Moving Avg'!G1284</f>
        <v>2.1246999999999989</v>
      </c>
      <c r="I1284" s="2">
        <f>'Moving Avg'!H1284</f>
        <v>1.9977750000000014</v>
      </c>
      <c r="J1284" s="6" t="str">
        <f>OBV!F1284</f>
        <v>BEARISH</v>
      </c>
      <c r="K1284" s="6" t="str">
        <f>OBV!G1284</f>
        <v>STRONG</v>
      </c>
      <c r="L1284" s="6" t="str">
        <f>OBV!H1284</f>
        <v>BEARISH DIVERGENCE</v>
      </c>
      <c r="M1284" s="8">
        <f t="shared" si="200"/>
        <v>25</v>
      </c>
      <c r="N1284" s="8">
        <f t="shared" si="201"/>
        <v>0</v>
      </c>
      <c r="O1284" s="8">
        <f t="shared" si="202"/>
        <v>50</v>
      </c>
      <c r="P1284" s="8">
        <f t="shared" si="203"/>
        <v>33</v>
      </c>
      <c r="Q1284" s="9">
        <f t="shared" si="204"/>
        <v>21.2</v>
      </c>
      <c r="R1284" s="9">
        <f t="shared" si="205"/>
        <v>30.75</v>
      </c>
      <c r="S1284" s="9">
        <f t="shared" si="206"/>
        <v>31.1</v>
      </c>
      <c r="T1284" s="9">
        <f t="shared" si="207"/>
        <v>27</v>
      </c>
      <c r="U1284" s="8">
        <f t="shared" si="208"/>
        <v>27.683333333333337</v>
      </c>
      <c r="V1284" s="8">
        <f t="shared" si="209"/>
        <v>27.512500000000003</v>
      </c>
    </row>
    <row r="1285" spans="1:22" ht="13.5" x14ac:dyDescent="0.25">
      <c r="A1285" s="3">
        <f>RSI!A1285</f>
        <v>43880</v>
      </c>
      <c r="B1285" s="2">
        <f>RSI!B1285</f>
        <v>2.1768999999999998</v>
      </c>
      <c r="C1285" s="2">
        <f>RSI!I1285</f>
        <v>47.774126921820439</v>
      </c>
      <c r="D1285" s="2">
        <f>MACD!E1285</f>
        <v>0.11363230321662154</v>
      </c>
      <c r="E1285" s="2">
        <f>MACD!F1285</f>
        <v>9.2807924851584747E-2</v>
      </c>
      <c r="F1285" s="2">
        <f>'Moving Avg'!D1285</f>
        <v>2.1398799999999998</v>
      </c>
      <c r="G1285" s="2">
        <f>'Moving Avg'!F1285</f>
        <v>2.2635649999999998</v>
      </c>
      <c r="H1285" s="2">
        <f>'Moving Avg'!G1285</f>
        <v>2.1308139999999991</v>
      </c>
      <c r="I1285" s="2">
        <f>'Moving Avg'!H1285</f>
        <v>1.9992840000000012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  <c r="M1285" s="8">
        <f t="shared" si="200"/>
        <v>25</v>
      </c>
      <c r="N1285" s="8">
        <f t="shared" si="201"/>
        <v>0</v>
      </c>
      <c r="O1285" s="8">
        <f t="shared" si="202"/>
        <v>50</v>
      </c>
      <c r="P1285" s="8">
        <f t="shared" si="203"/>
        <v>33</v>
      </c>
      <c r="Q1285" s="9">
        <f t="shared" si="204"/>
        <v>21.2</v>
      </c>
      <c r="R1285" s="9">
        <f t="shared" si="205"/>
        <v>30.75</v>
      </c>
      <c r="S1285" s="9">
        <f t="shared" si="206"/>
        <v>31.1</v>
      </c>
      <c r="T1285" s="9">
        <f t="shared" si="207"/>
        <v>27</v>
      </c>
      <c r="U1285" s="8">
        <f t="shared" si="208"/>
        <v>27.683333333333337</v>
      </c>
      <c r="V1285" s="8">
        <f t="shared" si="209"/>
        <v>27.512500000000003</v>
      </c>
    </row>
    <row r="1286" spans="1:22" ht="13.5" x14ac:dyDescent="0.25">
      <c r="A1286" s="3">
        <f>RSI!A1286</f>
        <v>43881</v>
      </c>
      <c r="B1286" s="2">
        <f>RSI!B1286</f>
        <v>2.2324999999999999</v>
      </c>
      <c r="C1286" s="2">
        <f>RSI!I1286</f>
        <v>52.529051399006505</v>
      </c>
      <c r="D1286" s="2">
        <f>MACD!E1286</f>
        <v>9.4256104438127597E-2</v>
      </c>
      <c r="E1286" s="2">
        <f>MACD!F1286</f>
        <v>9.309756076889332E-2</v>
      </c>
      <c r="F1286" s="2">
        <f>'Moving Avg'!D1286</f>
        <v>2.1583999999999999</v>
      </c>
      <c r="G1286" s="2">
        <f>'Moving Avg'!F1286</f>
        <v>2.2515200000000002</v>
      </c>
      <c r="H1286" s="2">
        <f>'Moving Avg'!G1286</f>
        <v>2.1363719999999997</v>
      </c>
      <c r="I1286" s="2">
        <f>'Moving Avg'!H1286</f>
        <v>2.0012940000000015</v>
      </c>
      <c r="J1286" s="6" t="str">
        <f>OBV!F1286</f>
        <v>BEARISH</v>
      </c>
      <c r="K1286" s="6" t="str">
        <f>OBV!G1286</f>
        <v>STRONG</v>
      </c>
      <c r="L1286" s="6" t="str">
        <f>OBV!H1286</f>
        <v>BEARISH DIVERGENCE</v>
      </c>
      <c r="M1286" s="8">
        <f t="shared" si="200"/>
        <v>25</v>
      </c>
      <c r="N1286" s="8">
        <f t="shared" si="201"/>
        <v>0</v>
      </c>
      <c r="O1286" s="8">
        <f t="shared" si="202"/>
        <v>50</v>
      </c>
      <c r="P1286" s="8">
        <f t="shared" si="203"/>
        <v>33</v>
      </c>
      <c r="Q1286" s="9">
        <f t="shared" si="204"/>
        <v>21.2</v>
      </c>
      <c r="R1286" s="9">
        <f t="shared" si="205"/>
        <v>30.75</v>
      </c>
      <c r="S1286" s="9">
        <f t="shared" si="206"/>
        <v>31.1</v>
      </c>
      <c r="T1286" s="9">
        <f t="shared" si="207"/>
        <v>27</v>
      </c>
      <c r="U1286" s="8">
        <f t="shared" si="208"/>
        <v>27.683333333333337</v>
      </c>
      <c r="V1286" s="8">
        <f t="shared" si="209"/>
        <v>27.512500000000003</v>
      </c>
    </row>
    <row r="1287" spans="1:22" ht="13.5" x14ac:dyDescent="0.25">
      <c r="A1287" s="3">
        <f>RSI!A1287</f>
        <v>43882</v>
      </c>
      <c r="B1287" s="2">
        <f>RSI!B1287</f>
        <v>2.2324999999999999</v>
      </c>
      <c r="C1287" s="2">
        <f>RSI!I1287</f>
        <v>52.529051399006505</v>
      </c>
      <c r="D1287" s="2">
        <f>MACD!E1287</f>
        <v>7.1992061469927204E-2</v>
      </c>
      <c r="E1287" s="2">
        <f>MACD!F1287</f>
        <v>8.8876460909100105E-2</v>
      </c>
      <c r="F1287" s="2">
        <f>'Moving Avg'!D1287</f>
        <v>2.18248</v>
      </c>
      <c r="G1287" s="2">
        <f>'Moving Avg'!F1287</f>
        <v>2.2431800000000002</v>
      </c>
      <c r="H1287" s="2">
        <f>'Moving Avg'!G1287</f>
        <v>2.1430419999999994</v>
      </c>
      <c r="I1287" s="2">
        <f>'Moving Avg'!H1287</f>
        <v>2.0033040000000013</v>
      </c>
      <c r="J1287" s="6" t="str">
        <f>OBV!F1287</f>
        <v>BULLISH</v>
      </c>
      <c r="K1287" s="6" t="str">
        <f>OBV!G1287</f>
        <v>WEAK</v>
      </c>
      <c r="L1287" s="6" t="str">
        <f>OBV!H1287</f>
        <v>CONFIRMED BULLISH</v>
      </c>
      <c r="M1287" s="8">
        <f t="shared" si="200"/>
        <v>25</v>
      </c>
      <c r="N1287" s="8">
        <f t="shared" si="201"/>
        <v>45</v>
      </c>
      <c r="O1287" s="8">
        <f t="shared" si="202"/>
        <v>50</v>
      </c>
      <c r="P1287" s="8">
        <f t="shared" si="203"/>
        <v>67</v>
      </c>
      <c r="Q1287" s="9">
        <f t="shared" si="204"/>
        <v>42.05</v>
      </c>
      <c r="R1287" s="9">
        <f t="shared" si="205"/>
        <v>48.25</v>
      </c>
      <c r="S1287" s="9">
        <f t="shared" si="206"/>
        <v>53.150000000000006</v>
      </c>
      <c r="T1287" s="9">
        <f t="shared" si="207"/>
        <v>46.75</v>
      </c>
      <c r="U1287" s="8">
        <f t="shared" si="208"/>
        <v>47.816666666666663</v>
      </c>
      <c r="V1287" s="8">
        <f t="shared" si="209"/>
        <v>47.55</v>
      </c>
    </row>
    <row r="1288" spans="1:22" ht="13.5" x14ac:dyDescent="0.25">
      <c r="A1288" s="3">
        <f>RSI!A1288</f>
        <v>43885</v>
      </c>
      <c r="B1288" s="2">
        <f>RSI!B1288</f>
        <v>2.2974000000000001</v>
      </c>
      <c r="C1288" s="2">
        <f>RSI!I1288</f>
        <v>57.737969674686525</v>
      </c>
      <c r="D1288" s="2">
        <f>MACD!E1288</f>
        <v>5.5305508586351859E-2</v>
      </c>
      <c r="E1288" s="2">
        <f>MACD!F1288</f>
        <v>8.2162270444550461E-2</v>
      </c>
      <c r="F1288" s="2">
        <f>'Moving Avg'!D1288</f>
        <v>2.2195399999999998</v>
      </c>
      <c r="G1288" s="2">
        <f>'Moving Avg'!F1288</f>
        <v>2.2334550000000002</v>
      </c>
      <c r="H1288" s="2">
        <f>'Moving Avg'!G1288</f>
        <v>2.1517499999999994</v>
      </c>
      <c r="I1288" s="2">
        <f>'Moving Avg'!H1288</f>
        <v>2.0059065000000014</v>
      </c>
      <c r="J1288" s="6" t="str">
        <f>OBV!F1288</f>
        <v>BULLISH</v>
      </c>
      <c r="K1288" s="6" t="str">
        <f>OBV!G1288</f>
        <v>WEAK</v>
      </c>
      <c r="L1288" s="6" t="str">
        <f>OBV!H1288</f>
        <v>CONFIRMED BULLISH</v>
      </c>
      <c r="M1288" s="8">
        <f t="shared" si="200"/>
        <v>25</v>
      </c>
      <c r="N1288" s="8">
        <f t="shared" si="201"/>
        <v>100</v>
      </c>
      <c r="O1288" s="8">
        <f t="shared" si="202"/>
        <v>50</v>
      </c>
      <c r="P1288" s="8">
        <f t="shared" si="203"/>
        <v>67</v>
      </c>
      <c r="Q1288" s="9">
        <f t="shared" si="204"/>
        <v>61.3</v>
      </c>
      <c r="R1288" s="9">
        <f t="shared" si="205"/>
        <v>59.25</v>
      </c>
      <c r="S1288" s="9">
        <f t="shared" si="206"/>
        <v>61.400000000000006</v>
      </c>
      <c r="T1288" s="9">
        <f t="shared" si="207"/>
        <v>60.5</v>
      </c>
      <c r="U1288" s="8">
        <f t="shared" si="208"/>
        <v>60.65</v>
      </c>
      <c r="V1288" s="8">
        <f t="shared" si="209"/>
        <v>60.612499999999997</v>
      </c>
    </row>
    <row r="1289" spans="1:22" ht="13.5" x14ac:dyDescent="0.25">
      <c r="A1289" s="3">
        <f>RSI!A1289</f>
        <v>43886</v>
      </c>
      <c r="B1289" s="2">
        <f>RSI!B1289</f>
        <v>2.2974000000000001</v>
      </c>
      <c r="C1289" s="2">
        <f>RSI!I1289</f>
        <v>57.737969674686518</v>
      </c>
      <c r="D1289" s="2">
        <f>MACD!E1289</f>
        <v>3.0682078166612392E-2</v>
      </c>
      <c r="E1289" s="2">
        <f>MACD!F1289</f>
        <v>7.1866231988962859E-2</v>
      </c>
      <c r="F1289" s="2">
        <f>'Moving Avg'!D1289</f>
        <v>2.2473399999999999</v>
      </c>
      <c r="G1289" s="2">
        <f>'Moving Avg'!F1289</f>
        <v>2.2269700000000006</v>
      </c>
      <c r="H1289" s="2">
        <f>'Moving Avg'!G1289</f>
        <v>2.1593459999999998</v>
      </c>
      <c r="I1289" s="2">
        <f>'Moving Avg'!H1289</f>
        <v>2.0082855000000013</v>
      </c>
      <c r="J1289" s="6" t="str">
        <f>OBV!F1289</f>
        <v>BULLISH</v>
      </c>
      <c r="K1289" s="6" t="str">
        <f>OBV!G1289</f>
        <v>WEAK</v>
      </c>
      <c r="L1289" s="6" t="str">
        <f>OBV!H1289</f>
        <v>CONFIRMED BULLISH</v>
      </c>
      <c r="M1289" s="8">
        <f t="shared" si="200"/>
        <v>25</v>
      </c>
      <c r="N1289" s="8">
        <f t="shared" si="201"/>
        <v>100</v>
      </c>
      <c r="O1289" s="8">
        <f t="shared" si="202"/>
        <v>50</v>
      </c>
      <c r="P1289" s="8">
        <f t="shared" si="203"/>
        <v>67</v>
      </c>
      <c r="Q1289" s="9">
        <f t="shared" si="204"/>
        <v>61.3</v>
      </c>
      <c r="R1289" s="9">
        <f t="shared" si="205"/>
        <v>59.25</v>
      </c>
      <c r="S1289" s="9">
        <f t="shared" si="206"/>
        <v>61.400000000000006</v>
      </c>
      <c r="T1289" s="9">
        <f t="shared" si="207"/>
        <v>60.5</v>
      </c>
      <c r="U1289" s="8">
        <f t="shared" si="208"/>
        <v>60.65</v>
      </c>
      <c r="V1289" s="8">
        <f t="shared" si="209"/>
        <v>60.612499999999997</v>
      </c>
    </row>
    <row r="1290" spans="1:22" ht="13.5" x14ac:dyDescent="0.25">
      <c r="A1290" s="3">
        <f>RSI!A1290</f>
        <v>43887</v>
      </c>
      <c r="B1290" s="2">
        <f>RSI!B1290</f>
        <v>2.2974000000000001</v>
      </c>
      <c r="C1290" s="2">
        <f>RSI!I1290</f>
        <v>57.737969674686504</v>
      </c>
      <c r="D1290" s="2">
        <f>MACD!E1290</f>
        <v>2.0751674525316677E-2</v>
      </c>
      <c r="E1290" s="2">
        <f>MACD!F1290</f>
        <v>6.1643320496233625E-2</v>
      </c>
      <c r="F1290" s="2">
        <f>'Moving Avg'!D1290</f>
        <v>2.2714399999999997</v>
      </c>
      <c r="G1290" s="2">
        <f>'Moving Avg'!F1290</f>
        <v>2.2255800000000003</v>
      </c>
      <c r="H1290" s="2">
        <f>'Moving Avg'!G1290</f>
        <v>2.1669419999999993</v>
      </c>
      <c r="I1290" s="2">
        <f>'Moving Avg'!H1290</f>
        <v>2.0107095000000013</v>
      </c>
      <c r="J1290" s="6" t="str">
        <f>OBV!F1290</f>
        <v>BULLISH</v>
      </c>
      <c r="K1290" s="6" t="str">
        <f>OBV!G1290</f>
        <v>WEAK</v>
      </c>
      <c r="L1290" s="6" t="str">
        <f>OBV!H1290</f>
        <v>CONFIRMED BULLISH</v>
      </c>
      <c r="M1290" s="8">
        <f t="shared" si="200"/>
        <v>25</v>
      </c>
      <c r="N1290" s="8">
        <f t="shared" si="201"/>
        <v>100</v>
      </c>
      <c r="O1290" s="8">
        <f t="shared" si="202"/>
        <v>50</v>
      </c>
      <c r="P1290" s="8">
        <f t="shared" si="203"/>
        <v>67</v>
      </c>
      <c r="Q1290" s="9">
        <f t="shared" si="204"/>
        <v>61.3</v>
      </c>
      <c r="R1290" s="9">
        <f t="shared" si="205"/>
        <v>59.25</v>
      </c>
      <c r="S1290" s="9">
        <f t="shared" si="206"/>
        <v>61.400000000000006</v>
      </c>
      <c r="T1290" s="9">
        <f t="shared" si="207"/>
        <v>60.5</v>
      </c>
      <c r="U1290" s="8">
        <f t="shared" si="208"/>
        <v>60.65</v>
      </c>
      <c r="V1290" s="8">
        <f t="shared" si="209"/>
        <v>60.612499999999997</v>
      </c>
    </row>
    <row r="1291" spans="1:22" ht="13.5" x14ac:dyDescent="0.25">
      <c r="A1291" s="3">
        <f>RSI!A1291</f>
        <v>43888</v>
      </c>
      <c r="B1291" s="2">
        <f>RSI!B1291</f>
        <v>2.3715000000000002</v>
      </c>
      <c r="C1291" s="2">
        <f>RSI!I1291</f>
        <v>63.4561915271968</v>
      </c>
      <c r="D1291" s="2">
        <f>MACD!E1291</f>
        <v>-6.4291451312579184E-3</v>
      </c>
      <c r="E1291" s="2">
        <f>MACD!F1291</f>
        <v>4.8028827370735314E-2</v>
      </c>
      <c r="F1291" s="2">
        <f>'Moving Avg'!D1291</f>
        <v>2.2992399999999997</v>
      </c>
      <c r="G1291" s="2">
        <f>'Moving Avg'!F1291</f>
        <v>2.2278950000000002</v>
      </c>
      <c r="H1291" s="2">
        <f>'Moving Avg'!G1291</f>
        <v>2.1765759999999994</v>
      </c>
      <c r="I1291" s="2">
        <f>'Moving Avg'!H1291</f>
        <v>2.0135040000000015</v>
      </c>
      <c r="J1291" s="6" t="str">
        <f>OBV!F1291</f>
        <v>BULLISH</v>
      </c>
      <c r="K1291" s="6" t="str">
        <f>OBV!G1291</f>
        <v>WEAK</v>
      </c>
      <c r="L1291" s="6" t="str">
        <f>OBV!H1291</f>
        <v>CONFIRMED BULLISH</v>
      </c>
      <c r="M1291" s="8">
        <f t="shared" si="200"/>
        <v>25</v>
      </c>
      <c r="N1291" s="8">
        <f t="shared" si="201"/>
        <v>100</v>
      </c>
      <c r="O1291" s="8">
        <f t="shared" si="202"/>
        <v>50</v>
      </c>
      <c r="P1291" s="8">
        <f t="shared" si="203"/>
        <v>67</v>
      </c>
      <c r="Q1291" s="9">
        <f t="shared" si="204"/>
        <v>61.3</v>
      </c>
      <c r="R1291" s="9">
        <f t="shared" si="205"/>
        <v>59.25</v>
      </c>
      <c r="S1291" s="9">
        <f t="shared" si="206"/>
        <v>61.400000000000006</v>
      </c>
      <c r="T1291" s="9">
        <f t="shared" si="207"/>
        <v>60.5</v>
      </c>
      <c r="U1291" s="8">
        <f t="shared" si="208"/>
        <v>60.65</v>
      </c>
      <c r="V1291" s="8">
        <f t="shared" si="209"/>
        <v>60.612499999999997</v>
      </c>
    </row>
    <row r="1292" spans="1:22" ht="13.5" x14ac:dyDescent="0.25">
      <c r="A1292" s="3">
        <f>RSI!A1292</f>
        <v>43889</v>
      </c>
      <c r="B1292" s="2">
        <f>RSI!B1292</f>
        <v>2.3622000000000001</v>
      </c>
      <c r="C1292" s="2">
        <f>RSI!I1292</f>
        <v>62.316562361330718</v>
      </c>
      <c r="D1292" s="2">
        <f>MACD!E1292</f>
        <v>-3.3878742923374894E-2</v>
      </c>
      <c r="E1292" s="2">
        <f>MACD!F1292</f>
        <v>3.1647313311913276E-2</v>
      </c>
      <c r="F1292" s="2">
        <f>'Moving Avg'!D1292</f>
        <v>2.32518</v>
      </c>
      <c r="G1292" s="2">
        <f>'Moving Avg'!F1292</f>
        <v>2.2302100000000005</v>
      </c>
      <c r="H1292" s="2">
        <f>'Moving Avg'!G1292</f>
        <v>2.18621</v>
      </c>
      <c r="I1292" s="2">
        <f>'Moving Avg'!H1292</f>
        <v>2.0165200000000012</v>
      </c>
      <c r="J1292" s="6" t="str">
        <f>OBV!F1292</f>
        <v>BULLISH</v>
      </c>
      <c r="K1292" s="6" t="str">
        <f>OBV!G1292</f>
        <v>WEAK</v>
      </c>
      <c r="L1292" s="6" t="str">
        <f>OBV!H1292</f>
        <v>CONFIRMED BULLISH</v>
      </c>
      <c r="M1292" s="8">
        <f t="shared" si="200"/>
        <v>25</v>
      </c>
      <c r="N1292" s="8">
        <f t="shared" si="201"/>
        <v>100</v>
      </c>
      <c r="O1292" s="8">
        <f t="shared" si="202"/>
        <v>50</v>
      </c>
      <c r="P1292" s="8">
        <f t="shared" si="203"/>
        <v>67</v>
      </c>
      <c r="Q1292" s="9">
        <f t="shared" si="204"/>
        <v>61.3</v>
      </c>
      <c r="R1292" s="9">
        <f t="shared" si="205"/>
        <v>59.25</v>
      </c>
      <c r="S1292" s="9">
        <f t="shared" si="206"/>
        <v>61.400000000000006</v>
      </c>
      <c r="T1292" s="9">
        <f t="shared" si="207"/>
        <v>60.5</v>
      </c>
      <c r="U1292" s="8">
        <f t="shared" si="208"/>
        <v>60.65</v>
      </c>
      <c r="V1292" s="8">
        <f t="shared" si="209"/>
        <v>60.612499999999997</v>
      </c>
    </row>
    <row r="1293" spans="1:22" ht="13.5" x14ac:dyDescent="0.25">
      <c r="A1293" s="3">
        <f>RSI!A1293</f>
        <v>43892</v>
      </c>
      <c r="B1293" s="2">
        <f>RSI!B1293</f>
        <v>2.4363000000000001</v>
      </c>
      <c r="C1293" s="2">
        <f>RSI!I1293</f>
        <v>67.348272935626483</v>
      </c>
      <c r="D1293" s="2">
        <f>MACD!E1293</f>
        <v>-6.3337786858242762E-2</v>
      </c>
      <c r="E1293" s="2">
        <f>MACD!F1293</f>
        <v>1.265029327788207E-2</v>
      </c>
      <c r="F1293" s="2">
        <f>'Moving Avg'!D1293</f>
        <v>2.3529600000000004</v>
      </c>
      <c r="G1293" s="2">
        <f>'Moving Avg'!F1293</f>
        <v>2.2366950000000005</v>
      </c>
      <c r="H1293" s="2">
        <f>'Moving Avg'!G1293</f>
        <v>2.1976959999999992</v>
      </c>
      <c r="I1293" s="2">
        <f>'Moving Avg'!H1293</f>
        <v>2.019638500000001</v>
      </c>
      <c r="J1293" s="6" t="str">
        <f>OBV!F1293</f>
        <v>BULLISH</v>
      </c>
      <c r="K1293" s="6" t="str">
        <f>OBV!G1293</f>
        <v>WEAK</v>
      </c>
      <c r="L1293" s="6" t="str">
        <f>OBV!H1293</f>
        <v>CONFIRMED BULLISH</v>
      </c>
      <c r="M1293" s="8">
        <f t="shared" si="200"/>
        <v>25</v>
      </c>
      <c r="N1293" s="8">
        <f t="shared" si="201"/>
        <v>100</v>
      </c>
      <c r="O1293" s="8">
        <f t="shared" si="202"/>
        <v>50</v>
      </c>
      <c r="P1293" s="8">
        <f t="shared" si="203"/>
        <v>67</v>
      </c>
      <c r="Q1293" s="9">
        <f t="shared" si="204"/>
        <v>61.3</v>
      </c>
      <c r="R1293" s="9">
        <f t="shared" si="205"/>
        <v>59.25</v>
      </c>
      <c r="S1293" s="9">
        <f t="shared" si="206"/>
        <v>61.400000000000006</v>
      </c>
      <c r="T1293" s="9">
        <f t="shared" si="207"/>
        <v>60.5</v>
      </c>
      <c r="U1293" s="8">
        <f t="shared" si="208"/>
        <v>60.65</v>
      </c>
      <c r="V1293" s="8">
        <f t="shared" si="209"/>
        <v>60.612499999999997</v>
      </c>
    </row>
    <row r="1294" spans="1:22" ht="13.5" x14ac:dyDescent="0.25">
      <c r="A1294" s="3">
        <f>RSI!A1294</f>
        <v>43893</v>
      </c>
      <c r="B1294" s="2">
        <f>RSI!B1294</f>
        <v>2.4363000000000001</v>
      </c>
      <c r="C1294" s="2">
        <f>RSI!I1294</f>
        <v>67.348272935626483</v>
      </c>
      <c r="D1294" s="2">
        <f>MACD!E1294</f>
        <v>-8.2267946216236343E-2</v>
      </c>
      <c r="E1294" s="2">
        <f>MACD!F1294</f>
        <v>-6.3333546209416135E-3</v>
      </c>
      <c r="F1294" s="2">
        <f>'Moving Avg'!D1294</f>
        <v>2.3807400000000003</v>
      </c>
      <c r="G1294" s="2">
        <f>'Moving Avg'!F1294</f>
        <v>2.2431800000000002</v>
      </c>
      <c r="H1294" s="2">
        <f>'Moving Avg'!G1294</f>
        <v>2.2080699999999998</v>
      </c>
      <c r="I1294" s="2">
        <f>'Moving Avg'!H1294</f>
        <v>2.0230250000000014</v>
      </c>
      <c r="J1294" s="6" t="str">
        <f>OBV!F1294</f>
        <v>BULLISH</v>
      </c>
      <c r="K1294" s="6" t="str">
        <f>OBV!G1294</f>
        <v>WEAK</v>
      </c>
      <c r="L1294" s="6" t="str">
        <f>OBV!H1294</f>
        <v>CONFIRMED BULLISH</v>
      </c>
      <c r="M1294" s="8">
        <f t="shared" si="200"/>
        <v>25</v>
      </c>
      <c r="N1294" s="8">
        <f t="shared" si="201"/>
        <v>100</v>
      </c>
      <c r="O1294" s="8">
        <f t="shared" si="202"/>
        <v>50</v>
      </c>
      <c r="P1294" s="8">
        <f t="shared" si="203"/>
        <v>67</v>
      </c>
      <c r="Q1294" s="9">
        <f t="shared" si="204"/>
        <v>61.3</v>
      </c>
      <c r="R1294" s="9">
        <f t="shared" si="205"/>
        <v>59.25</v>
      </c>
      <c r="S1294" s="9">
        <f t="shared" si="206"/>
        <v>61.400000000000006</v>
      </c>
      <c r="T1294" s="9">
        <f t="shared" si="207"/>
        <v>60.5</v>
      </c>
      <c r="U1294" s="8">
        <f t="shared" si="208"/>
        <v>60.65</v>
      </c>
      <c r="V1294" s="8">
        <f t="shared" si="209"/>
        <v>60.612499999999997</v>
      </c>
    </row>
    <row r="1295" spans="1:22" ht="13.5" x14ac:dyDescent="0.25">
      <c r="A1295" s="3">
        <f>RSI!A1295</f>
        <v>43894</v>
      </c>
      <c r="B1295" s="2">
        <f>RSI!B1295</f>
        <v>2.4363000000000001</v>
      </c>
      <c r="C1295" s="2">
        <f>RSI!I1295</f>
        <v>67.348272935626483</v>
      </c>
      <c r="D1295" s="2">
        <f>MACD!E1295</f>
        <v>-9.6482538918752692E-2</v>
      </c>
      <c r="E1295" s="2">
        <f>MACD!F1295</f>
        <v>-2.436319148050383E-2</v>
      </c>
      <c r="F1295" s="2">
        <f>'Moving Avg'!D1295</f>
        <v>2.4085200000000002</v>
      </c>
      <c r="G1295" s="2">
        <f>'Moving Avg'!F1295</f>
        <v>2.2529050000000006</v>
      </c>
      <c r="H1295" s="2">
        <f>'Moving Avg'!G1295</f>
        <v>2.2184439999999999</v>
      </c>
      <c r="I1295" s="2">
        <f>'Moving Avg'!H1295</f>
        <v>2.0265900000000014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  <c r="M1295" s="8">
        <f t="shared" si="200"/>
        <v>25</v>
      </c>
      <c r="N1295" s="8">
        <f t="shared" si="201"/>
        <v>100</v>
      </c>
      <c r="O1295" s="8">
        <f t="shared" si="202"/>
        <v>50</v>
      </c>
      <c r="P1295" s="8">
        <f t="shared" si="203"/>
        <v>67</v>
      </c>
      <c r="Q1295" s="9">
        <f t="shared" si="204"/>
        <v>61.3</v>
      </c>
      <c r="R1295" s="9">
        <f t="shared" si="205"/>
        <v>59.25</v>
      </c>
      <c r="S1295" s="9">
        <f t="shared" si="206"/>
        <v>61.400000000000006</v>
      </c>
      <c r="T1295" s="9">
        <f t="shared" si="207"/>
        <v>60.5</v>
      </c>
      <c r="U1295" s="8">
        <f t="shared" si="208"/>
        <v>60.65</v>
      </c>
      <c r="V1295" s="8">
        <f t="shared" si="209"/>
        <v>60.612499999999997</v>
      </c>
    </row>
    <row r="1296" spans="1:22" ht="13.5" x14ac:dyDescent="0.25">
      <c r="A1296" s="3">
        <f>RSI!A1296</f>
        <v>43895</v>
      </c>
      <c r="B1296" s="2">
        <f>RSI!B1296</f>
        <v>2.4363000000000001</v>
      </c>
      <c r="C1296" s="2">
        <f>RSI!I1296</f>
        <v>67.348272935626483</v>
      </c>
      <c r="D1296" s="2">
        <f>MACD!E1296</f>
        <v>-0.1009220911623907</v>
      </c>
      <c r="E1296" s="2">
        <f>MACD!F1296</f>
        <v>-3.9674971416881213E-2</v>
      </c>
      <c r="F1296" s="2">
        <f>'Moving Avg'!D1296</f>
        <v>2.4214800000000003</v>
      </c>
      <c r="G1296" s="2">
        <f>'Moving Avg'!F1296</f>
        <v>2.264485000000001</v>
      </c>
      <c r="H1296" s="2">
        <f>'Moving Avg'!G1296</f>
        <v>2.2282619999999995</v>
      </c>
      <c r="I1296" s="2">
        <f>'Moving Avg'!H1296</f>
        <v>2.0298425000000013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  <c r="M1296" s="8">
        <f t="shared" si="200"/>
        <v>25</v>
      </c>
      <c r="N1296" s="8">
        <f t="shared" si="201"/>
        <v>100</v>
      </c>
      <c r="O1296" s="8">
        <f t="shared" si="202"/>
        <v>50</v>
      </c>
      <c r="P1296" s="8">
        <f t="shared" si="203"/>
        <v>83.5</v>
      </c>
      <c r="Q1296" s="9">
        <f t="shared" si="204"/>
        <v>63.774999999999999</v>
      </c>
      <c r="R1296" s="9">
        <f t="shared" si="205"/>
        <v>63.375</v>
      </c>
      <c r="S1296" s="9">
        <f t="shared" si="206"/>
        <v>68.825000000000003</v>
      </c>
      <c r="T1296" s="9">
        <f t="shared" si="207"/>
        <v>64.625</v>
      </c>
      <c r="U1296" s="8">
        <f t="shared" si="208"/>
        <v>65.325000000000003</v>
      </c>
      <c r="V1296" s="8">
        <f t="shared" si="209"/>
        <v>65.150000000000006</v>
      </c>
    </row>
    <row r="1297" spans="1:22" ht="13.5" x14ac:dyDescent="0.25">
      <c r="A1297" s="3">
        <f>RSI!A1297</f>
        <v>43896</v>
      </c>
      <c r="B1297" s="2">
        <f>RSI!B1297</f>
        <v>2.4085000000000001</v>
      </c>
      <c r="C1297" s="2">
        <f>RSI!I1297</f>
        <v>63.096814901313742</v>
      </c>
      <c r="D1297" s="2">
        <f>MACD!E1297</f>
        <v>-0.10351351139700871</v>
      </c>
      <c r="E1297" s="2">
        <f>MACD!F1297</f>
        <v>-5.2442679412906715E-2</v>
      </c>
      <c r="F1297" s="2">
        <f>'Moving Avg'!D1297</f>
        <v>2.4307400000000001</v>
      </c>
      <c r="G1297" s="2">
        <f>'Moving Avg'!F1297</f>
        <v>2.2765250000000008</v>
      </c>
      <c r="H1297" s="2">
        <f>'Moving Avg'!G1297</f>
        <v>2.2377099999999999</v>
      </c>
      <c r="I1297" s="2">
        <f>'Moving Avg'!H1297</f>
        <v>2.033223500000001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  <c r="M1297" s="8">
        <f t="shared" si="200"/>
        <v>25</v>
      </c>
      <c r="N1297" s="8">
        <f t="shared" si="201"/>
        <v>100</v>
      </c>
      <c r="O1297" s="8">
        <f t="shared" si="202"/>
        <v>50</v>
      </c>
      <c r="P1297" s="8">
        <f t="shared" si="203"/>
        <v>83.5</v>
      </c>
      <c r="Q1297" s="9">
        <f t="shared" si="204"/>
        <v>63.774999999999999</v>
      </c>
      <c r="R1297" s="9">
        <f t="shared" si="205"/>
        <v>63.375</v>
      </c>
      <c r="S1297" s="9">
        <f t="shared" si="206"/>
        <v>68.825000000000003</v>
      </c>
      <c r="T1297" s="9">
        <f t="shared" si="207"/>
        <v>64.625</v>
      </c>
      <c r="U1297" s="8">
        <f t="shared" si="208"/>
        <v>65.325000000000003</v>
      </c>
      <c r="V1297" s="8">
        <f t="shared" si="209"/>
        <v>65.150000000000006</v>
      </c>
    </row>
    <row r="1298" spans="1:22" ht="13.5" x14ac:dyDescent="0.25">
      <c r="A1298" s="3">
        <f>RSI!A1298</f>
        <v>43899</v>
      </c>
      <c r="B1298" s="2">
        <f>RSI!B1298</f>
        <v>2.3252000000000002</v>
      </c>
      <c r="C1298" s="2">
        <f>RSI!I1298</f>
        <v>52.418945551636419</v>
      </c>
      <c r="D1298" s="2">
        <f>MACD!E1298</f>
        <v>-9.0214897490831891E-2</v>
      </c>
      <c r="E1298" s="2">
        <f>MACD!F1298</f>
        <v>-5.999712302849175E-2</v>
      </c>
      <c r="F1298" s="2">
        <f>'Moving Avg'!D1298</f>
        <v>2.4085200000000002</v>
      </c>
      <c r="G1298" s="2">
        <f>'Moving Avg'!F1298</f>
        <v>2.2820850000000013</v>
      </c>
      <c r="H1298" s="2">
        <f>'Moving Avg'!G1298</f>
        <v>2.2445660000000003</v>
      </c>
      <c r="I1298" s="2">
        <f>'Moving Avg'!H1298</f>
        <v>2.0359650000000009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25</v>
      </c>
      <c r="N1298" s="8">
        <f t="shared" si="201"/>
        <v>100</v>
      </c>
      <c r="O1298" s="8">
        <f t="shared" si="202"/>
        <v>50</v>
      </c>
      <c r="P1298" s="8">
        <f t="shared" si="203"/>
        <v>16.5</v>
      </c>
      <c r="Q1298" s="9">
        <f t="shared" si="204"/>
        <v>53.725000000000001</v>
      </c>
      <c r="R1298" s="9">
        <f t="shared" si="205"/>
        <v>46.625</v>
      </c>
      <c r="S1298" s="9">
        <f t="shared" si="206"/>
        <v>38.674999999999997</v>
      </c>
      <c r="T1298" s="9">
        <f t="shared" si="207"/>
        <v>47.875</v>
      </c>
      <c r="U1298" s="8">
        <f t="shared" si="208"/>
        <v>46.341666666666661</v>
      </c>
      <c r="V1298" s="8">
        <f t="shared" si="209"/>
        <v>46.724999999999994</v>
      </c>
    </row>
    <row r="1299" spans="1:22" ht="13.5" x14ac:dyDescent="0.25">
      <c r="A1299" s="3">
        <f>RSI!A1299</f>
        <v>43900</v>
      </c>
      <c r="B1299" s="2">
        <f>RSI!B1299</f>
        <v>2.2233000000000001</v>
      </c>
      <c r="C1299" s="2">
        <f>RSI!I1299</f>
        <v>42.863001267621613</v>
      </c>
      <c r="D1299" s="2">
        <f>MACD!E1299</f>
        <v>-7.1536326510313053E-2</v>
      </c>
      <c r="E1299" s="2">
        <f>MACD!F1299</f>
        <v>-6.2304963724856013E-2</v>
      </c>
      <c r="F1299" s="2">
        <f>'Moving Avg'!D1299</f>
        <v>2.36592</v>
      </c>
      <c r="G1299" s="2">
        <f>'Moving Avg'!F1299</f>
        <v>2.2857900000000009</v>
      </c>
      <c r="H1299" s="2">
        <f>'Moving Avg'!G1299</f>
        <v>2.2495699999999998</v>
      </c>
      <c r="I1299" s="2">
        <f>'Moving Avg'!H1299</f>
        <v>2.0385095000000009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45</v>
      </c>
      <c r="O1299" s="8">
        <f t="shared" si="202"/>
        <v>50</v>
      </c>
      <c r="P1299" s="8">
        <f t="shared" si="203"/>
        <v>16.5</v>
      </c>
      <c r="Q1299" s="9">
        <f t="shared" si="204"/>
        <v>34.475000000000001</v>
      </c>
      <c r="R1299" s="9">
        <f t="shared" si="205"/>
        <v>35.625</v>
      </c>
      <c r="S1299" s="9">
        <f t="shared" si="206"/>
        <v>30.425000000000001</v>
      </c>
      <c r="T1299" s="9">
        <f t="shared" si="207"/>
        <v>34.125</v>
      </c>
      <c r="U1299" s="8">
        <f t="shared" si="208"/>
        <v>33.508333333333333</v>
      </c>
      <c r="V1299" s="8">
        <f t="shared" si="209"/>
        <v>33.662499999999994</v>
      </c>
    </row>
    <row r="1300" spans="1:22" ht="13.5" x14ac:dyDescent="0.25">
      <c r="A1300" s="3">
        <f>RSI!A1300</f>
        <v>43901</v>
      </c>
      <c r="B1300" s="2">
        <f>RSI!B1300</f>
        <v>2.2881</v>
      </c>
      <c r="C1300" s="2">
        <f>RSI!I1300</f>
        <v>49.204554044603782</v>
      </c>
      <c r="D1300" s="2">
        <f>MACD!E1300</f>
        <v>-6.0042445240558795E-2</v>
      </c>
      <c r="E1300" s="2">
        <f>MACD!F1300</f>
        <v>-6.1852460027996575E-2</v>
      </c>
      <c r="F1300" s="2">
        <f>'Moving Avg'!D1300</f>
        <v>2.3362799999999999</v>
      </c>
      <c r="G1300" s="2">
        <f>'Moving Avg'!F1300</f>
        <v>2.2890300000000003</v>
      </c>
      <c r="H1300" s="2">
        <f>'Moving Avg'!G1300</f>
        <v>2.2549420000000002</v>
      </c>
      <c r="I1300" s="2">
        <f>'Moving Avg'!H1300</f>
        <v>2.0410655000000006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50</v>
      </c>
      <c r="P1300" s="8">
        <f t="shared" si="203"/>
        <v>16.5</v>
      </c>
      <c r="Q1300" s="9">
        <f t="shared" si="204"/>
        <v>18.725000000000001</v>
      </c>
      <c r="R1300" s="9">
        <f t="shared" si="205"/>
        <v>26.625</v>
      </c>
      <c r="S1300" s="9">
        <f t="shared" si="206"/>
        <v>23.675000000000001</v>
      </c>
      <c r="T1300" s="9">
        <f t="shared" si="207"/>
        <v>22.875</v>
      </c>
      <c r="U1300" s="8">
        <f t="shared" si="208"/>
        <v>23.008333333333336</v>
      </c>
      <c r="V1300" s="8">
        <f t="shared" si="209"/>
        <v>22.975000000000001</v>
      </c>
    </row>
    <row r="1301" spans="1:22" ht="13.5" x14ac:dyDescent="0.25">
      <c r="A1301" s="3">
        <f>RSI!A1301</f>
        <v>43902</v>
      </c>
      <c r="B1301" s="2">
        <f>RSI!B1301</f>
        <v>2.3159000000000001</v>
      </c>
      <c r="C1301" s="2">
        <f>RSI!I1301</f>
        <v>51.682203063309672</v>
      </c>
      <c r="D1301" s="2">
        <f>MACD!E1301</f>
        <v>-4.0906299570630633E-2</v>
      </c>
      <c r="E1301" s="2">
        <f>MACD!F1301</f>
        <v>-5.7663227936523391E-2</v>
      </c>
      <c r="F1301" s="2">
        <f>'Moving Avg'!D1301</f>
        <v>2.3121999999999998</v>
      </c>
      <c r="G1301" s="2">
        <f>'Moving Avg'!F1301</f>
        <v>2.2978300000000003</v>
      </c>
      <c r="H1301" s="2">
        <f>'Moving Avg'!G1301</f>
        <v>2.2612420000000002</v>
      </c>
      <c r="I1301" s="2">
        <f>'Moving Avg'!H1301</f>
        <v>2.0437605000000008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50</v>
      </c>
      <c r="P1301" s="8">
        <f t="shared" si="203"/>
        <v>16.5</v>
      </c>
      <c r="Q1301" s="9">
        <f t="shared" si="204"/>
        <v>18.725000000000001</v>
      </c>
      <c r="R1301" s="9">
        <f t="shared" si="205"/>
        <v>26.625</v>
      </c>
      <c r="S1301" s="9">
        <f t="shared" si="206"/>
        <v>23.675000000000001</v>
      </c>
      <c r="T1301" s="9">
        <f t="shared" si="207"/>
        <v>22.875</v>
      </c>
      <c r="U1301" s="8">
        <f t="shared" si="208"/>
        <v>23.008333333333336</v>
      </c>
      <c r="V1301" s="8">
        <f t="shared" si="209"/>
        <v>22.975000000000001</v>
      </c>
    </row>
    <row r="1302" spans="1:22" ht="13.5" x14ac:dyDescent="0.25">
      <c r="A1302" s="3">
        <f>RSI!A1302</f>
        <v>43903</v>
      </c>
      <c r="B1302" s="2">
        <f>RSI!B1302</f>
        <v>2.2233000000000001</v>
      </c>
      <c r="C1302" s="2">
        <f>RSI!I1302</f>
        <v>43.985942186961559</v>
      </c>
      <c r="D1302" s="2">
        <f>MACD!E1302</f>
        <v>-1.938531593099313E-2</v>
      </c>
      <c r="E1302" s="2">
        <f>MACD!F1302</f>
        <v>-5.0007645535417339E-2</v>
      </c>
      <c r="F1302" s="2">
        <f>'Moving Avg'!D1302</f>
        <v>2.2751600000000001</v>
      </c>
      <c r="G1302" s="2">
        <f>'Moving Avg'!F1302</f>
        <v>2.3033900000000007</v>
      </c>
      <c r="H1302" s="2">
        <f>'Moving Avg'!G1302</f>
        <v>2.2656900000000002</v>
      </c>
      <c r="I1302" s="2">
        <f>'Moving Avg'!H1302</f>
        <v>2.0459925000000005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50</v>
      </c>
      <c r="P1302" s="8">
        <f t="shared" si="203"/>
        <v>16.5</v>
      </c>
      <c r="Q1302" s="9">
        <f t="shared" si="204"/>
        <v>18.725000000000001</v>
      </c>
      <c r="R1302" s="9">
        <f t="shared" si="205"/>
        <v>26.625</v>
      </c>
      <c r="S1302" s="9">
        <f t="shared" si="206"/>
        <v>23.675000000000001</v>
      </c>
      <c r="T1302" s="9">
        <f t="shared" si="207"/>
        <v>22.875</v>
      </c>
      <c r="U1302" s="8">
        <f t="shared" si="208"/>
        <v>23.008333333333336</v>
      </c>
      <c r="V1302" s="8">
        <f t="shared" si="209"/>
        <v>22.975000000000001</v>
      </c>
    </row>
    <row r="1303" spans="1:22" ht="13.5" x14ac:dyDescent="0.25">
      <c r="A1303" s="3">
        <f>RSI!A1303</f>
        <v>43906</v>
      </c>
      <c r="B1303" s="2">
        <f>RSI!B1303</f>
        <v>2.1305999999999998</v>
      </c>
      <c r="C1303" s="2">
        <f>RSI!I1303</f>
        <v>37.901164122215576</v>
      </c>
      <c r="D1303" s="2">
        <f>MACD!E1303</f>
        <v>1.7546341518078545E-2</v>
      </c>
      <c r="E1303" s="2">
        <f>MACD!F1303</f>
        <v>-3.6496848124718165E-2</v>
      </c>
      <c r="F1303" s="2">
        <f>'Moving Avg'!D1303</f>
        <v>2.2362399999999996</v>
      </c>
      <c r="G1303" s="2">
        <f>'Moving Avg'!F1303</f>
        <v>2.3043149999999999</v>
      </c>
      <c r="H1303" s="2">
        <f>'Moving Avg'!G1303</f>
        <v>2.2693940000000001</v>
      </c>
      <c r="I1303" s="2">
        <f>'Moving Avg'!H1303</f>
        <v>2.0477610000000008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0</v>
      </c>
      <c r="O1303" s="8">
        <f t="shared" si="202"/>
        <v>50</v>
      </c>
      <c r="P1303" s="8">
        <f t="shared" si="203"/>
        <v>16.5</v>
      </c>
      <c r="Q1303" s="9">
        <f t="shared" si="204"/>
        <v>18.725000000000001</v>
      </c>
      <c r="R1303" s="9">
        <f t="shared" si="205"/>
        <v>26.625</v>
      </c>
      <c r="S1303" s="9">
        <f t="shared" si="206"/>
        <v>23.675000000000001</v>
      </c>
      <c r="T1303" s="9">
        <f t="shared" si="207"/>
        <v>22.875</v>
      </c>
      <c r="U1303" s="8">
        <f t="shared" si="208"/>
        <v>23.008333333333336</v>
      </c>
      <c r="V1303" s="8">
        <f t="shared" si="209"/>
        <v>22.975000000000001</v>
      </c>
    </row>
    <row r="1304" spans="1:22" ht="13.5" x14ac:dyDescent="0.25">
      <c r="A1304" s="3">
        <f>RSI!A1304</f>
        <v>43907</v>
      </c>
      <c r="B1304" s="2">
        <f>RSI!B1304</f>
        <v>2.0750000000000002</v>
      </c>
      <c r="C1304" s="2">
        <f>RSI!I1304</f>
        <v>34.792352683385772</v>
      </c>
      <c r="D1304" s="2">
        <f>MACD!E1304</f>
        <v>5.3883721667430162E-2</v>
      </c>
      <c r="E1304" s="2">
        <f>MACD!F1304</f>
        <v>-1.8420734166288498E-2</v>
      </c>
      <c r="F1304" s="2">
        <f>'Moving Avg'!D1304</f>
        <v>2.2065800000000002</v>
      </c>
      <c r="G1304" s="2">
        <f>'Moving Avg'!F1304</f>
        <v>2.3001450000000001</v>
      </c>
      <c r="H1304" s="2">
        <f>'Moving Avg'!G1304</f>
        <v>2.2729140000000001</v>
      </c>
      <c r="I1304" s="2">
        <f>'Moving Avg'!H1304</f>
        <v>2.049474500000001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  <c r="M1304" s="8">
        <f t="shared" si="200"/>
        <v>25</v>
      </c>
      <c r="N1304" s="8">
        <f t="shared" si="201"/>
        <v>0</v>
      </c>
      <c r="O1304" s="8">
        <f t="shared" si="202"/>
        <v>50</v>
      </c>
      <c r="P1304" s="8">
        <f t="shared" si="203"/>
        <v>66.5</v>
      </c>
      <c r="Q1304" s="9">
        <f t="shared" si="204"/>
        <v>26.225000000000001</v>
      </c>
      <c r="R1304" s="9">
        <f t="shared" si="205"/>
        <v>39.125</v>
      </c>
      <c r="S1304" s="9">
        <f t="shared" si="206"/>
        <v>46.174999999999997</v>
      </c>
      <c r="T1304" s="9">
        <f t="shared" si="207"/>
        <v>35.375</v>
      </c>
      <c r="U1304" s="8">
        <f t="shared" si="208"/>
        <v>37.174999999999997</v>
      </c>
      <c r="V1304" s="8">
        <f t="shared" si="209"/>
        <v>36.724999999999994</v>
      </c>
    </row>
    <row r="1305" spans="1:22" ht="13.5" x14ac:dyDescent="0.25">
      <c r="A1305" s="3">
        <f>RSI!A1305</f>
        <v>43908</v>
      </c>
      <c r="B1305" s="2">
        <f>RSI!B1305</f>
        <v>2.0194999999999999</v>
      </c>
      <c r="C1305" s="2">
        <f>RSI!I1305</f>
        <v>31.973127141479708</v>
      </c>
      <c r="D1305" s="2">
        <f>MACD!E1305</f>
        <v>8.9967609571709684E-2</v>
      </c>
      <c r="E1305" s="2">
        <f>MACD!F1305</f>
        <v>3.2569345813111376E-3</v>
      </c>
      <c r="F1305" s="2">
        <f>'Moving Avg'!D1305</f>
        <v>2.1528600000000004</v>
      </c>
      <c r="G1305" s="2">
        <f>'Moving Avg'!F1305</f>
        <v>2.2922750000000001</v>
      </c>
      <c r="H1305" s="2">
        <f>'Moving Avg'!G1305</f>
        <v>2.2742119999999999</v>
      </c>
      <c r="I1305" s="2">
        <f>'Moving Avg'!H1305</f>
        <v>2.0511340000000007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50</v>
      </c>
      <c r="P1305" s="8">
        <f t="shared" si="203"/>
        <v>16.5</v>
      </c>
      <c r="Q1305" s="9">
        <f t="shared" si="204"/>
        <v>18.725000000000001</v>
      </c>
      <c r="R1305" s="9">
        <f t="shared" si="205"/>
        <v>26.625</v>
      </c>
      <c r="S1305" s="9">
        <f t="shared" si="206"/>
        <v>23.675000000000001</v>
      </c>
      <c r="T1305" s="9">
        <f t="shared" si="207"/>
        <v>22.875</v>
      </c>
      <c r="U1305" s="8">
        <f t="shared" si="208"/>
        <v>23.008333333333336</v>
      </c>
      <c r="V1305" s="8">
        <f t="shared" si="209"/>
        <v>22.975000000000001</v>
      </c>
    </row>
    <row r="1306" spans="1:22" ht="13.5" x14ac:dyDescent="0.25">
      <c r="A1306" s="3">
        <f>RSI!A1306</f>
        <v>43909</v>
      </c>
      <c r="B1306" s="2">
        <f>RSI!B1306</f>
        <v>1.9639</v>
      </c>
      <c r="C1306" s="2">
        <f>RSI!I1306</f>
        <v>29.40273031283094</v>
      </c>
      <c r="D1306" s="2">
        <f>MACD!E1306</f>
        <v>0.12608156608279231</v>
      </c>
      <c r="E1306" s="2">
        <f>MACD!F1306</f>
        <v>2.7821860881607374E-2</v>
      </c>
      <c r="F1306" s="2">
        <f>'Moving Avg'!D1306</f>
        <v>2.0824600000000002</v>
      </c>
      <c r="G1306" s="2">
        <f>'Moving Avg'!F1306</f>
        <v>2.278845</v>
      </c>
      <c r="H1306" s="2">
        <f>'Moving Avg'!G1306</f>
        <v>2.2734719999999999</v>
      </c>
      <c r="I1306" s="2">
        <f>'Moving Avg'!H1306</f>
        <v>2.052471000000001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50</v>
      </c>
      <c r="N1306" s="8">
        <f t="shared" si="201"/>
        <v>0</v>
      </c>
      <c r="O1306" s="8">
        <f t="shared" si="202"/>
        <v>50</v>
      </c>
      <c r="P1306" s="8">
        <f t="shared" si="203"/>
        <v>16.5</v>
      </c>
      <c r="Q1306" s="9">
        <f t="shared" si="204"/>
        <v>27.475000000000001</v>
      </c>
      <c r="R1306" s="9">
        <f t="shared" si="205"/>
        <v>31.625</v>
      </c>
      <c r="S1306" s="9">
        <f t="shared" si="206"/>
        <v>27.425000000000001</v>
      </c>
      <c r="T1306" s="9">
        <f t="shared" si="207"/>
        <v>29.125</v>
      </c>
      <c r="U1306" s="8">
        <f t="shared" si="208"/>
        <v>28.841666666666669</v>
      </c>
      <c r="V1306" s="8">
        <f t="shared" si="209"/>
        <v>28.912500000000001</v>
      </c>
    </row>
    <row r="1307" spans="1:22" ht="13.5" x14ac:dyDescent="0.25">
      <c r="A1307" s="3">
        <f>RSI!A1307</f>
        <v>43913</v>
      </c>
      <c r="B1307" s="2">
        <f>RSI!B1307</f>
        <v>1.9083000000000001</v>
      </c>
      <c r="C1307" s="2">
        <f>RSI!I1307</f>
        <v>27.059973982132888</v>
      </c>
      <c r="D1307" s="2">
        <f>MACD!E1307</f>
        <v>0.15816422071588798</v>
      </c>
      <c r="E1307" s="2">
        <f>MACD!F1307</f>
        <v>5.3890332848463493E-2</v>
      </c>
      <c r="F1307" s="2">
        <f>'Moving Avg'!D1307</f>
        <v>2.01946</v>
      </c>
      <c r="G1307" s="2">
        <f>'Moving Avg'!F1307</f>
        <v>2.2626350000000004</v>
      </c>
      <c r="H1307" s="2">
        <f>'Moving Avg'!G1307</f>
        <v>2.2693959999999995</v>
      </c>
      <c r="I1307" s="2">
        <f>'Moving Avg'!H1307</f>
        <v>2.0533510000000006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19.975000000000001</v>
      </c>
      <c r="R1307" s="9">
        <f t="shared" si="205"/>
        <v>14.125</v>
      </c>
      <c r="S1307" s="9">
        <f t="shared" si="206"/>
        <v>14.925000000000001</v>
      </c>
      <c r="T1307" s="9">
        <f t="shared" si="207"/>
        <v>16.625</v>
      </c>
      <c r="U1307" s="8">
        <f t="shared" si="208"/>
        <v>16.341666666666669</v>
      </c>
      <c r="V1307" s="8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1.9454</v>
      </c>
      <c r="C1308" s="2">
        <f>RSI!I1308</f>
        <v>31.010081294264523</v>
      </c>
      <c r="D1308" s="2">
        <f>MACD!E1308</f>
        <v>0.17163451456556844</v>
      </c>
      <c r="E1308" s="2">
        <f>MACD!F1308</f>
        <v>7.7439169191884483E-2</v>
      </c>
      <c r="F1308" s="2">
        <f>'Moving Avg'!D1308</f>
        <v>1.9824199999999998</v>
      </c>
      <c r="G1308" s="2">
        <f>'Moving Avg'!F1308</f>
        <v>2.2450350000000001</v>
      </c>
      <c r="H1308" s="2">
        <f>'Moving Avg'!G1308</f>
        <v>2.2651359999999996</v>
      </c>
      <c r="I1308" s="2">
        <f>'Moving Avg'!H1308</f>
        <v>2.0546400000000005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66.5</v>
      </c>
      <c r="Q1308" s="9">
        <f t="shared" si="204"/>
        <v>18.725000000000001</v>
      </c>
      <c r="R1308" s="9">
        <f t="shared" si="205"/>
        <v>21.625</v>
      </c>
      <c r="S1308" s="9">
        <f t="shared" si="206"/>
        <v>33.674999999999997</v>
      </c>
      <c r="T1308" s="9">
        <f t="shared" si="207"/>
        <v>22.875</v>
      </c>
      <c r="U1308" s="8">
        <f t="shared" si="208"/>
        <v>24.675000000000001</v>
      </c>
      <c r="V1308" s="8">
        <f t="shared" si="209"/>
        <v>24.225000000000001</v>
      </c>
    </row>
    <row r="1309" spans="1:22" ht="13.5" x14ac:dyDescent="0.25">
      <c r="A1309" s="3">
        <f>RSI!A1309</f>
        <v>43915</v>
      </c>
      <c r="B1309" s="2">
        <f>RSI!B1309</f>
        <v>1.9454</v>
      </c>
      <c r="C1309" s="2">
        <f>RSI!I1309</f>
        <v>31.010081294264523</v>
      </c>
      <c r="D1309" s="2">
        <f>MACD!E1309</f>
        <v>0.16888349676043957</v>
      </c>
      <c r="E1309" s="2">
        <f>MACD!F1309</f>
        <v>9.5728034705595502E-2</v>
      </c>
      <c r="F1309" s="2">
        <f>'Moving Avg'!D1309</f>
        <v>1.9565000000000001</v>
      </c>
      <c r="G1309" s="2">
        <f>'Moving Avg'!F1309</f>
        <v>2.2274350000000003</v>
      </c>
      <c r="H1309" s="2">
        <f>'Moving Avg'!G1309</f>
        <v>2.2608759999999997</v>
      </c>
      <c r="I1309" s="2">
        <f>'Moving Avg'!H1309</f>
        <v>2.0557055000000006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66.5</v>
      </c>
      <c r="Q1309" s="9">
        <f t="shared" si="204"/>
        <v>18.725000000000001</v>
      </c>
      <c r="R1309" s="9">
        <f t="shared" si="205"/>
        <v>21.625</v>
      </c>
      <c r="S1309" s="9">
        <f t="shared" si="206"/>
        <v>33.674999999999997</v>
      </c>
      <c r="T1309" s="9">
        <f t="shared" si="207"/>
        <v>22.875</v>
      </c>
      <c r="U1309" s="8">
        <f t="shared" si="208"/>
        <v>24.675000000000001</v>
      </c>
      <c r="V1309" s="8">
        <f t="shared" si="209"/>
        <v>24.225000000000001</v>
      </c>
    </row>
    <row r="1310" spans="1:22" ht="13.5" x14ac:dyDescent="0.25">
      <c r="A1310" s="3">
        <f>RSI!A1310</f>
        <v>43916</v>
      </c>
      <c r="B1310" s="2">
        <f>RSI!B1310</f>
        <v>1.8897999999999999</v>
      </c>
      <c r="C1310" s="2">
        <f>RSI!I1310</f>
        <v>28.342310686067847</v>
      </c>
      <c r="D1310" s="2">
        <f>MACD!E1310</f>
        <v>0.18205824353123079</v>
      </c>
      <c r="E1310" s="2">
        <f>MACD!F1310</f>
        <v>0.11299407647072257</v>
      </c>
      <c r="F1310" s="2">
        <f>'Moving Avg'!D1310</f>
        <v>1.9305600000000003</v>
      </c>
      <c r="G1310" s="2">
        <f>'Moving Avg'!F1310</f>
        <v>2.207055</v>
      </c>
      <c r="H1310" s="2">
        <f>'Moving Avg'!G1310</f>
        <v>2.2538360000000002</v>
      </c>
      <c r="I1310" s="2">
        <f>'Moving Avg'!H1310</f>
        <v>2.0564930000000006</v>
      </c>
      <c r="J1310" s="6" t="str">
        <f>OBV!F1310</f>
        <v>BULLISH</v>
      </c>
      <c r="K1310" s="6" t="str">
        <f>OBV!G1310</f>
        <v>NEUTRAL</v>
      </c>
      <c r="L1310" s="6" t="str">
        <f>OBV!H1310</f>
        <v>BULLISH DIVERGENCE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66.5</v>
      </c>
      <c r="Q1310" s="9">
        <f t="shared" si="204"/>
        <v>27.475000000000001</v>
      </c>
      <c r="R1310" s="9">
        <f t="shared" si="205"/>
        <v>26.625</v>
      </c>
      <c r="S1310" s="9">
        <f t="shared" si="206"/>
        <v>37.424999999999997</v>
      </c>
      <c r="T1310" s="9">
        <f t="shared" si="207"/>
        <v>29.125</v>
      </c>
      <c r="U1310" s="8">
        <f t="shared" si="208"/>
        <v>30.508333333333336</v>
      </c>
      <c r="V1310" s="8">
        <f t="shared" si="209"/>
        <v>30.162500000000001</v>
      </c>
    </row>
    <row r="1311" spans="1:22" ht="13.5" x14ac:dyDescent="0.25">
      <c r="A1311" s="3">
        <f>RSI!A1311</f>
        <v>43917</v>
      </c>
      <c r="B1311" s="2">
        <f>RSI!B1311</f>
        <v>1.9454</v>
      </c>
      <c r="C1311" s="2">
        <f>RSI!I1311</f>
        <v>34.418247898529785</v>
      </c>
      <c r="D1311" s="2">
        <f>MACD!E1311</f>
        <v>0.19500303665898766</v>
      </c>
      <c r="E1311" s="2">
        <f>MACD!F1311</f>
        <v>0.12939586850837559</v>
      </c>
      <c r="F1311" s="2">
        <f>'Moving Avg'!D1311</f>
        <v>1.92686</v>
      </c>
      <c r="G1311" s="2">
        <f>'Moving Avg'!F1311</f>
        <v>2.1857499999999996</v>
      </c>
      <c r="H1311" s="2">
        <f>'Moving Avg'!G1311</f>
        <v>2.2473519999999998</v>
      </c>
      <c r="I1311" s="2">
        <f>'Moving Avg'!H1311</f>
        <v>2.0580050000000005</v>
      </c>
      <c r="J1311" s="6" t="str">
        <f>OBV!F1311</f>
        <v>BULLISH</v>
      </c>
      <c r="K1311" s="6" t="str">
        <f>OBV!G1311</f>
        <v>NEUTRAL</v>
      </c>
      <c r="L1311" s="6" t="str">
        <f>OBV!H1311</f>
        <v>BULLISH DIVERGENCE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66.5</v>
      </c>
      <c r="Q1311" s="9">
        <f t="shared" si="204"/>
        <v>18.725000000000001</v>
      </c>
      <c r="R1311" s="9">
        <f t="shared" si="205"/>
        <v>21.625</v>
      </c>
      <c r="S1311" s="9">
        <f t="shared" si="206"/>
        <v>33.674999999999997</v>
      </c>
      <c r="T1311" s="9">
        <f t="shared" si="207"/>
        <v>22.875</v>
      </c>
      <c r="U1311" s="8">
        <f t="shared" si="208"/>
        <v>24.675000000000001</v>
      </c>
      <c r="V1311" s="8">
        <f t="shared" si="209"/>
        <v>24.225000000000001</v>
      </c>
    </row>
    <row r="1312" spans="1:22" ht="13.5" x14ac:dyDescent="0.25">
      <c r="A1312" s="3">
        <f>RSI!A1312</f>
        <v>43920</v>
      </c>
      <c r="B1312" s="2">
        <f>RSI!B1312</f>
        <v>1.9454</v>
      </c>
      <c r="C1312" s="2">
        <f>RSI!I1312</f>
        <v>34.418247898529785</v>
      </c>
      <c r="D1312" s="2">
        <f>MACD!E1312</f>
        <v>0.19289878014473461</v>
      </c>
      <c r="E1312" s="2">
        <f>MACD!F1312</f>
        <v>0.1420964508356474</v>
      </c>
      <c r="F1312" s="2">
        <f>'Moving Avg'!D1312</f>
        <v>1.93428</v>
      </c>
      <c r="G1312" s="2">
        <f>'Moving Avg'!F1312</f>
        <v>2.1649099999999999</v>
      </c>
      <c r="H1312" s="2">
        <f>'Moving Avg'!G1312</f>
        <v>2.2404980000000005</v>
      </c>
      <c r="I1312" s="2">
        <f>'Moving Avg'!H1312</f>
        <v>2.0595620000000006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0</v>
      </c>
      <c r="O1312" s="8">
        <f t="shared" si="202"/>
        <v>0</v>
      </c>
      <c r="P1312" s="8">
        <f t="shared" si="203"/>
        <v>83.5</v>
      </c>
      <c r="Q1312" s="9">
        <f t="shared" si="204"/>
        <v>21.274999999999999</v>
      </c>
      <c r="R1312" s="9">
        <f t="shared" si="205"/>
        <v>25.875</v>
      </c>
      <c r="S1312" s="9">
        <f t="shared" si="206"/>
        <v>41.325000000000003</v>
      </c>
      <c r="T1312" s="9">
        <f t="shared" si="207"/>
        <v>27.125</v>
      </c>
      <c r="U1312" s="8">
        <f t="shared" si="208"/>
        <v>29.491666666666664</v>
      </c>
      <c r="V1312" s="8">
        <f t="shared" si="209"/>
        <v>28.9</v>
      </c>
    </row>
    <row r="1313" spans="1:22" ht="13.5" x14ac:dyDescent="0.25">
      <c r="A1313" s="3">
        <f>RSI!A1313</f>
        <v>43921</v>
      </c>
      <c r="B1313" s="2">
        <f>RSI!B1313</f>
        <v>1.9454</v>
      </c>
      <c r="C1313" s="2">
        <f>RSI!I1313</f>
        <v>34.418247898529785</v>
      </c>
      <c r="D1313" s="2">
        <f>MACD!E1313</f>
        <v>0.17795728253220311</v>
      </c>
      <c r="E1313" s="2">
        <f>MACD!F1313</f>
        <v>0.14926861717495854</v>
      </c>
      <c r="F1313" s="2">
        <f>'Moving Avg'!D1313</f>
        <v>1.93428</v>
      </c>
      <c r="G1313" s="2">
        <f>'Moving Avg'!F1313</f>
        <v>2.1403650000000001</v>
      </c>
      <c r="H1313" s="2">
        <f>'Moving Avg'!G1313</f>
        <v>2.2317920000000004</v>
      </c>
      <c r="I1313" s="2">
        <f>'Moving Avg'!H1313</f>
        <v>2.0608955000000004</v>
      </c>
      <c r="J1313" s="6" t="str">
        <f>OBV!F1313</f>
        <v>BULLISH</v>
      </c>
      <c r="K1313" s="6" t="str">
        <f>OBV!G1313</f>
        <v>NEUTRAL</v>
      </c>
      <c r="L1313" s="6" t="str">
        <f>OBV!H1313</f>
        <v>NEUTRAL</v>
      </c>
      <c r="M1313" s="8">
        <f t="shared" si="200"/>
        <v>25</v>
      </c>
      <c r="N1313" s="8">
        <f t="shared" si="201"/>
        <v>0</v>
      </c>
      <c r="O1313" s="8">
        <f t="shared" si="202"/>
        <v>0</v>
      </c>
      <c r="P1313" s="8">
        <f t="shared" si="203"/>
        <v>49.5</v>
      </c>
      <c r="Q1313" s="9">
        <f t="shared" si="204"/>
        <v>16.175000000000001</v>
      </c>
      <c r="R1313" s="9">
        <f t="shared" si="205"/>
        <v>17.375</v>
      </c>
      <c r="S1313" s="9">
        <f t="shared" si="206"/>
        <v>26.025000000000002</v>
      </c>
      <c r="T1313" s="9">
        <f t="shared" si="207"/>
        <v>18.625</v>
      </c>
      <c r="U1313" s="8">
        <f t="shared" si="208"/>
        <v>19.858333333333334</v>
      </c>
      <c r="V1313" s="8">
        <f t="shared" si="209"/>
        <v>19.55</v>
      </c>
    </row>
    <row r="1314" spans="1:22" ht="13.5" x14ac:dyDescent="0.25">
      <c r="A1314" s="3">
        <f>RSI!A1314</f>
        <v>43922</v>
      </c>
      <c r="B1314" s="2">
        <f>RSI!B1314</f>
        <v>2.0009000000000001</v>
      </c>
      <c r="C1314" s="2">
        <f>RSI!I1314</f>
        <v>40.688194782120121</v>
      </c>
      <c r="D1314" s="2">
        <f>MACD!E1314</f>
        <v>0.15366856180976729</v>
      </c>
      <c r="E1314" s="2">
        <f>MACD!F1314</f>
        <v>0.1501486061019203</v>
      </c>
      <c r="F1314" s="2">
        <f>'Moving Avg'!D1314</f>
        <v>1.9453800000000001</v>
      </c>
      <c r="G1314" s="2">
        <f>'Moving Avg'!F1314</f>
        <v>2.118595</v>
      </c>
      <c r="H1314" s="2">
        <f>'Moving Avg'!G1314</f>
        <v>2.2225280000000005</v>
      </c>
      <c r="I1314" s="2">
        <f>'Moving Avg'!H1314</f>
        <v>2.0625065000000005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0</v>
      </c>
      <c r="O1314" s="8">
        <f t="shared" si="202"/>
        <v>0</v>
      </c>
      <c r="P1314" s="8">
        <f t="shared" si="203"/>
        <v>83.5</v>
      </c>
      <c r="Q1314" s="9">
        <f t="shared" si="204"/>
        <v>21.274999999999999</v>
      </c>
      <c r="R1314" s="9">
        <f t="shared" si="205"/>
        <v>25.875</v>
      </c>
      <c r="S1314" s="9">
        <f t="shared" si="206"/>
        <v>41.325000000000003</v>
      </c>
      <c r="T1314" s="9">
        <f t="shared" si="207"/>
        <v>27.125</v>
      </c>
      <c r="U1314" s="8">
        <f t="shared" si="208"/>
        <v>29.491666666666664</v>
      </c>
      <c r="V1314" s="8">
        <f t="shared" si="209"/>
        <v>28.9</v>
      </c>
    </row>
    <row r="1315" spans="1:22" ht="13.5" x14ac:dyDescent="0.25">
      <c r="A1315" s="3">
        <f>RSI!A1315</f>
        <v>43923</v>
      </c>
      <c r="B1315" s="2">
        <f>RSI!B1315</f>
        <v>2.0565000000000002</v>
      </c>
      <c r="C1315" s="2">
        <f>RSI!I1315</f>
        <v>46.233889498957815</v>
      </c>
      <c r="D1315" s="2">
        <f>MACD!E1315</f>
        <v>0.12107519301800407</v>
      </c>
      <c r="E1315" s="2">
        <f>MACD!F1315</f>
        <v>0.14433392348513707</v>
      </c>
      <c r="F1315" s="2">
        <f>'Moving Avg'!D1315</f>
        <v>1.9787199999999998</v>
      </c>
      <c r="G1315" s="2">
        <f>'Moving Avg'!F1315</f>
        <v>2.0996049999999995</v>
      </c>
      <c r="H1315" s="2">
        <f>'Moving Avg'!G1315</f>
        <v>2.2132640000000006</v>
      </c>
      <c r="I1315" s="2">
        <f>'Moving Avg'!H1315</f>
        <v>2.0641275000000006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83.5</v>
      </c>
      <c r="Q1315" s="9">
        <f t="shared" si="204"/>
        <v>56.274999999999999</v>
      </c>
      <c r="R1315" s="9">
        <f t="shared" si="205"/>
        <v>45.875</v>
      </c>
      <c r="S1315" s="9">
        <f t="shared" si="206"/>
        <v>56.325000000000003</v>
      </c>
      <c r="T1315" s="9">
        <f t="shared" si="207"/>
        <v>52.125</v>
      </c>
      <c r="U1315" s="8">
        <f t="shared" si="208"/>
        <v>52.82500000000001</v>
      </c>
      <c r="V1315" s="8">
        <f t="shared" si="209"/>
        <v>52.650000000000006</v>
      </c>
    </row>
    <row r="1316" spans="1:22" ht="13.5" x14ac:dyDescent="0.25">
      <c r="A1316" s="3">
        <f>RSI!A1316</f>
        <v>43924</v>
      </c>
      <c r="B1316" s="2">
        <f>RSI!B1316</f>
        <v>2.0565000000000002</v>
      </c>
      <c r="C1316" s="2">
        <f>RSI!I1316</f>
        <v>46.233889498957808</v>
      </c>
      <c r="D1316" s="2">
        <f>MACD!E1316</f>
        <v>8.5183805012856162E-2</v>
      </c>
      <c r="E1316" s="2">
        <f>MACD!F1316</f>
        <v>0.13250389979068089</v>
      </c>
      <c r="F1316" s="2">
        <f>'Moving Avg'!D1316</f>
        <v>2.0009399999999999</v>
      </c>
      <c r="G1316" s="2">
        <f>'Moving Avg'!F1316</f>
        <v>2.0806149999999999</v>
      </c>
      <c r="H1316" s="2">
        <f>'Moving Avg'!G1316</f>
        <v>2.2049260000000004</v>
      </c>
      <c r="I1316" s="2">
        <f>'Moving Avg'!H1316</f>
        <v>2.0660610000000008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83.5</v>
      </c>
      <c r="Q1316" s="9">
        <f t="shared" si="204"/>
        <v>56.274999999999999</v>
      </c>
      <c r="R1316" s="9">
        <f t="shared" si="205"/>
        <v>45.875</v>
      </c>
      <c r="S1316" s="9">
        <f t="shared" si="206"/>
        <v>56.325000000000003</v>
      </c>
      <c r="T1316" s="9">
        <f t="shared" si="207"/>
        <v>52.125</v>
      </c>
      <c r="U1316" s="8">
        <f t="shared" si="208"/>
        <v>52.82500000000001</v>
      </c>
      <c r="V1316" s="8">
        <f t="shared" si="209"/>
        <v>52.650000000000006</v>
      </c>
    </row>
    <row r="1317" spans="1:22" ht="13.5" x14ac:dyDescent="0.25">
      <c r="A1317" s="3">
        <f>RSI!A1317</f>
        <v>43927</v>
      </c>
      <c r="B1317" s="2">
        <f>RSI!B1317</f>
        <v>2.0565000000000002</v>
      </c>
      <c r="C1317" s="2">
        <f>RSI!I1317</f>
        <v>46.233889498957808</v>
      </c>
      <c r="D1317" s="2">
        <f>MACD!E1317</f>
        <v>4.6483899253690453E-2</v>
      </c>
      <c r="E1317" s="2">
        <f>MACD!F1317</f>
        <v>0.11529989968328282</v>
      </c>
      <c r="F1317" s="2">
        <f>'Moving Avg'!D1317</f>
        <v>2.0231599999999998</v>
      </c>
      <c r="G1317" s="2">
        <f>'Moving Avg'!F1317</f>
        <v>2.063015</v>
      </c>
      <c r="H1317" s="2">
        <f>'Moving Avg'!G1317</f>
        <v>2.1980700000000004</v>
      </c>
      <c r="I1317" s="2">
        <f>'Moving Avg'!H1317</f>
        <v>2.067774500000001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83.5</v>
      </c>
      <c r="Q1317" s="9">
        <f t="shared" si="204"/>
        <v>56.274999999999999</v>
      </c>
      <c r="R1317" s="9">
        <f t="shared" si="205"/>
        <v>45.875</v>
      </c>
      <c r="S1317" s="9">
        <f t="shared" si="206"/>
        <v>56.325000000000003</v>
      </c>
      <c r="T1317" s="9">
        <f t="shared" si="207"/>
        <v>52.125</v>
      </c>
      <c r="U1317" s="8">
        <f t="shared" si="208"/>
        <v>52.82500000000001</v>
      </c>
      <c r="V1317" s="8">
        <f t="shared" si="209"/>
        <v>52.650000000000006</v>
      </c>
    </row>
    <row r="1318" spans="1:22" ht="13.5" x14ac:dyDescent="0.25">
      <c r="A1318" s="3">
        <f>RSI!A1318</f>
        <v>43928</v>
      </c>
      <c r="B1318" s="2">
        <f>RSI!B1318</f>
        <v>2.0565000000000002</v>
      </c>
      <c r="C1318" s="2">
        <f>RSI!I1318</f>
        <v>46.233889498957815</v>
      </c>
      <c r="D1318" s="2">
        <f>MACD!E1318</f>
        <v>1.9652532641766474E-2</v>
      </c>
      <c r="E1318" s="2">
        <f>MACD!F1318</f>
        <v>9.6170426274979556E-2</v>
      </c>
      <c r="F1318" s="2">
        <f>'Moving Avg'!D1318</f>
        <v>2.0453800000000002</v>
      </c>
      <c r="G1318" s="2">
        <f>'Moving Avg'!F1318</f>
        <v>2.0495799999999997</v>
      </c>
      <c r="H1318" s="2">
        <f>'Moving Avg'!G1318</f>
        <v>2.1893620000000005</v>
      </c>
      <c r="I1318" s="2">
        <f>'Moving Avg'!H1318</f>
        <v>2.0693490000000012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83.5</v>
      </c>
      <c r="Q1318" s="9">
        <f t="shared" si="204"/>
        <v>56.274999999999999</v>
      </c>
      <c r="R1318" s="9">
        <f t="shared" si="205"/>
        <v>45.875</v>
      </c>
      <c r="S1318" s="9">
        <f t="shared" si="206"/>
        <v>56.325000000000003</v>
      </c>
      <c r="T1318" s="9">
        <f t="shared" si="207"/>
        <v>52.125</v>
      </c>
      <c r="U1318" s="8">
        <f t="shared" si="208"/>
        <v>52.82500000000001</v>
      </c>
      <c r="V1318" s="8">
        <f t="shared" si="209"/>
        <v>52.650000000000006</v>
      </c>
    </row>
    <row r="1319" spans="1:22" ht="13.5" x14ac:dyDescent="0.25">
      <c r="A1319" s="3">
        <f>RSI!A1319</f>
        <v>43929</v>
      </c>
      <c r="B1319" s="2">
        <f>RSI!B1319</f>
        <v>2.0565000000000002</v>
      </c>
      <c r="C1319" s="2">
        <f>RSI!I1319</f>
        <v>46.233889498957815</v>
      </c>
      <c r="D1319" s="2">
        <f>MACD!E1319</f>
        <v>-2.8592506882794133E-3</v>
      </c>
      <c r="E1319" s="2">
        <f>MACD!F1319</f>
        <v>7.636449088232776E-2</v>
      </c>
      <c r="F1319" s="2">
        <f>'Moving Avg'!D1319</f>
        <v>2.0565000000000002</v>
      </c>
      <c r="G1319" s="2">
        <f>'Moving Avg'!F1319</f>
        <v>2.0412400000000002</v>
      </c>
      <c r="H1319" s="2">
        <f>'Moving Avg'!G1319</f>
        <v>2.1819500000000005</v>
      </c>
      <c r="I1319" s="2">
        <f>'Moving Avg'!H1319</f>
        <v>2.0706460000000013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83.5</v>
      </c>
      <c r="Q1319" s="9">
        <f t="shared" si="204"/>
        <v>56.274999999999999</v>
      </c>
      <c r="R1319" s="9">
        <f t="shared" si="205"/>
        <v>45.875</v>
      </c>
      <c r="S1319" s="9">
        <f t="shared" si="206"/>
        <v>56.325000000000003</v>
      </c>
      <c r="T1319" s="9">
        <f t="shared" si="207"/>
        <v>52.125</v>
      </c>
      <c r="U1319" s="8">
        <f t="shared" si="208"/>
        <v>52.82500000000001</v>
      </c>
      <c r="V1319" s="8">
        <f t="shared" si="209"/>
        <v>52.650000000000006</v>
      </c>
    </row>
    <row r="1320" spans="1:22" ht="13.5" x14ac:dyDescent="0.25">
      <c r="A1320" s="3">
        <f>RSI!A1320</f>
        <v>43934</v>
      </c>
      <c r="B1320" s="2">
        <f>RSI!B1320</f>
        <v>2.1120999999999999</v>
      </c>
      <c r="C1320" s="2">
        <f>RSI!I1320</f>
        <v>52.647221203704625</v>
      </c>
      <c r="D1320" s="2">
        <f>MACD!E1320</f>
        <v>-3.44025652552582E-2</v>
      </c>
      <c r="E1320" s="2">
        <f>MACD!F1320</f>
        <v>5.4211079654810569E-2</v>
      </c>
      <c r="F1320" s="2">
        <f>'Moving Avg'!D1320</f>
        <v>2.0676200000000002</v>
      </c>
      <c r="G1320" s="2">
        <f>'Moving Avg'!F1320</f>
        <v>2.0324400000000002</v>
      </c>
      <c r="H1320" s="2">
        <f>'Moving Avg'!G1320</f>
        <v>2.1776880000000007</v>
      </c>
      <c r="I1320" s="2">
        <f>'Moving Avg'!H1320</f>
        <v>2.0720820000000013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83.5</v>
      </c>
      <c r="Q1320" s="9">
        <f t="shared" si="204"/>
        <v>56.274999999999999</v>
      </c>
      <c r="R1320" s="9">
        <f t="shared" si="205"/>
        <v>45.875</v>
      </c>
      <c r="S1320" s="9">
        <f t="shared" si="206"/>
        <v>56.325000000000003</v>
      </c>
      <c r="T1320" s="9">
        <f t="shared" si="207"/>
        <v>52.125</v>
      </c>
      <c r="U1320" s="8">
        <f t="shared" si="208"/>
        <v>52.82500000000001</v>
      </c>
      <c r="V1320" s="8">
        <f t="shared" si="209"/>
        <v>52.650000000000006</v>
      </c>
    </row>
    <row r="1321" spans="1:22" ht="13.5" x14ac:dyDescent="0.25">
      <c r="A1321" s="3">
        <f>RSI!A1321</f>
        <v>43935</v>
      </c>
      <c r="B1321" s="2">
        <f>RSI!B1321</f>
        <v>2.1398999999999999</v>
      </c>
      <c r="C1321" s="2">
        <f>RSI!I1321</f>
        <v>55.505076496698251</v>
      </c>
      <c r="D1321" s="2">
        <f>MACD!E1321</f>
        <v>-5.476268276209062E-2</v>
      </c>
      <c r="E1321" s="2">
        <f>MACD!F1321</f>
        <v>3.2416327171430337E-2</v>
      </c>
      <c r="F1321" s="2">
        <f>'Moving Avg'!D1321</f>
        <v>2.0843000000000003</v>
      </c>
      <c r="G1321" s="2">
        <f>'Moving Avg'!F1321</f>
        <v>2.0236399999999999</v>
      </c>
      <c r="H1321" s="2">
        <f>'Moving Avg'!G1321</f>
        <v>2.1739820000000005</v>
      </c>
      <c r="I1321" s="2">
        <f>'Moving Avg'!H1321</f>
        <v>2.0734255000000017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0"/>
        <v>25</v>
      </c>
      <c r="N1321" s="8">
        <f t="shared" si="201"/>
        <v>100</v>
      </c>
      <c r="O1321" s="8">
        <f t="shared" si="202"/>
        <v>50</v>
      </c>
      <c r="P1321" s="8">
        <f t="shared" si="203"/>
        <v>83.5</v>
      </c>
      <c r="Q1321" s="9">
        <f t="shared" si="204"/>
        <v>63.774999999999999</v>
      </c>
      <c r="R1321" s="9">
        <f t="shared" si="205"/>
        <v>63.375</v>
      </c>
      <c r="S1321" s="9">
        <f t="shared" si="206"/>
        <v>68.825000000000003</v>
      </c>
      <c r="T1321" s="9">
        <f t="shared" si="207"/>
        <v>64.625</v>
      </c>
      <c r="U1321" s="8">
        <f t="shared" si="208"/>
        <v>65.325000000000003</v>
      </c>
      <c r="V1321" s="8">
        <f t="shared" si="209"/>
        <v>65.150000000000006</v>
      </c>
    </row>
    <row r="1322" spans="1:22" ht="13.5" x14ac:dyDescent="0.25">
      <c r="A1322" s="3">
        <f>RSI!A1322</f>
        <v>43936</v>
      </c>
      <c r="B1322" s="2">
        <f>RSI!B1322</f>
        <v>2.1861999999999999</v>
      </c>
      <c r="C1322" s="2">
        <f>RSI!I1322</f>
        <v>59.85107493056104</v>
      </c>
      <c r="D1322" s="2">
        <f>MACD!E1322</f>
        <v>-7.5736419466735594E-2</v>
      </c>
      <c r="E1322" s="2">
        <f>MACD!F1322</f>
        <v>1.078577784379715E-2</v>
      </c>
      <c r="F1322" s="2">
        <f>'Moving Avg'!D1322</f>
        <v>2.1102400000000001</v>
      </c>
      <c r="G1322" s="2">
        <f>'Moving Avg'!F1322</f>
        <v>2.0217849999999999</v>
      </c>
      <c r="H1322" s="2">
        <f>'Moving Avg'!G1322</f>
        <v>2.1713880000000008</v>
      </c>
      <c r="I1322" s="2">
        <f>'Moving Avg'!H1322</f>
        <v>2.0745835000000015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0"/>
        <v>25</v>
      </c>
      <c r="N1322" s="8">
        <f t="shared" si="201"/>
        <v>100</v>
      </c>
      <c r="O1322" s="8">
        <f t="shared" si="202"/>
        <v>50</v>
      </c>
      <c r="P1322" s="8">
        <f t="shared" si="203"/>
        <v>83.5</v>
      </c>
      <c r="Q1322" s="9">
        <f t="shared" si="204"/>
        <v>63.774999999999999</v>
      </c>
      <c r="R1322" s="9">
        <f t="shared" si="205"/>
        <v>63.375</v>
      </c>
      <c r="S1322" s="9">
        <f t="shared" si="206"/>
        <v>68.825000000000003</v>
      </c>
      <c r="T1322" s="9">
        <f t="shared" si="207"/>
        <v>64.625</v>
      </c>
      <c r="U1322" s="8">
        <f t="shared" si="208"/>
        <v>65.325000000000003</v>
      </c>
      <c r="V1322" s="8">
        <f t="shared" si="209"/>
        <v>65.150000000000006</v>
      </c>
    </row>
    <row r="1323" spans="1:22" ht="13.5" x14ac:dyDescent="0.25">
      <c r="A1323" s="3">
        <f>RSI!A1323</f>
        <v>43937</v>
      </c>
      <c r="B1323" s="2">
        <f>RSI!B1323</f>
        <v>2.2233000000000001</v>
      </c>
      <c r="C1323" s="2">
        <f>RSI!I1323</f>
        <v>62.972023967237192</v>
      </c>
      <c r="D1323" s="2">
        <f>MACD!E1323</f>
        <v>-9.6798048856794328E-2</v>
      </c>
      <c r="E1323" s="2">
        <f>MACD!F1323</f>
        <v>-1.0730987496321145E-2</v>
      </c>
      <c r="F1323" s="2">
        <f>'Moving Avg'!D1323</f>
        <v>2.1436000000000002</v>
      </c>
      <c r="G1323" s="2">
        <f>'Moving Avg'!F1323</f>
        <v>2.0264199999999999</v>
      </c>
      <c r="H1323" s="2">
        <f>'Moving Avg'!G1323</f>
        <v>2.1697220000000006</v>
      </c>
      <c r="I1323" s="2">
        <f>'Moving Avg'!H1323</f>
        <v>2.0755565000000011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25</v>
      </c>
      <c r="N1323" s="8">
        <f t="shared" si="201"/>
        <v>100</v>
      </c>
      <c r="O1323" s="8">
        <f t="shared" si="202"/>
        <v>50</v>
      </c>
      <c r="P1323" s="8">
        <f t="shared" si="203"/>
        <v>83.5</v>
      </c>
      <c r="Q1323" s="9">
        <f t="shared" si="204"/>
        <v>63.774999999999999</v>
      </c>
      <c r="R1323" s="9">
        <f t="shared" si="205"/>
        <v>63.375</v>
      </c>
      <c r="S1323" s="9">
        <f t="shared" si="206"/>
        <v>68.825000000000003</v>
      </c>
      <c r="T1323" s="9">
        <f t="shared" si="207"/>
        <v>64.625</v>
      </c>
      <c r="U1323" s="8">
        <f t="shared" si="208"/>
        <v>65.325000000000003</v>
      </c>
      <c r="V1323" s="8">
        <f t="shared" si="209"/>
        <v>65.150000000000006</v>
      </c>
    </row>
    <row r="1324" spans="1:22" ht="13.5" x14ac:dyDescent="0.25">
      <c r="A1324" s="3">
        <f>RSI!A1324</f>
        <v>43938</v>
      </c>
      <c r="B1324" s="2">
        <f>RSI!B1324</f>
        <v>2.214</v>
      </c>
      <c r="C1324" s="2">
        <f>RSI!I1324</f>
        <v>61.677724361531105</v>
      </c>
      <c r="D1324" s="2">
        <f>MACD!E1324</f>
        <v>-0.10613581491616442</v>
      </c>
      <c r="E1324" s="2">
        <f>MACD!F1324</f>
        <v>-2.9811952980289803E-2</v>
      </c>
      <c r="F1324" s="2">
        <f>'Moving Avg'!D1324</f>
        <v>2.1751</v>
      </c>
      <c r="G1324" s="2">
        <f>'Moving Avg'!F1324</f>
        <v>2.0333699999999997</v>
      </c>
      <c r="H1324" s="2">
        <f>'Moving Avg'!G1324</f>
        <v>2.1678700000000002</v>
      </c>
      <c r="I1324" s="2">
        <f>'Moving Avg'!H1324</f>
        <v>2.0764830000000014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0"/>
        <v>25</v>
      </c>
      <c r="N1324" s="8">
        <f t="shared" si="201"/>
        <v>100</v>
      </c>
      <c r="O1324" s="8">
        <f t="shared" si="202"/>
        <v>50</v>
      </c>
      <c r="P1324" s="8">
        <f t="shared" si="203"/>
        <v>83.5</v>
      </c>
      <c r="Q1324" s="9">
        <f t="shared" si="204"/>
        <v>63.774999999999999</v>
      </c>
      <c r="R1324" s="9">
        <f t="shared" si="205"/>
        <v>63.375</v>
      </c>
      <c r="S1324" s="9">
        <f t="shared" si="206"/>
        <v>68.825000000000003</v>
      </c>
      <c r="T1324" s="9">
        <f t="shared" si="207"/>
        <v>64.625</v>
      </c>
      <c r="U1324" s="8">
        <f t="shared" si="208"/>
        <v>65.325000000000003</v>
      </c>
      <c r="V1324" s="8">
        <f t="shared" si="209"/>
        <v>65.150000000000006</v>
      </c>
    </row>
    <row r="1325" spans="1:22" ht="13.5" x14ac:dyDescent="0.25">
      <c r="A1325" s="3">
        <f>RSI!A1325</f>
        <v>43941</v>
      </c>
      <c r="B1325" s="2">
        <f>RSI!B1325</f>
        <v>2.1492</v>
      </c>
      <c r="C1325" s="2">
        <f>RSI!I1325</f>
        <v>53.436332721057468</v>
      </c>
      <c r="D1325" s="2">
        <f>MACD!E1325</f>
        <v>-0.10131684741377711</v>
      </c>
      <c r="E1325" s="2">
        <f>MACD!F1325</f>
        <v>-4.4112931866987268E-2</v>
      </c>
      <c r="F1325" s="2">
        <f>'Moving Avg'!D1325</f>
        <v>2.1825200000000002</v>
      </c>
      <c r="G1325" s="2">
        <f>'Moving Avg'!F1325</f>
        <v>2.0398549999999998</v>
      </c>
      <c r="H1325" s="2">
        <f>'Moving Avg'!G1325</f>
        <v>2.1660180000000002</v>
      </c>
      <c r="I1325" s="2">
        <f>'Moving Avg'!H1325</f>
        <v>2.076807500000001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0"/>
        <v>25</v>
      </c>
      <c r="N1325" s="8">
        <f t="shared" si="201"/>
        <v>100</v>
      </c>
      <c r="O1325" s="8">
        <f t="shared" si="202"/>
        <v>50</v>
      </c>
      <c r="P1325" s="8">
        <f t="shared" si="203"/>
        <v>83.5</v>
      </c>
      <c r="Q1325" s="9">
        <f t="shared" si="204"/>
        <v>63.774999999999999</v>
      </c>
      <c r="R1325" s="9">
        <f t="shared" si="205"/>
        <v>63.375</v>
      </c>
      <c r="S1325" s="9">
        <f t="shared" si="206"/>
        <v>68.825000000000003</v>
      </c>
      <c r="T1325" s="9">
        <f t="shared" si="207"/>
        <v>64.625</v>
      </c>
      <c r="U1325" s="8">
        <f t="shared" si="208"/>
        <v>65.325000000000003</v>
      </c>
      <c r="V1325" s="8">
        <f t="shared" si="209"/>
        <v>65.150000000000006</v>
      </c>
    </row>
    <row r="1326" spans="1:22" ht="13.5" x14ac:dyDescent="0.25">
      <c r="A1326" s="3">
        <f>RSI!A1326</f>
        <v>43942</v>
      </c>
      <c r="B1326" s="2">
        <f>RSI!B1326</f>
        <v>2.2046999999999999</v>
      </c>
      <c r="C1326" s="2">
        <f>RSI!I1326</f>
        <v>58.54546261866988</v>
      </c>
      <c r="D1326" s="2">
        <f>MACD!E1326</f>
        <v>-0.10155421649408591</v>
      </c>
      <c r="E1326" s="2">
        <f>MACD!F1326</f>
        <v>-5.5601188792406997E-2</v>
      </c>
      <c r="F1326" s="2">
        <f>'Moving Avg'!D1326</f>
        <v>2.1954799999999999</v>
      </c>
      <c r="G1326" s="2">
        <f>'Moving Avg'!F1326</f>
        <v>2.0518950000000005</v>
      </c>
      <c r="H1326" s="2">
        <f>'Moving Avg'!G1326</f>
        <v>2.1660180000000007</v>
      </c>
      <c r="I1326" s="2">
        <f>'Moving Avg'!H1326</f>
        <v>2.0774095000000012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25</v>
      </c>
      <c r="N1326" s="8">
        <f t="shared" si="201"/>
        <v>100</v>
      </c>
      <c r="O1326" s="8">
        <f t="shared" si="202"/>
        <v>50</v>
      </c>
      <c r="P1326" s="8">
        <f t="shared" si="203"/>
        <v>83.5</v>
      </c>
      <c r="Q1326" s="9">
        <f t="shared" si="204"/>
        <v>63.774999999999999</v>
      </c>
      <c r="R1326" s="9">
        <f t="shared" si="205"/>
        <v>63.375</v>
      </c>
      <c r="S1326" s="9">
        <f t="shared" si="206"/>
        <v>68.825000000000003</v>
      </c>
      <c r="T1326" s="9">
        <f t="shared" si="207"/>
        <v>64.625</v>
      </c>
      <c r="U1326" s="8">
        <f t="shared" si="208"/>
        <v>65.325000000000003</v>
      </c>
      <c r="V1326" s="8">
        <f t="shared" si="209"/>
        <v>65.150000000000006</v>
      </c>
    </row>
    <row r="1327" spans="1:22" ht="13.5" x14ac:dyDescent="0.25">
      <c r="A1327" s="3">
        <f>RSI!A1327</f>
        <v>43943</v>
      </c>
      <c r="B1327" s="2">
        <f>RSI!B1327</f>
        <v>2.2233000000000001</v>
      </c>
      <c r="C1327" s="2">
        <f>RSI!I1327</f>
        <v>60.124563450840547</v>
      </c>
      <c r="D1327" s="2">
        <f>MACD!E1327</f>
        <v>-0.10364954307844076</v>
      </c>
      <c r="E1327" s="2">
        <f>MACD!F1327</f>
        <v>-6.5210859649613762E-2</v>
      </c>
      <c r="F1327" s="2">
        <f>'Moving Avg'!D1327</f>
        <v>2.2029000000000001</v>
      </c>
      <c r="G1327" s="2">
        <f>'Moving Avg'!F1327</f>
        <v>2.0676449999999997</v>
      </c>
      <c r="H1327" s="2">
        <f>'Moving Avg'!G1327</f>
        <v>2.1671300000000007</v>
      </c>
      <c r="I1327" s="2">
        <f>'Moving Avg'!H1327</f>
        <v>2.0779655000000008</v>
      </c>
      <c r="J1327" s="6" t="str">
        <f>OBV!F1327</f>
        <v>BEARISH</v>
      </c>
      <c r="K1327" s="6" t="str">
        <f>OBV!G1327</f>
        <v>NEUTRAL</v>
      </c>
      <c r="L1327" s="6" t="str">
        <f>OBV!H1327</f>
        <v>BEARISH DIVERGENCE</v>
      </c>
      <c r="M1327" s="8">
        <f t="shared" si="200"/>
        <v>25</v>
      </c>
      <c r="N1327" s="8">
        <f t="shared" si="201"/>
        <v>100</v>
      </c>
      <c r="O1327" s="8">
        <f t="shared" si="202"/>
        <v>50</v>
      </c>
      <c r="P1327" s="8">
        <f t="shared" si="203"/>
        <v>16.5</v>
      </c>
      <c r="Q1327" s="9">
        <f t="shared" si="204"/>
        <v>53.725000000000001</v>
      </c>
      <c r="R1327" s="9">
        <f t="shared" si="205"/>
        <v>46.625</v>
      </c>
      <c r="S1327" s="9">
        <f t="shared" si="206"/>
        <v>38.674999999999997</v>
      </c>
      <c r="T1327" s="9">
        <f t="shared" si="207"/>
        <v>47.875</v>
      </c>
      <c r="U1327" s="8">
        <f t="shared" si="208"/>
        <v>46.341666666666661</v>
      </c>
      <c r="V1327" s="8">
        <f t="shared" si="209"/>
        <v>46.724999999999994</v>
      </c>
    </row>
    <row r="1328" spans="1:22" ht="13.5" x14ac:dyDescent="0.25">
      <c r="A1328" s="3">
        <f>RSI!A1328</f>
        <v>43944</v>
      </c>
      <c r="B1328" s="2">
        <f>RSI!B1328</f>
        <v>2.2233000000000001</v>
      </c>
      <c r="C1328" s="2">
        <f>RSI!I1328</f>
        <v>60.124563450840547</v>
      </c>
      <c r="D1328" s="2">
        <f>MACD!E1328</f>
        <v>-0.10601084404249717</v>
      </c>
      <c r="E1328" s="2">
        <f>MACD!F1328</f>
        <v>-7.3370856528190448E-2</v>
      </c>
      <c r="F1328" s="2">
        <f>'Moving Avg'!D1328</f>
        <v>2.2029000000000001</v>
      </c>
      <c r="G1328" s="2">
        <f>'Moving Avg'!F1328</f>
        <v>2.0815399999999999</v>
      </c>
      <c r="H1328" s="2">
        <f>'Moving Avg'!G1328</f>
        <v>2.1673160000000009</v>
      </c>
      <c r="I1328" s="2">
        <f>'Moving Avg'!H1328</f>
        <v>2.0783360000000006</v>
      </c>
      <c r="J1328" s="6" t="str">
        <f>OBV!F1328</f>
        <v>BEARISH</v>
      </c>
      <c r="K1328" s="6" t="str">
        <f>OBV!G1328</f>
        <v>NEUTRAL</v>
      </c>
      <c r="L1328" s="6" t="str">
        <f>OBV!H1328</f>
        <v>NEUTRAL</v>
      </c>
      <c r="M1328" s="8">
        <f t="shared" si="200"/>
        <v>25</v>
      </c>
      <c r="N1328" s="8">
        <f t="shared" si="201"/>
        <v>100</v>
      </c>
      <c r="O1328" s="8">
        <f t="shared" si="202"/>
        <v>50</v>
      </c>
      <c r="P1328" s="8">
        <f t="shared" si="203"/>
        <v>16.5</v>
      </c>
      <c r="Q1328" s="9">
        <f t="shared" si="204"/>
        <v>53.725000000000001</v>
      </c>
      <c r="R1328" s="9">
        <f t="shared" si="205"/>
        <v>46.625</v>
      </c>
      <c r="S1328" s="9">
        <f t="shared" si="206"/>
        <v>38.674999999999997</v>
      </c>
      <c r="T1328" s="9">
        <f t="shared" si="207"/>
        <v>47.875</v>
      </c>
      <c r="U1328" s="8">
        <f t="shared" si="208"/>
        <v>46.341666666666661</v>
      </c>
      <c r="V1328" s="8">
        <f t="shared" si="209"/>
        <v>46.724999999999994</v>
      </c>
    </row>
    <row r="1329" spans="1:22" ht="13.5" x14ac:dyDescent="0.25">
      <c r="A1329" s="3">
        <f>RSI!A1329</f>
        <v>43945</v>
      </c>
      <c r="B1329" s="2">
        <f>RSI!B1329</f>
        <v>2.2233000000000001</v>
      </c>
      <c r="C1329" s="2">
        <f>RSI!I1329</f>
        <v>60.124563450840547</v>
      </c>
      <c r="D1329" s="2">
        <f>MACD!E1329</f>
        <v>-0.10855362007937952</v>
      </c>
      <c r="E1329" s="2">
        <f>MACD!F1329</f>
        <v>-8.0407409238428262E-2</v>
      </c>
      <c r="F1329" s="2">
        <f>'Moving Avg'!D1329</f>
        <v>2.2047599999999998</v>
      </c>
      <c r="G1329" s="2">
        <f>'Moving Avg'!F1329</f>
        <v>2.0954350000000002</v>
      </c>
      <c r="H1329" s="2">
        <f>'Moving Avg'!G1329</f>
        <v>2.1687980000000002</v>
      </c>
      <c r="I1329" s="2">
        <f>'Moving Avg'!H1329</f>
        <v>2.0781970000000007</v>
      </c>
      <c r="J1329" s="6" t="str">
        <f>OBV!F1329</f>
        <v>BEARISH</v>
      </c>
      <c r="K1329" s="6" t="str">
        <f>OBV!G1329</f>
        <v>NEUTRAL</v>
      </c>
      <c r="L1329" s="6" t="str">
        <f>OBV!H1329</f>
        <v>BEARISH DIVERGENCE</v>
      </c>
      <c r="M1329" s="8">
        <f t="shared" si="200"/>
        <v>25</v>
      </c>
      <c r="N1329" s="8">
        <f t="shared" si="201"/>
        <v>100</v>
      </c>
      <c r="O1329" s="8">
        <f t="shared" si="202"/>
        <v>50</v>
      </c>
      <c r="P1329" s="8">
        <f t="shared" si="203"/>
        <v>16.5</v>
      </c>
      <c r="Q1329" s="9">
        <f t="shared" si="204"/>
        <v>53.725000000000001</v>
      </c>
      <c r="R1329" s="9">
        <f t="shared" si="205"/>
        <v>46.625</v>
      </c>
      <c r="S1329" s="9">
        <f t="shared" si="206"/>
        <v>38.674999999999997</v>
      </c>
      <c r="T1329" s="9">
        <f t="shared" si="207"/>
        <v>47.875</v>
      </c>
      <c r="U1329" s="8">
        <f t="shared" si="208"/>
        <v>46.341666666666661</v>
      </c>
      <c r="V1329" s="8">
        <f t="shared" si="209"/>
        <v>46.724999999999994</v>
      </c>
    </row>
    <row r="1330" spans="1:22" ht="13.5" x14ac:dyDescent="0.25">
      <c r="A1330" s="3">
        <f>RSI!A1330</f>
        <v>43948</v>
      </c>
      <c r="B1330" s="2">
        <f>RSI!B1330</f>
        <v>2.1583999999999999</v>
      </c>
      <c r="C1330" s="2">
        <f>RSI!I1330</f>
        <v>51.564543625289822</v>
      </c>
      <c r="D1330" s="2">
        <f>MACD!E1330</f>
        <v>-9.7848346375177364E-2</v>
      </c>
      <c r="E1330" s="2">
        <f>MACD!F1330</f>
        <v>-8.3895596665778088E-2</v>
      </c>
      <c r="F1330" s="2">
        <f>'Moving Avg'!D1330</f>
        <v>2.2066000000000003</v>
      </c>
      <c r="G1330" s="2">
        <f>'Moving Avg'!F1330</f>
        <v>2.1088650000000002</v>
      </c>
      <c r="H1330" s="2">
        <f>'Moving Avg'!G1330</f>
        <v>2.1675</v>
      </c>
      <c r="I1330" s="2">
        <f>'Moving Avg'!H1330</f>
        <v>2.0777335000000008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25</v>
      </c>
      <c r="N1330" s="8">
        <f t="shared" si="201"/>
        <v>45</v>
      </c>
      <c r="O1330" s="8">
        <f t="shared" si="202"/>
        <v>50</v>
      </c>
      <c r="P1330" s="8">
        <f t="shared" si="203"/>
        <v>83.5</v>
      </c>
      <c r="Q1330" s="9">
        <f t="shared" si="204"/>
        <v>44.524999999999999</v>
      </c>
      <c r="R1330" s="9">
        <f t="shared" si="205"/>
        <v>52.375</v>
      </c>
      <c r="S1330" s="9">
        <f t="shared" si="206"/>
        <v>60.575000000000003</v>
      </c>
      <c r="T1330" s="9">
        <f t="shared" si="207"/>
        <v>50.875</v>
      </c>
      <c r="U1330" s="8">
        <f t="shared" si="208"/>
        <v>52.491666666666674</v>
      </c>
      <c r="V1330" s="8">
        <f t="shared" si="209"/>
        <v>52.087500000000006</v>
      </c>
    </row>
    <row r="1331" spans="1:22" ht="13.5" x14ac:dyDescent="0.25">
      <c r="A1331" s="3">
        <f>RSI!A1331</f>
        <v>43949</v>
      </c>
      <c r="B1331" s="2">
        <f>RSI!B1331</f>
        <v>2.214</v>
      </c>
      <c r="C1331" s="2">
        <f>RSI!I1331</f>
        <v>57.187997699523052</v>
      </c>
      <c r="D1331" s="2">
        <f>MACD!E1331</f>
        <v>-8.8715173571313422E-2</v>
      </c>
      <c r="E1331" s="2">
        <f>MACD!F1331</f>
        <v>-8.485951204688516E-2</v>
      </c>
      <c r="F1331" s="2">
        <f>'Moving Avg'!D1331</f>
        <v>2.2084600000000001</v>
      </c>
      <c r="G1331" s="2">
        <f>'Moving Avg'!F1331</f>
        <v>2.1222949999999998</v>
      </c>
      <c r="H1331" s="2">
        <f>'Moving Avg'!G1331</f>
        <v>2.1689820000000002</v>
      </c>
      <c r="I1331" s="2">
        <f>'Moving Avg'!H1331</f>
        <v>2.0775480000000006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  <c r="M1331" s="8">
        <f t="shared" si="200"/>
        <v>25</v>
      </c>
      <c r="N1331" s="8">
        <f t="shared" si="201"/>
        <v>45</v>
      </c>
      <c r="O1331" s="8">
        <f t="shared" si="202"/>
        <v>50</v>
      </c>
      <c r="P1331" s="8">
        <f t="shared" si="203"/>
        <v>83.5</v>
      </c>
      <c r="Q1331" s="9">
        <f t="shared" si="204"/>
        <v>44.524999999999999</v>
      </c>
      <c r="R1331" s="9">
        <f t="shared" si="205"/>
        <v>52.375</v>
      </c>
      <c r="S1331" s="9">
        <f t="shared" si="206"/>
        <v>60.575000000000003</v>
      </c>
      <c r="T1331" s="9">
        <f t="shared" si="207"/>
        <v>50.875</v>
      </c>
      <c r="U1331" s="8">
        <f t="shared" si="208"/>
        <v>52.491666666666674</v>
      </c>
      <c r="V1331" s="8">
        <f t="shared" si="209"/>
        <v>52.087500000000006</v>
      </c>
    </row>
    <row r="1332" spans="1:22" ht="13.5" x14ac:dyDescent="0.25">
      <c r="A1332" s="3">
        <f>RSI!A1332</f>
        <v>43950</v>
      </c>
      <c r="B1332" s="2">
        <f>RSI!B1332</f>
        <v>2.1492</v>
      </c>
      <c r="C1332" s="2">
        <f>RSI!I1332</f>
        <v>49.914381983237043</v>
      </c>
      <c r="D1332" s="2">
        <f>MACD!E1332</f>
        <v>-6.946992224553572E-2</v>
      </c>
      <c r="E1332" s="2">
        <f>MACD!F1332</f>
        <v>-8.1781594086615284E-2</v>
      </c>
      <c r="F1332" s="2">
        <f>'Moving Avg'!D1332</f>
        <v>2.1936400000000003</v>
      </c>
      <c r="G1332" s="2">
        <f>'Moving Avg'!F1332</f>
        <v>2.132485</v>
      </c>
      <c r="H1332" s="2">
        <f>'Moving Avg'!G1332</f>
        <v>2.1697239999999995</v>
      </c>
      <c r="I1332" s="2">
        <f>'Moving Avg'!H1332</f>
        <v>2.077363000000001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0</v>
      </c>
      <c r="O1332" s="8">
        <f t="shared" si="202"/>
        <v>50</v>
      </c>
      <c r="P1332" s="8">
        <f t="shared" si="203"/>
        <v>16.5</v>
      </c>
      <c r="Q1332" s="9">
        <f t="shared" si="204"/>
        <v>18.725000000000001</v>
      </c>
      <c r="R1332" s="9">
        <f t="shared" si="205"/>
        <v>26.625</v>
      </c>
      <c r="S1332" s="9">
        <f t="shared" si="206"/>
        <v>23.675000000000001</v>
      </c>
      <c r="T1332" s="9">
        <f t="shared" si="207"/>
        <v>22.875</v>
      </c>
      <c r="U1332" s="8">
        <f t="shared" si="208"/>
        <v>23.008333333333336</v>
      </c>
      <c r="V1332" s="8">
        <f t="shared" si="209"/>
        <v>22.975000000000001</v>
      </c>
    </row>
    <row r="1333" spans="1:22" ht="13.5" x14ac:dyDescent="0.25">
      <c r="A1333" s="3">
        <f>RSI!A1333</f>
        <v>43951</v>
      </c>
      <c r="B1333" s="2">
        <f>RSI!B1333</f>
        <v>2.1955</v>
      </c>
      <c r="C1333" s="2">
        <f>RSI!I1333</f>
        <v>54.379155657550889</v>
      </c>
      <c r="D1333" s="2">
        <f>MACD!E1333</f>
        <v>-5.0900338759578556E-2</v>
      </c>
      <c r="E1333" s="2">
        <f>MACD!F1333</f>
        <v>-7.5605343021207944E-2</v>
      </c>
      <c r="F1333" s="2">
        <f>'Moving Avg'!D1333</f>
        <v>2.1880800000000002</v>
      </c>
      <c r="G1333" s="2">
        <f>'Moving Avg'!F1333</f>
        <v>2.14499</v>
      </c>
      <c r="H1333" s="2">
        <f>'Moving Avg'!G1333</f>
        <v>2.1713919999999991</v>
      </c>
      <c r="I1333" s="2">
        <f>'Moving Avg'!H1333</f>
        <v>2.0776875000000006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0</v>
      </c>
      <c r="O1333" s="8">
        <f t="shared" si="202"/>
        <v>50</v>
      </c>
      <c r="P1333" s="8">
        <f t="shared" si="203"/>
        <v>16.5</v>
      </c>
      <c r="Q1333" s="9">
        <f t="shared" si="204"/>
        <v>18.725000000000001</v>
      </c>
      <c r="R1333" s="9">
        <f t="shared" si="205"/>
        <v>26.625</v>
      </c>
      <c r="S1333" s="9">
        <f t="shared" si="206"/>
        <v>23.675000000000001</v>
      </c>
      <c r="T1333" s="9">
        <f t="shared" si="207"/>
        <v>22.875</v>
      </c>
      <c r="U1333" s="8">
        <f t="shared" si="208"/>
        <v>23.008333333333336</v>
      </c>
      <c r="V1333" s="8">
        <f t="shared" si="209"/>
        <v>22.975000000000001</v>
      </c>
    </row>
    <row r="1334" spans="1:22" ht="13.5" x14ac:dyDescent="0.25">
      <c r="A1334" s="3">
        <f>RSI!A1334</f>
        <v>43955</v>
      </c>
      <c r="B1334" s="2">
        <f>RSI!B1334</f>
        <v>2.1305999999999998</v>
      </c>
      <c r="C1334" s="2">
        <f>RSI!I1334</f>
        <v>47.92948467458325</v>
      </c>
      <c r="D1334" s="2">
        <f>MACD!E1334</f>
        <v>-3.2078011655086947E-2</v>
      </c>
      <c r="E1334" s="2">
        <f>MACD!F1334</f>
        <v>-6.6899876747983741E-2</v>
      </c>
      <c r="F1334" s="2">
        <f>'Moving Avg'!D1334</f>
        <v>2.1695399999999996</v>
      </c>
      <c r="G1334" s="2">
        <f>'Moving Avg'!F1334</f>
        <v>2.1514750000000005</v>
      </c>
      <c r="H1334" s="2">
        <f>'Moving Avg'!G1334</f>
        <v>2.1708359999999991</v>
      </c>
      <c r="I1334" s="2">
        <f>'Moving Avg'!H1334</f>
        <v>2.0774095000000008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0</v>
      </c>
      <c r="O1334" s="8">
        <f t="shared" si="202"/>
        <v>50</v>
      </c>
      <c r="P1334" s="8">
        <f t="shared" si="203"/>
        <v>16.5</v>
      </c>
      <c r="Q1334" s="9">
        <f t="shared" si="204"/>
        <v>18.725000000000001</v>
      </c>
      <c r="R1334" s="9">
        <f t="shared" si="205"/>
        <v>26.625</v>
      </c>
      <c r="S1334" s="9">
        <f t="shared" si="206"/>
        <v>23.675000000000001</v>
      </c>
      <c r="T1334" s="9">
        <f t="shared" si="207"/>
        <v>22.875</v>
      </c>
      <c r="U1334" s="8">
        <f t="shared" si="208"/>
        <v>23.008333333333336</v>
      </c>
      <c r="V1334" s="8">
        <f t="shared" si="209"/>
        <v>22.975000000000001</v>
      </c>
    </row>
    <row r="1335" spans="1:22" ht="13.5" x14ac:dyDescent="0.25">
      <c r="A1335" s="3">
        <f>RSI!A1335</f>
        <v>43956</v>
      </c>
      <c r="B1335" s="2">
        <f>RSI!B1335</f>
        <v>2.1861999999999999</v>
      </c>
      <c r="C1335" s="2">
        <f>RSI!I1335</f>
        <v>53.06534824420941</v>
      </c>
      <c r="D1335" s="2">
        <f>MACD!E1335</f>
        <v>-3.0102934730997344E-2</v>
      </c>
      <c r="E1335" s="2">
        <f>MACD!F1335</f>
        <v>-5.9540488344586466E-2</v>
      </c>
      <c r="F1335" s="2">
        <f>'Moving Avg'!D1335</f>
        <v>2.1750999999999996</v>
      </c>
      <c r="G1335" s="2">
        <f>'Moving Avg'!F1335</f>
        <v>2.1579600000000001</v>
      </c>
      <c r="H1335" s="2">
        <f>'Moving Avg'!G1335</f>
        <v>2.1710219999999993</v>
      </c>
      <c r="I1335" s="2">
        <f>'Moving Avg'!H1335</f>
        <v>2.0774095000000004</v>
      </c>
      <c r="J1335" s="6" t="str">
        <f>OBV!F1335</f>
        <v>BEARISH</v>
      </c>
      <c r="K1335" s="6" t="str">
        <f>OBV!G1335</f>
        <v>NEUTRAL</v>
      </c>
      <c r="L1335" s="6" t="str">
        <f>OBV!H1335</f>
        <v>BEARISH DIVERGENCE</v>
      </c>
      <c r="M1335" s="8">
        <f t="shared" si="200"/>
        <v>25</v>
      </c>
      <c r="N1335" s="8">
        <f t="shared" si="201"/>
        <v>0</v>
      </c>
      <c r="O1335" s="8">
        <f t="shared" si="202"/>
        <v>50</v>
      </c>
      <c r="P1335" s="8">
        <f t="shared" si="203"/>
        <v>16.5</v>
      </c>
      <c r="Q1335" s="9">
        <f t="shared" si="204"/>
        <v>18.725000000000001</v>
      </c>
      <c r="R1335" s="9">
        <f t="shared" si="205"/>
        <v>26.625</v>
      </c>
      <c r="S1335" s="9">
        <f t="shared" si="206"/>
        <v>23.675000000000001</v>
      </c>
      <c r="T1335" s="9">
        <f t="shared" si="207"/>
        <v>22.875</v>
      </c>
      <c r="U1335" s="8">
        <f t="shared" si="208"/>
        <v>23.008333333333336</v>
      </c>
      <c r="V1335" s="8">
        <f t="shared" si="209"/>
        <v>22.975000000000001</v>
      </c>
    </row>
    <row r="1336" spans="1:22" ht="13.5" x14ac:dyDescent="0.25">
      <c r="A1336" s="3">
        <f>RSI!A1336</f>
        <v>43957</v>
      </c>
      <c r="B1336" s="2">
        <f>RSI!B1336</f>
        <v>2.1214</v>
      </c>
      <c r="C1336" s="2">
        <f>RSI!I1336</f>
        <v>47.219735388639819</v>
      </c>
      <c r="D1336" s="2">
        <f>MACD!E1336</f>
        <v>-1.5295647286414304E-2</v>
      </c>
      <c r="E1336" s="2">
        <f>MACD!F1336</f>
        <v>-5.0691520132952035E-2</v>
      </c>
      <c r="F1336" s="2">
        <f>'Moving Avg'!D1336</f>
        <v>2.1565799999999995</v>
      </c>
      <c r="G1336" s="2">
        <f>'Moving Avg'!F1336</f>
        <v>2.1612050000000003</v>
      </c>
      <c r="H1336" s="2">
        <f>'Moving Avg'!G1336</f>
        <v>2.1687999999999992</v>
      </c>
      <c r="I1336" s="2">
        <f>'Moving Avg'!H1336</f>
        <v>2.0774095000000004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  <c r="M1336" s="8">
        <f t="shared" si="200"/>
        <v>25</v>
      </c>
      <c r="N1336" s="8">
        <f t="shared" si="201"/>
        <v>0</v>
      </c>
      <c r="O1336" s="8">
        <f t="shared" si="202"/>
        <v>50</v>
      </c>
      <c r="P1336" s="8">
        <f t="shared" si="203"/>
        <v>33</v>
      </c>
      <c r="Q1336" s="9">
        <f t="shared" si="204"/>
        <v>21.2</v>
      </c>
      <c r="R1336" s="9">
        <f t="shared" si="205"/>
        <v>30.75</v>
      </c>
      <c r="S1336" s="9">
        <f t="shared" si="206"/>
        <v>31.1</v>
      </c>
      <c r="T1336" s="9">
        <f t="shared" si="207"/>
        <v>27</v>
      </c>
      <c r="U1336" s="8">
        <f t="shared" si="208"/>
        <v>27.683333333333337</v>
      </c>
      <c r="V1336" s="8">
        <f t="shared" si="209"/>
        <v>27.512500000000003</v>
      </c>
    </row>
    <row r="1337" spans="1:22" ht="13.5" x14ac:dyDescent="0.25">
      <c r="A1337" s="3">
        <f>RSI!A1337</f>
        <v>43958</v>
      </c>
      <c r="B1337" s="2">
        <f>RSI!B1337</f>
        <v>2.1768999999999998</v>
      </c>
      <c r="C1337" s="2">
        <f>RSI!I1337</f>
        <v>52.087916717751064</v>
      </c>
      <c r="D1337" s="2">
        <f>MACD!E1337</f>
        <v>-3.820471684118143E-3</v>
      </c>
      <c r="E1337" s="2">
        <f>MACD!F1337</f>
        <v>-4.1317310443185262E-2</v>
      </c>
      <c r="F1337" s="2">
        <f>'Moving Avg'!D1337</f>
        <v>2.1621199999999998</v>
      </c>
      <c r="G1337" s="2">
        <f>'Moving Avg'!F1337</f>
        <v>2.1672250000000006</v>
      </c>
      <c r="H1337" s="2">
        <f>'Moving Avg'!G1337</f>
        <v>2.1676879999999992</v>
      </c>
      <c r="I1337" s="2">
        <f>'Moving Avg'!H1337</f>
        <v>2.0775020000000008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  <c r="M1337" s="8">
        <f t="shared" si="200"/>
        <v>25</v>
      </c>
      <c r="N1337" s="8">
        <f t="shared" si="201"/>
        <v>0</v>
      </c>
      <c r="O1337" s="8">
        <f t="shared" si="202"/>
        <v>50</v>
      </c>
      <c r="P1337" s="8">
        <f t="shared" si="203"/>
        <v>33</v>
      </c>
      <c r="Q1337" s="9">
        <f t="shared" si="204"/>
        <v>21.2</v>
      </c>
      <c r="R1337" s="9">
        <f t="shared" si="205"/>
        <v>30.75</v>
      </c>
      <c r="S1337" s="9">
        <f t="shared" si="206"/>
        <v>31.1</v>
      </c>
      <c r="T1337" s="9">
        <f t="shared" si="207"/>
        <v>27</v>
      </c>
      <c r="U1337" s="8">
        <f t="shared" si="208"/>
        <v>27.683333333333337</v>
      </c>
      <c r="V1337" s="8">
        <f t="shared" si="209"/>
        <v>27.512500000000003</v>
      </c>
    </row>
    <row r="1338" spans="1:22" ht="13.5" x14ac:dyDescent="0.25">
      <c r="A1338" s="3">
        <f>RSI!A1338</f>
        <v>43959</v>
      </c>
      <c r="B1338" s="2">
        <f>RSI!B1338</f>
        <v>2.2418</v>
      </c>
      <c r="C1338" s="2">
        <f>RSI!I1338</f>
        <v>57.073922579499161</v>
      </c>
      <c r="D1338" s="2">
        <f>MACD!E1338</f>
        <v>9.3495617163119604E-4</v>
      </c>
      <c r="E1338" s="2">
        <f>MACD!F1338</f>
        <v>-3.2866857120221978E-2</v>
      </c>
      <c r="F1338" s="2">
        <f>'Moving Avg'!D1338</f>
        <v>2.1713800000000001</v>
      </c>
      <c r="G1338" s="2">
        <f>'Moving Avg'!F1338</f>
        <v>2.1764900000000003</v>
      </c>
      <c r="H1338" s="2">
        <f>'Moving Avg'!G1338</f>
        <v>2.1665759999999992</v>
      </c>
      <c r="I1338" s="2">
        <f>'Moving Avg'!H1338</f>
        <v>2.0777800000000006</v>
      </c>
      <c r="J1338" s="6" t="str">
        <f>OBV!F1338</f>
        <v>BEARISH</v>
      </c>
      <c r="K1338" s="6" t="str">
        <f>OBV!G1338</f>
        <v>STRONG</v>
      </c>
      <c r="L1338" s="6" t="str">
        <f>OBV!H1338</f>
        <v>BEARISH DIVERGENCE</v>
      </c>
      <c r="M1338" s="8">
        <f t="shared" si="200"/>
        <v>25</v>
      </c>
      <c r="N1338" s="8">
        <f t="shared" si="201"/>
        <v>0</v>
      </c>
      <c r="O1338" s="8">
        <f t="shared" si="202"/>
        <v>50</v>
      </c>
      <c r="P1338" s="8">
        <f t="shared" si="203"/>
        <v>33</v>
      </c>
      <c r="Q1338" s="9">
        <f t="shared" si="204"/>
        <v>21.2</v>
      </c>
      <c r="R1338" s="9">
        <f t="shared" si="205"/>
        <v>30.75</v>
      </c>
      <c r="S1338" s="9">
        <f t="shared" si="206"/>
        <v>31.1</v>
      </c>
      <c r="T1338" s="9">
        <f t="shared" si="207"/>
        <v>27</v>
      </c>
      <c r="U1338" s="8">
        <f t="shared" si="208"/>
        <v>27.683333333333337</v>
      </c>
      <c r="V1338" s="8">
        <f t="shared" si="209"/>
        <v>27.512500000000003</v>
      </c>
    </row>
    <row r="1339" spans="1:22" ht="13.5" x14ac:dyDescent="0.25">
      <c r="A1339" s="3">
        <f>RSI!A1339</f>
        <v>43962</v>
      </c>
      <c r="B1339" s="2">
        <f>RSI!B1339</f>
        <v>2.1768999999999998</v>
      </c>
      <c r="C1339" s="2">
        <f>RSI!I1339</f>
        <v>51.322203011083083</v>
      </c>
      <c r="D1339" s="2">
        <f>MACD!E1339</f>
        <v>9.2466451620714096E-3</v>
      </c>
      <c r="E1339" s="2">
        <f>MACD!F1339</f>
        <v>-2.4444156663763299E-2</v>
      </c>
      <c r="F1339" s="2">
        <f>'Moving Avg'!D1339</f>
        <v>2.1806399999999999</v>
      </c>
      <c r="G1339" s="2">
        <f>'Moving Avg'!F1339</f>
        <v>2.1825099999999997</v>
      </c>
      <c r="H1339" s="2">
        <f>'Moving Avg'!G1339</f>
        <v>2.1641659999999994</v>
      </c>
      <c r="I1339" s="2">
        <f>'Moving Avg'!H1339</f>
        <v>2.0777335000000003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  <c r="M1339" s="8">
        <f t="shared" si="200"/>
        <v>25</v>
      </c>
      <c r="N1339" s="8">
        <f t="shared" si="201"/>
        <v>0</v>
      </c>
      <c r="O1339" s="8">
        <f t="shared" si="202"/>
        <v>50</v>
      </c>
      <c r="P1339" s="8">
        <f t="shared" si="203"/>
        <v>33</v>
      </c>
      <c r="Q1339" s="9">
        <f t="shared" si="204"/>
        <v>21.2</v>
      </c>
      <c r="R1339" s="9">
        <f t="shared" si="205"/>
        <v>30.75</v>
      </c>
      <c r="S1339" s="9">
        <f t="shared" si="206"/>
        <v>31.1</v>
      </c>
      <c r="T1339" s="9">
        <f t="shared" si="207"/>
        <v>27</v>
      </c>
      <c r="U1339" s="8">
        <f t="shared" si="208"/>
        <v>27.683333333333337</v>
      </c>
      <c r="V1339" s="8">
        <f t="shared" si="209"/>
        <v>27.512500000000003</v>
      </c>
    </row>
    <row r="1340" spans="1:22" ht="13.5" x14ac:dyDescent="0.25">
      <c r="A1340" s="3">
        <f>RSI!A1340</f>
        <v>43963</v>
      </c>
      <c r="B1340" s="2">
        <f>RSI!B1340</f>
        <v>2.1120999999999999</v>
      </c>
      <c r="C1340" s="2">
        <f>RSI!I1340</f>
        <v>46.304570670586536</v>
      </c>
      <c r="D1340" s="2">
        <f>MACD!E1340</f>
        <v>1.0997436876380995E-2</v>
      </c>
      <c r="E1340" s="2">
        <f>MACD!F1340</f>
        <v>-1.7355837955734442E-2</v>
      </c>
      <c r="F1340" s="2">
        <f>'Moving Avg'!D1340</f>
        <v>2.1658199999999996</v>
      </c>
      <c r="G1340" s="2">
        <f>'Moving Avg'!F1340</f>
        <v>2.1825099999999997</v>
      </c>
      <c r="H1340" s="2">
        <f>'Moving Avg'!G1340</f>
        <v>2.1604599999999992</v>
      </c>
      <c r="I1340" s="2">
        <f>'Moving Avg'!H1340</f>
        <v>2.0773630000000005</v>
      </c>
      <c r="J1340" s="6" t="str">
        <f>OBV!F1340</f>
        <v>BEARISH</v>
      </c>
      <c r="K1340" s="6" t="str">
        <f>OBV!G1340</f>
        <v>STRONG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50</v>
      </c>
      <c r="P1340" s="8">
        <f t="shared" si="203"/>
        <v>33</v>
      </c>
      <c r="Q1340" s="9">
        <f t="shared" si="204"/>
        <v>21.2</v>
      </c>
      <c r="R1340" s="9">
        <f t="shared" si="205"/>
        <v>30.75</v>
      </c>
      <c r="S1340" s="9">
        <f t="shared" si="206"/>
        <v>31.1</v>
      </c>
      <c r="T1340" s="9">
        <f t="shared" si="207"/>
        <v>27</v>
      </c>
      <c r="U1340" s="8">
        <f t="shared" si="208"/>
        <v>27.683333333333337</v>
      </c>
      <c r="V1340" s="8">
        <f t="shared" si="209"/>
        <v>27.512500000000003</v>
      </c>
    </row>
    <row r="1341" spans="1:22" ht="13.5" x14ac:dyDescent="0.25">
      <c r="A1341" s="3">
        <f>RSI!A1341</f>
        <v>43964</v>
      </c>
      <c r="B1341" s="2">
        <f>RSI!B1341</f>
        <v>2.1677</v>
      </c>
      <c r="C1341" s="2">
        <f>RSI!I1341</f>
        <v>50.753480061203156</v>
      </c>
      <c r="D1341" s="2">
        <f>MACD!E1341</f>
        <v>1.7206775833445764E-2</v>
      </c>
      <c r="E1341" s="2">
        <f>MACD!F1341</f>
        <v>-1.0443315197898401E-2</v>
      </c>
      <c r="F1341" s="2">
        <f>'Moving Avg'!D1341</f>
        <v>2.1750799999999999</v>
      </c>
      <c r="G1341" s="2">
        <f>'Moving Avg'!F1341</f>
        <v>2.1839</v>
      </c>
      <c r="H1341" s="2">
        <f>'Moving Avg'!G1341</f>
        <v>2.1563839999999992</v>
      </c>
      <c r="I1341" s="2">
        <f>'Moving Avg'!H1341</f>
        <v>2.0774555000000006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25</v>
      </c>
      <c r="N1341" s="8">
        <f t="shared" si="201"/>
        <v>0</v>
      </c>
      <c r="O1341" s="8">
        <f t="shared" si="202"/>
        <v>50</v>
      </c>
      <c r="P1341" s="8">
        <f t="shared" si="203"/>
        <v>83.5</v>
      </c>
      <c r="Q1341" s="9">
        <f t="shared" si="204"/>
        <v>28.774999999999999</v>
      </c>
      <c r="R1341" s="9">
        <f t="shared" si="205"/>
        <v>43.375</v>
      </c>
      <c r="S1341" s="9">
        <f t="shared" si="206"/>
        <v>53.825000000000003</v>
      </c>
      <c r="T1341" s="9">
        <f t="shared" si="207"/>
        <v>39.625</v>
      </c>
      <c r="U1341" s="8">
        <f t="shared" si="208"/>
        <v>41.991666666666667</v>
      </c>
      <c r="V1341" s="8">
        <f t="shared" si="209"/>
        <v>41.400000000000006</v>
      </c>
    </row>
    <row r="1342" spans="1:22" ht="13.5" x14ac:dyDescent="0.25">
      <c r="A1342" s="3">
        <f>RSI!A1342</f>
        <v>43965</v>
      </c>
      <c r="B1342" s="2">
        <f>RSI!B1342</f>
        <v>2.1027999999999998</v>
      </c>
      <c r="C1342" s="2">
        <f>RSI!I1342</f>
        <v>45.965994363213191</v>
      </c>
      <c r="D1342" s="2">
        <f>MACD!E1342</f>
        <v>1.7241365890023896E-2</v>
      </c>
      <c r="E1342" s="2">
        <f>MACD!F1342</f>
        <v>-4.9063789803139423E-3</v>
      </c>
      <c r="F1342" s="2">
        <f>'Moving Avg'!D1342</f>
        <v>2.1602600000000001</v>
      </c>
      <c r="G1342" s="2">
        <f>'Moving Avg'!F1342</f>
        <v>2.1797300000000002</v>
      </c>
      <c r="H1342" s="2">
        <f>'Moving Avg'!G1342</f>
        <v>2.1511959999999992</v>
      </c>
      <c r="I1342" s="2">
        <f>'Moving Avg'!H1342</f>
        <v>2.0770385000000009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  <c r="M1342" s="8">
        <f t="shared" si="200"/>
        <v>25</v>
      </c>
      <c r="N1342" s="8">
        <f t="shared" si="201"/>
        <v>0</v>
      </c>
      <c r="O1342" s="8">
        <f t="shared" si="202"/>
        <v>50</v>
      </c>
      <c r="P1342" s="8">
        <f t="shared" si="203"/>
        <v>66.5</v>
      </c>
      <c r="Q1342" s="9">
        <f t="shared" si="204"/>
        <v>26.225000000000001</v>
      </c>
      <c r="R1342" s="9">
        <f t="shared" si="205"/>
        <v>39.125</v>
      </c>
      <c r="S1342" s="9">
        <f t="shared" si="206"/>
        <v>46.174999999999997</v>
      </c>
      <c r="T1342" s="9">
        <f t="shared" si="207"/>
        <v>35.375</v>
      </c>
      <c r="U1342" s="8">
        <f t="shared" si="208"/>
        <v>37.174999999999997</v>
      </c>
      <c r="V1342" s="8">
        <f t="shared" si="209"/>
        <v>36.724999999999994</v>
      </c>
    </row>
    <row r="1343" spans="1:22" ht="13.5" x14ac:dyDescent="0.25">
      <c r="A1343" s="3">
        <f>RSI!A1343</f>
        <v>43966</v>
      </c>
      <c r="B1343" s="2">
        <f>RSI!B1343</f>
        <v>2.1492</v>
      </c>
      <c r="C1343" s="2">
        <f>RSI!I1343</f>
        <v>49.624619940148889</v>
      </c>
      <c r="D1343" s="2">
        <f>MACD!E1343</f>
        <v>2.1286798374351434E-2</v>
      </c>
      <c r="E1343" s="2">
        <f>MACD!F1343</f>
        <v>3.3225649061913252E-4</v>
      </c>
      <c r="F1343" s="2">
        <f>'Moving Avg'!D1343</f>
        <v>2.14174</v>
      </c>
      <c r="G1343" s="2">
        <f>'Moving Avg'!F1343</f>
        <v>2.1760249999999997</v>
      </c>
      <c r="H1343" s="2">
        <f>'Moving Avg'!G1343</f>
        <v>2.1454539999999991</v>
      </c>
      <c r="I1343" s="2">
        <f>'Moving Avg'!H1343</f>
        <v>2.0768535000000008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  <c r="M1343" s="8">
        <f t="shared" si="200"/>
        <v>25</v>
      </c>
      <c r="N1343" s="8">
        <f t="shared" si="201"/>
        <v>0</v>
      </c>
      <c r="O1343" s="8">
        <f t="shared" si="202"/>
        <v>50</v>
      </c>
      <c r="P1343" s="8">
        <f t="shared" si="203"/>
        <v>66.5</v>
      </c>
      <c r="Q1343" s="9">
        <f t="shared" si="204"/>
        <v>26.225000000000001</v>
      </c>
      <c r="R1343" s="9">
        <f t="shared" si="205"/>
        <v>39.125</v>
      </c>
      <c r="S1343" s="9">
        <f t="shared" si="206"/>
        <v>46.174999999999997</v>
      </c>
      <c r="T1343" s="9">
        <f t="shared" si="207"/>
        <v>35.375</v>
      </c>
      <c r="U1343" s="8">
        <f t="shared" si="208"/>
        <v>37.174999999999997</v>
      </c>
      <c r="V1343" s="8">
        <f t="shared" si="209"/>
        <v>36.724999999999994</v>
      </c>
    </row>
    <row r="1344" spans="1:22" ht="13.5" x14ac:dyDescent="0.25">
      <c r="A1344" s="3">
        <f>RSI!A1344</f>
        <v>43969</v>
      </c>
      <c r="B1344" s="2">
        <f>RSI!B1344</f>
        <v>2.2046999999999999</v>
      </c>
      <c r="C1344" s="2">
        <f>RSI!I1344</f>
        <v>53.665833857206309</v>
      </c>
      <c r="D1344" s="2">
        <f>MACD!E1344</f>
        <v>1.0645620994558236E-2</v>
      </c>
      <c r="E1344" s="2">
        <f>MACD!F1344</f>
        <v>2.3949293914069534E-3</v>
      </c>
      <c r="F1344" s="2">
        <f>'Moving Avg'!D1344</f>
        <v>2.1473</v>
      </c>
      <c r="G1344" s="2">
        <f>'Moving Avg'!F1344</f>
        <v>2.1755600000000004</v>
      </c>
      <c r="H1344" s="2">
        <f>'Moving Avg'!G1344</f>
        <v>2.1408219999999991</v>
      </c>
      <c r="I1344" s="2">
        <f>'Moving Avg'!H1344</f>
        <v>2.0769460000000008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0</v>
      </c>
      <c r="O1344" s="8">
        <f t="shared" si="202"/>
        <v>50</v>
      </c>
      <c r="P1344" s="8">
        <f t="shared" si="203"/>
        <v>83.5</v>
      </c>
      <c r="Q1344" s="9">
        <f t="shared" si="204"/>
        <v>28.774999999999999</v>
      </c>
      <c r="R1344" s="9">
        <f t="shared" si="205"/>
        <v>43.375</v>
      </c>
      <c r="S1344" s="9">
        <f t="shared" si="206"/>
        <v>53.825000000000003</v>
      </c>
      <c r="T1344" s="9">
        <f t="shared" si="207"/>
        <v>39.625</v>
      </c>
      <c r="U1344" s="8">
        <f t="shared" si="208"/>
        <v>41.991666666666667</v>
      </c>
      <c r="V1344" s="8">
        <f t="shared" si="209"/>
        <v>41.400000000000006</v>
      </c>
    </row>
    <row r="1345" spans="1:22" ht="13.5" x14ac:dyDescent="0.25">
      <c r="A1345" s="3">
        <f>RSI!A1345</f>
        <v>43970</v>
      </c>
      <c r="B1345" s="2">
        <f>RSI!B1345</f>
        <v>2.2511000000000001</v>
      </c>
      <c r="C1345" s="2">
        <f>RSI!I1345</f>
        <v>56.787004795284581</v>
      </c>
      <c r="D1345" s="2">
        <f>MACD!E1345</f>
        <v>6.4595632640132017E-3</v>
      </c>
      <c r="E1345" s="2">
        <f>MACD!F1345</f>
        <v>3.2078561659282029E-3</v>
      </c>
      <c r="F1345" s="2">
        <f>'Moving Avg'!D1345</f>
        <v>2.1751000000000005</v>
      </c>
      <c r="G1345" s="2">
        <f>'Moving Avg'!F1345</f>
        <v>2.1806550000000007</v>
      </c>
      <c r="H1345" s="2">
        <f>'Moving Avg'!G1345</f>
        <v>2.1371179999999992</v>
      </c>
      <c r="I1345" s="2">
        <f>'Moving Avg'!H1345</f>
        <v>2.0772705000000009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  <c r="M1345" s="8">
        <f t="shared" si="200"/>
        <v>25</v>
      </c>
      <c r="N1345" s="8">
        <f t="shared" si="201"/>
        <v>0</v>
      </c>
      <c r="O1345" s="8">
        <f t="shared" si="202"/>
        <v>50</v>
      </c>
      <c r="P1345" s="8">
        <f t="shared" si="203"/>
        <v>83.5</v>
      </c>
      <c r="Q1345" s="9">
        <f t="shared" si="204"/>
        <v>28.774999999999999</v>
      </c>
      <c r="R1345" s="9">
        <f t="shared" si="205"/>
        <v>43.375</v>
      </c>
      <c r="S1345" s="9">
        <f t="shared" si="206"/>
        <v>53.825000000000003</v>
      </c>
      <c r="T1345" s="9">
        <f t="shared" si="207"/>
        <v>39.625</v>
      </c>
      <c r="U1345" s="8">
        <f t="shared" si="208"/>
        <v>41.991666666666667</v>
      </c>
      <c r="V1345" s="8">
        <f t="shared" si="209"/>
        <v>41.400000000000006</v>
      </c>
    </row>
    <row r="1346" spans="1:22" ht="13.5" x14ac:dyDescent="0.25">
      <c r="A1346" s="3">
        <f>RSI!A1346</f>
        <v>43971</v>
      </c>
      <c r="B1346" s="2">
        <f>RSI!B1346</f>
        <v>2.2511000000000001</v>
      </c>
      <c r="C1346" s="2">
        <f>RSI!I1346</f>
        <v>56.787004795284581</v>
      </c>
      <c r="D1346" s="2">
        <f>MACD!E1346</f>
        <v>-7.6025567615021217E-3</v>
      </c>
      <c r="E1346" s="2">
        <f>MACD!F1346</f>
        <v>1.0457735804421378E-3</v>
      </c>
      <c r="F1346" s="2">
        <f>'Moving Avg'!D1346</f>
        <v>2.1917800000000001</v>
      </c>
      <c r="G1346" s="2">
        <f>'Moving Avg'!F1346</f>
        <v>2.1829750000000008</v>
      </c>
      <c r="H1346" s="2">
        <f>'Moving Avg'!G1346</f>
        <v>2.1334139999999993</v>
      </c>
      <c r="I1346" s="2">
        <f>'Moving Avg'!H1346</f>
        <v>2.0775950000000005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83.5</v>
      </c>
      <c r="Q1346" s="9">
        <f t="shared" si="204"/>
        <v>44.524999999999999</v>
      </c>
      <c r="R1346" s="9">
        <f t="shared" si="205"/>
        <v>52.375</v>
      </c>
      <c r="S1346" s="9">
        <f t="shared" si="206"/>
        <v>60.575000000000003</v>
      </c>
      <c r="T1346" s="9">
        <f t="shared" si="207"/>
        <v>50.875</v>
      </c>
      <c r="U1346" s="8">
        <f t="shared" si="208"/>
        <v>52.491666666666674</v>
      </c>
      <c r="V1346" s="8">
        <f t="shared" si="209"/>
        <v>52.087500000000006</v>
      </c>
    </row>
    <row r="1347" spans="1:22" ht="13.5" x14ac:dyDescent="0.25">
      <c r="A1347" s="3">
        <f>RSI!A1347</f>
        <v>43972</v>
      </c>
      <c r="B1347" s="2">
        <f>RSI!B1347</f>
        <v>2.2511000000000001</v>
      </c>
      <c r="C1347" s="2">
        <f>RSI!I1347</f>
        <v>56.787004795284581</v>
      </c>
      <c r="D1347" s="2">
        <f>MACD!E1347</f>
        <v>-1.1472849581931843E-2</v>
      </c>
      <c r="E1347" s="2">
        <f>MACD!F1347</f>
        <v>-1.4579510520326586E-3</v>
      </c>
      <c r="F1347" s="2">
        <f>'Moving Avg'!D1347</f>
        <v>2.2214399999999999</v>
      </c>
      <c r="G1347" s="2">
        <f>'Moving Avg'!F1347</f>
        <v>2.1843650000000006</v>
      </c>
      <c r="H1347" s="2">
        <f>'Moving Avg'!G1347</f>
        <v>2.1302659999999993</v>
      </c>
      <c r="I1347" s="2">
        <f>'Moving Avg'!H1347</f>
        <v>2.0779195000000006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  <c r="M1347" s="8">
        <f t="shared" si="210"/>
        <v>25</v>
      </c>
      <c r="N1347" s="8">
        <f t="shared" si="211"/>
        <v>45</v>
      </c>
      <c r="O1347" s="8">
        <f t="shared" si="212"/>
        <v>50</v>
      </c>
      <c r="P1347" s="8">
        <f t="shared" si="213"/>
        <v>83.5</v>
      </c>
      <c r="Q1347" s="9">
        <f t="shared" ref="Q1347:Q1410" si="214">0.35*M1347+N1347*0.35+O1347*0.15+P1347*0.15</f>
        <v>44.524999999999999</v>
      </c>
      <c r="R1347" s="9">
        <f t="shared" ref="R1347:R1410" si="215">M1347*0.2+N1347*0.2+O1347*0.35+P1347*0.25</f>
        <v>52.375</v>
      </c>
      <c r="S1347" s="9">
        <f t="shared" ref="S1347:S1410" si="216">M1347*0.15+N1347*0.15+O1347*0.25+P1347*0.45</f>
        <v>60.575000000000003</v>
      </c>
      <c r="T1347" s="9">
        <f t="shared" ref="T1347:T1410" si="217">0.25*SUM(M1347:P1347)</f>
        <v>50.875</v>
      </c>
      <c r="U1347" s="8">
        <f t="shared" ref="U1347:U1410" si="218">SUM(Q1347:S1347)/3</f>
        <v>52.491666666666674</v>
      </c>
      <c r="V1347" s="8">
        <f t="shared" ref="V1347:V1410" si="219">SUM(Q1347:T1347)/4</f>
        <v>52.087500000000006</v>
      </c>
    </row>
    <row r="1348" spans="1:22" ht="13.5" x14ac:dyDescent="0.25">
      <c r="A1348" s="3">
        <f>RSI!A1348</f>
        <v>43973</v>
      </c>
      <c r="B1348" s="2">
        <f>RSI!B1348</f>
        <v>2.2511000000000001</v>
      </c>
      <c r="C1348" s="2">
        <f>RSI!I1348</f>
        <v>56.787004795284581</v>
      </c>
      <c r="D1348" s="2">
        <f>MACD!E1348</f>
        <v>-5.2353542180867407E-3</v>
      </c>
      <c r="E1348" s="2">
        <f>MACD!F1348</f>
        <v>-2.2134316852434753E-3</v>
      </c>
      <c r="F1348" s="2">
        <f>'Moving Avg'!D1348</f>
        <v>2.2418199999999997</v>
      </c>
      <c r="G1348" s="2">
        <f>'Moving Avg'!F1348</f>
        <v>2.1857550000000003</v>
      </c>
      <c r="H1348" s="2">
        <f>'Moving Avg'!G1348</f>
        <v>2.1287839999999991</v>
      </c>
      <c r="I1348" s="2">
        <f>'Moving Avg'!H1348</f>
        <v>2.0782440000000006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  <c r="M1348" s="8">
        <f t="shared" si="210"/>
        <v>25</v>
      </c>
      <c r="N1348" s="8">
        <f t="shared" si="211"/>
        <v>45</v>
      </c>
      <c r="O1348" s="8">
        <f t="shared" si="212"/>
        <v>50</v>
      </c>
      <c r="P1348" s="8">
        <f t="shared" si="213"/>
        <v>83.5</v>
      </c>
      <c r="Q1348" s="9">
        <f t="shared" si="214"/>
        <v>44.524999999999999</v>
      </c>
      <c r="R1348" s="9">
        <f t="shared" si="215"/>
        <v>52.375</v>
      </c>
      <c r="S1348" s="9">
        <f t="shared" si="216"/>
        <v>60.575000000000003</v>
      </c>
      <c r="T1348" s="9">
        <f t="shared" si="217"/>
        <v>50.875</v>
      </c>
      <c r="U1348" s="8">
        <f t="shared" si="218"/>
        <v>52.491666666666674</v>
      </c>
      <c r="V1348" s="8">
        <f t="shared" si="219"/>
        <v>52.087500000000006</v>
      </c>
    </row>
    <row r="1349" spans="1:22" ht="13.5" x14ac:dyDescent="0.25">
      <c r="A1349" s="3">
        <f>RSI!A1349</f>
        <v>43977</v>
      </c>
      <c r="B1349" s="2">
        <f>RSI!B1349</f>
        <v>2.2511000000000001</v>
      </c>
      <c r="C1349" s="2">
        <f>RSI!I1349</f>
        <v>56.787004795284581</v>
      </c>
      <c r="D1349" s="2">
        <f>MACD!E1349</f>
        <v>-1.0379363785238738E-2</v>
      </c>
      <c r="E1349" s="2">
        <f>MACD!F1349</f>
        <v>-3.8466181052425278E-3</v>
      </c>
      <c r="F1349" s="2">
        <f>'Moving Avg'!D1349</f>
        <v>2.2511000000000001</v>
      </c>
      <c r="G1349" s="2">
        <f>'Moving Avg'!F1349</f>
        <v>2.1871450000000001</v>
      </c>
      <c r="H1349" s="2">
        <f>'Moving Avg'!G1349</f>
        <v>2.1293399999999991</v>
      </c>
      <c r="I1349" s="2">
        <f>'Moving Avg'!H1349</f>
        <v>2.0785685000000007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  <c r="M1349" s="8">
        <f t="shared" si="210"/>
        <v>25</v>
      </c>
      <c r="N1349" s="8">
        <f t="shared" si="211"/>
        <v>45</v>
      </c>
      <c r="O1349" s="8">
        <f t="shared" si="212"/>
        <v>50</v>
      </c>
      <c r="P1349" s="8">
        <f t="shared" si="213"/>
        <v>83.5</v>
      </c>
      <c r="Q1349" s="9">
        <f t="shared" si="214"/>
        <v>44.524999999999999</v>
      </c>
      <c r="R1349" s="9">
        <f t="shared" si="215"/>
        <v>52.375</v>
      </c>
      <c r="S1349" s="9">
        <f t="shared" si="216"/>
        <v>60.575000000000003</v>
      </c>
      <c r="T1349" s="9">
        <f t="shared" si="217"/>
        <v>50.875</v>
      </c>
      <c r="U1349" s="8">
        <f t="shared" si="218"/>
        <v>52.491666666666674</v>
      </c>
      <c r="V1349" s="8">
        <f t="shared" si="219"/>
        <v>52.087500000000006</v>
      </c>
    </row>
    <row r="1350" spans="1:22" ht="13.5" x14ac:dyDescent="0.25">
      <c r="A1350" s="3">
        <f>RSI!A1350</f>
        <v>43978</v>
      </c>
      <c r="B1350" s="2">
        <f>RSI!B1350</f>
        <v>2.2511000000000001</v>
      </c>
      <c r="C1350" s="2">
        <f>RSI!I1350</f>
        <v>56.787004795284581</v>
      </c>
      <c r="D1350" s="2">
        <f>MACD!E1350</f>
        <v>-2.5106102177904877E-2</v>
      </c>
      <c r="E1350" s="2">
        <f>MACD!F1350</f>
        <v>-8.0985149197749986E-3</v>
      </c>
      <c r="F1350" s="2">
        <f>'Moving Avg'!D1350</f>
        <v>2.2511000000000001</v>
      </c>
      <c r="G1350" s="2">
        <f>'Moving Avg'!F1350</f>
        <v>2.1917800000000001</v>
      </c>
      <c r="H1350" s="2">
        <f>'Moving Avg'!G1350</f>
        <v>2.1285999999999992</v>
      </c>
      <c r="I1350" s="2">
        <f>'Moving Avg'!H1350</f>
        <v>2.0792170000000008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25</v>
      </c>
      <c r="N1350" s="8">
        <f t="shared" si="211"/>
        <v>45</v>
      </c>
      <c r="O1350" s="8">
        <f t="shared" si="212"/>
        <v>50</v>
      </c>
      <c r="P1350" s="8">
        <f t="shared" si="213"/>
        <v>33</v>
      </c>
      <c r="Q1350" s="9">
        <f t="shared" si="214"/>
        <v>36.950000000000003</v>
      </c>
      <c r="R1350" s="9">
        <f t="shared" si="215"/>
        <v>39.75</v>
      </c>
      <c r="S1350" s="9">
        <f t="shared" si="216"/>
        <v>37.85</v>
      </c>
      <c r="T1350" s="9">
        <f t="shared" si="217"/>
        <v>38.25</v>
      </c>
      <c r="U1350" s="8">
        <f t="shared" si="218"/>
        <v>38.183333333333337</v>
      </c>
      <c r="V1350" s="8">
        <f t="shared" si="219"/>
        <v>38.200000000000003</v>
      </c>
    </row>
    <row r="1351" spans="1:22" ht="13.5" x14ac:dyDescent="0.25">
      <c r="A1351" s="3">
        <f>RSI!A1351</f>
        <v>43979</v>
      </c>
      <c r="B1351" s="2">
        <f>RSI!B1351</f>
        <v>2.2511000000000001</v>
      </c>
      <c r="C1351" s="2">
        <f>RSI!I1351</f>
        <v>56.787004795284574</v>
      </c>
      <c r="D1351" s="2">
        <f>MACD!E1351</f>
        <v>-2.9388235081812208E-2</v>
      </c>
      <c r="E1351" s="2">
        <f>MACD!F1351</f>
        <v>-1.2356458952182441E-2</v>
      </c>
      <c r="F1351" s="2">
        <f>'Moving Avg'!D1351</f>
        <v>2.2511000000000001</v>
      </c>
      <c r="G1351" s="2">
        <f>'Moving Avg'!F1351</f>
        <v>2.1936349999999996</v>
      </c>
      <c r="H1351" s="2">
        <f>'Moving Avg'!G1351</f>
        <v>2.1273039999999988</v>
      </c>
      <c r="I1351" s="2">
        <f>'Moving Avg'!H1351</f>
        <v>2.0797265000000009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25</v>
      </c>
      <c r="N1351" s="8">
        <f t="shared" si="211"/>
        <v>45</v>
      </c>
      <c r="O1351" s="8">
        <f t="shared" si="212"/>
        <v>50</v>
      </c>
      <c r="P1351" s="8">
        <f t="shared" si="213"/>
        <v>33</v>
      </c>
      <c r="Q1351" s="9">
        <f t="shared" si="214"/>
        <v>36.950000000000003</v>
      </c>
      <c r="R1351" s="9">
        <f t="shared" si="215"/>
        <v>39.75</v>
      </c>
      <c r="S1351" s="9">
        <f t="shared" si="216"/>
        <v>37.85</v>
      </c>
      <c r="T1351" s="9">
        <f t="shared" si="217"/>
        <v>38.25</v>
      </c>
      <c r="U1351" s="8">
        <f t="shared" si="218"/>
        <v>38.183333333333337</v>
      </c>
      <c r="V1351" s="8">
        <f t="shared" si="219"/>
        <v>38.200000000000003</v>
      </c>
    </row>
    <row r="1352" spans="1:22" ht="13.5" x14ac:dyDescent="0.25">
      <c r="A1352" s="3">
        <f>RSI!A1352</f>
        <v>43980</v>
      </c>
      <c r="B1352" s="2">
        <f>RSI!B1352</f>
        <v>2.2511000000000001</v>
      </c>
      <c r="C1352" s="2">
        <f>RSI!I1352</f>
        <v>56.787004795284567</v>
      </c>
      <c r="D1352" s="2">
        <f>MACD!E1352</f>
        <v>-4.3343316586790248E-2</v>
      </c>
      <c r="E1352" s="2">
        <f>MACD!F1352</f>
        <v>-1.8553830479104003E-2</v>
      </c>
      <c r="F1352" s="2">
        <f>'Moving Avg'!D1352</f>
        <v>2.2511000000000001</v>
      </c>
      <c r="G1352" s="2">
        <f>'Moving Avg'!F1352</f>
        <v>2.1987300000000003</v>
      </c>
      <c r="H1352" s="2">
        <f>'Moving Avg'!G1352</f>
        <v>2.1278599999999988</v>
      </c>
      <c r="I1352" s="2">
        <f>'Moving Avg'!H1352</f>
        <v>2.0802360000000006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25</v>
      </c>
      <c r="N1352" s="8">
        <f t="shared" si="211"/>
        <v>100</v>
      </c>
      <c r="O1352" s="8">
        <f t="shared" si="212"/>
        <v>50</v>
      </c>
      <c r="P1352" s="8">
        <f t="shared" si="213"/>
        <v>33</v>
      </c>
      <c r="Q1352" s="9">
        <f t="shared" si="214"/>
        <v>56.2</v>
      </c>
      <c r="R1352" s="9">
        <f t="shared" si="215"/>
        <v>50.75</v>
      </c>
      <c r="S1352" s="9">
        <f t="shared" si="216"/>
        <v>46.1</v>
      </c>
      <c r="T1352" s="9">
        <f t="shared" si="217"/>
        <v>52</v>
      </c>
      <c r="U1352" s="8">
        <f t="shared" si="218"/>
        <v>51.016666666666673</v>
      </c>
      <c r="V1352" s="8">
        <f t="shared" si="219"/>
        <v>51.262500000000003</v>
      </c>
    </row>
    <row r="1353" spans="1:22" ht="13.5" x14ac:dyDescent="0.25">
      <c r="A1353" s="3">
        <f>RSI!A1353</f>
        <v>43983</v>
      </c>
      <c r="B1353" s="2">
        <f>RSI!B1353</f>
        <v>2.2603</v>
      </c>
      <c r="C1353" s="2">
        <f>RSI!I1353</f>
        <v>57.806554739659106</v>
      </c>
      <c r="D1353" s="2">
        <f>MACD!E1353</f>
        <v>-4.9015892505655412E-2</v>
      </c>
      <c r="E1353" s="2">
        <f>MACD!F1353</f>
        <v>-2.4646242884414287E-2</v>
      </c>
      <c r="F1353" s="2">
        <f>'Moving Avg'!D1353</f>
        <v>2.2529400000000002</v>
      </c>
      <c r="G1353" s="2">
        <f>'Moving Avg'!F1353</f>
        <v>2.2019700000000002</v>
      </c>
      <c r="H1353" s="2">
        <f>'Moving Avg'!G1353</f>
        <v>2.130453999999999</v>
      </c>
      <c r="I1353" s="2">
        <f>'Moving Avg'!H1353</f>
        <v>2.080791500000001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0"/>
        <v>25</v>
      </c>
      <c r="N1353" s="8">
        <f t="shared" si="211"/>
        <v>100</v>
      </c>
      <c r="O1353" s="8">
        <f t="shared" si="212"/>
        <v>50</v>
      </c>
      <c r="P1353" s="8">
        <f t="shared" si="213"/>
        <v>83.5</v>
      </c>
      <c r="Q1353" s="9">
        <f t="shared" si="214"/>
        <v>63.774999999999999</v>
      </c>
      <c r="R1353" s="9">
        <f t="shared" si="215"/>
        <v>63.375</v>
      </c>
      <c r="S1353" s="9">
        <f t="shared" si="216"/>
        <v>68.825000000000003</v>
      </c>
      <c r="T1353" s="9">
        <f t="shared" si="217"/>
        <v>64.625</v>
      </c>
      <c r="U1353" s="8">
        <f t="shared" si="218"/>
        <v>65.325000000000003</v>
      </c>
      <c r="V1353" s="8">
        <f t="shared" si="219"/>
        <v>65.150000000000006</v>
      </c>
    </row>
    <row r="1354" spans="1:22" ht="13.5" x14ac:dyDescent="0.25">
      <c r="A1354" s="3">
        <f>RSI!A1354</f>
        <v>43984</v>
      </c>
      <c r="B1354" s="2">
        <f>RSI!B1354</f>
        <v>2.2603</v>
      </c>
      <c r="C1354" s="2">
        <f>RSI!I1354</f>
        <v>57.806554739659106</v>
      </c>
      <c r="D1354" s="2">
        <f>MACD!E1354</f>
        <v>-4.5629268026069703E-2</v>
      </c>
      <c r="E1354" s="2">
        <f>MACD!F1354</f>
        <v>-2.8842847912745374E-2</v>
      </c>
      <c r="F1354" s="2">
        <f>'Moving Avg'!D1354</f>
        <v>2.2547800000000002</v>
      </c>
      <c r="G1354" s="2">
        <f>'Moving Avg'!F1354</f>
        <v>2.2084550000000003</v>
      </c>
      <c r="H1354" s="2">
        <f>'Moving Avg'!G1354</f>
        <v>2.1341599999999992</v>
      </c>
      <c r="I1354" s="2">
        <f>'Moving Avg'!H1354</f>
        <v>2.0818105000000005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0"/>
        <v>25</v>
      </c>
      <c r="N1354" s="8">
        <f t="shared" si="211"/>
        <v>45</v>
      </c>
      <c r="O1354" s="8">
        <f t="shared" si="212"/>
        <v>50</v>
      </c>
      <c r="P1354" s="8">
        <f t="shared" si="213"/>
        <v>83.5</v>
      </c>
      <c r="Q1354" s="9">
        <f t="shared" si="214"/>
        <v>44.524999999999999</v>
      </c>
      <c r="R1354" s="9">
        <f t="shared" si="215"/>
        <v>52.375</v>
      </c>
      <c r="S1354" s="9">
        <f t="shared" si="216"/>
        <v>60.575000000000003</v>
      </c>
      <c r="T1354" s="9">
        <f t="shared" si="217"/>
        <v>50.875</v>
      </c>
      <c r="U1354" s="8">
        <f t="shared" si="218"/>
        <v>52.491666666666674</v>
      </c>
      <c r="V1354" s="8">
        <f t="shared" si="219"/>
        <v>52.087500000000006</v>
      </c>
    </row>
    <row r="1355" spans="1:22" ht="13.5" x14ac:dyDescent="0.25">
      <c r="A1355" s="3">
        <f>RSI!A1355</f>
        <v>43985</v>
      </c>
      <c r="B1355" s="2">
        <f>RSI!B1355</f>
        <v>2.3159000000000001</v>
      </c>
      <c r="C1355" s="2">
        <f>RSI!I1355</f>
        <v>63.793875286519878</v>
      </c>
      <c r="D1355" s="2">
        <f>MACD!E1355</f>
        <v>-4.006961331384673E-2</v>
      </c>
      <c r="E1355" s="2">
        <f>MACD!F1355</f>
        <v>-3.1088200992965647E-2</v>
      </c>
      <c r="F1355" s="2">
        <f>'Moving Avg'!D1355</f>
        <v>2.2677399999999999</v>
      </c>
      <c r="G1355" s="2">
        <f>'Moving Avg'!F1355</f>
        <v>2.2149400000000004</v>
      </c>
      <c r="H1355" s="2">
        <f>'Moving Avg'!G1355</f>
        <v>2.1400879999999991</v>
      </c>
      <c r="I1355" s="2">
        <f>'Moving Avg'!H1355</f>
        <v>2.0835245000000002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  <c r="M1355" s="8">
        <f t="shared" si="210"/>
        <v>25</v>
      </c>
      <c r="N1355" s="8">
        <f t="shared" si="211"/>
        <v>45</v>
      </c>
      <c r="O1355" s="8">
        <f t="shared" si="212"/>
        <v>50</v>
      </c>
      <c r="P1355" s="8">
        <f t="shared" si="213"/>
        <v>83.5</v>
      </c>
      <c r="Q1355" s="9">
        <f t="shared" si="214"/>
        <v>44.524999999999999</v>
      </c>
      <c r="R1355" s="9">
        <f t="shared" si="215"/>
        <v>52.375</v>
      </c>
      <c r="S1355" s="9">
        <f t="shared" si="216"/>
        <v>60.575000000000003</v>
      </c>
      <c r="T1355" s="9">
        <f t="shared" si="217"/>
        <v>50.875</v>
      </c>
      <c r="U1355" s="8">
        <f t="shared" si="218"/>
        <v>52.491666666666674</v>
      </c>
      <c r="V1355" s="8">
        <f t="shared" si="219"/>
        <v>52.087500000000006</v>
      </c>
    </row>
    <row r="1356" spans="1:22" ht="13.5" x14ac:dyDescent="0.25">
      <c r="A1356" s="3">
        <f>RSI!A1356</f>
        <v>43986</v>
      </c>
      <c r="B1356" s="2">
        <f>RSI!B1356</f>
        <v>2.2974000000000001</v>
      </c>
      <c r="C1356" s="2">
        <f>RSI!I1356</f>
        <v>60.707075557328849</v>
      </c>
      <c r="D1356" s="2">
        <f>MACD!E1356</f>
        <v>-3.4625215880465632E-2</v>
      </c>
      <c r="E1356" s="2">
        <f>MACD!F1356</f>
        <v>-3.1795603970465644E-2</v>
      </c>
      <c r="F1356" s="2">
        <f>'Moving Avg'!D1356</f>
        <v>2.2770000000000001</v>
      </c>
      <c r="G1356" s="2">
        <f>'Moving Avg'!F1356</f>
        <v>2.2237400000000003</v>
      </c>
      <c r="H1356" s="2">
        <f>'Moving Avg'!G1356</f>
        <v>2.1467579999999993</v>
      </c>
      <c r="I1356" s="2">
        <f>'Moving Avg'!H1356</f>
        <v>2.0854700000000004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  <c r="M1356" s="8">
        <f t="shared" si="210"/>
        <v>25</v>
      </c>
      <c r="N1356" s="8">
        <f t="shared" si="211"/>
        <v>45</v>
      </c>
      <c r="O1356" s="8">
        <f t="shared" si="212"/>
        <v>50</v>
      </c>
      <c r="P1356" s="8">
        <f t="shared" si="213"/>
        <v>83.5</v>
      </c>
      <c r="Q1356" s="9">
        <f t="shared" si="214"/>
        <v>44.524999999999999</v>
      </c>
      <c r="R1356" s="9">
        <f t="shared" si="215"/>
        <v>52.375</v>
      </c>
      <c r="S1356" s="9">
        <f t="shared" si="216"/>
        <v>60.575000000000003</v>
      </c>
      <c r="T1356" s="9">
        <f t="shared" si="217"/>
        <v>50.875</v>
      </c>
      <c r="U1356" s="8">
        <f t="shared" si="218"/>
        <v>52.491666666666674</v>
      </c>
      <c r="V1356" s="8">
        <f t="shared" si="219"/>
        <v>52.087500000000006</v>
      </c>
    </row>
    <row r="1357" spans="1:22" ht="13.5" x14ac:dyDescent="0.25">
      <c r="A1357" s="3">
        <f>RSI!A1357</f>
        <v>43987</v>
      </c>
      <c r="B1357" s="2">
        <f>RSI!B1357</f>
        <v>2.2324999999999999</v>
      </c>
      <c r="C1357" s="2">
        <f>RSI!I1357</f>
        <v>51.32468672392185</v>
      </c>
      <c r="D1357" s="2">
        <f>MACD!E1357</f>
        <v>-2.5685300901258312E-2</v>
      </c>
      <c r="E1357" s="2">
        <f>MACD!F1357</f>
        <v>-3.057354335662418E-2</v>
      </c>
      <c r="F1357" s="2">
        <f>'Moving Avg'!D1357</f>
        <v>2.2732800000000002</v>
      </c>
      <c r="G1357" s="2">
        <f>'Moving Avg'!F1357</f>
        <v>2.2265200000000007</v>
      </c>
      <c r="H1357" s="2">
        <f>'Moving Avg'!G1357</f>
        <v>2.1532419999999992</v>
      </c>
      <c r="I1357" s="2">
        <f>'Moving Avg'!H1357</f>
        <v>2.0871835000000005</v>
      </c>
      <c r="J1357" s="6" t="str">
        <f>OBV!F1357</f>
        <v>BULLISH</v>
      </c>
      <c r="K1357" s="6" t="str">
        <f>OBV!G1357</f>
        <v>NEUTRAL</v>
      </c>
      <c r="L1357" s="6" t="str">
        <f>OBV!H1357</f>
        <v>BULLISH DIVERGENCE</v>
      </c>
      <c r="M1357" s="8">
        <f t="shared" si="210"/>
        <v>25</v>
      </c>
      <c r="N1357" s="8">
        <f t="shared" si="211"/>
        <v>0</v>
      </c>
      <c r="O1357" s="8">
        <f t="shared" si="212"/>
        <v>50</v>
      </c>
      <c r="P1357" s="8">
        <f t="shared" si="213"/>
        <v>66.5</v>
      </c>
      <c r="Q1357" s="9">
        <f t="shared" si="214"/>
        <v>26.225000000000001</v>
      </c>
      <c r="R1357" s="9">
        <f t="shared" si="215"/>
        <v>39.125</v>
      </c>
      <c r="S1357" s="9">
        <f t="shared" si="216"/>
        <v>46.174999999999997</v>
      </c>
      <c r="T1357" s="9">
        <f t="shared" si="217"/>
        <v>35.375</v>
      </c>
      <c r="U1357" s="8">
        <f t="shared" si="218"/>
        <v>37.174999999999997</v>
      </c>
      <c r="V1357" s="8">
        <f t="shared" si="219"/>
        <v>36.724999999999994</v>
      </c>
    </row>
    <row r="1358" spans="1:22" ht="13.5" x14ac:dyDescent="0.25">
      <c r="A1358" s="3">
        <f>RSI!A1358</f>
        <v>43990</v>
      </c>
      <c r="B1358" s="2">
        <f>RSI!B1358</f>
        <v>2.2881</v>
      </c>
      <c r="C1358" s="2">
        <f>RSI!I1358</f>
        <v>57.39914078401091</v>
      </c>
      <c r="D1358" s="2">
        <f>MACD!E1358</f>
        <v>-2.2294936733489479E-2</v>
      </c>
      <c r="E1358" s="2">
        <f>MACD!F1358</f>
        <v>-2.8917822031997241E-2</v>
      </c>
      <c r="F1358" s="2">
        <f>'Moving Avg'!D1358</f>
        <v>2.2788399999999998</v>
      </c>
      <c r="G1358" s="2">
        <f>'Moving Avg'!F1358</f>
        <v>2.2288350000000006</v>
      </c>
      <c r="H1358" s="2">
        <f>'Moving Avg'!G1358</f>
        <v>2.1600959999999989</v>
      </c>
      <c r="I1358" s="2">
        <f>'Moving Avg'!H1358</f>
        <v>2.0894530000000002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0"/>
        <v>25</v>
      </c>
      <c r="N1358" s="8">
        <f t="shared" si="211"/>
        <v>0</v>
      </c>
      <c r="O1358" s="8">
        <f t="shared" si="212"/>
        <v>50</v>
      </c>
      <c r="P1358" s="8">
        <f t="shared" si="213"/>
        <v>83.5</v>
      </c>
      <c r="Q1358" s="9">
        <f t="shared" si="214"/>
        <v>28.774999999999999</v>
      </c>
      <c r="R1358" s="9">
        <f t="shared" si="215"/>
        <v>43.375</v>
      </c>
      <c r="S1358" s="9">
        <f t="shared" si="216"/>
        <v>53.825000000000003</v>
      </c>
      <c r="T1358" s="9">
        <f t="shared" si="217"/>
        <v>39.625</v>
      </c>
      <c r="U1358" s="8">
        <f t="shared" si="218"/>
        <v>41.991666666666667</v>
      </c>
      <c r="V1358" s="8">
        <f t="shared" si="219"/>
        <v>41.400000000000006</v>
      </c>
    </row>
    <row r="1359" spans="1:22" ht="13.5" x14ac:dyDescent="0.25">
      <c r="A1359" s="3">
        <f>RSI!A1359</f>
        <v>43991</v>
      </c>
      <c r="B1359" s="2">
        <f>RSI!B1359</f>
        <v>2.2881</v>
      </c>
      <c r="C1359" s="2">
        <f>RSI!I1359</f>
        <v>57.39914078401091</v>
      </c>
      <c r="D1359" s="2">
        <f>MACD!E1359</f>
        <v>-1.9806247579442715E-2</v>
      </c>
      <c r="E1359" s="2">
        <f>MACD!F1359</f>
        <v>-2.7095507141486338E-2</v>
      </c>
      <c r="F1359" s="2">
        <f>'Moving Avg'!D1359</f>
        <v>2.2844000000000002</v>
      </c>
      <c r="G1359" s="2">
        <f>'Moving Avg'!F1359</f>
        <v>2.2343950000000006</v>
      </c>
      <c r="H1359" s="2">
        <f>'Moving Avg'!G1359</f>
        <v>2.166949999999999</v>
      </c>
      <c r="I1359" s="2">
        <f>'Moving Avg'!H1359</f>
        <v>2.0917225000000008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  <c r="M1359" s="8">
        <f t="shared" si="210"/>
        <v>25</v>
      </c>
      <c r="N1359" s="8">
        <f t="shared" si="211"/>
        <v>0</v>
      </c>
      <c r="O1359" s="8">
        <f t="shared" si="212"/>
        <v>50</v>
      </c>
      <c r="P1359" s="8">
        <f t="shared" si="213"/>
        <v>83.5</v>
      </c>
      <c r="Q1359" s="9">
        <f t="shared" si="214"/>
        <v>28.774999999999999</v>
      </c>
      <c r="R1359" s="9">
        <f t="shared" si="215"/>
        <v>43.375</v>
      </c>
      <c r="S1359" s="9">
        <f t="shared" si="216"/>
        <v>53.825000000000003</v>
      </c>
      <c r="T1359" s="9">
        <f t="shared" si="217"/>
        <v>39.625</v>
      </c>
      <c r="U1359" s="8">
        <f t="shared" si="218"/>
        <v>41.991666666666667</v>
      </c>
      <c r="V1359" s="8">
        <f t="shared" si="219"/>
        <v>41.400000000000006</v>
      </c>
    </row>
    <row r="1360" spans="1:22" ht="13.5" x14ac:dyDescent="0.25">
      <c r="A1360" s="3">
        <f>RSI!A1360</f>
        <v>43992</v>
      </c>
      <c r="B1360" s="2">
        <f>RSI!B1360</f>
        <v>2.2233000000000001</v>
      </c>
      <c r="C1360" s="2">
        <f>RSI!I1360</f>
        <v>49.114432712282841</v>
      </c>
      <c r="D1360" s="2">
        <f>MACD!E1360</f>
        <v>-1.3252360093172655E-2</v>
      </c>
      <c r="E1360" s="2">
        <f>MACD!F1360</f>
        <v>-2.4326877731823605E-2</v>
      </c>
      <c r="F1360" s="2">
        <f>'Moving Avg'!D1360</f>
        <v>2.2658800000000001</v>
      </c>
      <c r="G1360" s="2">
        <f>'Moving Avg'!F1360</f>
        <v>2.239955000000001</v>
      </c>
      <c r="H1360" s="2">
        <f>'Moving Avg'!G1360</f>
        <v>2.1736199999999988</v>
      </c>
      <c r="I1360" s="2">
        <f>'Moving Avg'!H1360</f>
        <v>2.0936680000000005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0</v>
      </c>
      <c r="O1360" s="8">
        <f t="shared" si="212"/>
        <v>50</v>
      </c>
      <c r="P1360" s="8">
        <f t="shared" si="213"/>
        <v>16.5</v>
      </c>
      <c r="Q1360" s="9">
        <f t="shared" si="214"/>
        <v>18.725000000000001</v>
      </c>
      <c r="R1360" s="9">
        <f t="shared" si="215"/>
        <v>26.625</v>
      </c>
      <c r="S1360" s="9">
        <f t="shared" si="216"/>
        <v>23.675000000000001</v>
      </c>
      <c r="T1360" s="9">
        <f t="shared" si="217"/>
        <v>22.875</v>
      </c>
      <c r="U1360" s="8">
        <f t="shared" si="218"/>
        <v>23.008333333333336</v>
      </c>
      <c r="V1360" s="8">
        <f t="shared" si="219"/>
        <v>22.975000000000001</v>
      </c>
    </row>
    <row r="1361" spans="1:22" ht="13.5" x14ac:dyDescent="0.25">
      <c r="A1361" s="3">
        <f>RSI!A1361</f>
        <v>43993</v>
      </c>
      <c r="B1361" s="2">
        <f>RSI!B1361</f>
        <v>2.1583999999999999</v>
      </c>
      <c r="C1361" s="2">
        <f>RSI!I1361</f>
        <v>42.498385122674833</v>
      </c>
      <c r="D1361" s="2">
        <f>MACD!E1361</f>
        <v>-2.8423073891925554E-3</v>
      </c>
      <c r="E1361" s="2">
        <f>MACD!F1361</f>
        <v>-2.0029963663297397E-2</v>
      </c>
      <c r="F1361" s="2">
        <f>'Moving Avg'!D1361</f>
        <v>2.2380800000000001</v>
      </c>
      <c r="G1361" s="2">
        <f>'Moving Avg'!F1361</f>
        <v>2.2394900000000009</v>
      </c>
      <c r="H1361" s="2">
        <f>'Moving Avg'!G1361</f>
        <v>2.1778799999999987</v>
      </c>
      <c r="I1361" s="2">
        <f>'Moving Avg'!H1361</f>
        <v>2.0952890000000002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50</v>
      </c>
      <c r="P1361" s="8">
        <f t="shared" si="213"/>
        <v>16.5</v>
      </c>
      <c r="Q1361" s="9">
        <f t="shared" si="214"/>
        <v>18.725000000000001</v>
      </c>
      <c r="R1361" s="9">
        <f t="shared" si="215"/>
        <v>26.625</v>
      </c>
      <c r="S1361" s="9">
        <f t="shared" si="216"/>
        <v>23.675000000000001</v>
      </c>
      <c r="T1361" s="9">
        <f t="shared" si="217"/>
        <v>22.875</v>
      </c>
      <c r="U1361" s="8">
        <f t="shared" si="218"/>
        <v>23.008333333333336</v>
      </c>
      <c r="V1361" s="8">
        <f t="shared" si="219"/>
        <v>22.975000000000001</v>
      </c>
    </row>
    <row r="1362" spans="1:22" ht="13.5" x14ac:dyDescent="0.25">
      <c r="A1362" s="3">
        <f>RSI!A1362</f>
        <v>43994</v>
      </c>
      <c r="B1362" s="2">
        <f>RSI!B1362</f>
        <v>2.2324999999999999</v>
      </c>
      <c r="C1362" s="2">
        <f>RSI!I1362</f>
        <v>50.669207591746826</v>
      </c>
      <c r="D1362" s="2">
        <f>MACD!E1362</f>
        <v>9.1362914400194839E-4</v>
      </c>
      <c r="E1362" s="2">
        <f>MACD!F1362</f>
        <v>-1.5841245101837528E-2</v>
      </c>
      <c r="F1362" s="2">
        <f>'Moving Avg'!D1362</f>
        <v>2.2380800000000001</v>
      </c>
      <c r="G1362" s="2">
        <f>'Moving Avg'!F1362</f>
        <v>2.2459750000000005</v>
      </c>
      <c r="H1362" s="2">
        <f>'Moving Avg'!G1362</f>
        <v>2.1836219999999988</v>
      </c>
      <c r="I1362" s="2">
        <f>'Moving Avg'!H1362</f>
        <v>2.0972805000000005</v>
      </c>
      <c r="J1362" s="6" t="str">
        <f>OBV!F1362</f>
        <v>BULLISH</v>
      </c>
      <c r="K1362" s="6" t="str">
        <f>OBV!G1362</f>
        <v>NEUTRAL</v>
      </c>
      <c r="L1362" s="6" t="str">
        <f>OBV!H1362</f>
        <v>NEUTRAL</v>
      </c>
      <c r="M1362" s="8">
        <f t="shared" si="210"/>
        <v>25</v>
      </c>
      <c r="N1362" s="8">
        <f t="shared" si="211"/>
        <v>0</v>
      </c>
      <c r="O1362" s="8">
        <f t="shared" si="212"/>
        <v>50</v>
      </c>
      <c r="P1362" s="8">
        <f t="shared" si="213"/>
        <v>49.5</v>
      </c>
      <c r="Q1362" s="9">
        <f t="shared" si="214"/>
        <v>23.675000000000001</v>
      </c>
      <c r="R1362" s="9">
        <f t="shared" si="215"/>
        <v>34.875</v>
      </c>
      <c r="S1362" s="9">
        <f t="shared" si="216"/>
        <v>38.525000000000006</v>
      </c>
      <c r="T1362" s="9">
        <f t="shared" si="217"/>
        <v>31.125</v>
      </c>
      <c r="U1362" s="8">
        <f t="shared" si="218"/>
        <v>32.358333333333334</v>
      </c>
      <c r="V1362" s="8">
        <f t="shared" si="219"/>
        <v>32.049999999999997</v>
      </c>
    </row>
    <row r="1363" spans="1:22" ht="13.5" x14ac:dyDescent="0.25">
      <c r="A1363" s="3">
        <f>RSI!A1363</f>
        <v>43997</v>
      </c>
      <c r="B1363" s="2">
        <f>RSI!B1363</f>
        <v>2.2324999999999999</v>
      </c>
      <c r="C1363" s="2">
        <f>RSI!I1363</f>
        <v>50.669207591746826</v>
      </c>
      <c r="D1363" s="2">
        <f>MACD!E1363</f>
        <v>5.4732531612455837E-3</v>
      </c>
      <c r="E1363" s="2">
        <f>MACD!F1363</f>
        <v>-1.1578345449220907E-2</v>
      </c>
      <c r="F1363" s="2">
        <f>'Moving Avg'!D1363</f>
        <v>2.2269600000000001</v>
      </c>
      <c r="G1363" s="2">
        <f>'Moving Avg'!F1363</f>
        <v>2.2501400000000005</v>
      </c>
      <c r="H1363" s="2">
        <f>'Moving Avg'!G1363</f>
        <v>2.189363999999999</v>
      </c>
      <c r="I1363" s="2">
        <f>'Moving Avg'!H1363</f>
        <v>2.0992720000000005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  <c r="M1363" s="8">
        <f t="shared" si="210"/>
        <v>25</v>
      </c>
      <c r="N1363" s="8">
        <f t="shared" si="211"/>
        <v>0</v>
      </c>
      <c r="O1363" s="8">
        <f t="shared" si="212"/>
        <v>50</v>
      </c>
      <c r="P1363" s="8">
        <f t="shared" si="213"/>
        <v>66.5</v>
      </c>
      <c r="Q1363" s="9">
        <f t="shared" si="214"/>
        <v>26.225000000000001</v>
      </c>
      <c r="R1363" s="9">
        <f t="shared" si="215"/>
        <v>39.125</v>
      </c>
      <c r="S1363" s="9">
        <f t="shared" si="216"/>
        <v>46.174999999999997</v>
      </c>
      <c r="T1363" s="9">
        <f t="shared" si="217"/>
        <v>35.375</v>
      </c>
      <c r="U1363" s="8">
        <f t="shared" si="218"/>
        <v>37.174999999999997</v>
      </c>
      <c r="V1363" s="8">
        <f t="shared" si="219"/>
        <v>36.724999999999994</v>
      </c>
    </row>
    <row r="1364" spans="1:22" ht="13.5" x14ac:dyDescent="0.25">
      <c r="A1364" s="3">
        <f>RSI!A1364</f>
        <v>43998</v>
      </c>
      <c r="B1364" s="2">
        <f>RSI!B1364</f>
        <v>2.2603</v>
      </c>
      <c r="C1364" s="2">
        <f>RSI!I1364</f>
        <v>53.541613493149868</v>
      </c>
      <c r="D1364" s="2">
        <f>MACD!E1364</f>
        <v>7.2407847626614341E-3</v>
      </c>
      <c r="E1364" s="2">
        <f>MACD!F1364</f>
        <v>-7.814519406844439E-3</v>
      </c>
      <c r="F1364" s="2">
        <f>'Moving Avg'!D1364</f>
        <v>2.2214</v>
      </c>
      <c r="G1364" s="2">
        <f>'Moving Avg'!F1364</f>
        <v>2.2529200000000005</v>
      </c>
      <c r="H1364" s="2">
        <f>'Moving Avg'!G1364</f>
        <v>2.1945519999999989</v>
      </c>
      <c r="I1364" s="2">
        <f>'Moving Avg'!H1364</f>
        <v>2.1014025000000003</v>
      </c>
      <c r="J1364" s="6" t="str">
        <f>OBV!F1364</f>
        <v>BULLISH</v>
      </c>
      <c r="K1364" s="6" t="str">
        <f>OBV!G1364</f>
        <v>WEAK</v>
      </c>
      <c r="L1364" s="6" t="str">
        <f>OBV!H1364</f>
        <v>BULLISH DIVERGENCE</v>
      </c>
      <c r="M1364" s="8">
        <f t="shared" si="210"/>
        <v>25</v>
      </c>
      <c r="N1364" s="8">
        <f t="shared" si="211"/>
        <v>0</v>
      </c>
      <c r="O1364" s="8">
        <f t="shared" si="212"/>
        <v>50</v>
      </c>
      <c r="P1364" s="8">
        <f t="shared" si="213"/>
        <v>50</v>
      </c>
      <c r="Q1364" s="9">
        <f t="shared" si="214"/>
        <v>23.75</v>
      </c>
      <c r="R1364" s="9">
        <f t="shared" si="215"/>
        <v>35</v>
      </c>
      <c r="S1364" s="9">
        <f t="shared" si="216"/>
        <v>38.75</v>
      </c>
      <c r="T1364" s="9">
        <f t="shared" si="217"/>
        <v>31.25</v>
      </c>
      <c r="U1364" s="8">
        <f t="shared" si="218"/>
        <v>32.5</v>
      </c>
      <c r="V1364" s="8">
        <f t="shared" si="219"/>
        <v>32.1875</v>
      </c>
    </row>
    <row r="1365" spans="1:22" ht="13.5" x14ac:dyDescent="0.25">
      <c r="A1365" s="3">
        <f>RSI!A1365</f>
        <v>43999</v>
      </c>
      <c r="B1365" s="2">
        <f>RSI!B1365</f>
        <v>2.2787999999999999</v>
      </c>
      <c r="C1365" s="2">
        <f>RSI!I1365</f>
        <v>55.40262324351054</v>
      </c>
      <c r="D1365" s="2">
        <f>MACD!E1365</f>
        <v>1.572656268670336E-2</v>
      </c>
      <c r="E1365" s="2">
        <f>MACD!F1365</f>
        <v>-3.1063029881348791E-3</v>
      </c>
      <c r="F1365" s="2">
        <f>'Moving Avg'!D1365</f>
        <v>2.2325000000000004</v>
      </c>
      <c r="G1365" s="2">
        <f>'Moving Avg'!F1365</f>
        <v>2.2543050000000004</v>
      </c>
      <c r="H1365" s="2">
        <f>'Moving Avg'!G1365</f>
        <v>2.1989979999999996</v>
      </c>
      <c r="I1365" s="2">
        <f>'Moving Avg'!H1365</f>
        <v>2.1036255000000006</v>
      </c>
      <c r="J1365" s="6" t="str">
        <f>OBV!F1365</f>
        <v>BULLISH</v>
      </c>
      <c r="K1365" s="6" t="str">
        <f>OBV!G1365</f>
        <v>WEAK</v>
      </c>
      <c r="L1365" s="6" t="str">
        <f>OBV!H1365</f>
        <v>CONFIRMED BULLISH</v>
      </c>
      <c r="M1365" s="8">
        <f t="shared" si="210"/>
        <v>25</v>
      </c>
      <c r="N1365" s="8">
        <f t="shared" si="211"/>
        <v>0</v>
      </c>
      <c r="O1365" s="8">
        <f t="shared" si="212"/>
        <v>50</v>
      </c>
      <c r="P1365" s="8">
        <f t="shared" si="213"/>
        <v>67</v>
      </c>
      <c r="Q1365" s="9">
        <f t="shared" si="214"/>
        <v>26.299999999999997</v>
      </c>
      <c r="R1365" s="9">
        <f t="shared" si="215"/>
        <v>39.25</v>
      </c>
      <c r="S1365" s="9">
        <f t="shared" si="216"/>
        <v>46.400000000000006</v>
      </c>
      <c r="T1365" s="9">
        <f t="shared" si="217"/>
        <v>35.5</v>
      </c>
      <c r="U1365" s="8">
        <f t="shared" si="218"/>
        <v>37.31666666666667</v>
      </c>
      <c r="V1365" s="8">
        <f t="shared" si="219"/>
        <v>36.862499999999997</v>
      </c>
    </row>
    <row r="1366" spans="1:22" ht="13.5" x14ac:dyDescent="0.25">
      <c r="A1366" s="3">
        <f>RSI!A1366</f>
        <v>44000</v>
      </c>
      <c r="B1366" s="2">
        <f>RSI!B1366</f>
        <v>2.3344</v>
      </c>
      <c r="C1366" s="2">
        <f>RSI!I1366</f>
        <v>60.521064322258745</v>
      </c>
      <c r="D1366" s="2">
        <f>MACD!E1366</f>
        <v>1.5653863764665044E-2</v>
      </c>
      <c r="E1366" s="2">
        <f>MACD!F1366</f>
        <v>6.4573036242510529E-4</v>
      </c>
      <c r="F1366" s="2">
        <f>'Moving Avg'!D1366</f>
        <v>2.2677</v>
      </c>
      <c r="G1366" s="2">
        <f>'Moving Avg'!F1366</f>
        <v>2.2584700000000004</v>
      </c>
      <c r="H1366" s="2">
        <f>'Moving Avg'!G1366</f>
        <v>2.2045559999999993</v>
      </c>
      <c r="I1366" s="2">
        <f>'Moving Avg'!H1366</f>
        <v>2.1058025000000002</v>
      </c>
      <c r="J1366" s="6" t="str">
        <f>OBV!F1366</f>
        <v>BULLISH</v>
      </c>
      <c r="K1366" s="6" t="str">
        <f>OBV!G1366</f>
        <v>WEAK</v>
      </c>
      <c r="L1366" s="6" t="str">
        <f>OBV!H1366</f>
        <v>CONFIRMED BULLISH</v>
      </c>
      <c r="M1366" s="8">
        <f t="shared" si="210"/>
        <v>25</v>
      </c>
      <c r="N1366" s="8">
        <f t="shared" si="211"/>
        <v>0</v>
      </c>
      <c r="O1366" s="8">
        <f t="shared" si="212"/>
        <v>50</v>
      </c>
      <c r="P1366" s="8">
        <f t="shared" si="213"/>
        <v>67</v>
      </c>
      <c r="Q1366" s="9">
        <f t="shared" si="214"/>
        <v>26.299999999999997</v>
      </c>
      <c r="R1366" s="9">
        <f t="shared" si="215"/>
        <v>39.25</v>
      </c>
      <c r="S1366" s="9">
        <f t="shared" si="216"/>
        <v>46.400000000000006</v>
      </c>
      <c r="T1366" s="9">
        <f t="shared" si="217"/>
        <v>35.5</v>
      </c>
      <c r="U1366" s="8">
        <f t="shared" si="218"/>
        <v>37.31666666666667</v>
      </c>
      <c r="V1366" s="8">
        <f t="shared" si="219"/>
        <v>36.862499999999997</v>
      </c>
    </row>
    <row r="1367" spans="1:22" ht="13.5" x14ac:dyDescent="0.25">
      <c r="A1367" s="3">
        <f>RSI!A1367</f>
        <v>44001</v>
      </c>
      <c r="B1367" s="2">
        <f>RSI!B1367</f>
        <v>2.3159000000000001</v>
      </c>
      <c r="C1367" s="2">
        <f>RSI!I1367</f>
        <v>58.130427887370899</v>
      </c>
      <c r="D1367" s="2">
        <f>MACD!E1367</f>
        <v>6.3826168740126477E-3</v>
      </c>
      <c r="E1367" s="2">
        <f>MACD!F1367</f>
        <v>1.7931076647426138E-3</v>
      </c>
      <c r="F1367" s="2">
        <f>'Moving Avg'!D1367</f>
        <v>2.2843800000000001</v>
      </c>
      <c r="G1367" s="2">
        <f>'Moving Avg'!F1367</f>
        <v>2.2617100000000003</v>
      </c>
      <c r="H1367" s="2">
        <f>'Moving Avg'!G1367</f>
        <v>2.2097439999999997</v>
      </c>
      <c r="I1367" s="2">
        <f>'Moving Avg'!H1367</f>
        <v>2.1081645000000004</v>
      </c>
      <c r="J1367" s="6" t="str">
        <f>OBV!F1367</f>
        <v>BULLISH</v>
      </c>
      <c r="K1367" s="6" t="str">
        <f>OBV!G1367</f>
        <v>WEAK</v>
      </c>
      <c r="L1367" s="6" t="str">
        <f>OBV!H1367</f>
        <v>CONFIRMED BULLISH</v>
      </c>
      <c r="M1367" s="8">
        <f t="shared" si="210"/>
        <v>25</v>
      </c>
      <c r="N1367" s="8">
        <f t="shared" si="211"/>
        <v>0</v>
      </c>
      <c r="O1367" s="8">
        <f t="shared" si="212"/>
        <v>50</v>
      </c>
      <c r="P1367" s="8">
        <f t="shared" si="213"/>
        <v>67</v>
      </c>
      <c r="Q1367" s="9">
        <f t="shared" si="214"/>
        <v>26.299999999999997</v>
      </c>
      <c r="R1367" s="9">
        <f t="shared" si="215"/>
        <v>39.25</v>
      </c>
      <c r="S1367" s="9">
        <f t="shared" si="216"/>
        <v>46.400000000000006</v>
      </c>
      <c r="T1367" s="9">
        <f t="shared" si="217"/>
        <v>35.5</v>
      </c>
      <c r="U1367" s="8">
        <f t="shared" si="218"/>
        <v>37.31666666666667</v>
      </c>
      <c r="V1367" s="8">
        <f t="shared" si="219"/>
        <v>36.862499999999997</v>
      </c>
    </row>
    <row r="1368" spans="1:22" ht="13.5" x14ac:dyDescent="0.25">
      <c r="A1368" s="3">
        <f>RSI!A1368</f>
        <v>44004</v>
      </c>
      <c r="B1368" s="2">
        <f>RSI!B1368</f>
        <v>2.3066</v>
      </c>
      <c r="C1368" s="2">
        <f>RSI!I1368</f>
        <v>56.913353681153559</v>
      </c>
      <c r="D1368" s="2">
        <f>MACD!E1368</f>
        <v>7.3383907702364581E-3</v>
      </c>
      <c r="E1368" s="2">
        <f>MACD!F1368</f>
        <v>2.9021642858413827E-3</v>
      </c>
      <c r="F1368" s="2">
        <f>'Moving Avg'!D1368</f>
        <v>2.2991999999999999</v>
      </c>
      <c r="G1368" s="2">
        <f>'Moving Avg'!F1368</f>
        <v>2.2644850000000005</v>
      </c>
      <c r="H1368" s="2">
        <f>'Moving Avg'!G1368</f>
        <v>2.2147459999999999</v>
      </c>
      <c r="I1368" s="2">
        <f>'Moving Avg'!H1368</f>
        <v>2.1102950000000007</v>
      </c>
      <c r="J1368" s="6" t="str">
        <f>OBV!F1368</f>
        <v>BULLISH</v>
      </c>
      <c r="K1368" s="6" t="str">
        <f>OBV!G1368</f>
        <v>WEAK</v>
      </c>
      <c r="L1368" s="6" t="str">
        <f>OBV!H1368</f>
        <v>CONFIRMED BULLISH</v>
      </c>
      <c r="M1368" s="8">
        <f t="shared" si="210"/>
        <v>25</v>
      </c>
      <c r="N1368" s="8">
        <f t="shared" si="211"/>
        <v>0</v>
      </c>
      <c r="O1368" s="8">
        <f t="shared" si="212"/>
        <v>50</v>
      </c>
      <c r="P1368" s="8">
        <f t="shared" si="213"/>
        <v>67</v>
      </c>
      <c r="Q1368" s="9">
        <f t="shared" si="214"/>
        <v>26.299999999999997</v>
      </c>
      <c r="R1368" s="9">
        <f t="shared" si="215"/>
        <v>39.25</v>
      </c>
      <c r="S1368" s="9">
        <f t="shared" si="216"/>
        <v>46.400000000000006</v>
      </c>
      <c r="T1368" s="9">
        <f t="shared" si="217"/>
        <v>35.5</v>
      </c>
      <c r="U1368" s="8">
        <f t="shared" si="218"/>
        <v>37.31666666666667</v>
      </c>
      <c r="V1368" s="8">
        <f t="shared" si="219"/>
        <v>36.862499999999997</v>
      </c>
    </row>
    <row r="1369" spans="1:22" ht="13.5" x14ac:dyDescent="0.25">
      <c r="A1369" s="3">
        <f>RSI!A1369</f>
        <v>44005</v>
      </c>
      <c r="B1369" s="2">
        <f>RSI!B1369</f>
        <v>2.3622000000000001</v>
      </c>
      <c r="C1369" s="2">
        <f>RSI!I1369</f>
        <v>62.031508387770636</v>
      </c>
      <c r="D1369" s="2">
        <f>MACD!E1369</f>
        <v>3.6742433582146461E-3</v>
      </c>
      <c r="E1369" s="2">
        <f>MACD!F1369</f>
        <v>3.0565801003160356E-3</v>
      </c>
      <c r="F1369" s="2">
        <f>'Moving Avg'!D1369</f>
        <v>2.3195799999999998</v>
      </c>
      <c r="G1369" s="2">
        <f>'Moving Avg'!F1369</f>
        <v>2.2700400000000007</v>
      </c>
      <c r="H1369" s="2">
        <f>'Moving Avg'!G1369</f>
        <v>2.2208600000000001</v>
      </c>
      <c r="I1369" s="2">
        <f>'Moving Avg'!H1369</f>
        <v>2.1127035000000003</v>
      </c>
      <c r="J1369" s="6" t="str">
        <f>OBV!F1369</f>
        <v>BULLISH</v>
      </c>
      <c r="K1369" s="6" t="str">
        <f>OBV!G1369</f>
        <v>WEAK</v>
      </c>
      <c r="L1369" s="6" t="str">
        <f>OBV!H1369</f>
        <v>CONFIRMED BULLISH</v>
      </c>
      <c r="M1369" s="8">
        <f t="shared" si="210"/>
        <v>25</v>
      </c>
      <c r="N1369" s="8">
        <f t="shared" si="211"/>
        <v>0</v>
      </c>
      <c r="O1369" s="8">
        <f t="shared" si="212"/>
        <v>50</v>
      </c>
      <c r="P1369" s="8">
        <f t="shared" si="213"/>
        <v>67</v>
      </c>
      <c r="Q1369" s="9">
        <f t="shared" si="214"/>
        <v>26.299999999999997</v>
      </c>
      <c r="R1369" s="9">
        <f t="shared" si="215"/>
        <v>39.25</v>
      </c>
      <c r="S1369" s="9">
        <f t="shared" si="216"/>
        <v>46.400000000000006</v>
      </c>
      <c r="T1369" s="9">
        <f t="shared" si="217"/>
        <v>35.5</v>
      </c>
      <c r="U1369" s="8">
        <f t="shared" si="218"/>
        <v>37.31666666666667</v>
      </c>
      <c r="V1369" s="8">
        <f t="shared" si="219"/>
        <v>36.862499999999997</v>
      </c>
    </row>
    <row r="1370" spans="1:22" ht="13.5" x14ac:dyDescent="0.25">
      <c r="A1370" s="3">
        <f>RSI!A1370</f>
        <v>44006</v>
      </c>
      <c r="B1370" s="2">
        <f>RSI!B1370</f>
        <v>2.3993000000000002</v>
      </c>
      <c r="C1370" s="2">
        <f>RSI!I1370</f>
        <v>65.017606287871772</v>
      </c>
      <c r="D1370" s="2">
        <f>MACD!E1370</f>
        <v>-1.2800222487194812E-2</v>
      </c>
      <c r="E1370" s="2">
        <f>MACD!F1370</f>
        <v>-1.1478041718613382E-4</v>
      </c>
      <c r="F1370" s="2">
        <f>'Moving Avg'!D1370</f>
        <v>2.34368</v>
      </c>
      <c r="G1370" s="2">
        <f>'Moving Avg'!F1370</f>
        <v>2.2774500000000004</v>
      </c>
      <c r="H1370" s="2">
        <f>'Moving Avg'!G1370</f>
        <v>2.226604</v>
      </c>
      <c r="I1370" s="2">
        <f>'Moving Avg'!H1370</f>
        <v>2.1154364999999999</v>
      </c>
      <c r="J1370" s="6" t="str">
        <f>OBV!F1370</f>
        <v>BULLISH</v>
      </c>
      <c r="K1370" s="6" t="str">
        <f>OBV!G1370</f>
        <v>WEAK</v>
      </c>
      <c r="L1370" s="6" t="str">
        <f>OBV!H1370</f>
        <v>CONFIRMED BULLISH</v>
      </c>
      <c r="M1370" s="8">
        <f t="shared" si="210"/>
        <v>25</v>
      </c>
      <c r="N1370" s="8">
        <f t="shared" si="211"/>
        <v>45</v>
      </c>
      <c r="O1370" s="8">
        <f t="shared" si="212"/>
        <v>50</v>
      </c>
      <c r="P1370" s="8">
        <f t="shared" si="213"/>
        <v>67</v>
      </c>
      <c r="Q1370" s="9">
        <f t="shared" si="214"/>
        <v>42.05</v>
      </c>
      <c r="R1370" s="9">
        <f t="shared" si="215"/>
        <v>48.25</v>
      </c>
      <c r="S1370" s="9">
        <f t="shared" si="216"/>
        <v>53.150000000000006</v>
      </c>
      <c r="T1370" s="9">
        <f t="shared" si="217"/>
        <v>46.75</v>
      </c>
      <c r="U1370" s="8">
        <f t="shared" si="218"/>
        <v>47.816666666666663</v>
      </c>
      <c r="V1370" s="8">
        <f t="shared" si="219"/>
        <v>47.55</v>
      </c>
    </row>
    <row r="1371" spans="1:22" ht="13.5" x14ac:dyDescent="0.25">
      <c r="A1371" s="3">
        <f>RSI!A1371</f>
        <v>44007</v>
      </c>
      <c r="B1371" s="2">
        <f>RSI!B1371</f>
        <v>2.3993000000000002</v>
      </c>
      <c r="C1371" s="2">
        <f>RSI!I1371</f>
        <v>65.017606287871772</v>
      </c>
      <c r="D1371" s="2">
        <f>MACD!E1371</f>
        <v>-3.7552009431749855E-2</v>
      </c>
      <c r="E1371" s="2">
        <f>MACD!F1371</f>
        <v>-7.6022262200988785E-3</v>
      </c>
      <c r="F1371" s="2">
        <f>'Moving Avg'!D1371</f>
        <v>2.3566600000000002</v>
      </c>
      <c r="G1371" s="2">
        <f>'Moving Avg'!F1371</f>
        <v>2.2848600000000006</v>
      </c>
      <c r="H1371" s="2">
        <f>'Moving Avg'!G1371</f>
        <v>2.231792</v>
      </c>
      <c r="I1371" s="2">
        <f>'Moving Avg'!H1371</f>
        <v>2.1181695</v>
      </c>
      <c r="J1371" s="6" t="str">
        <f>OBV!F1371</f>
        <v>BULLISH</v>
      </c>
      <c r="K1371" s="6" t="str">
        <f>OBV!G1371</f>
        <v>WEAK</v>
      </c>
      <c r="L1371" s="6" t="str">
        <f>OBV!H1371</f>
        <v>CONFIRMED BULLISH</v>
      </c>
      <c r="M1371" s="8">
        <f t="shared" si="210"/>
        <v>25</v>
      </c>
      <c r="N1371" s="8">
        <f t="shared" si="211"/>
        <v>100</v>
      </c>
      <c r="O1371" s="8">
        <f t="shared" si="212"/>
        <v>50</v>
      </c>
      <c r="P1371" s="8">
        <f t="shared" si="213"/>
        <v>67</v>
      </c>
      <c r="Q1371" s="9">
        <f t="shared" si="214"/>
        <v>61.3</v>
      </c>
      <c r="R1371" s="9">
        <f t="shared" si="215"/>
        <v>59.25</v>
      </c>
      <c r="S1371" s="9">
        <f t="shared" si="216"/>
        <v>61.400000000000006</v>
      </c>
      <c r="T1371" s="9">
        <f t="shared" si="217"/>
        <v>60.5</v>
      </c>
      <c r="U1371" s="8">
        <f t="shared" si="218"/>
        <v>60.65</v>
      </c>
      <c r="V1371" s="8">
        <f t="shared" si="219"/>
        <v>60.612499999999997</v>
      </c>
    </row>
    <row r="1372" spans="1:22" ht="13.5" x14ac:dyDescent="0.25">
      <c r="A1372" s="3">
        <f>RSI!A1372</f>
        <v>44008</v>
      </c>
      <c r="B1372" s="2">
        <f>RSI!B1372</f>
        <v>2.3993000000000002</v>
      </c>
      <c r="C1372" s="2">
        <f>RSI!I1372</f>
        <v>65.017606287871772</v>
      </c>
      <c r="D1372" s="2">
        <f>MACD!E1372</f>
        <v>-4.7861791118432251E-2</v>
      </c>
      <c r="E1372" s="2">
        <f>MACD!F1372</f>
        <v>-1.5654139199765556E-2</v>
      </c>
      <c r="F1372" s="2">
        <f>'Moving Avg'!D1372</f>
        <v>2.3733400000000002</v>
      </c>
      <c r="G1372" s="2">
        <f>'Moving Avg'!F1372</f>
        <v>2.2922699999999998</v>
      </c>
      <c r="H1372" s="2">
        <f>'Moving Avg'!G1372</f>
        <v>2.2360540000000002</v>
      </c>
      <c r="I1372" s="2">
        <f>'Moving Avg'!H1372</f>
        <v>2.1209024999999997</v>
      </c>
      <c r="J1372" s="6" t="str">
        <f>OBV!F1372</f>
        <v>BULLISH</v>
      </c>
      <c r="K1372" s="6" t="str">
        <f>OBV!G1372</f>
        <v>WEAK</v>
      </c>
      <c r="L1372" s="6" t="str">
        <f>OBV!H1372</f>
        <v>CONFIRMED BULLISH</v>
      </c>
      <c r="M1372" s="8">
        <f t="shared" si="210"/>
        <v>25</v>
      </c>
      <c r="N1372" s="8">
        <f t="shared" si="211"/>
        <v>100</v>
      </c>
      <c r="O1372" s="8">
        <f t="shared" si="212"/>
        <v>50</v>
      </c>
      <c r="P1372" s="8">
        <f t="shared" si="213"/>
        <v>67</v>
      </c>
      <c r="Q1372" s="9">
        <f t="shared" si="214"/>
        <v>61.3</v>
      </c>
      <c r="R1372" s="9">
        <f t="shared" si="215"/>
        <v>59.25</v>
      </c>
      <c r="S1372" s="9">
        <f t="shared" si="216"/>
        <v>61.400000000000006</v>
      </c>
      <c r="T1372" s="9">
        <f t="shared" si="217"/>
        <v>60.5</v>
      </c>
      <c r="U1372" s="8">
        <f t="shared" si="218"/>
        <v>60.65</v>
      </c>
      <c r="V1372" s="8">
        <f t="shared" si="219"/>
        <v>60.612499999999997</v>
      </c>
    </row>
    <row r="1373" spans="1:22" ht="13.5" x14ac:dyDescent="0.25">
      <c r="A1373" s="3">
        <f>RSI!A1373</f>
        <v>44011</v>
      </c>
      <c r="B1373" s="2">
        <f>RSI!B1373</f>
        <v>2.4826000000000001</v>
      </c>
      <c r="C1373" s="2">
        <f>RSI!I1373</f>
        <v>71.338813238480455</v>
      </c>
      <c r="D1373" s="2">
        <f>MACD!E1373</f>
        <v>-6.3465046957075888E-2</v>
      </c>
      <c r="E1373" s="2">
        <f>MACD!F1373</f>
        <v>-2.5216320751227622E-2</v>
      </c>
      <c r="F1373" s="2">
        <f>'Moving Avg'!D1373</f>
        <v>2.4085399999999999</v>
      </c>
      <c r="G1373" s="2">
        <f>'Moving Avg'!F1373</f>
        <v>2.3033849999999996</v>
      </c>
      <c r="H1373" s="2">
        <f>'Moving Avg'!G1373</f>
        <v>2.2412399999999999</v>
      </c>
      <c r="I1373" s="2">
        <f>'Moving Avg'!H1373</f>
        <v>2.1240519999999998</v>
      </c>
      <c r="J1373" s="6" t="str">
        <f>OBV!F1373</f>
        <v>BULLISH</v>
      </c>
      <c r="K1373" s="6" t="str">
        <f>OBV!G1373</f>
        <v>WEAK</v>
      </c>
      <c r="L1373" s="6" t="str">
        <f>OBV!H1373</f>
        <v>CONFIRMED BULLISH</v>
      </c>
      <c r="M1373" s="8">
        <f t="shared" si="210"/>
        <v>0</v>
      </c>
      <c r="N1373" s="8">
        <f t="shared" si="211"/>
        <v>100</v>
      </c>
      <c r="O1373" s="8">
        <f t="shared" si="212"/>
        <v>50</v>
      </c>
      <c r="P1373" s="8">
        <f t="shared" si="213"/>
        <v>67</v>
      </c>
      <c r="Q1373" s="9">
        <f t="shared" si="214"/>
        <v>52.55</v>
      </c>
      <c r="R1373" s="9">
        <f t="shared" si="215"/>
        <v>54.25</v>
      </c>
      <c r="S1373" s="9">
        <f t="shared" si="216"/>
        <v>57.650000000000006</v>
      </c>
      <c r="T1373" s="9">
        <f t="shared" si="217"/>
        <v>54.25</v>
      </c>
      <c r="U1373" s="8">
        <f t="shared" si="218"/>
        <v>54.816666666666663</v>
      </c>
      <c r="V1373" s="8">
        <f t="shared" si="219"/>
        <v>54.674999999999997</v>
      </c>
    </row>
    <row r="1374" spans="1:22" ht="13.5" x14ac:dyDescent="0.25">
      <c r="A1374" s="3">
        <f>RSI!A1374</f>
        <v>44012</v>
      </c>
      <c r="B1374" s="2">
        <f>RSI!B1374</f>
        <v>2.4826000000000001</v>
      </c>
      <c r="C1374" s="2">
        <f>RSI!I1374</f>
        <v>71.338813238480455</v>
      </c>
      <c r="D1374" s="2">
        <f>MACD!E1374</f>
        <v>-7.3539791024878731E-2</v>
      </c>
      <c r="E1374" s="2">
        <f>MACD!F1374</f>
        <v>-3.4881014805957844E-2</v>
      </c>
      <c r="F1374" s="2">
        <f>'Moving Avg'!D1374</f>
        <v>2.43262</v>
      </c>
      <c r="G1374" s="2">
        <f>'Moving Avg'!F1374</f>
        <v>2.3144999999999998</v>
      </c>
      <c r="H1374" s="2">
        <f>'Moving Avg'!G1374</f>
        <v>2.2466120000000003</v>
      </c>
      <c r="I1374" s="2">
        <f>'Moving Avg'!H1374</f>
        <v>2.1272014999999995</v>
      </c>
      <c r="J1374" s="6" t="str">
        <f>OBV!F1374</f>
        <v>BULLISH</v>
      </c>
      <c r="K1374" s="6" t="str">
        <f>OBV!G1374</f>
        <v>WEAK</v>
      </c>
      <c r="L1374" s="6" t="str">
        <f>OBV!H1374</f>
        <v>CONFIRMED BULLISH</v>
      </c>
      <c r="M1374" s="8">
        <f t="shared" si="210"/>
        <v>0</v>
      </c>
      <c r="N1374" s="8">
        <f t="shared" si="211"/>
        <v>100</v>
      </c>
      <c r="O1374" s="8">
        <f t="shared" si="212"/>
        <v>50</v>
      </c>
      <c r="P1374" s="8">
        <f t="shared" si="213"/>
        <v>67</v>
      </c>
      <c r="Q1374" s="9">
        <f t="shared" si="214"/>
        <v>52.55</v>
      </c>
      <c r="R1374" s="9">
        <f t="shared" si="215"/>
        <v>54.25</v>
      </c>
      <c r="S1374" s="9">
        <f t="shared" si="216"/>
        <v>57.650000000000006</v>
      </c>
      <c r="T1374" s="9">
        <f t="shared" si="217"/>
        <v>54.25</v>
      </c>
      <c r="U1374" s="8">
        <f t="shared" si="218"/>
        <v>54.816666666666663</v>
      </c>
      <c r="V1374" s="8">
        <f t="shared" si="219"/>
        <v>54.674999999999997</v>
      </c>
    </row>
    <row r="1375" spans="1:22" ht="13.5" x14ac:dyDescent="0.25">
      <c r="A1375" s="3">
        <f>RSI!A1375</f>
        <v>44013</v>
      </c>
      <c r="B1375" s="2">
        <f>RSI!B1375</f>
        <v>2.5474999999999999</v>
      </c>
      <c r="C1375" s="2">
        <f>RSI!I1375</f>
        <v>75.361640110046821</v>
      </c>
      <c r="D1375" s="2">
        <f>MACD!E1375</f>
        <v>-8.5089635624725712E-2</v>
      </c>
      <c r="E1375" s="2">
        <f>MACD!F1375</f>
        <v>-4.4922738969711419E-2</v>
      </c>
      <c r="F1375" s="2">
        <f>'Moving Avg'!D1375</f>
        <v>2.4622599999999997</v>
      </c>
      <c r="G1375" s="2">
        <f>'Moving Avg'!F1375</f>
        <v>2.3260799999999997</v>
      </c>
      <c r="H1375" s="2">
        <f>'Moving Avg'!G1375</f>
        <v>2.2545780000000009</v>
      </c>
      <c r="I1375" s="2">
        <f>'Moving Avg'!H1375</f>
        <v>2.1306754999999997</v>
      </c>
      <c r="J1375" s="6" t="str">
        <f>OBV!F1375</f>
        <v>BULLISH</v>
      </c>
      <c r="K1375" s="6" t="str">
        <f>OBV!G1375</f>
        <v>WEAK</v>
      </c>
      <c r="L1375" s="6" t="str">
        <f>OBV!H1375</f>
        <v>CONFIRMED BULLISH</v>
      </c>
      <c r="M1375" s="8">
        <f t="shared" si="210"/>
        <v>0</v>
      </c>
      <c r="N1375" s="8">
        <f t="shared" si="211"/>
        <v>100</v>
      </c>
      <c r="O1375" s="8">
        <f t="shared" si="212"/>
        <v>50</v>
      </c>
      <c r="P1375" s="8">
        <f t="shared" si="213"/>
        <v>67</v>
      </c>
      <c r="Q1375" s="9">
        <f t="shared" si="214"/>
        <v>52.55</v>
      </c>
      <c r="R1375" s="9">
        <f t="shared" si="215"/>
        <v>54.25</v>
      </c>
      <c r="S1375" s="9">
        <f t="shared" si="216"/>
        <v>57.650000000000006</v>
      </c>
      <c r="T1375" s="9">
        <f t="shared" si="217"/>
        <v>54.25</v>
      </c>
      <c r="U1375" s="8">
        <f t="shared" si="218"/>
        <v>54.816666666666663</v>
      </c>
      <c r="V1375" s="8">
        <f t="shared" si="219"/>
        <v>54.674999999999997</v>
      </c>
    </row>
    <row r="1376" spans="1:22" ht="13.5" x14ac:dyDescent="0.25">
      <c r="A1376" s="3">
        <f>RSI!A1376</f>
        <v>44014</v>
      </c>
      <c r="B1376" s="2">
        <f>RSI!B1376</f>
        <v>2.4363000000000001</v>
      </c>
      <c r="C1376" s="2">
        <f>RSI!I1376</f>
        <v>59.85883727093389</v>
      </c>
      <c r="D1376" s="2">
        <f>MACD!E1376</f>
        <v>-7.9440201785577536E-2</v>
      </c>
      <c r="E1376" s="2">
        <f>MACD!F1376</f>
        <v>-5.182623153288464E-2</v>
      </c>
      <c r="F1376" s="2">
        <f>'Moving Avg'!D1376</f>
        <v>2.4696599999999997</v>
      </c>
      <c r="G1376" s="2">
        <f>'Moving Avg'!F1376</f>
        <v>2.3330250000000001</v>
      </c>
      <c r="H1376" s="2">
        <f>'Moving Avg'!G1376</f>
        <v>2.2592100000000008</v>
      </c>
      <c r="I1376" s="2">
        <f>'Moving Avg'!H1376</f>
        <v>2.1335934999999999</v>
      </c>
      <c r="J1376" s="6" t="str">
        <f>OBV!F1376</f>
        <v>BULLISH</v>
      </c>
      <c r="K1376" s="6" t="str">
        <f>OBV!G1376</f>
        <v>WEAK</v>
      </c>
      <c r="L1376" s="6" t="str">
        <f>OBV!H1376</f>
        <v>CONFIRMED BULLISH</v>
      </c>
      <c r="M1376" s="8">
        <f t="shared" si="210"/>
        <v>25</v>
      </c>
      <c r="N1376" s="8">
        <f t="shared" si="211"/>
        <v>100</v>
      </c>
      <c r="O1376" s="8">
        <f t="shared" si="212"/>
        <v>50</v>
      </c>
      <c r="P1376" s="8">
        <f t="shared" si="213"/>
        <v>67</v>
      </c>
      <c r="Q1376" s="9">
        <f t="shared" si="214"/>
        <v>61.3</v>
      </c>
      <c r="R1376" s="9">
        <f t="shared" si="215"/>
        <v>59.25</v>
      </c>
      <c r="S1376" s="9">
        <f t="shared" si="216"/>
        <v>61.400000000000006</v>
      </c>
      <c r="T1376" s="9">
        <f t="shared" si="217"/>
        <v>60.5</v>
      </c>
      <c r="U1376" s="8">
        <f t="shared" si="218"/>
        <v>60.65</v>
      </c>
      <c r="V1376" s="8">
        <f t="shared" si="219"/>
        <v>60.612499999999997</v>
      </c>
    </row>
    <row r="1377" spans="1:22" ht="13.5" x14ac:dyDescent="0.25">
      <c r="A1377" s="3">
        <f>RSI!A1377</f>
        <v>44015</v>
      </c>
      <c r="B1377" s="2">
        <f>RSI!B1377</f>
        <v>2.4363000000000001</v>
      </c>
      <c r="C1377" s="2">
        <f>RSI!I1377</f>
        <v>59.85883727093389</v>
      </c>
      <c r="D1377" s="2">
        <f>MACD!E1377</f>
        <v>-7.8116113144813593E-2</v>
      </c>
      <c r="E1377" s="2">
        <f>MACD!F1377</f>
        <v>-5.7084207855270436E-2</v>
      </c>
      <c r="F1377" s="2">
        <f>'Moving Avg'!D1377</f>
        <v>2.4770600000000003</v>
      </c>
      <c r="G1377" s="2">
        <f>'Moving Avg'!F1377</f>
        <v>2.3432149999999998</v>
      </c>
      <c r="H1377" s="2">
        <f>'Moving Avg'!G1377</f>
        <v>2.2634700000000008</v>
      </c>
      <c r="I1377" s="2">
        <f>'Moving Avg'!H1377</f>
        <v>2.1365114999999997</v>
      </c>
      <c r="J1377" s="6" t="str">
        <f>OBV!F1377</f>
        <v>BULLISH</v>
      </c>
      <c r="K1377" s="6" t="str">
        <f>OBV!G1377</f>
        <v>WEAK</v>
      </c>
      <c r="L1377" s="6" t="str">
        <f>OBV!H1377</f>
        <v>CONFIRMED BULLISH</v>
      </c>
      <c r="M1377" s="8">
        <f t="shared" si="210"/>
        <v>25</v>
      </c>
      <c r="N1377" s="8">
        <f t="shared" si="211"/>
        <v>100</v>
      </c>
      <c r="O1377" s="8">
        <f t="shared" si="212"/>
        <v>50</v>
      </c>
      <c r="P1377" s="8">
        <f t="shared" si="213"/>
        <v>67</v>
      </c>
      <c r="Q1377" s="9">
        <f t="shared" si="214"/>
        <v>61.3</v>
      </c>
      <c r="R1377" s="9">
        <f t="shared" si="215"/>
        <v>59.25</v>
      </c>
      <c r="S1377" s="9">
        <f t="shared" si="216"/>
        <v>61.400000000000006</v>
      </c>
      <c r="T1377" s="9">
        <f t="shared" si="217"/>
        <v>60.5</v>
      </c>
      <c r="U1377" s="8">
        <f t="shared" si="218"/>
        <v>60.65</v>
      </c>
      <c r="V1377" s="8">
        <f t="shared" si="219"/>
        <v>60.612499999999997</v>
      </c>
    </row>
    <row r="1378" spans="1:22" ht="13.5" x14ac:dyDescent="0.25">
      <c r="A1378" s="3">
        <f>RSI!A1378</f>
        <v>44018</v>
      </c>
      <c r="B1378" s="2">
        <f>RSI!B1378</f>
        <v>2.3344</v>
      </c>
      <c r="C1378" s="2">
        <f>RSI!I1378</f>
        <v>49.120005224803769</v>
      </c>
      <c r="D1378" s="2">
        <f>MACD!E1378</f>
        <v>-7.1443210498690402E-2</v>
      </c>
      <c r="E1378" s="2">
        <f>MACD!F1378</f>
        <v>-5.9956008383954436E-2</v>
      </c>
      <c r="F1378" s="2">
        <f>'Moving Avg'!D1378</f>
        <v>2.4474200000000002</v>
      </c>
      <c r="G1378" s="2">
        <f>'Moving Avg'!F1378</f>
        <v>2.3455300000000001</v>
      </c>
      <c r="H1378" s="2">
        <f>'Moving Avg'!G1378</f>
        <v>2.2656920000000005</v>
      </c>
      <c r="I1378" s="2">
        <f>'Moving Avg'!H1378</f>
        <v>2.1389199999999997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25</v>
      </c>
      <c r="N1378" s="8">
        <f t="shared" si="211"/>
        <v>45</v>
      </c>
      <c r="O1378" s="8">
        <f t="shared" si="212"/>
        <v>50</v>
      </c>
      <c r="P1378" s="8">
        <f t="shared" si="213"/>
        <v>16.5</v>
      </c>
      <c r="Q1378" s="9">
        <f t="shared" si="214"/>
        <v>34.475000000000001</v>
      </c>
      <c r="R1378" s="9">
        <f t="shared" si="215"/>
        <v>35.625</v>
      </c>
      <c r="S1378" s="9">
        <f t="shared" si="216"/>
        <v>30.425000000000001</v>
      </c>
      <c r="T1378" s="9">
        <f t="shared" si="217"/>
        <v>34.125</v>
      </c>
      <c r="U1378" s="8">
        <f t="shared" si="218"/>
        <v>33.508333333333333</v>
      </c>
      <c r="V1378" s="8">
        <f t="shared" si="219"/>
        <v>33.662499999999994</v>
      </c>
    </row>
    <row r="1379" spans="1:22" ht="13.5" x14ac:dyDescent="0.25">
      <c r="A1379" s="3">
        <f>RSI!A1379</f>
        <v>44019</v>
      </c>
      <c r="B1379" s="2">
        <f>RSI!B1379</f>
        <v>2.39</v>
      </c>
      <c r="C1379" s="2">
        <f>RSI!I1379</f>
        <v>53.972160136954663</v>
      </c>
      <c r="D1379" s="2">
        <f>MACD!E1379</f>
        <v>-6.1282466710431915E-2</v>
      </c>
      <c r="E1379" s="2">
        <f>MACD!F1379</f>
        <v>-6.0221300049249929E-2</v>
      </c>
      <c r="F1379" s="2">
        <f>'Moving Avg'!D1379</f>
        <v>2.4289000000000001</v>
      </c>
      <c r="G1379" s="2">
        <f>'Moving Avg'!F1379</f>
        <v>2.3506250000000004</v>
      </c>
      <c r="H1379" s="2">
        <f>'Moving Avg'!G1379</f>
        <v>2.2690260000000007</v>
      </c>
      <c r="I1379" s="2">
        <f>'Moving Avg'!H1379</f>
        <v>2.1418844999999997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45</v>
      </c>
      <c r="O1379" s="8">
        <f t="shared" si="212"/>
        <v>50</v>
      </c>
      <c r="P1379" s="8">
        <f t="shared" si="213"/>
        <v>16.5</v>
      </c>
      <c r="Q1379" s="9">
        <f t="shared" si="214"/>
        <v>34.475000000000001</v>
      </c>
      <c r="R1379" s="9">
        <f t="shared" si="215"/>
        <v>35.625</v>
      </c>
      <c r="S1379" s="9">
        <f t="shared" si="216"/>
        <v>30.425000000000001</v>
      </c>
      <c r="T1379" s="9">
        <f t="shared" si="217"/>
        <v>34.125</v>
      </c>
      <c r="U1379" s="8">
        <f t="shared" si="218"/>
        <v>33.508333333333333</v>
      </c>
      <c r="V1379" s="8">
        <f t="shared" si="219"/>
        <v>33.662499999999994</v>
      </c>
    </row>
    <row r="1380" spans="1:22" ht="13.5" x14ac:dyDescent="0.25">
      <c r="A1380" s="3">
        <f>RSI!A1380</f>
        <v>44020</v>
      </c>
      <c r="B1380" s="2">
        <f>RSI!B1380</f>
        <v>2.4733999999999998</v>
      </c>
      <c r="C1380" s="2">
        <f>RSI!I1380</f>
        <v>60.116274132696503</v>
      </c>
      <c r="D1380" s="2">
        <f>MACD!E1380</f>
        <v>-5.3410288908116499E-2</v>
      </c>
      <c r="E1380" s="2">
        <f>MACD!F1380</f>
        <v>-5.8859097821023248E-2</v>
      </c>
      <c r="F1380" s="2">
        <f>'Moving Avg'!D1380</f>
        <v>2.4140800000000002</v>
      </c>
      <c r="G1380" s="2">
        <f>'Moving Avg'!F1380</f>
        <v>2.3631300000000008</v>
      </c>
      <c r="H1380" s="2">
        <f>'Moving Avg'!G1380</f>
        <v>2.2753260000000006</v>
      </c>
      <c r="I1380" s="2">
        <f>'Moving Avg'!H1380</f>
        <v>2.1450339999999999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0</v>
      </c>
      <c r="O1380" s="8">
        <f t="shared" si="212"/>
        <v>50</v>
      </c>
      <c r="P1380" s="8">
        <f t="shared" si="213"/>
        <v>16.5</v>
      </c>
      <c r="Q1380" s="9">
        <f t="shared" si="214"/>
        <v>18.725000000000001</v>
      </c>
      <c r="R1380" s="9">
        <f t="shared" si="215"/>
        <v>26.625</v>
      </c>
      <c r="S1380" s="9">
        <f t="shared" si="216"/>
        <v>23.675000000000001</v>
      </c>
      <c r="T1380" s="9">
        <f t="shared" si="217"/>
        <v>22.875</v>
      </c>
      <c r="U1380" s="8">
        <f t="shared" si="218"/>
        <v>23.008333333333336</v>
      </c>
      <c r="V1380" s="8">
        <f t="shared" si="219"/>
        <v>22.975000000000001</v>
      </c>
    </row>
    <row r="1381" spans="1:22" ht="13.5" x14ac:dyDescent="0.25">
      <c r="A1381" s="3">
        <f>RSI!A1381</f>
        <v>44021</v>
      </c>
      <c r="B1381" s="2">
        <f>RSI!B1381</f>
        <v>2.5474999999999999</v>
      </c>
      <c r="C1381" s="2">
        <f>RSI!I1381</f>
        <v>64.633461154090043</v>
      </c>
      <c r="D1381" s="2">
        <f>MACD!E1381</f>
        <v>-5.2967297309058914E-2</v>
      </c>
      <c r="E1381" s="2">
        <f>MACD!F1381</f>
        <v>-5.7680737718630387E-2</v>
      </c>
      <c r="F1381" s="2">
        <f>'Moving Avg'!D1381</f>
        <v>2.4363199999999998</v>
      </c>
      <c r="G1381" s="2">
        <f>'Moving Avg'!F1381</f>
        <v>2.3825850000000006</v>
      </c>
      <c r="H1381" s="2">
        <f>'Moving Avg'!G1381</f>
        <v>2.2819960000000004</v>
      </c>
      <c r="I1381" s="2">
        <f>'Moving Avg'!H1381</f>
        <v>2.1485539999999999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0"/>
        <v>25</v>
      </c>
      <c r="N1381" s="8">
        <f t="shared" si="211"/>
        <v>0</v>
      </c>
      <c r="O1381" s="8">
        <f t="shared" si="212"/>
        <v>50</v>
      </c>
      <c r="P1381" s="8">
        <f t="shared" si="213"/>
        <v>83.5</v>
      </c>
      <c r="Q1381" s="9">
        <f t="shared" si="214"/>
        <v>28.774999999999999</v>
      </c>
      <c r="R1381" s="9">
        <f t="shared" si="215"/>
        <v>43.375</v>
      </c>
      <c r="S1381" s="9">
        <f t="shared" si="216"/>
        <v>53.825000000000003</v>
      </c>
      <c r="T1381" s="9">
        <f t="shared" si="217"/>
        <v>39.625</v>
      </c>
      <c r="U1381" s="8">
        <f t="shared" si="218"/>
        <v>41.991666666666667</v>
      </c>
      <c r="V1381" s="8">
        <f t="shared" si="219"/>
        <v>41.400000000000006</v>
      </c>
    </row>
    <row r="1382" spans="1:22" ht="13.5" x14ac:dyDescent="0.25">
      <c r="A1382" s="3">
        <f>RSI!A1382</f>
        <v>44022</v>
      </c>
      <c r="B1382" s="2">
        <f>RSI!B1382</f>
        <v>2.6215999999999999</v>
      </c>
      <c r="C1382" s="2">
        <f>RSI!I1382</f>
        <v>68.478209437060158</v>
      </c>
      <c r="D1382" s="2">
        <f>MACD!E1382</f>
        <v>-5.9194385972941355E-2</v>
      </c>
      <c r="E1382" s="2">
        <f>MACD!F1382</f>
        <v>-5.7983467369492586E-2</v>
      </c>
      <c r="F1382" s="2">
        <f>'Moving Avg'!D1382</f>
        <v>2.4733800000000001</v>
      </c>
      <c r="G1382" s="2">
        <f>'Moving Avg'!F1382</f>
        <v>2.4020400000000004</v>
      </c>
      <c r="H1382" s="2">
        <f>'Moving Avg'!G1382</f>
        <v>2.2914440000000003</v>
      </c>
      <c r="I1382" s="2">
        <f>'Moving Avg'!H1382</f>
        <v>2.1522129999999997</v>
      </c>
      <c r="J1382" s="6" t="str">
        <f>OBV!F1382</f>
        <v>BULLISH</v>
      </c>
      <c r="K1382" s="6" t="str">
        <f>OBV!G1382</f>
        <v>WEAK</v>
      </c>
      <c r="L1382" s="6" t="str">
        <f>OBV!H1382</f>
        <v>CONFIRMED BULLISH</v>
      </c>
      <c r="M1382" s="8">
        <f t="shared" si="210"/>
        <v>25</v>
      </c>
      <c r="N1382" s="8">
        <f t="shared" si="211"/>
        <v>45</v>
      </c>
      <c r="O1382" s="8">
        <f t="shared" si="212"/>
        <v>50</v>
      </c>
      <c r="P1382" s="8">
        <f t="shared" si="213"/>
        <v>67</v>
      </c>
      <c r="Q1382" s="9">
        <f t="shared" si="214"/>
        <v>42.05</v>
      </c>
      <c r="R1382" s="9">
        <f t="shared" si="215"/>
        <v>48.25</v>
      </c>
      <c r="S1382" s="9">
        <f t="shared" si="216"/>
        <v>53.150000000000006</v>
      </c>
      <c r="T1382" s="9">
        <f t="shared" si="217"/>
        <v>46.75</v>
      </c>
      <c r="U1382" s="8">
        <f t="shared" si="218"/>
        <v>47.816666666666663</v>
      </c>
      <c r="V1382" s="8">
        <f t="shared" si="219"/>
        <v>47.55</v>
      </c>
    </row>
    <row r="1383" spans="1:22" ht="13.5" x14ac:dyDescent="0.25">
      <c r="A1383" s="3">
        <f>RSI!A1383</f>
        <v>44025</v>
      </c>
      <c r="B1383" s="2">
        <f>RSI!B1383</f>
        <v>2.7328000000000001</v>
      </c>
      <c r="C1383" s="2">
        <f>RSI!I1383</f>
        <v>73.188684766929853</v>
      </c>
      <c r="D1383" s="2">
        <f>MACD!E1383</f>
        <v>-6.1353565000508592E-2</v>
      </c>
      <c r="E1383" s="2">
        <f>MACD!F1383</f>
        <v>-5.865748689569579E-2</v>
      </c>
      <c r="F1383" s="2">
        <f>'Moving Avg'!D1383</f>
        <v>2.5530599999999999</v>
      </c>
      <c r="G1383" s="2">
        <f>'Moving Avg'!F1383</f>
        <v>2.4270550000000002</v>
      </c>
      <c r="H1383" s="2">
        <f>'Moving Avg'!G1383</f>
        <v>2.3021900000000004</v>
      </c>
      <c r="I1383" s="2">
        <f>'Moving Avg'!H1383</f>
        <v>2.156428</v>
      </c>
      <c r="J1383" s="6" t="str">
        <f>OBV!F1383</f>
        <v>BULLISH</v>
      </c>
      <c r="K1383" s="6" t="str">
        <f>OBV!G1383</f>
        <v>WEAK</v>
      </c>
      <c r="L1383" s="6" t="str">
        <f>OBV!H1383</f>
        <v>CONFIRMED BULLISH</v>
      </c>
      <c r="M1383" s="8">
        <f t="shared" si="210"/>
        <v>0</v>
      </c>
      <c r="N1383" s="8">
        <f t="shared" si="211"/>
        <v>45</v>
      </c>
      <c r="O1383" s="8">
        <f t="shared" si="212"/>
        <v>50</v>
      </c>
      <c r="P1383" s="8">
        <f t="shared" si="213"/>
        <v>67</v>
      </c>
      <c r="Q1383" s="9">
        <f t="shared" si="214"/>
        <v>33.299999999999997</v>
      </c>
      <c r="R1383" s="9">
        <f t="shared" si="215"/>
        <v>43.25</v>
      </c>
      <c r="S1383" s="9">
        <f t="shared" si="216"/>
        <v>49.400000000000006</v>
      </c>
      <c r="T1383" s="9">
        <f t="shared" si="217"/>
        <v>40.5</v>
      </c>
      <c r="U1383" s="8">
        <f t="shared" si="218"/>
        <v>41.983333333333334</v>
      </c>
      <c r="V1383" s="8">
        <f t="shared" si="219"/>
        <v>41.612499999999997</v>
      </c>
    </row>
    <row r="1384" spans="1:22" ht="13.5" x14ac:dyDescent="0.25">
      <c r="A1384" s="3">
        <f>RSI!A1384</f>
        <v>44026</v>
      </c>
      <c r="B1384" s="2">
        <f>RSI!B1384</f>
        <v>2.6585999999999999</v>
      </c>
      <c r="C1384" s="2">
        <f>RSI!I1384</f>
        <v>66.091542017077046</v>
      </c>
      <c r="D1384" s="2">
        <f>MACD!E1384</f>
        <v>-5.9701029309850551E-2</v>
      </c>
      <c r="E1384" s="2">
        <f>MACD!F1384</f>
        <v>-5.8866195378526741E-2</v>
      </c>
      <c r="F1384" s="2">
        <f>'Moving Avg'!D1384</f>
        <v>2.6067799999999997</v>
      </c>
      <c r="G1384" s="2">
        <f>'Moving Avg'!F1384</f>
        <v>2.4469699999999999</v>
      </c>
      <c r="H1384" s="2">
        <f>'Moving Avg'!G1384</f>
        <v>2.3127500000000003</v>
      </c>
      <c r="I1384" s="2">
        <f>'Moving Avg'!H1384</f>
        <v>2.1602719999999995</v>
      </c>
      <c r="J1384" s="6" t="str">
        <f>OBV!F1384</f>
        <v>BULLISH</v>
      </c>
      <c r="K1384" s="6" t="str">
        <f>OBV!G1384</f>
        <v>WEAK</v>
      </c>
      <c r="L1384" s="6" t="str">
        <f>OBV!H1384</f>
        <v>CONFIRMED BULLISH</v>
      </c>
      <c r="M1384" s="8">
        <f t="shared" si="210"/>
        <v>25</v>
      </c>
      <c r="N1384" s="8">
        <f t="shared" si="211"/>
        <v>45</v>
      </c>
      <c r="O1384" s="8">
        <f t="shared" si="212"/>
        <v>50</v>
      </c>
      <c r="P1384" s="8">
        <f t="shared" si="213"/>
        <v>67</v>
      </c>
      <c r="Q1384" s="9">
        <f t="shared" si="214"/>
        <v>42.05</v>
      </c>
      <c r="R1384" s="9">
        <f t="shared" si="215"/>
        <v>48.25</v>
      </c>
      <c r="S1384" s="9">
        <f t="shared" si="216"/>
        <v>53.150000000000006</v>
      </c>
      <c r="T1384" s="9">
        <f t="shared" si="217"/>
        <v>46.75</v>
      </c>
      <c r="U1384" s="8">
        <f t="shared" si="218"/>
        <v>47.816666666666663</v>
      </c>
      <c r="V1384" s="8">
        <f t="shared" si="219"/>
        <v>47.55</v>
      </c>
    </row>
    <row r="1385" spans="1:22" ht="13.5" x14ac:dyDescent="0.25">
      <c r="A1385" s="3">
        <f>RSI!A1385</f>
        <v>44027</v>
      </c>
      <c r="B1385" s="2">
        <f>RSI!B1385</f>
        <v>2.6585999999999999</v>
      </c>
      <c r="C1385" s="2">
        <f>RSI!I1385</f>
        <v>66.091542017077046</v>
      </c>
      <c r="D1385" s="2">
        <f>MACD!E1385</f>
        <v>-4.9747036625604313E-2</v>
      </c>
      <c r="E1385" s="2">
        <f>MACD!F1385</f>
        <v>-5.7042363627942259E-2</v>
      </c>
      <c r="F1385" s="2">
        <f>'Moving Avg'!D1385</f>
        <v>2.6438200000000003</v>
      </c>
      <c r="G1385" s="2">
        <f>'Moving Avg'!F1385</f>
        <v>2.4659599999999999</v>
      </c>
      <c r="H1385" s="2">
        <f>'Moving Avg'!G1385</f>
        <v>2.3221980000000007</v>
      </c>
      <c r="I1385" s="2">
        <f>'Moving Avg'!H1385</f>
        <v>2.1641159999999995</v>
      </c>
      <c r="J1385" s="6" t="str">
        <f>OBV!F1385</f>
        <v>BULLISH</v>
      </c>
      <c r="K1385" s="6" t="str">
        <f>OBV!G1385</f>
        <v>WEAK</v>
      </c>
      <c r="L1385" s="6" t="str">
        <f>OBV!H1385</f>
        <v>CONFIRMED BULLISH</v>
      </c>
      <c r="M1385" s="8">
        <f t="shared" si="210"/>
        <v>25</v>
      </c>
      <c r="N1385" s="8">
        <f t="shared" si="211"/>
        <v>0</v>
      </c>
      <c r="O1385" s="8">
        <f t="shared" si="212"/>
        <v>50</v>
      </c>
      <c r="P1385" s="8">
        <f t="shared" si="213"/>
        <v>67</v>
      </c>
      <c r="Q1385" s="9">
        <f t="shared" si="214"/>
        <v>26.299999999999997</v>
      </c>
      <c r="R1385" s="9">
        <f t="shared" si="215"/>
        <v>39.25</v>
      </c>
      <c r="S1385" s="9">
        <f t="shared" si="216"/>
        <v>46.400000000000006</v>
      </c>
      <c r="T1385" s="9">
        <f t="shared" si="217"/>
        <v>35.5</v>
      </c>
      <c r="U1385" s="8">
        <f t="shared" si="218"/>
        <v>37.31666666666667</v>
      </c>
      <c r="V1385" s="8">
        <f t="shared" si="219"/>
        <v>36.862499999999997</v>
      </c>
    </row>
    <row r="1386" spans="1:22" ht="13.5" x14ac:dyDescent="0.25">
      <c r="A1386" s="3">
        <f>RSI!A1386</f>
        <v>44028</v>
      </c>
      <c r="B1386" s="2">
        <f>RSI!B1386</f>
        <v>2.6585999999999999</v>
      </c>
      <c r="C1386" s="2">
        <f>RSI!I1386</f>
        <v>66.091542017077046</v>
      </c>
      <c r="D1386" s="2">
        <f>MACD!E1386</f>
        <v>-5.9755195786088233E-2</v>
      </c>
      <c r="E1386" s="2">
        <f>MACD!F1386</f>
        <v>-5.7584930059571458E-2</v>
      </c>
      <c r="F1386" s="2">
        <f>'Moving Avg'!D1386</f>
        <v>2.6660399999999997</v>
      </c>
      <c r="G1386" s="2">
        <f>'Moving Avg'!F1386</f>
        <v>2.48217</v>
      </c>
      <c r="H1386" s="2">
        <f>'Moving Avg'!G1386</f>
        <v>2.332942000000001</v>
      </c>
      <c r="I1386" s="2">
        <f>'Moving Avg'!H1386</f>
        <v>2.1679599999999994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0"/>
        <v>25</v>
      </c>
      <c r="N1386" s="8">
        <f t="shared" si="211"/>
        <v>45</v>
      </c>
      <c r="O1386" s="8">
        <f t="shared" si="212"/>
        <v>50</v>
      </c>
      <c r="P1386" s="8">
        <f t="shared" si="213"/>
        <v>83.5</v>
      </c>
      <c r="Q1386" s="9">
        <f t="shared" si="214"/>
        <v>44.524999999999999</v>
      </c>
      <c r="R1386" s="9">
        <f t="shared" si="215"/>
        <v>52.375</v>
      </c>
      <c r="S1386" s="9">
        <f t="shared" si="216"/>
        <v>60.575000000000003</v>
      </c>
      <c r="T1386" s="9">
        <f t="shared" si="217"/>
        <v>50.875</v>
      </c>
      <c r="U1386" s="8">
        <f t="shared" si="218"/>
        <v>52.491666666666674</v>
      </c>
      <c r="V1386" s="8">
        <f t="shared" si="219"/>
        <v>52.087500000000006</v>
      </c>
    </row>
    <row r="1387" spans="1:22" ht="13.5" x14ac:dyDescent="0.25">
      <c r="A1387" s="3">
        <f>RSI!A1387</f>
        <v>44029</v>
      </c>
      <c r="B1387" s="2">
        <f>RSI!B1387</f>
        <v>2.6585999999999999</v>
      </c>
      <c r="C1387" s="2">
        <f>RSI!I1387</f>
        <v>66.09154201707706</v>
      </c>
      <c r="D1387" s="2">
        <f>MACD!E1387</f>
        <v>-6.9448708566682615E-2</v>
      </c>
      <c r="E1387" s="2">
        <f>MACD!F1387</f>
        <v>-5.9957685760993695E-2</v>
      </c>
      <c r="F1387" s="2">
        <f>'Moving Avg'!D1387</f>
        <v>2.6734400000000003</v>
      </c>
      <c r="G1387" s="2">
        <f>'Moving Avg'!F1387</f>
        <v>2.4993049999999997</v>
      </c>
      <c r="H1387" s="2">
        <f>'Moving Avg'!G1387</f>
        <v>2.3425760000000007</v>
      </c>
      <c r="I1387" s="2">
        <f>'Moving Avg'!H1387</f>
        <v>2.1722209999999991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25</v>
      </c>
      <c r="N1387" s="8">
        <f t="shared" si="211"/>
        <v>45</v>
      </c>
      <c r="O1387" s="8">
        <f t="shared" si="212"/>
        <v>50</v>
      </c>
      <c r="P1387" s="8">
        <f t="shared" si="213"/>
        <v>83.5</v>
      </c>
      <c r="Q1387" s="9">
        <f t="shared" si="214"/>
        <v>44.524999999999999</v>
      </c>
      <c r="R1387" s="9">
        <f t="shared" si="215"/>
        <v>52.375</v>
      </c>
      <c r="S1387" s="9">
        <f t="shared" si="216"/>
        <v>60.575000000000003</v>
      </c>
      <c r="T1387" s="9">
        <f t="shared" si="217"/>
        <v>50.875</v>
      </c>
      <c r="U1387" s="8">
        <f t="shared" si="218"/>
        <v>52.491666666666674</v>
      </c>
      <c r="V1387" s="8">
        <f t="shared" si="219"/>
        <v>52.087500000000006</v>
      </c>
    </row>
    <row r="1388" spans="1:22" ht="13.5" x14ac:dyDescent="0.25">
      <c r="A1388" s="3">
        <f>RSI!A1388</f>
        <v>44032</v>
      </c>
      <c r="B1388" s="2">
        <f>RSI!B1388</f>
        <v>2.6585999999999999</v>
      </c>
      <c r="C1388" s="2">
        <f>RSI!I1388</f>
        <v>66.09154201707706</v>
      </c>
      <c r="D1388" s="2">
        <f>MACD!E1388</f>
        <v>-9.4462159223084097E-2</v>
      </c>
      <c r="E1388" s="2">
        <f>MACD!F1388</f>
        <v>-6.6858580453411781E-2</v>
      </c>
      <c r="F1388" s="2">
        <f>'Moving Avg'!D1388</f>
        <v>2.6585999999999999</v>
      </c>
      <c r="G1388" s="2">
        <f>'Moving Avg'!F1388</f>
        <v>2.5169049999999999</v>
      </c>
      <c r="H1388" s="2">
        <f>'Moving Avg'!G1388</f>
        <v>2.3509120000000014</v>
      </c>
      <c r="I1388" s="2">
        <f>'Moving Avg'!H1388</f>
        <v>2.176296499999999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100</v>
      </c>
      <c r="O1388" s="8">
        <f t="shared" si="212"/>
        <v>50</v>
      </c>
      <c r="P1388" s="8">
        <f t="shared" si="213"/>
        <v>16.5</v>
      </c>
      <c r="Q1388" s="9">
        <f t="shared" si="214"/>
        <v>53.725000000000001</v>
      </c>
      <c r="R1388" s="9">
        <f t="shared" si="215"/>
        <v>46.625</v>
      </c>
      <c r="S1388" s="9">
        <f t="shared" si="216"/>
        <v>38.674999999999997</v>
      </c>
      <c r="T1388" s="9">
        <f t="shared" si="217"/>
        <v>47.875</v>
      </c>
      <c r="U1388" s="8">
        <f t="shared" si="218"/>
        <v>46.341666666666661</v>
      </c>
      <c r="V1388" s="8">
        <f t="shared" si="219"/>
        <v>46.724999999999994</v>
      </c>
    </row>
    <row r="1389" spans="1:22" ht="13.5" x14ac:dyDescent="0.25">
      <c r="A1389" s="3">
        <f>RSI!A1389</f>
        <v>44033</v>
      </c>
      <c r="B1389" s="2">
        <f>RSI!B1389</f>
        <v>2.6585999999999999</v>
      </c>
      <c r="C1389" s="2">
        <f>RSI!I1389</f>
        <v>66.09154201707706</v>
      </c>
      <c r="D1389" s="2">
        <f>MACD!E1389</f>
        <v>-0.10812384097128369</v>
      </c>
      <c r="E1389" s="2">
        <f>MACD!F1389</f>
        <v>-7.5111632556986163E-2</v>
      </c>
      <c r="F1389" s="2">
        <f>'Moving Avg'!D1389</f>
        <v>2.6585999999999999</v>
      </c>
      <c r="G1389" s="2">
        <f>'Moving Avg'!F1389</f>
        <v>2.5317249999999998</v>
      </c>
      <c r="H1389" s="2">
        <f>'Moving Avg'!G1389</f>
        <v>2.3605460000000011</v>
      </c>
      <c r="I1389" s="2">
        <f>'Moving Avg'!H1389</f>
        <v>2.1803259999999991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25</v>
      </c>
      <c r="N1389" s="8">
        <f t="shared" si="211"/>
        <v>100</v>
      </c>
      <c r="O1389" s="8">
        <f t="shared" si="212"/>
        <v>50</v>
      </c>
      <c r="P1389" s="8">
        <f t="shared" si="213"/>
        <v>33</v>
      </c>
      <c r="Q1389" s="9">
        <f t="shared" si="214"/>
        <v>56.2</v>
      </c>
      <c r="R1389" s="9">
        <f t="shared" si="215"/>
        <v>50.75</v>
      </c>
      <c r="S1389" s="9">
        <f t="shared" si="216"/>
        <v>46.1</v>
      </c>
      <c r="T1389" s="9">
        <f t="shared" si="217"/>
        <v>52</v>
      </c>
      <c r="U1389" s="8">
        <f t="shared" si="218"/>
        <v>51.016666666666673</v>
      </c>
      <c r="V1389" s="8">
        <f t="shared" si="219"/>
        <v>51.262500000000003</v>
      </c>
    </row>
    <row r="1390" spans="1:22" ht="13.5" x14ac:dyDescent="0.25">
      <c r="A1390" s="3">
        <f>RSI!A1390</f>
        <v>44034</v>
      </c>
      <c r="B1390" s="2">
        <f>RSI!B1390</f>
        <v>2.6585999999999999</v>
      </c>
      <c r="C1390" s="2">
        <f>RSI!I1390</f>
        <v>66.09154201707706</v>
      </c>
      <c r="D1390" s="2">
        <f>MACD!E1390</f>
        <v>-0.10782545668886101</v>
      </c>
      <c r="E1390" s="2">
        <f>MACD!F1390</f>
        <v>-8.1654397383361138E-2</v>
      </c>
      <c r="F1390" s="2">
        <f>'Moving Avg'!D1390</f>
        <v>2.6585999999999999</v>
      </c>
      <c r="G1390" s="2">
        <f>'Moving Avg'!F1390</f>
        <v>2.5446899999999997</v>
      </c>
      <c r="H1390" s="2">
        <f>'Moving Avg'!G1390</f>
        <v>2.3714760000000012</v>
      </c>
      <c r="I1390" s="2">
        <f>'Moving Avg'!H1390</f>
        <v>2.1841699999999991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25</v>
      </c>
      <c r="N1390" s="8">
        <f t="shared" si="211"/>
        <v>100</v>
      </c>
      <c r="O1390" s="8">
        <f t="shared" si="212"/>
        <v>50</v>
      </c>
      <c r="P1390" s="8">
        <f t="shared" si="213"/>
        <v>33</v>
      </c>
      <c r="Q1390" s="9">
        <f t="shared" si="214"/>
        <v>56.2</v>
      </c>
      <c r="R1390" s="9">
        <f t="shared" si="215"/>
        <v>50.75</v>
      </c>
      <c r="S1390" s="9">
        <f t="shared" si="216"/>
        <v>46.1</v>
      </c>
      <c r="T1390" s="9">
        <f t="shared" si="217"/>
        <v>52</v>
      </c>
      <c r="U1390" s="8">
        <f t="shared" si="218"/>
        <v>51.016666666666673</v>
      </c>
      <c r="V1390" s="8">
        <f t="shared" si="219"/>
        <v>51.262500000000003</v>
      </c>
    </row>
    <row r="1391" spans="1:22" ht="13.5" x14ac:dyDescent="0.25">
      <c r="A1391" s="3">
        <f>RSI!A1391</f>
        <v>44035</v>
      </c>
      <c r="B1391" s="2">
        <f>RSI!B1391</f>
        <v>2.6585999999999999</v>
      </c>
      <c r="C1391" s="2">
        <f>RSI!I1391</f>
        <v>66.09154201707706</v>
      </c>
      <c r="D1391" s="2">
        <f>MACD!E1391</f>
        <v>-9.7073441006747974E-2</v>
      </c>
      <c r="E1391" s="2">
        <f>MACD!F1391</f>
        <v>-8.4738206108038505E-2</v>
      </c>
      <c r="F1391" s="2">
        <f>'Moving Avg'!D1391</f>
        <v>2.6585999999999999</v>
      </c>
      <c r="G1391" s="2">
        <f>'Moving Avg'!F1391</f>
        <v>2.557655</v>
      </c>
      <c r="H1391" s="2">
        <f>'Moving Avg'!G1391</f>
        <v>2.3812940000000014</v>
      </c>
      <c r="I1391" s="2">
        <f>'Moving Avg'!H1391</f>
        <v>2.1882919999999988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25</v>
      </c>
      <c r="N1391" s="8">
        <f t="shared" si="211"/>
        <v>45</v>
      </c>
      <c r="O1391" s="8">
        <f t="shared" si="212"/>
        <v>50</v>
      </c>
      <c r="P1391" s="8">
        <f t="shared" si="213"/>
        <v>33</v>
      </c>
      <c r="Q1391" s="9">
        <f t="shared" si="214"/>
        <v>36.950000000000003</v>
      </c>
      <c r="R1391" s="9">
        <f t="shared" si="215"/>
        <v>39.75</v>
      </c>
      <c r="S1391" s="9">
        <f t="shared" si="216"/>
        <v>37.85</v>
      </c>
      <c r="T1391" s="9">
        <f t="shared" si="217"/>
        <v>38.25</v>
      </c>
      <c r="U1391" s="8">
        <f t="shared" si="218"/>
        <v>38.183333333333337</v>
      </c>
      <c r="V1391" s="8">
        <f t="shared" si="219"/>
        <v>38.200000000000003</v>
      </c>
    </row>
    <row r="1392" spans="1:22" ht="13.5" x14ac:dyDescent="0.25">
      <c r="A1392" s="3">
        <f>RSI!A1392</f>
        <v>44036</v>
      </c>
      <c r="B1392" s="2">
        <f>RSI!B1392</f>
        <v>2.6585999999999999</v>
      </c>
      <c r="C1392" s="2">
        <f>RSI!I1392</f>
        <v>66.091542017077046</v>
      </c>
      <c r="D1392" s="2">
        <f>MACD!E1392</f>
        <v>-7.7409343922394402E-2</v>
      </c>
      <c r="E1392" s="2">
        <f>MACD!F1392</f>
        <v>-8.3272433670909682E-2</v>
      </c>
      <c r="F1392" s="2">
        <f>'Moving Avg'!D1392</f>
        <v>2.6585999999999999</v>
      </c>
      <c r="G1392" s="2">
        <f>'Moving Avg'!F1392</f>
        <v>2.5706199999999999</v>
      </c>
      <c r="H1392" s="2">
        <f>'Moving Avg'!G1392</f>
        <v>2.3924100000000017</v>
      </c>
      <c r="I1392" s="2">
        <f>'Moving Avg'!H1392</f>
        <v>2.1924139999999985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0</v>
      </c>
      <c r="O1392" s="8">
        <f t="shared" si="212"/>
        <v>50</v>
      </c>
      <c r="P1392" s="8">
        <f t="shared" si="213"/>
        <v>33</v>
      </c>
      <c r="Q1392" s="9">
        <f t="shared" si="214"/>
        <v>21.2</v>
      </c>
      <c r="R1392" s="9">
        <f t="shared" si="215"/>
        <v>30.75</v>
      </c>
      <c r="S1392" s="9">
        <f t="shared" si="216"/>
        <v>31.1</v>
      </c>
      <c r="T1392" s="9">
        <f t="shared" si="217"/>
        <v>27</v>
      </c>
      <c r="U1392" s="8">
        <f t="shared" si="218"/>
        <v>27.683333333333337</v>
      </c>
      <c r="V1392" s="8">
        <f t="shared" si="219"/>
        <v>27.512500000000003</v>
      </c>
    </row>
    <row r="1393" spans="1:22" ht="13.5" x14ac:dyDescent="0.25">
      <c r="A1393" s="3">
        <f>RSI!A1393</f>
        <v>44039</v>
      </c>
      <c r="B1393" s="2">
        <f>RSI!B1393</f>
        <v>2.6585999999999999</v>
      </c>
      <c r="C1393" s="2">
        <f>RSI!I1393</f>
        <v>66.09154201707706</v>
      </c>
      <c r="D1393" s="2">
        <f>MACD!E1393</f>
        <v>-4.4434802401349671E-2</v>
      </c>
      <c r="E1393" s="2">
        <f>MACD!F1393</f>
        <v>-7.5504907416997682E-2</v>
      </c>
      <c r="F1393" s="2">
        <f>'Moving Avg'!D1393</f>
        <v>2.6585999999999999</v>
      </c>
      <c r="G1393" s="2">
        <f>'Moving Avg'!F1393</f>
        <v>2.5794199999999998</v>
      </c>
      <c r="H1393" s="2">
        <f>'Moving Avg'!G1393</f>
        <v>2.4025980000000016</v>
      </c>
      <c r="I1393" s="2">
        <f>'Moving Avg'!H1393</f>
        <v>2.1963044999999983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0</v>
      </c>
      <c r="O1393" s="8">
        <f t="shared" si="212"/>
        <v>50</v>
      </c>
      <c r="P1393" s="8">
        <f t="shared" si="213"/>
        <v>33</v>
      </c>
      <c r="Q1393" s="9">
        <f t="shared" si="214"/>
        <v>21.2</v>
      </c>
      <c r="R1393" s="9">
        <f t="shared" si="215"/>
        <v>30.75</v>
      </c>
      <c r="S1393" s="9">
        <f t="shared" si="216"/>
        <v>31.1</v>
      </c>
      <c r="T1393" s="9">
        <f t="shared" si="217"/>
        <v>27</v>
      </c>
      <c r="U1393" s="8">
        <f t="shared" si="218"/>
        <v>27.683333333333337</v>
      </c>
      <c r="V1393" s="8">
        <f t="shared" si="219"/>
        <v>27.512500000000003</v>
      </c>
    </row>
    <row r="1394" spans="1:22" ht="13.5" x14ac:dyDescent="0.25">
      <c r="A1394" s="3">
        <f>RSI!A1394</f>
        <v>44040</v>
      </c>
      <c r="B1394" s="2">
        <f>RSI!B1394</f>
        <v>2.6585999999999999</v>
      </c>
      <c r="C1394" s="2">
        <f>RSI!I1394</f>
        <v>66.09154201707706</v>
      </c>
      <c r="D1394" s="2">
        <f>MACD!E1394</f>
        <v>-2.8663468703649553E-2</v>
      </c>
      <c r="E1394" s="2">
        <f>MACD!F1394</f>
        <v>-6.6136619674328059E-2</v>
      </c>
      <c r="F1394" s="2">
        <f>'Moving Avg'!D1394</f>
        <v>2.6585999999999999</v>
      </c>
      <c r="G1394" s="2">
        <f>'Moving Avg'!F1394</f>
        <v>2.5882200000000002</v>
      </c>
      <c r="H1394" s="2">
        <f>'Moving Avg'!G1394</f>
        <v>2.4116760000000017</v>
      </c>
      <c r="I1394" s="2">
        <f>'Moving Avg'!H1394</f>
        <v>2.2001949999999981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0</v>
      </c>
      <c r="O1394" s="8">
        <f t="shared" si="212"/>
        <v>50</v>
      </c>
      <c r="P1394" s="8">
        <f t="shared" si="213"/>
        <v>33</v>
      </c>
      <c r="Q1394" s="9">
        <f t="shared" si="214"/>
        <v>21.2</v>
      </c>
      <c r="R1394" s="9">
        <f t="shared" si="215"/>
        <v>30.75</v>
      </c>
      <c r="S1394" s="9">
        <f t="shared" si="216"/>
        <v>31.1</v>
      </c>
      <c r="T1394" s="9">
        <f t="shared" si="217"/>
        <v>27</v>
      </c>
      <c r="U1394" s="8">
        <f t="shared" si="218"/>
        <v>27.683333333333337</v>
      </c>
      <c r="V1394" s="8">
        <f t="shared" si="219"/>
        <v>27.512500000000003</v>
      </c>
    </row>
    <row r="1395" spans="1:22" ht="13.5" x14ac:dyDescent="0.25">
      <c r="A1395" s="3">
        <f>RSI!A1395</f>
        <v>44041</v>
      </c>
      <c r="B1395" s="2">
        <f>RSI!B1395</f>
        <v>2.7946</v>
      </c>
      <c r="C1395" s="2">
        <f>RSI!I1395</f>
        <v>75.807519787679993</v>
      </c>
      <c r="D1395" s="2">
        <f>MACD!E1395</f>
        <v>-2.6054435536464027E-2</v>
      </c>
      <c r="E1395" s="2">
        <f>MACD!F1395</f>
        <v>-5.8120182846755256E-2</v>
      </c>
      <c r="F1395" s="2">
        <f>'Moving Avg'!D1395</f>
        <v>2.6857999999999995</v>
      </c>
      <c r="G1395" s="2">
        <f>'Moving Avg'!F1395</f>
        <v>2.6005750000000001</v>
      </c>
      <c r="H1395" s="2">
        <f>'Moving Avg'!G1395</f>
        <v>2.4225460000000023</v>
      </c>
      <c r="I1395" s="2">
        <f>'Moving Avg'!H1395</f>
        <v>2.2047654999999984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  <c r="M1395" s="8">
        <f t="shared" si="210"/>
        <v>0</v>
      </c>
      <c r="N1395" s="8">
        <f t="shared" si="211"/>
        <v>0</v>
      </c>
      <c r="O1395" s="8">
        <f t="shared" si="212"/>
        <v>50</v>
      </c>
      <c r="P1395" s="8">
        <f t="shared" si="213"/>
        <v>83.5</v>
      </c>
      <c r="Q1395" s="9">
        <f t="shared" si="214"/>
        <v>20.024999999999999</v>
      </c>
      <c r="R1395" s="9">
        <f t="shared" si="215"/>
        <v>38.375</v>
      </c>
      <c r="S1395" s="9">
        <f t="shared" si="216"/>
        <v>50.075000000000003</v>
      </c>
      <c r="T1395" s="9">
        <f t="shared" si="217"/>
        <v>33.375</v>
      </c>
      <c r="U1395" s="8">
        <f t="shared" si="218"/>
        <v>36.158333333333331</v>
      </c>
      <c r="V1395" s="8">
        <f t="shared" si="219"/>
        <v>35.462499999999999</v>
      </c>
    </row>
    <row r="1396" spans="1:22" ht="13.5" x14ac:dyDescent="0.25">
      <c r="A1396" s="3">
        <f>RSI!A1396</f>
        <v>44042</v>
      </c>
      <c r="B1396" s="2">
        <f>RSI!B1396</f>
        <v>2.8039999999999998</v>
      </c>
      <c r="C1396" s="2">
        <f>RSI!I1396</f>
        <v>76.312724294108904</v>
      </c>
      <c r="D1396" s="2">
        <f>MACD!E1396</f>
        <v>-2.5959558433553021E-2</v>
      </c>
      <c r="E1396" s="2">
        <f>MACD!F1396</f>
        <v>-5.1688057964114811E-2</v>
      </c>
      <c r="F1396" s="2">
        <f>'Moving Avg'!D1396</f>
        <v>2.71488</v>
      </c>
      <c r="G1396" s="2">
        <f>'Moving Avg'!F1396</f>
        <v>2.6189600000000004</v>
      </c>
      <c r="H1396" s="2">
        <f>'Moving Avg'!G1396</f>
        <v>2.4336040000000012</v>
      </c>
      <c r="I1396" s="2">
        <f>'Moving Avg'!H1396</f>
        <v>2.2093364999999978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  <c r="M1396" s="8">
        <f t="shared" si="210"/>
        <v>0</v>
      </c>
      <c r="N1396" s="8">
        <f t="shared" si="211"/>
        <v>0</v>
      </c>
      <c r="O1396" s="8">
        <f t="shared" si="212"/>
        <v>50</v>
      </c>
      <c r="P1396" s="8">
        <f t="shared" si="213"/>
        <v>83.5</v>
      </c>
      <c r="Q1396" s="9">
        <f t="shared" si="214"/>
        <v>20.024999999999999</v>
      </c>
      <c r="R1396" s="9">
        <f t="shared" si="215"/>
        <v>38.375</v>
      </c>
      <c r="S1396" s="9">
        <f t="shared" si="216"/>
        <v>50.075000000000003</v>
      </c>
      <c r="T1396" s="9">
        <f t="shared" si="217"/>
        <v>33.375</v>
      </c>
      <c r="U1396" s="8">
        <f t="shared" si="218"/>
        <v>36.158333333333331</v>
      </c>
      <c r="V1396" s="8">
        <f t="shared" si="219"/>
        <v>35.462499999999999</v>
      </c>
    </row>
    <row r="1397" spans="1:22" ht="13.5" x14ac:dyDescent="0.25">
      <c r="A1397" s="3">
        <f>RSI!A1397</f>
        <v>44046</v>
      </c>
      <c r="B1397" s="2">
        <f>RSI!B1397</f>
        <v>2.8039999999999998</v>
      </c>
      <c r="C1397" s="2">
        <f>RSI!I1397</f>
        <v>76.312724294108904</v>
      </c>
      <c r="D1397" s="2">
        <f>MACD!E1397</f>
        <v>-2.7246369154251493E-2</v>
      </c>
      <c r="E1397" s="2">
        <f>MACD!F1397</f>
        <v>-4.6799720202142153E-2</v>
      </c>
      <c r="F1397" s="2">
        <f>'Moving Avg'!D1397</f>
        <v>2.74396</v>
      </c>
      <c r="G1397" s="2">
        <f>'Moving Avg'!F1397</f>
        <v>2.6373450000000007</v>
      </c>
      <c r="H1397" s="2">
        <f>'Moving Avg'!G1397</f>
        <v>2.4446620000000019</v>
      </c>
      <c r="I1397" s="2">
        <f>'Moving Avg'!H1397</f>
        <v>2.2139074999999977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  <c r="M1397" s="8">
        <f t="shared" si="210"/>
        <v>0</v>
      </c>
      <c r="N1397" s="8">
        <f t="shared" si="211"/>
        <v>0</v>
      </c>
      <c r="O1397" s="8">
        <f t="shared" si="212"/>
        <v>50</v>
      </c>
      <c r="P1397" s="8">
        <f t="shared" si="213"/>
        <v>83.5</v>
      </c>
      <c r="Q1397" s="9">
        <f t="shared" si="214"/>
        <v>20.024999999999999</v>
      </c>
      <c r="R1397" s="9">
        <f t="shared" si="215"/>
        <v>38.375</v>
      </c>
      <c r="S1397" s="9">
        <f t="shared" si="216"/>
        <v>50.075000000000003</v>
      </c>
      <c r="T1397" s="9">
        <f t="shared" si="217"/>
        <v>33.375</v>
      </c>
      <c r="U1397" s="8">
        <f t="shared" si="218"/>
        <v>36.158333333333331</v>
      </c>
      <c r="V1397" s="8">
        <f t="shared" si="219"/>
        <v>35.462499999999999</v>
      </c>
    </row>
    <row r="1398" spans="1:22" ht="13.5" x14ac:dyDescent="0.25">
      <c r="A1398" s="3">
        <f>RSI!A1398</f>
        <v>44047</v>
      </c>
      <c r="B1398" s="2">
        <f>RSI!B1398</f>
        <v>2.8039999999999998</v>
      </c>
      <c r="C1398" s="2">
        <f>RSI!I1398</f>
        <v>76.312724294108904</v>
      </c>
      <c r="D1398" s="2">
        <f>MACD!E1398</f>
        <v>-2.9601034315434038E-2</v>
      </c>
      <c r="E1398" s="2">
        <f>MACD!F1398</f>
        <v>-4.3359983024800534E-2</v>
      </c>
      <c r="F1398" s="2">
        <f>'Moving Avg'!D1398</f>
        <v>2.7730399999999999</v>
      </c>
      <c r="G1398" s="2">
        <f>'Moving Avg'!F1398</f>
        <v>2.660825</v>
      </c>
      <c r="H1398" s="2">
        <f>'Moving Avg'!G1398</f>
        <v>2.4557200000000017</v>
      </c>
      <c r="I1398" s="2">
        <f>'Moving Avg'!H1398</f>
        <v>2.2184784999999976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  <c r="M1398" s="8">
        <f t="shared" si="210"/>
        <v>0</v>
      </c>
      <c r="N1398" s="8">
        <f t="shared" si="211"/>
        <v>0</v>
      </c>
      <c r="O1398" s="8">
        <f t="shared" si="212"/>
        <v>50</v>
      </c>
      <c r="P1398" s="8">
        <f t="shared" si="213"/>
        <v>83.5</v>
      </c>
      <c r="Q1398" s="9">
        <f t="shared" si="214"/>
        <v>20.024999999999999</v>
      </c>
      <c r="R1398" s="9">
        <f t="shared" si="215"/>
        <v>38.375</v>
      </c>
      <c r="S1398" s="9">
        <f t="shared" si="216"/>
        <v>50.075000000000003</v>
      </c>
      <c r="T1398" s="9">
        <f t="shared" si="217"/>
        <v>33.375</v>
      </c>
      <c r="U1398" s="8">
        <f t="shared" si="218"/>
        <v>36.158333333333331</v>
      </c>
      <c r="V1398" s="8">
        <f t="shared" si="219"/>
        <v>35.462499999999999</v>
      </c>
    </row>
    <row r="1399" spans="1:22" ht="13.5" x14ac:dyDescent="0.25">
      <c r="A1399" s="3">
        <f>RSI!A1399</f>
        <v>44048</v>
      </c>
      <c r="B1399" s="2">
        <f>RSI!B1399</f>
        <v>2.8039999999999998</v>
      </c>
      <c r="C1399" s="2">
        <f>RSI!I1399</f>
        <v>76.312724294108904</v>
      </c>
      <c r="D1399" s="2">
        <f>MACD!E1399</f>
        <v>-3.2765503780002536E-2</v>
      </c>
      <c r="E1399" s="2">
        <f>MACD!F1399</f>
        <v>-4.1241087175840935E-2</v>
      </c>
      <c r="F1399" s="2">
        <f>'Moving Avg'!D1399</f>
        <v>2.8021199999999999</v>
      </c>
      <c r="G1399" s="2">
        <f>'Moving Avg'!F1399</f>
        <v>2.6815250000000006</v>
      </c>
      <c r="H1399" s="2">
        <f>'Moving Avg'!G1399</f>
        <v>2.4667780000000015</v>
      </c>
      <c r="I1399" s="2">
        <f>'Moving Avg'!H1399</f>
        <v>2.2230494999999975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  <c r="M1399" s="8">
        <f t="shared" si="210"/>
        <v>0</v>
      </c>
      <c r="N1399" s="8">
        <f t="shared" si="211"/>
        <v>0</v>
      </c>
      <c r="O1399" s="8">
        <f t="shared" si="212"/>
        <v>50</v>
      </c>
      <c r="P1399" s="8">
        <f t="shared" si="213"/>
        <v>83.5</v>
      </c>
      <c r="Q1399" s="9">
        <f t="shared" si="214"/>
        <v>20.024999999999999</v>
      </c>
      <c r="R1399" s="9">
        <f t="shared" si="215"/>
        <v>38.375</v>
      </c>
      <c r="S1399" s="9">
        <f t="shared" si="216"/>
        <v>50.075000000000003</v>
      </c>
      <c r="T1399" s="9">
        <f t="shared" si="217"/>
        <v>33.375</v>
      </c>
      <c r="U1399" s="8">
        <f t="shared" si="218"/>
        <v>36.158333333333331</v>
      </c>
      <c r="V1399" s="8">
        <f t="shared" si="219"/>
        <v>35.462499999999999</v>
      </c>
    </row>
    <row r="1400" spans="1:22" ht="13.5" x14ac:dyDescent="0.25">
      <c r="A1400" s="3">
        <f>RSI!A1400</f>
        <v>44049</v>
      </c>
      <c r="B1400" s="2">
        <f>RSI!B1400</f>
        <v>2.8039999999999998</v>
      </c>
      <c r="C1400" s="2">
        <f>RSI!I1400</f>
        <v>76.312724294108904</v>
      </c>
      <c r="D1400" s="2">
        <f>MACD!E1400</f>
        <v>-3.6528372975547452E-2</v>
      </c>
      <c r="E1400" s="2">
        <f>MACD!F1400</f>
        <v>-4.0298544335782241E-2</v>
      </c>
      <c r="F1400" s="2">
        <f>'Moving Avg'!D1400</f>
        <v>2.8039999999999998</v>
      </c>
      <c r="G1400" s="2">
        <f>'Moving Avg'!F1400</f>
        <v>2.6980550000000005</v>
      </c>
      <c r="H1400" s="2">
        <f>'Moving Avg'!G1400</f>
        <v>2.4778360000000017</v>
      </c>
      <c r="I1400" s="2">
        <f>'Moving Avg'!H1400</f>
        <v>2.2276204999999973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0</v>
      </c>
      <c r="N1400" s="8">
        <f t="shared" si="211"/>
        <v>0</v>
      </c>
      <c r="O1400" s="8">
        <f t="shared" si="212"/>
        <v>50</v>
      </c>
      <c r="P1400" s="8">
        <f t="shared" si="213"/>
        <v>83.5</v>
      </c>
      <c r="Q1400" s="9">
        <f t="shared" si="214"/>
        <v>20.024999999999999</v>
      </c>
      <c r="R1400" s="9">
        <f t="shared" si="215"/>
        <v>38.375</v>
      </c>
      <c r="S1400" s="9">
        <f t="shared" si="216"/>
        <v>50.075000000000003</v>
      </c>
      <c r="T1400" s="9">
        <f t="shared" si="217"/>
        <v>33.375</v>
      </c>
      <c r="U1400" s="8">
        <f t="shared" si="218"/>
        <v>36.158333333333331</v>
      </c>
      <c r="V1400" s="8">
        <f t="shared" si="219"/>
        <v>35.462499999999999</v>
      </c>
    </row>
    <row r="1401" spans="1:22" ht="13.5" x14ac:dyDescent="0.25">
      <c r="A1401" s="3">
        <f>RSI!A1401</f>
        <v>44050</v>
      </c>
      <c r="B1401" s="2">
        <f>RSI!B1401</f>
        <v>2.8039999999999998</v>
      </c>
      <c r="C1401" s="2">
        <f>RSI!I1401</f>
        <v>76.312724294108904</v>
      </c>
      <c r="D1401" s="2">
        <f>MACD!E1401</f>
        <v>-4.0717192168916672E-2</v>
      </c>
      <c r="E1401" s="2">
        <f>MACD!F1401</f>
        <v>-4.038227390240913E-2</v>
      </c>
      <c r="F1401" s="2">
        <f>'Moving Avg'!D1401</f>
        <v>2.8039999999999998</v>
      </c>
      <c r="G1401" s="2">
        <f>'Moving Avg'!F1401</f>
        <v>2.7108800000000004</v>
      </c>
      <c r="H1401" s="2">
        <f>'Moving Avg'!G1401</f>
        <v>2.4888940000000019</v>
      </c>
      <c r="I1401" s="2">
        <f>'Moving Avg'!H1401</f>
        <v>2.2316359999999973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0</v>
      </c>
      <c r="N1401" s="8">
        <f t="shared" si="211"/>
        <v>45</v>
      </c>
      <c r="O1401" s="8">
        <f t="shared" si="212"/>
        <v>50</v>
      </c>
      <c r="P1401" s="8">
        <f t="shared" si="213"/>
        <v>33</v>
      </c>
      <c r="Q1401" s="9">
        <f t="shared" si="214"/>
        <v>28.2</v>
      </c>
      <c r="R1401" s="9">
        <f t="shared" si="215"/>
        <v>34.75</v>
      </c>
      <c r="S1401" s="9">
        <f t="shared" si="216"/>
        <v>34.1</v>
      </c>
      <c r="T1401" s="9">
        <f t="shared" si="217"/>
        <v>32</v>
      </c>
      <c r="U1401" s="8">
        <f t="shared" si="218"/>
        <v>32.35</v>
      </c>
      <c r="V1401" s="8">
        <f t="shared" si="219"/>
        <v>32.262500000000003</v>
      </c>
    </row>
    <row r="1402" spans="1:22" ht="13.5" x14ac:dyDescent="0.25">
      <c r="A1402" s="3">
        <f>RSI!A1402</f>
        <v>44053</v>
      </c>
      <c r="B1402" s="2">
        <f>RSI!B1402</f>
        <v>2.8039999999999998</v>
      </c>
      <c r="C1402" s="2">
        <f>RSI!I1402</f>
        <v>76.312724294108904</v>
      </c>
      <c r="D1402" s="2">
        <f>MACD!E1402</f>
        <v>-4.5191997039289777E-2</v>
      </c>
      <c r="E1402" s="2">
        <f>MACD!F1402</f>
        <v>-4.1344218529785266E-2</v>
      </c>
      <c r="F1402" s="2">
        <f>'Moving Avg'!D1402</f>
        <v>2.8039999999999998</v>
      </c>
      <c r="G1402" s="2">
        <f>'Moving Avg'!F1402</f>
        <v>2.7200000000000006</v>
      </c>
      <c r="H1402" s="2">
        <f>'Moving Avg'!G1402</f>
        <v>2.4999520000000017</v>
      </c>
      <c r="I1402" s="2">
        <f>'Moving Avg'!H1402</f>
        <v>2.2352344999999971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0</v>
      </c>
      <c r="N1402" s="8">
        <f t="shared" si="211"/>
        <v>45</v>
      </c>
      <c r="O1402" s="8">
        <f t="shared" si="212"/>
        <v>50</v>
      </c>
      <c r="P1402" s="8">
        <f t="shared" si="213"/>
        <v>33</v>
      </c>
      <c r="Q1402" s="9">
        <f t="shared" si="214"/>
        <v>28.2</v>
      </c>
      <c r="R1402" s="9">
        <f t="shared" si="215"/>
        <v>34.75</v>
      </c>
      <c r="S1402" s="9">
        <f t="shared" si="216"/>
        <v>34.1</v>
      </c>
      <c r="T1402" s="9">
        <f t="shared" si="217"/>
        <v>32</v>
      </c>
      <c r="U1402" s="8">
        <f t="shared" si="218"/>
        <v>32.35</v>
      </c>
      <c r="V1402" s="8">
        <f t="shared" si="219"/>
        <v>32.262500000000003</v>
      </c>
    </row>
    <row r="1403" spans="1:22" ht="13.5" x14ac:dyDescent="0.25">
      <c r="A1403" s="3">
        <f>RSI!A1403</f>
        <v>44054</v>
      </c>
      <c r="B1403" s="2">
        <f>RSI!B1403</f>
        <v>2.7852999999999999</v>
      </c>
      <c r="C1403" s="2">
        <f>RSI!I1403</f>
        <v>71.334301559634653</v>
      </c>
      <c r="D1403" s="2">
        <f>MACD!E1403</f>
        <v>-4.8454684649533064E-2</v>
      </c>
      <c r="E1403" s="2">
        <f>MACD!F1403</f>
        <v>-4.2766311753734826E-2</v>
      </c>
      <c r="F1403" s="2">
        <f>'Moving Avg'!D1403</f>
        <v>2.8002599999999997</v>
      </c>
      <c r="G1403" s="2">
        <f>'Moving Avg'!F1403</f>
        <v>2.7226250000000007</v>
      </c>
      <c r="H1403" s="2">
        <f>'Moving Avg'!G1403</f>
        <v>2.5104520000000021</v>
      </c>
      <c r="I1403" s="2">
        <f>'Moving Avg'!H1403</f>
        <v>2.2383224999999971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0</v>
      </c>
      <c r="N1403" s="8">
        <f t="shared" si="211"/>
        <v>45</v>
      </c>
      <c r="O1403" s="8">
        <f t="shared" si="212"/>
        <v>50</v>
      </c>
      <c r="P1403" s="8">
        <f t="shared" si="213"/>
        <v>16.5</v>
      </c>
      <c r="Q1403" s="9">
        <f t="shared" si="214"/>
        <v>25.725000000000001</v>
      </c>
      <c r="R1403" s="9">
        <f t="shared" si="215"/>
        <v>30.625</v>
      </c>
      <c r="S1403" s="9">
        <f t="shared" si="216"/>
        <v>26.675000000000001</v>
      </c>
      <c r="T1403" s="9">
        <f t="shared" si="217"/>
        <v>27.875</v>
      </c>
      <c r="U1403" s="8">
        <f t="shared" si="218"/>
        <v>27.675000000000001</v>
      </c>
      <c r="V1403" s="8">
        <f t="shared" si="219"/>
        <v>27.725000000000001</v>
      </c>
    </row>
    <row r="1404" spans="1:22" ht="13.5" x14ac:dyDescent="0.25">
      <c r="A1404" s="3">
        <f>RSI!A1404</f>
        <v>44055</v>
      </c>
      <c r="B1404" s="2">
        <f>RSI!B1404</f>
        <v>2.7946</v>
      </c>
      <c r="C1404" s="2">
        <f>RSI!I1404</f>
        <v>72.302062887962578</v>
      </c>
      <c r="D1404" s="2">
        <f>MACD!E1404</f>
        <v>-5.2591494775512171E-2</v>
      </c>
      <c r="E1404" s="2">
        <f>MACD!F1404</f>
        <v>-4.4731348358090298E-2</v>
      </c>
      <c r="F1404" s="2">
        <f>'Moving Avg'!D1404</f>
        <v>2.7983799999999994</v>
      </c>
      <c r="G1404" s="2">
        <f>'Moving Avg'!F1404</f>
        <v>2.7294250000000004</v>
      </c>
      <c r="H1404" s="2">
        <f>'Moving Avg'!G1404</f>
        <v>2.5211380000000019</v>
      </c>
      <c r="I1404" s="2">
        <f>'Moving Avg'!H1404</f>
        <v>2.2413179999999975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  <c r="M1404" s="8">
        <f t="shared" si="210"/>
        <v>0</v>
      </c>
      <c r="N1404" s="8">
        <f t="shared" si="211"/>
        <v>45</v>
      </c>
      <c r="O1404" s="8">
        <f t="shared" si="212"/>
        <v>50</v>
      </c>
      <c r="P1404" s="8">
        <f t="shared" si="213"/>
        <v>66.5</v>
      </c>
      <c r="Q1404" s="9">
        <f t="shared" si="214"/>
        <v>33.225000000000001</v>
      </c>
      <c r="R1404" s="9">
        <f t="shared" si="215"/>
        <v>43.125</v>
      </c>
      <c r="S1404" s="9">
        <f t="shared" si="216"/>
        <v>49.174999999999997</v>
      </c>
      <c r="T1404" s="9">
        <f t="shared" si="217"/>
        <v>40.375</v>
      </c>
      <c r="U1404" s="8">
        <f t="shared" si="218"/>
        <v>41.841666666666661</v>
      </c>
      <c r="V1404" s="8">
        <f t="shared" si="219"/>
        <v>41.474999999999994</v>
      </c>
    </row>
    <row r="1405" spans="1:22" ht="13.5" x14ac:dyDescent="0.25">
      <c r="A1405" s="3">
        <f>RSI!A1405</f>
        <v>44057</v>
      </c>
      <c r="B1405" s="2">
        <f>RSI!B1405</f>
        <v>2.7946</v>
      </c>
      <c r="C1405" s="2">
        <f>RSI!I1405</f>
        <v>72.302062887962578</v>
      </c>
      <c r="D1405" s="2">
        <f>MACD!E1405</f>
        <v>-3.5860032683039833E-2</v>
      </c>
      <c r="E1405" s="2">
        <f>MACD!F1405</f>
        <v>-4.2957085223080206E-2</v>
      </c>
      <c r="F1405" s="2">
        <f>'Moving Avg'!D1405</f>
        <v>2.7964999999999995</v>
      </c>
      <c r="G1405" s="2">
        <f>'Moving Avg'!F1405</f>
        <v>2.7362250000000006</v>
      </c>
      <c r="H1405" s="2">
        <f>'Moving Avg'!G1405</f>
        <v>2.5307120000000021</v>
      </c>
      <c r="I1405" s="2">
        <f>'Moving Avg'!H1405</f>
        <v>2.2441744999999971</v>
      </c>
      <c r="J1405" s="6" t="str">
        <f>OBV!F1405</f>
        <v>BULLISH</v>
      </c>
      <c r="K1405" s="6" t="str">
        <f>OBV!G1405</f>
        <v>NEUTRAL</v>
      </c>
      <c r="L1405" s="6" t="str">
        <f>OBV!H1405</f>
        <v>BULLISH DIVERGENCE</v>
      </c>
      <c r="M1405" s="8">
        <f t="shared" si="210"/>
        <v>0</v>
      </c>
      <c r="N1405" s="8">
        <f t="shared" si="211"/>
        <v>0</v>
      </c>
      <c r="O1405" s="8">
        <f t="shared" si="212"/>
        <v>50</v>
      </c>
      <c r="P1405" s="8">
        <f t="shared" si="213"/>
        <v>66.5</v>
      </c>
      <c r="Q1405" s="9">
        <f t="shared" si="214"/>
        <v>17.475000000000001</v>
      </c>
      <c r="R1405" s="9">
        <f t="shared" si="215"/>
        <v>34.125</v>
      </c>
      <c r="S1405" s="9">
        <f t="shared" si="216"/>
        <v>42.424999999999997</v>
      </c>
      <c r="T1405" s="9">
        <f t="shared" si="217"/>
        <v>29.125</v>
      </c>
      <c r="U1405" s="8">
        <f t="shared" si="218"/>
        <v>31.341666666666669</v>
      </c>
      <c r="V1405" s="8">
        <f t="shared" si="219"/>
        <v>30.787500000000001</v>
      </c>
    </row>
    <row r="1406" spans="1:22" ht="13.5" x14ac:dyDescent="0.25">
      <c r="A1406" s="3">
        <f>RSI!A1406</f>
        <v>44060</v>
      </c>
      <c r="B1406" s="2">
        <f>RSI!B1406</f>
        <v>2.7195999999999998</v>
      </c>
      <c r="C1406" s="2">
        <f>RSI!I1406</f>
        <v>54.950910917605505</v>
      </c>
      <c r="D1406" s="2">
        <f>MACD!E1406</f>
        <v>-1.5340966568618164E-2</v>
      </c>
      <c r="E1406" s="2">
        <f>MACD!F1406</f>
        <v>-3.7433861492187803E-2</v>
      </c>
      <c r="F1406" s="2">
        <f>'Moving Avg'!D1406</f>
        <v>2.77962</v>
      </c>
      <c r="G1406" s="2">
        <f>'Moving Avg'!F1406</f>
        <v>2.7392750000000001</v>
      </c>
      <c r="H1406" s="2">
        <f>'Moving Avg'!G1406</f>
        <v>2.539156000000002</v>
      </c>
      <c r="I1406" s="2">
        <f>'Moving Avg'!H1406</f>
        <v>2.2468414999999968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  <c r="M1406" s="8">
        <f t="shared" si="210"/>
        <v>25</v>
      </c>
      <c r="N1406" s="8">
        <f t="shared" si="211"/>
        <v>0</v>
      </c>
      <c r="O1406" s="8">
        <f t="shared" si="212"/>
        <v>50</v>
      </c>
      <c r="P1406" s="8">
        <f t="shared" si="213"/>
        <v>66.5</v>
      </c>
      <c r="Q1406" s="9">
        <f t="shared" si="214"/>
        <v>26.225000000000001</v>
      </c>
      <c r="R1406" s="9">
        <f t="shared" si="215"/>
        <v>39.125</v>
      </c>
      <c r="S1406" s="9">
        <f t="shared" si="216"/>
        <v>46.174999999999997</v>
      </c>
      <c r="T1406" s="9">
        <f t="shared" si="217"/>
        <v>35.375</v>
      </c>
      <c r="U1406" s="8">
        <f t="shared" si="218"/>
        <v>37.174999999999997</v>
      </c>
      <c r="V1406" s="8">
        <f t="shared" si="219"/>
        <v>36.724999999999994</v>
      </c>
    </row>
    <row r="1407" spans="1:22" ht="13.5" x14ac:dyDescent="0.25">
      <c r="A1407" s="3">
        <f>RSI!A1407</f>
        <v>44061</v>
      </c>
      <c r="B1407" s="2">
        <f>RSI!B1407</f>
        <v>2.7946</v>
      </c>
      <c r="C1407" s="2">
        <f>RSI!I1407</f>
        <v>64.20247750655615</v>
      </c>
      <c r="D1407" s="2">
        <f>MACD!E1407</f>
        <v>-3.6836815323204597E-3</v>
      </c>
      <c r="E1407" s="2">
        <f>MACD!F1407</f>
        <v>-3.0683825500214337E-2</v>
      </c>
      <c r="F1407" s="2">
        <f>'Moving Avg'!D1407</f>
        <v>2.7777400000000001</v>
      </c>
      <c r="G1407" s="2">
        <f>'Moving Avg'!F1407</f>
        <v>2.7460750000000003</v>
      </c>
      <c r="H1407" s="2">
        <f>'Moving Avg'!G1407</f>
        <v>2.5503980000000022</v>
      </c>
      <c r="I1407" s="2">
        <f>'Moving Avg'!H1407</f>
        <v>2.2497909999999974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  <c r="M1407" s="8">
        <f t="shared" si="210"/>
        <v>25</v>
      </c>
      <c r="N1407" s="8">
        <f t="shared" si="211"/>
        <v>0</v>
      </c>
      <c r="O1407" s="8">
        <f t="shared" si="212"/>
        <v>50</v>
      </c>
      <c r="P1407" s="8">
        <f t="shared" si="213"/>
        <v>66.5</v>
      </c>
      <c r="Q1407" s="9">
        <f t="shared" si="214"/>
        <v>26.225000000000001</v>
      </c>
      <c r="R1407" s="9">
        <f t="shared" si="215"/>
        <v>39.125</v>
      </c>
      <c r="S1407" s="9">
        <f t="shared" si="216"/>
        <v>46.174999999999997</v>
      </c>
      <c r="T1407" s="9">
        <f t="shared" si="217"/>
        <v>35.375</v>
      </c>
      <c r="U1407" s="8">
        <f t="shared" si="218"/>
        <v>37.174999999999997</v>
      </c>
      <c r="V1407" s="8">
        <f t="shared" si="219"/>
        <v>36.724999999999994</v>
      </c>
    </row>
    <row r="1408" spans="1:22" ht="13.5" x14ac:dyDescent="0.25">
      <c r="A1408" s="3">
        <f>RSI!A1408</f>
        <v>44062</v>
      </c>
      <c r="B1408" s="2">
        <f>RSI!B1408</f>
        <v>2.7946</v>
      </c>
      <c r="C1408" s="2">
        <f>RSI!I1408</f>
        <v>64.20247750655615</v>
      </c>
      <c r="D1408" s="2">
        <f>MACD!E1408</f>
        <v>5.5986207785374553E-3</v>
      </c>
      <c r="E1408" s="2">
        <f>MACD!F1408</f>
        <v>-2.342733624446398E-2</v>
      </c>
      <c r="F1408" s="2">
        <f>'Moving Avg'!D1408</f>
        <v>2.7795999999999998</v>
      </c>
      <c r="G1408" s="2">
        <f>'Moving Avg'!F1408</f>
        <v>2.7528750000000004</v>
      </c>
      <c r="H1408" s="2">
        <f>'Moving Avg'!G1408</f>
        <v>2.5605280000000015</v>
      </c>
      <c r="I1408" s="2">
        <f>'Moving Avg'!H1408</f>
        <v>2.2528794999999975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  <c r="M1408" s="8">
        <f t="shared" si="210"/>
        <v>25</v>
      </c>
      <c r="N1408" s="8">
        <f t="shared" si="211"/>
        <v>0</v>
      </c>
      <c r="O1408" s="8">
        <f t="shared" si="212"/>
        <v>50</v>
      </c>
      <c r="P1408" s="8">
        <f t="shared" si="213"/>
        <v>83.5</v>
      </c>
      <c r="Q1408" s="9">
        <f t="shared" si="214"/>
        <v>28.774999999999999</v>
      </c>
      <c r="R1408" s="9">
        <f t="shared" si="215"/>
        <v>43.375</v>
      </c>
      <c r="S1408" s="9">
        <f t="shared" si="216"/>
        <v>53.825000000000003</v>
      </c>
      <c r="T1408" s="9">
        <f t="shared" si="217"/>
        <v>39.625</v>
      </c>
      <c r="U1408" s="8">
        <f t="shared" si="218"/>
        <v>41.991666666666667</v>
      </c>
      <c r="V1408" s="8">
        <f t="shared" si="219"/>
        <v>41.400000000000006</v>
      </c>
    </row>
    <row r="1409" spans="1:22" ht="13.5" x14ac:dyDescent="0.25">
      <c r="A1409" s="3">
        <f>RSI!A1409</f>
        <v>44064</v>
      </c>
      <c r="B1409" s="2">
        <f>RSI!B1409</f>
        <v>2.7946</v>
      </c>
      <c r="C1409" s="2">
        <f>RSI!I1409</f>
        <v>64.20247750655615</v>
      </c>
      <c r="D1409" s="2">
        <f>MACD!E1409</f>
        <v>1.2914400414923755E-2</v>
      </c>
      <c r="E1409" s="2">
        <f>MACD!F1409</f>
        <v>-1.6158988912586436E-2</v>
      </c>
      <c r="F1409" s="2">
        <f>'Moving Avg'!D1409</f>
        <v>2.7795999999999998</v>
      </c>
      <c r="G1409" s="2">
        <f>'Moving Avg'!F1409</f>
        <v>2.7596750000000005</v>
      </c>
      <c r="H1409" s="2">
        <f>'Moving Avg'!G1409</f>
        <v>2.5706580000000012</v>
      </c>
      <c r="I1409" s="2">
        <f>'Moving Avg'!H1409</f>
        <v>2.2556434999999975</v>
      </c>
      <c r="J1409" s="6" t="str">
        <f>OBV!F1409</f>
        <v>BULLISH</v>
      </c>
      <c r="K1409" s="6" t="str">
        <f>OBV!G1409</f>
        <v>NEUTRAL</v>
      </c>
      <c r="L1409" s="6" t="str">
        <f>OBV!H1409</f>
        <v>NEUTRAL</v>
      </c>
      <c r="M1409" s="8">
        <f t="shared" si="210"/>
        <v>25</v>
      </c>
      <c r="N1409" s="8">
        <f t="shared" si="211"/>
        <v>0</v>
      </c>
      <c r="O1409" s="8">
        <f t="shared" si="212"/>
        <v>50</v>
      </c>
      <c r="P1409" s="8">
        <f t="shared" si="213"/>
        <v>49.5</v>
      </c>
      <c r="Q1409" s="9">
        <f t="shared" si="214"/>
        <v>23.675000000000001</v>
      </c>
      <c r="R1409" s="9">
        <f t="shared" si="215"/>
        <v>34.875</v>
      </c>
      <c r="S1409" s="9">
        <f t="shared" si="216"/>
        <v>38.525000000000006</v>
      </c>
      <c r="T1409" s="9">
        <f t="shared" si="217"/>
        <v>31.125</v>
      </c>
      <c r="U1409" s="8">
        <f t="shared" si="218"/>
        <v>32.358333333333334</v>
      </c>
      <c r="V1409" s="8">
        <f t="shared" si="219"/>
        <v>32.049999999999997</v>
      </c>
    </row>
    <row r="1410" spans="1:22" ht="13.5" x14ac:dyDescent="0.25">
      <c r="A1410" s="3">
        <f>RSI!A1410</f>
        <v>44067</v>
      </c>
      <c r="B1410" s="2">
        <f>RSI!B1410</f>
        <v>2.7946</v>
      </c>
      <c r="C1410" s="2">
        <f>RSI!I1410</f>
        <v>64.20247750655615</v>
      </c>
      <c r="D1410" s="2">
        <f>MACD!E1410</f>
        <v>1.8606086450099202E-2</v>
      </c>
      <c r="E1410" s="2">
        <f>MACD!F1410</f>
        <v>-9.2059738400493089E-3</v>
      </c>
      <c r="F1410" s="2">
        <f>'Moving Avg'!D1410</f>
        <v>2.7795999999999998</v>
      </c>
      <c r="G1410" s="2">
        <f>'Moving Avg'!F1410</f>
        <v>2.7664750000000002</v>
      </c>
      <c r="H1410" s="2">
        <f>'Moving Avg'!G1410</f>
        <v>2.5820840000000014</v>
      </c>
      <c r="I1410" s="2">
        <f>'Moving Avg'!H1410</f>
        <v>2.258268499999998</v>
      </c>
      <c r="J1410" s="6" t="str">
        <f>OBV!F1410</f>
        <v>BULLISH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49.5</v>
      </c>
      <c r="Q1410" s="9">
        <f t="shared" si="214"/>
        <v>23.675000000000001</v>
      </c>
      <c r="R1410" s="9">
        <f t="shared" si="215"/>
        <v>34.875</v>
      </c>
      <c r="S1410" s="9">
        <f t="shared" si="216"/>
        <v>38.525000000000006</v>
      </c>
      <c r="T1410" s="9">
        <f t="shared" si="217"/>
        <v>31.125</v>
      </c>
      <c r="U1410" s="8">
        <f t="shared" si="218"/>
        <v>32.358333333333334</v>
      </c>
      <c r="V1410" s="8">
        <f t="shared" si="219"/>
        <v>32.049999999999997</v>
      </c>
    </row>
    <row r="1411" spans="1:22" ht="13.5" x14ac:dyDescent="0.25">
      <c r="A1411" s="3">
        <f>RSI!A1411</f>
        <v>44068</v>
      </c>
      <c r="B1411" s="2">
        <f>RSI!B1411</f>
        <v>2.7195999999999998</v>
      </c>
      <c r="C1411" s="2">
        <f>RSI!I1411</f>
        <v>50.306424802469806</v>
      </c>
      <c r="D1411" s="2">
        <f>MACD!E1411</f>
        <v>2.8516027515264053E-2</v>
      </c>
      <c r="E1411" s="2">
        <f>MACD!F1411</f>
        <v>-1.6615735689866368E-3</v>
      </c>
      <c r="F1411" s="2">
        <f>'Moving Avg'!D1411</f>
        <v>2.7795999999999998</v>
      </c>
      <c r="G1411" s="2">
        <f>'Moving Avg'!F1411</f>
        <v>2.7695250000000007</v>
      </c>
      <c r="H1411" s="2">
        <f>'Moving Avg'!G1411</f>
        <v>2.5933080000000017</v>
      </c>
      <c r="I1411" s="2">
        <f>'Moving Avg'!H1411</f>
        <v>2.2605184999999977</v>
      </c>
      <c r="J1411" s="6" t="str">
        <f>OBV!F1411</f>
        <v>BULLISH</v>
      </c>
      <c r="K1411" s="6" t="str">
        <f>OBV!G1411</f>
        <v>NEUTRAL</v>
      </c>
      <c r="L1411" s="6" t="str">
        <f>OBV!H1411</f>
        <v>NEUTRAL</v>
      </c>
      <c r="M1411" s="8">
        <f t="shared" si="220"/>
        <v>25</v>
      </c>
      <c r="N1411" s="8">
        <f t="shared" si="221"/>
        <v>0</v>
      </c>
      <c r="O1411" s="8">
        <f t="shared" si="222"/>
        <v>50</v>
      </c>
      <c r="P1411" s="8">
        <f t="shared" si="223"/>
        <v>49.5</v>
      </c>
      <c r="Q1411" s="9">
        <f t="shared" ref="Q1411:Q1474" si="224">0.35*M1411+N1411*0.35+O1411*0.15+P1411*0.15</f>
        <v>23.675000000000001</v>
      </c>
      <c r="R1411" s="9">
        <f t="shared" ref="R1411:R1474" si="225">M1411*0.2+N1411*0.2+O1411*0.35+P1411*0.25</f>
        <v>34.875</v>
      </c>
      <c r="S1411" s="9">
        <f t="shared" ref="S1411:S1474" si="226">M1411*0.15+N1411*0.15+O1411*0.25+P1411*0.45</f>
        <v>38.525000000000006</v>
      </c>
      <c r="T1411" s="9">
        <f t="shared" ref="T1411:T1474" si="227">0.25*SUM(M1411:P1411)</f>
        <v>31.125</v>
      </c>
      <c r="U1411" s="8">
        <f t="shared" ref="U1411:U1474" si="228">SUM(Q1411:S1411)/3</f>
        <v>32.358333333333334</v>
      </c>
      <c r="V1411" s="8">
        <f t="shared" ref="V1411:V1474" si="229">SUM(Q1411:T1411)/4</f>
        <v>32.049999999999997</v>
      </c>
    </row>
    <row r="1412" spans="1:22" ht="13.5" x14ac:dyDescent="0.25">
      <c r="A1412" s="3">
        <f>RSI!A1412</f>
        <v>44069</v>
      </c>
      <c r="B1412" s="2">
        <f>RSI!B1412</f>
        <v>2.7946</v>
      </c>
      <c r="C1412" s="2">
        <f>RSI!I1412</f>
        <v>59.699973310141566</v>
      </c>
      <c r="D1412" s="2">
        <f>MACD!E1412</f>
        <v>3.1361525187227901E-2</v>
      </c>
      <c r="E1412" s="2">
        <f>MACD!F1412</f>
        <v>4.9430461822562704E-3</v>
      </c>
      <c r="F1412" s="2">
        <f>'Moving Avg'!D1412</f>
        <v>2.7795999999999998</v>
      </c>
      <c r="G1412" s="2">
        <f>'Moving Avg'!F1412</f>
        <v>2.7763250000000004</v>
      </c>
      <c r="H1412" s="2">
        <f>'Moving Avg'!G1412</f>
        <v>2.6045500000000015</v>
      </c>
      <c r="I1412" s="2">
        <f>'Moving Avg'!H1412</f>
        <v>2.2631434999999978</v>
      </c>
      <c r="J1412" s="6" t="str">
        <f>OBV!F1412</f>
        <v>BULLISH</v>
      </c>
      <c r="K1412" s="6" t="str">
        <f>OBV!G1412</f>
        <v>NEUTRAL</v>
      </c>
      <c r="L1412" s="6" t="str">
        <f>OBV!H1412</f>
        <v>NEUTRAL</v>
      </c>
      <c r="M1412" s="8">
        <f t="shared" si="220"/>
        <v>25</v>
      </c>
      <c r="N1412" s="8">
        <f t="shared" si="221"/>
        <v>0</v>
      </c>
      <c r="O1412" s="8">
        <f t="shared" si="222"/>
        <v>50</v>
      </c>
      <c r="P1412" s="8">
        <f t="shared" si="223"/>
        <v>49.5</v>
      </c>
      <c r="Q1412" s="9">
        <f t="shared" si="224"/>
        <v>23.675000000000001</v>
      </c>
      <c r="R1412" s="9">
        <f t="shared" si="225"/>
        <v>34.875</v>
      </c>
      <c r="S1412" s="9">
        <f t="shared" si="226"/>
        <v>38.525000000000006</v>
      </c>
      <c r="T1412" s="9">
        <f t="shared" si="227"/>
        <v>31.125</v>
      </c>
      <c r="U1412" s="8">
        <f t="shared" si="228"/>
        <v>32.358333333333334</v>
      </c>
      <c r="V1412" s="8">
        <f t="shared" si="229"/>
        <v>32.049999999999997</v>
      </c>
    </row>
    <row r="1413" spans="1:22" ht="13.5" x14ac:dyDescent="0.25">
      <c r="A1413" s="3">
        <f>RSI!A1413</f>
        <v>44070</v>
      </c>
      <c r="B1413" s="2">
        <f>RSI!B1413</f>
        <v>2.7946</v>
      </c>
      <c r="C1413" s="2">
        <f>RSI!I1413</f>
        <v>59.699973310141573</v>
      </c>
      <c r="D1413" s="2">
        <f>MACD!E1413</f>
        <v>3.0463706836918014E-2</v>
      </c>
      <c r="E1413" s="2">
        <f>MACD!F1413</f>
        <v>1.0047178313188619E-2</v>
      </c>
      <c r="F1413" s="2">
        <f>'Moving Avg'!D1413</f>
        <v>2.7795999999999998</v>
      </c>
      <c r="G1413" s="2">
        <f>'Moving Avg'!F1413</f>
        <v>2.7831250000000005</v>
      </c>
      <c r="H1413" s="2">
        <f>'Moving Avg'!G1413</f>
        <v>2.6157920000000012</v>
      </c>
      <c r="I1413" s="2">
        <f>'Moving Avg'!H1413</f>
        <v>2.2657684999999979</v>
      </c>
      <c r="J1413" s="6" t="str">
        <f>OBV!F1413</f>
        <v>BULLISH</v>
      </c>
      <c r="K1413" s="6" t="str">
        <f>OBV!G1413</f>
        <v>NEUTRAL</v>
      </c>
      <c r="L1413" s="6" t="str">
        <f>OBV!H1413</f>
        <v>NEUTRAL</v>
      </c>
      <c r="M1413" s="8">
        <f t="shared" si="220"/>
        <v>25</v>
      </c>
      <c r="N1413" s="8">
        <f t="shared" si="221"/>
        <v>0</v>
      </c>
      <c r="O1413" s="8">
        <f t="shared" si="222"/>
        <v>50</v>
      </c>
      <c r="P1413" s="8">
        <f t="shared" si="223"/>
        <v>49.5</v>
      </c>
      <c r="Q1413" s="9">
        <f t="shared" si="224"/>
        <v>23.675000000000001</v>
      </c>
      <c r="R1413" s="9">
        <f t="shared" si="225"/>
        <v>34.875</v>
      </c>
      <c r="S1413" s="9">
        <f t="shared" si="226"/>
        <v>38.525000000000006</v>
      </c>
      <c r="T1413" s="9">
        <f t="shared" si="227"/>
        <v>31.125</v>
      </c>
      <c r="U1413" s="8">
        <f t="shared" si="228"/>
        <v>32.358333333333334</v>
      </c>
      <c r="V1413" s="8">
        <f t="shared" si="229"/>
        <v>32.049999999999997</v>
      </c>
    </row>
    <row r="1414" spans="1:22" ht="13.5" x14ac:dyDescent="0.25">
      <c r="A1414" s="3">
        <f>RSI!A1414</f>
        <v>44071</v>
      </c>
      <c r="B1414" s="2">
        <f>RSI!B1414</f>
        <v>2.7946</v>
      </c>
      <c r="C1414" s="2">
        <f>RSI!I1414</f>
        <v>59.699973310141566</v>
      </c>
      <c r="D1414" s="2">
        <f>MACD!E1414</f>
        <v>3.073790947599786E-2</v>
      </c>
      <c r="E1414" s="2">
        <f>MACD!F1414</f>
        <v>1.4185324545750468E-2</v>
      </c>
      <c r="F1414" s="2">
        <f>'Moving Avg'!D1414</f>
        <v>2.7795999999999998</v>
      </c>
      <c r="G1414" s="2">
        <f>'Moving Avg'!F1414</f>
        <v>2.7899250000000007</v>
      </c>
      <c r="H1414" s="2">
        <f>'Moving Avg'!G1414</f>
        <v>2.6264780000000014</v>
      </c>
      <c r="I1414" s="2">
        <f>'Moving Avg'!H1414</f>
        <v>2.2683934999999975</v>
      </c>
      <c r="J1414" s="6" t="str">
        <f>OBV!F1414</f>
        <v>BULLISH</v>
      </c>
      <c r="K1414" s="6" t="str">
        <f>OBV!G1414</f>
        <v>NEUTRAL</v>
      </c>
      <c r="L1414" s="6" t="str">
        <f>OBV!H1414</f>
        <v>NEUTRAL</v>
      </c>
      <c r="M1414" s="8">
        <f t="shared" si="220"/>
        <v>25</v>
      </c>
      <c r="N1414" s="8">
        <f t="shared" si="221"/>
        <v>0</v>
      </c>
      <c r="O1414" s="8">
        <f t="shared" si="222"/>
        <v>50</v>
      </c>
      <c r="P1414" s="8">
        <f t="shared" si="223"/>
        <v>49.5</v>
      </c>
      <c r="Q1414" s="9">
        <f t="shared" si="224"/>
        <v>23.675000000000001</v>
      </c>
      <c r="R1414" s="9">
        <f t="shared" si="225"/>
        <v>34.875</v>
      </c>
      <c r="S1414" s="9">
        <f t="shared" si="226"/>
        <v>38.525000000000006</v>
      </c>
      <c r="T1414" s="9">
        <f t="shared" si="227"/>
        <v>31.125</v>
      </c>
      <c r="U1414" s="8">
        <f t="shared" si="228"/>
        <v>32.358333333333334</v>
      </c>
      <c r="V1414" s="8">
        <f t="shared" si="229"/>
        <v>32.049999999999997</v>
      </c>
    </row>
    <row r="1415" spans="1:22" ht="13.5" x14ac:dyDescent="0.25">
      <c r="A1415" s="3">
        <f>RSI!A1415</f>
        <v>44074</v>
      </c>
      <c r="B1415" s="2">
        <f>RSI!B1415</f>
        <v>2.7946</v>
      </c>
      <c r="C1415" s="2">
        <f>RSI!I1415</f>
        <v>59.699973310141573</v>
      </c>
      <c r="D1415" s="2">
        <f>MACD!E1415</f>
        <v>3.0602451036804368E-2</v>
      </c>
      <c r="E1415" s="2">
        <f>MACD!F1415</f>
        <v>1.746874984396125E-2</v>
      </c>
      <c r="F1415" s="2">
        <f>'Moving Avg'!D1415</f>
        <v>2.7795999999999998</v>
      </c>
      <c r="G1415" s="2">
        <f>'Moving Avg'!F1415</f>
        <v>2.7899250000000007</v>
      </c>
      <c r="H1415" s="2">
        <f>'Moving Avg'!G1415</f>
        <v>2.636794000000001</v>
      </c>
      <c r="I1415" s="2">
        <f>'Moving Avg'!H1415</f>
        <v>2.2713429999999981</v>
      </c>
      <c r="J1415" s="6" t="str">
        <f>OBV!F1415</f>
        <v>BULLISH</v>
      </c>
      <c r="K1415" s="6" t="str">
        <f>OBV!G1415</f>
        <v>NEUTRAL</v>
      </c>
      <c r="L1415" s="6" t="str">
        <f>OBV!H1415</f>
        <v>NEUTRAL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49.5</v>
      </c>
      <c r="Q1415" s="9">
        <f t="shared" si="224"/>
        <v>23.675000000000001</v>
      </c>
      <c r="R1415" s="9">
        <f t="shared" si="225"/>
        <v>34.875</v>
      </c>
      <c r="S1415" s="9">
        <f t="shared" si="226"/>
        <v>38.525000000000006</v>
      </c>
      <c r="T1415" s="9">
        <f t="shared" si="227"/>
        <v>31.125</v>
      </c>
      <c r="U1415" s="8">
        <f t="shared" si="228"/>
        <v>32.358333333333334</v>
      </c>
      <c r="V1415" s="8">
        <f t="shared" si="229"/>
        <v>32.049999999999997</v>
      </c>
    </row>
    <row r="1416" spans="1:22" ht="13.5" x14ac:dyDescent="0.25">
      <c r="A1416" s="3">
        <f>RSI!A1416</f>
        <v>44075</v>
      </c>
      <c r="B1416" s="2">
        <f>RSI!B1416</f>
        <v>2.7946</v>
      </c>
      <c r="C1416" s="2">
        <f>RSI!I1416</f>
        <v>59.69997331014158</v>
      </c>
      <c r="D1416" s="2">
        <f>MACD!E1416</f>
        <v>1.8609115210805882E-2</v>
      </c>
      <c r="E1416" s="2">
        <f>MACD!F1416</f>
        <v>1.7696822917330178E-2</v>
      </c>
      <c r="F1416" s="2">
        <f>'Moving Avg'!D1416</f>
        <v>2.7946</v>
      </c>
      <c r="G1416" s="2">
        <f>'Moving Avg'!F1416</f>
        <v>2.7894550000000007</v>
      </c>
      <c r="H1416" s="2">
        <f>'Moving Avg'!G1416</f>
        <v>2.6459980000000014</v>
      </c>
      <c r="I1416" s="2">
        <f>'Moving Avg'!H1416</f>
        <v>2.2742924999999978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  <c r="M1416" s="8">
        <f t="shared" si="220"/>
        <v>25</v>
      </c>
      <c r="N1416" s="8">
        <f t="shared" si="221"/>
        <v>0</v>
      </c>
      <c r="O1416" s="8">
        <f t="shared" si="222"/>
        <v>50</v>
      </c>
      <c r="P1416" s="8">
        <f t="shared" si="223"/>
        <v>83.5</v>
      </c>
      <c r="Q1416" s="9">
        <f t="shared" si="224"/>
        <v>28.774999999999999</v>
      </c>
      <c r="R1416" s="9">
        <f t="shared" si="225"/>
        <v>43.375</v>
      </c>
      <c r="S1416" s="9">
        <f t="shared" si="226"/>
        <v>53.825000000000003</v>
      </c>
      <c r="T1416" s="9">
        <f t="shared" si="227"/>
        <v>39.625</v>
      </c>
      <c r="U1416" s="8">
        <f t="shared" si="228"/>
        <v>41.991666666666667</v>
      </c>
      <c r="V1416" s="8">
        <f t="shared" si="229"/>
        <v>41.400000000000006</v>
      </c>
    </row>
    <row r="1417" spans="1:22" ht="13.5" x14ac:dyDescent="0.25">
      <c r="A1417" s="3">
        <f>RSI!A1417</f>
        <v>44076</v>
      </c>
      <c r="B1417" s="2">
        <f>RSI!B1417</f>
        <v>2.7946</v>
      </c>
      <c r="C1417" s="2">
        <f>RSI!I1417</f>
        <v>59.69997331014158</v>
      </c>
      <c r="D1417" s="2">
        <f>MACD!E1417</f>
        <v>1.9684318022792358E-2</v>
      </c>
      <c r="E1417" s="2">
        <f>MACD!F1417</f>
        <v>1.8094321938422614E-2</v>
      </c>
      <c r="F1417" s="2">
        <f>'Moving Avg'!D1417</f>
        <v>2.7946</v>
      </c>
      <c r="G1417" s="2">
        <f>'Moving Avg'!F1417</f>
        <v>2.7889850000000007</v>
      </c>
      <c r="H1417" s="2">
        <f>'Moving Avg'!G1417</f>
        <v>2.6555720000000007</v>
      </c>
      <c r="I1417" s="2">
        <f>'Moving Avg'!H1417</f>
        <v>2.277565999999998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25</v>
      </c>
      <c r="N1417" s="8">
        <f t="shared" si="221"/>
        <v>0</v>
      </c>
      <c r="O1417" s="8">
        <f t="shared" si="222"/>
        <v>50</v>
      </c>
      <c r="P1417" s="8">
        <f t="shared" si="223"/>
        <v>33</v>
      </c>
      <c r="Q1417" s="9">
        <f t="shared" si="224"/>
        <v>21.2</v>
      </c>
      <c r="R1417" s="9">
        <f t="shared" si="225"/>
        <v>30.75</v>
      </c>
      <c r="S1417" s="9">
        <f t="shared" si="226"/>
        <v>31.1</v>
      </c>
      <c r="T1417" s="9">
        <f t="shared" si="227"/>
        <v>27</v>
      </c>
      <c r="U1417" s="8">
        <f t="shared" si="228"/>
        <v>27.683333333333337</v>
      </c>
      <c r="V1417" s="8">
        <f t="shared" si="229"/>
        <v>27.512500000000003</v>
      </c>
    </row>
    <row r="1418" spans="1:22" ht="13.5" x14ac:dyDescent="0.25">
      <c r="A1418" s="3">
        <f>RSI!A1418</f>
        <v>44077</v>
      </c>
      <c r="B1418" s="2">
        <f>RSI!B1418</f>
        <v>2.7946</v>
      </c>
      <c r="C1418" s="2">
        <f>RSI!I1418</f>
        <v>59.69997331014158</v>
      </c>
      <c r="D1418" s="2">
        <f>MACD!E1418</f>
        <v>2.0302390675797977E-2</v>
      </c>
      <c r="E1418" s="2">
        <f>MACD!F1418</f>
        <v>1.8535935685897686E-2</v>
      </c>
      <c r="F1418" s="2">
        <f>'Moving Avg'!D1418</f>
        <v>2.7946</v>
      </c>
      <c r="G1418" s="2">
        <f>'Moving Avg'!F1418</f>
        <v>2.7885150000000007</v>
      </c>
      <c r="H1418" s="2">
        <f>'Moving Avg'!G1418</f>
        <v>2.6653320000000007</v>
      </c>
      <c r="I1418" s="2">
        <f>'Moving Avg'!H1418</f>
        <v>2.280654499999998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25</v>
      </c>
      <c r="N1418" s="8">
        <f t="shared" si="221"/>
        <v>0</v>
      </c>
      <c r="O1418" s="8">
        <f t="shared" si="222"/>
        <v>50</v>
      </c>
      <c r="P1418" s="8">
        <f t="shared" si="223"/>
        <v>33</v>
      </c>
      <c r="Q1418" s="9">
        <f t="shared" si="224"/>
        <v>21.2</v>
      </c>
      <c r="R1418" s="9">
        <f t="shared" si="225"/>
        <v>30.75</v>
      </c>
      <c r="S1418" s="9">
        <f t="shared" si="226"/>
        <v>31.1</v>
      </c>
      <c r="T1418" s="9">
        <f t="shared" si="227"/>
        <v>27</v>
      </c>
      <c r="U1418" s="8">
        <f t="shared" si="228"/>
        <v>27.683333333333337</v>
      </c>
      <c r="V1418" s="8">
        <f t="shared" si="229"/>
        <v>27.512500000000003</v>
      </c>
    </row>
    <row r="1419" spans="1:22" ht="13.5" x14ac:dyDescent="0.25">
      <c r="A1419" s="3">
        <f>RSI!A1419</f>
        <v>44078</v>
      </c>
      <c r="B1419" s="2">
        <f>RSI!B1419</f>
        <v>2.7946</v>
      </c>
      <c r="C1419" s="2">
        <f>RSI!I1419</f>
        <v>59.69997331014158</v>
      </c>
      <c r="D1419" s="2">
        <f>MACD!E1419</f>
        <v>2.0555269356349104E-2</v>
      </c>
      <c r="E1419" s="2">
        <f>MACD!F1419</f>
        <v>1.893980241998797E-2</v>
      </c>
      <c r="F1419" s="2">
        <f>'Moving Avg'!D1419</f>
        <v>2.7946</v>
      </c>
      <c r="G1419" s="2">
        <f>'Moving Avg'!F1419</f>
        <v>2.7880450000000008</v>
      </c>
      <c r="H1419" s="2">
        <f>'Moving Avg'!G1419</f>
        <v>2.6739800000000007</v>
      </c>
      <c r="I1419" s="2">
        <f>'Moving Avg'!H1419</f>
        <v>2.283649999999998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25</v>
      </c>
      <c r="N1419" s="8">
        <f t="shared" si="221"/>
        <v>0</v>
      </c>
      <c r="O1419" s="8">
        <f t="shared" si="222"/>
        <v>50</v>
      </c>
      <c r="P1419" s="8">
        <f t="shared" si="223"/>
        <v>33</v>
      </c>
      <c r="Q1419" s="9">
        <f t="shared" si="224"/>
        <v>21.2</v>
      </c>
      <c r="R1419" s="9">
        <f t="shared" si="225"/>
        <v>30.75</v>
      </c>
      <c r="S1419" s="9">
        <f t="shared" si="226"/>
        <v>31.1</v>
      </c>
      <c r="T1419" s="9">
        <f t="shared" si="227"/>
        <v>27</v>
      </c>
      <c r="U1419" s="8">
        <f t="shared" si="228"/>
        <v>27.683333333333337</v>
      </c>
      <c r="V1419" s="8">
        <f t="shared" si="229"/>
        <v>27.512500000000003</v>
      </c>
    </row>
    <row r="1420" spans="1:22" ht="13.5" x14ac:dyDescent="0.25">
      <c r="A1420" s="3">
        <f>RSI!A1420</f>
        <v>44081</v>
      </c>
      <c r="B1420" s="2">
        <f>RSI!B1420</f>
        <v>2.7946</v>
      </c>
      <c r="C1420" s="2">
        <f>RSI!I1420</f>
        <v>59.69997331014158</v>
      </c>
      <c r="D1420" s="2">
        <f>MACD!E1420</f>
        <v>2.0519145594885213E-2</v>
      </c>
      <c r="E1420" s="2">
        <f>MACD!F1420</f>
        <v>1.9255671054967418E-2</v>
      </c>
      <c r="F1420" s="2">
        <f>'Moving Avg'!D1420</f>
        <v>2.7946</v>
      </c>
      <c r="G1420" s="2">
        <f>'Moving Avg'!F1420</f>
        <v>2.7875750000000008</v>
      </c>
      <c r="H1420" s="2">
        <f>'Moving Avg'!G1420</f>
        <v>2.6818860000000004</v>
      </c>
      <c r="I1420" s="2">
        <f>'Moving Avg'!H1420</f>
        <v>2.2866454999999974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25</v>
      </c>
      <c r="N1420" s="8">
        <f t="shared" si="221"/>
        <v>0</v>
      </c>
      <c r="O1420" s="8">
        <f t="shared" si="222"/>
        <v>50</v>
      </c>
      <c r="P1420" s="8">
        <f t="shared" si="223"/>
        <v>33</v>
      </c>
      <c r="Q1420" s="9">
        <f t="shared" si="224"/>
        <v>21.2</v>
      </c>
      <c r="R1420" s="9">
        <f t="shared" si="225"/>
        <v>30.75</v>
      </c>
      <c r="S1420" s="9">
        <f t="shared" si="226"/>
        <v>31.1</v>
      </c>
      <c r="T1420" s="9">
        <f t="shared" si="227"/>
        <v>27</v>
      </c>
      <c r="U1420" s="8">
        <f t="shared" si="228"/>
        <v>27.683333333333337</v>
      </c>
      <c r="V1420" s="8">
        <f t="shared" si="229"/>
        <v>27.512500000000003</v>
      </c>
    </row>
    <row r="1421" spans="1:22" ht="13.5" x14ac:dyDescent="0.25">
      <c r="A1421" s="3">
        <f>RSI!A1421</f>
        <v>44082</v>
      </c>
      <c r="B1421" s="2">
        <f>RSI!B1421</f>
        <v>2.7195999999999998</v>
      </c>
      <c r="C1421" s="2">
        <f>RSI!I1421</f>
        <v>43.631037124903777</v>
      </c>
      <c r="D1421" s="2">
        <f>MACD!E1421</f>
        <v>1.4274101102628389E-2</v>
      </c>
      <c r="E1421" s="2">
        <f>MACD!F1421</f>
        <v>1.8259357064499614E-2</v>
      </c>
      <c r="F1421" s="2">
        <f>'Moving Avg'!D1421</f>
        <v>2.7795999999999998</v>
      </c>
      <c r="G1421" s="2">
        <f>'Moving Avg'!F1421</f>
        <v>2.7833550000000007</v>
      </c>
      <c r="H1421" s="2">
        <f>'Moving Avg'!G1421</f>
        <v>2.6882920000000015</v>
      </c>
      <c r="I1421" s="2">
        <f>'Moving Avg'!H1421</f>
        <v>2.2897294999999978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25</v>
      </c>
      <c r="N1421" s="8">
        <f t="shared" si="221"/>
        <v>45</v>
      </c>
      <c r="O1421" s="8">
        <f t="shared" si="222"/>
        <v>50</v>
      </c>
      <c r="P1421" s="8">
        <f t="shared" si="223"/>
        <v>16.5</v>
      </c>
      <c r="Q1421" s="9">
        <f t="shared" si="224"/>
        <v>34.475000000000001</v>
      </c>
      <c r="R1421" s="9">
        <f t="shared" si="225"/>
        <v>35.625</v>
      </c>
      <c r="S1421" s="9">
        <f t="shared" si="226"/>
        <v>30.425000000000001</v>
      </c>
      <c r="T1421" s="9">
        <f t="shared" si="227"/>
        <v>34.125</v>
      </c>
      <c r="U1421" s="8">
        <f t="shared" si="228"/>
        <v>33.508333333333333</v>
      </c>
      <c r="V1421" s="8">
        <f t="shared" si="229"/>
        <v>33.662499999999994</v>
      </c>
    </row>
    <row r="1422" spans="1:22" ht="13.5" x14ac:dyDescent="0.25">
      <c r="A1422" s="3">
        <f>RSI!A1422</f>
        <v>44083</v>
      </c>
      <c r="B1422" s="2">
        <f>RSI!B1422</f>
        <v>2.7195999999999998</v>
      </c>
      <c r="C1422" s="2">
        <f>RSI!I1422</f>
        <v>43.63103712490377</v>
      </c>
      <c r="D1422" s="2">
        <f>MACD!E1422</f>
        <v>2.0757053695844796E-2</v>
      </c>
      <c r="E1422" s="2">
        <f>MACD!F1422</f>
        <v>1.8758896390768651E-2</v>
      </c>
      <c r="F1422" s="2">
        <f>'Moving Avg'!D1422</f>
        <v>2.7646000000000002</v>
      </c>
      <c r="G1422" s="2">
        <f>'Moving Avg'!F1422</f>
        <v>2.7791350000000006</v>
      </c>
      <c r="H1422" s="2">
        <f>'Moving Avg'!G1422</f>
        <v>2.6946980000000007</v>
      </c>
      <c r="I1422" s="2">
        <f>'Moving Avg'!H1422</f>
        <v>2.2928134999999976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0</v>
      </c>
      <c r="O1422" s="8">
        <f t="shared" si="222"/>
        <v>50</v>
      </c>
      <c r="P1422" s="8">
        <f t="shared" si="223"/>
        <v>16.5</v>
      </c>
      <c r="Q1422" s="9">
        <f t="shared" si="224"/>
        <v>18.725000000000001</v>
      </c>
      <c r="R1422" s="9">
        <f t="shared" si="225"/>
        <v>26.625</v>
      </c>
      <c r="S1422" s="9">
        <f t="shared" si="226"/>
        <v>23.675000000000001</v>
      </c>
      <c r="T1422" s="9">
        <f t="shared" si="227"/>
        <v>22.875</v>
      </c>
      <c r="U1422" s="8">
        <f t="shared" si="228"/>
        <v>23.008333333333336</v>
      </c>
      <c r="V1422" s="8">
        <f t="shared" si="229"/>
        <v>22.975000000000001</v>
      </c>
    </row>
    <row r="1423" spans="1:22" ht="13.5" x14ac:dyDescent="0.25">
      <c r="A1423" s="3">
        <f>RSI!A1423</f>
        <v>44084</v>
      </c>
      <c r="B1423" s="2">
        <f>RSI!B1423</f>
        <v>2.7195999999999998</v>
      </c>
      <c r="C1423" s="2">
        <f>RSI!I1423</f>
        <v>43.63103712490377</v>
      </c>
      <c r="D1423" s="2">
        <f>MACD!E1423</f>
        <v>2.6454443292286189E-2</v>
      </c>
      <c r="E1423" s="2">
        <f>MACD!F1423</f>
        <v>2.0298005771072158E-2</v>
      </c>
      <c r="F1423" s="2">
        <f>'Moving Avg'!D1423</f>
        <v>2.7496</v>
      </c>
      <c r="G1423" s="2">
        <f>'Moving Avg'!F1423</f>
        <v>2.7758500000000006</v>
      </c>
      <c r="H1423" s="2">
        <f>'Moving Avg'!G1423</f>
        <v>2.6994380000000011</v>
      </c>
      <c r="I1423" s="2">
        <f>'Moving Avg'!H1423</f>
        <v>2.2958974999999979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25</v>
      </c>
      <c r="N1423" s="8">
        <f t="shared" si="221"/>
        <v>0</v>
      </c>
      <c r="O1423" s="8">
        <f t="shared" si="222"/>
        <v>50</v>
      </c>
      <c r="P1423" s="8">
        <f t="shared" si="223"/>
        <v>16.5</v>
      </c>
      <c r="Q1423" s="9">
        <f t="shared" si="224"/>
        <v>18.725000000000001</v>
      </c>
      <c r="R1423" s="9">
        <f t="shared" si="225"/>
        <v>26.625</v>
      </c>
      <c r="S1423" s="9">
        <f t="shared" si="226"/>
        <v>23.675000000000001</v>
      </c>
      <c r="T1423" s="9">
        <f t="shared" si="227"/>
        <v>22.875</v>
      </c>
      <c r="U1423" s="8">
        <f t="shared" si="228"/>
        <v>23.008333333333336</v>
      </c>
      <c r="V1423" s="8">
        <f t="shared" si="229"/>
        <v>22.975000000000001</v>
      </c>
    </row>
    <row r="1424" spans="1:22" ht="13.5" x14ac:dyDescent="0.25">
      <c r="A1424" s="3">
        <f>RSI!A1424</f>
        <v>44085</v>
      </c>
      <c r="B1424" s="2">
        <f>RSI!B1424</f>
        <v>2.7195999999999998</v>
      </c>
      <c r="C1424" s="2">
        <f>RSI!I1424</f>
        <v>43.631037124903763</v>
      </c>
      <c r="D1424" s="2">
        <f>MACD!E1424</f>
        <v>3.1471435787592039E-2</v>
      </c>
      <c r="E1424" s="2">
        <f>MACD!F1424</f>
        <v>2.2532691774376133E-2</v>
      </c>
      <c r="F1424" s="2">
        <f>'Moving Avg'!D1424</f>
        <v>2.7345999999999995</v>
      </c>
      <c r="G1424" s="2">
        <f>'Moving Avg'!F1424</f>
        <v>2.7721000000000005</v>
      </c>
      <c r="H1424" s="2">
        <f>'Moving Avg'!G1424</f>
        <v>2.7041780000000015</v>
      </c>
      <c r="I1424" s="2">
        <f>'Moving Avg'!H1424</f>
        <v>2.2990739999999983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25</v>
      </c>
      <c r="N1424" s="8">
        <f t="shared" si="221"/>
        <v>0</v>
      </c>
      <c r="O1424" s="8">
        <f t="shared" si="222"/>
        <v>50</v>
      </c>
      <c r="P1424" s="8">
        <f t="shared" si="223"/>
        <v>16.5</v>
      </c>
      <c r="Q1424" s="9">
        <f t="shared" si="224"/>
        <v>18.725000000000001</v>
      </c>
      <c r="R1424" s="9">
        <f t="shared" si="225"/>
        <v>26.625</v>
      </c>
      <c r="S1424" s="9">
        <f t="shared" si="226"/>
        <v>23.675000000000001</v>
      </c>
      <c r="T1424" s="9">
        <f t="shared" si="227"/>
        <v>22.875</v>
      </c>
      <c r="U1424" s="8">
        <f t="shared" si="228"/>
        <v>23.008333333333336</v>
      </c>
      <c r="V1424" s="8">
        <f t="shared" si="229"/>
        <v>22.975000000000001</v>
      </c>
    </row>
    <row r="1425" spans="1:22" ht="13.5" x14ac:dyDescent="0.25">
      <c r="A1425" s="3">
        <f>RSI!A1425</f>
        <v>44088</v>
      </c>
      <c r="B1425" s="2">
        <f>RSI!B1425</f>
        <v>2.7195999999999998</v>
      </c>
      <c r="C1425" s="2">
        <f>RSI!I1425</f>
        <v>43.631037124903763</v>
      </c>
      <c r="D1425" s="2">
        <f>MACD!E1425</f>
        <v>3.5898179927360552E-2</v>
      </c>
      <c r="E1425" s="2">
        <f>MACD!F1425</f>
        <v>2.5205789404973016E-2</v>
      </c>
      <c r="F1425" s="2">
        <f>'Moving Avg'!D1425</f>
        <v>2.7195999999999998</v>
      </c>
      <c r="G1425" s="2">
        <f>'Moving Avg'!F1425</f>
        <v>2.7683500000000003</v>
      </c>
      <c r="H1425" s="2">
        <f>'Moving Avg'!G1425</f>
        <v>2.7076200000000017</v>
      </c>
      <c r="I1425" s="2">
        <f>'Moving Avg'!H1425</f>
        <v>2.3025284999999984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0"/>
        <v>25</v>
      </c>
      <c r="N1425" s="8">
        <f t="shared" si="221"/>
        <v>0</v>
      </c>
      <c r="O1425" s="8">
        <f t="shared" si="222"/>
        <v>50</v>
      </c>
      <c r="P1425" s="8">
        <f t="shared" si="223"/>
        <v>16.5</v>
      </c>
      <c r="Q1425" s="9">
        <f t="shared" si="224"/>
        <v>18.725000000000001</v>
      </c>
      <c r="R1425" s="9">
        <f t="shared" si="225"/>
        <v>26.625</v>
      </c>
      <c r="S1425" s="9">
        <f t="shared" si="226"/>
        <v>23.675000000000001</v>
      </c>
      <c r="T1425" s="9">
        <f t="shared" si="227"/>
        <v>22.875</v>
      </c>
      <c r="U1425" s="8">
        <f t="shared" si="228"/>
        <v>23.008333333333336</v>
      </c>
      <c r="V1425" s="8">
        <f t="shared" si="229"/>
        <v>22.975000000000001</v>
      </c>
    </row>
    <row r="1426" spans="1:22" ht="13.5" x14ac:dyDescent="0.25">
      <c r="A1426" s="3">
        <f>RSI!A1426</f>
        <v>44089</v>
      </c>
      <c r="B1426" s="2">
        <f>RSI!B1426</f>
        <v>2.7195999999999998</v>
      </c>
      <c r="C1426" s="2">
        <f>RSI!I1426</f>
        <v>43.631037124903763</v>
      </c>
      <c r="D1426" s="2">
        <f>MACD!E1426</f>
        <v>3.9812031547665327E-2</v>
      </c>
      <c r="E1426" s="2">
        <f>MACD!F1426</f>
        <v>2.8127037833511483E-2</v>
      </c>
      <c r="F1426" s="2">
        <f>'Moving Avg'!D1426</f>
        <v>2.7195999999999998</v>
      </c>
      <c r="G1426" s="2">
        <f>'Moving Avg'!F1426</f>
        <v>2.7683499999999999</v>
      </c>
      <c r="H1426" s="2">
        <f>'Moving Avg'!G1426</f>
        <v>2.7132860000000019</v>
      </c>
      <c r="I1426" s="2">
        <f>'Moving Avg'!H1426</f>
        <v>2.3059829999999981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  <c r="M1426" s="8">
        <f t="shared" si="220"/>
        <v>25</v>
      </c>
      <c r="N1426" s="8">
        <f t="shared" si="221"/>
        <v>0</v>
      </c>
      <c r="O1426" s="8">
        <f t="shared" si="222"/>
        <v>50</v>
      </c>
      <c r="P1426" s="8">
        <f t="shared" si="223"/>
        <v>33</v>
      </c>
      <c r="Q1426" s="9">
        <f t="shared" si="224"/>
        <v>21.2</v>
      </c>
      <c r="R1426" s="9">
        <f t="shared" si="225"/>
        <v>30.75</v>
      </c>
      <c r="S1426" s="9">
        <f t="shared" si="226"/>
        <v>31.1</v>
      </c>
      <c r="T1426" s="9">
        <f t="shared" si="227"/>
        <v>27</v>
      </c>
      <c r="U1426" s="8">
        <f t="shared" si="228"/>
        <v>27.683333333333337</v>
      </c>
      <c r="V1426" s="8">
        <f t="shared" si="229"/>
        <v>27.512500000000003</v>
      </c>
    </row>
    <row r="1427" spans="1:22" ht="13.5" x14ac:dyDescent="0.25">
      <c r="A1427" s="3">
        <f>RSI!A1427</f>
        <v>44090</v>
      </c>
      <c r="B1427" s="2">
        <f>RSI!B1427</f>
        <v>2.7101999999999999</v>
      </c>
      <c r="C1427" s="2">
        <f>RSI!I1427</f>
        <v>41.449765464116588</v>
      </c>
      <c r="D1427" s="2">
        <f>MACD!E1427</f>
        <v>4.3975738298072997E-2</v>
      </c>
      <c r="E1427" s="2">
        <f>MACD!F1427</f>
        <v>3.129677792642379E-2</v>
      </c>
      <c r="F1427" s="2">
        <f>'Moving Avg'!D1427</f>
        <v>2.7177199999999999</v>
      </c>
      <c r="G1427" s="2">
        <f>'Moving Avg'!F1427</f>
        <v>2.7641299999999998</v>
      </c>
      <c r="H1427" s="2">
        <f>'Moving Avg'!G1427</f>
        <v>2.7187640000000011</v>
      </c>
      <c r="I1427" s="2">
        <f>'Moving Avg'!H1427</f>
        <v>2.3098999999999981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25</v>
      </c>
      <c r="N1427" s="8">
        <f t="shared" si="221"/>
        <v>0</v>
      </c>
      <c r="O1427" s="8">
        <f t="shared" si="222"/>
        <v>50</v>
      </c>
      <c r="P1427" s="8">
        <f t="shared" si="223"/>
        <v>16.5</v>
      </c>
      <c r="Q1427" s="9">
        <f t="shared" si="224"/>
        <v>18.725000000000001</v>
      </c>
      <c r="R1427" s="9">
        <f t="shared" si="225"/>
        <v>26.625</v>
      </c>
      <c r="S1427" s="9">
        <f t="shared" si="226"/>
        <v>23.675000000000001</v>
      </c>
      <c r="T1427" s="9">
        <f t="shared" si="227"/>
        <v>22.875</v>
      </c>
      <c r="U1427" s="8">
        <f t="shared" si="228"/>
        <v>23.008333333333336</v>
      </c>
      <c r="V1427" s="8">
        <f t="shared" si="229"/>
        <v>22.975000000000001</v>
      </c>
    </row>
    <row r="1428" spans="1:22" ht="13.5" x14ac:dyDescent="0.25">
      <c r="A1428" s="3">
        <f>RSI!A1428</f>
        <v>44091</v>
      </c>
      <c r="B1428" s="2">
        <f>RSI!B1428</f>
        <v>2.6352000000000002</v>
      </c>
      <c r="C1428" s="2">
        <f>RSI!I1428</f>
        <v>28.994601322692418</v>
      </c>
      <c r="D1428" s="2">
        <f>MACD!E1428</f>
        <v>5.3254132609098281E-2</v>
      </c>
      <c r="E1428" s="2">
        <f>MACD!F1428</f>
        <v>3.5688248862958689E-2</v>
      </c>
      <c r="F1428" s="2">
        <f>'Moving Avg'!D1428</f>
        <v>2.7008400000000004</v>
      </c>
      <c r="G1428" s="2">
        <f>'Moving Avg'!F1428</f>
        <v>2.7561599999999995</v>
      </c>
      <c r="H1428" s="2">
        <f>'Moving Avg'!G1428</f>
        <v>2.7247800000000009</v>
      </c>
      <c r="I1428" s="2">
        <f>'Moving Avg'!H1428</f>
        <v>2.3133954999999982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50</v>
      </c>
      <c r="N1428" s="8">
        <f t="shared" si="221"/>
        <v>0</v>
      </c>
      <c r="O1428" s="8">
        <f t="shared" si="222"/>
        <v>50</v>
      </c>
      <c r="P1428" s="8">
        <f t="shared" si="223"/>
        <v>16.5</v>
      </c>
      <c r="Q1428" s="9">
        <f t="shared" si="224"/>
        <v>27.475000000000001</v>
      </c>
      <c r="R1428" s="9">
        <f t="shared" si="225"/>
        <v>31.625</v>
      </c>
      <c r="S1428" s="9">
        <f t="shared" si="226"/>
        <v>27.425000000000001</v>
      </c>
      <c r="T1428" s="9">
        <f t="shared" si="227"/>
        <v>29.125</v>
      </c>
      <c r="U1428" s="8">
        <f t="shared" si="228"/>
        <v>28.841666666666669</v>
      </c>
      <c r="V1428" s="8">
        <f t="shared" si="229"/>
        <v>28.912500000000001</v>
      </c>
    </row>
    <row r="1429" spans="1:22" ht="13.5" x14ac:dyDescent="0.25">
      <c r="A1429" s="3">
        <f>RSI!A1429</f>
        <v>44092</v>
      </c>
      <c r="B1429" s="2">
        <f>RSI!B1429</f>
        <v>2.7008999999999999</v>
      </c>
      <c r="C1429" s="2">
        <f>RSI!I1429</f>
        <v>44.677264456700627</v>
      </c>
      <c r="D1429" s="2">
        <f>MACD!E1429</f>
        <v>5.6866502709085331E-2</v>
      </c>
      <c r="E1429" s="2">
        <f>MACD!F1429</f>
        <v>3.9923899632184019E-2</v>
      </c>
      <c r="F1429" s="2">
        <f>'Moving Avg'!D1429</f>
        <v>2.6971000000000003</v>
      </c>
      <c r="G1429" s="2">
        <f>'Moving Avg'!F1429</f>
        <v>2.7514749999999997</v>
      </c>
      <c r="H1429" s="2">
        <f>'Moving Avg'!G1429</f>
        <v>2.7309980000000009</v>
      </c>
      <c r="I1429" s="2">
        <f>'Moving Avg'!H1429</f>
        <v>2.317219499999998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0</v>
      </c>
      <c r="O1429" s="8">
        <f t="shared" si="222"/>
        <v>50</v>
      </c>
      <c r="P1429" s="8">
        <f t="shared" si="223"/>
        <v>16.5</v>
      </c>
      <c r="Q1429" s="9">
        <f t="shared" si="224"/>
        <v>18.725000000000001</v>
      </c>
      <c r="R1429" s="9">
        <f t="shared" si="225"/>
        <v>26.625</v>
      </c>
      <c r="S1429" s="9">
        <f t="shared" si="226"/>
        <v>23.675000000000001</v>
      </c>
      <c r="T1429" s="9">
        <f t="shared" si="227"/>
        <v>22.875</v>
      </c>
      <c r="U1429" s="8">
        <f t="shared" si="228"/>
        <v>23.008333333333336</v>
      </c>
      <c r="V1429" s="8">
        <f t="shared" si="229"/>
        <v>22.975000000000001</v>
      </c>
    </row>
    <row r="1430" spans="1:22" ht="13.5" x14ac:dyDescent="0.25">
      <c r="A1430" s="3">
        <f>RSI!A1430</f>
        <v>44095</v>
      </c>
      <c r="B1430" s="2">
        <f>RSI!B1430</f>
        <v>2.7008999999999999</v>
      </c>
      <c r="C1430" s="2">
        <f>RSI!I1430</f>
        <v>44.677264456700634</v>
      </c>
      <c r="D1430" s="2">
        <f>MACD!E1430</f>
        <v>6.0116462158259498E-2</v>
      </c>
      <c r="E1430" s="2">
        <f>MACD!F1430</f>
        <v>4.3962412137399119E-2</v>
      </c>
      <c r="F1430" s="2">
        <f>'Moving Avg'!D1430</f>
        <v>2.6933600000000006</v>
      </c>
      <c r="G1430" s="2">
        <f>'Moving Avg'!F1430</f>
        <v>2.7467899999999994</v>
      </c>
      <c r="H1430" s="2">
        <f>'Moving Avg'!G1430</f>
        <v>2.7355480000000005</v>
      </c>
      <c r="I1430" s="2">
        <f>'Moving Avg'!H1430</f>
        <v>2.3210899999999977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0</v>
      </c>
      <c r="O1430" s="8">
        <f t="shared" si="222"/>
        <v>50</v>
      </c>
      <c r="P1430" s="8">
        <f t="shared" si="223"/>
        <v>16.5</v>
      </c>
      <c r="Q1430" s="9">
        <f t="shared" si="224"/>
        <v>18.725000000000001</v>
      </c>
      <c r="R1430" s="9">
        <f t="shared" si="225"/>
        <v>26.625</v>
      </c>
      <c r="S1430" s="9">
        <f t="shared" si="226"/>
        <v>23.675000000000001</v>
      </c>
      <c r="T1430" s="9">
        <f t="shared" si="227"/>
        <v>22.875</v>
      </c>
      <c r="U1430" s="8">
        <f t="shared" si="228"/>
        <v>23.008333333333336</v>
      </c>
      <c r="V1430" s="8">
        <f t="shared" si="229"/>
        <v>22.975000000000001</v>
      </c>
    </row>
    <row r="1431" spans="1:22" ht="13.5" x14ac:dyDescent="0.25">
      <c r="A1431" s="3">
        <f>RSI!A1431</f>
        <v>44096</v>
      </c>
      <c r="B1431" s="2">
        <f>RSI!B1431</f>
        <v>2.7195999999999998</v>
      </c>
      <c r="C1431" s="2">
        <f>RSI!I1431</f>
        <v>48.436636328227955</v>
      </c>
      <c r="D1431" s="2">
        <f>MACD!E1431</f>
        <v>5.0121798340282187E-2</v>
      </c>
      <c r="E1431" s="2">
        <f>MACD!F1431</f>
        <v>4.519428937797574E-2</v>
      </c>
      <c r="F1431" s="2">
        <f>'Moving Avg'!D1431</f>
        <v>2.6933599999999998</v>
      </c>
      <c r="G1431" s="2">
        <f>'Moving Avg'!F1431</f>
        <v>2.7467899999999994</v>
      </c>
      <c r="H1431" s="2">
        <f>'Moving Avg'!G1431</f>
        <v>2.7389900000000011</v>
      </c>
      <c r="I1431" s="2">
        <f>'Moving Avg'!H1431</f>
        <v>2.325053999999998</v>
      </c>
      <c r="J1431" s="6" t="str">
        <f>OBV!F1431</f>
        <v>BEARISH</v>
      </c>
      <c r="K1431" s="6" t="str">
        <f>OBV!G1431</f>
        <v>NEUTRAL</v>
      </c>
      <c r="L1431" s="6" t="str">
        <f>OBV!H1431</f>
        <v>NEUTRAL</v>
      </c>
      <c r="M1431" s="8">
        <f t="shared" si="220"/>
        <v>25</v>
      </c>
      <c r="N1431" s="8">
        <f t="shared" si="221"/>
        <v>0</v>
      </c>
      <c r="O1431" s="8">
        <f t="shared" si="222"/>
        <v>50</v>
      </c>
      <c r="P1431" s="8">
        <f t="shared" si="223"/>
        <v>16.5</v>
      </c>
      <c r="Q1431" s="9">
        <f t="shared" si="224"/>
        <v>18.725000000000001</v>
      </c>
      <c r="R1431" s="9">
        <f t="shared" si="225"/>
        <v>26.625</v>
      </c>
      <c r="S1431" s="9">
        <f t="shared" si="226"/>
        <v>23.675000000000001</v>
      </c>
      <c r="T1431" s="9">
        <f t="shared" si="227"/>
        <v>22.875</v>
      </c>
      <c r="U1431" s="8">
        <f t="shared" si="228"/>
        <v>23.008333333333336</v>
      </c>
      <c r="V1431" s="8">
        <f t="shared" si="229"/>
        <v>22.975000000000001</v>
      </c>
    </row>
    <row r="1432" spans="1:22" ht="13.5" x14ac:dyDescent="0.25">
      <c r="A1432" s="3">
        <f>RSI!A1432</f>
        <v>44097</v>
      </c>
      <c r="B1432" s="2">
        <f>RSI!B1432</f>
        <v>2.7195999999999998</v>
      </c>
      <c r="C1432" s="2">
        <f>RSI!I1432</f>
        <v>48.436636328227955</v>
      </c>
      <c r="D1432" s="2">
        <f>MACD!E1432</f>
        <v>4.1720032689840369E-2</v>
      </c>
      <c r="E1432" s="2">
        <f>MACD!F1432</f>
        <v>4.4499438040348664E-2</v>
      </c>
      <c r="F1432" s="2">
        <f>'Moving Avg'!D1432</f>
        <v>2.6952399999999996</v>
      </c>
      <c r="G1432" s="2">
        <f>'Moving Avg'!F1432</f>
        <v>2.7430399999999993</v>
      </c>
      <c r="H1432" s="2">
        <f>'Moving Avg'!G1432</f>
        <v>2.7409500000000016</v>
      </c>
      <c r="I1432" s="2">
        <f>'Moving Avg'!H1432</f>
        <v>2.329295999999998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25</v>
      </c>
      <c r="N1432" s="8">
        <f t="shared" si="221"/>
        <v>45</v>
      </c>
      <c r="O1432" s="8">
        <f t="shared" si="222"/>
        <v>50</v>
      </c>
      <c r="P1432" s="8">
        <f t="shared" si="223"/>
        <v>83.5</v>
      </c>
      <c r="Q1432" s="9">
        <f t="shared" si="224"/>
        <v>44.524999999999999</v>
      </c>
      <c r="R1432" s="9">
        <f t="shared" si="225"/>
        <v>52.375</v>
      </c>
      <c r="S1432" s="9">
        <f t="shared" si="226"/>
        <v>60.575000000000003</v>
      </c>
      <c r="T1432" s="9">
        <f t="shared" si="227"/>
        <v>50.875</v>
      </c>
      <c r="U1432" s="8">
        <f t="shared" si="228"/>
        <v>52.491666666666674</v>
      </c>
      <c r="V1432" s="8">
        <f t="shared" si="229"/>
        <v>52.087500000000006</v>
      </c>
    </row>
    <row r="1433" spans="1:22" ht="13.5" x14ac:dyDescent="0.25">
      <c r="A1433" s="3">
        <f>RSI!A1433</f>
        <v>44098</v>
      </c>
      <c r="B1433" s="2">
        <f>RSI!B1433</f>
        <v>2.6446000000000001</v>
      </c>
      <c r="C1433" s="2">
        <f>RSI!I1433</f>
        <v>36.80364310171138</v>
      </c>
      <c r="D1433" s="2">
        <f>MACD!E1433</f>
        <v>4.0217566351861134E-2</v>
      </c>
      <c r="E1433" s="2">
        <f>MACD!F1433</f>
        <v>4.3643063702651162E-2</v>
      </c>
      <c r="F1433" s="2">
        <f>'Moving Avg'!D1433</f>
        <v>2.69712</v>
      </c>
      <c r="G1433" s="2">
        <f>'Moving Avg'!F1433</f>
        <v>2.7355399999999994</v>
      </c>
      <c r="H1433" s="2">
        <f>'Moving Avg'!G1433</f>
        <v>2.7391860000000015</v>
      </c>
      <c r="I1433" s="2">
        <f>'Moving Avg'!H1433</f>
        <v>2.3328849999999979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0"/>
        <v>25</v>
      </c>
      <c r="N1433" s="8">
        <f t="shared" si="221"/>
        <v>45</v>
      </c>
      <c r="O1433" s="8">
        <f t="shared" si="222"/>
        <v>50</v>
      </c>
      <c r="P1433" s="8">
        <f t="shared" si="223"/>
        <v>83.5</v>
      </c>
      <c r="Q1433" s="9">
        <f t="shared" si="224"/>
        <v>44.524999999999999</v>
      </c>
      <c r="R1433" s="9">
        <f t="shared" si="225"/>
        <v>52.375</v>
      </c>
      <c r="S1433" s="9">
        <f t="shared" si="226"/>
        <v>60.575000000000003</v>
      </c>
      <c r="T1433" s="9">
        <f t="shared" si="227"/>
        <v>50.875</v>
      </c>
      <c r="U1433" s="8">
        <f t="shared" si="228"/>
        <v>52.491666666666674</v>
      </c>
      <c r="V1433" s="8">
        <f t="shared" si="229"/>
        <v>52.087500000000006</v>
      </c>
    </row>
    <row r="1434" spans="1:22" ht="13.5" x14ac:dyDescent="0.25">
      <c r="A1434" s="3">
        <f>RSI!A1434</f>
        <v>44099</v>
      </c>
      <c r="B1434" s="2">
        <f>RSI!B1434</f>
        <v>2.7008999999999999</v>
      </c>
      <c r="C1434" s="2">
        <f>RSI!I1434</f>
        <v>47.07861247966099</v>
      </c>
      <c r="D1434" s="2">
        <f>MACD!E1434</f>
        <v>3.5266431000431364E-2</v>
      </c>
      <c r="E1434" s="2">
        <f>MACD!F1434</f>
        <v>4.1967737162207204E-2</v>
      </c>
      <c r="F1434" s="2">
        <f>'Moving Avg'!D1434</f>
        <v>2.6971200000000004</v>
      </c>
      <c r="G1434" s="2">
        <f>'Moving Avg'!F1434</f>
        <v>2.7308549999999991</v>
      </c>
      <c r="H1434" s="2">
        <f>'Moving Avg'!G1434</f>
        <v>2.7400320000000007</v>
      </c>
      <c r="I1434" s="2">
        <f>'Moving Avg'!H1434</f>
        <v>2.337079499999998</v>
      </c>
      <c r="J1434" s="6" t="str">
        <f>OBV!F1434</f>
        <v>BULLISH</v>
      </c>
      <c r="K1434" s="6" t="str">
        <f>OBV!G1434</f>
        <v>NEUTRAL</v>
      </c>
      <c r="L1434" s="6" t="str">
        <f>OBV!H1434</f>
        <v>NEUTRAL</v>
      </c>
      <c r="M1434" s="8">
        <f t="shared" si="220"/>
        <v>25</v>
      </c>
      <c r="N1434" s="8">
        <f t="shared" si="221"/>
        <v>45</v>
      </c>
      <c r="O1434" s="8">
        <f t="shared" si="222"/>
        <v>50</v>
      </c>
      <c r="P1434" s="8">
        <f t="shared" si="223"/>
        <v>49.5</v>
      </c>
      <c r="Q1434" s="9">
        <f t="shared" si="224"/>
        <v>39.424999999999997</v>
      </c>
      <c r="R1434" s="9">
        <f t="shared" si="225"/>
        <v>43.875</v>
      </c>
      <c r="S1434" s="9">
        <f t="shared" si="226"/>
        <v>45.275000000000006</v>
      </c>
      <c r="T1434" s="9">
        <f t="shared" si="227"/>
        <v>42.375</v>
      </c>
      <c r="U1434" s="8">
        <f t="shared" si="228"/>
        <v>42.858333333333327</v>
      </c>
      <c r="V1434" s="8">
        <f t="shared" si="229"/>
        <v>42.737499999999997</v>
      </c>
    </row>
    <row r="1435" spans="1:22" ht="13.5" x14ac:dyDescent="0.25">
      <c r="A1435" s="3">
        <f>RSI!A1435</f>
        <v>44102</v>
      </c>
      <c r="B1435" s="2">
        <f>RSI!B1435</f>
        <v>2.7008999999999999</v>
      </c>
      <c r="C1435" s="2">
        <f>RSI!I1435</f>
        <v>47.07861247966099</v>
      </c>
      <c r="D1435" s="2">
        <f>MACD!E1435</f>
        <v>3.119854511540332E-2</v>
      </c>
      <c r="E1435" s="2">
        <f>MACD!F1435</f>
        <v>3.9813898752846431E-2</v>
      </c>
      <c r="F1435" s="2">
        <f>'Moving Avg'!D1435</f>
        <v>2.6971200000000004</v>
      </c>
      <c r="G1435" s="2">
        <f>'Moving Avg'!F1435</f>
        <v>2.7261699999999989</v>
      </c>
      <c r="H1435" s="2">
        <f>'Moving Avg'!G1435</f>
        <v>2.7408780000000008</v>
      </c>
      <c r="I1435" s="2">
        <f>'Moving Avg'!H1435</f>
        <v>2.3412279999999983</v>
      </c>
      <c r="J1435" s="6" t="str">
        <f>OBV!F1435</f>
        <v>BULLISH</v>
      </c>
      <c r="K1435" s="6" t="str">
        <f>OBV!G1435</f>
        <v>NEUTRAL</v>
      </c>
      <c r="L1435" s="6" t="str">
        <f>OBV!H1435</f>
        <v>NEUTRAL</v>
      </c>
      <c r="M1435" s="8">
        <f t="shared" si="220"/>
        <v>25</v>
      </c>
      <c r="N1435" s="8">
        <f t="shared" si="221"/>
        <v>45</v>
      </c>
      <c r="O1435" s="8">
        <f t="shared" si="222"/>
        <v>50</v>
      </c>
      <c r="P1435" s="8">
        <f t="shared" si="223"/>
        <v>49.5</v>
      </c>
      <c r="Q1435" s="9">
        <f t="shared" si="224"/>
        <v>39.424999999999997</v>
      </c>
      <c r="R1435" s="9">
        <f t="shared" si="225"/>
        <v>43.875</v>
      </c>
      <c r="S1435" s="9">
        <f t="shared" si="226"/>
        <v>45.275000000000006</v>
      </c>
      <c r="T1435" s="9">
        <f t="shared" si="227"/>
        <v>42.375</v>
      </c>
      <c r="U1435" s="8">
        <f t="shared" si="228"/>
        <v>42.858333333333327</v>
      </c>
      <c r="V1435" s="8">
        <f t="shared" si="229"/>
        <v>42.737499999999997</v>
      </c>
    </row>
    <row r="1436" spans="1:22" ht="13.5" x14ac:dyDescent="0.25">
      <c r="A1436" s="3">
        <f>RSI!A1436</f>
        <v>44103</v>
      </c>
      <c r="B1436" s="2">
        <f>RSI!B1436</f>
        <v>2.7008999999999999</v>
      </c>
      <c r="C1436" s="2">
        <f>RSI!I1436</f>
        <v>47.07861247966099</v>
      </c>
      <c r="D1436" s="2">
        <f>MACD!E1436</f>
        <v>2.7869021471972122E-2</v>
      </c>
      <c r="E1436" s="2">
        <f>MACD!F1436</f>
        <v>3.7424923296671575E-2</v>
      </c>
      <c r="F1436" s="2">
        <f>'Moving Avg'!D1436</f>
        <v>2.6933800000000003</v>
      </c>
      <c r="G1436" s="2">
        <f>'Moving Avg'!F1436</f>
        <v>2.721484999999999</v>
      </c>
      <c r="H1436" s="2">
        <f>'Moving Avg'!G1436</f>
        <v>2.7417240000000005</v>
      </c>
      <c r="I1436" s="2">
        <f>'Moving Avg'!H1436</f>
        <v>2.3449594999999985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  <c r="M1436" s="8">
        <f t="shared" si="220"/>
        <v>25</v>
      </c>
      <c r="N1436" s="8">
        <f t="shared" si="221"/>
        <v>45</v>
      </c>
      <c r="O1436" s="8">
        <f t="shared" si="222"/>
        <v>50</v>
      </c>
      <c r="P1436" s="8">
        <f t="shared" si="223"/>
        <v>66.5</v>
      </c>
      <c r="Q1436" s="9">
        <f t="shared" si="224"/>
        <v>41.975000000000001</v>
      </c>
      <c r="R1436" s="9">
        <f t="shared" si="225"/>
        <v>48.125</v>
      </c>
      <c r="S1436" s="9">
        <f t="shared" si="226"/>
        <v>52.924999999999997</v>
      </c>
      <c r="T1436" s="9">
        <f t="shared" si="227"/>
        <v>46.625</v>
      </c>
      <c r="U1436" s="8">
        <f t="shared" si="228"/>
        <v>47.67499999999999</v>
      </c>
      <c r="V1436" s="8">
        <f t="shared" si="229"/>
        <v>47.412499999999994</v>
      </c>
    </row>
    <row r="1437" spans="1:22" ht="13.5" x14ac:dyDescent="0.25">
      <c r="A1437" s="3">
        <f>RSI!A1437</f>
        <v>44104</v>
      </c>
      <c r="B1437" s="2">
        <f>RSI!B1437</f>
        <v>2.7008999999999999</v>
      </c>
      <c r="C1437" s="2">
        <f>RSI!I1437</f>
        <v>47.07861247966099</v>
      </c>
      <c r="D1437" s="2">
        <f>MACD!E1437</f>
        <v>2.3709776207494482E-2</v>
      </c>
      <c r="E1437" s="2">
        <f>MACD!F1437</f>
        <v>3.4681893878836162E-2</v>
      </c>
      <c r="F1437" s="2">
        <f>'Moving Avg'!D1437</f>
        <v>2.6896399999999998</v>
      </c>
      <c r="G1437" s="2">
        <f>'Moving Avg'!F1437</f>
        <v>2.7167999999999992</v>
      </c>
      <c r="H1437" s="2">
        <f>'Moving Avg'!G1437</f>
        <v>2.7425700000000002</v>
      </c>
      <c r="I1437" s="2">
        <f>'Moving Avg'!H1437</f>
        <v>2.3489689999999985</v>
      </c>
      <c r="J1437" s="6" t="str">
        <f>OBV!F1437</f>
        <v>BULLISH</v>
      </c>
      <c r="K1437" s="6" t="str">
        <f>OBV!G1437</f>
        <v>NEUTRAL</v>
      </c>
      <c r="L1437" s="6" t="str">
        <f>OBV!H1437</f>
        <v>BULLISH DIVERGENCE</v>
      </c>
      <c r="M1437" s="8">
        <f t="shared" si="220"/>
        <v>25</v>
      </c>
      <c r="N1437" s="8">
        <f t="shared" si="221"/>
        <v>45</v>
      </c>
      <c r="O1437" s="8">
        <f t="shared" si="222"/>
        <v>50</v>
      </c>
      <c r="P1437" s="8">
        <f t="shared" si="223"/>
        <v>66.5</v>
      </c>
      <c r="Q1437" s="9">
        <f t="shared" si="224"/>
        <v>41.975000000000001</v>
      </c>
      <c r="R1437" s="9">
        <f t="shared" si="225"/>
        <v>48.125</v>
      </c>
      <c r="S1437" s="9">
        <f t="shared" si="226"/>
        <v>52.924999999999997</v>
      </c>
      <c r="T1437" s="9">
        <f t="shared" si="227"/>
        <v>46.625</v>
      </c>
      <c r="U1437" s="8">
        <f t="shared" si="228"/>
        <v>47.67499999999999</v>
      </c>
      <c r="V1437" s="8">
        <f t="shared" si="229"/>
        <v>47.412499999999994</v>
      </c>
    </row>
    <row r="1438" spans="1:22" ht="13.5" x14ac:dyDescent="0.25">
      <c r="A1438" s="3">
        <f>RSI!A1438</f>
        <v>44105</v>
      </c>
      <c r="B1438" s="2">
        <f>RSI!B1438</f>
        <v>2.7008999999999999</v>
      </c>
      <c r="C1438" s="2">
        <f>RSI!I1438</f>
        <v>47.07861247966099</v>
      </c>
      <c r="D1438" s="2">
        <f>MACD!E1438</f>
        <v>8.7484327529039341E-3</v>
      </c>
      <c r="E1438" s="2">
        <f>MACD!F1438</f>
        <v>2.9495201653649716E-2</v>
      </c>
      <c r="F1438" s="2">
        <f>'Moving Avg'!D1438</f>
        <v>2.7008999999999999</v>
      </c>
      <c r="G1438" s="2">
        <f>'Moving Avg'!F1438</f>
        <v>2.7121149999999989</v>
      </c>
      <c r="H1438" s="2">
        <f>'Moving Avg'!G1438</f>
        <v>2.7434160000000003</v>
      </c>
      <c r="I1438" s="2">
        <f>'Moving Avg'!H1438</f>
        <v>2.3531634999999982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25</v>
      </c>
      <c r="N1438" s="8">
        <f t="shared" si="221"/>
        <v>100</v>
      </c>
      <c r="O1438" s="8">
        <f t="shared" si="222"/>
        <v>50</v>
      </c>
      <c r="P1438" s="8">
        <f t="shared" si="223"/>
        <v>83.5</v>
      </c>
      <c r="Q1438" s="9">
        <f t="shared" si="224"/>
        <v>63.774999999999999</v>
      </c>
      <c r="R1438" s="9">
        <f t="shared" si="225"/>
        <v>63.375</v>
      </c>
      <c r="S1438" s="9">
        <f t="shared" si="226"/>
        <v>68.825000000000003</v>
      </c>
      <c r="T1438" s="9">
        <f t="shared" si="227"/>
        <v>64.625</v>
      </c>
      <c r="U1438" s="8">
        <f t="shared" si="228"/>
        <v>65.325000000000003</v>
      </c>
      <c r="V1438" s="8">
        <f t="shared" si="229"/>
        <v>65.150000000000006</v>
      </c>
    </row>
    <row r="1439" spans="1:22" ht="13.5" x14ac:dyDescent="0.25">
      <c r="A1439" s="3">
        <f>RSI!A1439</f>
        <v>44106</v>
      </c>
      <c r="B1439" s="2">
        <f>RSI!B1439</f>
        <v>2.7008999999999999</v>
      </c>
      <c r="C1439" s="2">
        <f>RSI!I1439</f>
        <v>47.07861247966099</v>
      </c>
      <c r="D1439" s="2">
        <f>MACD!E1439</f>
        <v>6.2858595875932011E-3</v>
      </c>
      <c r="E1439" s="2">
        <f>MACD!F1439</f>
        <v>2.4853333240438414E-2</v>
      </c>
      <c r="F1439" s="2">
        <f>'Moving Avg'!D1439</f>
        <v>2.7008999999999999</v>
      </c>
      <c r="G1439" s="2">
        <f>'Moving Avg'!F1439</f>
        <v>2.7074299999999991</v>
      </c>
      <c r="H1439" s="2">
        <f>'Moving Avg'!G1439</f>
        <v>2.744262</v>
      </c>
      <c r="I1439" s="2">
        <f>'Moving Avg'!H1439</f>
        <v>2.3570799999999985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25</v>
      </c>
      <c r="N1439" s="8">
        <f t="shared" si="221"/>
        <v>45</v>
      </c>
      <c r="O1439" s="8">
        <f t="shared" si="222"/>
        <v>50</v>
      </c>
      <c r="P1439" s="8">
        <f t="shared" si="223"/>
        <v>33</v>
      </c>
      <c r="Q1439" s="9">
        <f t="shared" si="224"/>
        <v>36.950000000000003</v>
      </c>
      <c r="R1439" s="9">
        <f t="shared" si="225"/>
        <v>39.75</v>
      </c>
      <c r="S1439" s="9">
        <f t="shared" si="226"/>
        <v>37.85</v>
      </c>
      <c r="T1439" s="9">
        <f t="shared" si="227"/>
        <v>38.25</v>
      </c>
      <c r="U1439" s="8">
        <f t="shared" si="228"/>
        <v>38.183333333333337</v>
      </c>
      <c r="V1439" s="8">
        <f t="shared" si="229"/>
        <v>38.200000000000003</v>
      </c>
    </row>
    <row r="1440" spans="1:22" ht="13.5" x14ac:dyDescent="0.25">
      <c r="A1440" s="3">
        <f>RSI!A1440</f>
        <v>44109</v>
      </c>
      <c r="B1440" s="2">
        <f>RSI!B1440</f>
        <v>2.7195999999999998</v>
      </c>
      <c r="C1440" s="2">
        <f>RSI!I1440</f>
        <v>51.190438330500733</v>
      </c>
      <c r="D1440" s="2">
        <f>MACD!E1440</f>
        <v>2.8996742348565974E-3</v>
      </c>
      <c r="E1440" s="2">
        <f>MACD!F1440</f>
        <v>2.0462601439322051E-2</v>
      </c>
      <c r="F1440" s="2">
        <f>'Moving Avg'!D1440</f>
        <v>2.7046399999999999</v>
      </c>
      <c r="G1440" s="2">
        <f>'Moving Avg'!F1440</f>
        <v>2.7036799999999994</v>
      </c>
      <c r="H1440" s="2">
        <f>'Moving Avg'!G1440</f>
        <v>2.7454820000000009</v>
      </c>
      <c r="I1440" s="2">
        <f>'Moving Avg'!H1440</f>
        <v>2.3610899999999986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  <c r="M1440" s="8">
        <f t="shared" si="220"/>
        <v>25</v>
      </c>
      <c r="N1440" s="8">
        <f t="shared" si="221"/>
        <v>45</v>
      </c>
      <c r="O1440" s="8">
        <f t="shared" si="222"/>
        <v>50</v>
      </c>
      <c r="P1440" s="8">
        <f t="shared" si="223"/>
        <v>67</v>
      </c>
      <c r="Q1440" s="9">
        <f t="shared" si="224"/>
        <v>42.05</v>
      </c>
      <c r="R1440" s="9">
        <f t="shared" si="225"/>
        <v>48.25</v>
      </c>
      <c r="S1440" s="9">
        <f t="shared" si="226"/>
        <v>53.150000000000006</v>
      </c>
      <c r="T1440" s="9">
        <f t="shared" si="227"/>
        <v>46.75</v>
      </c>
      <c r="U1440" s="8">
        <f t="shared" si="228"/>
        <v>47.816666666666663</v>
      </c>
      <c r="V1440" s="8">
        <f t="shared" si="229"/>
        <v>47.55</v>
      </c>
    </row>
    <row r="1441" spans="1:22" ht="13.5" x14ac:dyDescent="0.25">
      <c r="A1441" s="3">
        <f>RSI!A1441</f>
        <v>44110</v>
      </c>
      <c r="B1441" s="2">
        <f>RSI!B1441</f>
        <v>2.7195999999999998</v>
      </c>
      <c r="C1441" s="2">
        <f>RSI!I1441</f>
        <v>51.190438330500733</v>
      </c>
      <c r="D1441" s="2">
        <f>MACD!E1441</f>
        <v>2.8774529558197592E-3</v>
      </c>
      <c r="E1441" s="2">
        <f>MACD!F1441</f>
        <v>1.6945571742621596E-2</v>
      </c>
      <c r="F1441" s="2">
        <f>'Moving Avg'!D1441</f>
        <v>2.7083799999999996</v>
      </c>
      <c r="G1441" s="2">
        <f>'Moving Avg'!F1441</f>
        <v>2.7036799999999994</v>
      </c>
      <c r="H1441" s="2">
        <f>'Moving Avg'!G1441</f>
        <v>2.7467020000000013</v>
      </c>
      <c r="I1441" s="2">
        <f>'Moving Avg'!H1441</f>
        <v>2.3652389999999985</v>
      </c>
      <c r="J1441" s="6" t="str">
        <f>OBV!F1441</f>
        <v>BULLISH</v>
      </c>
      <c r="K1441" s="6" t="str">
        <f>OBV!G1441</f>
        <v>WEAK</v>
      </c>
      <c r="L1441" s="6" t="str">
        <f>OBV!H1441</f>
        <v>CONFIRMED BULLISH</v>
      </c>
      <c r="M1441" s="8">
        <f t="shared" si="220"/>
        <v>25</v>
      </c>
      <c r="N1441" s="8">
        <f t="shared" si="221"/>
        <v>45</v>
      </c>
      <c r="O1441" s="8">
        <f t="shared" si="222"/>
        <v>50</v>
      </c>
      <c r="P1441" s="8">
        <f t="shared" si="223"/>
        <v>67</v>
      </c>
      <c r="Q1441" s="9">
        <f t="shared" si="224"/>
        <v>42.05</v>
      </c>
      <c r="R1441" s="9">
        <f t="shared" si="225"/>
        <v>48.25</v>
      </c>
      <c r="S1441" s="9">
        <f t="shared" si="226"/>
        <v>53.150000000000006</v>
      </c>
      <c r="T1441" s="9">
        <f t="shared" si="227"/>
        <v>46.75</v>
      </c>
      <c r="U1441" s="8">
        <f t="shared" si="228"/>
        <v>47.816666666666663</v>
      </c>
      <c r="V1441" s="8">
        <f t="shared" si="229"/>
        <v>47.55</v>
      </c>
    </row>
    <row r="1442" spans="1:22" ht="13.5" x14ac:dyDescent="0.25">
      <c r="A1442" s="3">
        <f>RSI!A1442</f>
        <v>44111</v>
      </c>
      <c r="B1442" s="2">
        <f>RSI!B1442</f>
        <v>2.5977000000000001</v>
      </c>
      <c r="C1442" s="2">
        <f>RSI!I1442</f>
        <v>32.247948911855872</v>
      </c>
      <c r="D1442" s="2">
        <f>MACD!E1442</f>
        <v>1.1856881264769914E-2</v>
      </c>
      <c r="E1442" s="2">
        <f>MACD!F1442</f>
        <v>1.5927833647051259E-2</v>
      </c>
      <c r="F1442" s="2">
        <f>'Moving Avg'!D1442</f>
        <v>2.6877399999999998</v>
      </c>
      <c r="G1442" s="2">
        <f>'Moving Avg'!F1442</f>
        <v>2.6975849999999992</v>
      </c>
      <c r="H1442" s="2">
        <f>'Moving Avg'!G1442</f>
        <v>2.7454840000000007</v>
      </c>
      <c r="I1442" s="2">
        <f>'Moving Avg'!H1442</f>
        <v>2.3688249999999984</v>
      </c>
      <c r="J1442" s="6" t="str">
        <f>OBV!F1442</f>
        <v>BULLISH</v>
      </c>
      <c r="K1442" s="6" t="str">
        <f>OBV!G1442</f>
        <v>WEAK</v>
      </c>
      <c r="L1442" s="6" t="str">
        <f>OBV!H1442</f>
        <v>BULLISH DIVERGENCE</v>
      </c>
      <c r="M1442" s="8">
        <f t="shared" si="220"/>
        <v>25</v>
      </c>
      <c r="N1442" s="8">
        <f t="shared" si="221"/>
        <v>45</v>
      </c>
      <c r="O1442" s="8">
        <f t="shared" si="222"/>
        <v>50</v>
      </c>
      <c r="P1442" s="8">
        <f t="shared" si="223"/>
        <v>50</v>
      </c>
      <c r="Q1442" s="9">
        <f t="shared" si="224"/>
        <v>39.5</v>
      </c>
      <c r="R1442" s="9">
        <f t="shared" si="225"/>
        <v>44</v>
      </c>
      <c r="S1442" s="9">
        <f t="shared" si="226"/>
        <v>45.5</v>
      </c>
      <c r="T1442" s="9">
        <f t="shared" si="227"/>
        <v>42.5</v>
      </c>
      <c r="U1442" s="8">
        <f t="shared" si="228"/>
        <v>43</v>
      </c>
      <c r="V1442" s="8">
        <f t="shared" si="229"/>
        <v>42.875</v>
      </c>
    </row>
    <row r="1443" spans="1:22" ht="13.5" x14ac:dyDescent="0.25">
      <c r="A1443" s="3">
        <f>RSI!A1443</f>
        <v>44112</v>
      </c>
      <c r="B1443" s="2">
        <f>RSI!B1443</f>
        <v>2.4477000000000002</v>
      </c>
      <c r="C1443" s="2">
        <f>RSI!I1443</f>
        <v>21.637602224367683</v>
      </c>
      <c r="D1443" s="2">
        <f>MACD!E1443</f>
        <v>1.9718748102098171E-2</v>
      </c>
      <c r="E1443" s="2">
        <f>MACD!F1443</f>
        <v>1.6686016538060643E-2</v>
      </c>
      <c r="F1443" s="2">
        <f>'Moving Avg'!D1443</f>
        <v>2.6371000000000002</v>
      </c>
      <c r="G1443" s="2">
        <f>'Moving Avg'!F1443</f>
        <v>2.6839899999999997</v>
      </c>
      <c r="H1443" s="2">
        <f>'Moving Avg'!G1443</f>
        <v>2.7412660000000013</v>
      </c>
      <c r="I1443" s="2">
        <f>'Moving Avg'!H1443</f>
        <v>2.3717534999999987</v>
      </c>
      <c r="J1443" s="6" t="str">
        <f>OBV!F1443</f>
        <v>BULLISH</v>
      </c>
      <c r="K1443" s="6" t="str">
        <f>OBV!G1443</f>
        <v>WEAK</v>
      </c>
      <c r="L1443" s="6" t="str">
        <f>OBV!H1443</f>
        <v>BULLISH DIVERGENCE</v>
      </c>
      <c r="M1443" s="8">
        <f t="shared" si="220"/>
        <v>50</v>
      </c>
      <c r="N1443" s="8">
        <f t="shared" si="221"/>
        <v>0</v>
      </c>
      <c r="O1443" s="8">
        <f t="shared" si="222"/>
        <v>50</v>
      </c>
      <c r="P1443" s="8">
        <f t="shared" si="223"/>
        <v>50</v>
      </c>
      <c r="Q1443" s="9">
        <f t="shared" si="224"/>
        <v>32.5</v>
      </c>
      <c r="R1443" s="9">
        <f t="shared" si="225"/>
        <v>40</v>
      </c>
      <c r="S1443" s="9">
        <f t="shared" si="226"/>
        <v>42.5</v>
      </c>
      <c r="T1443" s="9">
        <f t="shared" si="227"/>
        <v>37.5</v>
      </c>
      <c r="U1443" s="8">
        <f t="shared" si="228"/>
        <v>38.333333333333336</v>
      </c>
      <c r="V1443" s="8">
        <f t="shared" si="229"/>
        <v>38.125</v>
      </c>
    </row>
    <row r="1444" spans="1:22" ht="13.5" x14ac:dyDescent="0.25">
      <c r="A1444" s="3">
        <f>RSI!A1444</f>
        <v>44113</v>
      </c>
      <c r="B1444" s="2">
        <f>RSI!B1444</f>
        <v>2.3633000000000002</v>
      </c>
      <c r="C1444" s="2">
        <f>RSI!I1444</f>
        <v>18.040782169810043</v>
      </c>
      <c r="D1444" s="2">
        <f>MACD!E1444</f>
        <v>4.2810880261234363E-2</v>
      </c>
      <c r="E1444" s="2">
        <f>MACD!F1444</f>
        <v>2.1910989282695387E-2</v>
      </c>
      <c r="F1444" s="2">
        <f>'Moving Avg'!D1444</f>
        <v>2.5695800000000002</v>
      </c>
      <c r="G1444" s="2">
        <f>'Moving Avg'!F1444</f>
        <v>2.666175</v>
      </c>
      <c r="H1444" s="2">
        <f>'Moving Avg'!G1444</f>
        <v>2.7353600000000013</v>
      </c>
      <c r="I1444" s="2">
        <f>'Moving Avg'!H1444</f>
        <v>2.3739819999999985</v>
      </c>
      <c r="J1444" s="6" t="str">
        <f>OBV!F1444</f>
        <v>BULLISH</v>
      </c>
      <c r="K1444" s="6" t="str">
        <f>OBV!G1444</f>
        <v>WEAK</v>
      </c>
      <c r="L1444" s="6" t="str">
        <f>OBV!H1444</f>
        <v>BULLISH DIVERGENCE</v>
      </c>
      <c r="M1444" s="8">
        <f t="shared" si="220"/>
        <v>50</v>
      </c>
      <c r="N1444" s="8">
        <f t="shared" si="221"/>
        <v>0</v>
      </c>
      <c r="O1444" s="8">
        <f t="shared" si="222"/>
        <v>50</v>
      </c>
      <c r="P1444" s="8">
        <f t="shared" si="223"/>
        <v>50</v>
      </c>
      <c r="Q1444" s="9">
        <f t="shared" si="224"/>
        <v>32.5</v>
      </c>
      <c r="R1444" s="9">
        <f t="shared" si="225"/>
        <v>40</v>
      </c>
      <c r="S1444" s="9">
        <f t="shared" si="226"/>
        <v>42.5</v>
      </c>
      <c r="T1444" s="9">
        <f t="shared" si="227"/>
        <v>37.5</v>
      </c>
      <c r="U1444" s="8">
        <f t="shared" si="228"/>
        <v>38.333333333333336</v>
      </c>
      <c r="V1444" s="8">
        <f t="shared" si="229"/>
        <v>38.125</v>
      </c>
    </row>
    <row r="1445" spans="1:22" ht="13.5" x14ac:dyDescent="0.25">
      <c r="A1445" s="3">
        <f>RSI!A1445</f>
        <v>44116</v>
      </c>
      <c r="B1445" s="2">
        <f>RSI!B1445</f>
        <v>2.3256999999999999</v>
      </c>
      <c r="C1445" s="2">
        <f>RSI!I1445</f>
        <v>16.708270111903545</v>
      </c>
      <c r="D1445" s="2">
        <f>MACD!E1445</f>
        <v>6.7047611949888175E-2</v>
      </c>
      <c r="E1445" s="2">
        <f>MACD!F1445</f>
        <v>3.0938313816133947E-2</v>
      </c>
      <c r="F1445" s="2">
        <f>'Moving Avg'!D1445</f>
        <v>2.4907999999999997</v>
      </c>
      <c r="G1445" s="2">
        <f>'Moving Avg'!F1445</f>
        <v>2.6464799999999999</v>
      </c>
      <c r="H1445" s="2">
        <f>'Moving Avg'!G1445</f>
        <v>2.7259820000000015</v>
      </c>
      <c r="I1445" s="2">
        <f>'Moving Avg'!H1445</f>
        <v>2.3760224999999986</v>
      </c>
      <c r="J1445" s="6" t="str">
        <f>OBV!F1445</f>
        <v>BEARISH</v>
      </c>
      <c r="K1445" s="6" t="str">
        <f>OBV!G1445</f>
        <v>STRONG</v>
      </c>
      <c r="L1445" s="6" t="str">
        <f>OBV!H1445</f>
        <v>CONFIRMED BEARISH</v>
      </c>
      <c r="M1445" s="8">
        <f t="shared" si="220"/>
        <v>50</v>
      </c>
      <c r="N1445" s="8">
        <f t="shared" si="221"/>
        <v>0</v>
      </c>
      <c r="O1445" s="8">
        <f t="shared" si="222"/>
        <v>50</v>
      </c>
      <c r="P1445" s="8">
        <f t="shared" si="223"/>
        <v>33</v>
      </c>
      <c r="Q1445" s="9">
        <f t="shared" si="224"/>
        <v>29.95</v>
      </c>
      <c r="R1445" s="9">
        <f t="shared" si="225"/>
        <v>35.75</v>
      </c>
      <c r="S1445" s="9">
        <f t="shared" si="226"/>
        <v>34.85</v>
      </c>
      <c r="T1445" s="9">
        <f t="shared" si="227"/>
        <v>33.25</v>
      </c>
      <c r="U1445" s="8">
        <f t="shared" si="228"/>
        <v>33.516666666666673</v>
      </c>
      <c r="V1445" s="8">
        <f t="shared" si="229"/>
        <v>33.450000000000003</v>
      </c>
    </row>
    <row r="1446" spans="1:22" ht="13.5" x14ac:dyDescent="0.25">
      <c r="A1446" s="3">
        <f>RSI!A1446</f>
        <v>44117</v>
      </c>
      <c r="B1446" s="2">
        <f>RSI!B1446</f>
        <v>2.3914</v>
      </c>
      <c r="C1446" s="2">
        <f>RSI!I1446</f>
        <v>26.872176175438369</v>
      </c>
      <c r="D1446" s="2">
        <f>MACD!E1446</f>
        <v>8.4681545757809396E-2</v>
      </c>
      <c r="E1446" s="2">
        <f>MACD!F1446</f>
        <v>4.1686960204469041E-2</v>
      </c>
      <c r="F1446" s="2">
        <f>'Moving Avg'!D1446</f>
        <v>2.4251600000000004</v>
      </c>
      <c r="G1446" s="2">
        <f>'Moving Avg'!F1446</f>
        <v>2.6300699999999999</v>
      </c>
      <c r="H1446" s="2">
        <f>'Moving Avg'!G1446</f>
        <v>2.7177300000000013</v>
      </c>
      <c r="I1446" s="2">
        <f>'Moving Avg'!H1446</f>
        <v>2.3782524999999985</v>
      </c>
      <c r="J1446" s="6" t="str">
        <f>OBV!F1446</f>
        <v>BEARISH</v>
      </c>
      <c r="K1446" s="6" t="str">
        <f>OBV!G1446</f>
        <v>STRONG</v>
      </c>
      <c r="L1446" s="6" t="str">
        <f>OBV!H1446</f>
        <v>CONFIRMED BEARISH</v>
      </c>
      <c r="M1446" s="8">
        <f t="shared" si="220"/>
        <v>50</v>
      </c>
      <c r="N1446" s="8">
        <f t="shared" si="221"/>
        <v>0</v>
      </c>
      <c r="O1446" s="8">
        <f t="shared" si="222"/>
        <v>50</v>
      </c>
      <c r="P1446" s="8">
        <f t="shared" si="223"/>
        <v>33</v>
      </c>
      <c r="Q1446" s="9">
        <f t="shared" si="224"/>
        <v>29.95</v>
      </c>
      <c r="R1446" s="9">
        <f t="shared" si="225"/>
        <v>35.75</v>
      </c>
      <c r="S1446" s="9">
        <f t="shared" si="226"/>
        <v>34.85</v>
      </c>
      <c r="T1446" s="9">
        <f t="shared" si="227"/>
        <v>33.25</v>
      </c>
      <c r="U1446" s="8">
        <f t="shared" si="228"/>
        <v>33.516666666666673</v>
      </c>
      <c r="V1446" s="8">
        <f t="shared" si="229"/>
        <v>33.450000000000003</v>
      </c>
    </row>
    <row r="1447" spans="1:22" ht="13.5" x14ac:dyDescent="0.25">
      <c r="A1447" s="3">
        <f>RSI!A1447</f>
        <v>44118</v>
      </c>
      <c r="B1447" s="2">
        <f>RSI!B1447</f>
        <v>2.3914</v>
      </c>
      <c r="C1447" s="2">
        <f>RSI!I1447</f>
        <v>26.872176175438369</v>
      </c>
      <c r="D1447" s="2">
        <f>MACD!E1447</f>
        <v>0.1010593395303081</v>
      </c>
      <c r="E1447" s="2">
        <f>MACD!F1447</f>
        <v>5.3561436069636856E-2</v>
      </c>
      <c r="F1447" s="2">
        <f>'Moving Avg'!D1447</f>
        <v>2.3838999999999997</v>
      </c>
      <c r="G1447" s="2">
        <f>'Moving Avg'!F1447</f>
        <v>2.6141299999999998</v>
      </c>
      <c r="H1447" s="2">
        <f>'Moving Avg'!G1447</f>
        <v>2.7094780000000016</v>
      </c>
      <c r="I1447" s="2">
        <f>'Moving Avg'!H1447</f>
        <v>2.3805289999999983</v>
      </c>
      <c r="J1447" s="6" t="str">
        <f>OBV!F1447</f>
        <v>BEARISH</v>
      </c>
      <c r="K1447" s="6" t="str">
        <f>OBV!G1447</f>
        <v>STRONG</v>
      </c>
      <c r="L1447" s="6" t="str">
        <f>OBV!H1447</f>
        <v>CONFIRMED BEARISH</v>
      </c>
      <c r="M1447" s="8">
        <f t="shared" si="220"/>
        <v>50</v>
      </c>
      <c r="N1447" s="8">
        <f t="shared" si="221"/>
        <v>0</v>
      </c>
      <c r="O1447" s="8">
        <f t="shared" si="222"/>
        <v>50</v>
      </c>
      <c r="P1447" s="8">
        <f t="shared" si="223"/>
        <v>33</v>
      </c>
      <c r="Q1447" s="9">
        <f t="shared" si="224"/>
        <v>29.95</v>
      </c>
      <c r="R1447" s="9">
        <f t="shared" si="225"/>
        <v>35.75</v>
      </c>
      <c r="S1447" s="9">
        <f t="shared" si="226"/>
        <v>34.85</v>
      </c>
      <c r="T1447" s="9">
        <f t="shared" si="227"/>
        <v>33.25</v>
      </c>
      <c r="U1447" s="8">
        <f t="shared" si="228"/>
        <v>33.516666666666673</v>
      </c>
      <c r="V1447" s="8">
        <f t="shared" si="229"/>
        <v>33.450000000000003</v>
      </c>
    </row>
    <row r="1448" spans="1:22" ht="13.5" x14ac:dyDescent="0.25">
      <c r="A1448" s="3">
        <f>RSI!A1448</f>
        <v>44120</v>
      </c>
      <c r="B1448" s="2">
        <f>RSI!B1448</f>
        <v>2.4569999999999999</v>
      </c>
      <c r="C1448" s="2">
        <f>RSI!I1448</f>
        <v>35.926299469191335</v>
      </c>
      <c r="D1448" s="2">
        <f>MACD!E1448</f>
        <v>0.11140707722066701</v>
      </c>
      <c r="E1448" s="2">
        <f>MACD!F1448</f>
        <v>6.5130564299842889E-2</v>
      </c>
      <c r="F1448" s="2">
        <f>'Moving Avg'!D1448</f>
        <v>2.3857599999999999</v>
      </c>
      <c r="G1448" s="2">
        <f>'Moving Avg'!F1448</f>
        <v>2.6052200000000001</v>
      </c>
      <c r="H1448" s="2">
        <f>'Moving Avg'!G1448</f>
        <v>2.7025380000000006</v>
      </c>
      <c r="I1448" s="2">
        <f>'Moving Avg'!H1448</f>
        <v>2.3829019999999983</v>
      </c>
      <c r="J1448" s="6" t="str">
        <f>OBV!F1448</f>
        <v>BEARISH</v>
      </c>
      <c r="K1448" s="6" t="str">
        <f>OBV!G1448</f>
        <v>STRONG</v>
      </c>
      <c r="L1448" s="6" t="str">
        <f>OBV!H1448</f>
        <v>BEARISH DIVERGENCE</v>
      </c>
      <c r="M1448" s="8">
        <f t="shared" si="220"/>
        <v>25</v>
      </c>
      <c r="N1448" s="8">
        <f t="shared" si="221"/>
        <v>0</v>
      </c>
      <c r="O1448" s="8">
        <f t="shared" si="222"/>
        <v>50</v>
      </c>
      <c r="P1448" s="8">
        <f t="shared" si="223"/>
        <v>33</v>
      </c>
      <c r="Q1448" s="9">
        <f t="shared" si="224"/>
        <v>21.2</v>
      </c>
      <c r="R1448" s="9">
        <f t="shared" si="225"/>
        <v>30.75</v>
      </c>
      <c r="S1448" s="9">
        <f t="shared" si="226"/>
        <v>31.1</v>
      </c>
      <c r="T1448" s="9">
        <f t="shared" si="227"/>
        <v>27</v>
      </c>
      <c r="U1448" s="8">
        <f t="shared" si="228"/>
        <v>27.683333333333337</v>
      </c>
      <c r="V1448" s="8">
        <f t="shared" si="229"/>
        <v>27.512500000000003</v>
      </c>
    </row>
    <row r="1449" spans="1:22" ht="13.5" x14ac:dyDescent="0.25">
      <c r="A1449" s="3">
        <f>RSI!A1449</f>
        <v>44123</v>
      </c>
      <c r="B1449" s="2">
        <f>RSI!B1449</f>
        <v>2.5226999999999999</v>
      </c>
      <c r="C1449" s="2">
        <f>RSI!I1449</f>
        <v>43.474667915983069</v>
      </c>
      <c r="D1449" s="2">
        <f>MACD!E1449</f>
        <v>0.11615750330604024</v>
      </c>
      <c r="E1449" s="2">
        <f>MACD!F1449</f>
        <v>7.5335952101082362E-2</v>
      </c>
      <c r="F1449" s="2">
        <f>'Moving Avg'!D1449</f>
        <v>2.41764</v>
      </c>
      <c r="G1449" s="2">
        <f>'Moving Avg'!F1449</f>
        <v>2.5963099999999999</v>
      </c>
      <c r="H1449" s="2">
        <f>'Moving Avg'!G1449</f>
        <v>2.6969120000000002</v>
      </c>
      <c r="I1449" s="2">
        <f>'Moving Avg'!H1449</f>
        <v>2.3856499999999983</v>
      </c>
      <c r="J1449" s="6" t="str">
        <f>OBV!F1449</f>
        <v>BEARISH</v>
      </c>
      <c r="K1449" s="6" t="str">
        <f>OBV!G1449</f>
        <v>NEUTRAL</v>
      </c>
      <c r="L1449" s="6" t="str">
        <f>OBV!H1449</f>
        <v>BEARISH DIVERGENCE</v>
      </c>
      <c r="M1449" s="8">
        <f t="shared" si="220"/>
        <v>25</v>
      </c>
      <c r="N1449" s="8">
        <f t="shared" si="221"/>
        <v>0</v>
      </c>
      <c r="O1449" s="8">
        <f t="shared" si="222"/>
        <v>50</v>
      </c>
      <c r="P1449" s="8">
        <f t="shared" si="223"/>
        <v>16.5</v>
      </c>
      <c r="Q1449" s="9">
        <f t="shared" si="224"/>
        <v>18.725000000000001</v>
      </c>
      <c r="R1449" s="9">
        <f t="shared" si="225"/>
        <v>26.625</v>
      </c>
      <c r="S1449" s="9">
        <f t="shared" si="226"/>
        <v>23.675000000000001</v>
      </c>
      <c r="T1449" s="9">
        <f t="shared" si="227"/>
        <v>22.875</v>
      </c>
      <c r="U1449" s="8">
        <f t="shared" si="228"/>
        <v>23.008333333333336</v>
      </c>
      <c r="V1449" s="8">
        <f t="shared" si="229"/>
        <v>22.975000000000001</v>
      </c>
    </row>
    <row r="1450" spans="1:22" ht="13.5" x14ac:dyDescent="0.25">
      <c r="A1450" s="3">
        <f>RSI!A1450</f>
        <v>44124</v>
      </c>
      <c r="B1450" s="2">
        <f>RSI!B1450</f>
        <v>2.5226999999999999</v>
      </c>
      <c r="C1450" s="2">
        <f>RSI!I1450</f>
        <v>43.474667915983069</v>
      </c>
      <c r="D1450" s="2">
        <f>MACD!E1450</f>
        <v>0.12346330718140619</v>
      </c>
      <c r="E1450" s="2">
        <f>MACD!F1450</f>
        <v>8.4961423117147133E-2</v>
      </c>
      <c r="F1450" s="2">
        <f>'Moving Avg'!D1450</f>
        <v>2.4570400000000001</v>
      </c>
      <c r="G1450" s="2">
        <f>'Moving Avg'!F1450</f>
        <v>2.5873999999999997</v>
      </c>
      <c r="H1450" s="2">
        <f>'Moving Avg'!G1450</f>
        <v>2.6912860000000007</v>
      </c>
      <c r="I1450" s="2">
        <f>'Moving Avg'!H1450</f>
        <v>2.3881659999999982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25</v>
      </c>
      <c r="N1450" s="8">
        <f t="shared" si="221"/>
        <v>0</v>
      </c>
      <c r="O1450" s="8">
        <f t="shared" si="222"/>
        <v>50</v>
      </c>
      <c r="P1450" s="8">
        <f t="shared" si="223"/>
        <v>83.5</v>
      </c>
      <c r="Q1450" s="9">
        <f t="shared" si="224"/>
        <v>28.774999999999999</v>
      </c>
      <c r="R1450" s="9">
        <f t="shared" si="225"/>
        <v>43.375</v>
      </c>
      <c r="S1450" s="9">
        <f t="shared" si="226"/>
        <v>53.825000000000003</v>
      </c>
      <c r="T1450" s="9">
        <f t="shared" si="227"/>
        <v>39.625</v>
      </c>
      <c r="U1450" s="8">
        <f t="shared" si="228"/>
        <v>41.991666666666667</v>
      </c>
      <c r="V1450" s="8">
        <f t="shared" si="229"/>
        <v>41.400000000000006</v>
      </c>
    </row>
    <row r="1451" spans="1:22" ht="13.5" x14ac:dyDescent="0.25">
      <c r="A1451" s="3">
        <f>RSI!A1451</f>
        <v>44125</v>
      </c>
      <c r="B1451" s="2">
        <f>RSI!B1451</f>
        <v>2.6164999999999998</v>
      </c>
      <c r="C1451" s="2">
        <f>RSI!I1451</f>
        <v>52.701053256306636</v>
      </c>
      <c r="D1451" s="2">
        <f>MACD!E1451</f>
        <v>0.12307596483667682</v>
      </c>
      <c r="E1451" s="2">
        <f>MACD!F1451</f>
        <v>9.2584331461053077E-2</v>
      </c>
      <c r="F1451" s="2">
        <f>'Moving Avg'!D1451</f>
        <v>2.5020600000000002</v>
      </c>
      <c r="G1451" s="2">
        <f>'Moving Avg'!F1451</f>
        <v>2.5822449999999999</v>
      </c>
      <c r="H1451" s="2">
        <f>'Moving Avg'!G1451</f>
        <v>2.6875360000000001</v>
      </c>
      <c r="I1451" s="2">
        <f>'Moving Avg'!H1451</f>
        <v>2.3912439999999977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  <c r="M1451" s="8">
        <f t="shared" si="220"/>
        <v>25</v>
      </c>
      <c r="N1451" s="8">
        <f t="shared" si="221"/>
        <v>0</v>
      </c>
      <c r="O1451" s="8">
        <f t="shared" si="222"/>
        <v>50</v>
      </c>
      <c r="P1451" s="8">
        <f t="shared" si="223"/>
        <v>83.5</v>
      </c>
      <c r="Q1451" s="9">
        <f t="shared" si="224"/>
        <v>28.774999999999999</v>
      </c>
      <c r="R1451" s="9">
        <f t="shared" si="225"/>
        <v>43.375</v>
      </c>
      <c r="S1451" s="9">
        <f t="shared" si="226"/>
        <v>53.825000000000003</v>
      </c>
      <c r="T1451" s="9">
        <f t="shared" si="227"/>
        <v>39.625</v>
      </c>
      <c r="U1451" s="8">
        <f t="shared" si="228"/>
        <v>41.991666666666667</v>
      </c>
      <c r="V1451" s="8">
        <f t="shared" si="229"/>
        <v>41.400000000000006</v>
      </c>
    </row>
    <row r="1452" spans="1:22" ht="13.5" x14ac:dyDescent="0.25">
      <c r="A1452" s="3">
        <f>RSI!A1452</f>
        <v>44126</v>
      </c>
      <c r="B1452" s="2">
        <f>RSI!B1452</f>
        <v>2.6164999999999998</v>
      </c>
      <c r="C1452" s="2">
        <f>RSI!I1452</f>
        <v>52.701053256306636</v>
      </c>
      <c r="D1452" s="2">
        <f>MACD!E1452</f>
        <v>0.10379099901289512</v>
      </c>
      <c r="E1452" s="2">
        <f>MACD!F1452</f>
        <v>9.4825664971421489E-2</v>
      </c>
      <c r="F1452" s="2">
        <f>'Moving Avg'!D1452</f>
        <v>2.5470800000000002</v>
      </c>
      <c r="G1452" s="2">
        <f>'Moving Avg'!F1452</f>
        <v>2.5770900000000001</v>
      </c>
      <c r="H1452" s="2">
        <f>'Moving Avg'!G1452</f>
        <v>2.6837860000000004</v>
      </c>
      <c r="I1452" s="2">
        <f>'Moving Avg'!H1452</f>
        <v>2.3943219999999981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  <c r="M1452" s="8">
        <f t="shared" si="220"/>
        <v>25</v>
      </c>
      <c r="N1452" s="8">
        <f t="shared" si="221"/>
        <v>0</v>
      </c>
      <c r="O1452" s="8">
        <f t="shared" si="222"/>
        <v>50</v>
      </c>
      <c r="P1452" s="8">
        <f t="shared" si="223"/>
        <v>83.5</v>
      </c>
      <c r="Q1452" s="9">
        <f t="shared" si="224"/>
        <v>28.774999999999999</v>
      </c>
      <c r="R1452" s="9">
        <f t="shared" si="225"/>
        <v>43.375</v>
      </c>
      <c r="S1452" s="9">
        <f t="shared" si="226"/>
        <v>53.825000000000003</v>
      </c>
      <c r="T1452" s="9">
        <f t="shared" si="227"/>
        <v>39.625</v>
      </c>
      <c r="U1452" s="8">
        <f t="shared" si="228"/>
        <v>41.991666666666667</v>
      </c>
      <c r="V1452" s="8">
        <f t="shared" si="229"/>
        <v>41.400000000000006</v>
      </c>
    </row>
    <row r="1453" spans="1:22" ht="13.5" x14ac:dyDescent="0.25">
      <c r="A1453" s="3">
        <f>RSI!A1453</f>
        <v>44127</v>
      </c>
      <c r="B1453" s="2">
        <f>RSI!B1453</f>
        <v>2.6164999999999998</v>
      </c>
      <c r="C1453" s="2">
        <f>RSI!I1453</f>
        <v>52.701053256306636</v>
      </c>
      <c r="D1453" s="2">
        <f>MACD!E1453</f>
        <v>6.4207723806081862E-2</v>
      </c>
      <c r="E1453" s="2">
        <f>MACD!F1453</f>
        <v>8.8702076738353577E-2</v>
      </c>
      <c r="F1453" s="2">
        <f>'Moving Avg'!D1453</f>
        <v>2.5789800000000001</v>
      </c>
      <c r="G1453" s="2">
        <f>'Moving Avg'!F1453</f>
        <v>2.5756850000000004</v>
      </c>
      <c r="H1453" s="2">
        <f>'Moving Avg'!G1453</f>
        <v>2.6804100000000006</v>
      </c>
      <c r="I1453" s="2">
        <f>'Moving Avg'!H1453</f>
        <v>2.3976774999999977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  <c r="M1453" s="8">
        <f t="shared" si="220"/>
        <v>25</v>
      </c>
      <c r="N1453" s="8">
        <f t="shared" si="221"/>
        <v>100</v>
      </c>
      <c r="O1453" s="8">
        <f t="shared" si="222"/>
        <v>50</v>
      </c>
      <c r="P1453" s="8">
        <f t="shared" si="223"/>
        <v>83.5</v>
      </c>
      <c r="Q1453" s="9">
        <f t="shared" si="224"/>
        <v>63.774999999999999</v>
      </c>
      <c r="R1453" s="9">
        <f t="shared" si="225"/>
        <v>63.375</v>
      </c>
      <c r="S1453" s="9">
        <f t="shared" si="226"/>
        <v>68.825000000000003</v>
      </c>
      <c r="T1453" s="9">
        <f t="shared" si="227"/>
        <v>64.625</v>
      </c>
      <c r="U1453" s="8">
        <f t="shared" si="228"/>
        <v>65.325000000000003</v>
      </c>
      <c r="V1453" s="8">
        <f t="shared" si="229"/>
        <v>65.150000000000006</v>
      </c>
    </row>
    <row r="1454" spans="1:22" ht="13.5" x14ac:dyDescent="0.25">
      <c r="A1454" s="3">
        <f>RSI!A1454</f>
        <v>44130</v>
      </c>
      <c r="B1454" s="2">
        <f>RSI!B1454</f>
        <v>2.6164999999999998</v>
      </c>
      <c r="C1454" s="2">
        <f>RSI!I1454</f>
        <v>52.701053256306643</v>
      </c>
      <c r="D1454" s="2">
        <f>MACD!E1454</f>
        <v>1.7555212190418334E-2</v>
      </c>
      <c r="E1454" s="2">
        <f>MACD!F1454</f>
        <v>7.4472703828766543E-2</v>
      </c>
      <c r="F1454" s="2">
        <f>'Moving Avg'!D1454</f>
        <v>2.5977399999999999</v>
      </c>
      <c r="G1454" s="2">
        <f>'Moving Avg'!F1454</f>
        <v>2.5714650000000008</v>
      </c>
      <c r="H1454" s="2">
        <f>'Moving Avg'!G1454</f>
        <v>2.6768480000000006</v>
      </c>
      <c r="I1454" s="2">
        <f>'Moving Avg'!H1454</f>
        <v>2.4012649999999978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  <c r="M1454" s="8">
        <f t="shared" si="220"/>
        <v>25</v>
      </c>
      <c r="N1454" s="8">
        <f t="shared" si="221"/>
        <v>100</v>
      </c>
      <c r="O1454" s="8">
        <f t="shared" si="222"/>
        <v>50</v>
      </c>
      <c r="P1454" s="8">
        <f t="shared" si="223"/>
        <v>83.5</v>
      </c>
      <c r="Q1454" s="9">
        <f t="shared" si="224"/>
        <v>63.774999999999999</v>
      </c>
      <c r="R1454" s="9">
        <f t="shared" si="225"/>
        <v>63.375</v>
      </c>
      <c r="S1454" s="9">
        <f t="shared" si="226"/>
        <v>68.825000000000003</v>
      </c>
      <c r="T1454" s="9">
        <f t="shared" si="227"/>
        <v>64.625</v>
      </c>
      <c r="U1454" s="8">
        <f t="shared" si="228"/>
        <v>65.325000000000003</v>
      </c>
      <c r="V1454" s="8">
        <f t="shared" si="229"/>
        <v>65.150000000000006</v>
      </c>
    </row>
    <row r="1455" spans="1:22" ht="13.5" x14ac:dyDescent="0.25">
      <c r="A1455" s="3">
        <f>RSI!A1455</f>
        <v>44131</v>
      </c>
      <c r="B1455" s="2">
        <f>RSI!B1455</f>
        <v>2.6071</v>
      </c>
      <c r="C1455" s="2">
        <f>RSI!I1455</f>
        <v>51.566512821963236</v>
      </c>
      <c r="D1455" s="2">
        <f>MACD!E1455</f>
        <v>-2.7169749470747462E-2</v>
      </c>
      <c r="E1455" s="2">
        <f>MACD!F1455</f>
        <v>5.4144213168863746E-2</v>
      </c>
      <c r="F1455" s="2">
        <f>'Moving Avg'!D1455</f>
        <v>2.6146199999999999</v>
      </c>
      <c r="G1455" s="2">
        <f>'Moving Avg'!F1455</f>
        <v>2.5667750000000007</v>
      </c>
      <c r="H1455" s="2">
        <f>'Moving Avg'!G1455</f>
        <v>2.6730980000000004</v>
      </c>
      <c r="I1455" s="2">
        <f>'Moving Avg'!H1455</f>
        <v>2.4045274999999977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  <c r="M1455" s="8">
        <f t="shared" si="220"/>
        <v>25</v>
      </c>
      <c r="N1455" s="8">
        <f t="shared" si="221"/>
        <v>100</v>
      </c>
      <c r="O1455" s="8">
        <f t="shared" si="222"/>
        <v>50</v>
      </c>
      <c r="P1455" s="8">
        <f t="shared" si="223"/>
        <v>83.5</v>
      </c>
      <c r="Q1455" s="9">
        <f t="shared" si="224"/>
        <v>63.774999999999999</v>
      </c>
      <c r="R1455" s="9">
        <f t="shared" si="225"/>
        <v>63.375</v>
      </c>
      <c r="S1455" s="9">
        <f t="shared" si="226"/>
        <v>68.825000000000003</v>
      </c>
      <c r="T1455" s="9">
        <f t="shared" si="227"/>
        <v>64.625</v>
      </c>
      <c r="U1455" s="8">
        <f t="shared" si="228"/>
        <v>65.325000000000003</v>
      </c>
      <c r="V1455" s="8">
        <f t="shared" si="229"/>
        <v>65.150000000000006</v>
      </c>
    </row>
    <row r="1456" spans="1:22" ht="13.5" x14ac:dyDescent="0.25">
      <c r="A1456" s="3">
        <f>RSI!A1456</f>
        <v>44132</v>
      </c>
      <c r="B1456" s="2">
        <f>RSI!B1456</f>
        <v>2.5508000000000002</v>
      </c>
      <c r="C1456" s="2">
        <f>RSI!I1456</f>
        <v>45.279205284206313</v>
      </c>
      <c r="D1456" s="2">
        <f>MACD!E1456</f>
        <v>-5.0829822003333636E-2</v>
      </c>
      <c r="E1456" s="2">
        <f>MACD!F1456</f>
        <v>3.314940613442427E-2</v>
      </c>
      <c r="F1456" s="2">
        <f>'Moving Avg'!D1456</f>
        <v>2.6014799999999996</v>
      </c>
      <c r="G1456" s="2">
        <f>'Moving Avg'!F1456</f>
        <v>2.5592700000000006</v>
      </c>
      <c r="H1456" s="2">
        <f>'Moving Avg'!G1456</f>
        <v>2.6697220000000006</v>
      </c>
      <c r="I1456" s="2">
        <f>'Moving Avg'!H1456</f>
        <v>2.4072769999999979</v>
      </c>
      <c r="J1456" s="6" t="str">
        <f>OBV!F1456</f>
        <v>BEARISH</v>
      </c>
      <c r="K1456" s="6" t="str">
        <f>OBV!G1456</f>
        <v>STRONG</v>
      </c>
      <c r="L1456" s="6" t="str">
        <f>OBV!H1456</f>
        <v>CONFIRMED BEARISH</v>
      </c>
      <c r="M1456" s="8">
        <f t="shared" si="220"/>
        <v>25</v>
      </c>
      <c r="N1456" s="8">
        <f t="shared" si="221"/>
        <v>100</v>
      </c>
      <c r="O1456" s="8">
        <f t="shared" si="222"/>
        <v>50</v>
      </c>
      <c r="P1456" s="8">
        <f t="shared" si="223"/>
        <v>33</v>
      </c>
      <c r="Q1456" s="9">
        <f t="shared" si="224"/>
        <v>56.2</v>
      </c>
      <c r="R1456" s="9">
        <f t="shared" si="225"/>
        <v>50.75</v>
      </c>
      <c r="S1456" s="9">
        <f t="shared" si="226"/>
        <v>46.1</v>
      </c>
      <c r="T1456" s="9">
        <f t="shared" si="227"/>
        <v>52</v>
      </c>
      <c r="U1456" s="8">
        <f t="shared" si="228"/>
        <v>51.016666666666673</v>
      </c>
      <c r="V1456" s="8">
        <f t="shared" si="229"/>
        <v>51.262500000000003</v>
      </c>
    </row>
    <row r="1457" spans="1:22" ht="13.5" x14ac:dyDescent="0.25">
      <c r="A1457" s="3">
        <f>RSI!A1457</f>
        <v>44134</v>
      </c>
      <c r="B1457" s="2">
        <f>RSI!B1457</f>
        <v>2.5320999999999998</v>
      </c>
      <c r="C1457" s="2">
        <f>RSI!I1457</f>
        <v>43.38697408803479</v>
      </c>
      <c r="D1457" s="2">
        <f>MACD!E1457</f>
        <v>-6.9218997668426763E-2</v>
      </c>
      <c r="E1457" s="2">
        <f>MACD!F1457</f>
        <v>1.2675725373854065E-2</v>
      </c>
      <c r="F1457" s="2">
        <f>'Moving Avg'!D1457</f>
        <v>2.5846</v>
      </c>
      <c r="G1457" s="2">
        <f>'Moving Avg'!F1457</f>
        <v>2.5508300000000004</v>
      </c>
      <c r="H1457" s="2">
        <f>'Moving Avg'!G1457</f>
        <v>2.6644720000000008</v>
      </c>
      <c r="I1457" s="2">
        <f>'Moving Avg'!H1457</f>
        <v>2.4093769999999979</v>
      </c>
      <c r="J1457" s="6" t="str">
        <f>OBV!F1457</f>
        <v>BEARISH</v>
      </c>
      <c r="K1457" s="6" t="str">
        <f>OBV!G1457</f>
        <v>STRONG</v>
      </c>
      <c r="L1457" s="6" t="str">
        <f>OBV!H1457</f>
        <v>CONFIRMED BEARISH</v>
      </c>
      <c r="M1457" s="8">
        <f t="shared" si="220"/>
        <v>25</v>
      </c>
      <c r="N1457" s="8">
        <f t="shared" si="221"/>
        <v>100</v>
      </c>
      <c r="O1457" s="8">
        <f t="shared" si="222"/>
        <v>50</v>
      </c>
      <c r="P1457" s="8">
        <f t="shared" si="223"/>
        <v>33</v>
      </c>
      <c r="Q1457" s="9">
        <f t="shared" si="224"/>
        <v>56.2</v>
      </c>
      <c r="R1457" s="9">
        <f t="shared" si="225"/>
        <v>50.75</v>
      </c>
      <c r="S1457" s="9">
        <f t="shared" si="226"/>
        <v>46.1</v>
      </c>
      <c r="T1457" s="9">
        <f t="shared" si="227"/>
        <v>52</v>
      </c>
      <c r="U1457" s="8">
        <f t="shared" si="228"/>
        <v>51.016666666666673</v>
      </c>
      <c r="V1457" s="8">
        <f t="shared" si="229"/>
        <v>51.262500000000003</v>
      </c>
    </row>
    <row r="1458" spans="1:22" ht="13.5" x14ac:dyDescent="0.25">
      <c r="A1458" s="3">
        <f>RSI!A1458</f>
        <v>44137</v>
      </c>
      <c r="B1458" s="2">
        <f>RSI!B1458</f>
        <v>2.5320999999999998</v>
      </c>
      <c r="C1458" s="2">
        <f>RSI!I1458</f>
        <v>43.386974088034783</v>
      </c>
      <c r="D1458" s="2">
        <f>MACD!E1458</f>
        <v>-7.4348762104970323E-2</v>
      </c>
      <c r="E1458" s="2">
        <f>MACD!F1458</f>
        <v>-4.7291721219108133E-3</v>
      </c>
      <c r="F1458" s="2">
        <f>'Moving Avg'!D1458</f>
        <v>2.56772</v>
      </c>
      <c r="G1458" s="2">
        <f>'Moving Avg'!F1458</f>
        <v>2.5423900000000006</v>
      </c>
      <c r="H1458" s="2">
        <f>'Moving Avg'!G1458</f>
        <v>2.6592219999999998</v>
      </c>
      <c r="I1458" s="2">
        <f>'Moving Avg'!H1458</f>
        <v>2.4112454999999984</v>
      </c>
      <c r="J1458" s="6" t="str">
        <f>OBV!F1458</f>
        <v>BEARISH</v>
      </c>
      <c r="K1458" s="6" t="str">
        <f>OBV!G1458</f>
        <v>STRONG</v>
      </c>
      <c r="L1458" s="6" t="str">
        <f>OBV!H1458</f>
        <v>CONFIRMED BEARISH</v>
      </c>
      <c r="M1458" s="8">
        <f t="shared" si="220"/>
        <v>25</v>
      </c>
      <c r="N1458" s="8">
        <f t="shared" si="221"/>
        <v>100</v>
      </c>
      <c r="O1458" s="8">
        <f t="shared" si="222"/>
        <v>50</v>
      </c>
      <c r="P1458" s="8">
        <f t="shared" si="223"/>
        <v>33</v>
      </c>
      <c r="Q1458" s="9">
        <f t="shared" si="224"/>
        <v>56.2</v>
      </c>
      <c r="R1458" s="9">
        <f t="shared" si="225"/>
        <v>50.75</v>
      </c>
      <c r="S1458" s="9">
        <f t="shared" si="226"/>
        <v>46.1</v>
      </c>
      <c r="T1458" s="9">
        <f t="shared" si="227"/>
        <v>52</v>
      </c>
      <c r="U1458" s="8">
        <f t="shared" si="228"/>
        <v>51.016666666666673</v>
      </c>
      <c r="V1458" s="8">
        <f t="shared" si="229"/>
        <v>51.262500000000003</v>
      </c>
    </row>
    <row r="1459" spans="1:22" ht="13.5" x14ac:dyDescent="0.25">
      <c r="A1459" s="3">
        <f>RSI!A1459</f>
        <v>44138</v>
      </c>
      <c r="B1459" s="2">
        <f>RSI!B1459</f>
        <v>2.4758</v>
      </c>
      <c r="C1459" s="2">
        <f>RSI!I1459</f>
        <v>37.86216804333111</v>
      </c>
      <c r="D1459" s="2">
        <f>MACD!E1459</f>
        <v>-6.4098306753488377E-2</v>
      </c>
      <c r="E1459" s="2">
        <f>MACD!F1459</f>
        <v>-1.6602999048226326E-2</v>
      </c>
      <c r="F1459" s="2">
        <f>'Moving Avg'!D1459</f>
        <v>2.5395799999999999</v>
      </c>
      <c r="G1459" s="2">
        <f>'Moving Avg'!F1459</f>
        <v>2.5311350000000004</v>
      </c>
      <c r="H1459" s="2">
        <f>'Moving Avg'!G1459</f>
        <v>2.6528460000000003</v>
      </c>
      <c r="I1459" s="2">
        <f>'Moving Avg'!H1459</f>
        <v>2.4128324999999982</v>
      </c>
      <c r="J1459" s="6" t="str">
        <f>OBV!F1459</f>
        <v>BEARISH</v>
      </c>
      <c r="K1459" s="6" t="str">
        <f>OBV!G1459</f>
        <v>STRONG</v>
      </c>
      <c r="L1459" s="6" t="str">
        <f>OBV!H1459</f>
        <v>CONFIRMED BEARISH</v>
      </c>
      <c r="M1459" s="8">
        <f t="shared" si="220"/>
        <v>25</v>
      </c>
      <c r="N1459" s="8">
        <f t="shared" si="221"/>
        <v>100</v>
      </c>
      <c r="O1459" s="8">
        <f t="shared" si="222"/>
        <v>50</v>
      </c>
      <c r="P1459" s="8">
        <f t="shared" si="223"/>
        <v>33</v>
      </c>
      <c r="Q1459" s="9">
        <f t="shared" si="224"/>
        <v>56.2</v>
      </c>
      <c r="R1459" s="9">
        <f t="shared" si="225"/>
        <v>50.75</v>
      </c>
      <c r="S1459" s="9">
        <f t="shared" si="226"/>
        <v>46.1</v>
      </c>
      <c r="T1459" s="9">
        <f t="shared" si="227"/>
        <v>52</v>
      </c>
      <c r="U1459" s="8">
        <f t="shared" si="228"/>
        <v>51.016666666666673</v>
      </c>
      <c r="V1459" s="8">
        <f t="shared" si="229"/>
        <v>51.262500000000003</v>
      </c>
    </row>
    <row r="1460" spans="1:22" ht="13.5" x14ac:dyDescent="0.25">
      <c r="A1460" s="3">
        <f>RSI!A1460</f>
        <v>44139</v>
      </c>
      <c r="B1460" s="2">
        <f>RSI!B1460</f>
        <v>2.4195000000000002</v>
      </c>
      <c r="C1460" s="2">
        <f>RSI!I1460</f>
        <v>33.296161528170813</v>
      </c>
      <c r="D1460" s="2">
        <f>MACD!E1460</f>
        <v>-5.0632014876931031E-2</v>
      </c>
      <c r="E1460" s="2">
        <f>MACD!F1460</f>
        <v>-2.3408802213967267E-2</v>
      </c>
      <c r="F1460" s="2">
        <f>'Moving Avg'!D1460</f>
        <v>2.5020600000000002</v>
      </c>
      <c r="G1460" s="2">
        <f>'Moving Avg'!F1460</f>
        <v>2.51613</v>
      </c>
      <c r="H1460" s="2">
        <f>'Moving Avg'!G1460</f>
        <v>2.6453440000000001</v>
      </c>
      <c r="I1460" s="2">
        <f>'Moving Avg'!H1460</f>
        <v>2.413720999999998</v>
      </c>
      <c r="J1460" s="6" t="str">
        <f>OBV!F1460</f>
        <v>BEARISH</v>
      </c>
      <c r="K1460" s="6" t="str">
        <f>OBV!G1460</f>
        <v>STRONG</v>
      </c>
      <c r="L1460" s="6" t="str">
        <f>OBV!H1460</f>
        <v>CONFIRMED BEARISH</v>
      </c>
      <c r="M1460" s="8">
        <f t="shared" si="220"/>
        <v>25</v>
      </c>
      <c r="N1460" s="8">
        <f t="shared" si="221"/>
        <v>100</v>
      </c>
      <c r="O1460" s="8">
        <f t="shared" si="222"/>
        <v>50</v>
      </c>
      <c r="P1460" s="8">
        <f t="shared" si="223"/>
        <v>33</v>
      </c>
      <c r="Q1460" s="9">
        <f t="shared" si="224"/>
        <v>56.2</v>
      </c>
      <c r="R1460" s="9">
        <f t="shared" si="225"/>
        <v>50.75</v>
      </c>
      <c r="S1460" s="9">
        <f t="shared" si="226"/>
        <v>46.1</v>
      </c>
      <c r="T1460" s="9">
        <f t="shared" si="227"/>
        <v>52</v>
      </c>
      <c r="U1460" s="8">
        <f t="shared" si="228"/>
        <v>51.016666666666673</v>
      </c>
      <c r="V1460" s="8">
        <f t="shared" si="229"/>
        <v>51.262500000000003</v>
      </c>
    </row>
    <row r="1461" spans="1:22" ht="13.5" x14ac:dyDescent="0.25">
      <c r="A1461" s="3">
        <f>RSI!A1461</f>
        <v>44140</v>
      </c>
      <c r="B1461" s="2">
        <f>RSI!B1461</f>
        <v>2.4195000000000002</v>
      </c>
      <c r="C1461" s="2">
        <f>RSI!I1461</f>
        <v>33.296161528170813</v>
      </c>
      <c r="D1461" s="2">
        <f>MACD!E1461</f>
        <v>-2.3897660673053434E-2</v>
      </c>
      <c r="E1461" s="2">
        <f>MACD!F1461</f>
        <v>-2.3506573905784502E-2</v>
      </c>
      <c r="F1461" s="2">
        <f>'Moving Avg'!D1461</f>
        <v>2.4757999999999996</v>
      </c>
      <c r="G1461" s="2">
        <f>'Moving Avg'!F1461</f>
        <v>2.501125</v>
      </c>
      <c r="H1461" s="2">
        <f>'Moving Avg'!G1461</f>
        <v>2.6393420000000005</v>
      </c>
      <c r="I1461" s="2">
        <f>'Moving Avg'!H1461</f>
        <v>2.4144704999999984</v>
      </c>
      <c r="J1461" s="6" t="str">
        <f>OBV!F1461</f>
        <v>BEARISH</v>
      </c>
      <c r="K1461" s="6" t="str">
        <f>OBV!G1461</f>
        <v>STRONG</v>
      </c>
      <c r="L1461" s="6" t="str">
        <f>OBV!H1461</f>
        <v>CONFIRMED BEARISH</v>
      </c>
      <c r="M1461" s="8">
        <f t="shared" si="220"/>
        <v>25</v>
      </c>
      <c r="N1461" s="8">
        <f t="shared" si="221"/>
        <v>45</v>
      </c>
      <c r="O1461" s="8">
        <f t="shared" si="222"/>
        <v>50</v>
      </c>
      <c r="P1461" s="8">
        <f t="shared" si="223"/>
        <v>33</v>
      </c>
      <c r="Q1461" s="9">
        <f t="shared" si="224"/>
        <v>36.950000000000003</v>
      </c>
      <c r="R1461" s="9">
        <f t="shared" si="225"/>
        <v>39.75</v>
      </c>
      <c r="S1461" s="9">
        <f t="shared" si="226"/>
        <v>37.85</v>
      </c>
      <c r="T1461" s="9">
        <f t="shared" si="227"/>
        <v>38.25</v>
      </c>
      <c r="U1461" s="8">
        <f t="shared" si="228"/>
        <v>38.183333333333337</v>
      </c>
      <c r="V1461" s="8">
        <f t="shared" si="229"/>
        <v>38.200000000000003</v>
      </c>
    </row>
    <row r="1462" spans="1:22" ht="13.5" x14ac:dyDescent="0.25">
      <c r="A1462" s="3">
        <f>RSI!A1462</f>
        <v>44141</v>
      </c>
      <c r="B1462" s="2">
        <f>RSI!B1462</f>
        <v>2.4195000000000002</v>
      </c>
      <c r="C1462" s="2">
        <f>RSI!I1462</f>
        <v>33.296161528170813</v>
      </c>
      <c r="D1462" s="2">
        <f>MACD!E1462</f>
        <v>-4.3458930906936644E-4</v>
      </c>
      <c r="E1462" s="2">
        <f>MACD!F1462</f>
        <v>-1.8892176986441477E-2</v>
      </c>
      <c r="F1462" s="2">
        <f>'Moving Avg'!D1462</f>
        <v>2.4532800000000003</v>
      </c>
      <c r="G1462" s="2">
        <f>'Moving Avg'!F1462</f>
        <v>2.4922149999999998</v>
      </c>
      <c r="H1462" s="2">
        <f>'Moving Avg'!G1462</f>
        <v>2.6318400000000004</v>
      </c>
      <c r="I1462" s="2">
        <f>'Moving Avg'!H1462</f>
        <v>2.4151274999999983</v>
      </c>
      <c r="J1462" s="6" t="str">
        <f>OBV!F1462</f>
        <v>BEARISH</v>
      </c>
      <c r="K1462" s="6" t="str">
        <f>OBV!G1462</f>
        <v>STRONG</v>
      </c>
      <c r="L1462" s="6" t="str">
        <f>OBV!H1462</f>
        <v>CONFIRMED BEARISH</v>
      </c>
      <c r="M1462" s="8">
        <f t="shared" si="220"/>
        <v>25</v>
      </c>
      <c r="N1462" s="8">
        <f t="shared" si="221"/>
        <v>0</v>
      </c>
      <c r="O1462" s="8">
        <f t="shared" si="222"/>
        <v>50</v>
      </c>
      <c r="P1462" s="8">
        <f t="shared" si="223"/>
        <v>33</v>
      </c>
      <c r="Q1462" s="9">
        <f t="shared" si="224"/>
        <v>21.2</v>
      </c>
      <c r="R1462" s="9">
        <f t="shared" si="225"/>
        <v>30.75</v>
      </c>
      <c r="S1462" s="9">
        <f t="shared" si="226"/>
        <v>31.1</v>
      </c>
      <c r="T1462" s="9">
        <f t="shared" si="227"/>
        <v>27</v>
      </c>
      <c r="U1462" s="8">
        <f t="shared" si="228"/>
        <v>27.683333333333337</v>
      </c>
      <c r="V1462" s="8">
        <f t="shared" si="229"/>
        <v>27.512500000000003</v>
      </c>
    </row>
    <row r="1463" spans="1:22" ht="13.5" x14ac:dyDescent="0.25">
      <c r="A1463" s="3">
        <f>RSI!A1463</f>
        <v>44144</v>
      </c>
      <c r="B1463" s="2">
        <f>RSI!B1463</f>
        <v>2.4851999999999999</v>
      </c>
      <c r="C1463" s="2">
        <f>RSI!I1463</f>
        <v>43.267901034238307</v>
      </c>
      <c r="D1463" s="2">
        <f>MACD!E1463</f>
        <v>1.5331459073642417E-2</v>
      </c>
      <c r="E1463" s="2">
        <f>MACD!F1463</f>
        <v>-1.20474497744247E-2</v>
      </c>
      <c r="F1463" s="2">
        <f>'Moving Avg'!D1463</f>
        <v>2.4439000000000002</v>
      </c>
      <c r="G1463" s="2">
        <f>'Moving Avg'!F1463</f>
        <v>2.4940899999999995</v>
      </c>
      <c r="H1463" s="2">
        <f>'Moving Avg'!G1463</f>
        <v>2.6256520000000001</v>
      </c>
      <c r="I1463" s="2">
        <f>'Moving Avg'!H1463</f>
        <v>2.4156499999999981</v>
      </c>
      <c r="J1463" s="6" t="str">
        <f>OBV!F1463</f>
        <v>BEARISH</v>
      </c>
      <c r="K1463" s="6" t="str">
        <f>OBV!G1463</f>
        <v>STRONG</v>
      </c>
      <c r="L1463" s="6" t="str">
        <f>OBV!H1463</f>
        <v>CONFIRMED BEARISH</v>
      </c>
      <c r="M1463" s="8">
        <f t="shared" si="220"/>
        <v>25</v>
      </c>
      <c r="N1463" s="8">
        <f t="shared" si="221"/>
        <v>0</v>
      </c>
      <c r="O1463" s="8">
        <f t="shared" si="222"/>
        <v>50</v>
      </c>
      <c r="P1463" s="8">
        <f t="shared" si="223"/>
        <v>33</v>
      </c>
      <c r="Q1463" s="9">
        <f t="shared" si="224"/>
        <v>21.2</v>
      </c>
      <c r="R1463" s="9">
        <f t="shared" si="225"/>
        <v>30.75</v>
      </c>
      <c r="S1463" s="9">
        <f t="shared" si="226"/>
        <v>31.1</v>
      </c>
      <c r="T1463" s="9">
        <f t="shared" si="227"/>
        <v>27</v>
      </c>
      <c r="U1463" s="8">
        <f t="shared" si="228"/>
        <v>27.683333333333337</v>
      </c>
      <c r="V1463" s="8">
        <f t="shared" si="229"/>
        <v>27.512500000000003</v>
      </c>
    </row>
    <row r="1464" spans="1:22" ht="13.5" x14ac:dyDescent="0.25">
      <c r="A1464" s="3">
        <f>RSI!A1464</f>
        <v>44145</v>
      </c>
      <c r="B1464" s="2">
        <f>RSI!B1464</f>
        <v>2.4851999999999999</v>
      </c>
      <c r="C1464" s="2">
        <f>RSI!I1464</f>
        <v>43.267901034238307</v>
      </c>
      <c r="D1464" s="2">
        <f>MACD!E1464</f>
        <v>2.9005354996580301E-2</v>
      </c>
      <c r="E1464" s="2">
        <f>MACD!F1464</f>
        <v>-3.8368888202236998E-3</v>
      </c>
      <c r="F1464" s="2">
        <f>'Moving Avg'!D1464</f>
        <v>2.4457800000000001</v>
      </c>
      <c r="G1464" s="2">
        <f>'Moving Avg'!F1464</f>
        <v>2.5001849999999992</v>
      </c>
      <c r="H1464" s="2">
        <f>'Moving Avg'!G1464</f>
        <v>2.6194639999999998</v>
      </c>
      <c r="I1464" s="2">
        <f>'Moving Avg'!H1464</f>
        <v>2.4157554999999982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  <c r="M1464" s="8">
        <f t="shared" si="220"/>
        <v>25</v>
      </c>
      <c r="N1464" s="8">
        <f t="shared" si="221"/>
        <v>0</v>
      </c>
      <c r="O1464" s="8">
        <f t="shared" si="222"/>
        <v>50</v>
      </c>
      <c r="P1464" s="8">
        <f t="shared" si="223"/>
        <v>16.5</v>
      </c>
      <c r="Q1464" s="9">
        <f t="shared" si="224"/>
        <v>18.725000000000001</v>
      </c>
      <c r="R1464" s="9">
        <f t="shared" si="225"/>
        <v>26.625</v>
      </c>
      <c r="S1464" s="9">
        <f t="shared" si="226"/>
        <v>23.675000000000001</v>
      </c>
      <c r="T1464" s="9">
        <f t="shared" si="227"/>
        <v>22.875</v>
      </c>
      <c r="U1464" s="8">
        <f t="shared" si="228"/>
        <v>23.008333333333336</v>
      </c>
      <c r="V1464" s="8">
        <f t="shared" si="229"/>
        <v>22.975000000000001</v>
      </c>
    </row>
    <row r="1465" spans="1:22" ht="13.5" x14ac:dyDescent="0.25">
      <c r="A1465" s="3">
        <f>RSI!A1465</f>
        <v>44146</v>
      </c>
      <c r="B1465" s="2">
        <f>RSI!B1465</f>
        <v>2.4851999999999999</v>
      </c>
      <c r="C1465" s="2">
        <f>RSI!I1465</f>
        <v>43.267901034238307</v>
      </c>
      <c r="D1465" s="2">
        <f>MACD!E1465</f>
        <v>3.9438118412026935E-2</v>
      </c>
      <c r="E1465" s="2">
        <f>MACD!F1465</f>
        <v>4.8181126262264277E-3</v>
      </c>
      <c r="F1465" s="2">
        <f>'Moving Avg'!D1465</f>
        <v>2.45892</v>
      </c>
      <c r="G1465" s="2">
        <f>'Moving Avg'!F1465</f>
        <v>2.5081599999999993</v>
      </c>
      <c r="H1465" s="2">
        <f>'Moving Avg'!G1465</f>
        <v>2.6132759999999995</v>
      </c>
      <c r="I1465" s="2">
        <f>'Moving Avg'!H1465</f>
        <v>2.4155829999999985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25</v>
      </c>
      <c r="N1465" s="8">
        <f t="shared" si="221"/>
        <v>0</v>
      </c>
      <c r="O1465" s="8">
        <f t="shared" si="222"/>
        <v>50</v>
      </c>
      <c r="P1465" s="8">
        <f t="shared" si="223"/>
        <v>33</v>
      </c>
      <c r="Q1465" s="9">
        <f t="shared" si="224"/>
        <v>21.2</v>
      </c>
      <c r="R1465" s="9">
        <f t="shared" si="225"/>
        <v>30.75</v>
      </c>
      <c r="S1465" s="9">
        <f t="shared" si="226"/>
        <v>31.1</v>
      </c>
      <c r="T1465" s="9">
        <f t="shared" si="227"/>
        <v>27</v>
      </c>
      <c r="U1465" s="8">
        <f t="shared" si="228"/>
        <v>27.683333333333337</v>
      </c>
      <c r="V1465" s="8">
        <f t="shared" si="229"/>
        <v>27.512500000000003</v>
      </c>
    </row>
    <row r="1466" spans="1:22" ht="13.5" x14ac:dyDescent="0.25">
      <c r="A1466" s="3">
        <f>RSI!A1466</f>
        <v>44147</v>
      </c>
      <c r="B1466" s="2">
        <f>RSI!B1466</f>
        <v>2.5320999999999998</v>
      </c>
      <c r="C1466" s="2">
        <f>RSI!I1466</f>
        <v>49.940135398121235</v>
      </c>
      <c r="D1466" s="2">
        <f>MACD!E1466</f>
        <v>3.641605990946184E-2</v>
      </c>
      <c r="E1466" s="2">
        <f>MACD!F1466</f>
        <v>1.1137702082873509E-2</v>
      </c>
      <c r="F1466" s="2">
        <f>'Moving Avg'!D1466</f>
        <v>2.4814400000000001</v>
      </c>
      <c r="G1466" s="2">
        <f>'Moving Avg'!F1466</f>
        <v>2.5151949999999994</v>
      </c>
      <c r="H1466" s="2">
        <f>'Moving Avg'!G1466</f>
        <v>2.6080259999999997</v>
      </c>
      <c r="I1466" s="2">
        <f>'Moving Avg'!H1466</f>
        <v>2.4158764999999978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0</v>
      </c>
      <c r="O1466" s="8">
        <f t="shared" si="222"/>
        <v>50</v>
      </c>
      <c r="P1466" s="8">
        <f t="shared" si="223"/>
        <v>83.5</v>
      </c>
      <c r="Q1466" s="9">
        <f t="shared" si="224"/>
        <v>28.774999999999999</v>
      </c>
      <c r="R1466" s="9">
        <f t="shared" si="225"/>
        <v>43.375</v>
      </c>
      <c r="S1466" s="9">
        <f t="shared" si="226"/>
        <v>53.825000000000003</v>
      </c>
      <c r="T1466" s="9">
        <f t="shared" si="227"/>
        <v>39.625</v>
      </c>
      <c r="U1466" s="8">
        <f t="shared" si="228"/>
        <v>41.991666666666667</v>
      </c>
      <c r="V1466" s="8">
        <f t="shared" si="229"/>
        <v>41.400000000000006</v>
      </c>
    </row>
    <row r="1467" spans="1:22" ht="13.5" x14ac:dyDescent="0.25">
      <c r="A1467" s="3">
        <f>RSI!A1467</f>
        <v>44148</v>
      </c>
      <c r="B1467" s="2">
        <f>RSI!B1467</f>
        <v>2.5320999999999998</v>
      </c>
      <c r="C1467" s="2">
        <f>RSI!I1467</f>
        <v>49.940135398121235</v>
      </c>
      <c r="D1467" s="2">
        <f>MACD!E1467</f>
        <v>3.0969534758910733E-2</v>
      </c>
      <c r="E1467" s="2">
        <f>MACD!F1467</f>
        <v>1.5104068618080954E-2</v>
      </c>
      <c r="F1467" s="2">
        <f>'Moving Avg'!D1467</f>
        <v>2.5039600000000002</v>
      </c>
      <c r="G1467" s="2">
        <f>'Moving Avg'!F1467</f>
        <v>2.5222299999999995</v>
      </c>
      <c r="H1467" s="2">
        <f>'Moving Avg'!G1467</f>
        <v>2.602776</v>
      </c>
      <c r="I1467" s="2">
        <f>'Moving Avg'!H1467</f>
        <v>2.4165404999999982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  <c r="M1467" s="8">
        <f t="shared" si="220"/>
        <v>25</v>
      </c>
      <c r="N1467" s="8">
        <f t="shared" si="221"/>
        <v>0</v>
      </c>
      <c r="O1467" s="8">
        <f t="shared" si="222"/>
        <v>50</v>
      </c>
      <c r="P1467" s="8">
        <f t="shared" si="223"/>
        <v>83.5</v>
      </c>
      <c r="Q1467" s="9">
        <f t="shared" si="224"/>
        <v>28.774999999999999</v>
      </c>
      <c r="R1467" s="9">
        <f t="shared" si="225"/>
        <v>43.375</v>
      </c>
      <c r="S1467" s="9">
        <f t="shared" si="226"/>
        <v>53.825000000000003</v>
      </c>
      <c r="T1467" s="9">
        <f t="shared" si="227"/>
        <v>39.625</v>
      </c>
      <c r="U1467" s="8">
        <f t="shared" si="228"/>
        <v>41.991666666666667</v>
      </c>
      <c r="V1467" s="8">
        <f t="shared" si="229"/>
        <v>41.400000000000006</v>
      </c>
    </row>
    <row r="1468" spans="1:22" ht="13.5" x14ac:dyDescent="0.25">
      <c r="A1468" s="3">
        <f>RSI!A1468</f>
        <v>44151</v>
      </c>
      <c r="B1468" s="2">
        <f>RSI!B1468</f>
        <v>2.6821000000000002</v>
      </c>
      <c r="C1468" s="2">
        <f>RSI!I1468</f>
        <v>65.145310896229574</v>
      </c>
      <c r="D1468" s="2">
        <f>MACD!E1468</f>
        <v>1.5238273917209444E-2</v>
      </c>
      <c r="E1468" s="2">
        <f>MACD!F1468</f>
        <v>1.5130909677906652E-2</v>
      </c>
      <c r="F1468" s="2">
        <f>'Moving Avg'!D1468</f>
        <v>2.5433399999999997</v>
      </c>
      <c r="G1468" s="2">
        <f>'Moving Avg'!F1468</f>
        <v>2.5334849999999998</v>
      </c>
      <c r="H1468" s="2">
        <f>'Moving Avg'!G1468</f>
        <v>2.6005259999999999</v>
      </c>
      <c r="I1468" s="2">
        <f>'Moving Avg'!H1468</f>
        <v>2.4174914999999984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  <c r="M1468" s="8">
        <f t="shared" si="220"/>
        <v>25</v>
      </c>
      <c r="N1468" s="8">
        <f t="shared" si="221"/>
        <v>0</v>
      </c>
      <c r="O1468" s="8">
        <f t="shared" si="222"/>
        <v>50</v>
      </c>
      <c r="P1468" s="8">
        <f t="shared" si="223"/>
        <v>83.5</v>
      </c>
      <c r="Q1468" s="9">
        <f t="shared" si="224"/>
        <v>28.774999999999999</v>
      </c>
      <c r="R1468" s="9">
        <f t="shared" si="225"/>
        <v>43.375</v>
      </c>
      <c r="S1468" s="9">
        <f t="shared" si="226"/>
        <v>53.825000000000003</v>
      </c>
      <c r="T1468" s="9">
        <f t="shared" si="227"/>
        <v>39.625</v>
      </c>
      <c r="U1468" s="8">
        <f t="shared" si="228"/>
        <v>41.991666666666667</v>
      </c>
      <c r="V1468" s="8">
        <f t="shared" si="229"/>
        <v>41.400000000000006</v>
      </c>
    </row>
    <row r="1469" spans="1:22" ht="13.5" x14ac:dyDescent="0.25">
      <c r="A1469" s="3">
        <f>RSI!A1469</f>
        <v>44152</v>
      </c>
      <c r="B1469" s="2">
        <f>RSI!B1469</f>
        <v>2.7101999999999999</v>
      </c>
      <c r="C1469" s="2">
        <f>RSI!I1469</f>
        <v>67.157800936960371</v>
      </c>
      <c r="D1469" s="2">
        <f>MACD!E1469</f>
        <v>-9.7128651914415443E-3</v>
      </c>
      <c r="E1469" s="2">
        <f>MACD!F1469</f>
        <v>1.0162154704037012E-2</v>
      </c>
      <c r="F1469" s="2">
        <f>'Moving Avg'!D1469</f>
        <v>2.5883400000000001</v>
      </c>
      <c r="G1469" s="2">
        <f>'Moving Avg'!F1469</f>
        <v>2.5428599999999997</v>
      </c>
      <c r="H1469" s="2">
        <f>'Moving Avg'!G1469</f>
        <v>2.5988380000000002</v>
      </c>
      <c r="I1469" s="2">
        <f>'Moving Avg'!H1469</f>
        <v>2.4189069999999986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  <c r="M1469" s="8">
        <f t="shared" si="220"/>
        <v>25</v>
      </c>
      <c r="N1469" s="8">
        <f t="shared" si="221"/>
        <v>45</v>
      </c>
      <c r="O1469" s="8">
        <f t="shared" si="222"/>
        <v>50</v>
      </c>
      <c r="P1469" s="8">
        <f t="shared" si="223"/>
        <v>83.5</v>
      </c>
      <c r="Q1469" s="9">
        <f t="shared" si="224"/>
        <v>44.524999999999999</v>
      </c>
      <c r="R1469" s="9">
        <f t="shared" si="225"/>
        <v>52.375</v>
      </c>
      <c r="S1469" s="9">
        <f t="shared" si="226"/>
        <v>60.575000000000003</v>
      </c>
      <c r="T1469" s="9">
        <f t="shared" si="227"/>
        <v>50.875</v>
      </c>
      <c r="U1469" s="8">
        <f t="shared" si="228"/>
        <v>52.491666666666674</v>
      </c>
      <c r="V1469" s="8">
        <f t="shared" si="229"/>
        <v>52.087500000000006</v>
      </c>
    </row>
    <row r="1470" spans="1:22" ht="13.5" x14ac:dyDescent="0.25">
      <c r="A1470" s="3">
        <f>RSI!A1470</f>
        <v>44153</v>
      </c>
      <c r="B1470" s="2">
        <f>RSI!B1470</f>
        <v>2.7195999999999998</v>
      </c>
      <c r="C1470" s="2">
        <f>RSI!I1470</f>
        <v>67.827022610075204</v>
      </c>
      <c r="D1470" s="2">
        <f>MACD!E1470</f>
        <v>-4.1179850359855497E-2</v>
      </c>
      <c r="E1470" s="2">
        <f>MACD!F1470</f>
        <v>-1.0624630874148978E-4</v>
      </c>
      <c r="F1470" s="2">
        <f>'Moving Avg'!D1470</f>
        <v>2.6352199999999999</v>
      </c>
      <c r="G1470" s="2">
        <f>'Moving Avg'!F1470</f>
        <v>2.5527049999999996</v>
      </c>
      <c r="H1470" s="2">
        <f>'Moving Avg'!G1470</f>
        <v>2.5973380000000001</v>
      </c>
      <c r="I1470" s="2">
        <f>'Moving Avg'!H1470</f>
        <v>2.4208789999999984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  <c r="M1470" s="8">
        <f t="shared" si="220"/>
        <v>25</v>
      </c>
      <c r="N1470" s="8">
        <f t="shared" si="221"/>
        <v>100</v>
      </c>
      <c r="O1470" s="8">
        <f t="shared" si="222"/>
        <v>50</v>
      </c>
      <c r="P1470" s="8">
        <f t="shared" si="223"/>
        <v>83.5</v>
      </c>
      <c r="Q1470" s="9">
        <f t="shared" si="224"/>
        <v>63.774999999999999</v>
      </c>
      <c r="R1470" s="9">
        <f t="shared" si="225"/>
        <v>63.375</v>
      </c>
      <c r="S1470" s="9">
        <f t="shared" si="226"/>
        <v>68.825000000000003</v>
      </c>
      <c r="T1470" s="9">
        <f t="shared" si="227"/>
        <v>64.625</v>
      </c>
      <c r="U1470" s="8">
        <f t="shared" si="228"/>
        <v>65.325000000000003</v>
      </c>
      <c r="V1470" s="8">
        <f t="shared" si="229"/>
        <v>65.150000000000006</v>
      </c>
    </row>
    <row r="1471" spans="1:22" ht="13.5" x14ac:dyDescent="0.25">
      <c r="A1471" s="3">
        <f>RSI!A1471</f>
        <v>44154</v>
      </c>
      <c r="B1471" s="2">
        <f>RSI!B1471</f>
        <v>2.6446000000000001</v>
      </c>
      <c r="C1471" s="2">
        <f>RSI!I1471</f>
        <v>57.720813012230572</v>
      </c>
      <c r="D1471" s="2">
        <f>MACD!E1471</f>
        <v>-6.3228572638700076E-2</v>
      </c>
      <c r="E1471" s="2">
        <f>MACD!F1471</f>
        <v>-1.2730711574733208E-2</v>
      </c>
      <c r="F1471" s="2">
        <f>'Moving Avg'!D1471</f>
        <v>2.6577200000000003</v>
      </c>
      <c r="G1471" s="2">
        <f>'Moving Avg'!F1471</f>
        <v>2.5541099999999992</v>
      </c>
      <c r="H1471" s="2">
        <f>'Moving Avg'!G1471</f>
        <v>2.5958380000000005</v>
      </c>
      <c r="I1471" s="2">
        <f>'Moving Avg'!H1471</f>
        <v>2.4224759999999987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  <c r="M1471" s="8">
        <f t="shared" si="220"/>
        <v>25</v>
      </c>
      <c r="N1471" s="8">
        <f t="shared" si="221"/>
        <v>100</v>
      </c>
      <c r="O1471" s="8">
        <f t="shared" si="222"/>
        <v>50</v>
      </c>
      <c r="P1471" s="8">
        <f t="shared" si="223"/>
        <v>83.5</v>
      </c>
      <c r="Q1471" s="9">
        <f t="shared" si="224"/>
        <v>63.774999999999999</v>
      </c>
      <c r="R1471" s="9">
        <f t="shared" si="225"/>
        <v>63.375</v>
      </c>
      <c r="S1471" s="9">
        <f t="shared" si="226"/>
        <v>68.825000000000003</v>
      </c>
      <c r="T1471" s="9">
        <f t="shared" si="227"/>
        <v>64.625</v>
      </c>
      <c r="U1471" s="8">
        <f t="shared" si="228"/>
        <v>65.325000000000003</v>
      </c>
      <c r="V1471" s="8">
        <f t="shared" si="229"/>
        <v>65.150000000000006</v>
      </c>
    </row>
    <row r="1472" spans="1:22" ht="13.5" x14ac:dyDescent="0.25">
      <c r="A1472" s="3">
        <f>RSI!A1472</f>
        <v>44155</v>
      </c>
      <c r="B1472" s="2">
        <f>RSI!B1472</f>
        <v>2.5695999999999999</v>
      </c>
      <c r="C1472" s="2">
        <f>RSI!I1472</f>
        <v>49.739542711182303</v>
      </c>
      <c r="D1472" s="2">
        <f>MACD!E1472</f>
        <v>-7.6792345676100382E-2</v>
      </c>
      <c r="E1472" s="2">
        <f>MACD!F1472</f>
        <v>-2.5543038395006643E-2</v>
      </c>
      <c r="F1472" s="2">
        <f>'Moving Avg'!D1472</f>
        <v>2.6652200000000001</v>
      </c>
      <c r="G1472" s="2">
        <f>'Moving Avg'!F1472</f>
        <v>2.5517649999999996</v>
      </c>
      <c r="H1472" s="2">
        <f>'Moving Avg'!G1472</f>
        <v>2.5928380000000004</v>
      </c>
      <c r="I1472" s="2">
        <f>'Moving Avg'!H1472</f>
        <v>2.4237444999999989</v>
      </c>
      <c r="J1472" s="6" t="str">
        <f>OBV!F1472</f>
        <v>BEARISH</v>
      </c>
      <c r="K1472" s="6" t="str">
        <f>OBV!G1472</f>
        <v>NEUTRAL</v>
      </c>
      <c r="L1472" s="6" t="str">
        <f>OBV!H1472</f>
        <v>BEARISH DIVERGENCE</v>
      </c>
      <c r="M1472" s="8">
        <f t="shared" si="220"/>
        <v>25</v>
      </c>
      <c r="N1472" s="8">
        <f t="shared" si="221"/>
        <v>100</v>
      </c>
      <c r="O1472" s="8">
        <f t="shared" si="222"/>
        <v>50</v>
      </c>
      <c r="P1472" s="8">
        <f t="shared" si="223"/>
        <v>16.5</v>
      </c>
      <c r="Q1472" s="9">
        <f t="shared" si="224"/>
        <v>53.725000000000001</v>
      </c>
      <c r="R1472" s="9">
        <f t="shared" si="225"/>
        <v>46.625</v>
      </c>
      <c r="S1472" s="9">
        <f t="shared" si="226"/>
        <v>38.674999999999997</v>
      </c>
      <c r="T1472" s="9">
        <f t="shared" si="227"/>
        <v>47.875</v>
      </c>
      <c r="U1472" s="8">
        <f t="shared" si="228"/>
        <v>46.341666666666661</v>
      </c>
      <c r="V1472" s="8">
        <f t="shared" si="229"/>
        <v>46.724999999999994</v>
      </c>
    </row>
    <row r="1473" spans="1:22" ht="13.5" x14ac:dyDescent="0.25">
      <c r="A1473" s="3">
        <f>RSI!A1473</f>
        <v>44158</v>
      </c>
      <c r="B1473" s="2">
        <f>RSI!B1473</f>
        <v>2.5038999999999998</v>
      </c>
      <c r="C1473" s="2">
        <f>RSI!I1473</f>
        <v>43.999956117014619</v>
      </c>
      <c r="D1473" s="2">
        <f>MACD!E1473</f>
        <v>-7.3280289273196519E-2</v>
      </c>
      <c r="E1473" s="2">
        <f>MACD!F1473</f>
        <v>-3.5090488570644618E-2</v>
      </c>
      <c r="F1473" s="2">
        <f>'Moving Avg'!D1473</f>
        <v>2.6295799999999998</v>
      </c>
      <c r="G1473" s="2">
        <f>'Moving Avg'!F1473</f>
        <v>2.5461349999999996</v>
      </c>
      <c r="H1473" s="2">
        <f>'Moving Avg'!G1473</f>
        <v>2.588524</v>
      </c>
      <c r="I1473" s="2">
        <f>'Moving Avg'!H1473</f>
        <v>2.4247309999999986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25</v>
      </c>
      <c r="N1473" s="8">
        <f t="shared" si="221"/>
        <v>100</v>
      </c>
      <c r="O1473" s="8">
        <f t="shared" si="222"/>
        <v>50</v>
      </c>
      <c r="P1473" s="8">
        <f t="shared" si="223"/>
        <v>16.5</v>
      </c>
      <c r="Q1473" s="9">
        <f t="shared" si="224"/>
        <v>53.725000000000001</v>
      </c>
      <c r="R1473" s="9">
        <f t="shared" si="225"/>
        <v>46.625</v>
      </c>
      <c r="S1473" s="9">
        <f t="shared" si="226"/>
        <v>38.674999999999997</v>
      </c>
      <c r="T1473" s="9">
        <f t="shared" si="227"/>
        <v>47.875</v>
      </c>
      <c r="U1473" s="8">
        <f t="shared" si="228"/>
        <v>46.341666666666661</v>
      </c>
      <c r="V1473" s="8">
        <f t="shared" si="229"/>
        <v>46.724999999999994</v>
      </c>
    </row>
    <row r="1474" spans="1:22" ht="13.5" x14ac:dyDescent="0.25">
      <c r="A1474" s="3">
        <f>RSI!A1474</f>
        <v>44159</v>
      </c>
      <c r="B1474" s="2">
        <f>RSI!B1474</f>
        <v>2.4851999999999999</v>
      </c>
      <c r="C1474" s="2">
        <f>RSI!I1474</f>
        <v>42.496827126840891</v>
      </c>
      <c r="D1474" s="2">
        <f>MACD!E1474</f>
        <v>-6.8521495347579453E-2</v>
      </c>
      <c r="E1474" s="2">
        <f>MACD!F1474</f>
        <v>-4.1776689926031584E-2</v>
      </c>
      <c r="F1474" s="2">
        <f>'Moving Avg'!D1474</f>
        <v>2.5845799999999999</v>
      </c>
      <c r="G1474" s="2">
        <f>'Moving Avg'!F1474</f>
        <v>2.5395699999999994</v>
      </c>
      <c r="H1474" s="2">
        <f>'Moving Avg'!G1474</f>
        <v>2.5838359999999998</v>
      </c>
      <c r="I1474" s="2">
        <f>'Moving Avg'!H1474</f>
        <v>2.4256239999999987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56.2</v>
      </c>
      <c r="R1474" s="9">
        <f t="shared" si="225"/>
        <v>50.75</v>
      </c>
      <c r="S1474" s="9">
        <f t="shared" si="226"/>
        <v>46.1</v>
      </c>
      <c r="T1474" s="9">
        <f t="shared" si="227"/>
        <v>52</v>
      </c>
      <c r="U1474" s="8">
        <f t="shared" si="228"/>
        <v>51.016666666666673</v>
      </c>
      <c r="V1474" s="8">
        <f t="shared" si="229"/>
        <v>51.262500000000003</v>
      </c>
    </row>
    <row r="1475" spans="1:22" ht="13.5" x14ac:dyDescent="0.25">
      <c r="A1475" s="3">
        <f>RSI!A1475</f>
        <v>44160</v>
      </c>
      <c r="B1475" s="2">
        <f>RSI!B1475</f>
        <v>2.4851999999999999</v>
      </c>
      <c r="C1475" s="2">
        <f>RSI!I1475</f>
        <v>42.496827126840891</v>
      </c>
      <c r="D1475" s="2">
        <f>MACD!E1475</f>
        <v>-6.401222380645466E-2</v>
      </c>
      <c r="E1475" s="2">
        <f>MACD!F1475</f>
        <v>-4.6223796702116196E-2</v>
      </c>
      <c r="F1475" s="2">
        <f>'Moving Avg'!D1475</f>
        <v>2.5376999999999996</v>
      </c>
      <c r="G1475" s="2">
        <f>'Moving Avg'!F1475</f>
        <v>2.5334749999999997</v>
      </c>
      <c r="H1475" s="2">
        <f>'Moving Avg'!G1475</f>
        <v>2.5791480000000009</v>
      </c>
      <c r="I1475" s="2">
        <f>'Moving Avg'!H1475</f>
        <v>2.4268409999999987</v>
      </c>
      <c r="J1475" s="6" t="str">
        <f>OBV!F1475</f>
        <v>BEARISH</v>
      </c>
      <c r="K1475" s="6" t="str">
        <f>OBV!G1475</f>
        <v>STRONG</v>
      </c>
      <c r="L1475" s="6" t="str">
        <f>OBV!H1475</f>
        <v>CONFIRMED BEARISH</v>
      </c>
      <c r="M1475" s="8">
        <f t="shared" si="230"/>
        <v>25</v>
      </c>
      <c r="N1475" s="8">
        <f t="shared" si="231"/>
        <v>45</v>
      </c>
      <c r="O1475" s="8">
        <f t="shared" si="232"/>
        <v>50</v>
      </c>
      <c r="P1475" s="8">
        <f t="shared" si="233"/>
        <v>33</v>
      </c>
      <c r="Q1475" s="9">
        <f t="shared" ref="Q1475:Q1538" si="234">0.35*M1475+N1475*0.35+O1475*0.15+P1475*0.15</f>
        <v>36.950000000000003</v>
      </c>
      <c r="R1475" s="9">
        <f t="shared" ref="R1475:R1538" si="235">M1475*0.2+N1475*0.2+O1475*0.35+P1475*0.25</f>
        <v>39.75</v>
      </c>
      <c r="S1475" s="9">
        <f t="shared" ref="S1475:S1538" si="236">M1475*0.15+N1475*0.15+O1475*0.25+P1475*0.45</f>
        <v>37.85</v>
      </c>
      <c r="T1475" s="9">
        <f t="shared" ref="T1475:T1538" si="237">0.25*SUM(M1475:P1475)</f>
        <v>38.25</v>
      </c>
      <c r="U1475" s="8">
        <f t="shared" ref="U1475:U1538" si="238">SUM(Q1475:S1475)/3</f>
        <v>38.183333333333337</v>
      </c>
      <c r="V1475" s="8">
        <f t="shared" ref="V1475:V1538" si="239">SUM(Q1475:T1475)/4</f>
        <v>38.200000000000003</v>
      </c>
    </row>
    <row r="1476" spans="1:22" ht="13.5" x14ac:dyDescent="0.25">
      <c r="A1476" s="3">
        <f>RSI!A1476</f>
        <v>44161</v>
      </c>
      <c r="B1476" s="2">
        <f>RSI!B1476</f>
        <v>2.5413999999999999</v>
      </c>
      <c r="C1476" s="2">
        <f>RSI!I1476</f>
        <v>48.61528577144307</v>
      </c>
      <c r="D1476" s="2">
        <f>MACD!E1476</f>
        <v>-5.6697413068462765E-2</v>
      </c>
      <c r="E1476" s="2">
        <f>MACD!F1476</f>
        <v>-4.8318519975385513E-2</v>
      </c>
      <c r="F1476" s="2">
        <f>'Moving Avg'!D1476</f>
        <v>2.5170599999999999</v>
      </c>
      <c r="G1476" s="2">
        <f>'Moving Avg'!F1476</f>
        <v>2.5330049999999997</v>
      </c>
      <c r="H1476" s="2">
        <f>'Moving Avg'!G1476</f>
        <v>2.5755840000000005</v>
      </c>
      <c r="I1476" s="2">
        <f>'Moving Avg'!H1476</f>
        <v>2.4285244999999995</v>
      </c>
      <c r="J1476" s="6" t="str">
        <f>OBV!F1476</f>
        <v>BEARISH</v>
      </c>
      <c r="K1476" s="6" t="str">
        <f>OBV!G1476</f>
        <v>STRONG</v>
      </c>
      <c r="L1476" s="6" t="str">
        <f>OBV!H1476</f>
        <v>CONFIRMED BEARISH</v>
      </c>
      <c r="M1476" s="8">
        <f t="shared" si="230"/>
        <v>25</v>
      </c>
      <c r="N1476" s="8">
        <f t="shared" si="231"/>
        <v>45</v>
      </c>
      <c r="O1476" s="8">
        <f t="shared" si="232"/>
        <v>50</v>
      </c>
      <c r="P1476" s="8">
        <f t="shared" si="233"/>
        <v>33</v>
      </c>
      <c r="Q1476" s="9">
        <f t="shared" si="234"/>
        <v>36.950000000000003</v>
      </c>
      <c r="R1476" s="9">
        <f t="shared" si="235"/>
        <v>39.75</v>
      </c>
      <c r="S1476" s="9">
        <f t="shared" si="236"/>
        <v>37.85</v>
      </c>
      <c r="T1476" s="9">
        <f t="shared" si="237"/>
        <v>38.25</v>
      </c>
      <c r="U1476" s="8">
        <f t="shared" si="238"/>
        <v>38.183333333333337</v>
      </c>
      <c r="V1476" s="8">
        <f t="shared" si="239"/>
        <v>38.200000000000003</v>
      </c>
    </row>
    <row r="1477" spans="1:22" ht="13.5" x14ac:dyDescent="0.25">
      <c r="A1477" s="3">
        <f>RSI!A1477</f>
        <v>44162</v>
      </c>
      <c r="B1477" s="2">
        <f>RSI!B1477</f>
        <v>2.5413999999999999</v>
      </c>
      <c r="C1477" s="2">
        <f>RSI!I1477</f>
        <v>48.615285771443062</v>
      </c>
      <c r="D1477" s="2">
        <f>MACD!E1477</f>
        <v>-5.0426294535067306E-2</v>
      </c>
      <c r="E1477" s="2">
        <f>MACD!F1477</f>
        <v>-4.8740074887321877E-2</v>
      </c>
      <c r="F1477" s="2">
        <f>'Moving Avg'!D1477</f>
        <v>2.5114199999999998</v>
      </c>
      <c r="G1477" s="2">
        <f>'Moving Avg'!F1477</f>
        <v>2.5334700000000003</v>
      </c>
      <c r="H1477" s="2">
        <f>'Moving Avg'!G1477</f>
        <v>2.5722080000000007</v>
      </c>
      <c r="I1477" s="2">
        <f>'Moving Avg'!H1477</f>
        <v>2.4303929999999996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25</v>
      </c>
      <c r="N1477" s="8">
        <f t="shared" si="231"/>
        <v>45</v>
      </c>
      <c r="O1477" s="8">
        <f t="shared" si="232"/>
        <v>50</v>
      </c>
      <c r="P1477" s="8">
        <f t="shared" si="233"/>
        <v>16.5</v>
      </c>
      <c r="Q1477" s="9">
        <f t="shared" si="234"/>
        <v>34.475000000000001</v>
      </c>
      <c r="R1477" s="9">
        <f t="shared" si="235"/>
        <v>35.625</v>
      </c>
      <c r="S1477" s="9">
        <f t="shared" si="236"/>
        <v>30.425000000000001</v>
      </c>
      <c r="T1477" s="9">
        <f t="shared" si="237"/>
        <v>34.125</v>
      </c>
      <c r="U1477" s="8">
        <f t="shared" si="238"/>
        <v>33.508333333333333</v>
      </c>
      <c r="V1477" s="8">
        <f t="shared" si="239"/>
        <v>33.662499999999994</v>
      </c>
    </row>
    <row r="1478" spans="1:22" ht="13.5" x14ac:dyDescent="0.25">
      <c r="A1478" s="3">
        <f>RSI!A1478</f>
        <v>44165</v>
      </c>
      <c r="B1478" s="2">
        <f>RSI!B1478</f>
        <v>2.5413999999999999</v>
      </c>
      <c r="C1478" s="2">
        <f>RSI!I1478</f>
        <v>48.615285771443062</v>
      </c>
      <c r="D1478" s="2">
        <f>MACD!E1478</f>
        <v>-2.1967426230725895E-2</v>
      </c>
      <c r="E1478" s="2">
        <f>MACD!F1478</f>
        <v>-4.3385545156002681E-2</v>
      </c>
      <c r="F1478" s="2">
        <f>'Moving Avg'!D1478</f>
        <v>2.5189199999999996</v>
      </c>
      <c r="G1478" s="2">
        <f>'Moving Avg'!F1478</f>
        <v>2.5339350000000005</v>
      </c>
      <c r="H1478" s="2">
        <f>'Moving Avg'!G1478</f>
        <v>2.5703320000000009</v>
      </c>
      <c r="I1478" s="2">
        <f>'Moving Avg'!H1478</f>
        <v>2.4320299999999997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  <c r="M1478" s="8">
        <f t="shared" si="230"/>
        <v>25</v>
      </c>
      <c r="N1478" s="8">
        <f t="shared" si="231"/>
        <v>0</v>
      </c>
      <c r="O1478" s="8">
        <f t="shared" si="232"/>
        <v>50</v>
      </c>
      <c r="P1478" s="8">
        <f t="shared" si="233"/>
        <v>16.5</v>
      </c>
      <c r="Q1478" s="9">
        <f t="shared" si="234"/>
        <v>18.725000000000001</v>
      </c>
      <c r="R1478" s="9">
        <f t="shared" si="235"/>
        <v>26.625</v>
      </c>
      <c r="S1478" s="9">
        <f t="shared" si="236"/>
        <v>23.675000000000001</v>
      </c>
      <c r="T1478" s="9">
        <f t="shared" si="237"/>
        <v>22.875</v>
      </c>
      <c r="U1478" s="8">
        <f t="shared" si="238"/>
        <v>23.008333333333336</v>
      </c>
      <c r="V1478" s="8">
        <f t="shared" si="239"/>
        <v>22.975000000000001</v>
      </c>
    </row>
    <row r="1479" spans="1:22" ht="13.5" x14ac:dyDescent="0.25">
      <c r="A1479" s="3">
        <f>RSI!A1479</f>
        <v>44166</v>
      </c>
      <c r="B1479" s="2">
        <f>RSI!B1479</f>
        <v>2.4944999999999999</v>
      </c>
      <c r="C1479" s="2">
        <f>RSI!I1479</f>
        <v>43.761978923337715</v>
      </c>
      <c r="D1479" s="2">
        <f>MACD!E1479</f>
        <v>9.9803187510882907E-3</v>
      </c>
      <c r="E1479" s="2">
        <f>MACD!F1479</f>
        <v>-3.2712372374584485E-2</v>
      </c>
      <c r="F1479" s="2">
        <f>'Moving Avg'!D1479</f>
        <v>2.5207799999999998</v>
      </c>
      <c r="G1479" s="2">
        <f>'Moving Avg'!F1479</f>
        <v>2.5348700000000006</v>
      </c>
      <c r="H1479" s="2">
        <f>'Moving Avg'!G1479</f>
        <v>2.5662040000000004</v>
      </c>
      <c r="I1479" s="2">
        <f>'Moving Avg'!H1479</f>
        <v>2.4337564999999999</v>
      </c>
      <c r="J1479" s="6" t="str">
        <f>OBV!F1479</f>
        <v>BEARISH</v>
      </c>
      <c r="K1479" s="6" t="str">
        <f>OBV!G1479</f>
        <v>NEUTRAL</v>
      </c>
      <c r="L1479" s="6" t="str">
        <f>OBV!H1479</f>
        <v>BEARISH DIVERGENCE</v>
      </c>
      <c r="M1479" s="8">
        <f t="shared" si="230"/>
        <v>25</v>
      </c>
      <c r="N1479" s="8">
        <f t="shared" si="231"/>
        <v>0</v>
      </c>
      <c r="O1479" s="8">
        <f t="shared" si="232"/>
        <v>50</v>
      </c>
      <c r="P1479" s="8">
        <f t="shared" si="233"/>
        <v>16.5</v>
      </c>
      <c r="Q1479" s="9">
        <f t="shared" si="234"/>
        <v>18.725000000000001</v>
      </c>
      <c r="R1479" s="9">
        <f t="shared" si="235"/>
        <v>26.625</v>
      </c>
      <c r="S1479" s="9">
        <f t="shared" si="236"/>
        <v>23.675000000000001</v>
      </c>
      <c r="T1479" s="9">
        <f t="shared" si="237"/>
        <v>22.875</v>
      </c>
      <c r="U1479" s="8">
        <f t="shared" si="238"/>
        <v>23.008333333333336</v>
      </c>
      <c r="V1479" s="8">
        <f t="shared" si="239"/>
        <v>22.975000000000001</v>
      </c>
    </row>
    <row r="1480" spans="1:22" ht="13.5" x14ac:dyDescent="0.25">
      <c r="A1480" s="3">
        <f>RSI!A1480</f>
        <v>44167</v>
      </c>
      <c r="B1480" s="2">
        <f>RSI!B1480</f>
        <v>2.5320999999999998</v>
      </c>
      <c r="C1480" s="2">
        <f>RSI!I1480</f>
        <v>48.224581490357316</v>
      </c>
      <c r="D1480" s="2">
        <f>MACD!E1480</f>
        <v>3.6015955773864849E-2</v>
      </c>
      <c r="E1480" s="2">
        <f>MACD!F1480</f>
        <v>-1.8966706744894618E-2</v>
      </c>
      <c r="F1480" s="2">
        <f>'Moving Avg'!D1480</f>
        <v>2.53016</v>
      </c>
      <c r="G1480" s="2">
        <f>'Moving Avg'!F1480</f>
        <v>2.5405000000000006</v>
      </c>
      <c r="H1480" s="2">
        <f>'Moving Avg'!G1480</f>
        <v>2.5628280000000006</v>
      </c>
      <c r="I1480" s="2">
        <f>'Moving Avg'!H1480</f>
        <v>2.4353004999999999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25</v>
      </c>
      <c r="N1480" s="8">
        <f t="shared" si="231"/>
        <v>0</v>
      </c>
      <c r="O1480" s="8">
        <f t="shared" si="232"/>
        <v>50</v>
      </c>
      <c r="P1480" s="8">
        <f t="shared" si="233"/>
        <v>83.5</v>
      </c>
      <c r="Q1480" s="9">
        <f t="shared" si="234"/>
        <v>28.774999999999999</v>
      </c>
      <c r="R1480" s="9">
        <f t="shared" si="235"/>
        <v>43.375</v>
      </c>
      <c r="S1480" s="9">
        <f t="shared" si="236"/>
        <v>53.825000000000003</v>
      </c>
      <c r="T1480" s="9">
        <f t="shared" si="237"/>
        <v>39.625</v>
      </c>
      <c r="U1480" s="8">
        <f t="shared" si="238"/>
        <v>41.991666666666667</v>
      </c>
      <c r="V1480" s="8">
        <f t="shared" si="239"/>
        <v>41.400000000000006</v>
      </c>
    </row>
    <row r="1481" spans="1:22" ht="13.5" x14ac:dyDescent="0.25">
      <c r="A1481" s="3">
        <f>RSI!A1481</f>
        <v>44168</v>
      </c>
      <c r="B1481" s="2">
        <f>RSI!B1481</f>
        <v>2.5320999999999998</v>
      </c>
      <c r="C1481" s="2">
        <f>RSI!I1481</f>
        <v>48.224581490357316</v>
      </c>
      <c r="D1481" s="2">
        <f>MACD!E1481</f>
        <v>4.6602099244429596E-2</v>
      </c>
      <c r="E1481" s="2">
        <f>MACD!F1481</f>
        <v>-5.8529455470297757E-3</v>
      </c>
      <c r="F1481" s="2">
        <f>'Moving Avg'!D1481</f>
        <v>2.5282999999999998</v>
      </c>
      <c r="G1481" s="2">
        <f>'Moving Avg'!F1481</f>
        <v>2.5461300000000007</v>
      </c>
      <c r="H1481" s="2">
        <f>'Moving Avg'!G1481</f>
        <v>2.5590780000000009</v>
      </c>
      <c r="I1481" s="2">
        <f>'Moving Avg'!H1481</f>
        <v>2.4372615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0</v>
      </c>
      <c r="O1481" s="8">
        <f t="shared" si="232"/>
        <v>50</v>
      </c>
      <c r="P1481" s="8">
        <f t="shared" si="233"/>
        <v>16.5</v>
      </c>
      <c r="Q1481" s="9">
        <f t="shared" si="234"/>
        <v>18.725000000000001</v>
      </c>
      <c r="R1481" s="9">
        <f t="shared" si="235"/>
        <v>26.625</v>
      </c>
      <c r="S1481" s="9">
        <f t="shared" si="236"/>
        <v>23.675000000000001</v>
      </c>
      <c r="T1481" s="9">
        <f t="shared" si="237"/>
        <v>22.875</v>
      </c>
      <c r="U1481" s="8">
        <f t="shared" si="238"/>
        <v>23.008333333333336</v>
      </c>
      <c r="V1481" s="8">
        <f t="shared" si="239"/>
        <v>22.975000000000001</v>
      </c>
    </row>
    <row r="1482" spans="1:22" ht="13.5" x14ac:dyDescent="0.25">
      <c r="A1482" s="3">
        <f>RSI!A1482</f>
        <v>44169</v>
      </c>
      <c r="B1482" s="2">
        <f>RSI!B1482</f>
        <v>2.5695999999999999</v>
      </c>
      <c r="C1482" s="2">
        <f>RSI!I1482</f>
        <v>52.577269383691792</v>
      </c>
      <c r="D1482" s="2">
        <f>MACD!E1482</f>
        <v>4.1330820205761842E-2</v>
      </c>
      <c r="E1482" s="2">
        <f>MACD!F1482</f>
        <v>3.5838076035285488E-3</v>
      </c>
      <c r="F1482" s="2">
        <f>'Moving Avg'!D1482</f>
        <v>2.5339399999999999</v>
      </c>
      <c r="G1482" s="2">
        <f>'Moving Avg'!F1482</f>
        <v>2.5536350000000008</v>
      </c>
      <c r="H1482" s="2">
        <f>'Moving Avg'!G1482</f>
        <v>2.5560780000000007</v>
      </c>
      <c r="I1482" s="2">
        <f>'Moving Avg'!H1482</f>
        <v>2.439549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0"/>
        <v>25</v>
      </c>
      <c r="N1482" s="8">
        <f t="shared" si="231"/>
        <v>0</v>
      </c>
      <c r="O1482" s="8">
        <f t="shared" si="232"/>
        <v>50</v>
      </c>
      <c r="P1482" s="8">
        <f t="shared" si="233"/>
        <v>83.5</v>
      </c>
      <c r="Q1482" s="9">
        <f t="shared" si="234"/>
        <v>28.774999999999999</v>
      </c>
      <c r="R1482" s="9">
        <f t="shared" si="235"/>
        <v>43.375</v>
      </c>
      <c r="S1482" s="9">
        <f t="shared" si="236"/>
        <v>53.825000000000003</v>
      </c>
      <c r="T1482" s="9">
        <f t="shared" si="237"/>
        <v>39.625</v>
      </c>
      <c r="U1482" s="8">
        <f t="shared" si="238"/>
        <v>41.991666666666667</v>
      </c>
      <c r="V1482" s="8">
        <f t="shared" si="239"/>
        <v>41.400000000000006</v>
      </c>
    </row>
    <row r="1483" spans="1:22" ht="13.5" x14ac:dyDescent="0.25">
      <c r="A1483" s="3">
        <f>RSI!A1483</f>
        <v>44172</v>
      </c>
      <c r="B1483" s="2">
        <f>RSI!B1483</f>
        <v>2.5226999999999999</v>
      </c>
      <c r="C1483" s="2">
        <f>RSI!I1483</f>
        <v>47.229490651952105</v>
      </c>
      <c r="D1483" s="2">
        <f>MACD!E1483</f>
        <v>3.0096275999332178E-2</v>
      </c>
      <c r="E1483" s="2">
        <f>MACD!F1483</f>
        <v>8.8863012826892757E-3</v>
      </c>
      <c r="F1483" s="2">
        <f>'Moving Avg'!D1483</f>
        <v>2.5301999999999998</v>
      </c>
      <c r="G1483" s="2">
        <f>'Moving Avg'!F1483</f>
        <v>2.5555100000000008</v>
      </c>
      <c r="H1483" s="2">
        <f>'Moving Avg'!G1483</f>
        <v>2.5536400000000006</v>
      </c>
      <c r="I1483" s="2">
        <f>'Moving Avg'!H1483</f>
        <v>2.4416020000000001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  <c r="M1483" s="8">
        <f t="shared" si="230"/>
        <v>25</v>
      </c>
      <c r="N1483" s="8">
        <f t="shared" si="231"/>
        <v>0</v>
      </c>
      <c r="O1483" s="8">
        <f t="shared" si="232"/>
        <v>50</v>
      </c>
      <c r="P1483" s="8">
        <f t="shared" si="233"/>
        <v>66.5</v>
      </c>
      <c r="Q1483" s="9">
        <f t="shared" si="234"/>
        <v>26.225000000000001</v>
      </c>
      <c r="R1483" s="9">
        <f t="shared" si="235"/>
        <v>39.125</v>
      </c>
      <c r="S1483" s="9">
        <f t="shared" si="236"/>
        <v>46.174999999999997</v>
      </c>
      <c r="T1483" s="9">
        <f t="shared" si="237"/>
        <v>35.375</v>
      </c>
      <c r="U1483" s="8">
        <f t="shared" si="238"/>
        <v>37.174999999999997</v>
      </c>
      <c r="V1483" s="8">
        <f t="shared" si="239"/>
        <v>36.724999999999994</v>
      </c>
    </row>
    <row r="1484" spans="1:22" ht="13.5" x14ac:dyDescent="0.25">
      <c r="A1484" s="3">
        <f>RSI!A1484</f>
        <v>44173</v>
      </c>
      <c r="B1484" s="2">
        <f>RSI!B1484</f>
        <v>2.4477000000000002</v>
      </c>
      <c r="C1484" s="2">
        <f>RSI!I1484</f>
        <v>40.189651355093723</v>
      </c>
      <c r="D1484" s="2">
        <f>MACD!E1484</f>
        <v>2.3415692635327723E-2</v>
      </c>
      <c r="E1484" s="2">
        <f>MACD!F1484</f>
        <v>1.1792179553216965E-2</v>
      </c>
      <c r="F1484" s="2">
        <f>'Moving Avg'!D1484</f>
        <v>2.5208399999999997</v>
      </c>
      <c r="G1484" s="2">
        <f>'Moving Avg'!F1484</f>
        <v>2.5536350000000003</v>
      </c>
      <c r="H1484" s="2">
        <f>'Moving Avg'!G1484</f>
        <v>2.5485760000000006</v>
      </c>
      <c r="I1484" s="2">
        <f>'Moving Avg'!H1484</f>
        <v>2.4430484999999997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50</v>
      </c>
      <c r="P1484" s="8">
        <f t="shared" si="233"/>
        <v>16.5</v>
      </c>
      <c r="Q1484" s="9">
        <f t="shared" si="234"/>
        <v>18.725000000000001</v>
      </c>
      <c r="R1484" s="9">
        <f t="shared" si="235"/>
        <v>26.625</v>
      </c>
      <c r="S1484" s="9">
        <f t="shared" si="236"/>
        <v>23.675000000000001</v>
      </c>
      <c r="T1484" s="9">
        <f t="shared" si="237"/>
        <v>22.875</v>
      </c>
      <c r="U1484" s="8">
        <f t="shared" si="238"/>
        <v>23.008333333333336</v>
      </c>
      <c r="V1484" s="8">
        <f t="shared" si="239"/>
        <v>22.975000000000001</v>
      </c>
    </row>
    <row r="1485" spans="1:22" ht="13.5" x14ac:dyDescent="0.25">
      <c r="A1485" s="3">
        <f>RSI!A1485</f>
        <v>44174</v>
      </c>
      <c r="B1485" s="2">
        <f>RSI!B1485</f>
        <v>2.3820000000000001</v>
      </c>
      <c r="C1485" s="2">
        <f>RSI!I1485</f>
        <v>35.23500551167696</v>
      </c>
      <c r="D1485" s="2">
        <f>MACD!E1485</f>
        <v>2.3208788944038883E-2</v>
      </c>
      <c r="E1485" s="2">
        <f>MACD!F1485</f>
        <v>1.4075501431381348E-2</v>
      </c>
      <c r="F1485" s="2">
        <f>'Moving Avg'!D1485</f>
        <v>2.4908199999999998</v>
      </c>
      <c r="G1485" s="2">
        <f>'Moving Avg'!F1485</f>
        <v>2.5484749999999998</v>
      </c>
      <c r="H1485" s="2">
        <f>'Moving Avg'!G1485</f>
        <v>2.5421980000000004</v>
      </c>
      <c r="I1485" s="2">
        <f>'Moving Avg'!H1485</f>
        <v>2.4440740000000001</v>
      </c>
      <c r="J1485" s="6" t="str">
        <f>OBV!F1485</f>
        <v>BEARISH</v>
      </c>
      <c r="K1485" s="6" t="str">
        <f>OBV!G1485</f>
        <v>STRONG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50</v>
      </c>
      <c r="P1485" s="8">
        <f t="shared" si="233"/>
        <v>33</v>
      </c>
      <c r="Q1485" s="9">
        <f t="shared" si="234"/>
        <v>21.2</v>
      </c>
      <c r="R1485" s="9">
        <f t="shared" si="235"/>
        <v>30.75</v>
      </c>
      <c r="S1485" s="9">
        <f t="shared" si="236"/>
        <v>31.1</v>
      </c>
      <c r="T1485" s="9">
        <f t="shared" si="237"/>
        <v>27</v>
      </c>
      <c r="U1485" s="8">
        <f t="shared" si="238"/>
        <v>27.683333333333337</v>
      </c>
      <c r="V1485" s="8">
        <f t="shared" si="239"/>
        <v>27.512500000000003</v>
      </c>
    </row>
    <row r="1486" spans="1:22" ht="13.5" x14ac:dyDescent="0.25">
      <c r="A1486" s="3">
        <f>RSI!A1486</f>
        <v>44175</v>
      </c>
      <c r="B1486" s="2">
        <f>RSI!B1486</f>
        <v>2.3538999999999999</v>
      </c>
      <c r="C1486" s="2">
        <f>RSI!I1486</f>
        <v>33.341736912227447</v>
      </c>
      <c r="D1486" s="2">
        <f>MACD!E1486</f>
        <v>3.4685900992811991E-2</v>
      </c>
      <c r="E1486" s="2">
        <f>MACD!F1486</f>
        <v>1.8197581343667477E-2</v>
      </c>
      <c r="F1486" s="2">
        <f>'Moving Avg'!D1486</f>
        <v>2.4551799999999999</v>
      </c>
      <c r="G1486" s="2">
        <f>'Moving Avg'!F1486</f>
        <v>2.5395649999999996</v>
      </c>
      <c r="H1486" s="2">
        <f>'Moving Avg'!G1486</f>
        <v>2.5352580000000007</v>
      </c>
      <c r="I1486" s="2">
        <f>'Moving Avg'!H1486</f>
        <v>2.4446810000000001</v>
      </c>
      <c r="J1486" s="6" t="str">
        <f>OBV!F1486</f>
        <v>BEARISH</v>
      </c>
      <c r="K1486" s="6" t="str">
        <f>OBV!G1486</f>
        <v>STRONG</v>
      </c>
      <c r="L1486" s="6" t="str">
        <f>OBV!H1486</f>
        <v>CONFIRMED BEARISH</v>
      </c>
      <c r="M1486" s="8">
        <f t="shared" si="230"/>
        <v>25</v>
      </c>
      <c r="N1486" s="8">
        <f t="shared" si="231"/>
        <v>0</v>
      </c>
      <c r="O1486" s="8">
        <f t="shared" si="232"/>
        <v>50</v>
      </c>
      <c r="P1486" s="8">
        <f t="shared" si="233"/>
        <v>33</v>
      </c>
      <c r="Q1486" s="9">
        <f t="shared" si="234"/>
        <v>21.2</v>
      </c>
      <c r="R1486" s="9">
        <f t="shared" si="235"/>
        <v>30.75</v>
      </c>
      <c r="S1486" s="9">
        <f t="shared" si="236"/>
        <v>31.1</v>
      </c>
      <c r="T1486" s="9">
        <f t="shared" si="237"/>
        <v>27</v>
      </c>
      <c r="U1486" s="8">
        <f t="shared" si="238"/>
        <v>27.683333333333337</v>
      </c>
      <c r="V1486" s="8">
        <f t="shared" si="239"/>
        <v>27.512500000000003</v>
      </c>
    </row>
    <row r="1487" spans="1:22" ht="13.5" x14ac:dyDescent="0.25">
      <c r="A1487" s="3">
        <f>RSI!A1487</f>
        <v>44176</v>
      </c>
      <c r="B1487" s="2">
        <f>RSI!B1487</f>
        <v>2.4569999999999999</v>
      </c>
      <c r="C1487" s="2">
        <f>RSI!I1487</f>
        <v>45.015595826284226</v>
      </c>
      <c r="D1487" s="2">
        <f>MACD!E1487</f>
        <v>3.7782374523983808E-2</v>
      </c>
      <c r="E1487" s="2">
        <f>MACD!F1487</f>
        <v>2.2114539979730743E-2</v>
      </c>
      <c r="F1487" s="2">
        <f>'Moving Avg'!D1487</f>
        <v>2.4326599999999998</v>
      </c>
      <c r="G1487" s="2">
        <f>'Moving Avg'!F1487</f>
        <v>2.5358100000000001</v>
      </c>
      <c r="H1487" s="2">
        <f>'Moving Avg'!G1487</f>
        <v>2.5303800000000001</v>
      </c>
      <c r="I1487" s="2">
        <f>'Moving Avg'!H1487</f>
        <v>2.4458035000000002</v>
      </c>
      <c r="J1487" s="6" t="str">
        <f>OBV!F1487</f>
        <v>BEARISH</v>
      </c>
      <c r="K1487" s="6" t="str">
        <f>OBV!G1487</f>
        <v>STRONG</v>
      </c>
      <c r="L1487" s="6" t="str">
        <f>OBV!H1487</f>
        <v>CONFIRMED BEARISH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33</v>
      </c>
      <c r="Q1487" s="9">
        <f t="shared" si="234"/>
        <v>13.7</v>
      </c>
      <c r="R1487" s="9">
        <f t="shared" si="235"/>
        <v>13.25</v>
      </c>
      <c r="S1487" s="9">
        <f t="shared" si="236"/>
        <v>18.600000000000001</v>
      </c>
      <c r="T1487" s="9">
        <f t="shared" si="237"/>
        <v>14.5</v>
      </c>
      <c r="U1487" s="8">
        <f t="shared" si="238"/>
        <v>15.183333333333332</v>
      </c>
      <c r="V1487" s="8">
        <f t="shared" si="239"/>
        <v>15.012499999999999</v>
      </c>
    </row>
    <row r="1488" spans="1:22" ht="13.5" x14ac:dyDescent="0.25">
      <c r="A1488" s="3">
        <f>RSI!A1488</f>
        <v>44179</v>
      </c>
      <c r="B1488" s="2">
        <f>RSI!B1488</f>
        <v>2.4569999999999999</v>
      </c>
      <c r="C1488" s="2">
        <f>RSI!I1488</f>
        <v>45.015595826284226</v>
      </c>
      <c r="D1488" s="2">
        <f>MACD!E1488</f>
        <v>4.0739641541010396E-2</v>
      </c>
      <c r="E1488" s="2">
        <f>MACD!F1488</f>
        <v>2.5839560291986675E-2</v>
      </c>
      <c r="F1488" s="2">
        <f>'Moving Avg'!D1488</f>
        <v>2.4195199999999999</v>
      </c>
      <c r="G1488" s="2">
        <f>'Moving Avg'!F1488</f>
        <v>2.5245549999999999</v>
      </c>
      <c r="H1488" s="2">
        <f>'Moving Avg'!G1488</f>
        <v>2.5255019999999999</v>
      </c>
      <c r="I1488" s="2">
        <f>'Moving Avg'!H1488</f>
        <v>2.4466015000000003</v>
      </c>
      <c r="J1488" s="6" t="str">
        <f>OBV!F1488</f>
        <v>BEARISH</v>
      </c>
      <c r="K1488" s="6" t="str">
        <f>OBV!G1488</f>
        <v>STRONG</v>
      </c>
      <c r="L1488" s="6" t="str">
        <f>OBV!H1488</f>
        <v>CONFIRMED BEARISH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33</v>
      </c>
      <c r="Q1488" s="9">
        <f t="shared" si="234"/>
        <v>13.7</v>
      </c>
      <c r="R1488" s="9">
        <f t="shared" si="235"/>
        <v>13.25</v>
      </c>
      <c r="S1488" s="9">
        <f t="shared" si="236"/>
        <v>18.600000000000001</v>
      </c>
      <c r="T1488" s="9">
        <f t="shared" si="237"/>
        <v>14.5</v>
      </c>
      <c r="U1488" s="8">
        <f t="shared" si="238"/>
        <v>15.183333333333332</v>
      </c>
      <c r="V1488" s="8">
        <f t="shared" si="239"/>
        <v>15.012499999999999</v>
      </c>
    </row>
    <row r="1489" spans="1:22" ht="13.5" x14ac:dyDescent="0.25">
      <c r="A1489" s="3">
        <f>RSI!A1489</f>
        <v>44180</v>
      </c>
      <c r="B1489" s="2">
        <f>RSI!B1489</f>
        <v>2.4944999999999999</v>
      </c>
      <c r="C1489" s="2">
        <f>RSI!I1489</f>
        <v>48.79817362321635</v>
      </c>
      <c r="D1489" s="2">
        <f>MACD!E1489</f>
        <v>3.3560980183513056E-2</v>
      </c>
      <c r="E1489" s="2">
        <f>MACD!F1489</f>
        <v>2.7383844270291953E-2</v>
      </c>
      <c r="F1489" s="2">
        <f>'Moving Avg'!D1489</f>
        <v>2.4288799999999999</v>
      </c>
      <c r="G1489" s="2">
        <f>'Moving Avg'!F1489</f>
        <v>2.5137700000000001</v>
      </c>
      <c r="H1489" s="2">
        <f>'Moving Avg'!G1489</f>
        <v>2.5213739999999998</v>
      </c>
      <c r="I1489" s="2">
        <f>'Moving Avg'!H1489</f>
        <v>2.4475870000000004</v>
      </c>
      <c r="J1489" s="6" t="str">
        <f>OBV!F1489</f>
        <v>BEARISH</v>
      </c>
      <c r="K1489" s="6" t="str">
        <f>OBV!G1489</f>
        <v>NEUTRAL</v>
      </c>
      <c r="L1489" s="6" t="str">
        <f>OBV!H1489</f>
        <v>BEARISH DIVERGENCE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16.5</v>
      </c>
      <c r="Q1489" s="9">
        <f t="shared" si="234"/>
        <v>11.225</v>
      </c>
      <c r="R1489" s="9">
        <f t="shared" si="235"/>
        <v>9.125</v>
      </c>
      <c r="S1489" s="9">
        <f t="shared" si="236"/>
        <v>11.175000000000001</v>
      </c>
      <c r="T1489" s="9">
        <f t="shared" si="237"/>
        <v>10.375</v>
      </c>
      <c r="U1489" s="8">
        <f t="shared" si="238"/>
        <v>10.508333333333335</v>
      </c>
      <c r="V1489" s="8">
        <f t="shared" si="239"/>
        <v>10.475000000000001</v>
      </c>
    </row>
    <row r="1490" spans="1:22" ht="13.5" x14ac:dyDescent="0.25">
      <c r="A1490" s="3">
        <f>RSI!A1490</f>
        <v>44181</v>
      </c>
      <c r="B1490" s="2">
        <f>RSI!B1490</f>
        <v>2.5602</v>
      </c>
      <c r="C1490" s="2">
        <f>RSI!I1490</f>
        <v>54.680537443713646</v>
      </c>
      <c r="D1490" s="2">
        <f>MACD!E1490</f>
        <v>2.8472160257456469E-2</v>
      </c>
      <c r="E1490" s="2">
        <f>MACD!F1490</f>
        <v>2.7601507467724856E-2</v>
      </c>
      <c r="F1490" s="2">
        <f>'Moving Avg'!D1490</f>
        <v>2.4645199999999998</v>
      </c>
      <c r="G1490" s="2">
        <f>'Moving Avg'!F1490</f>
        <v>2.5057999999999998</v>
      </c>
      <c r="H1490" s="2">
        <f>'Moving Avg'!G1490</f>
        <v>2.5181859999999996</v>
      </c>
      <c r="I1490" s="2">
        <f>'Moving Avg'!H1490</f>
        <v>2.4489010000000007</v>
      </c>
      <c r="J1490" s="6" t="str">
        <f>OBV!F1490</f>
        <v>BULLISH</v>
      </c>
      <c r="K1490" s="6" t="str">
        <f>OBV!G1490</f>
        <v>WEAK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50</v>
      </c>
      <c r="P1490" s="8">
        <f t="shared" si="233"/>
        <v>67</v>
      </c>
      <c r="Q1490" s="9">
        <f t="shared" si="234"/>
        <v>26.299999999999997</v>
      </c>
      <c r="R1490" s="9">
        <f t="shared" si="235"/>
        <v>39.25</v>
      </c>
      <c r="S1490" s="9">
        <f t="shared" si="236"/>
        <v>46.400000000000006</v>
      </c>
      <c r="T1490" s="9">
        <f t="shared" si="237"/>
        <v>35.5</v>
      </c>
      <c r="U1490" s="8">
        <f t="shared" si="238"/>
        <v>37.31666666666667</v>
      </c>
      <c r="V1490" s="8">
        <f t="shared" si="239"/>
        <v>36.862499999999997</v>
      </c>
    </row>
    <row r="1491" spans="1:22" ht="13.5" x14ac:dyDescent="0.25">
      <c r="A1491" s="3">
        <f>RSI!A1491</f>
        <v>44182</v>
      </c>
      <c r="B1491" s="2">
        <f>RSI!B1491</f>
        <v>2.5508000000000002</v>
      </c>
      <c r="C1491" s="2">
        <f>RSI!I1491</f>
        <v>53.729438071134311</v>
      </c>
      <c r="D1491" s="2">
        <f>MACD!E1491</f>
        <v>2.4536792392226836E-2</v>
      </c>
      <c r="E1491" s="2">
        <f>MACD!F1491</f>
        <v>2.6988564452625253E-2</v>
      </c>
      <c r="F1491" s="2">
        <f>'Moving Avg'!D1491</f>
        <v>2.5039000000000002</v>
      </c>
      <c r="G1491" s="2">
        <f>'Moving Avg'!F1491</f>
        <v>2.5011100000000002</v>
      </c>
      <c r="H1491" s="2">
        <f>'Moving Avg'!G1491</f>
        <v>2.5148099999999993</v>
      </c>
      <c r="I1491" s="2">
        <f>'Moving Avg'!H1491</f>
        <v>2.4497975000000003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25</v>
      </c>
      <c r="N1491" s="8">
        <f t="shared" si="231"/>
        <v>45</v>
      </c>
      <c r="O1491" s="8">
        <f t="shared" si="232"/>
        <v>50</v>
      </c>
      <c r="P1491" s="8">
        <f t="shared" si="233"/>
        <v>83.5</v>
      </c>
      <c r="Q1491" s="9">
        <f t="shared" si="234"/>
        <v>44.524999999999999</v>
      </c>
      <c r="R1491" s="9">
        <f t="shared" si="235"/>
        <v>52.375</v>
      </c>
      <c r="S1491" s="9">
        <f t="shared" si="236"/>
        <v>60.575000000000003</v>
      </c>
      <c r="T1491" s="9">
        <f t="shared" si="237"/>
        <v>50.875</v>
      </c>
      <c r="U1491" s="8">
        <f t="shared" si="238"/>
        <v>52.491666666666674</v>
      </c>
      <c r="V1491" s="8">
        <f t="shared" si="239"/>
        <v>52.087500000000006</v>
      </c>
    </row>
    <row r="1492" spans="1:22" ht="13.5" x14ac:dyDescent="0.25">
      <c r="A1492" s="3">
        <f>RSI!A1492</f>
        <v>44183</v>
      </c>
      <c r="B1492" s="2">
        <f>RSI!B1492</f>
        <v>2.5508000000000002</v>
      </c>
      <c r="C1492" s="2">
        <f>RSI!I1492</f>
        <v>53.729438071134311</v>
      </c>
      <c r="D1492" s="2">
        <f>MACD!E1492</f>
        <v>2.6730030761152879E-2</v>
      </c>
      <c r="E1492" s="2">
        <f>MACD!F1492</f>
        <v>2.693685771433078E-2</v>
      </c>
      <c r="F1492" s="2">
        <f>'Moving Avg'!D1492</f>
        <v>2.5226600000000001</v>
      </c>
      <c r="G1492" s="2">
        <f>'Moving Avg'!F1492</f>
        <v>2.5001700000000007</v>
      </c>
      <c r="H1492" s="2">
        <f>'Moving Avg'!G1492</f>
        <v>2.5138719999999992</v>
      </c>
      <c r="I1492" s="2">
        <f>'Moving Avg'!H1492</f>
        <v>2.4507405000000002</v>
      </c>
      <c r="J1492" s="6" t="str">
        <f>OBV!F1492</f>
        <v>BEARISH</v>
      </c>
      <c r="K1492" s="6" t="str">
        <f>OBV!G1492</f>
        <v>NEUTRAL</v>
      </c>
      <c r="L1492" s="6" t="str">
        <f>OBV!H1492</f>
        <v>BEARISH DIVERGENCE</v>
      </c>
      <c r="M1492" s="8">
        <f t="shared" si="230"/>
        <v>25</v>
      </c>
      <c r="N1492" s="8">
        <f t="shared" si="231"/>
        <v>45</v>
      </c>
      <c r="O1492" s="8">
        <f t="shared" si="232"/>
        <v>50</v>
      </c>
      <c r="P1492" s="8">
        <f t="shared" si="233"/>
        <v>16.5</v>
      </c>
      <c r="Q1492" s="9">
        <f t="shared" si="234"/>
        <v>34.475000000000001</v>
      </c>
      <c r="R1492" s="9">
        <f t="shared" si="235"/>
        <v>35.625</v>
      </c>
      <c r="S1492" s="9">
        <f t="shared" si="236"/>
        <v>30.425000000000001</v>
      </c>
      <c r="T1492" s="9">
        <f t="shared" si="237"/>
        <v>34.125</v>
      </c>
      <c r="U1492" s="8">
        <f t="shared" si="238"/>
        <v>33.508333333333333</v>
      </c>
      <c r="V1492" s="8">
        <f t="shared" si="239"/>
        <v>33.662499999999994</v>
      </c>
    </row>
    <row r="1493" spans="1:22" ht="13.5" x14ac:dyDescent="0.25">
      <c r="A1493" s="3">
        <f>RSI!A1493</f>
        <v>44186</v>
      </c>
      <c r="B1493" s="2">
        <f>RSI!B1493</f>
        <v>2.5508000000000002</v>
      </c>
      <c r="C1493" s="2">
        <f>RSI!I1493</f>
        <v>53.729438071134311</v>
      </c>
      <c r="D1493" s="2">
        <f>MACD!E1493</f>
        <v>2.1142624574286728E-2</v>
      </c>
      <c r="E1493" s="2">
        <f>MACD!F1493</f>
        <v>2.5778011086321974E-2</v>
      </c>
      <c r="F1493" s="2">
        <f>'Moving Avg'!D1493</f>
        <v>2.5414200000000005</v>
      </c>
      <c r="G1493" s="2">
        <f>'Moving Avg'!F1493</f>
        <v>2.5025150000000007</v>
      </c>
      <c r="H1493" s="2">
        <f>'Moving Avg'!G1493</f>
        <v>2.5159339999999988</v>
      </c>
      <c r="I1493" s="2">
        <f>'Moving Avg'!H1493</f>
        <v>2.4513130000000003</v>
      </c>
      <c r="J1493" s="6" t="str">
        <f>OBV!F1493</f>
        <v>BEARISH</v>
      </c>
      <c r="K1493" s="6" t="str">
        <f>OBV!G1493</f>
        <v>NEUTRAL</v>
      </c>
      <c r="L1493" s="6" t="str">
        <f>OBV!H1493</f>
        <v>BEARISH DIVERGENCE</v>
      </c>
      <c r="M1493" s="8">
        <f t="shared" si="230"/>
        <v>25</v>
      </c>
      <c r="N1493" s="8">
        <f t="shared" si="231"/>
        <v>45</v>
      </c>
      <c r="O1493" s="8">
        <f t="shared" si="232"/>
        <v>50</v>
      </c>
      <c r="P1493" s="8">
        <f t="shared" si="233"/>
        <v>16.5</v>
      </c>
      <c r="Q1493" s="9">
        <f t="shared" si="234"/>
        <v>34.475000000000001</v>
      </c>
      <c r="R1493" s="9">
        <f t="shared" si="235"/>
        <v>35.625</v>
      </c>
      <c r="S1493" s="9">
        <f t="shared" si="236"/>
        <v>30.425000000000001</v>
      </c>
      <c r="T1493" s="9">
        <f t="shared" si="237"/>
        <v>34.125</v>
      </c>
      <c r="U1493" s="8">
        <f t="shared" si="238"/>
        <v>33.508333333333333</v>
      </c>
      <c r="V1493" s="8">
        <f t="shared" si="239"/>
        <v>33.662499999999994</v>
      </c>
    </row>
    <row r="1494" spans="1:22" ht="13.5" x14ac:dyDescent="0.25">
      <c r="A1494" s="3">
        <f>RSI!A1494</f>
        <v>44187</v>
      </c>
      <c r="B1494" s="2">
        <f>RSI!B1494</f>
        <v>2.5790000000000002</v>
      </c>
      <c r="C1494" s="2">
        <f>RSI!I1494</f>
        <v>56.560523706826956</v>
      </c>
      <c r="D1494" s="2">
        <f>MACD!E1494</f>
        <v>2.5765071962662311E-3</v>
      </c>
      <c r="E1494" s="2">
        <f>MACD!F1494</f>
        <v>2.1137710308310829E-2</v>
      </c>
      <c r="F1494" s="2">
        <f>'Moving Avg'!D1494</f>
        <v>2.5583200000000006</v>
      </c>
      <c r="G1494" s="2">
        <f>'Moving Avg'!F1494</f>
        <v>2.5072050000000008</v>
      </c>
      <c r="H1494" s="2">
        <f>'Moving Avg'!G1494</f>
        <v>2.5202479999999987</v>
      </c>
      <c r="I1494" s="2">
        <f>'Moving Avg'!H1494</f>
        <v>2.4520265000000001</v>
      </c>
      <c r="J1494" s="6" t="str">
        <f>OBV!F1494</f>
        <v>BULLISH</v>
      </c>
      <c r="K1494" s="6" t="str">
        <f>OBV!G1494</f>
        <v>WEAK</v>
      </c>
      <c r="L1494" s="6" t="str">
        <f>OBV!H1494</f>
        <v>CONFIRMED BULLISH</v>
      </c>
      <c r="M1494" s="8">
        <f t="shared" si="230"/>
        <v>25</v>
      </c>
      <c r="N1494" s="8">
        <f t="shared" si="231"/>
        <v>45</v>
      </c>
      <c r="O1494" s="8">
        <f t="shared" si="232"/>
        <v>50</v>
      </c>
      <c r="P1494" s="8">
        <f t="shared" si="233"/>
        <v>67</v>
      </c>
      <c r="Q1494" s="9">
        <f t="shared" si="234"/>
        <v>42.05</v>
      </c>
      <c r="R1494" s="9">
        <f t="shared" si="235"/>
        <v>48.25</v>
      </c>
      <c r="S1494" s="9">
        <f t="shared" si="236"/>
        <v>53.150000000000006</v>
      </c>
      <c r="T1494" s="9">
        <f t="shared" si="237"/>
        <v>46.75</v>
      </c>
      <c r="U1494" s="8">
        <f t="shared" si="238"/>
        <v>47.816666666666663</v>
      </c>
      <c r="V1494" s="8">
        <f t="shared" si="239"/>
        <v>47.55</v>
      </c>
    </row>
    <row r="1495" spans="1:22" ht="13.5" x14ac:dyDescent="0.25">
      <c r="A1495" s="3">
        <f>RSI!A1495</f>
        <v>44188</v>
      </c>
      <c r="B1495" s="2">
        <f>RSI!B1495</f>
        <v>2.5790000000000002</v>
      </c>
      <c r="C1495" s="2">
        <f>RSI!I1495</f>
        <v>56.560523706826956</v>
      </c>
      <c r="D1495" s="2">
        <f>MACD!E1495</f>
        <v>-2.3602946671940739E-2</v>
      </c>
      <c r="E1495" s="2">
        <f>MACD!F1495</f>
        <v>1.2189578912260515E-2</v>
      </c>
      <c r="F1495" s="2">
        <f>'Moving Avg'!D1495</f>
        <v>2.5620800000000004</v>
      </c>
      <c r="G1495" s="2">
        <f>'Moving Avg'!F1495</f>
        <v>2.5118950000000009</v>
      </c>
      <c r="H1495" s="2">
        <f>'Moving Avg'!G1495</f>
        <v>2.5253139999999989</v>
      </c>
      <c r="I1495" s="2">
        <f>'Moving Avg'!H1495</f>
        <v>2.4527399999999999</v>
      </c>
      <c r="J1495" s="6" t="str">
        <f>OBV!F1495</f>
        <v>BULLISH</v>
      </c>
      <c r="K1495" s="6" t="str">
        <f>OBV!G1495</f>
        <v>WEAK</v>
      </c>
      <c r="L1495" s="6" t="str">
        <f>OBV!H1495</f>
        <v>CONFIRMED BULLISH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67</v>
      </c>
      <c r="Q1495" s="9">
        <f t="shared" si="234"/>
        <v>61.3</v>
      </c>
      <c r="R1495" s="9">
        <f t="shared" si="235"/>
        <v>59.25</v>
      </c>
      <c r="S1495" s="9">
        <f t="shared" si="236"/>
        <v>61.400000000000006</v>
      </c>
      <c r="T1495" s="9">
        <f t="shared" si="237"/>
        <v>60.5</v>
      </c>
      <c r="U1495" s="8">
        <f t="shared" si="238"/>
        <v>60.65</v>
      </c>
      <c r="V1495" s="8">
        <f t="shared" si="239"/>
        <v>60.612499999999997</v>
      </c>
    </row>
    <row r="1496" spans="1:22" ht="13.5" x14ac:dyDescent="0.25">
      <c r="A1496" s="3">
        <f>RSI!A1496</f>
        <v>44189</v>
      </c>
      <c r="B1496" s="2">
        <f>RSI!B1496</f>
        <v>2.5790000000000002</v>
      </c>
      <c r="C1496" s="2">
        <f>RSI!I1496</f>
        <v>56.560523706826942</v>
      </c>
      <c r="D1496" s="2">
        <f>MACD!E1496</f>
        <v>-5.0413026521141102E-2</v>
      </c>
      <c r="E1496" s="2">
        <f>MACD!F1496</f>
        <v>-3.3094217441980746E-4</v>
      </c>
      <c r="F1496" s="2">
        <f>'Moving Avg'!D1496</f>
        <v>2.5677200000000004</v>
      </c>
      <c r="G1496" s="2">
        <f>'Moving Avg'!F1496</f>
        <v>2.5137750000000008</v>
      </c>
      <c r="H1496" s="2">
        <f>'Moving Avg'!G1496</f>
        <v>2.5290659999999985</v>
      </c>
      <c r="I1496" s="2">
        <f>'Moving Avg'!H1496</f>
        <v>2.4534535000000002</v>
      </c>
      <c r="J1496" s="6" t="str">
        <f>OBV!F1496</f>
        <v>BULLISH</v>
      </c>
      <c r="K1496" s="6" t="str">
        <f>OBV!G1496</f>
        <v>WEAK</v>
      </c>
      <c r="L1496" s="6" t="str">
        <f>OBV!H1496</f>
        <v>CONFIRMED BULLISH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67</v>
      </c>
      <c r="Q1496" s="9">
        <f t="shared" si="234"/>
        <v>61.3</v>
      </c>
      <c r="R1496" s="9">
        <f t="shared" si="235"/>
        <v>59.25</v>
      </c>
      <c r="S1496" s="9">
        <f t="shared" si="236"/>
        <v>61.400000000000006</v>
      </c>
      <c r="T1496" s="9">
        <f t="shared" si="237"/>
        <v>60.5</v>
      </c>
      <c r="U1496" s="8">
        <f t="shared" si="238"/>
        <v>60.65</v>
      </c>
      <c r="V1496" s="8">
        <f t="shared" si="239"/>
        <v>60.612499999999997</v>
      </c>
    </row>
    <row r="1497" spans="1:22" ht="13.5" x14ac:dyDescent="0.25">
      <c r="A1497" s="3">
        <f>RSI!A1497</f>
        <v>44190</v>
      </c>
      <c r="B1497" s="2">
        <f>RSI!B1497</f>
        <v>2.6257999999999999</v>
      </c>
      <c r="C1497" s="2">
        <f>RSI!I1497</f>
        <v>61.449611005536291</v>
      </c>
      <c r="D1497" s="2">
        <f>MACD!E1497</f>
        <v>-6.1013937781669636E-2</v>
      </c>
      <c r="E1497" s="2">
        <f>MACD!F1497</f>
        <v>-1.2467541295869774E-2</v>
      </c>
      <c r="F1497" s="2">
        <f>'Moving Avg'!D1497</f>
        <v>2.5827200000000001</v>
      </c>
      <c r="G1497" s="2">
        <f>'Moving Avg'!F1497</f>
        <v>2.5179950000000004</v>
      </c>
      <c r="H1497" s="2">
        <f>'Moving Avg'!G1497</f>
        <v>2.5337539999999987</v>
      </c>
      <c r="I1497" s="2">
        <f>'Moving Avg'!H1497</f>
        <v>2.4545400000000002</v>
      </c>
      <c r="J1497" s="6" t="str">
        <f>OBV!F1497</f>
        <v>BULLISH</v>
      </c>
      <c r="K1497" s="6" t="str">
        <f>OBV!G1497</f>
        <v>WEAK</v>
      </c>
      <c r="L1497" s="6" t="str">
        <f>OBV!H1497</f>
        <v>CONFIRMED BULLISH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67</v>
      </c>
      <c r="Q1497" s="9">
        <f t="shared" si="234"/>
        <v>61.3</v>
      </c>
      <c r="R1497" s="9">
        <f t="shared" si="235"/>
        <v>59.25</v>
      </c>
      <c r="S1497" s="9">
        <f t="shared" si="236"/>
        <v>61.400000000000006</v>
      </c>
      <c r="T1497" s="9">
        <f t="shared" si="237"/>
        <v>60.5</v>
      </c>
      <c r="U1497" s="8">
        <f t="shared" si="238"/>
        <v>60.65</v>
      </c>
      <c r="V1497" s="8">
        <f t="shared" si="239"/>
        <v>60.612499999999997</v>
      </c>
    </row>
    <row r="1498" spans="1:22" ht="13.5" x14ac:dyDescent="0.25">
      <c r="A1498" s="3">
        <f>RSI!A1498</f>
        <v>44193</v>
      </c>
      <c r="B1498" s="2">
        <f>RSI!B1498</f>
        <v>2.7008999999999999</v>
      </c>
      <c r="C1498" s="2">
        <f>RSI!I1498</f>
        <v>67.726785519304968</v>
      </c>
      <c r="D1498" s="2">
        <f>MACD!E1498</f>
        <v>-7.6110789193403416E-2</v>
      </c>
      <c r="E1498" s="2">
        <f>MACD!F1498</f>
        <v>-2.5196190875376504E-2</v>
      </c>
      <c r="F1498" s="2">
        <f>'Moving Avg'!D1498</f>
        <v>2.6127400000000001</v>
      </c>
      <c r="G1498" s="2">
        <f>'Moving Avg'!F1498</f>
        <v>2.52597</v>
      </c>
      <c r="H1498" s="2">
        <f>'Moving Avg'!G1498</f>
        <v>2.5386319999999984</v>
      </c>
      <c r="I1498" s="2">
        <f>'Moving Avg'!H1498</f>
        <v>2.4564185000000003</v>
      </c>
      <c r="J1498" s="6" t="str">
        <f>OBV!F1498</f>
        <v>BULLISH</v>
      </c>
      <c r="K1498" s="6" t="str">
        <f>OBV!G1498</f>
        <v>WEAK</v>
      </c>
      <c r="L1498" s="6" t="str">
        <f>OBV!H1498</f>
        <v>CONFIRMED BULLISH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67</v>
      </c>
      <c r="Q1498" s="9">
        <f t="shared" si="234"/>
        <v>61.3</v>
      </c>
      <c r="R1498" s="9">
        <f t="shared" si="235"/>
        <v>59.25</v>
      </c>
      <c r="S1498" s="9">
        <f t="shared" si="236"/>
        <v>61.400000000000006</v>
      </c>
      <c r="T1498" s="9">
        <f t="shared" si="237"/>
        <v>60.5</v>
      </c>
      <c r="U1498" s="8">
        <f t="shared" si="238"/>
        <v>60.65</v>
      </c>
      <c r="V1498" s="8">
        <f t="shared" si="239"/>
        <v>60.612499999999997</v>
      </c>
    </row>
    <row r="1499" spans="1:22" ht="13.5" x14ac:dyDescent="0.25">
      <c r="A1499" s="3">
        <f>RSI!A1499</f>
        <v>44194</v>
      </c>
      <c r="B1499" s="2">
        <f>RSI!B1499</f>
        <v>2.7008999999999999</v>
      </c>
      <c r="C1499" s="2">
        <f>RSI!I1499</f>
        <v>67.726785519304968</v>
      </c>
      <c r="D1499" s="2">
        <f>MACD!E1499</f>
        <v>-8.4081703670478181E-2</v>
      </c>
      <c r="E1499" s="2">
        <f>MACD!F1499</f>
        <v>-3.6973293434396842E-2</v>
      </c>
      <c r="F1499" s="2">
        <f>'Moving Avg'!D1499</f>
        <v>2.6371200000000004</v>
      </c>
      <c r="G1499" s="2">
        <f>'Moving Avg'!F1499</f>
        <v>2.5362899999999997</v>
      </c>
      <c r="H1499" s="2">
        <f>'Moving Avg'!G1499</f>
        <v>2.5421959999999988</v>
      </c>
      <c r="I1499" s="2">
        <f>'Moving Avg'!H1499</f>
        <v>2.4588065000000001</v>
      </c>
      <c r="J1499" s="6" t="str">
        <f>OBV!F1499</f>
        <v>BULLISH</v>
      </c>
      <c r="K1499" s="6" t="str">
        <f>OBV!G1499</f>
        <v>WEAK</v>
      </c>
      <c r="L1499" s="6" t="str">
        <f>OBV!H1499</f>
        <v>CONFIRMED BULLISH</v>
      </c>
      <c r="M1499" s="8">
        <f t="shared" si="230"/>
        <v>25</v>
      </c>
      <c r="N1499" s="8">
        <f t="shared" si="231"/>
        <v>100</v>
      </c>
      <c r="O1499" s="8">
        <f t="shared" si="232"/>
        <v>50</v>
      </c>
      <c r="P1499" s="8">
        <f t="shared" si="233"/>
        <v>67</v>
      </c>
      <c r="Q1499" s="9">
        <f t="shared" si="234"/>
        <v>61.3</v>
      </c>
      <c r="R1499" s="9">
        <f t="shared" si="235"/>
        <v>59.25</v>
      </c>
      <c r="S1499" s="9">
        <f t="shared" si="236"/>
        <v>61.400000000000006</v>
      </c>
      <c r="T1499" s="9">
        <f t="shared" si="237"/>
        <v>60.5</v>
      </c>
      <c r="U1499" s="8">
        <f t="shared" si="238"/>
        <v>60.65</v>
      </c>
      <c r="V1499" s="8">
        <f t="shared" si="239"/>
        <v>60.612499999999997</v>
      </c>
    </row>
    <row r="1500" spans="1:22" ht="13.5" x14ac:dyDescent="0.25">
      <c r="A1500" s="3">
        <f>RSI!A1500</f>
        <v>44195</v>
      </c>
      <c r="B1500" s="2">
        <f>RSI!B1500</f>
        <v>2.7008999999999999</v>
      </c>
      <c r="C1500" s="2">
        <f>RSI!I1500</f>
        <v>67.726785519304968</v>
      </c>
      <c r="D1500" s="2">
        <f>MACD!E1500</f>
        <v>-8.1612970526642847E-2</v>
      </c>
      <c r="E1500" s="2">
        <f>MACD!F1500</f>
        <v>-4.5901228852846046E-2</v>
      </c>
      <c r="F1500" s="2">
        <f>'Moving Avg'!D1500</f>
        <v>2.6615000000000002</v>
      </c>
      <c r="G1500" s="2">
        <f>'Moving Avg'!F1500</f>
        <v>2.5447299999999995</v>
      </c>
      <c r="H1500" s="2">
        <f>'Moving Avg'!G1500</f>
        <v>2.5457599999999987</v>
      </c>
      <c r="I1500" s="2">
        <f>'Moving Avg'!H1500</f>
        <v>2.4608705000000004</v>
      </c>
      <c r="J1500" s="6" t="str">
        <f>OBV!F1500</f>
        <v>BULLISH</v>
      </c>
      <c r="K1500" s="6" t="str">
        <f>OBV!G1500</f>
        <v>WEAK</v>
      </c>
      <c r="L1500" s="6" t="str">
        <f>OBV!H1500</f>
        <v>CONFIRMED BULLISH</v>
      </c>
      <c r="M1500" s="8">
        <f t="shared" si="230"/>
        <v>25</v>
      </c>
      <c r="N1500" s="8">
        <f t="shared" si="231"/>
        <v>100</v>
      </c>
      <c r="O1500" s="8">
        <f t="shared" si="232"/>
        <v>50</v>
      </c>
      <c r="P1500" s="8">
        <f t="shared" si="233"/>
        <v>67</v>
      </c>
      <c r="Q1500" s="9">
        <f t="shared" si="234"/>
        <v>61.3</v>
      </c>
      <c r="R1500" s="9">
        <f t="shared" si="235"/>
        <v>59.25</v>
      </c>
      <c r="S1500" s="9">
        <f t="shared" si="236"/>
        <v>61.400000000000006</v>
      </c>
      <c r="T1500" s="9">
        <f t="shared" si="237"/>
        <v>60.5</v>
      </c>
      <c r="U1500" s="8">
        <f t="shared" si="238"/>
        <v>60.65</v>
      </c>
      <c r="V1500" s="8">
        <f t="shared" si="239"/>
        <v>60.612499999999997</v>
      </c>
    </row>
    <row r="1501" spans="1:22" ht="13.5" x14ac:dyDescent="0.25">
      <c r="A1501" s="3">
        <f>RSI!A1501</f>
        <v>44196</v>
      </c>
      <c r="B1501" s="2">
        <f>RSI!B1501</f>
        <v>2.6821000000000002</v>
      </c>
      <c r="C1501" s="2">
        <f>RSI!I1501</f>
        <v>64.445816490685957</v>
      </c>
      <c r="D1501" s="2">
        <f>MACD!E1501</f>
        <v>-8.0405695607379535E-2</v>
      </c>
      <c r="E1501" s="2">
        <f>MACD!F1501</f>
        <v>-5.2802122203752744E-2</v>
      </c>
      <c r="F1501" s="2">
        <f>'Moving Avg'!D1501</f>
        <v>2.6821200000000003</v>
      </c>
      <c r="G1501" s="2">
        <f>'Moving Avg'!F1501</f>
        <v>2.5522299999999989</v>
      </c>
      <c r="H1501" s="2">
        <f>'Moving Avg'!G1501</f>
        <v>2.5470719999999987</v>
      </c>
      <c r="I1501" s="2">
        <f>'Moving Avg'!H1501</f>
        <v>2.4627015000000001</v>
      </c>
      <c r="J1501" s="6" t="str">
        <f>OBV!F1501</f>
        <v>BULLISH</v>
      </c>
      <c r="K1501" s="6" t="str">
        <f>OBV!G1501</f>
        <v>WEAK</v>
      </c>
      <c r="L1501" s="6" t="str">
        <f>OBV!H1501</f>
        <v>CONFIRMED BULLISH</v>
      </c>
      <c r="M1501" s="8">
        <f t="shared" si="230"/>
        <v>25</v>
      </c>
      <c r="N1501" s="8">
        <f t="shared" si="231"/>
        <v>100</v>
      </c>
      <c r="O1501" s="8">
        <f t="shared" si="232"/>
        <v>50</v>
      </c>
      <c r="P1501" s="8">
        <f t="shared" si="233"/>
        <v>67</v>
      </c>
      <c r="Q1501" s="9">
        <f t="shared" si="234"/>
        <v>61.3</v>
      </c>
      <c r="R1501" s="9">
        <f t="shared" si="235"/>
        <v>59.25</v>
      </c>
      <c r="S1501" s="9">
        <f t="shared" si="236"/>
        <v>61.400000000000006</v>
      </c>
      <c r="T1501" s="9">
        <f t="shared" si="237"/>
        <v>60.5</v>
      </c>
      <c r="U1501" s="8">
        <f t="shared" si="238"/>
        <v>60.65</v>
      </c>
      <c r="V1501" s="8">
        <f t="shared" si="239"/>
        <v>60.612499999999997</v>
      </c>
    </row>
    <row r="1502" spans="1:22" ht="13.5" x14ac:dyDescent="0.25">
      <c r="A1502" s="3">
        <f>RSI!A1502</f>
        <v>44200</v>
      </c>
      <c r="B1502" s="2">
        <f>RSI!B1502</f>
        <v>2.6821000000000002</v>
      </c>
      <c r="C1502" s="2">
        <f>RSI!I1502</f>
        <v>64.445816490685957</v>
      </c>
      <c r="D1502" s="2">
        <f>MACD!E1502</f>
        <v>-8.0039817016989367E-2</v>
      </c>
      <c r="E1502" s="2">
        <f>MACD!F1502</f>
        <v>-5.8249661166400069E-2</v>
      </c>
      <c r="F1502" s="2">
        <f>'Moving Avg'!D1502</f>
        <v>2.6933799999999999</v>
      </c>
      <c r="G1502" s="2">
        <f>'Moving Avg'!F1502</f>
        <v>2.5578549999999991</v>
      </c>
      <c r="H1502" s="2">
        <f>'Moving Avg'!G1502</f>
        <v>2.5483839999999991</v>
      </c>
      <c r="I1502" s="2">
        <f>'Moving Avg'!H1502</f>
        <v>2.4649955000000001</v>
      </c>
      <c r="J1502" s="6" t="str">
        <f>OBV!F1502</f>
        <v>BULLISH</v>
      </c>
      <c r="K1502" s="6" t="str">
        <f>OBV!G1502</f>
        <v>WEAK</v>
      </c>
      <c r="L1502" s="6" t="str">
        <f>OBV!H1502</f>
        <v>CONFIRMED BULLISH</v>
      </c>
      <c r="M1502" s="8">
        <f t="shared" si="230"/>
        <v>25</v>
      </c>
      <c r="N1502" s="8">
        <f t="shared" si="231"/>
        <v>100</v>
      </c>
      <c r="O1502" s="8">
        <f t="shared" si="232"/>
        <v>50</v>
      </c>
      <c r="P1502" s="8">
        <f t="shared" si="233"/>
        <v>67</v>
      </c>
      <c r="Q1502" s="9">
        <f t="shared" si="234"/>
        <v>61.3</v>
      </c>
      <c r="R1502" s="9">
        <f t="shared" si="235"/>
        <v>59.25</v>
      </c>
      <c r="S1502" s="9">
        <f t="shared" si="236"/>
        <v>61.400000000000006</v>
      </c>
      <c r="T1502" s="9">
        <f t="shared" si="237"/>
        <v>60.5</v>
      </c>
      <c r="U1502" s="8">
        <f t="shared" si="238"/>
        <v>60.65</v>
      </c>
      <c r="V1502" s="8">
        <f t="shared" si="239"/>
        <v>60.612499999999997</v>
      </c>
    </row>
    <row r="1503" spans="1:22" ht="13.5" x14ac:dyDescent="0.25">
      <c r="A1503" s="3">
        <f>RSI!A1503</f>
        <v>44201</v>
      </c>
      <c r="B1503" s="2">
        <f>RSI!B1503</f>
        <v>2.6726999999999999</v>
      </c>
      <c r="C1503" s="2">
        <f>RSI!I1503</f>
        <v>62.684879431514332</v>
      </c>
      <c r="D1503" s="2">
        <f>MACD!E1503</f>
        <v>-7.9641025334865834E-2</v>
      </c>
      <c r="E1503" s="2">
        <f>MACD!F1503</f>
        <v>-6.2527934000093224E-2</v>
      </c>
      <c r="F1503" s="2">
        <f>'Moving Avg'!D1503</f>
        <v>2.6877400000000002</v>
      </c>
      <c r="G1503" s="2">
        <f>'Moving Avg'!F1503</f>
        <v>2.5653549999999994</v>
      </c>
      <c r="H1503" s="2">
        <f>'Moving Avg'!G1503</f>
        <v>2.5495079999999994</v>
      </c>
      <c r="I1503" s="2">
        <f>'Moving Avg'!H1503</f>
        <v>2.4677060000000006</v>
      </c>
      <c r="J1503" s="6" t="str">
        <f>OBV!F1503</f>
        <v>BEARISH</v>
      </c>
      <c r="K1503" s="6" t="str">
        <f>OBV!G1503</f>
        <v>STRONG</v>
      </c>
      <c r="L1503" s="6" t="str">
        <f>OBV!H1503</f>
        <v>CONFIRMED BEARISH</v>
      </c>
      <c r="M1503" s="8">
        <f t="shared" si="230"/>
        <v>25</v>
      </c>
      <c r="N1503" s="8">
        <f t="shared" si="231"/>
        <v>45</v>
      </c>
      <c r="O1503" s="8">
        <f t="shared" si="232"/>
        <v>50</v>
      </c>
      <c r="P1503" s="8">
        <f t="shared" si="233"/>
        <v>33</v>
      </c>
      <c r="Q1503" s="9">
        <f t="shared" si="234"/>
        <v>36.950000000000003</v>
      </c>
      <c r="R1503" s="9">
        <f t="shared" si="235"/>
        <v>39.75</v>
      </c>
      <c r="S1503" s="9">
        <f t="shared" si="236"/>
        <v>37.85</v>
      </c>
      <c r="T1503" s="9">
        <f t="shared" si="237"/>
        <v>38.25</v>
      </c>
      <c r="U1503" s="8">
        <f t="shared" si="238"/>
        <v>38.183333333333337</v>
      </c>
      <c r="V1503" s="8">
        <f t="shared" si="239"/>
        <v>38.200000000000003</v>
      </c>
    </row>
    <row r="1504" spans="1:22" ht="13.5" x14ac:dyDescent="0.25">
      <c r="A1504" s="3">
        <f>RSI!A1504</f>
        <v>44202</v>
      </c>
      <c r="B1504" s="2">
        <f>RSI!B1504</f>
        <v>2.5977000000000001</v>
      </c>
      <c r="C1504" s="2">
        <f>RSI!I1504</f>
        <v>50.765895203110652</v>
      </c>
      <c r="D1504" s="2">
        <f>MACD!E1504</f>
        <v>-6.9916148372121345E-2</v>
      </c>
      <c r="E1504" s="2">
        <f>MACD!F1504</f>
        <v>-6.4005576874498857E-2</v>
      </c>
      <c r="F1504" s="2">
        <f>'Moving Avg'!D1504</f>
        <v>2.6671</v>
      </c>
      <c r="G1504" s="2">
        <f>'Moving Avg'!F1504</f>
        <v>2.5728549999999997</v>
      </c>
      <c r="H1504" s="2">
        <f>'Moving Avg'!G1504</f>
        <v>2.5491319999999997</v>
      </c>
      <c r="I1504" s="2">
        <f>'Moving Avg'!H1504</f>
        <v>2.4703195000000004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  <c r="M1504" s="8">
        <f t="shared" si="230"/>
        <v>25</v>
      </c>
      <c r="N1504" s="8">
        <f t="shared" si="231"/>
        <v>45</v>
      </c>
      <c r="O1504" s="8">
        <f t="shared" si="232"/>
        <v>50</v>
      </c>
      <c r="P1504" s="8">
        <f t="shared" si="233"/>
        <v>33</v>
      </c>
      <c r="Q1504" s="9">
        <f t="shared" si="234"/>
        <v>36.950000000000003</v>
      </c>
      <c r="R1504" s="9">
        <f t="shared" si="235"/>
        <v>39.75</v>
      </c>
      <c r="S1504" s="9">
        <f t="shared" si="236"/>
        <v>37.85</v>
      </c>
      <c r="T1504" s="9">
        <f t="shared" si="237"/>
        <v>38.25</v>
      </c>
      <c r="U1504" s="8">
        <f t="shared" si="238"/>
        <v>38.183333333333337</v>
      </c>
      <c r="V1504" s="8">
        <f t="shared" si="239"/>
        <v>38.200000000000003</v>
      </c>
    </row>
    <row r="1505" spans="1:22" ht="13.5" x14ac:dyDescent="0.25">
      <c r="A1505" s="3">
        <f>RSI!A1505</f>
        <v>44203</v>
      </c>
      <c r="B1505" s="2">
        <f>RSI!B1505</f>
        <v>2.5508000000000002</v>
      </c>
      <c r="C1505" s="2">
        <f>RSI!I1505</f>
        <v>45.003312228348179</v>
      </c>
      <c r="D1505" s="2">
        <f>MACD!E1505</f>
        <v>-5.8239208889947491E-2</v>
      </c>
      <c r="E1505" s="2">
        <f>MACD!F1505</f>
        <v>-6.2852303277588589E-2</v>
      </c>
      <c r="F1505" s="2">
        <f>'Moving Avg'!D1505</f>
        <v>2.6370800000000001</v>
      </c>
      <c r="G1505" s="2">
        <f>'Moving Avg'!F1505</f>
        <v>2.5812949999999999</v>
      </c>
      <c r="H1505" s="2">
        <f>'Moving Avg'!G1505</f>
        <v>2.5480059999999995</v>
      </c>
      <c r="I1505" s="2">
        <f>'Moving Avg'!H1505</f>
        <v>2.4729760000000005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33</v>
      </c>
      <c r="Q1505" s="9">
        <f t="shared" si="234"/>
        <v>21.2</v>
      </c>
      <c r="R1505" s="9">
        <f t="shared" si="235"/>
        <v>30.75</v>
      </c>
      <c r="S1505" s="9">
        <f t="shared" si="236"/>
        <v>31.1</v>
      </c>
      <c r="T1505" s="9">
        <f t="shared" si="237"/>
        <v>27</v>
      </c>
      <c r="U1505" s="8">
        <f t="shared" si="238"/>
        <v>27.683333333333337</v>
      </c>
      <c r="V1505" s="8">
        <f t="shared" si="239"/>
        <v>27.512500000000003</v>
      </c>
    </row>
    <row r="1506" spans="1:22" ht="13.5" x14ac:dyDescent="0.25">
      <c r="A1506" s="3">
        <f>RSI!A1506</f>
        <v>44204</v>
      </c>
      <c r="B1506" s="2">
        <f>RSI!B1506</f>
        <v>2.5508000000000002</v>
      </c>
      <c r="C1506" s="2">
        <f>RSI!I1506</f>
        <v>45.003312228348179</v>
      </c>
      <c r="D1506" s="2">
        <f>MACD!E1506</f>
        <v>-4.8105547370979274E-2</v>
      </c>
      <c r="E1506" s="2">
        <f>MACD!F1506</f>
        <v>-5.9902952096266726E-2</v>
      </c>
      <c r="F1506" s="2">
        <f>'Moving Avg'!D1506</f>
        <v>2.6108200000000004</v>
      </c>
      <c r="G1506" s="2">
        <f>'Moving Avg'!F1506</f>
        <v>2.5911400000000002</v>
      </c>
      <c r="H1506" s="2">
        <f>'Moving Avg'!G1506</f>
        <v>2.5480059999999995</v>
      </c>
      <c r="I1506" s="2">
        <f>'Moving Avg'!H1506</f>
        <v>2.4759105000000003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33</v>
      </c>
      <c r="Q1506" s="9">
        <f t="shared" si="234"/>
        <v>21.2</v>
      </c>
      <c r="R1506" s="9">
        <f t="shared" si="235"/>
        <v>30.75</v>
      </c>
      <c r="S1506" s="9">
        <f t="shared" si="236"/>
        <v>31.1</v>
      </c>
      <c r="T1506" s="9">
        <f t="shared" si="237"/>
        <v>27</v>
      </c>
      <c r="U1506" s="8">
        <f t="shared" si="238"/>
        <v>27.683333333333337</v>
      </c>
      <c r="V1506" s="8">
        <f t="shared" si="239"/>
        <v>27.512500000000003</v>
      </c>
    </row>
    <row r="1507" spans="1:22" ht="13.5" x14ac:dyDescent="0.25">
      <c r="A1507" s="3">
        <f>RSI!A1507</f>
        <v>44207</v>
      </c>
      <c r="B1507" s="2">
        <f>RSI!B1507</f>
        <v>2.5508000000000002</v>
      </c>
      <c r="C1507" s="2">
        <f>RSI!I1507</f>
        <v>45.003312228348179</v>
      </c>
      <c r="D1507" s="2">
        <f>MACD!E1507</f>
        <v>-3.2096490085508744E-2</v>
      </c>
      <c r="E1507" s="2">
        <f>MACD!F1507</f>
        <v>-5.4341659694115134E-2</v>
      </c>
      <c r="F1507" s="2">
        <f>'Moving Avg'!D1507</f>
        <v>2.5845600000000006</v>
      </c>
      <c r="G1507" s="2">
        <f>'Moving Avg'!F1507</f>
        <v>2.5958300000000003</v>
      </c>
      <c r="H1507" s="2">
        <f>'Moving Avg'!G1507</f>
        <v>2.5483799999999994</v>
      </c>
      <c r="I1507" s="2">
        <f>'Moving Avg'!H1507</f>
        <v>2.4791230000000004</v>
      </c>
      <c r="J1507" s="6" t="str">
        <f>OBV!F1507</f>
        <v>BEARISH</v>
      </c>
      <c r="K1507" s="6" t="str">
        <f>OBV!G1507</f>
        <v>STRONG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33</v>
      </c>
      <c r="Q1507" s="9">
        <f t="shared" si="234"/>
        <v>21.2</v>
      </c>
      <c r="R1507" s="9">
        <f t="shared" si="235"/>
        <v>30.75</v>
      </c>
      <c r="S1507" s="9">
        <f t="shared" si="236"/>
        <v>31.1</v>
      </c>
      <c r="T1507" s="9">
        <f t="shared" si="237"/>
        <v>27</v>
      </c>
      <c r="U1507" s="8">
        <f t="shared" si="238"/>
        <v>27.683333333333337</v>
      </c>
      <c r="V1507" s="8">
        <f t="shared" si="239"/>
        <v>27.512500000000003</v>
      </c>
    </row>
    <row r="1508" spans="1:22" ht="13.5" x14ac:dyDescent="0.25">
      <c r="A1508" s="3">
        <f>RSI!A1508</f>
        <v>44208</v>
      </c>
      <c r="B1508" s="2">
        <f>RSI!B1508</f>
        <v>2.4758</v>
      </c>
      <c r="C1508" s="2">
        <f>RSI!I1508</f>
        <v>36.685922402822733</v>
      </c>
      <c r="D1508" s="2">
        <f>MACD!E1508</f>
        <v>-1.2239068551771481E-3</v>
      </c>
      <c r="E1508" s="2">
        <f>MACD!F1508</f>
        <v>-4.3718109126327544E-2</v>
      </c>
      <c r="F1508" s="2">
        <f>'Moving Avg'!D1508</f>
        <v>2.5451800000000002</v>
      </c>
      <c r="G1508" s="2">
        <f>'Moving Avg'!F1508</f>
        <v>2.5967700000000007</v>
      </c>
      <c r="H1508" s="2">
        <f>'Moving Avg'!G1508</f>
        <v>2.5472539999999997</v>
      </c>
      <c r="I1508" s="2">
        <f>'Moving Avg'!H1508</f>
        <v>2.4817750000000003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16.5</v>
      </c>
      <c r="Q1508" s="9">
        <f t="shared" si="234"/>
        <v>18.725000000000001</v>
      </c>
      <c r="R1508" s="9">
        <f t="shared" si="235"/>
        <v>26.625</v>
      </c>
      <c r="S1508" s="9">
        <f t="shared" si="236"/>
        <v>23.675000000000001</v>
      </c>
      <c r="T1508" s="9">
        <f t="shared" si="237"/>
        <v>22.875</v>
      </c>
      <c r="U1508" s="8">
        <f t="shared" si="238"/>
        <v>23.008333333333336</v>
      </c>
      <c r="V1508" s="8">
        <f t="shared" si="239"/>
        <v>22.975000000000001</v>
      </c>
    </row>
    <row r="1509" spans="1:22" ht="13.5" x14ac:dyDescent="0.25">
      <c r="A1509" s="3">
        <f>RSI!A1509</f>
        <v>44209</v>
      </c>
      <c r="B1509" s="2">
        <f>RSI!B1509</f>
        <v>2.4758</v>
      </c>
      <c r="C1509" s="2">
        <f>RSI!I1509</f>
        <v>36.685922402822733</v>
      </c>
      <c r="D1509" s="2">
        <f>MACD!E1509</f>
        <v>2.5543204300839673E-2</v>
      </c>
      <c r="E1509" s="2">
        <f>MACD!F1509</f>
        <v>-2.98658464408941E-2</v>
      </c>
      <c r="F1509" s="2">
        <f>'Moving Avg'!D1509</f>
        <v>2.5207999999999999</v>
      </c>
      <c r="G1509" s="2">
        <f>'Moving Avg'!F1509</f>
        <v>2.5958350000000006</v>
      </c>
      <c r="H1509" s="2">
        <f>'Moving Avg'!G1509</f>
        <v>2.5472539999999997</v>
      </c>
      <c r="I1509" s="2">
        <f>'Moving Avg'!H1509</f>
        <v>2.4844270000000002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16.5</v>
      </c>
      <c r="Q1509" s="9">
        <f t="shared" si="234"/>
        <v>18.725000000000001</v>
      </c>
      <c r="R1509" s="9">
        <f t="shared" si="235"/>
        <v>26.625</v>
      </c>
      <c r="S1509" s="9">
        <f t="shared" si="236"/>
        <v>23.675000000000001</v>
      </c>
      <c r="T1509" s="9">
        <f t="shared" si="237"/>
        <v>22.875</v>
      </c>
      <c r="U1509" s="8">
        <f t="shared" si="238"/>
        <v>23.008333333333336</v>
      </c>
      <c r="V1509" s="8">
        <f t="shared" si="239"/>
        <v>22.975000000000001</v>
      </c>
    </row>
    <row r="1510" spans="1:22" ht="13.5" x14ac:dyDescent="0.25">
      <c r="A1510" s="3">
        <f>RSI!A1510</f>
        <v>44211</v>
      </c>
      <c r="B1510" s="2">
        <f>RSI!B1510</f>
        <v>2.4382999999999999</v>
      </c>
      <c r="C1510" s="2">
        <f>RSI!I1510</f>
        <v>33.134795122813046</v>
      </c>
      <c r="D1510" s="2">
        <f>MACD!E1510</f>
        <v>5.156651698090009E-2</v>
      </c>
      <c r="E1510" s="2">
        <f>MACD!F1510</f>
        <v>-1.3579373756535264E-2</v>
      </c>
      <c r="F1510" s="2">
        <f>'Moving Avg'!D1510</f>
        <v>2.4983</v>
      </c>
      <c r="G1510" s="2">
        <f>'Moving Avg'!F1510</f>
        <v>2.5897400000000004</v>
      </c>
      <c r="H1510" s="2">
        <f>'Moving Avg'!G1510</f>
        <v>2.5476299999999998</v>
      </c>
      <c r="I1510" s="2">
        <f>'Moving Avg'!H1510</f>
        <v>2.4871695000000003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16.5</v>
      </c>
      <c r="Q1510" s="9">
        <f t="shared" si="234"/>
        <v>18.725000000000001</v>
      </c>
      <c r="R1510" s="9">
        <f t="shared" si="235"/>
        <v>26.625</v>
      </c>
      <c r="S1510" s="9">
        <f t="shared" si="236"/>
        <v>23.675000000000001</v>
      </c>
      <c r="T1510" s="9">
        <f t="shared" si="237"/>
        <v>22.875</v>
      </c>
      <c r="U1510" s="8">
        <f t="shared" si="238"/>
        <v>23.008333333333336</v>
      </c>
      <c r="V1510" s="8">
        <f t="shared" si="239"/>
        <v>22.975000000000001</v>
      </c>
    </row>
    <row r="1511" spans="1:22" ht="13.5" x14ac:dyDescent="0.25">
      <c r="A1511" s="3">
        <f>RSI!A1511</f>
        <v>44214</v>
      </c>
      <c r="B1511" s="2">
        <f>RSI!B1511</f>
        <v>2.4100999999999999</v>
      </c>
      <c r="C1511" s="2">
        <f>RSI!I1511</f>
        <v>30.726126096398076</v>
      </c>
      <c r="D1511" s="2">
        <f>MACD!E1511</f>
        <v>7.3556673445553056E-2</v>
      </c>
      <c r="E1511" s="2">
        <f>MACD!F1511</f>
        <v>3.8478356838823995E-3</v>
      </c>
      <c r="F1511" s="2">
        <f>'Moving Avg'!D1511</f>
        <v>2.4701599999999999</v>
      </c>
      <c r="G1511" s="2">
        <f>'Moving Avg'!F1511</f>
        <v>2.5827050000000003</v>
      </c>
      <c r="H1511" s="2">
        <f>'Moving Avg'!G1511</f>
        <v>2.5474419999999998</v>
      </c>
      <c r="I1511" s="2">
        <f>'Moving Avg'!H1511</f>
        <v>2.4894930000000004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0</v>
      </c>
      <c r="P1511" s="8">
        <f t="shared" si="233"/>
        <v>16.5</v>
      </c>
      <c r="Q1511" s="9">
        <f t="shared" si="234"/>
        <v>11.225</v>
      </c>
      <c r="R1511" s="9">
        <f t="shared" si="235"/>
        <v>9.125</v>
      </c>
      <c r="S1511" s="9">
        <f t="shared" si="236"/>
        <v>11.175000000000001</v>
      </c>
      <c r="T1511" s="9">
        <f t="shared" si="237"/>
        <v>10.375</v>
      </c>
      <c r="U1511" s="8">
        <f t="shared" si="238"/>
        <v>10.508333333333335</v>
      </c>
      <c r="V1511" s="8">
        <f t="shared" si="239"/>
        <v>10.475000000000001</v>
      </c>
    </row>
    <row r="1512" spans="1:22" ht="13.5" x14ac:dyDescent="0.25">
      <c r="A1512" s="3">
        <f>RSI!A1512</f>
        <v>44215</v>
      </c>
      <c r="B1512" s="2">
        <f>RSI!B1512</f>
        <v>2.4100999999999999</v>
      </c>
      <c r="C1512" s="2">
        <f>RSI!I1512</f>
        <v>30.726126096398076</v>
      </c>
      <c r="D1512" s="2">
        <f>MACD!E1512</f>
        <v>9.3046890921328895E-2</v>
      </c>
      <c r="E1512" s="2">
        <f>MACD!F1512</f>
        <v>2.1687646731371697E-2</v>
      </c>
      <c r="F1512" s="2">
        <f>'Moving Avg'!D1512</f>
        <v>2.4420200000000003</v>
      </c>
      <c r="G1512" s="2">
        <f>'Moving Avg'!F1512</f>
        <v>2.5756699999999997</v>
      </c>
      <c r="H1512" s="2">
        <f>'Moving Avg'!G1512</f>
        <v>2.5472540000000001</v>
      </c>
      <c r="I1512" s="2">
        <f>'Moving Avg'!H1512</f>
        <v>2.4918165000000001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16.5</v>
      </c>
      <c r="Q1512" s="9">
        <f t="shared" si="234"/>
        <v>11.225</v>
      </c>
      <c r="R1512" s="9">
        <f t="shared" si="235"/>
        <v>9.125</v>
      </c>
      <c r="S1512" s="9">
        <f t="shared" si="236"/>
        <v>11.175000000000001</v>
      </c>
      <c r="T1512" s="9">
        <f t="shared" si="237"/>
        <v>10.375</v>
      </c>
      <c r="U1512" s="8">
        <f t="shared" si="238"/>
        <v>10.508333333333335</v>
      </c>
      <c r="V1512" s="8">
        <f t="shared" si="239"/>
        <v>10.475000000000001</v>
      </c>
    </row>
    <row r="1513" spans="1:22" ht="13.5" x14ac:dyDescent="0.25">
      <c r="A1513" s="3">
        <f>RSI!A1513</f>
        <v>44216</v>
      </c>
      <c r="B1513" s="2">
        <f>RSI!B1513</f>
        <v>2.4100999999999999</v>
      </c>
      <c r="C1513" s="2">
        <f>RSI!I1513</f>
        <v>30.726126096398076</v>
      </c>
      <c r="D1513" s="2">
        <f>MACD!E1513</f>
        <v>0.10891020215253411</v>
      </c>
      <c r="E1513" s="2">
        <f>MACD!F1513</f>
        <v>3.9132157815604182E-2</v>
      </c>
      <c r="F1513" s="2">
        <f>'Moving Avg'!D1513</f>
        <v>2.4288799999999999</v>
      </c>
      <c r="G1513" s="2">
        <f>'Moving Avg'!F1513</f>
        <v>2.568635</v>
      </c>
      <c r="H1513" s="2">
        <f>'Moving Avg'!G1513</f>
        <v>2.5457519999999998</v>
      </c>
      <c r="I1513" s="2">
        <f>'Moving Avg'!H1513</f>
        <v>2.4941400000000002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16.5</v>
      </c>
      <c r="Q1513" s="9">
        <f t="shared" si="234"/>
        <v>11.225</v>
      </c>
      <c r="R1513" s="9">
        <f t="shared" si="235"/>
        <v>9.125</v>
      </c>
      <c r="S1513" s="9">
        <f t="shared" si="236"/>
        <v>11.175000000000001</v>
      </c>
      <c r="T1513" s="9">
        <f t="shared" si="237"/>
        <v>10.375</v>
      </c>
      <c r="U1513" s="8">
        <f t="shared" si="238"/>
        <v>10.508333333333335</v>
      </c>
      <c r="V1513" s="8">
        <f t="shared" si="239"/>
        <v>10.475000000000001</v>
      </c>
    </row>
    <row r="1514" spans="1:22" ht="13.5" x14ac:dyDescent="0.25">
      <c r="A1514" s="3">
        <f>RSI!A1514</f>
        <v>44217</v>
      </c>
      <c r="B1514" s="2">
        <f>RSI!B1514</f>
        <v>2.4100999999999999</v>
      </c>
      <c r="C1514" s="2">
        <f>RSI!I1514</f>
        <v>30.726126096398076</v>
      </c>
      <c r="D1514" s="2">
        <f>MACD!E1514</f>
        <v>0.11155171149718157</v>
      </c>
      <c r="E1514" s="2">
        <f>MACD!F1514</f>
        <v>5.3616068551919666E-2</v>
      </c>
      <c r="F1514" s="2">
        <f>'Moving Avg'!D1514</f>
        <v>2.41574</v>
      </c>
      <c r="G1514" s="2">
        <f>'Moving Avg'!F1514</f>
        <v>2.5601899999999995</v>
      </c>
      <c r="H1514" s="2">
        <f>'Moving Avg'!G1514</f>
        <v>2.5442499999999999</v>
      </c>
      <c r="I1514" s="2">
        <f>'Moving Avg'!H1514</f>
        <v>2.4961860000000002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16.5</v>
      </c>
      <c r="Q1514" s="9">
        <f t="shared" si="234"/>
        <v>11.225</v>
      </c>
      <c r="R1514" s="9">
        <f t="shared" si="235"/>
        <v>9.125</v>
      </c>
      <c r="S1514" s="9">
        <f t="shared" si="236"/>
        <v>11.175000000000001</v>
      </c>
      <c r="T1514" s="9">
        <f t="shared" si="237"/>
        <v>10.375</v>
      </c>
      <c r="U1514" s="8">
        <f t="shared" si="238"/>
        <v>10.508333333333335</v>
      </c>
      <c r="V1514" s="8">
        <f t="shared" si="239"/>
        <v>10.475000000000001</v>
      </c>
    </row>
    <row r="1515" spans="1:22" ht="13.5" x14ac:dyDescent="0.25">
      <c r="A1515" s="3">
        <f>RSI!A1515</f>
        <v>44218</v>
      </c>
      <c r="B1515" s="2">
        <f>RSI!B1515</f>
        <v>2.4758</v>
      </c>
      <c r="C1515" s="2">
        <f>RSI!I1515</f>
        <v>43.578719566908937</v>
      </c>
      <c r="D1515" s="2">
        <f>MACD!E1515</f>
        <v>0.1024058659809115</v>
      </c>
      <c r="E1515" s="2">
        <f>MACD!F1515</f>
        <v>6.3374028037718036E-2</v>
      </c>
      <c r="F1515" s="2">
        <f>'Moving Avg'!D1515</f>
        <v>2.4232399999999998</v>
      </c>
      <c r="G1515" s="2">
        <f>'Moving Avg'!F1515</f>
        <v>2.5550299999999995</v>
      </c>
      <c r="H1515" s="2">
        <f>'Moving Avg'!G1515</f>
        <v>2.5440620000000003</v>
      </c>
      <c r="I1515" s="2">
        <f>'Moving Avg'!H1515</f>
        <v>2.4982825000000002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16.5</v>
      </c>
      <c r="Q1515" s="9">
        <f t="shared" si="234"/>
        <v>11.225</v>
      </c>
      <c r="R1515" s="9">
        <f t="shared" si="235"/>
        <v>9.125</v>
      </c>
      <c r="S1515" s="9">
        <f t="shared" si="236"/>
        <v>11.175000000000001</v>
      </c>
      <c r="T1515" s="9">
        <f t="shared" si="237"/>
        <v>10.375</v>
      </c>
      <c r="U1515" s="8">
        <f t="shared" si="238"/>
        <v>10.508333333333335</v>
      </c>
      <c r="V1515" s="8">
        <f t="shared" si="239"/>
        <v>10.475000000000001</v>
      </c>
    </row>
    <row r="1516" spans="1:22" ht="13.5" x14ac:dyDescent="0.25">
      <c r="A1516" s="3">
        <f>RSI!A1516</f>
        <v>44221</v>
      </c>
      <c r="B1516" s="2">
        <f>RSI!B1516</f>
        <v>2.4758</v>
      </c>
      <c r="C1516" s="2">
        <f>RSI!I1516</f>
        <v>43.578719566908937</v>
      </c>
      <c r="D1516" s="2">
        <f>MACD!E1516</f>
        <v>9.4927999938467345E-2</v>
      </c>
      <c r="E1516" s="2">
        <f>MACD!F1516</f>
        <v>6.96848224178679E-2</v>
      </c>
      <c r="F1516" s="2">
        <f>'Moving Avg'!D1516</f>
        <v>2.4363799999999998</v>
      </c>
      <c r="G1516" s="2">
        <f>'Moving Avg'!F1516</f>
        <v>2.5498699999999994</v>
      </c>
      <c r="H1516" s="2">
        <f>'Moving Avg'!G1516</f>
        <v>2.5429360000000001</v>
      </c>
      <c r="I1516" s="2">
        <f>'Moving Avg'!H1516</f>
        <v>2.5003790000000006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13.7</v>
      </c>
      <c r="R1516" s="9">
        <f t="shared" si="235"/>
        <v>13.25</v>
      </c>
      <c r="S1516" s="9">
        <f t="shared" si="236"/>
        <v>18.600000000000001</v>
      </c>
      <c r="T1516" s="9">
        <f t="shared" si="237"/>
        <v>14.5</v>
      </c>
      <c r="U1516" s="8">
        <f t="shared" si="238"/>
        <v>15.183333333333332</v>
      </c>
      <c r="V1516" s="8">
        <f t="shared" si="239"/>
        <v>15.012499999999999</v>
      </c>
    </row>
    <row r="1517" spans="1:22" ht="13.5" x14ac:dyDescent="0.25">
      <c r="A1517" s="3">
        <f>RSI!A1517</f>
        <v>44222</v>
      </c>
      <c r="B1517" s="2">
        <f>RSI!B1517</f>
        <v>2.5320999999999998</v>
      </c>
      <c r="C1517" s="2">
        <f>RSI!I1517</f>
        <v>52.36252012972767</v>
      </c>
      <c r="D1517" s="2">
        <f>MACD!E1517</f>
        <v>8.4671802897367865E-2</v>
      </c>
      <c r="E1517" s="2">
        <f>MACD!F1517</f>
        <v>7.2682218513767896E-2</v>
      </c>
      <c r="F1517" s="2">
        <f>'Moving Avg'!D1517</f>
        <v>2.4607799999999997</v>
      </c>
      <c r="G1517" s="2">
        <f>'Moving Avg'!F1517</f>
        <v>2.5451849999999996</v>
      </c>
      <c r="H1517" s="2">
        <f>'Moving Avg'!G1517</f>
        <v>2.5429360000000005</v>
      </c>
      <c r="I1517" s="2">
        <f>'Moving Avg'!H1517</f>
        <v>2.5027570000000008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83.5</v>
      </c>
      <c r="Q1517" s="9">
        <f t="shared" si="234"/>
        <v>21.274999999999999</v>
      </c>
      <c r="R1517" s="9">
        <f t="shared" si="235"/>
        <v>25.875</v>
      </c>
      <c r="S1517" s="9">
        <f t="shared" si="236"/>
        <v>41.325000000000003</v>
      </c>
      <c r="T1517" s="9">
        <f t="shared" si="237"/>
        <v>27.125</v>
      </c>
      <c r="U1517" s="8">
        <f t="shared" si="238"/>
        <v>29.491666666666664</v>
      </c>
      <c r="V1517" s="8">
        <f t="shared" si="239"/>
        <v>28.9</v>
      </c>
    </row>
    <row r="1518" spans="1:22" ht="13.5" x14ac:dyDescent="0.25">
      <c r="A1518" s="3">
        <f>RSI!A1518</f>
        <v>44223</v>
      </c>
      <c r="B1518" s="2">
        <f>RSI!B1518</f>
        <v>2.5882999999999998</v>
      </c>
      <c r="C1518" s="2">
        <f>RSI!I1518</f>
        <v>59.192132204869189</v>
      </c>
      <c r="D1518" s="2">
        <f>MACD!E1518</f>
        <v>6.0183080966051961E-2</v>
      </c>
      <c r="E1518" s="2">
        <f>MACD!F1518</f>
        <v>7.0182391004224715E-2</v>
      </c>
      <c r="F1518" s="2">
        <f>'Moving Avg'!D1518</f>
        <v>2.4964199999999996</v>
      </c>
      <c r="G1518" s="2">
        <f>'Moving Avg'!F1518</f>
        <v>2.5395549999999996</v>
      </c>
      <c r="H1518" s="2">
        <f>'Moving Avg'!G1518</f>
        <v>2.5410600000000008</v>
      </c>
      <c r="I1518" s="2">
        <f>'Moving Avg'!H1518</f>
        <v>2.5054160000000003</v>
      </c>
      <c r="J1518" s="6" t="str">
        <f>OBV!F1518</f>
        <v>BULLISH</v>
      </c>
      <c r="K1518" s="6" t="str">
        <f>OBV!G1518</f>
        <v>WEAK</v>
      </c>
      <c r="L1518" s="6" t="str">
        <f>OBV!H1518</f>
        <v>CONFIRMED BULLISH</v>
      </c>
      <c r="M1518" s="8">
        <f t="shared" si="230"/>
        <v>25</v>
      </c>
      <c r="N1518" s="8">
        <f t="shared" si="231"/>
        <v>45</v>
      </c>
      <c r="O1518" s="8">
        <f t="shared" si="232"/>
        <v>0</v>
      </c>
      <c r="P1518" s="8">
        <f t="shared" si="233"/>
        <v>67</v>
      </c>
      <c r="Q1518" s="9">
        <f t="shared" si="234"/>
        <v>34.549999999999997</v>
      </c>
      <c r="R1518" s="9">
        <f t="shared" si="235"/>
        <v>30.75</v>
      </c>
      <c r="S1518" s="9">
        <f t="shared" si="236"/>
        <v>40.650000000000006</v>
      </c>
      <c r="T1518" s="9">
        <f t="shared" si="237"/>
        <v>34.25</v>
      </c>
      <c r="U1518" s="8">
        <f t="shared" si="238"/>
        <v>35.31666666666667</v>
      </c>
      <c r="V1518" s="8">
        <f t="shared" si="239"/>
        <v>35.049999999999997</v>
      </c>
    </row>
    <row r="1519" spans="1:22" ht="13.5" x14ac:dyDescent="0.25">
      <c r="A1519" s="3">
        <f>RSI!A1519</f>
        <v>44224</v>
      </c>
      <c r="B1519" s="2">
        <f>RSI!B1519</f>
        <v>2.5882999999999998</v>
      </c>
      <c r="C1519" s="2">
        <f>RSI!I1519</f>
        <v>59.192132204869189</v>
      </c>
      <c r="D1519" s="2">
        <f>MACD!E1519</f>
        <v>3.9028862006006193E-2</v>
      </c>
      <c r="E1519" s="2">
        <f>MACD!F1519</f>
        <v>6.3951685204581013E-2</v>
      </c>
      <c r="F1519" s="2">
        <f>'Moving Avg'!D1519</f>
        <v>2.53206</v>
      </c>
      <c r="G1519" s="2">
        <f>'Moving Avg'!F1519</f>
        <v>2.5339249999999995</v>
      </c>
      <c r="H1519" s="2">
        <f>'Moving Avg'!G1519</f>
        <v>2.538622000000001</v>
      </c>
      <c r="I1519" s="2">
        <f>'Moving Avg'!H1519</f>
        <v>2.5080750000000007</v>
      </c>
      <c r="J1519" s="6" t="str">
        <f>OBV!F1519</f>
        <v>BULLISH</v>
      </c>
      <c r="K1519" s="6" t="str">
        <f>OBV!G1519</f>
        <v>WEAK</v>
      </c>
      <c r="L1519" s="6" t="str">
        <f>OBV!H1519</f>
        <v>CONFIRMED BULLISH</v>
      </c>
      <c r="M1519" s="8">
        <f t="shared" si="230"/>
        <v>25</v>
      </c>
      <c r="N1519" s="8">
        <f t="shared" si="231"/>
        <v>100</v>
      </c>
      <c r="O1519" s="8">
        <f t="shared" si="232"/>
        <v>50</v>
      </c>
      <c r="P1519" s="8">
        <f t="shared" si="233"/>
        <v>67</v>
      </c>
      <c r="Q1519" s="9">
        <f t="shared" si="234"/>
        <v>61.3</v>
      </c>
      <c r="R1519" s="9">
        <f t="shared" si="235"/>
        <v>59.25</v>
      </c>
      <c r="S1519" s="9">
        <f t="shared" si="236"/>
        <v>61.400000000000006</v>
      </c>
      <c r="T1519" s="9">
        <f t="shared" si="237"/>
        <v>60.5</v>
      </c>
      <c r="U1519" s="8">
        <f t="shared" si="238"/>
        <v>60.65</v>
      </c>
      <c r="V1519" s="8">
        <f t="shared" si="239"/>
        <v>60.612499999999997</v>
      </c>
    </row>
    <row r="1520" spans="1:22" ht="13.5" x14ac:dyDescent="0.25">
      <c r="A1520" s="3">
        <f>RSI!A1520</f>
        <v>44225</v>
      </c>
      <c r="B1520" s="2">
        <f>RSI!B1520</f>
        <v>2.5977000000000001</v>
      </c>
      <c r="C1520" s="2">
        <f>RSI!I1520</f>
        <v>60.296310061333237</v>
      </c>
      <c r="D1520" s="2">
        <f>MACD!E1520</f>
        <v>1.4262692028694346E-2</v>
      </c>
      <c r="E1520" s="2">
        <f>MACD!F1520</f>
        <v>5.4013886569403681E-2</v>
      </c>
      <c r="F1520" s="2">
        <f>'Moving Avg'!D1520</f>
        <v>2.5564399999999998</v>
      </c>
      <c r="G1520" s="2">
        <f>'Moving Avg'!F1520</f>
        <v>2.5287649999999995</v>
      </c>
      <c r="H1520" s="2">
        <f>'Moving Avg'!G1520</f>
        <v>2.5361840000000013</v>
      </c>
      <c r="I1520" s="2">
        <f>'Moving Avg'!H1520</f>
        <v>2.5105030000000004</v>
      </c>
      <c r="J1520" s="6" t="str">
        <f>OBV!F1520</f>
        <v>BULLISH</v>
      </c>
      <c r="K1520" s="6" t="str">
        <f>OBV!G1520</f>
        <v>WEAK</v>
      </c>
      <c r="L1520" s="6" t="str">
        <f>OBV!H1520</f>
        <v>CONFIRMED BULLISH</v>
      </c>
      <c r="M1520" s="8">
        <f t="shared" si="230"/>
        <v>25</v>
      </c>
      <c r="N1520" s="8">
        <f t="shared" si="231"/>
        <v>100</v>
      </c>
      <c r="O1520" s="8">
        <f t="shared" si="232"/>
        <v>50</v>
      </c>
      <c r="P1520" s="8">
        <f t="shared" si="233"/>
        <v>67</v>
      </c>
      <c r="Q1520" s="9">
        <f t="shared" si="234"/>
        <v>61.3</v>
      </c>
      <c r="R1520" s="9">
        <f t="shared" si="235"/>
        <v>59.25</v>
      </c>
      <c r="S1520" s="9">
        <f t="shared" si="236"/>
        <v>61.400000000000006</v>
      </c>
      <c r="T1520" s="9">
        <f t="shared" si="237"/>
        <v>60.5</v>
      </c>
      <c r="U1520" s="8">
        <f t="shared" si="238"/>
        <v>60.65</v>
      </c>
      <c r="V1520" s="8">
        <f t="shared" si="239"/>
        <v>60.612499999999997</v>
      </c>
    </row>
    <row r="1521" spans="1:22" ht="13.5" x14ac:dyDescent="0.25">
      <c r="A1521" s="3">
        <f>RSI!A1521</f>
        <v>44228</v>
      </c>
      <c r="B1521" s="2">
        <f>RSI!B1521</f>
        <v>2.7383999999999999</v>
      </c>
      <c r="C1521" s="2">
        <f>RSI!I1521</f>
        <v>72.35427546409511</v>
      </c>
      <c r="D1521" s="2">
        <f>MACD!E1521</f>
        <v>-2.18807481760801E-2</v>
      </c>
      <c r="E1521" s="2">
        <f>MACD!F1521</f>
        <v>3.8834959620306926E-2</v>
      </c>
      <c r="F1521" s="2">
        <f>'Moving Avg'!D1521</f>
        <v>2.6089600000000002</v>
      </c>
      <c r="G1521" s="2">
        <f>'Moving Avg'!F1521</f>
        <v>2.5315799999999999</v>
      </c>
      <c r="H1521" s="2">
        <f>'Moving Avg'!G1521</f>
        <v>2.5380600000000011</v>
      </c>
      <c r="I1521" s="2">
        <f>'Moving Avg'!H1521</f>
        <v>2.5134955000000008</v>
      </c>
      <c r="J1521" s="6" t="str">
        <f>OBV!F1521</f>
        <v>BULLISH</v>
      </c>
      <c r="K1521" s="6" t="str">
        <f>OBV!G1521</f>
        <v>WEAK</v>
      </c>
      <c r="L1521" s="6" t="str">
        <f>OBV!H1521</f>
        <v>CONFIRMED BULLISH</v>
      </c>
      <c r="M1521" s="8">
        <f t="shared" si="230"/>
        <v>0</v>
      </c>
      <c r="N1521" s="8">
        <f t="shared" si="231"/>
        <v>100</v>
      </c>
      <c r="O1521" s="8">
        <f t="shared" si="232"/>
        <v>50</v>
      </c>
      <c r="P1521" s="8">
        <f t="shared" si="233"/>
        <v>67</v>
      </c>
      <c r="Q1521" s="9">
        <f t="shared" si="234"/>
        <v>52.55</v>
      </c>
      <c r="R1521" s="9">
        <f t="shared" si="235"/>
        <v>54.25</v>
      </c>
      <c r="S1521" s="9">
        <f t="shared" si="236"/>
        <v>57.650000000000006</v>
      </c>
      <c r="T1521" s="9">
        <f t="shared" si="237"/>
        <v>54.25</v>
      </c>
      <c r="U1521" s="8">
        <f t="shared" si="238"/>
        <v>54.816666666666663</v>
      </c>
      <c r="V1521" s="8">
        <f t="shared" si="239"/>
        <v>54.674999999999997</v>
      </c>
    </row>
    <row r="1522" spans="1:22" ht="13.5" x14ac:dyDescent="0.25">
      <c r="A1522" s="3">
        <f>RSI!A1522</f>
        <v>44229</v>
      </c>
      <c r="B1522" s="2">
        <f>RSI!B1522</f>
        <v>2.7008999999999999</v>
      </c>
      <c r="C1522" s="2">
        <f>RSI!I1522</f>
        <v>66.552887381765686</v>
      </c>
      <c r="D1522" s="2">
        <f>MACD!E1522</f>
        <v>-5.0912437815990863E-2</v>
      </c>
      <c r="E1522" s="2">
        <f>MACD!F1522</f>
        <v>2.088548013304737E-2</v>
      </c>
      <c r="F1522" s="2">
        <f>'Moving Avg'!D1522</f>
        <v>2.6427199999999997</v>
      </c>
      <c r="G1522" s="2">
        <f>'Moving Avg'!F1522</f>
        <v>2.5325199999999994</v>
      </c>
      <c r="H1522" s="2">
        <f>'Moving Avg'!G1522</f>
        <v>2.5406860000000013</v>
      </c>
      <c r="I1522" s="2">
        <f>'Moving Avg'!H1522</f>
        <v>2.5160690000000008</v>
      </c>
      <c r="J1522" s="6" t="str">
        <f>OBV!F1522</f>
        <v>BULLISH</v>
      </c>
      <c r="K1522" s="6" t="str">
        <f>OBV!G1522</f>
        <v>WEAK</v>
      </c>
      <c r="L1522" s="6" t="str">
        <f>OBV!H1522</f>
        <v>CONFIRMED BULLISH</v>
      </c>
      <c r="M1522" s="8">
        <f t="shared" si="230"/>
        <v>25</v>
      </c>
      <c r="N1522" s="8">
        <f t="shared" si="231"/>
        <v>100</v>
      </c>
      <c r="O1522" s="8">
        <f t="shared" si="232"/>
        <v>50</v>
      </c>
      <c r="P1522" s="8">
        <f t="shared" si="233"/>
        <v>67</v>
      </c>
      <c r="Q1522" s="9">
        <f t="shared" si="234"/>
        <v>61.3</v>
      </c>
      <c r="R1522" s="9">
        <f t="shared" si="235"/>
        <v>59.25</v>
      </c>
      <c r="S1522" s="9">
        <f t="shared" si="236"/>
        <v>61.400000000000006</v>
      </c>
      <c r="T1522" s="9">
        <f t="shared" si="237"/>
        <v>60.5</v>
      </c>
      <c r="U1522" s="8">
        <f t="shared" si="238"/>
        <v>60.65</v>
      </c>
      <c r="V1522" s="8">
        <f t="shared" si="239"/>
        <v>60.612499999999997</v>
      </c>
    </row>
    <row r="1523" spans="1:22" ht="13.5" x14ac:dyDescent="0.25">
      <c r="A1523" s="3">
        <f>RSI!A1523</f>
        <v>44230</v>
      </c>
      <c r="B1523" s="2">
        <f>RSI!B1523</f>
        <v>2.7008999999999999</v>
      </c>
      <c r="C1523" s="2">
        <f>RSI!I1523</f>
        <v>66.552887381765686</v>
      </c>
      <c r="D1523" s="2">
        <f>MACD!E1523</f>
        <v>-7.6391824994656243E-2</v>
      </c>
      <c r="E1523" s="2">
        <f>MACD!F1523</f>
        <v>1.4300191075066471E-3</v>
      </c>
      <c r="F1523" s="2">
        <f>'Moving Avg'!D1523</f>
        <v>2.6652399999999998</v>
      </c>
      <c r="G1523" s="2">
        <f>'Moving Avg'!F1523</f>
        <v>2.5339299999999993</v>
      </c>
      <c r="H1523" s="2">
        <f>'Moving Avg'!G1523</f>
        <v>2.5446260000000014</v>
      </c>
      <c r="I1523" s="2">
        <f>'Moving Avg'!H1523</f>
        <v>2.5184570000000006</v>
      </c>
      <c r="J1523" s="6" t="str">
        <f>OBV!F1523</f>
        <v>BULLISH</v>
      </c>
      <c r="K1523" s="6" t="str">
        <f>OBV!G1523</f>
        <v>WEAK</v>
      </c>
      <c r="L1523" s="6" t="str">
        <f>OBV!H1523</f>
        <v>CONFIRMED BULLISH</v>
      </c>
      <c r="M1523" s="8">
        <f t="shared" si="230"/>
        <v>25</v>
      </c>
      <c r="N1523" s="8">
        <f t="shared" si="231"/>
        <v>100</v>
      </c>
      <c r="O1523" s="8">
        <f t="shared" si="232"/>
        <v>50</v>
      </c>
      <c r="P1523" s="8">
        <f t="shared" si="233"/>
        <v>67</v>
      </c>
      <c r="Q1523" s="9">
        <f t="shared" si="234"/>
        <v>61.3</v>
      </c>
      <c r="R1523" s="9">
        <f t="shared" si="235"/>
        <v>59.25</v>
      </c>
      <c r="S1523" s="9">
        <f t="shared" si="236"/>
        <v>61.400000000000006</v>
      </c>
      <c r="T1523" s="9">
        <f t="shared" si="237"/>
        <v>60.5</v>
      </c>
      <c r="U1523" s="8">
        <f t="shared" si="238"/>
        <v>60.65</v>
      </c>
      <c r="V1523" s="8">
        <f t="shared" si="239"/>
        <v>60.612499999999997</v>
      </c>
    </row>
    <row r="1524" spans="1:22" ht="13.5" x14ac:dyDescent="0.25">
      <c r="A1524" s="3">
        <f>RSI!A1524</f>
        <v>44231</v>
      </c>
      <c r="B1524" s="2">
        <f>RSI!B1524</f>
        <v>2.7008999999999999</v>
      </c>
      <c r="C1524" s="2">
        <f>RSI!I1524</f>
        <v>66.552887381765686</v>
      </c>
      <c r="D1524" s="2">
        <f>MACD!E1524</f>
        <v>-9.8797705832702309E-2</v>
      </c>
      <c r="E1524" s="2">
        <f>MACD!F1524</f>
        <v>-1.8615525880535146E-2</v>
      </c>
      <c r="F1524" s="2">
        <f>'Moving Avg'!D1524</f>
        <v>2.6877599999999999</v>
      </c>
      <c r="G1524" s="2">
        <f>'Moving Avg'!F1524</f>
        <v>2.539089999999999</v>
      </c>
      <c r="H1524" s="2">
        <f>'Moving Avg'!G1524</f>
        <v>2.5489400000000013</v>
      </c>
      <c r="I1524" s="2">
        <f>'Moving Avg'!H1524</f>
        <v>2.5208915000000007</v>
      </c>
      <c r="J1524" s="6" t="str">
        <f>OBV!F1524</f>
        <v>BULLISH</v>
      </c>
      <c r="K1524" s="6" t="str">
        <f>OBV!G1524</f>
        <v>WEAK</v>
      </c>
      <c r="L1524" s="6" t="str">
        <f>OBV!H1524</f>
        <v>CONFIRMED BULLISH</v>
      </c>
      <c r="M1524" s="8">
        <f t="shared" si="230"/>
        <v>25</v>
      </c>
      <c r="N1524" s="8">
        <f t="shared" si="231"/>
        <v>100</v>
      </c>
      <c r="O1524" s="8">
        <f t="shared" si="232"/>
        <v>50</v>
      </c>
      <c r="P1524" s="8">
        <f t="shared" si="233"/>
        <v>67</v>
      </c>
      <c r="Q1524" s="9">
        <f t="shared" si="234"/>
        <v>61.3</v>
      </c>
      <c r="R1524" s="9">
        <f t="shared" si="235"/>
        <v>59.25</v>
      </c>
      <c r="S1524" s="9">
        <f t="shared" si="236"/>
        <v>61.400000000000006</v>
      </c>
      <c r="T1524" s="9">
        <f t="shared" si="237"/>
        <v>60.5</v>
      </c>
      <c r="U1524" s="8">
        <f t="shared" si="238"/>
        <v>60.65</v>
      </c>
      <c r="V1524" s="8">
        <f t="shared" si="239"/>
        <v>60.612499999999997</v>
      </c>
    </row>
    <row r="1525" spans="1:22" ht="13.5" x14ac:dyDescent="0.25">
      <c r="A1525" s="3">
        <f>RSI!A1525</f>
        <v>44232</v>
      </c>
      <c r="B1525" s="2">
        <f>RSI!B1525</f>
        <v>2.7008999999999999</v>
      </c>
      <c r="C1525" s="2">
        <f>RSI!I1525</f>
        <v>66.552887381765686</v>
      </c>
      <c r="D1525" s="2">
        <f>MACD!E1525</f>
        <v>-0.10843253890145421</v>
      </c>
      <c r="E1525" s="2">
        <f>MACD!F1525</f>
        <v>-3.6578928484718956E-2</v>
      </c>
      <c r="F1525" s="2">
        <f>'Moving Avg'!D1525</f>
        <v>2.7084000000000001</v>
      </c>
      <c r="G1525" s="2">
        <f>'Moving Avg'!F1525</f>
        <v>2.5465949999999991</v>
      </c>
      <c r="H1525" s="2">
        <f>'Moving Avg'!G1525</f>
        <v>2.5532540000000012</v>
      </c>
      <c r="I1525" s="2">
        <f>'Moving Avg'!H1525</f>
        <v>2.5236500000000008</v>
      </c>
      <c r="J1525" s="6" t="str">
        <f>OBV!F1525</f>
        <v>BEARISH</v>
      </c>
      <c r="K1525" s="6" t="str">
        <f>OBV!G1525</f>
        <v>NEUTRAL</v>
      </c>
      <c r="L1525" s="6" t="str">
        <f>OBV!H1525</f>
        <v>BEARISH DIVERGENCE</v>
      </c>
      <c r="M1525" s="8">
        <f t="shared" si="230"/>
        <v>25</v>
      </c>
      <c r="N1525" s="8">
        <f t="shared" si="231"/>
        <v>100</v>
      </c>
      <c r="O1525" s="8">
        <f t="shared" si="232"/>
        <v>50</v>
      </c>
      <c r="P1525" s="8">
        <f t="shared" si="233"/>
        <v>16.5</v>
      </c>
      <c r="Q1525" s="9">
        <f t="shared" si="234"/>
        <v>53.725000000000001</v>
      </c>
      <c r="R1525" s="9">
        <f t="shared" si="235"/>
        <v>46.625</v>
      </c>
      <c r="S1525" s="9">
        <f t="shared" si="236"/>
        <v>38.674999999999997</v>
      </c>
      <c r="T1525" s="9">
        <f t="shared" si="237"/>
        <v>47.875</v>
      </c>
      <c r="U1525" s="8">
        <f t="shared" si="238"/>
        <v>46.341666666666661</v>
      </c>
      <c r="V1525" s="8">
        <f t="shared" si="239"/>
        <v>46.724999999999994</v>
      </c>
    </row>
    <row r="1526" spans="1:22" ht="13.5" x14ac:dyDescent="0.25">
      <c r="A1526" s="3">
        <f>RSI!A1526</f>
        <v>44235</v>
      </c>
      <c r="B1526" s="2">
        <f>RSI!B1526</f>
        <v>2.7477999999999998</v>
      </c>
      <c r="C1526" s="2">
        <f>RSI!I1526</f>
        <v>70.528066130267831</v>
      </c>
      <c r="D1526" s="2">
        <f>MACD!E1526</f>
        <v>-0.12078481507894967</v>
      </c>
      <c r="E1526" s="2">
        <f>MACD!F1526</f>
        <v>-5.3420105803565099E-2</v>
      </c>
      <c r="F1526" s="2">
        <f>'Moving Avg'!D1526</f>
        <v>2.71028</v>
      </c>
      <c r="G1526" s="2">
        <f>'Moving Avg'!F1526</f>
        <v>2.5564449999999992</v>
      </c>
      <c r="H1526" s="2">
        <f>'Moving Avg'!G1526</f>
        <v>2.5573820000000009</v>
      </c>
      <c r="I1526" s="2">
        <f>'Moving Avg'!H1526</f>
        <v>2.5263655000000007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0</v>
      </c>
      <c r="N1526" s="8">
        <f t="shared" si="231"/>
        <v>100</v>
      </c>
      <c r="O1526" s="8">
        <f t="shared" si="232"/>
        <v>50</v>
      </c>
      <c r="P1526" s="8">
        <f t="shared" si="233"/>
        <v>83.5</v>
      </c>
      <c r="Q1526" s="9">
        <f t="shared" si="234"/>
        <v>55.024999999999999</v>
      </c>
      <c r="R1526" s="9">
        <f t="shared" si="235"/>
        <v>58.375</v>
      </c>
      <c r="S1526" s="9">
        <f t="shared" si="236"/>
        <v>65.075000000000003</v>
      </c>
      <c r="T1526" s="9">
        <f t="shared" si="237"/>
        <v>58.375</v>
      </c>
      <c r="U1526" s="8">
        <f t="shared" si="238"/>
        <v>59.491666666666674</v>
      </c>
      <c r="V1526" s="8">
        <f t="shared" si="239"/>
        <v>59.212500000000006</v>
      </c>
    </row>
    <row r="1527" spans="1:22" ht="13.5" x14ac:dyDescent="0.25">
      <c r="A1527" s="3">
        <f>RSI!A1527</f>
        <v>44236</v>
      </c>
      <c r="B1527" s="2">
        <f>RSI!B1527</f>
        <v>2.8134000000000001</v>
      </c>
      <c r="C1527" s="2">
        <f>RSI!I1527</f>
        <v>75.003130900495336</v>
      </c>
      <c r="D1527" s="2">
        <f>MACD!E1527</f>
        <v>-0.12838349510315394</v>
      </c>
      <c r="E1527" s="2">
        <f>MACD!F1527</f>
        <v>-6.8412783663482871E-2</v>
      </c>
      <c r="F1527" s="2">
        <f>'Moving Avg'!D1527</f>
        <v>2.7327799999999995</v>
      </c>
      <c r="G1527" s="2">
        <f>'Moving Avg'!F1527</f>
        <v>2.5695749999999995</v>
      </c>
      <c r="H1527" s="2">
        <f>'Moving Avg'!G1527</f>
        <v>2.5628220000000006</v>
      </c>
      <c r="I1527" s="2">
        <f>'Moving Avg'!H1527</f>
        <v>2.5293160000000006</v>
      </c>
      <c r="J1527" s="6" t="str">
        <f>OBV!F1527</f>
        <v>BULLISH</v>
      </c>
      <c r="K1527" s="6" t="str">
        <f>OBV!G1527</f>
        <v>WEAK</v>
      </c>
      <c r="L1527" s="6" t="str">
        <f>OBV!H1527</f>
        <v>CONFIRMED BULLISH</v>
      </c>
      <c r="M1527" s="8">
        <f t="shared" si="230"/>
        <v>0</v>
      </c>
      <c r="N1527" s="8">
        <f t="shared" si="231"/>
        <v>100</v>
      </c>
      <c r="O1527" s="8">
        <f t="shared" si="232"/>
        <v>50</v>
      </c>
      <c r="P1527" s="8">
        <f t="shared" si="233"/>
        <v>67</v>
      </c>
      <c r="Q1527" s="9">
        <f t="shared" si="234"/>
        <v>52.55</v>
      </c>
      <c r="R1527" s="9">
        <f t="shared" si="235"/>
        <v>54.25</v>
      </c>
      <c r="S1527" s="9">
        <f t="shared" si="236"/>
        <v>57.650000000000006</v>
      </c>
      <c r="T1527" s="9">
        <f t="shared" si="237"/>
        <v>54.25</v>
      </c>
      <c r="U1527" s="8">
        <f t="shared" si="238"/>
        <v>54.816666666666663</v>
      </c>
      <c r="V1527" s="8">
        <f t="shared" si="239"/>
        <v>54.674999999999997</v>
      </c>
    </row>
    <row r="1528" spans="1:22" ht="13.5" x14ac:dyDescent="0.25">
      <c r="A1528" s="3">
        <f>RSI!A1528</f>
        <v>44237</v>
      </c>
      <c r="B1528" s="2">
        <f>RSI!B1528</f>
        <v>2.8039999999999998</v>
      </c>
      <c r="C1528" s="2">
        <f>RSI!I1528</f>
        <v>73.285934308008905</v>
      </c>
      <c r="D1528" s="2">
        <f>MACD!E1528</f>
        <v>-0.12673706497849091</v>
      </c>
      <c r="E1528" s="2">
        <f>MACD!F1528</f>
        <v>-8.0077639926484478E-2</v>
      </c>
      <c r="F1528" s="2">
        <f>'Moving Avg'!D1528</f>
        <v>2.7534000000000001</v>
      </c>
      <c r="G1528" s="2">
        <f>'Moving Avg'!F1528</f>
        <v>2.5859849999999995</v>
      </c>
      <c r="H1528" s="2">
        <f>'Moving Avg'!G1528</f>
        <v>2.5680740000000002</v>
      </c>
      <c r="I1528" s="2">
        <f>'Moving Avg'!H1528</f>
        <v>2.5322195000000001</v>
      </c>
      <c r="J1528" s="6" t="str">
        <f>OBV!F1528</f>
        <v>BULLISH</v>
      </c>
      <c r="K1528" s="6" t="str">
        <f>OBV!G1528</f>
        <v>WEAK</v>
      </c>
      <c r="L1528" s="6" t="str">
        <f>OBV!H1528</f>
        <v>CONFIRMED BULLISH</v>
      </c>
      <c r="M1528" s="8">
        <f t="shared" si="230"/>
        <v>0</v>
      </c>
      <c r="N1528" s="8">
        <f t="shared" si="231"/>
        <v>100</v>
      </c>
      <c r="O1528" s="8">
        <f t="shared" si="232"/>
        <v>50</v>
      </c>
      <c r="P1528" s="8">
        <f t="shared" si="233"/>
        <v>67</v>
      </c>
      <c r="Q1528" s="9">
        <f t="shared" si="234"/>
        <v>52.55</v>
      </c>
      <c r="R1528" s="9">
        <f t="shared" si="235"/>
        <v>54.25</v>
      </c>
      <c r="S1528" s="9">
        <f t="shared" si="236"/>
        <v>57.650000000000006</v>
      </c>
      <c r="T1528" s="9">
        <f t="shared" si="237"/>
        <v>54.25</v>
      </c>
      <c r="U1528" s="8">
        <f t="shared" si="238"/>
        <v>54.816666666666663</v>
      </c>
      <c r="V1528" s="8">
        <f t="shared" si="239"/>
        <v>54.674999999999997</v>
      </c>
    </row>
    <row r="1529" spans="1:22" ht="13.5" x14ac:dyDescent="0.25">
      <c r="A1529" s="3">
        <f>RSI!A1529</f>
        <v>44238</v>
      </c>
      <c r="B1529" s="2">
        <f>RSI!B1529</f>
        <v>2.879</v>
      </c>
      <c r="C1529" s="2">
        <f>RSI!I1529</f>
        <v>77.677349314913897</v>
      </c>
      <c r="D1529" s="2">
        <f>MACD!E1529</f>
        <v>-0.13201650502351558</v>
      </c>
      <c r="E1529" s="2">
        <f>MACD!F1529</f>
        <v>-9.0465412945890708E-2</v>
      </c>
      <c r="F1529" s="2">
        <f>'Moving Avg'!D1529</f>
        <v>2.7890199999999998</v>
      </c>
      <c r="G1529" s="2">
        <f>'Moving Avg'!F1529</f>
        <v>2.6061449999999993</v>
      </c>
      <c r="H1529" s="2">
        <f>'Moving Avg'!G1529</f>
        <v>2.5757640000000004</v>
      </c>
      <c r="I1529" s="2">
        <f>'Moving Avg'!H1529</f>
        <v>2.5354980000000005</v>
      </c>
      <c r="J1529" s="6" t="str">
        <f>OBV!F1529</f>
        <v>BULLISH</v>
      </c>
      <c r="K1529" s="6" t="str">
        <f>OBV!G1529</f>
        <v>WEAK</v>
      </c>
      <c r="L1529" s="6" t="str">
        <f>OBV!H1529</f>
        <v>CONFIRMED BULLISH</v>
      </c>
      <c r="M1529" s="8">
        <f t="shared" si="230"/>
        <v>0</v>
      </c>
      <c r="N1529" s="8">
        <f t="shared" si="231"/>
        <v>100</v>
      </c>
      <c r="O1529" s="8">
        <f t="shared" si="232"/>
        <v>50</v>
      </c>
      <c r="P1529" s="8">
        <f t="shared" si="233"/>
        <v>67</v>
      </c>
      <c r="Q1529" s="9">
        <f t="shared" si="234"/>
        <v>52.55</v>
      </c>
      <c r="R1529" s="9">
        <f t="shared" si="235"/>
        <v>54.25</v>
      </c>
      <c r="S1529" s="9">
        <f t="shared" si="236"/>
        <v>57.650000000000006</v>
      </c>
      <c r="T1529" s="9">
        <f t="shared" si="237"/>
        <v>54.25</v>
      </c>
      <c r="U1529" s="8">
        <f t="shared" si="238"/>
        <v>54.816666666666663</v>
      </c>
      <c r="V1529" s="8">
        <f t="shared" si="239"/>
        <v>54.674999999999997</v>
      </c>
    </row>
    <row r="1530" spans="1:22" ht="13.5" x14ac:dyDescent="0.25">
      <c r="A1530" s="3">
        <f>RSI!A1530</f>
        <v>44239</v>
      </c>
      <c r="B1530" s="2">
        <f>RSI!B1530</f>
        <v>2.8883999999999999</v>
      </c>
      <c r="C1530" s="2">
        <f>RSI!I1530</f>
        <v>78.161890617626426</v>
      </c>
      <c r="D1530" s="2">
        <f>MACD!E1530</f>
        <v>-0.13721131981635848</v>
      </c>
      <c r="E1530" s="2">
        <f>MACD!F1530</f>
        <v>-9.9814594319984268E-2</v>
      </c>
      <c r="F1530" s="2">
        <f>'Moving Avg'!D1530</f>
        <v>2.8265199999999999</v>
      </c>
      <c r="G1530" s="2">
        <f>'Moving Avg'!F1530</f>
        <v>2.6286499999999995</v>
      </c>
      <c r="H1530" s="2">
        <f>'Moving Avg'!G1530</f>
        <v>2.5828900000000004</v>
      </c>
      <c r="I1530" s="2">
        <f>'Moving Avg'!H1530</f>
        <v>2.5391480000000004</v>
      </c>
      <c r="J1530" s="6" t="str">
        <f>OBV!F1530</f>
        <v>BULLISH</v>
      </c>
      <c r="K1530" s="6" t="str">
        <f>OBV!G1530</f>
        <v>WEAK</v>
      </c>
      <c r="L1530" s="6" t="str">
        <f>OBV!H1530</f>
        <v>CONFIRMED BULLISH</v>
      </c>
      <c r="M1530" s="8">
        <f t="shared" si="230"/>
        <v>0</v>
      </c>
      <c r="N1530" s="8">
        <f t="shared" si="231"/>
        <v>100</v>
      </c>
      <c r="O1530" s="8">
        <f t="shared" si="232"/>
        <v>50</v>
      </c>
      <c r="P1530" s="8">
        <f t="shared" si="233"/>
        <v>67</v>
      </c>
      <c r="Q1530" s="9">
        <f t="shared" si="234"/>
        <v>52.55</v>
      </c>
      <c r="R1530" s="9">
        <f t="shared" si="235"/>
        <v>54.25</v>
      </c>
      <c r="S1530" s="9">
        <f t="shared" si="236"/>
        <v>57.650000000000006</v>
      </c>
      <c r="T1530" s="9">
        <f t="shared" si="237"/>
        <v>54.25</v>
      </c>
      <c r="U1530" s="8">
        <f t="shared" si="238"/>
        <v>54.816666666666663</v>
      </c>
      <c r="V1530" s="8">
        <f t="shared" si="239"/>
        <v>54.674999999999997</v>
      </c>
    </row>
    <row r="1531" spans="1:22" ht="13.5" x14ac:dyDescent="0.25">
      <c r="A1531" s="3">
        <f>RSI!A1531</f>
        <v>44242</v>
      </c>
      <c r="B1531" s="2">
        <f>RSI!B1531</f>
        <v>2.9072</v>
      </c>
      <c r="C1531" s="2">
        <f>RSI!I1531</f>
        <v>79.13726417414685</v>
      </c>
      <c r="D1531" s="2">
        <f>MACD!E1531</f>
        <v>-0.12277692890116265</v>
      </c>
      <c r="E1531" s="2">
        <f>MACD!F1531</f>
        <v>-0.10440706123621996</v>
      </c>
      <c r="F1531" s="2">
        <f>'Moving Avg'!D1531</f>
        <v>2.8583999999999996</v>
      </c>
      <c r="G1531" s="2">
        <f>'Moving Avg'!F1531</f>
        <v>2.653505</v>
      </c>
      <c r="H1531" s="2">
        <f>'Moving Avg'!G1531</f>
        <v>2.5903920000000005</v>
      </c>
      <c r="I1531" s="2">
        <f>'Moving Avg'!H1531</f>
        <v>2.5426140000000004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  <c r="M1531" s="8">
        <f t="shared" si="230"/>
        <v>0</v>
      </c>
      <c r="N1531" s="8">
        <f t="shared" si="231"/>
        <v>45</v>
      </c>
      <c r="O1531" s="8">
        <f t="shared" si="232"/>
        <v>50</v>
      </c>
      <c r="P1531" s="8">
        <f t="shared" si="233"/>
        <v>67</v>
      </c>
      <c r="Q1531" s="9">
        <f t="shared" si="234"/>
        <v>33.299999999999997</v>
      </c>
      <c r="R1531" s="9">
        <f t="shared" si="235"/>
        <v>43.25</v>
      </c>
      <c r="S1531" s="9">
        <f t="shared" si="236"/>
        <v>49.400000000000006</v>
      </c>
      <c r="T1531" s="9">
        <f t="shared" si="237"/>
        <v>40.5</v>
      </c>
      <c r="U1531" s="8">
        <f t="shared" si="238"/>
        <v>41.983333333333334</v>
      </c>
      <c r="V1531" s="8">
        <f t="shared" si="239"/>
        <v>41.612499999999997</v>
      </c>
    </row>
    <row r="1532" spans="1:22" ht="13.5" x14ac:dyDescent="0.25">
      <c r="A1532" s="3">
        <f>RSI!A1532</f>
        <v>44243</v>
      </c>
      <c r="B1532" s="2">
        <f>RSI!B1532</f>
        <v>2.9072</v>
      </c>
      <c r="C1532" s="2">
        <f>RSI!I1532</f>
        <v>79.13726417414685</v>
      </c>
      <c r="D1532" s="2">
        <f>MACD!E1532</f>
        <v>-0.11776164338183648</v>
      </c>
      <c r="E1532" s="2">
        <f>MACD!F1532</f>
        <v>-0.10707797766534326</v>
      </c>
      <c r="F1532" s="2">
        <f>'Moving Avg'!D1532</f>
        <v>2.8771599999999999</v>
      </c>
      <c r="G1532" s="2">
        <f>'Moving Avg'!F1532</f>
        <v>2.6783600000000001</v>
      </c>
      <c r="H1532" s="2">
        <f>'Moving Avg'!G1532</f>
        <v>2.5971440000000006</v>
      </c>
      <c r="I1532" s="2">
        <f>'Moving Avg'!H1532</f>
        <v>2.5464040000000003</v>
      </c>
      <c r="J1532" s="6" t="str">
        <f>OBV!F1532</f>
        <v>BULLISH</v>
      </c>
      <c r="K1532" s="6" t="str">
        <f>OBV!G1532</f>
        <v>WEAK</v>
      </c>
      <c r="L1532" s="6" t="str">
        <f>OBV!H1532</f>
        <v>CONFIRMED BULLISH</v>
      </c>
      <c r="M1532" s="8">
        <f t="shared" si="230"/>
        <v>0</v>
      </c>
      <c r="N1532" s="8">
        <f t="shared" si="231"/>
        <v>45</v>
      </c>
      <c r="O1532" s="8">
        <f t="shared" si="232"/>
        <v>50</v>
      </c>
      <c r="P1532" s="8">
        <f t="shared" si="233"/>
        <v>67</v>
      </c>
      <c r="Q1532" s="9">
        <f t="shared" si="234"/>
        <v>33.299999999999997</v>
      </c>
      <c r="R1532" s="9">
        <f t="shared" si="235"/>
        <v>43.25</v>
      </c>
      <c r="S1532" s="9">
        <f t="shared" si="236"/>
        <v>49.400000000000006</v>
      </c>
      <c r="T1532" s="9">
        <f t="shared" si="237"/>
        <v>40.5</v>
      </c>
      <c r="U1532" s="8">
        <f t="shared" si="238"/>
        <v>41.983333333333334</v>
      </c>
      <c r="V1532" s="8">
        <f t="shared" si="239"/>
        <v>41.612499999999997</v>
      </c>
    </row>
    <row r="1533" spans="1:22" ht="13.5" x14ac:dyDescent="0.25">
      <c r="A1533" s="3">
        <f>RSI!A1533</f>
        <v>44244</v>
      </c>
      <c r="B1533" s="2">
        <f>RSI!B1533</f>
        <v>2.9072</v>
      </c>
      <c r="C1533" s="2">
        <f>RSI!I1533</f>
        <v>79.13726417414685</v>
      </c>
      <c r="D1533" s="2">
        <f>MACD!E1533</f>
        <v>-0.11484127275123246</v>
      </c>
      <c r="E1533" s="2">
        <f>MACD!F1533</f>
        <v>-0.10863063668252111</v>
      </c>
      <c r="F1533" s="2">
        <f>'Moving Avg'!D1533</f>
        <v>2.8977999999999997</v>
      </c>
      <c r="G1533" s="2">
        <f>'Moving Avg'!F1533</f>
        <v>2.7032150000000006</v>
      </c>
      <c r="H1533" s="2">
        <f>'Moving Avg'!G1533</f>
        <v>2.6048340000000012</v>
      </c>
      <c r="I1533" s="2">
        <f>'Moving Avg'!H1533</f>
        <v>2.5499625000000004</v>
      </c>
      <c r="J1533" s="6" t="str">
        <f>OBV!F1533</f>
        <v>BULLISH</v>
      </c>
      <c r="K1533" s="6" t="str">
        <f>OBV!G1533</f>
        <v>WEAK</v>
      </c>
      <c r="L1533" s="6" t="str">
        <f>OBV!H1533</f>
        <v>CONFIRMED BULLISH</v>
      </c>
      <c r="M1533" s="8">
        <f t="shared" si="230"/>
        <v>0</v>
      </c>
      <c r="N1533" s="8">
        <f t="shared" si="231"/>
        <v>45</v>
      </c>
      <c r="O1533" s="8">
        <f t="shared" si="232"/>
        <v>50</v>
      </c>
      <c r="P1533" s="8">
        <f t="shared" si="233"/>
        <v>67</v>
      </c>
      <c r="Q1533" s="9">
        <f t="shared" si="234"/>
        <v>33.299999999999997</v>
      </c>
      <c r="R1533" s="9">
        <f t="shared" si="235"/>
        <v>43.25</v>
      </c>
      <c r="S1533" s="9">
        <f t="shared" si="236"/>
        <v>49.400000000000006</v>
      </c>
      <c r="T1533" s="9">
        <f t="shared" si="237"/>
        <v>40.5</v>
      </c>
      <c r="U1533" s="8">
        <f t="shared" si="238"/>
        <v>41.983333333333334</v>
      </c>
      <c r="V1533" s="8">
        <f t="shared" si="239"/>
        <v>41.612499999999997</v>
      </c>
    </row>
    <row r="1534" spans="1:22" ht="13.5" x14ac:dyDescent="0.25">
      <c r="A1534" s="3">
        <f>RSI!A1534</f>
        <v>44245</v>
      </c>
      <c r="B1534" s="2">
        <f>RSI!B1534</f>
        <v>2.8509000000000002</v>
      </c>
      <c r="C1534" s="2">
        <f>RSI!I1534</f>
        <v>67.809346258484851</v>
      </c>
      <c r="D1534" s="2">
        <f>MACD!E1534</f>
        <v>-0.10942512741100163</v>
      </c>
      <c r="E1534" s="2">
        <f>MACD!F1534</f>
        <v>-0.10878953482821722</v>
      </c>
      <c r="F1534" s="2">
        <f>'Moving Avg'!D1534</f>
        <v>2.8921799999999998</v>
      </c>
      <c r="G1534" s="2">
        <f>'Moving Avg'!F1534</f>
        <v>2.7252550000000006</v>
      </c>
      <c r="H1534" s="2">
        <f>'Moving Avg'!G1534</f>
        <v>2.6128980000000013</v>
      </c>
      <c r="I1534" s="2">
        <f>'Moving Avg'!H1534</f>
        <v>2.5535640000000002</v>
      </c>
      <c r="J1534" s="6" t="str">
        <f>OBV!F1534</f>
        <v>BULLISH</v>
      </c>
      <c r="K1534" s="6" t="str">
        <f>OBV!G1534</f>
        <v>WEAK</v>
      </c>
      <c r="L1534" s="6" t="str">
        <f>OBV!H1534</f>
        <v>BULLISH DIVERGENCE</v>
      </c>
      <c r="M1534" s="8">
        <f t="shared" si="230"/>
        <v>25</v>
      </c>
      <c r="N1534" s="8">
        <f t="shared" si="231"/>
        <v>45</v>
      </c>
      <c r="O1534" s="8">
        <f t="shared" si="232"/>
        <v>50</v>
      </c>
      <c r="P1534" s="8">
        <f t="shared" si="233"/>
        <v>50</v>
      </c>
      <c r="Q1534" s="9">
        <f t="shared" si="234"/>
        <v>39.5</v>
      </c>
      <c r="R1534" s="9">
        <f t="shared" si="235"/>
        <v>44</v>
      </c>
      <c r="S1534" s="9">
        <f t="shared" si="236"/>
        <v>45.5</v>
      </c>
      <c r="T1534" s="9">
        <f t="shared" si="237"/>
        <v>42.5</v>
      </c>
      <c r="U1534" s="8">
        <f t="shared" si="238"/>
        <v>43</v>
      </c>
      <c r="V1534" s="8">
        <f t="shared" si="239"/>
        <v>42.875</v>
      </c>
    </row>
    <row r="1535" spans="1:22" ht="13.5" x14ac:dyDescent="0.25">
      <c r="A1535" s="3">
        <f>RSI!A1535</f>
        <v>44246</v>
      </c>
      <c r="B1535" s="2">
        <f>RSI!B1535</f>
        <v>2.8509000000000002</v>
      </c>
      <c r="C1535" s="2">
        <f>RSI!I1535</f>
        <v>67.809346258484851</v>
      </c>
      <c r="D1535" s="2">
        <f>MACD!E1535</f>
        <v>-0.10564410040756167</v>
      </c>
      <c r="E1535" s="2">
        <f>MACD!F1535</f>
        <v>-0.10816044794408612</v>
      </c>
      <c r="F1535" s="2">
        <f>'Moving Avg'!D1535</f>
        <v>2.8846800000000004</v>
      </c>
      <c r="G1535" s="2">
        <f>'Moving Avg'!F1535</f>
        <v>2.7440100000000007</v>
      </c>
      <c r="H1535" s="2">
        <f>'Moving Avg'!G1535</f>
        <v>2.6222760000000012</v>
      </c>
      <c r="I1535" s="2">
        <f>'Moving Avg'!H1535</f>
        <v>2.5568875000000006</v>
      </c>
      <c r="J1535" s="6" t="str">
        <f>OBV!F1535</f>
        <v>BULLISH</v>
      </c>
      <c r="K1535" s="6" t="str">
        <f>OBV!G1535</f>
        <v>NEUTRAL</v>
      </c>
      <c r="L1535" s="6" t="str">
        <f>OBV!H1535</f>
        <v>BULLISH DIVERGENCE</v>
      </c>
      <c r="M1535" s="8">
        <f t="shared" si="230"/>
        <v>25</v>
      </c>
      <c r="N1535" s="8">
        <f t="shared" si="231"/>
        <v>0</v>
      </c>
      <c r="O1535" s="8">
        <f t="shared" si="232"/>
        <v>50</v>
      </c>
      <c r="P1535" s="8">
        <f t="shared" si="233"/>
        <v>66.5</v>
      </c>
      <c r="Q1535" s="9">
        <f t="shared" si="234"/>
        <v>26.225000000000001</v>
      </c>
      <c r="R1535" s="9">
        <f t="shared" si="235"/>
        <v>39.125</v>
      </c>
      <c r="S1535" s="9">
        <f t="shared" si="236"/>
        <v>46.174999999999997</v>
      </c>
      <c r="T1535" s="9">
        <f t="shared" si="237"/>
        <v>35.375</v>
      </c>
      <c r="U1535" s="8">
        <f t="shared" si="238"/>
        <v>37.174999999999997</v>
      </c>
      <c r="V1535" s="8">
        <f t="shared" si="239"/>
        <v>36.724999999999994</v>
      </c>
    </row>
    <row r="1536" spans="1:22" ht="13.5" x14ac:dyDescent="0.25">
      <c r="A1536" s="3">
        <f>RSI!A1536</f>
        <v>44249</v>
      </c>
      <c r="B1536" s="2">
        <f>RSI!B1536</f>
        <v>2.9072</v>
      </c>
      <c r="C1536" s="2">
        <f>RSI!I1536</f>
        <v>72.392509799466481</v>
      </c>
      <c r="D1536" s="2">
        <f>MACD!E1536</f>
        <v>-0.10014222340591994</v>
      </c>
      <c r="E1536" s="2">
        <f>MACD!F1536</f>
        <v>-0.10655680303645289</v>
      </c>
      <c r="F1536" s="2">
        <f>'Moving Avg'!D1536</f>
        <v>2.8846800000000004</v>
      </c>
      <c r="G1536" s="2">
        <f>'Moving Avg'!F1536</f>
        <v>2.7655800000000008</v>
      </c>
      <c r="H1536" s="2">
        <f>'Moving Avg'!G1536</f>
        <v>2.6333420000000012</v>
      </c>
      <c r="I1536" s="2">
        <f>'Moving Avg'!H1536</f>
        <v>2.5608165000000009</v>
      </c>
      <c r="J1536" s="6" t="str">
        <f>OBV!F1536</f>
        <v>BEARISH</v>
      </c>
      <c r="K1536" s="6" t="str">
        <f>OBV!G1536</f>
        <v>NEUTRAL</v>
      </c>
      <c r="L1536" s="6" t="str">
        <f>OBV!H1536</f>
        <v>NEUTRAL</v>
      </c>
      <c r="M1536" s="8">
        <f t="shared" si="230"/>
        <v>0</v>
      </c>
      <c r="N1536" s="8">
        <f t="shared" si="231"/>
        <v>0</v>
      </c>
      <c r="O1536" s="8">
        <f t="shared" si="232"/>
        <v>50</v>
      </c>
      <c r="P1536" s="8">
        <f t="shared" si="233"/>
        <v>16.5</v>
      </c>
      <c r="Q1536" s="9">
        <f t="shared" si="234"/>
        <v>9.9749999999999996</v>
      </c>
      <c r="R1536" s="9">
        <f t="shared" si="235"/>
        <v>21.625</v>
      </c>
      <c r="S1536" s="9">
        <f t="shared" si="236"/>
        <v>19.925000000000001</v>
      </c>
      <c r="T1536" s="9">
        <f t="shared" si="237"/>
        <v>16.625</v>
      </c>
      <c r="U1536" s="8">
        <f t="shared" si="238"/>
        <v>17.175000000000001</v>
      </c>
      <c r="V1536" s="8">
        <f t="shared" si="239"/>
        <v>17.037500000000001</v>
      </c>
    </row>
    <row r="1537" spans="1:22" ht="13.5" x14ac:dyDescent="0.25">
      <c r="A1537" s="3">
        <f>RSI!A1537</f>
        <v>44250</v>
      </c>
      <c r="B1537" s="2">
        <f>RSI!B1537</f>
        <v>2.9072</v>
      </c>
      <c r="C1537" s="2">
        <f>RSI!I1537</f>
        <v>72.392509799466481</v>
      </c>
      <c r="D1537" s="2">
        <f>MACD!E1537</f>
        <v>-8.6414630616531873E-2</v>
      </c>
      <c r="E1537" s="2">
        <f>MACD!F1537</f>
        <v>-0.10252836855246869</v>
      </c>
      <c r="F1537" s="2">
        <f>'Moving Avg'!D1537</f>
        <v>2.8846800000000004</v>
      </c>
      <c r="G1537" s="2">
        <f>'Moving Avg'!F1537</f>
        <v>2.7843350000000013</v>
      </c>
      <c r="H1537" s="2">
        <f>'Moving Avg'!G1537</f>
        <v>2.6423460000000007</v>
      </c>
      <c r="I1537" s="2">
        <f>'Moving Avg'!H1537</f>
        <v>2.5644680000000006</v>
      </c>
      <c r="J1537" s="6" t="str">
        <f>OBV!F1537</f>
        <v>BEARISH</v>
      </c>
      <c r="K1537" s="6" t="str">
        <f>OBV!G1537</f>
        <v>NEUTRAL</v>
      </c>
      <c r="L1537" s="6" t="str">
        <f>OBV!H1537</f>
        <v>NEUTRAL</v>
      </c>
      <c r="M1537" s="8">
        <f t="shared" si="230"/>
        <v>0</v>
      </c>
      <c r="N1537" s="8">
        <f t="shared" si="231"/>
        <v>0</v>
      </c>
      <c r="O1537" s="8">
        <f t="shared" si="232"/>
        <v>50</v>
      </c>
      <c r="P1537" s="8">
        <f t="shared" si="233"/>
        <v>16.5</v>
      </c>
      <c r="Q1537" s="9">
        <f t="shared" si="234"/>
        <v>9.9749999999999996</v>
      </c>
      <c r="R1537" s="9">
        <f t="shared" si="235"/>
        <v>21.625</v>
      </c>
      <c r="S1537" s="9">
        <f t="shared" si="236"/>
        <v>19.925000000000001</v>
      </c>
      <c r="T1537" s="9">
        <f t="shared" si="237"/>
        <v>16.625</v>
      </c>
      <c r="U1537" s="8">
        <f t="shared" si="238"/>
        <v>17.175000000000001</v>
      </c>
      <c r="V1537" s="8">
        <f t="shared" si="239"/>
        <v>17.037500000000001</v>
      </c>
    </row>
    <row r="1538" spans="1:22" ht="13.5" x14ac:dyDescent="0.25">
      <c r="A1538" s="3">
        <f>RSI!A1538</f>
        <v>44251</v>
      </c>
      <c r="B1538" s="2">
        <f>RSI!B1538</f>
        <v>2.9072</v>
      </c>
      <c r="C1538" s="2">
        <f>RSI!I1538</f>
        <v>72.392509799466481</v>
      </c>
      <c r="D1538" s="2">
        <f>MACD!E1538</f>
        <v>-7.7189711700441421E-2</v>
      </c>
      <c r="E1538" s="2">
        <f>MACD!F1538</f>
        <v>-9.7460637182063242E-2</v>
      </c>
      <c r="F1538" s="2">
        <f>'Moving Avg'!D1538</f>
        <v>2.8846799999999999</v>
      </c>
      <c r="G1538" s="2">
        <f>'Moving Avg'!F1538</f>
        <v>2.8002800000000012</v>
      </c>
      <c r="H1538" s="2">
        <f>'Moving Avg'!G1538</f>
        <v>2.6513500000000012</v>
      </c>
      <c r="I1538" s="2">
        <f>'Moving Avg'!H1538</f>
        <v>2.5677950000000003</v>
      </c>
      <c r="J1538" s="6" t="str">
        <f>OBV!F1538</f>
        <v>BEARISH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9.9749999999999996</v>
      </c>
      <c r="R1538" s="9">
        <f t="shared" si="235"/>
        <v>21.625</v>
      </c>
      <c r="S1538" s="9">
        <f t="shared" si="236"/>
        <v>19.925000000000001</v>
      </c>
      <c r="T1538" s="9">
        <f t="shared" si="237"/>
        <v>16.625</v>
      </c>
      <c r="U1538" s="8">
        <f t="shared" si="238"/>
        <v>17.175000000000001</v>
      </c>
      <c r="V1538" s="8">
        <f t="shared" si="239"/>
        <v>17.037500000000001</v>
      </c>
    </row>
    <row r="1539" spans="1:22" ht="13.5" x14ac:dyDescent="0.25">
      <c r="A1539" s="3">
        <f>RSI!A1539</f>
        <v>44252</v>
      </c>
      <c r="B1539" s="2">
        <f>RSI!B1539</f>
        <v>2.9072</v>
      </c>
      <c r="C1539" s="2">
        <f>RSI!I1539</f>
        <v>72.392509799466495</v>
      </c>
      <c r="D1539" s="2">
        <f>MACD!E1539</f>
        <v>-5.8720163128570757E-2</v>
      </c>
      <c r="E1539" s="2">
        <f>MACD!F1539</f>
        <v>-8.9712542371364751E-2</v>
      </c>
      <c r="F1539" s="2">
        <f>'Moving Avg'!D1539</f>
        <v>2.89594</v>
      </c>
      <c r="G1539" s="2">
        <f>'Moving Avg'!F1539</f>
        <v>2.8162250000000015</v>
      </c>
      <c r="H1539" s="2">
        <f>'Moving Avg'!G1539</f>
        <v>2.6596040000000012</v>
      </c>
      <c r="I1539" s="2">
        <f>'Moving Avg'!H1539</f>
        <v>2.5714465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si="240"/>
        <v>0</v>
      </c>
      <c r="N1539" s="8">
        <f t="shared" si="241"/>
        <v>0</v>
      </c>
      <c r="O1539" s="8">
        <f t="shared" si="242"/>
        <v>50</v>
      </c>
      <c r="P1539" s="8">
        <f t="shared" si="243"/>
        <v>83.5</v>
      </c>
      <c r="Q1539" s="9">
        <f t="shared" ref="Q1539:Q1602" si="244">0.35*M1539+N1539*0.35+O1539*0.15+P1539*0.15</f>
        <v>20.024999999999999</v>
      </c>
      <c r="R1539" s="9">
        <f t="shared" ref="R1539:R1602" si="245">M1539*0.2+N1539*0.2+O1539*0.35+P1539*0.25</f>
        <v>38.375</v>
      </c>
      <c r="S1539" s="9">
        <f t="shared" ref="S1539:S1602" si="246">M1539*0.15+N1539*0.15+O1539*0.25+P1539*0.45</f>
        <v>50.075000000000003</v>
      </c>
      <c r="T1539" s="9">
        <f t="shared" ref="T1539:T1602" si="247">0.25*SUM(M1539:P1539)</f>
        <v>33.375</v>
      </c>
      <c r="U1539" s="8">
        <f t="shared" ref="U1539:U1602" si="248">SUM(Q1539:S1539)/3</f>
        <v>36.158333333333331</v>
      </c>
      <c r="V1539" s="8">
        <f t="shared" ref="V1539:V1602" si="249">SUM(Q1539:T1539)/4</f>
        <v>35.462499999999999</v>
      </c>
    </row>
    <row r="1540" spans="1:22" ht="13.5" x14ac:dyDescent="0.25">
      <c r="A1540" s="3">
        <f>RSI!A1540</f>
        <v>44253</v>
      </c>
      <c r="B1540" s="2">
        <f>RSI!B1540</f>
        <v>2.9072</v>
      </c>
      <c r="C1540" s="2">
        <f>RSI!I1540</f>
        <v>72.392509799466495</v>
      </c>
      <c r="D1540" s="2">
        <f>MACD!E1540</f>
        <v>-4.2455757117804804E-2</v>
      </c>
      <c r="E1540" s="2">
        <f>MACD!F1540</f>
        <v>-8.0261185320652767E-2</v>
      </c>
      <c r="F1540" s="2">
        <f>'Moving Avg'!D1540</f>
        <v>2.9072</v>
      </c>
      <c r="G1540" s="2">
        <f>'Moving Avg'!F1540</f>
        <v>2.8317000000000014</v>
      </c>
      <c r="H1540" s="2">
        <f>'Moving Avg'!G1540</f>
        <v>2.6665440000000005</v>
      </c>
      <c r="I1540" s="2">
        <f>'Moving Avg'!H1540</f>
        <v>2.5754219999999997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0</v>
      </c>
      <c r="N1540" s="8">
        <f t="shared" si="241"/>
        <v>0</v>
      </c>
      <c r="O1540" s="8">
        <f t="shared" si="242"/>
        <v>50</v>
      </c>
      <c r="P1540" s="8">
        <f t="shared" si="243"/>
        <v>83.5</v>
      </c>
      <c r="Q1540" s="9">
        <f t="shared" si="244"/>
        <v>20.024999999999999</v>
      </c>
      <c r="R1540" s="9">
        <f t="shared" si="245"/>
        <v>38.375</v>
      </c>
      <c r="S1540" s="9">
        <f t="shared" si="246"/>
        <v>50.075000000000003</v>
      </c>
      <c r="T1540" s="9">
        <f t="shared" si="247"/>
        <v>33.375</v>
      </c>
      <c r="U1540" s="8">
        <f t="shared" si="248"/>
        <v>36.158333333333331</v>
      </c>
      <c r="V1540" s="8">
        <f t="shared" si="249"/>
        <v>35.462499999999999</v>
      </c>
    </row>
    <row r="1541" spans="1:22" ht="13.5" x14ac:dyDescent="0.25">
      <c r="A1541" s="3">
        <f>RSI!A1541</f>
        <v>44256</v>
      </c>
      <c r="B1541" s="2">
        <f>RSI!B1541</f>
        <v>2.9165999999999999</v>
      </c>
      <c r="C1541" s="2">
        <f>RSI!I1541</f>
        <v>73.311483059259629</v>
      </c>
      <c r="D1541" s="2">
        <f>MACD!E1541</f>
        <v>-2.7247396202044527E-2</v>
      </c>
      <c r="E1541" s="2">
        <f>MACD!F1541</f>
        <v>-6.965842749693113E-2</v>
      </c>
      <c r="F1541" s="2">
        <f>'Moving Avg'!D1541</f>
        <v>2.9090800000000003</v>
      </c>
      <c r="G1541" s="2">
        <f>'Moving Avg'!F1541</f>
        <v>2.8406100000000012</v>
      </c>
      <c r="H1541" s="2">
        <f>'Moving Avg'!G1541</f>
        <v>2.6738600000000008</v>
      </c>
      <c r="I1541" s="2">
        <f>'Moving Avg'!H1541</f>
        <v>2.5791664999999999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  <c r="M1541" s="8">
        <f t="shared" si="240"/>
        <v>0</v>
      </c>
      <c r="N1541" s="8">
        <f t="shared" si="241"/>
        <v>0</v>
      </c>
      <c r="O1541" s="8">
        <f t="shared" si="242"/>
        <v>50</v>
      </c>
      <c r="P1541" s="8">
        <f t="shared" si="243"/>
        <v>83.5</v>
      </c>
      <c r="Q1541" s="9">
        <f t="shared" si="244"/>
        <v>20.024999999999999</v>
      </c>
      <c r="R1541" s="9">
        <f t="shared" si="245"/>
        <v>38.375</v>
      </c>
      <c r="S1541" s="9">
        <f t="shared" si="246"/>
        <v>50.075000000000003</v>
      </c>
      <c r="T1541" s="9">
        <f t="shared" si="247"/>
        <v>33.375</v>
      </c>
      <c r="U1541" s="8">
        <f t="shared" si="248"/>
        <v>36.158333333333331</v>
      </c>
      <c r="V1541" s="8">
        <f t="shared" si="249"/>
        <v>35.462499999999999</v>
      </c>
    </row>
    <row r="1542" spans="1:22" ht="13.5" x14ac:dyDescent="0.25">
      <c r="A1542" s="3">
        <f>RSI!A1542</f>
        <v>44257</v>
      </c>
      <c r="B1542" s="2">
        <f>RSI!B1542</f>
        <v>2.9165999999999999</v>
      </c>
      <c r="C1542" s="2">
        <f>RSI!I1542</f>
        <v>73.311483059259643</v>
      </c>
      <c r="D1542" s="2">
        <f>MACD!E1542</f>
        <v>-1.5128624587679163E-2</v>
      </c>
      <c r="E1542" s="2">
        <f>MACD!F1542</f>
        <v>-5.8752466915080737E-2</v>
      </c>
      <c r="F1542" s="2">
        <f>'Moving Avg'!D1542</f>
        <v>2.9109600000000002</v>
      </c>
      <c r="G1542" s="2">
        <f>'Moving Avg'!F1542</f>
        <v>2.851395000000001</v>
      </c>
      <c r="H1542" s="2">
        <f>'Moving Avg'!G1542</f>
        <v>2.6811760000000002</v>
      </c>
      <c r="I1542" s="2">
        <f>'Moving Avg'!H1542</f>
        <v>2.5832355000000002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  <c r="M1542" s="8">
        <f t="shared" si="240"/>
        <v>0</v>
      </c>
      <c r="N1542" s="8">
        <f t="shared" si="241"/>
        <v>0</v>
      </c>
      <c r="O1542" s="8">
        <f t="shared" si="242"/>
        <v>50</v>
      </c>
      <c r="P1542" s="8">
        <f t="shared" si="243"/>
        <v>83.5</v>
      </c>
      <c r="Q1542" s="9">
        <f t="shared" si="244"/>
        <v>20.024999999999999</v>
      </c>
      <c r="R1542" s="9">
        <f t="shared" si="245"/>
        <v>38.375</v>
      </c>
      <c r="S1542" s="9">
        <f t="shared" si="246"/>
        <v>50.075000000000003</v>
      </c>
      <c r="T1542" s="9">
        <f t="shared" si="247"/>
        <v>33.375</v>
      </c>
      <c r="U1542" s="8">
        <f t="shared" si="248"/>
        <v>36.158333333333331</v>
      </c>
      <c r="V1542" s="8">
        <f t="shared" si="249"/>
        <v>35.462499999999999</v>
      </c>
    </row>
    <row r="1543" spans="1:22" ht="13.5" x14ac:dyDescent="0.25">
      <c r="A1543" s="3">
        <f>RSI!A1543</f>
        <v>44258</v>
      </c>
      <c r="B1543" s="2">
        <f>RSI!B1543</f>
        <v>2.8509000000000002</v>
      </c>
      <c r="C1543" s="2">
        <f>RSI!I1543</f>
        <v>57.733514406162342</v>
      </c>
      <c r="D1543" s="2">
        <f>MACD!E1543</f>
        <v>-7.0191036459865686E-4</v>
      </c>
      <c r="E1543" s="2">
        <f>MACD!F1543</f>
        <v>-4.7142355604984323E-2</v>
      </c>
      <c r="F1543" s="2">
        <f>'Moving Avg'!D1543</f>
        <v>2.8997000000000002</v>
      </c>
      <c r="G1543" s="2">
        <f>'Moving Avg'!F1543</f>
        <v>2.8588950000000013</v>
      </c>
      <c r="H1543" s="2">
        <f>'Moving Avg'!G1543</f>
        <v>2.6871780000000007</v>
      </c>
      <c r="I1543" s="2">
        <f>'Moving Avg'!H1543</f>
        <v>2.5867440000000004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0</v>
      </c>
      <c r="O1543" s="8">
        <f t="shared" si="242"/>
        <v>50</v>
      </c>
      <c r="P1543" s="8">
        <f t="shared" si="243"/>
        <v>16.5</v>
      </c>
      <c r="Q1543" s="9">
        <f t="shared" si="244"/>
        <v>18.725000000000001</v>
      </c>
      <c r="R1543" s="9">
        <f t="shared" si="245"/>
        <v>26.625</v>
      </c>
      <c r="S1543" s="9">
        <f t="shared" si="246"/>
        <v>23.675000000000001</v>
      </c>
      <c r="T1543" s="9">
        <f t="shared" si="247"/>
        <v>22.875</v>
      </c>
      <c r="U1543" s="8">
        <f t="shared" si="248"/>
        <v>23.008333333333336</v>
      </c>
      <c r="V1543" s="8">
        <f t="shared" si="249"/>
        <v>22.975000000000001</v>
      </c>
    </row>
    <row r="1544" spans="1:22" ht="13.5" x14ac:dyDescent="0.25">
      <c r="A1544" s="3">
        <f>RSI!A1544</f>
        <v>44259</v>
      </c>
      <c r="B1544" s="2">
        <f>RSI!B1544</f>
        <v>2.8509000000000002</v>
      </c>
      <c r="C1544" s="2">
        <f>RSI!I1544</f>
        <v>57.733514406162342</v>
      </c>
      <c r="D1544" s="2">
        <f>MACD!E1544</f>
        <v>2.5891268228810382E-3</v>
      </c>
      <c r="E1544" s="2">
        <f>MACD!F1544</f>
        <v>-3.7196059119411255E-2</v>
      </c>
      <c r="F1544" s="2">
        <f>'Moving Avg'!D1544</f>
        <v>2.8884400000000001</v>
      </c>
      <c r="G1544" s="2">
        <f>'Moving Avg'!F1544</f>
        <v>2.8663950000000011</v>
      </c>
      <c r="H1544" s="2">
        <f>'Moving Avg'!G1544</f>
        <v>2.6926160000000006</v>
      </c>
      <c r="I1544" s="2">
        <f>'Moving Avg'!H1544</f>
        <v>2.5899750000000008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25</v>
      </c>
      <c r="N1544" s="8">
        <f t="shared" si="241"/>
        <v>0</v>
      </c>
      <c r="O1544" s="8">
        <f t="shared" si="242"/>
        <v>50</v>
      </c>
      <c r="P1544" s="8">
        <f t="shared" si="243"/>
        <v>16.5</v>
      </c>
      <c r="Q1544" s="9">
        <f t="shared" si="244"/>
        <v>18.725000000000001</v>
      </c>
      <c r="R1544" s="9">
        <f t="shared" si="245"/>
        <v>26.625</v>
      </c>
      <c r="S1544" s="9">
        <f t="shared" si="246"/>
        <v>23.675000000000001</v>
      </c>
      <c r="T1544" s="9">
        <f t="shared" si="247"/>
        <v>22.875</v>
      </c>
      <c r="U1544" s="8">
        <f t="shared" si="248"/>
        <v>23.008333333333336</v>
      </c>
      <c r="V1544" s="8">
        <f t="shared" si="249"/>
        <v>22.975000000000001</v>
      </c>
    </row>
    <row r="1545" spans="1:22" ht="13.5" x14ac:dyDescent="0.25">
      <c r="A1545" s="3">
        <f>RSI!A1545</f>
        <v>44260</v>
      </c>
      <c r="B1545" s="2">
        <f>RSI!B1545</f>
        <v>2.8509000000000002</v>
      </c>
      <c r="C1545" s="2">
        <f>RSI!I1545</f>
        <v>57.733514406162342</v>
      </c>
      <c r="D1545" s="2">
        <f>MACD!E1545</f>
        <v>5.1380690430105069E-3</v>
      </c>
      <c r="E1545" s="2">
        <f>MACD!F1545</f>
        <v>-2.8729233486926905E-2</v>
      </c>
      <c r="F1545" s="2">
        <f>'Moving Avg'!D1545</f>
        <v>2.8771800000000001</v>
      </c>
      <c r="G1545" s="2">
        <f>'Moving Avg'!F1545</f>
        <v>2.873895000000001</v>
      </c>
      <c r="H1545" s="2">
        <f>'Moving Avg'!G1545</f>
        <v>2.6980540000000008</v>
      </c>
      <c r="I1545" s="2">
        <f>'Moving Avg'!H1545</f>
        <v>2.5929740000000003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25</v>
      </c>
      <c r="N1545" s="8">
        <f t="shared" si="241"/>
        <v>0</v>
      </c>
      <c r="O1545" s="8">
        <f t="shared" si="242"/>
        <v>50</v>
      </c>
      <c r="P1545" s="8">
        <f t="shared" si="243"/>
        <v>16.5</v>
      </c>
      <c r="Q1545" s="9">
        <f t="shared" si="244"/>
        <v>18.725000000000001</v>
      </c>
      <c r="R1545" s="9">
        <f t="shared" si="245"/>
        <v>26.625</v>
      </c>
      <c r="S1545" s="9">
        <f t="shared" si="246"/>
        <v>23.675000000000001</v>
      </c>
      <c r="T1545" s="9">
        <f t="shared" si="247"/>
        <v>22.875</v>
      </c>
      <c r="U1545" s="8">
        <f t="shared" si="248"/>
        <v>23.008333333333336</v>
      </c>
      <c r="V1545" s="8">
        <f t="shared" si="249"/>
        <v>22.975000000000001</v>
      </c>
    </row>
    <row r="1546" spans="1:22" ht="13.5" x14ac:dyDescent="0.25">
      <c r="A1546" s="3">
        <f>RSI!A1546</f>
        <v>44263</v>
      </c>
      <c r="B1546" s="2">
        <f>RSI!B1546</f>
        <v>2.8509000000000002</v>
      </c>
      <c r="C1546" s="2">
        <f>RSI!I1546</f>
        <v>57.733514406162335</v>
      </c>
      <c r="D1546" s="2">
        <f>MACD!E1546</f>
        <v>1.5738088514131832E-2</v>
      </c>
      <c r="E1546" s="2">
        <f>MACD!F1546</f>
        <v>-1.9835769086715159E-2</v>
      </c>
      <c r="F1546" s="2">
        <f>'Moving Avg'!D1546</f>
        <v>2.8640400000000001</v>
      </c>
      <c r="G1546" s="2">
        <f>'Moving Avg'!F1546</f>
        <v>2.8790500000000008</v>
      </c>
      <c r="H1546" s="2">
        <f>'Moving Avg'!G1546</f>
        <v>2.7034920000000007</v>
      </c>
      <c r="I1546" s="2">
        <f>'Moving Avg'!H1546</f>
        <v>2.5959730000000008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25</v>
      </c>
      <c r="N1546" s="8">
        <f t="shared" si="241"/>
        <v>0</v>
      </c>
      <c r="O1546" s="8">
        <f t="shared" si="242"/>
        <v>50</v>
      </c>
      <c r="P1546" s="8">
        <f t="shared" si="243"/>
        <v>16.5</v>
      </c>
      <c r="Q1546" s="9">
        <f t="shared" si="244"/>
        <v>18.725000000000001</v>
      </c>
      <c r="R1546" s="9">
        <f t="shared" si="245"/>
        <v>26.625</v>
      </c>
      <c r="S1546" s="9">
        <f t="shared" si="246"/>
        <v>23.675000000000001</v>
      </c>
      <c r="T1546" s="9">
        <f t="shared" si="247"/>
        <v>22.875</v>
      </c>
      <c r="U1546" s="8">
        <f t="shared" si="248"/>
        <v>23.008333333333336</v>
      </c>
      <c r="V1546" s="8">
        <f t="shared" si="249"/>
        <v>22.975000000000001</v>
      </c>
    </row>
    <row r="1547" spans="1:22" ht="13.5" x14ac:dyDescent="0.25">
      <c r="A1547" s="3">
        <f>RSI!A1547</f>
        <v>44264</v>
      </c>
      <c r="B1547" s="2">
        <f>RSI!B1547</f>
        <v>2.8509000000000002</v>
      </c>
      <c r="C1547" s="2">
        <f>RSI!I1547</f>
        <v>57.733514406162335</v>
      </c>
      <c r="D1547" s="2">
        <f>MACD!E1547</f>
        <v>2.450519107966409E-2</v>
      </c>
      <c r="E1547" s="2">
        <f>MACD!F1547</f>
        <v>-1.0967577053439309E-2</v>
      </c>
      <c r="F1547" s="2">
        <f>'Moving Avg'!D1547</f>
        <v>2.8509000000000002</v>
      </c>
      <c r="G1547" s="2">
        <f>'Moving Avg'!F1547</f>
        <v>2.8809250000000008</v>
      </c>
      <c r="H1547" s="2">
        <f>'Moving Avg'!G1547</f>
        <v>2.7079940000000007</v>
      </c>
      <c r="I1547" s="2">
        <f>'Moving Avg'!H1547</f>
        <v>2.5989720000000012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0</v>
      </c>
      <c r="O1547" s="8">
        <f t="shared" si="242"/>
        <v>50</v>
      </c>
      <c r="P1547" s="8">
        <f t="shared" si="243"/>
        <v>16.5</v>
      </c>
      <c r="Q1547" s="9">
        <f t="shared" si="244"/>
        <v>18.725000000000001</v>
      </c>
      <c r="R1547" s="9">
        <f t="shared" si="245"/>
        <v>26.625</v>
      </c>
      <c r="S1547" s="9">
        <f t="shared" si="246"/>
        <v>23.675000000000001</v>
      </c>
      <c r="T1547" s="9">
        <f t="shared" si="247"/>
        <v>22.875</v>
      </c>
      <c r="U1547" s="8">
        <f t="shared" si="248"/>
        <v>23.008333333333336</v>
      </c>
      <c r="V1547" s="8">
        <f t="shared" si="249"/>
        <v>22.975000000000001</v>
      </c>
    </row>
    <row r="1548" spans="1:22" ht="13.5" x14ac:dyDescent="0.25">
      <c r="A1548" s="3">
        <f>RSI!A1548</f>
        <v>44265</v>
      </c>
      <c r="B1548" s="2">
        <f>RSI!B1548</f>
        <v>2.8509000000000002</v>
      </c>
      <c r="C1548" s="2">
        <f>RSI!I1548</f>
        <v>57.733514406162335</v>
      </c>
      <c r="D1548" s="2">
        <f>MACD!E1548</f>
        <v>3.1736337635797085E-2</v>
      </c>
      <c r="E1548" s="2">
        <f>MACD!F1548</f>
        <v>-2.4267941155920302E-3</v>
      </c>
      <c r="F1548" s="2">
        <f>'Moving Avg'!D1548</f>
        <v>2.8509000000000002</v>
      </c>
      <c r="G1548" s="2">
        <f>'Moving Avg'!F1548</f>
        <v>2.8832700000000009</v>
      </c>
      <c r="H1548" s="2">
        <f>'Moving Avg'!G1548</f>
        <v>2.7109939999999999</v>
      </c>
      <c r="I1548" s="2">
        <f>'Moving Avg'!H1548</f>
        <v>2.6019710000000016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25</v>
      </c>
      <c r="N1548" s="8">
        <f t="shared" si="241"/>
        <v>0</v>
      </c>
      <c r="O1548" s="8">
        <f t="shared" si="242"/>
        <v>50</v>
      </c>
      <c r="P1548" s="8">
        <f t="shared" si="243"/>
        <v>33</v>
      </c>
      <c r="Q1548" s="9">
        <f t="shared" si="244"/>
        <v>21.2</v>
      </c>
      <c r="R1548" s="9">
        <f t="shared" si="245"/>
        <v>30.75</v>
      </c>
      <c r="S1548" s="9">
        <f t="shared" si="246"/>
        <v>31.1</v>
      </c>
      <c r="T1548" s="9">
        <f t="shared" si="247"/>
        <v>27</v>
      </c>
      <c r="U1548" s="8">
        <f t="shared" si="248"/>
        <v>27.683333333333337</v>
      </c>
      <c r="V1548" s="8">
        <f t="shared" si="249"/>
        <v>27.512500000000003</v>
      </c>
    </row>
    <row r="1549" spans="1:22" ht="13.5" x14ac:dyDescent="0.25">
      <c r="A1549" s="3">
        <f>RSI!A1549</f>
        <v>44266</v>
      </c>
      <c r="B1549" s="2">
        <f>RSI!B1549</f>
        <v>2.8509000000000002</v>
      </c>
      <c r="C1549" s="2">
        <f>RSI!I1549</f>
        <v>57.733514406162335</v>
      </c>
      <c r="D1549" s="2">
        <f>MACD!E1549</f>
        <v>3.768169362552154E-2</v>
      </c>
      <c r="E1549" s="2">
        <f>MACD!F1549</f>
        <v>5.5949034326306839E-3</v>
      </c>
      <c r="F1549" s="2">
        <f>'Moving Avg'!D1549</f>
        <v>2.8509000000000002</v>
      </c>
      <c r="G1549" s="2">
        <f>'Moving Avg'!F1549</f>
        <v>2.8818650000000008</v>
      </c>
      <c r="H1549" s="2">
        <f>'Moving Avg'!G1549</f>
        <v>2.713994</v>
      </c>
      <c r="I1549" s="2">
        <f>'Moving Avg'!H1549</f>
        <v>2.6049700000000011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25</v>
      </c>
      <c r="N1549" s="8">
        <f t="shared" si="241"/>
        <v>0</v>
      </c>
      <c r="O1549" s="8">
        <f t="shared" si="242"/>
        <v>50</v>
      </c>
      <c r="P1549" s="8">
        <f t="shared" si="243"/>
        <v>33</v>
      </c>
      <c r="Q1549" s="9">
        <f t="shared" si="244"/>
        <v>21.2</v>
      </c>
      <c r="R1549" s="9">
        <f t="shared" si="245"/>
        <v>30.75</v>
      </c>
      <c r="S1549" s="9">
        <f t="shared" si="246"/>
        <v>31.1</v>
      </c>
      <c r="T1549" s="9">
        <f t="shared" si="247"/>
        <v>27</v>
      </c>
      <c r="U1549" s="8">
        <f t="shared" si="248"/>
        <v>27.683333333333337</v>
      </c>
      <c r="V1549" s="8">
        <f t="shared" si="249"/>
        <v>27.512500000000003</v>
      </c>
    </row>
    <row r="1550" spans="1:22" ht="13.5" x14ac:dyDescent="0.25">
      <c r="A1550" s="3">
        <f>RSI!A1550</f>
        <v>44267</v>
      </c>
      <c r="B1550" s="2">
        <f>RSI!B1550</f>
        <v>2.7665000000000002</v>
      </c>
      <c r="C1550" s="2">
        <f>RSI!I1550</f>
        <v>39.58218479867346</v>
      </c>
      <c r="D1550" s="2">
        <f>MACD!E1550</f>
        <v>4.8803762351083524E-2</v>
      </c>
      <c r="E1550" s="2">
        <f>MACD!F1550</f>
        <v>1.4236675216321253E-2</v>
      </c>
      <c r="F1550" s="2">
        <f>'Moving Avg'!D1550</f>
        <v>2.8340200000000002</v>
      </c>
      <c r="G1550" s="2">
        <f>'Moving Avg'!F1550</f>
        <v>2.875770000000001</v>
      </c>
      <c r="H1550" s="2">
        <f>'Moving Avg'!G1550</f>
        <v>2.715306</v>
      </c>
      <c r="I1550" s="2">
        <f>'Moving Avg'!H1550</f>
        <v>2.6075470000000012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25</v>
      </c>
      <c r="N1550" s="8">
        <f t="shared" si="241"/>
        <v>0</v>
      </c>
      <c r="O1550" s="8">
        <f t="shared" si="242"/>
        <v>50</v>
      </c>
      <c r="P1550" s="8">
        <f t="shared" si="243"/>
        <v>16.5</v>
      </c>
      <c r="Q1550" s="9">
        <f t="shared" si="244"/>
        <v>18.725000000000001</v>
      </c>
      <c r="R1550" s="9">
        <f t="shared" si="245"/>
        <v>26.625</v>
      </c>
      <c r="S1550" s="9">
        <f t="shared" si="246"/>
        <v>23.675000000000001</v>
      </c>
      <c r="T1550" s="9">
        <f t="shared" si="247"/>
        <v>22.875</v>
      </c>
      <c r="U1550" s="8">
        <f t="shared" si="248"/>
        <v>23.008333333333336</v>
      </c>
      <c r="V1550" s="8">
        <f t="shared" si="249"/>
        <v>22.975000000000001</v>
      </c>
    </row>
    <row r="1551" spans="1:22" ht="13.5" x14ac:dyDescent="0.25">
      <c r="A1551" s="3">
        <f>RSI!A1551</f>
        <v>44270</v>
      </c>
      <c r="B1551" s="2">
        <f>RSI!B1551</f>
        <v>2.8134000000000001</v>
      </c>
      <c r="C1551" s="2">
        <f>RSI!I1551</f>
        <v>49.149512474887366</v>
      </c>
      <c r="D1551" s="2">
        <f>MACD!E1551</f>
        <v>5.6536964203291795E-2</v>
      </c>
      <c r="E1551" s="2">
        <f>MACD!F1551</f>
        <v>2.2696733013715366E-2</v>
      </c>
      <c r="F1551" s="2">
        <f>'Moving Avg'!D1551</f>
        <v>2.8265200000000004</v>
      </c>
      <c r="G1551" s="2">
        <f>'Moving Avg'!F1551</f>
        <v>2.871080000000001</v>
      </c>
      <c r="H1551" s="2">
        <f>'Moving Avg'!G1551</f>
        <v>2.7179320000000002</v>
      </c>
      <c r="I1551" s="2">
        <f>'Moving Avg'!H1551</f>
        <v>2.6103585000000016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  <c r="M1551" s="8">
        <f t="shared" si="240"/>
        <v>25</v>
      </c>
      <c r="N1551" s="8">
        <f t="shared" si="241"/>
        <v>0</v>
      </c>
      <c r="O1551" s="8">
        <f t="shared" si="242"/>
        <v>50</v>
      </c>
      <c r="P1551" s="8">
        <f t="shared" si="243"/>
        <v>66.5</v>
      </c>
      <c r="Q1551" s="9">
        <f t="shared" si="244"/>
        <v>26.225000000000001</v>
      </c>
      <c r="R1551" s="9">
        <f t="shared" si="245"/>
        <v>39.125</v>
      </c>
      <c r="S1551" s="9">
        <f t="shared" si="246"/>
        <v>46.174999999999997</v>
      </c>
      <c r="T1551" s="9">
        <f t="shared" si="247"/>
        <v>35.375</v>
      </c>
      <c r="U1551" s="8">
        <f t="shared" si="248"/>
        <v>37.174999999999997</v>
      </c>
      <c r="V1551" s="8">
        <f t="shared" si="249"/>
        <v>36.724999999999994</v>
      </c>
    </row>
    <row r="1552" spans="1:22" ht="13.5" x14ac:dyDescent="0.25">
      <c r="A1552" s="3">
        <f>RSI!A1552</f>
        <v>44271</v>
      </c>
      <c r="B1552" s="2">
        <f>RSI!B1552</f>
        <v>2.8134000000000001</v>
      </c>
      <c r="C1552" s="2">
        <f>RSI!I1552</f>
        <v>49.149512474887366</v>
      </c>
      <c r="D1552" s="2">
        <f>MACD!E1552</f>
        <v>6.3127513070938779E-2</v>
      </c>
      <c r="E1552" s="2">
        <f>MACD!F1552</f>
        <v>3.0782889025160048E-2</v>
      </c>
      <c r="F1552" s="2">
        <f>'Moving Avg'!D1552</f>
        <v>2.8190200000000001</v>
      </c>
      <c r="G1552" s="2">
        <f>'Moving Avg'!F1552</f>
        <v>2.8663900000000009</v>
      </c>
      <c r="H1552" s="2">
        <f>'Moving Avg'!G1552</f>
        <v>2.7205579999999996</v>
      </c>
      <c r="I1552" s="2">
        <f>'Moving Avg'!H1552</f>
        <v>2.6131700000000011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  <c r="M1552" s="8">
        <f t="shared" si="240"/>
        <v>25</v>
      </c>
      <c r="N1552" s="8">
        <f t="shared" si="241"/>
        <v>0</v>
      </c>
      <c r="O1552" s="8">
        <f t="shared" si="242"/>
        <v>50</v>
      </c>
      <c r="P1552" s="8">
        <f t="shared" si="243"/>
        <v>66.5</v>
      </c>
      <c r="Q1552" s="9">
        <f t="shared" si="244"/>
        <v>26.225000000000001</v>
      </c>
      <c r="R1552" s="9">
        <f t="shared" si="245"/>
        <v>39.125</v>
      </c>
      <c r="S1552" s="9">
        <f t="shared" si="246"/>
        <v>46.174999999999997</v>
      </c>
      <c r="T1552" s="9">
        <f t="shared" si="247"/>
        <v>35.375</v>
      </c>
      <c r="U1552" s="8">
        <f t="shared" si="248"/>
        <v>37.174999999999997</v>
      </c>
      <c r="V1552" s="8">
        <f t="shared" si="249"/>
        <v>36.724999999999994</v>
      </c>
    </row>
    <row r="1553" spans="1:22" ht="13.5" x14ac:dyDescent="0.25">
      <c r="A1553" s="3">
        <f>RSI!A1553</f>
        <v>44272</v>
      </c>
      <c r="B1553" s="2">
        <f>RSI!B1553</f>
        <v>2.8134000000000001</v>
      </c>
      <c r="C1553" s="2">
        <f>RSI!I1553</f>
        <v>49.149512474887366</v>
      </c>
      <c r="D1553" s="2">
        <f>MACD!E1553</f>
        <v>5.8640022718571938E-2</v>
      </c>
      <c r="E1553" s="2">
        <f>MACD!F1553</f>
        <v>3.6354315763842425E-2</v>
      </c>
      <c r="F1553" s="2">
        <f>'Moving Avg'!D1553</f>
        <v>2.8115199999999998</v>
      </c>
      <c r="G1553" s="2">
        <f>'Moving Avg'!F1553</f>
        <v>2.8617000000000008</v>
      </c>
      <c r="H1553" s="2">
        <f>'Moving Avg'!G1553</f>
        <v>2.7233719999999995</v>
      </c>
      <c r="I1553" s="2">
        <f>'Moving Avg'!H1553</f>
        <v>2.6159355000000017</v>
      </c>
      <c r="J1553" s="6" t="str">
        <f>OBV!F1553</f>
        <v>BULLISH</v>
      </c>
      <c r="K1553" s="6" t="str">
        <f>OBV!G1553</f>
        <v>NEUTRAL</v>
      </c>
      <c r="L1553" s="6" t="str">
        <f>OBV!H1553</f>
        <v>BULLISH DIVERGENCE</v>
      </c>
      <c r="M1553" s="8">
        <f t="shared" si="240"/>
        <v>25</v>
      </c>
      <c r="N1553" s="8">
        <f t="shared" si="241"/>
        <v>0</v>
      </c>
      <c r="O1553" s="8">
        <f t="shared" si="242"/>
        <v>50</v>
      </c>
      <c r="P1553" s="8">
        <f t="shared" si="243"/>
        <v>66.5</v>
      </c>
      <c r="Q1553" s="9">
        <f t="shared" si="244"/>
        <v>26.225000000000001</v>
      </c>
      <c r="R1553" s="9">
        <f t="shared" si="245"/>
        <v>39.125</v>
      </c>
      <c r="S1553" s="9">
        <f t="shared" si="246"/>
        <v>46.174999999999997</v>
      </c>
      <c r="T1553" s="9">
        <f t="shared" si="247"/>
        <v>35.375</v>
      </c>
      <c r="U1553" s="8">
        <f t="shared" si="248"/>
        <v>37.174999999999997</v>
      </c>
      <c r="V1553" s="8">
        <f t="shared" si="249"/>
        <v>36.724999999999994</v>
      </c>
    </row>
    <row r="1554" spans="1:22" ht="13.5" x14ac:dyDescent="0.25">
      <c r="A1554" s="3">
        <f>RSI!A1554</f>
        <v>44273</v>
      </c>
      <c r="B1554" s="2">
        <f>RSI!B1554</f>
        <v>2.8134000000000001</v>
      </c>
      <c r="C1554" s="2">
        <f>RSI!I1554</f>
        <v>49.149512474887366</v>
      </c>
      <c r="D1554" s="2">
        <f>MACD!E1554</f>
        <v>5.488327075909849E-2</v>
      </c>
      <c r="E1554" s="2">
        <f>MACD!F1554</f>
        <v>4.0060106762893635E-2</v>
      </c>
      <c r="F1554" s="2">
        <f>'Moving Avg'!D1554</f>
        <v>2.80402</v>
      </c>
      <c r="G1554" s="2">
        <f>'Moving Avg'!F1554</f>
        <v>2.8598250000000007</v>
      </c>
      <c r="H1554" s="2">
        <f>'Moving Avg'!G1554</f>
        <v>2.7276859999999994</v>
      </c>
      <c r="I1554" s="2">
        <f>'Moving Avg'!H1554</f>
        <v>2.6187010000000019</v>
      </c>
      <c r="J1554" s="6" t="str">
        <f>OBV!F1554</f>
        <v>BULLISH</v>
      </c>
      <c r="K1554" s="6" t="str">
        <f>OBV!G1554</f>
        <v>NEUTRAL</v>
      </c>
      <c r="L1554" s="6" t="str">
        <f>OBV!H1554</f>
        <v>BULLISH DIVERGENCE</v>
      </c>
      <c r="M1554" s="8">
        <f t="shared" si="240"/>
        <v>25</v>
      </c>
      <c r="N1554" s="8">
        <f t="shared" si="241"/>
        <v>0</v>
      </c>
      <c r="O1554" s="8">
        <f t="shared" si="242"/>
        <v>50</v>
      </c>
      <c r="P1554" s="8">
        <f t="shared" si="243"/>
        <v>66.5</v>
      </c>
      <c r="Q1554" s="9">
        <f t="shared" si="244"/>
        <v>26.225000000000001</v>
      </c>
      <c r="R1554" s="9">
        <f t="shared" si="245"/>
        <v>39.125</v>
      </c>
      <c r="S1554" s="9">
        <f t="shared" si="246"/>
        <v>46.174999999999997</v>
      </c>
      <c r="T1554" s="9">
        <f t="shared" si="247"/>
        <v>35.375</v>
      </c>
      <c r="U1554" s="8">
        <f t="shared" si="248"/>
        <v>37.174999999999997</v>
      </c>
      <c r="V1554" s="8">
        <f t="shared" si="249"/>
        <v>36.724999999999994</v>
      </c>
    </row>
    <row r="1555" spans="1:22" ht="13.5" x14ac:dyDescent="0.25">
      <c r="A1555" s="3">
        <f>RSI!A1555</f>
        <v>44274</v>
      </c>
      <c r="B1555" s="2">
        <f>RSI!B1555</f>
        <v>2.8134000000000001</v>
      </c>
      <c r="C1555" s="2">
        <f>RSI!I1555</f>
        <v>49.149512474887366</v>
      </c>
      <c r="D1555" s="2">
        <f>MACD!E1555</f>
        <v>5.1741846622655352E-2</v>
      </c>
      <c r="E1555" s="2">
        <f>MACD!F1555</f>
        <v>4.2396454734845983E-2</v>
      </c>
      <c r="F1555" s="2">
        <f>'Moving Avg'!D1555</f>
        <v>2.8134000000000001</v>
      </c>
      <c r="G1555" s="2">
        <f>'Moving Avg'!F1555</f>
        <v>2.8579500000000007</v>
      </c>
      <c r="H1555" s="2">
        <f>'Moving Avg'!G1555</f>
        <v>2.732937999999999</v>
      </c>
      <c r="I1555" s="2">
        <f>'Moving Avg'!H1555</f>
        <v>2.6211885000000019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  <c r="M1555" s="8">
        <f t="shared" si="240"/>
        <v>25</v>
      </c>
      <c r="N1555" s="8">
        <f t="shared" si="241"/>
        <v>0</v>
      </c>
      <c r="O1555" s="8">
        <f t="shared" si="242"/>
        <v>50</v>
      </c>
      <c r="P1555" s="8">
        <f t="shared" si="243"/>
        <v>83.5</v>
      </c>
      <c r="Q1555" s="9">
        <f t="shared" si="244"/>
        <v>28.774999999999999</v>
      </c>
      <c r="R1555" s="9">
        <f t="shared" si="245"/>
        <v>43.375</v>
      </c>
      <c r="S1555" s="9">
        <f t="shared" si="246"/>
        <v>53.825000000000003</v>
      </c>
      <c r="T1555" s="9">
        <f t="shared" si="247"/>
        <v>39.625</v>
      </c>
      <c r="U1555" s="8">
        <f t="shared" si="248"/>
        <v>41.991666666666667</v>
      </c>
      <c r="V1555" s="8">
        <f t="shared" si="249"/>
        <v>41.400000000000006</v>
      </c>
    </row>
    <row r="1556" spans="1:22" ht="13.5" x14ac:dyDescent="0.25">
      <c r="A1556" s="3">
        <f>RSI!A1556</f>
        <v>44277</v>
      </c>
      <c r="B1556" s="2">
        <f>RSI!B1556</f>
        <v>2.8134000000000001</v>
      </c>
      <c r="C1556" s="2">
        <f>RSI!I1556</f>
        <v>49.149512474887374</v>
      </c>
      <c r="D1556" s="2">
        <f>MACD!E1556</f>
        <v>4.9118316639713999E-2</v>
      </c>
      <c r="E1556" s="2">
        <f>MACD!F1556</f>
        <v>4.3740827115819586E-2</v>
      </c>
      <c r="F1556" s="2">
        <f>'Moving Avg'!D1556</f>
        <v>2.8134000000000001</v>
      </c>
      <c r="G1556" s="2">
        <f>'Moving Avg'!F1556</f>
        <v>2.8532600000000006</v>
      </c>
      <c r="H1556" s="2">
        <f>'Moving Avg'!G1556</f>
        <v>2.7381899999999995</v>
      </c>
      <c r="I1556" s="2">
        <f>'Moving Avg'!H1556</f>
        <v>2.6237685000000015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25</v>
      </c>
      <c r="N1556" s="8">
        <f t="shared" si="241"/>
        <v>0</v>
      </c>
      <c r="O1556" s="8">
        <f t="shared" si="242"/>
        <v>50</v>
      </c>
      <c r="P1556" s="8">
        <f t="shared" si="243"/>
        <v>33</v>
      </c>
      <c r="Q1556" s="9">
        <f t="shared" si="244"/>
        <v>21.2</v>
      </c>
      <c r="R1556" s="9">
        <f t="shared" si="245"/>
        <v>30.75</v>
      </c>
      <c r="S1556" s="9">
        <f t="shared" si="246"/>
        <v>31.1</v>
      </c>
      <c r="T1556" s="9">
        <f t="shared" si="247"/>
        <v>27</v>
      </c>
      <c r="U1556" s="8">
        <f t="shared" si="248"/>
        <v>27.683333333333337</v>
      </c>
      <c r="V1556" s="8">
        <f t="shared" si="249"/>
        <v>27.512500000000003</v>
      </c>
    </row>
    <row r="1557" spans="1:22" ht="13.5" x14ac:dyDescent="0.25">
      <c r="A1557" s="3">
        <f>RSI!A1557</f>
        <v>44278</v>
      </c>
      <c r="B1557" s="2">
        <f>RSI!B1557</f>
        <v>2.8134000000000001</v>
      </c>
      <c r="C1557" s="2">
        <f>RSI!I1557</f>
        <v>49.149512474887381</v>
      </c>
      <c r="D1557" s="2">
        <f>MACD!E1557</f>
        <v>4.6930441962028002E-2</v>
      </c>
      <c r="E1557" s="2">
        <f>MACD!F1557</f>
        <v>4.4378750085061272E-2</v>
      </c>
      <c r="F1557" s="2">
        <f>'Moving Avg'!D1557</f>
        <v>2.8134000000000001</v>
      </c>
      <c r="G1557" s="2">
        <f>'Moving Avg'!F1557</f>
        <v>2.8485700000000005</v>
      </c>
      <c r="H1557" s="2">
        <f>'Moving Avg'!G1557</f>
        <v>2.7434419999999995</v>
      </c>
      <c r="I1557" s="2">
        <f>'Moving Avg'!H1557</f>
        <v>2.626673000000002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25</v>
      </c>
      <c r="N1557" s="8">
        <f t="shared" si="241"/>
        <v>0</v>
      </c>
      <c r="O1557" s="8">
        <f t="shared" si="242"/>
        <v>50</v>
      </c>
      <c r="P1557" s="8">
        <f t="shared" si="243"/>
        <v>33</v>
      </c>
      <c r="Q1557" s="9">
        <f t="shared" si="244"/>
        <v>21.2</v>
      </c>
      <c r="R1557" s="9">
        <f t="shared" si="245"/>
        <v>30.75</v>
      </c>
      <c r="S1557" s="9">
        <f t="shared" si="246"/>
        <v>31.1</v>
      </c>
      <c r="T1557" s="9">
        <f t="shared" si="247"/>
        <v>27</v>
      </c>
      <c r="U1557" s="8">
        <f t="shared" si="248"/>
        <v>27.683333333333337</v>
      </c>
      <c r="V1557" s="8">
        <f t="shared" si="249"/>
        <v>27.512500000000003</v>
      </c>
    </row>
    <row r="1558" spans="1:22" ht="13.5" x14ac:dyDescent="0.25">
      <c r="A1558" s="3">
        <f>RSI!A1558</f>
        <v>44279</v>
      </c>
      <c r="B1558" s="2">
        <f>RSI!B1558</f>
        <v>2.8134000000000001</v>
      </c>
      <c r="C1558" s="2">
        <f>RSI!I1558</f>
        <v>49.149512474887381</v>
      </c>
      <c r="D1558" s="2">
        <f>MACD!E1558</f>
        <v>4.5108825710712619E-2</v>
      </c>
      <c r="E1558" s="2">
        <f>MACD!F1558</f>
        <v>4.4524765210191539E-2</v>
      </c>
      <c r="F1558" s="2">
        <f>'Moving Avg'!D1558</f>
        <v>2.8134000000000001</v>
      </c>
      <c r="G1558" s="2">
        <f>'Moving Avg'!F1558</f>
        <v>2.8438800000000004</v>
      </c>
      <c r="H1558" s="2">
        <f>'Moving Avg'!G1558</f>
        <v>2.7501939999999996</v>
      </c>
      <c r="I1558" s="2">
        <f>'Moving Avg'!H1558</f>
        <v>2.6292995000000019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33</v>
      </c>
      <c r="Q1558" s="9">
        <f t="shared" si="244"/>
        <v>21.2</v>
      </c>
      <c r="R1558" s="9">
        <f t="shared" si="245"/>
        <v>30.75</v>
      </c>
      <c r="S1558" s="9">
        <f t="shared" si="246"/>
        <v>31.1</v>
      </c>
      <c r="T1558" s="9">
        <f t="shared" si="247"/>
        <v>27</v>
      </c>
      <c r="U1558" s="8">
        <f t="shared" si="248"/>
        <v>27.683333333333337</v>
      </c>
      <c r="V1558" s="8">
        <f t="shared" si="249"/>
        <v>27.512500000000003</v>
      </c>
    </row>
    <row r="1559" spans="1:22" ht="13.5" x14ac:dyDescent="0.25">
      <c r="A1559" s="3">
        <f>RSI!A1559</f>
        <v>44280</v>
      </c>
      <c r="B1559" s="2">
        <f>RSI!B1559</f>
        <v>2.8134000000000001</v>
      </c>
      <c r="C1559" s="2">
        <f>RSI!I1559</f>
        <v>49.149512474887381</v>
      </c>
      <c r="D1559" s="2">
        <f>MACD!E1559</f>
        <v>4.3594923226511373E-2</v>
      </c>
      <c r="E1559" s="2">
        <f>MACD!F1559</f>
        <v>4.4338796813455511E-2</v>
      </c>
      <c r="F1559" s="2">
        <f>'Moving Avg'!D1559</f>
        <v>2.8134000000000001</v>
      </c>
      <c r="G1559" s="2">
        <f>'Moving Avg'!F1559</f>
        <v>2.8391900000000003</v>
      </c>
      <c r="H1559" s="2">
        <f>'Moving Avg'!G1559</f>
        <v>2.7569459999999997</v>
      </c>
      <c r="I1559" s="2">
        <f>'Moving Avg'!H1559</f>
        <v>2.6319260000000018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45</v>
      </c>
      <c r="O1559" s="8">
        <f t="shared" si="242"/>
        <v>50</v>
      </c>
      <c r="P1559" s="8">
        <f t="shared" si="243"/>
        <v>33</v>
      </c>
      <c r="Q1559" s="9">
        <f t="shared" si="244"/>
        <v>36.950000000000003</v>
      </c>
      <c r="R1559" s="9">
        <f t="shared" si="245"/>
        <v>39.75</v>
      </c>
      <c r="S1559" s="9">
        <f t="shared" si="246"/>
        <v>37.85</v>
      </c>
      <c r="T1559" s="9">
        <f t="shared" si="247"/>
        <v>38.25</v>
      </c>
      <c r="U1559" s="8">
        <f t="shared" si="248"/>
        <v>38.183333333333337</v>
      </c>
      <c r="V1559" s="8">
        <f t="shared" si="249"/>
        <v>38.200000000000003</v>
      </c>
    </row>
    <row r="1560" spans="1:22" ht="13.5" x14ac:dyDescent="0.25">
      <c r="A1560" s="3">
        <f>RSI!A1560</f>
        <v>44281</v>
      </c>
      <c r="B1560" s="2">
        <f>RSI!B1560</f>
        <v>2.6915</v>
      </c>
      <c r="C1560" s="2">
        <f>RSI!I1560</f>
        <v>27.276536685001119</v>
      </c>
      <c r="D1560" s="2">
        <f>MACD!E1560</f>
        <v>3.8384373722062382E-2</v>
      </c>
      <c r="E1560" s="2">
        <f>MACD!F1560</f>
        <v>4.3147912195176885E-2</v>
      </c>
      <c r="F1560" s="2">
        <f>'Moving Avg'!D1560</f>
        <v>2.7890199999999998</v>
      </c>
      <c r="G1560" s="2">
        <f>'Moving Avg'!F1560</f>
        <v>2.8284050000000005</v>
      </c>
      <c r="H1560" s="2">
        <f>'Moving Avg'!G1560</f>
        <v>2.7620099999999996</v>
      </c>
      <c r="I1560" s="2">
        <f>'Moving Avg'!H1560</f>
        <v>2.6342670000000021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50</v>
      </c>
      <c r="N1560" s="8">
        <f t="shared" si="241"/>
        <v>45</v>
      </c>
      <c r="O1560" s="8">
        <f t="shared" si="242"/>
        <v>50</v>
      </c>
      <c r="P1560" s="8">
        <f t="shared" si="243"/>
        <v>33</v>
      </c>
      <c r="Q1560" s="9">
        <f t="shared" si="244"/>
        <v>45.7</v>
      </c>
      <c r="R1560" s="9">
        <f t="shared" si="245"/>
        <v>44.75</v>
      </c>
      <c r="S1560" s="9">
        <f t="shared" si="246"/>
        <v>41.6</v>
      </c>
      <c r="T1560" s="9">
        <f t="shared" si="247"/>
        <v>44.5</v>
      </c>
      <c r="U1560" s="8">
        <f t="shared" si="248"/>
        <v>44.016666666666673</v>
      </c>
      <c r="V1560" s="8">
        <f t="shared" si="249"/>
        <v>44.137500000000003</v>
      </c>
    </row>
    <row r="1561" spans="1:22" ht="13.5" x14ac:dyDescent="0.25">
      <c r="A1561" s="3">
        <f>RSI!A1561</f>
        <v>44284</v>
      </c>
      <c r="B1561" s="2">
        <f>RSI!B1561</f>
        <v>2.6164999999999998</v>
      </c>
      <c r="C1561" s="2">
        <f>RSI!I1561</f>
        <v>21.065073915853205</v>
      </c>
      <c r="D1561" s="2">
        <f>MACD!E1561</f>
        <v>4.7490246632001298E-2</v>
      </c>
      <c r="E1561" s="2">
        <f>MACD!F1561</f>
        <v>4.4016379082541773E-2</v>
      </c>
      <c r="F1561" s="2">
        <f>'Moving Avg'!D1561</f>
        <v>2.7496400000000003</v>
      </c>
      <c r="G1561" s="2">
        <f>'Moving Avg'!F1561</f>
        <v>2.8134000000000006</v>
      </c>
      <c r="H1561" s="2">
        <f>'Moving Avg'!G1561</f>
        <v>2.7661379999999998</v>
      </c>
      <c r="I1561" s="2">
        <f>'Moving Avg'!H1561</f>
        <v>2.6365575000000017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50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29.95</v>
      </c>
      <c r="R1561" s="9">
        <f t="shared" si="245"/>
        <v>35.75</v>
      </c>
      <c r="S1561" s="9">
        <f t="shared" si="246"/>
        <v>34.85</v>
      </c>
      <c r="T1561" s="9">
        <f t="shared" si="247"/>
        <v>33.25</v>
      </c>
      <c r="U1561" s="8">
        <f t="shared" si="248"/>
        <v>33.516666666666673</v>
      </c>
      <c r="V1561" s="8">
        <f t="shared" si="249"/>
        <v>33.450000000000003</v>
      </c>
    </row>
    <row r="1562" spans="1:22" ht="13.5" x14ac:dyDescent="0.25">
      <c r="A1562" s="3">
        <f>RSI!A1562</f>
        <v>44285</v>
      </c>
      <c r="B1562" s="2">
        <f>RSI!B1562</f>
        <v>2.5413999999999999</v>
      </c>
      <c r="C1562" s="2">
        <f>RSI!I1562</f>
        <v>16.912051240647358</v>
      </c>
      <c r="D1562" s="2">
        <f>MACD!E1562</f>
        <v>6.1890115759366093E-2</v>
      </c>
      <c r="E1562" s="2">
        <f>MACD!F1562</f>
        <v>4.7591126417906637E-2</v>
      </c>
      <c r="F1562" s="2">
        <f>'Moving Avg'!D1562</f>
        <v>2.6952400000000001</v>
      </c>
      <c r="G1562" s="2">
        <f>'Moving Avg'!F1562</f>
        <v>2.7946400000000007</v>
      </c>
      <c r="H1562" s="2">
        <f>'Moving Avg'!G1562</f>
        <v>2.768764</v>
      </c>
      <c r="I1562" s="2">
        <f>'Moving Avg'!H1562</f>
        <v>2.6381020000000017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50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29.95</v>
      </c>
      <c r="R1562" s="9">
        <f t="shared" si="245"/>
        <v>35.75</v>
      </c>
      <c r="S1562" s="9">
        <f t="shared" si="246"/>
        <v>34.85</v>
      </c>
      <c r="T1562" s="9">
        <f t="shared" si="247"/>
        <v>33.25</v>
      </c>
      <c r="U1562" s="8">
        <f t="shared" si="248"/>
        <v>33.516666666666673</v>
      </c>
      <c r="V1562" s="8">
        <f t="shared" si="249"/>
        <v>33.450000000000003</v>
      </c>
    </row>
    <row r="1563" spans="1:22" ht="13.5" x14ac:dyDescent="0.25">
      <c r="A1563" s="3">
        <f>RSI!A1563</f>
        <v>44286</v>
      </c>
      <c r="B1563" s="2">
        <f>RSI!B1563</f>
        <v>2.4664000000000001</v>
      </c>
      <c r="C1563" s="2">
        <f>RSI!I1563</f>
        <v>13.953436003512493</v>
      </c>
      <c r="D1563" s="2">
        <f>MACD!E1563</f>
        <v>8.1122034696653689E-2</v>
      </c>
      <c r="E1563" s="2">
        <f>MACD!F1563</f>
        <v>5.4297308073656056E-2</v>
      </c>
      <c r="F1563" s="2">
        <f>'Moving Avg'!D1563</f>
        <v>2.6258399999999997</v>
      </c>
      <c r="G1563" s="2">
        <f>'Moving Avg'!F1563</f>
        <v>2.7754150000000006</v>
      </c>
      <c r="H1563" s="2">
        <f>'Moving Avg'!G1563</f>
        <v>2.7698899999999997</v>
      </c>
      <c r="I1563" s="2">
        <f>'Moving Avg'!H1563</f>
        <v>2.6392715000000013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0"/>
        <v>50</v>
      </c>
      <c r="N1563" s="8">
        <f t="shared" si="241"/>
        <v>0</v>
      </c>
      <c r="O1563" s="8">
        <f t="shared" si="242"/>
        <v>0</v>
      </c>
      <c r="P1563" s="8">
        <f t="shared" si="243"/>
        <v>16.5</v>
      </c>
      <c r="Q1563" s="9">
        <f t="shared" si="244"/>
        <v>19.975000000000001</v>
      </c>
      <c r="R1563" s="9">
        <f t="shared" si="245"/>
        <v>14.125</v>
      </c>
      <c r="S1563" s="9">
        <f t="shared" si="246"/>
        <v>14.925000000000001</v>
      </c>
      <c r="T1563" s="9">
        <f t="shared" si="247"/>
        <v>16.625</v>
      </c>
      <c r="U1563" s="8">
        <f t="shared" si="248"/>
        <v>16.341666666666669</v>
      </c>
      <c r="V1563" s="8">
        <f t="shared" si="249"/>
        <v>16.412500000000001</v>
      </c>
    </row>
    <row r="1564" spans="1:22" ht="13.5" x14ac:dyDescent="0.25">
      <c r="A1564" s="3">
        <f>RSI!A1564</f>
        <v>44287</v>
      </c>
      <c r="B1564" s="2">
        <f>RSI!B1564</f>
        <v>2.3445</v>
      </c>
      <c r="C1564" s="2">
        <f>RSI!I1564</f>
        <v>10.6823836180196</v>
      </c>
      <c r="D1564" s="2">
        <f>MACD!E1564</f>
        <v>0.1082493554059627</v>
      </c>
      <c r="E1564" s="2">
        <f>MACD!F1564</f>
        <v>6.5087717540117385E-2</v>
      </c>
      <c r="F1564" s="2">
        <f>'Moving Avg'!D1564</f>
        <v>2.53206</v>
      </c>
      <c r="G1564" s="2">
        <f>'Moving Avg'!F1564</f>
        <v>2.7500950000000008</v>
      </c>
      <c r="H1564" s="2">
        <f>'Moving Avg'!G1564</f>
        <v>2.7685780000000006</v>
      </c>
      <c r="I1564" s="2">
        <f>'Moving Avg'!H1564</f>
        <v>2.6396925000000016</v>
      </c>
      <c r="J1564" s="6" t="str">
        <f>OBV!F1564</f>
        <v>BEARISH</v>
      </c>
      <c r="K1564" s="6" t="str">
        <f>OBV!G1564</f>
        <v>STRONG</v>
      </c>
      <c r="L1564" s="6" t="str">
        <f>OBV!H1564</f>
        <v>CONFIRMED BEARISH</v>
      </c>
      <c r="M1564" s="8">
        <f t="shared" si="240"/>
        <v>50</v>
      </c>
      <c r="N1564" s="8">
        <f t="shared" si="241"/>
        <v>0</v>
      </c>
      <c r="O1564" s="8">
        <f t="shared" si="242"/>
        <v>0</v>
      </c>
      <c r="P1564" s="8">
        <f t="shared" si="243"/>
        <v>33</v>
      </c>
      <c r="Q1564" s="9">
        <f t="shared" si="244"/>
        <v>22.45</v>
      </c>
      <c r="R1564" s="9">
        <f t="shared" si="245"/>
        <v>18.25</v>
      </c>
      <c r="S1564" s="9">
        <f t="shared" si="246"/>
        <v>22.35</v>
      </c>
      <c r="T1564" s="9">
        <f t="shared" si="247"/>
        <v>20.75</v>
      </c>
      <c r="U1564" s="8">
        <f t="shared" si="248"/>
        <v>21.016666666666669</v>
      </c>
      <c r="V1564" s="8">
        <f t="shared" si="249"/>
        <v>20.950000000000003</v>
      </c>
    </row>
    <row r="1565" spans="1:22" ht="13.5" x14ac:dyDescent="0.25">
      <c r="A1565" s="3">
        <f>RSI!A1565</f>
        <v>44288</v>
      </c>
      <c r="B1565" s="2">
        <f>RSI!B1565</f>
        <v>2.4477000000000002</v>
      </c>
      <c r="C1565" s="2">
        <f>RSI!I1565</f>
        <v>26.410683432689808</v>
      </c>
      <c r="D1565" s="2">
        <f>MACD!E1565</f>
        <v>0.12596848866361565</v>
      </c>
      <c r="E1565" s="2">
        <f>MACD!F1565</f>
        <v>7.7263871764817041E-2</v>
      </c>
      <c r="F1565" s="2">
        <f>'Moving Avg'!D1565</f>
        <v>2.4832999999999998</v>
      </c>
      <c r="G1565" s="2">
        <f>'Moving Avg'!F1565</f>
        <v>2.7299350000000002</v>
      </c>
      <c r="H1565" s="2">
        <f>'Moving Avg'!G1565</f>
        <v>2.7680160000000007</v>
      </c>
      <c r="I1565" s="2">
        <f>'Moving Avg'!H1565</f>
        <v>2.6405370000000015</v>
      </c>
      <c r="J1565" s="6" t="str">
        <f>OBV!F1565</f>
        <v>BEARISH</v>
      </c>
      <c r="K1565" s="6" t="str">
        <f>OBV!G1565</f>
        <v>STRONG</v>
      </c>
      <c r="L1565" s="6" t="str">
        <f>OBV!H1565</f>
        <v>CONFIRMED BEARISH</v>
      </c>
      <c r="M1565" s="8">
        <f t="shared" si="240"/>
        <v>50</v>
      </c>
      <c r="N1565" s="8">
        <f t="shared" si="241"/>
        <v>0</v>
      </c>
      <c r="O1565" s="8">
        <f t="shared" si="242"/>
        <v>0</v>
      </c>
      <c r="P1565" s="8">
        <f t="shared" si="243"/>
        <v>33</v>
      </c>
      <c r="Q1565" s="9">
        <f t="shared" si="244"/>
        <v>22.45</v>
      </c>
      <c r="R1565" s="9">
        <f t="shared" si="245"/>
        <v>18.25</v>
      </c>
      <c r="S1565" s="9">
        <f t="shared" si="246"/>
        <v>22.35</v>
      </c>
      <c r="T1565" s="9">
        <f t="shared" si="247"/>
        <v>20.75</v>
      </c>
      <c r="U1565" s="8">
        <f t="shared" si="248"/>
        <v>21.016666666666669</v>
      </c>
      <c r="V1565" s="8">
        <f t="shared" si="249"/>
        <v>20.950000000000003</v>
      </c>
    </row>
    <row r="1566" spans="1:22" ht="13.5" x14ac:dyDescent="0.25">
      <c r="A1566" s="3">
        <f>RSI!A1566</f>
        <v>44291</v>
      </c>
      <c r="B1566" s="2">
        <f>RSI!B1566</f>
        <v>2.4758</v>
      </c>
      <c r="C1566" s="2">
        <f>RSI!I1566</f>
        <v>30.023992577211004</v>
      </c>
      <c r="D1566" s="2">
        <f>MACD!E1566</f>
        <v>0.14050150202885758</v>
      </c>
      <c r="E1566" s="2">
        <f>MACD!F1566</f>
        <v>8.9911397817625152E-2</v>
      </c>
      <c r="F1566" s="2">
        <f>'Moving Avg'!D1566</f>
        <v>2.4551600000000002</v>
      </c>
      <c r="G1566" s="2">
        <f>'Moving Avg'!F1566</f>
        <v>2.7111800000000006</v>
      </c>
      <c r="H1566" s="2">
        <f>'Moving Avg'!G1566</f>
        <v>2.7680160000000003</v>
      </c>
      <c r="I1566" s="2">
        <f>'Moving Avg'!H1566</f>
        <v>2.6412440000000017</v>
      </c>
      <c r="J1566" s="6" t="str">
        <f>OBV!F1566</f>
        <v>BEARISH</v>
      </c>
      <c r="K1566" s="6" t="str">
        <f>OBV!G1566</f>
        <v>STRONG</v>
      </c>
      <c r="L1566" s="6" t="str">
        <f>OBV!H1566</f>
        <v>CONFIRMED BEARISH</v>
      </c>
      <c r="M1566" s="8">
        <f t="shared" si="240"/>
        <v>25</v>
      </c>
      <c r="N1566" s="8">
        <f t="shared" si="241"/>
        <v>0</v>
      </c>
      <c r="O1566" s="8">
        <f t="shared" si="242"/>
        <v>0</v>
      </c>
      <c r="P1566" s="8">
        <f t="shared" si="243"/>
        <v>33</v>
      </c>
      <c r="Q1566" s="9">
        <f t="shared" si="244"/>
        <v>13.7</v>
      </c>
      <c r="R1566" s="9">
        <f t="shared" si="245"/>
        <v>13.25</v>
      </c>
      <c r="S1566" s="9">
        <f t="shared" si="246"/>
        <v>18.600000000000001</v>
      </c>
      <c r="T1566" s="9">
        <f t="shared" si="247"/>
        <v>14.5</v>
      </c>
      <c r="U1566" s="8">
        <f t="shared" si="248"/>
        <v>15.183333333333332</v>
      </c>
      <c r="V1566" s="8">
        <f t="shared" si="249"/>
        <v>15.012499999999999</v>
      </c>
    </row>
    <row r="1567" spans="1:22" ht="13.5" x14ac:dyDescent="0.25">
      <c r="A1567" s="3">
        <f>RSI!A1567</f>
        <v>44292</v>
      </c>
      <c r="B1567" s="2">
        <f>RSI!B1567</f>
        <v>2.4758</v>
      </c>
      <c r="C1567" s="2">
        <f>RSI!I1567</f>
        <v>30.023992577211004</v>
      </c>
      <c r="D1567" s="2">
        <f>MACD!E1567</f>
        <v>0.15413390279047068</v>
      </c>
      <c r="E1567" s="2">
        <f>MACD!F1567</f>
        <v>0.10275589881219427</v>
      </c>
      <c r="F1567" s="2">
        <f>'Moving Avg'!D1567</f>
        <v>2.44204</v>
      </c>
      <c r="G1567" s="2">
        <f>'Moving Avg'!F1567</f>
        <v>2.6924250000000001</v>
      </c>
      <c r="H1567" s="2">
        <f>'Moving Avg'!G1567</f>
        <v>2.7668900000000001</v>
      </c>
      <c r="I1567" s="2">
        <f>'Moving Avg'!H1567</f>
        <v>2.642043500000002</v>
      </c>
      <c r="J1567" s="6" t="str">
        <f>OBV!F1567</f>
        <v>BEARISH</v>
      </c>
      <c r="K1567" s="6" t="str">
        <f>OBV!G1567</f>
        <v>STRONG</v>
      </c>
      <c r="L1567" s="6" t="str">
        <f>OBV!H1567</f>
        <v>CONFIRMED BEARISH</v>
      </c>
      <c r="M1567" s="8">
        <f t="shared" si="240"/>
        <v>25</v>
      </c>
      <c r="N1567" s="8">
        <f t="shared" si="241"/>
        <v>0</v>
      </c>
      <c r="O1567" s="8">
        <f t="shared" si="242"/>
        <v>0</v>
      </c>
      <c r="P1567" s="8">
        <f t="shared" si="243"/>
        <v>33</v>
      </c>
      <c r="Q1567" s="9">
        <f t="shared" si="244"/>
        <v>13.7</v>
      </c>
      <c r="R1567" s="9">
        <f t="shared" si="245"/>
        <v>13.25</v>
      </c>
      <c r="S1567" s="9">
        <f t="shared" si="246"/>
        <v>18.600000000000001</v>
      </c>
      <c r="T1567" s="9">
        <f t="shared" si="247"/>
        <v>14.5</v>
      </c>
      <c r="U1567" s="8">
        <f t="shared" si="248"/>
        <v>15.183333333333332</v>
      </c>
      <c r="V1567" s="8">
        <f t="shared" si="249"/>
        <v>15.012499999999999</v>
      </c>
    </row>
    <row r="1568" spans="1:22" ht="13.5" x14ac:dyDescent="0.25">
      <c r="A1568" s="3">
        <f>RSI!A1568</f>
        <v>44293</v>
      </c>
      <c r="B1568" s="2">
        <f>RSI!B1568</f>
        <v>2.4100999999999999</v>
      </c>
      <c r="C1568" s="2">
        <f>RSI!I1568</f>
        <v>26.496204887939513</v>
      </c>
      <c r="D1568" s="2">
        <f>MACD!E1568</f>
        <v>0.1717720070590798</v>
      </c>
      <c r="E1568" s="2">
        <f>MACD!F1568</f>
        <v>0.11655912046157138</v>
      </c>
      <c r="F1568" s="2">
        <f>'Moving Avg'!D1568</f>
        <v>2.4307799999999999</v>
      </c>
      <c r="G1568" s="2">
        <f>'Moving Avg'!F1568</f>
        <v>2.6703850000000005</v>
      </c>
      <c r="H1568" s="2">
        <f>'Moving Avg'!G1568</f>
        <v>2.7633260000000002</v>
      </c>
      <c r="I1568" s="2">
        <f>'Moving Avg'!H1568</f>
        <v>2.6425610000000019</v>
      </c>
      <c r="J1568" s="6" t="str">
        <f>OBV!F1568</f>
        <v>BEARISH</v>
      </c>
      <c r="K1568" s="6" t="str">
        <f>OBV!G1568</f>
        <v>STRONG</v>
      </c>
      <c r="L1568" s="6" t="str">
        <f>OBV!H1568</f>
        <v>CONFIRMED BEARISH</v>
      </c>
      <c r="M1568" s="8">
        <f t="shared" si="240"/>
        <v>50</v>
      </c>
      <c r="N1568" s="8">
        <f t="shared" si="241"/>
        <v>0</v>
      </c>
      <c r="O1568" s="8">
        <f t="shared" si="242"/>
        <v>0</v>
      </c>
      <c r="P1568" s="8">
        <f t="shared" si="243"/>
        <v>33</v>
      </c>
      <c r="Q1568" s="9">
        <f t="shared" si="244"/>
        <v>22.45</v>
      </c>
      <c r="R1568" s="9">
        <f t="shared" si="245"/>
        <v>18.25</v>
      </c>
      <c r="S1568" s="9">
        <f t="shared" si="246"/>
        <v>22.35</v>
      </c>
      <c r="T1568" s="9">
        <f t="shared" si="247"/>
        <v>20.75</v>
      </c>
      <c r="U1568" s="8">
        <f t="shared" si="248"/>
        <v>21.016666666666669</v>
      </c>
      <c r="V1568" s="8">
        <f t="shared" si="249"/>
        <v>20.950000000000003</v>
      </c>
    </row>
    <row r="1569" spans="1:22" ht="13.5" x14ac:dyDescent="0.25">
      <c r="A1569" s="3">
        <f>RSI!A1569</f>
        <v>44294</v>
      </c>
      <c r="B1569" s="2">
        <f>RSI!B1569</f>
        <v>2.3445</v>
      </c>
      <c r="C1569" s="2">
        <f>RSI!I1569</f>
        <v>23.524063335144433</v>
      </c>
      <c r="D1569" s="2">
        <f>MACD!E1569</f>
        <v>0.19308878952526554</v>
      </c>
      <c r="E1569" s="2">
        <f>MACD!F1569</f>
        <v>0.13186505427431022</v>
      </c>
      <c r="F1569" s="2">
        <f>'Moving Avg'!D1569</f>
        <v>2.4307799999999999</v>
      </c>
      <c r="G1569" s="2">
        <f>'Moving Avg'!F1569</f>
        <v>2.6450650000000002</v>
      </c>
      <c r="H1569" s="2">
        <f>'Moving Avg'!G1569</f>
        <v>2.7584500000000003</v>
      </c>
      <c r="I1569" s="2">
        <f>'Moving Avg'!H1569</f>
        <v>2.642472500000002</v>
      </c>
      <c r="J1569" s="6" t="str">
        <f>OBV!F1569</f>
        <v>BEARISH</v>
      </c>
      <c r="K1569" s="6" t="str">
        <f>OBV!G1569</f>
        <v>STRONG</v>
      </c>
      <c r="L1569" s="6" t="str">
        <f>OBV!H1569</f>
        <v>NEUTRAL</v>
      </c>
      <c r="M1569" s="8">
        <f t="shared" si="240"/>
        <v>50</v>
      </c>
      <c r="N1569" s="8">
        <f t="shared" si="241"/>
        <v>0</v>
      </c>
      <c r="O1569" s="8">
        <f t="shared" si="242"/>
        <v>0</v>
      </c>
      <c r="P1569" s="8">
        <f t="shared" si="243"/>
        <v>33</v>
      </c>
      <c r="Q1569" s="9">
        <f t="shared" si="244"/>
        <v>22.45</v>
      </c>
      <c r="R1569" s="9">
        <f t="shared" si="245"/>
        <v>18.25</v>
      </c>
      <c r="S1569" s="9">
        <f t="shared" si="246"/>
        <v>22.35</v>
      </c>
      <c r="T1569" s="9">
        <f t="shared" si="247"/>
        <v>20.75</v>
      </c>
      <c r="U1569" s="8">
        <f t="shared" si="248"/>
        <v>21.016666666666669</v>
      </c>
      <c r="V1569" s="8">
        <f t="shared" si="249"/>
        <v>20.950000000000003</v>
      </c>
    </row>
    <row r="1570" spans="1:22" ht="13.5" x14ac:dyDescent="0.25">
      <c r="A1570" s="3">
        <f>RSI!A1570</f>
        <v>44298</v>
      </c>
      <c r="B1570" s="2">
        <f>RSI!B1570</f>
        <v>2.4100999999999999</v>
      </c>
      <c r="C1570" s="2">
        <f>RSI!I1570</f>
        <v>31.766712170226626</v>
      </c>
      <c r="D1570" s="2">
        <f>MACD!E1570</f>
        <v>0.18932001465375548</v>
      </c>
      <c r="E1570" s="2">
        <f>MACD!F1570</f>
        <v>0.14335604635019927</v>
      </c>
      <c r="F1570" s="2">
        <f>'Moving Avg'!D1570</f>
        <v>2.42326</v>
      </c>
      <c r="G1570" s="2">
        <f>'Moving Avg'!F1570</f>
        <v>2.6272449999999998</v>
      </c>
      <c r="H1570" s="2">
        <f>'Moving Avg'!G1570</f>
        <v>2.7546980000000003</v>
      </c>
      <c r="I1570" s="2">
        <f>'Moving Avg'!H1570</f>
        <v>2.6425265000000011</v>
      </c>
      <c r="J1570" s="6" t="str">
        <f>OBV!F1570</f>
        <v>BEARISH</v>
      </c>
      <c r="K1570" s="6" t="str">
        <f>OBV!G1570</f>
        <v>STRONG</v>
      </c>
      <c r="L1570" s="6" t="str">
        <f>OBV!H1570</f>
        <v>CONFIRMED BEARISH</v>
      </c>
      <c r="M1570" s="8">
        <f t="shared" si="240"/>
        <v>25</v>
      </c>
      <c r="N1570" s="8">
        <f t="shared" si="241"/>
        <v>0</v>
      </c>
      <c r="O1570" s="8">
        <f t="shared" si="242"/>
        <v>0</v>
      </c>
      <c r="P1570" s="8">
        <f t="shared" si="243"/>
        <v>33</v>
      </c>
      <c r="Q1570" s="9">
        <f t="shared" si="244"/>
        <v>13.7</v>
      </c>
      <c r="R1570" s="9">
        <f t="shared" si="245"/>
        <v>13.25</v>
      </c>
      <c r="S1570" s="9">
        <f t="shared" si="246"/>
        <v>18.600000000000001</v>
      </c>
      <c r="T1570" s="9">
        <f t="shared" si="247"/>
        <v>14.5</v>
      </c>
      <c r="U1570" s="8">
        <f t="shared" si="248"/>
        <v>15.183333333333332</v>
      </c>
      <c r="V1570" s="8">
        <f t="shared" si="249"/>
        <v>15.012499999999999</v>
      </c>
    </row>
    <row r="1571" spans="1:22" ht="13.5" x14ac:dyDescent="0.25">
      <c r="A1571" s="3">
        <f>RSI!A1571</f>
        <v>44299</v>
      </c>
      <c r="B1571" s="2">
        <f>RSI!B1571</f>
        <v>2.4100999999999999</v>
      </c>
      <c r="C1571" s="2">
        <f>RSI!I1571</f>
        <v>31.766712170226626</v>
      </c>
      <c r="D1571" s="2">
        <f>MACD!E1571</f>
        <v>0.1758781538324441</v>
      </c>
      <c r="E1571" s="2">
        <f>MACD!F1571</f>
        <v>0.14986046784664825</v>
      </c>
      <c r="F1571" s="2">
        <f>'Moving Avg'!D1571</f>
        <v>2.41012</v>
      </c>
      <c r="G1571" s="2">
        <f>'Moving Avg'!F1571</f>
        <v>2.6070799999999998</v>
      </c>
      <c r="H1571" s="2">
        <f>'Moving Avg'!G1571</f>
        <v>2.7481320000000009</v>
      </c>
      <c r="I1571" s="2">
        <f>'Moving Avg'!H1571</f>
        <v>2.6425805000000016</v>
      </c>
      <c r="J1571" s="6" t="str">
        <f>OBV!F1571</f>
        <v>BEARISH</v>
      </c>
      <c r="K1571" s="6" t="str">
        <f>OBV!G1571</f>
        <v>STRONG</v>
      </c>
      <c r="L1571" s="6" t="str">
        <f>OBV!H1571</f>
        <v>CONFIRMED BEARISH</v>
      </c>
      <c r="M1571" s="8">
        <f t="shared" si="240"/>
        <v>25</v>
      </c>
      <c r="N1571" s="8">
        <f t="shared" si="241"/>
        <v>0</v>
      </c>
      <c r="O1571" s="8">
        <f t="shared" si="242"/>
        <v>0</v>
      </c>
      <c r="P1571" s="8">
        <f t="shared" si="243"/>
        <v>33</v>
      </c>
      <c r="Q1571" s="9">
        <f t="shared" si="244"/>
        <v>13.7</v>
      </c>
      <c r="R1571" s="9">
        <f t="shared" si="245"/>
        <v>13.25</v>
      </c>
      <c r="S1571" s="9">
        <f t="shared" si="246"/>
        <v>18.600000000000001</v>
      </c>
      <c r="T1571" s="9">
        <f t="shared" si="247"/>
        <v>14.5</v>
      </c>
      <c r="U1571" s="8">
        <f t="shared" si="248"/>
        <v>15.183333333333332</v>
      </c>
      <c r="V1571" s="8">
        <f t="shared" si="249"/>
        <v>15.012499999999999</v>
      </c>
    </row>
    <row r="1572" spans="1:22" ht="13.5" x14ac:dyDescent="0.25">
      <c r="A1572" s="3">
        <f>RSI!A1572</f>
        <v>44300</v>
      </c>
      <c r="B1572" s="2">
        <f>RSI!B1572</f>
        <v>2.4100999999999999</v>
      </c>
      <c r="C1572" s="2">
        <f>RSI!I1572</f>
        <v>31.766712170226626</v>
      </c>
      <c r="D1572" s="2">
        <f>MACD!E1572</f>
        <v>0.15414076254700149</v>
      </c>
      <c r="E1572" s="2">
        <f>MACD!F1572</f>
        <v>0.1507165267867189</v>
      </c>
      <c r="F1572" s="2">
        <f>'Moving Avg'!D1572</f>
        <v>2.3969800000000001</v>
      </c>
      <c r="G1572" s="2">
        <f>'Moving Avg'!F1572</f>
        <v>2.5869149999999999</v>
      </c>
      <c r="H1572" s="2">
        <f>'Moving Avg'!G1572</f>
        <v>2.7423160000000006</v>
      </c>
      <c r="I1572" s="2">
        <f>'Moving Avg'!H1572</f>
        <v>2.6426345000000016</v>
      </c>
      <c r="J1572" s="6" t="str">
        <f>OBV!F1572</f>
        <v>BEARISH</v>
      </c>
      <c r="K1572" s="6" t="str">
        <f>OBV!G1572</f>
        <v>STRONG</v>
      </c>
      <c r="L1572" s="6" t="str">
        <f>OBV!H1572</f>
        <v>CONFIRMED BEARISH</v>
      </c>
      <c r="M1572" s="8">
        <f t="shared" si="240"/>
        <v>25</v>
      </c>
      <c r="N1572" s="8">
        <f t="shared" si="241"/>
        <v>0</v>
      </c>
      <c r="O1572" s="8">
        <f t="shared" si="242"/>
        <v>0</v>
      </c>
      <c r="P1572" s="8">
        <f t="shared" si="243"/>
        <v>33</v>
      </c>
      <c r="Q1572" s="9">
        <f t="shared" si="244"/>
        <v>13.7</v>
      </c>
      <c r="R1572" s="9">
        <f t="shared" si="245"/>
        <v>13.25</v>
      </c>
      <c r="S1572" s="9">
        <f t="shared" si="246"/>
        <v>18.600000000000001</v>
      </c>
      <c r="T1572" s="9">
        <f t="shared" si="247"/>
        <v>14.5</v>
      </c>
      <c r="U1572" s="8">
        <f t="shared" si="248"/>
        <v>15.183333333333332</v>
      </c>
      <c r="V1572" s="8">
        <f t="shared" si="249"/>
        <v>15.012499999999999</v>
      </c>
    </row>
    <row r="1573" spans="1:22" ht="13.5" x14ac:dyDescent="0.25">
      <c r="A1573" s="3">
        <f>RSI!A1573</f>
        <v>44301</v>
      </c>
      <c r="B1573" s="2">
        <f>RSI!B1573</f>
        <v>2.4100999999999999</v>
      </c>
      <c r="C1573" s="2">
        <f>RSI!I1573</f>
        <v>31.766712170226626</v>
      </c>
      <c r="D1573" s="2">
        <f>MACD!E1573</f>
        <v>0.12531128775017875</v>
      </c>
      <c r="E1573" s="2">
        <f>MACD!F1573</f>
        <v>0.14563547897941087</v>
      </c>
      <c r="F1573" s="2">
        <f>'Moving Avg'!D1573</f>
        <v>2.3969800000000001</v>
      </c>
      <c r="G1573" s="2">
        <f>'Moving Avg'!F1573</f>
        <v>2.5667500000000003</v>
      </c>
      <c r="H1573" s="2">
        <f>'Moving Avg'!G1573</f>
        <v>2.7365000000000004</v>
      </c>
      <c r="I1573" s="2">
        <f>'Moving Avg'!H1573</f>
        <v>2.6422720000000015</v>
      </c>
      <c r="J1573" s="6" t="str">
        <f>OBV!F1573</f>
        <v>BEARISH</v>
      </c>
      <c r="K1573" s="6" t="str">
        <f>OBV!G1573</f>
        <v>STRONG</v>
      </c>
      <c r="L1573" s="6" t="str">
        <f>OBV!H1573</f>
        <v>NEUTRAL</v>
      </c>
      <c r="M1573" s="8">
        <f t="shared" si="240"/>
        <v>25</v>
      </c>
      <c r="N1573" s="8">
        <f t="shared" si="241"/>
        <v>100</v>
      </c>
      <c r="O1573" s="8">
        <f t="shared" si="242"/>
        <v>0</v>
      </c>
      <c r="P1573" s="8">
        <f t="shared" si="243"/>
        <v>33</v>
      </c>
      <c r="Q1573" s="9">
        <f t="shared" si="244"/>
        <v>48.7</v>
      </c>
      <c r="R1573" s="9">
        <f t="shared" si="245"/>
        <v>33.25</v>
      </c>
      <c r="S1573" s="9">
        <f t="shared" si="246"/>
        <v>33.6</v>
      </c>
      <c r="T1573" s="9">
        <f t="shared" si="247"/>
        <v>39.5</v>
      </c>
      <c r="U1573" s="8">
        <f t="shared" si="248"/>
        <v>38.516666666666673</v>
      </c>
      <c r="V1573" s="8">
        <f t="shared" si="249"/>
        <v>38.762500000000003</v>
      </c>
    </row>
    <row r="1574" spans="1:22" ht="13.5" x14ac:dyDescent="0.25">
      <c r="A1574" s="3">
        <f>RSI!A1574</f>
        <v>44302</v>
      </c>
      <c r="B1574" s="2">
        <f>RSI!B1574</f>
        <v>2.4100999999999999</v>
      </c>
      <c r="C1574" s="2">
        <f>RSI!I1574</f>
        <v>31.766712170226626</v>
      </c>
      <c r="D1574" s="2">
        <f>MACD!E1574</f>
        <v>8.3183792821042601E-2</v>
      </c>
      <c r="E1574" s="2">
        <f>MACD!F1574</f>
        <v>0.13314514174773723</v>
      </c>
      <c r="F1574" s="2">
        <f>'Moving Avg'!D1574</f>
        <v>2.4100999999999999</v>
      </c>
      <c r="G1574" s="2">
        <f>'Moving Avg'!F1574</f>
        <v>2.5465850000000003</v>
      </c>
      <c r="H1574" s="2">
        <f>'Moving Avg'!G1574</f>
        <v>2.7306840000000006</v>
      </c>
      <c r="I1574" s="2">
        <f>'Moving Avg'!H1574</f>
        <v>2.6419095000000015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0</v>
      </c>
      <c r="P1574" s="8">
        <f t="shared" si="243"/>
        <v>83.5</v>
      </c>
      <c r="Q1574" s="9">
        <f t="shared" si="244"/>
        <v>56.274999999999999</v>
      </c>
      <c r="R1574" s="9">
        <f t="shared" si="245"/>
        <v>45.875</v>
      </c>
      <c r="S1574" s="9">
        <f t="shared" si="246"/>
        <v>56.325000000000003</v>
      </c>
      <c r="T1574" s="9">
        <f t="shared" si="247"/>
        <v>52.125</v>
      </c>
      <c r="U1574" s="8">
        <f t="shared" si="248"/>
        <v>52.82500000000001</v>
      </c>
      <c r="V1574" s="8">
        <f t="shared" si="249"/>
        <v>52.650000000000006</v>
      </c>
    </row>
    <row r="1575" spans="1:22" ht="13.5" x14ac:dyDescent="0.25">
      <c r="A1575" s="3">
        <f>RSI!A1575</f>
        <v>44305</v>
      </c>
      <c r="B1575" s="2">
        <f>RSI!B1575</f>
        <v>2.4100999999999999</v>
      </c>
      <c r="C1575" s="2">
        <f>RSI!I1575</f>
        <v>31.766712170226626</v>
      </c>
      <c r="D1575" s="2">
        <f>MACD!E1575</f>
        <v>6.4359302003957897E-2</v>
      </c>
      <c r="E1575" s="2">
        <f>MACD!F1575</f>
        <v>0.11938797379898136</v>
      </c>
      <c r="F1575" s="2">
        <f>'Moving Avg'!D1575</f>
        <v>2.4100999999999999</v>
      </c>
      <c r="G1575" s="2">
        <f>'Moving Avg'!F1575</f>
        <v>2.5264199999999994</v>
      </c>
      <c r="H1575" s="2">
        <f>'Moving Avg'!G1575</f>
        <v>2.7248680000000007</v>
      </c>
      <c r="I1575" s="2">
        <f>'Moving Avg'!H1575</f>
        <v>2.6412225000000022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100</v>
      </c>
      <c r="O1575" s="8">
        <f t="shared" si="242"/>
        <v>0</v>
      </c>
      <c r="P1575" s="8">
        <f t="shared" si="243"/>
        <v>33</v>
      </c>
      <c r="Q1575" s="9">
        <f t="shared" si="244"/>
        <v>48.7</v>
      </c>
      <c r="R1575" s="9">
        <f t="shared" si="245"/>
        <v>33.25</v>
      </c>
      <c r="S1575" s="9">
        <f t="shared" si="246"/>
        <v>33.6</v>
      </c>
      <c r="T1575" s="9">
        <f t="shared" si="247"/>
        <v>39.5</v>
      </c>
      <c r="U1575" s="8">
        <f t="shared" si="248"/>
        <v>38.516666666666673</v>
      </c>
      <c r="V1575" s="8">
        <f t="shared" si="249"/>
        <v>38.762500000000003</v>
      </c>
    </row>
    <row r="1576" spans="1:22" ht="13.5" x14ac:dyDescent="0.25">
      <c r="A1576" s="3">
        <f>RSI!A1576</f>
        <v>44306</v>
      </c>
      <c r="B1576" s="2">
        <f>RSI!B1576</f>
        <v>2.4100999999999999</v>
      </c>
      <c r="C1576" s="2">
        <f>RSI!I1576</f>
        <v>31.766712170226626</v>
      </c>
      <c r="D1576" s="2">
        <f>MACD!E1576</f>
        <v>5.3628896925000724E-2</v>
      </c>
      <c r="E1576" s="2">
        <f>MACD!F1576</f>
        <v>0.10623615842418524</v>
      </c>
      <c r="F1576" s="2">
        <f>'Moving Avg'!D1576</f>
        <v>2.4100999999999999</v>
      </c>
      <c r="G1576" s="2">
        <f>'Moving Avg'!F1576</f>
        <v>2.5062550000000003</v>
      </c>
      <c r="H1576" s="2">
        <f>'Moving Avg'!G1576</f>
        <v>2.7181140000000004</v>
      </c>
      <c r="I1576" s="2">
        <f>'Moving Avg'!H1576</f>
        <v>2.6410915000000021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25</v>
      </c>
      <c r="N1576" s="8">
        <f t="shared" si="241"/>
        <v>100</v>
      </c>
      <c r="O1576" s="8">
        <f t="shared" si="242"/>
        <v>0</v>
      </c>
      <c r="P1576" s="8">
        <f t="shared" si="243"/>
        <v>33</v>
      </c>
      <c r="Q1576" s="9">
        <f t="shared" si="244"/>
        <v>48.7</v>
      </c>
      <c r="R1576" s="9">
        <f t="shared" si="245"/>
        <v>33.25</v>
      </c>
      <c r="S1576" s="9">
        <f t="shared" si="246"/>
        <v>33.6</v>
      </c>
      <c r="T1576" s="9">
        <f t="shared" si="247"/>
        <v>39.5</v>
      </c>
      <c r="U1576" s="8">
        <f t="shared" si="248"/>
        <v>38.516666666666673</v>
      </c>
      <c r="V1576" s="8">
        <f t="shared" si="249"/>
        <v>38.762500000000003</v>
      </c>
    </row>
    <row r="1577" spans="1:22" ht="13.5" x14ac:dyDescent="0.25">
      <c r="A1577" s="3">
        <f>RSI!A1577</f>
        <v>44307</v>
      </c>
      <c r="B1577" s="2">
        <f>RSI!B1577</f>
        <v>2.4100999999999999</v>
      </c>
      <c r="C1577" s="2">
        <f>RSI!I1577</f>
        <v>31.766712170226626</v>
      </c>
      <c r="D1577" s="2">
        <f>MACD!E1577</f>
        <v>4.5359446826957139E-2</v>
      </c>
      <c r="E1577" s="2">
        <f>MACD!F1577</f>
        <v>9.4060816104739625E-2</v>
      </c>
      <c r="F1577" s="2">
        <f>'Moving Avg'!D1577</f>
        <v>2.4100999999999999</v>
      </c>
      <c r="G1577" s="2">
        <f>'Moving Avg'!F1577</f>
        <v>2.4860899999999999</v>
      </c>
      <c r="H1577" s="2">
        <f>'Moving Avg'!G1577</f>
        <v>2.7100480000000009</v>
      </c>
      <c r="I1577" s="2">
        <f>'Moving Avg'!H1577</f>
        <v>2.640960500000002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100</v>
      </c>
      <c r="O1577" s="8">
        <f t="shared" si="242"/>
        <v>0</v>
      </c>
      <c r="P1577" s="8">
        <f t="shared" si="243"/>
        <v>33</v>
      </c>
      <c r="Q1577" s="9">
        <f t="shared" si="244"/>
        <v>48.7</v>
      </c>
      <c r="R1577" s="9">
        <f t="shared" si="245"/>
        <v>33.25</v>
      </c>
      <c r="S1577" s="9">
        <f t="shared" si="246"/>
        <v>33.6</v>
      </c>
      <c r="T1577" s="9">
        <f t="shared" si="247"/>
        <v>39.5</v>
      </c>
      <c r="U1577" s="8">
        <f t="shared" si="248"/>
        <v>38.516666666666673</v>
      </c>
      <c r="V1577" s="8">
        <f t="shared" si="249"/>
        <v>38.762500000000003</v>
      </c>
    </row>
    <row r="1578" spans="1:22" ht="13.5" x14ac:dyDescent="0.25">
      <c r="A1578" s="3">
        <f>RSI!A1578</f>
        <v>44308</v>
      </c>
      <c r="B1578" s="2">
        <f>RSI!B1578</f>
        <v>2.4100999999999999</v>
      </c>
      <c r="C1578" s="2">
        <f>RSI!I1578</f>
        <v>31.766712170226626</v>
      </c>
      <c r="D1578" s="2">
        <f>MACD!E1578</f>
        <v>2.9004641800547404E-2</v>
      </c>
      <c r="E1578" s="2">
        <f>MACD!F1578</f>
        <v>8.1049581243901186E-2</v>
      </c>
      <c r="F1578" s="2">
        <f>'Moving Avg'!D1578</f>
        <v>2.4100999999999999</v>
      </c>
      <c r="G1578" s="2">
        <f>'Moving Avg'!F1578</f>
        <v>2.4659249999999999</v>
      </c>
      <c r="H1578" s="2">
        <f>'Moving Avg'!G1578</f>
        <v>2.7021700000000011</v>
      </c>
      <c r="I1578" s="2">
        <f>'Moving Avg'!H1578</f>
        <v>2.6413390000000017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100</v>
      </c>
      <c r="O1578" s="8">
        <f t="shared" si="242"/>
        <v>0</v>
      </c>
      <c r="P1578" s="8">
        <f t="shared" si="243"/>
        <v>33</v>
      </c>
      <c r="Q1578" s="9">
        <f t="shared" si="244"/>
        <v>48.7</v>
      </c>
      <c r="R1578" s="9">
        <f t="shared" si="245"/>
        <v>33.25</v>
      </c>
      <c r="S1578" s="9">
        <f t="shared" si="246"/>
        <v>33.6</v>
      </c>
      <c r="T1578" s="9">
        <f t="shared" si="247"/>
        <v>39.5</v>
      </c>
      <c r="U1578" s="8">
        <f t="shared" si="248"/>
        <v>38.516666666666673</v>
      </c>
      <c r="V1578" s="8">
        <f t="shared" si="249"/>
        <v>38.762500000000003</v>
      </c>
    </row>
    <row r="1579" spans="1:22" ht="13.5" x14ac:dyDescent="0.25">
      <c r="A1579" s="3">
        <f>RSI!A1579</f>
        <v>44309</v>
      </c>
      <c r="B1579" s="2">
        <f>RSI!B1579</f>
        <v>2.4100999999999999</v>
      </c>
      <c r="C1579" s="2">
        <f>RSI!I1579</f>
        <v>31.766712170226626</v>
      </c>
      <c r="D1579" s="2">
        <f>MACD!E1579</f>
        <v>5.7682031980834658E-3</v>
      </c>
      <c r="E1579" s="2">
        <f>MACD!F1579</f>
        <v>6.599330563473764E-2</v>
      </c>
      <c r="F1579" s="2">
        <f>'Moving Avg'!D1579</f>
        <v>2.4100999999999999</v>
      </c>
      <c r="G1579" s="2">
        <f>'Moving Avg'!F1579</f>
        <v>2.4457599999999999</v>
      </c>
      <c r="H1579" s="2">
        <f>'Moving Avg'!G1579</f>
        <v>2.6927920000000007</v>
      </c>
      <c r="I1579" s="2">
        <f>'Moving Avg'!H1579</f>
        <v>2.6414395000000015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25</v>
      </c>
      <c r="N1579" s="8">
        <f t="shared" si="241"/>
        <v>100</v>
      </c>
      <c r="O1579" s="8">
        <f t="shared" si="242"/>
        <v>0</v>
      </c>
      <c r="P1579" s="8">
        <f t="shared" si="243"/>
        <v>33</v>
      </c>
      <c r="Q1579" s="9">
        <f t="shared" si="244"/>
        <v>48.7</v>
      </c>
      <c r="R1579" s="9">
        <f t="shared" si="245"/>
        <v>33.25</v>
      </c>
      <c r="S1579" s="9">
        <f t="shared" si="246"/>
        <v>33.6</v>
      </c>
      <c r="T1579" s="9">
        <f t="shared" si="247"/>
        <v>39.5</v>
      </c>
      <c r="U1579" s="8">
        <f t="shared" si="248"/>
        <v>38.516666666666673</v>
      </c>
      <c r="V1579" s="8">
        <f t="shared" si="249"/>
        <v>38.762500000000003</v>
      </c>
    </row>
    <row r="1580" spans="1:22" ht="13.5" x14ac:dyDescent="0.25">
      <c r="A1580" s="3">
        <f>RSI!A1580</f>
        <v>44312</v>
      </c>
      <c r="B1580" s="2">
        <f>RSI!B1580</f>
        <v>2.4100999999999999</v>
      </c>
      <c r="C1580" s="2">
        <f>RSI!I1580</f>
        <v>31.766712170226626</v>
      </c>
      <c r="D1580" s="2">
        <f>MACD!E1580</f>
        <v>-3.157988905819753E-3</v>
      </c>
      <c r="E1580" s="2">
        <f>MACD!F1580</f>
        <v>5.2163046726626167E-2</v>
      </c>
      <c r="F1580" s="2">
        <f>'Moving Avg'!D1580</f>
        <v>2.4100999999999999</v>
      </c>
      <c r="G1580" s="2">
        <f>'Moving Avg'!F1580</f>
        <v>2.4316899999999997</v>
      </c>
      <c r="H1580" s="2">
        <f>'Moving Avg'!G1580</f>
        <v>2.6832260000000008</v>
      </c>
      <c r="I1580" s="2">
        <f>'Moving Avg'!H1580</f>
        <v>2.6411230000000012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100</v>
      </c>
      <c r="O1580" s="8">
        <f t="shared" si="242"/>
        <v>0</v>
      </c>
      <c r="P1580" s="8">
        <f t="shared" si="243"/>
        <v>33</v>
      </c>
      <c r="Q1580" s="9">
        <f t="shared" si="244"/>
        <v>48.7</v>
      </c>
      <c r="R1580" s="9">
        <f t="shared" si="245"/>
        <v>33.25</v>
      </c>
      <c r="S1580" s="9">
        <f t="shared" si="246"/>
        <v>33.6</v>
      </c>
      <c r="T1580" s="9">
        <f t="shared" si="247"/>
        <v>39.5</v>
      </c>
      <c r="U1580" s="8">
        <f t="shared" si="248"/>
        <v>38.516666666666673</v>
      </c>
      <c r="V1580" s="8">
        <f t="shared" si="249"/>
        <v>38.762500000000003</v>
      </c>
    </row>
    <row r="1581" spans="1:22" ht="13.5" x14ac:dyDescent="0.25">
      <c r="A1581" s="3">
        <f>RSI!A1581</f>
        <v>44313</v>
      </c>
      <c r="B1581" s="2">
        <f>RSI!B1581</f>
        <v>2.4100999999999999</v>
      </c>
      <c r="C1581" s="2">
        <f>RSI!I1581</f>
        <v>31.766712170226626</v>
      </c>
      <c r="D1581" s="2">
        <f>MACD!E1581</f>
        <v>-1.0115455780321359E-2</v>
      </c>
      <c r="E1581" s="2">
        <f>MACD!F1581</f>
        <v>3.9707346225236667E-2</v>
      </c>
      <c r="F1581" s="2">
        <f>'Moving Avg'!D1581</f>
        <v>2.4100999999999999</v>
      </c>
      <c r="G1581" s="2">
        <f>'Moving Avg'!F1581</f>
        <v>2.42137</v>
      </c>
      <c r="H1581" s="2">
        <f>'Moving Avg'!G1581</f>
        <v>2.6732840000000007</v>
      </c>
      <c r="I1581" s="2">
        <f>'Moving Avg'!H1581</f>
        <v>2.640436000000002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100</v>
      </c>
      <c r="O1581" s="8">
        <f t="shared" si="242"/>
        <v>0</v>
      </c>
      <c r="P1581" s="8">
        <f t="shared" si="243"/>
        <v>33</v>
      </c>
      <c r="Q1581" s="9">
        <f t="shared" si="244"/>
        <v>48.7</v>
      </c>
      <c r="R1581" s="9">
        <f t="shared" si="245"/>
        <v>33.25</v>
      </c>
      <c r="S1581" s="9">
        <f t="shared" si="246"/>
        <v>33.6</v>
      </c>
      <c r="T1581" s="9">
        <f t="shared" si="247"/>
        <v>39.5</v>
      </c>
      <c r="U1581" s="8">
        <f t="shared" si="248"/>
        <v>38.516666666666673</v>
      </c>
      <c r="V1581" s="8">
        <f t="shared" si="249"/>
        <v>38.762500000000003</v>
      </c>
    </row>
    <row r="1582" spans="1:22" ht="13.5" x14ac:dyDescent="0.25">
      <c r="A1582" s="3">
        <f>RSI!A1582</f>
        <v>44314</v>
      </c>
      <c r="B1582" s="2">
        <f>RSI!B1582</f>
        <v>2.4100999999999999</v>
      </c>
      <c r="C1582" s="2">
        <f>RSI!I1582</f>
        <v>31.766712170226626</v>
      </c>
      <c r="D1582" s="2">
        <f>MACD!E1582</f>
        <v>-1.5451186741479717E-2</v>
      </c>
      <c r="E1582" s="2">
        <f>MACD!F1582</f>
        <v>2.8675639631893395E-2</v>
      </c>
      <c r="F1582" s="2">
        <f>'Moving Avg'!D1582</f>
        <v>2.4100999999999999</v>
      </c>
      <c r="G1582" s="2">
        <f>'Moving Avg'!F1582</f>
        <v>2.4148049999999999</v>
      </c>
      <c r="H1582" s="2">
        <f>'Moving Avg'!G1582</f>
        <v>2.6633420000000005</v>
      </c>
      <c r="I1582" s="2">
        <f>'Moving Avg'!H1582</f>
        <v>2.6393785000000012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25</v>
      </c>
      <c r="N1582" s="8">
        <f t="shared" si="241"/>
        <v>100</v>
      </c>
      <c r="O1582" s="8">
        <f t="shared" si="242"/>
        <v>0</v>
      </c>
      <c r="P1582" s="8">
        <f t="shared" si="243"/>
        <v>33</v>
      </c>
      <c r="Q1582" s="9">
        <f t="shared" si="244"/>
        <v>48.7</v>
      </c>
      <c r="R1582" s="9">
        <f t="shared" si="245"/>
        <v>33.25</v>
      </c>
      <c r="S1582" s="9">
        <f t="shared" si="246"/>
        <v>33.6</v>
      </c>
      <c r="T1582" s="9">
        <f t="shared" si="247"/>
        <v>39.5</v>
      </c>
      <c r="U1582" s="8">
        <f t="shared" si="248"/>
        <v>38.516666666666673</v>
      </c>
      <c r="V1582" s="8">
        <f t="shared" si="249"/>
        <v>38.762500000000003</v>
      </c>
    </row>
    <row r="1583" spans="1:22" ht="13.5" x14ac:dyDescent="0.25">
      <c r="A1583" s="3">
        <f>RSI!A1583</f>
        <v>44315</v>
      </c>
      <c r="B1583" s="2">
        <f>RSI!B1583</f>
        <v>2.4100999999999999</v>
      </c>
      <c r="C1583" s="2">
        <f>RSI!I1583</f>
        <v>31.766712170226626</v>
      </c>
      <c r="D1583" s="2">
        <f>MACD!E1583</f>
        <v>-1.9455520836501705E-2</v>
      </c>
      <c r="E1583" s="2">
        <f>MACD!F1583</f>
        <v>1.9049407538214373E-2</v>
      </c>
      <c r="F1583" s="2">
        <f>'Moving Avg'!D1583</f>
        <v>2.4100999999999999</v>
      </c>
      <c r="G1583" s="2">
        <f>'Moving Avg'!F1583</f>
        <v>2.4119900000000003</v>
      </c>
      <c r="H1583" s="2">
        <f>'Moving Avg'!G1583</f>
        <v>2.6534000000000004</v>
      </c>
      <c r="I1583" s="2">
        <f>'Moving Avg'!H1583</f>
        <v>2.6377650000000017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25</v>
      </c>
      <c r="N1583" s="8">
        <f t="shared" si="241"/>
        <v>100</v>
      </c>
      <c r="O1583" s="8">
        <f t="shared" si="242"/>
        <v>0</v>
      </c>
      <c r="P1583" s="8">
        <f t="shared" si="243"/>
        <v>33</v>
      </c>
      <c r="Q1583" s="9">
        <f t="shared" si="244"/>
        <v>48.7</v>
      </c>
      <c r="R1583" s="9">
        <f t="shared" si="245"/>
        <v>33.25</v>
      </c>
      <c r="S1583" s="9">
        <f t="shared" si="246"/>
        <v>33.6</v>
      </c>
      <c r="T1583" s="9">
        <f t="shared" si="247"/>
        <v>39.5</v>
      </c>
      <c r="U1583" s="8">
        <f t="shared" si="248"/>
        <v>38.516666666666673</v>
      </c>
      <c r="V1583" s="8">
        <f t="shared" si="249"/>
        <v>38.762500000000003</v>
      </c>
    </row>
    <row r="1584" spans="1:22" ht="13.5" x14ac:dyDescent="0.25">
      <c r="A1584" s="3">
        <f>RSI!A1584</f>
        <v>44316</v>
      </c>
      <c r="B1584" s="2">
        <f>RSI!B1584</f>
        <v>2.4100999999999999</v>
      </c>
      <c r="C1584" s="2">
        <f>RSI!I1584</f>
        <v>31.766712170226626</v>
      </c>
      <c r="D1584" s="2">
        <f>MACD!E1584</f>
        <v>-2.2371104291729615E-2</v>
      </c>
      <c r="E1584" s="2">
        <f>MACD!F1584</f>
        <v>1.0765305172225577E-2</v>
      </c>
      <c r="F1584" s="2">
        <f>'Moving Avg'!D1584</f>
        <v>2.4100999999999999</v>
      </c>
      <c r="G1584" s="2">
        <f>'Moving Avg'!F1584</f>
        <v>2.41527</v>
      </c>
      <c r="H1584" s="2">
        <f>'Moving Avg'!G1584</f>
        <v>2.6445840000000005</v>
      </c>
      <c r="I1584" s="2">
        <f>'Moving Avg'!H1584</f>
        <v>2.6365225000000008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100</v>
      </c>
      <c r="O1584" s="8">
        <f t="shared" si="242"/>
        <v>0</v>
      </c>
      <c r="P1584" s="8">
        <f t="shared" si="243"/>
        <v>33</v>
      </c>
      <c r="Q1584" s="9">
        <f t="shared" si="244"/>
        <v>48.7</v>
      </c>
      <c r="R1584" s="9">
        <f t="shared" si="245"/>
        <v>33.25</v>
      </c>
      <c r="S1584" s="9">
        <f t="shared" si="246"/>
        <v>33.6</v>
      </c>
      <c r="T1584" s="9">
        <f t="shared" si="247"/>
        <v>39.5</v>
      </c>
      <c r="U1584" s="8">
        <f t="shared" si="248"/>
        <v>38.516666666666673</v>
      </c>
      <c r="V1584" s="8">
        <f t="shared" si="249"/>
        <v>38.762500000000003</v>
      </c>
    </row>
    <row r="1585" spans="1:22" ht="13.5" x14ac:dyDescent="0.25">
      <c r="A1585" s="3">
        <f>RSI!A1585</f>
        <v>44319</v>
      </c>
      <c r="B1585" s="2">
        <f>RSI!B1585</f>
        <v>2.4100999999999999</v>
      </c>
      <c r="C1585" s="2">
        <f>RSI!I1585</f>
        <v>31.766712170226626</v>
      </c>
      <c r="D1585" s="2">
        <f>MACD!E1585</f>
        <v>-2.4400451964153635E-2</v>
      </c>
      <c r="E1585" s="2">
        <f>MACD!F1585</f>
        <v>3.7321537449497349E-3</v>
      </c>
      <c r="F1585" s="2">
        <f>'Moving Avg'!D1585</f>
        <v>2.4100999999999999</v>
      </c>
      <c r="G1585" s="2">
        <f>'Moving Avg'!F1585</f>
        <v>2.4133899999999997</v>
      </c>
      <c r="H1585" s="2">
        <f>'Moving Avg'!G1585</f>
        <v>2.6357680000000006</v>
      </c>
      <c r="I1585" s="2">
        <f>'Moving Avg'!H1585</f>
        <v>2.6352800000000012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100</v>
      </c>
      <c r="O1585" s="8">
        <f t="shared" si="242"/>
        <v>0</v>
      </c>
      <c r="P1585" s="8">
        <f t="shared" si="243"/>
        <v>33</v>
      </c>
      <c r="Q1585" s="9">
        <f t="shared" si="244"/>
        <v>48.7</v>
      </c>
      <c r="R1585" s="9">
        <f t="shared" si="245"/>
        <v>33.25</v>
      </c>
      <c r="S1585" s="9">
        <f t="shared" si="246"/>
        <v>33.6</v>
      </c>
      <c r="T1585" s="9">
        <f t="shared" si="247"/>
        <v>39.5</v>
      </c>
      <c r="U1585" s="8">
        <f t="shared" si="248"/>
        <v>38.516666666666673</v>
      </c>
      <c r="V1585" s="8">
        <f t="shared" si="249"/>
        <v>38.762500000000003</v>
      </c>
    </row>
    <row r="1586" spans="1:22" ht="13.5" x14ac:dyDescent="0.25">
      <c r="A1586" s="3">
        <f>RSI!A1586</f>
        <v>44320</v>
      </c>
      <c r="B1586" s="2">
        <f>RSI!B1586</f>
        <v>2.3445</v>
      </c>
      <c r="C1586" s="2">
        <f>RSI!I1586</f>
        <v>23.482640376000361</v>
      </c>
      <c r="D1586" s="2">
        <f>MACD!E1586</f>
        <v>-2.085306963384026E-2</v>
      </c>
      <c r="E1586" s="2">
        <f>MACD!F1586</f>
        <v>-1.1848909308082639E-3</v>
      </c>
      <c r="F1586" s="2">
        <f>'Moving Avg'!D1586</f>
        <v>2.3969800000000001</v>
      </c>
      <c r="G1586" s="2">
        <f>'Moving Avg'!F1586</f>
        <v>2.406825</v>
      </c>
      <c r="H1586" s="2">
        <f>'Moving Avg'!G1586</f>
        <v>2.6245140000000005</v>
      </c>
      <c r="I1586" s="2">
        <f>'Moving Avg'!H1586</f>
        <v>2.6337095000000015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50</v>
      </c>
      <c r="N1586" s="8">
        <f t="shared" si="241"/>
        <v>45</v>
      </c>
      <c r="O1586" s="8">
        <f t="shared" si="242"/>
        <v>0</v>
      </c>
      <c r="P1586" s="8">
        <f t="shared" si="243"/>
        <v>16.5</v>
      </c>
      <c r="Q1586" s="9">
        <f t="shared" si="244"/>
        <v>35.725000000000001</v>
      </c>
      <c r="R1586" s="9">
        <f t="shared" si="245"/>
        <v>23.125</v>
      </c>
      <c r="S1586" s="9">
        <f t="shared" si="246"/>
        <v>21.675000000000001</v>
      </c>
      <c r="T1586" s="9">
        <f t="shared" si="247"/>
        <v>27.875</v>
      </c>
      <c r="U1586" s="8">
        <f t="shared" si="248"/>
        <v>26.841666666666669</v>
      </c>
      <c r="V1586" s="8">
        <f t="shared" si="249"/>
        <v>27.1</v>
      </c>
    </row>
    <row r="1587" spans="1:22" ht="13.5" x14ac:dyDescent="0.25">
      <c r="A1587" s="3">
        <f>RSI!A1587</f>
        <v>44321</v>
      </c>
      <c r="B1587" s="2">
        <f>RSI!B1587</f>
        <v>2.4100999999999999</v>
      </c>
      <c r="C1587" s="2">
        <f>RSI!I1587</f>
        <v>40.259935875745334</v>
      </c>
      <c r="D1587" s="2">
        <f>MACD!E1587</f>
        <v>-2.1947820575801469E-2</v>
      </c>
      <c r="E1587" s="2">
        <f>MACD!F1587</f>
        <v>-5.3374768598069052E-3</v>
      </c>
      <c r="F1587" s="2">
        <f>'Moving Avg'!D1587</f>
        <v>2.3969800000000001</v>
      </c>
      <c r="G1587" s="2">
        <f>'Moving Avg'!F1587</f>
        <v>2.4035399999999996</v>
      </c>
      <c r="H1587" s="2">
        <f>'Moving Avg'!G1587</f>
        <v>2.6145720000000008</v>
      </c>
      <c r="I1587" s="2">
        <f>'Moving Avg'!H1587</f>
        <v>2.6324670000000014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45</v>
      </c>
      <c r="O1587" s="8">
        <f t="shared" si="242"/>
        <v>0</v>
      </c>
      <c r="P1587" s="8">
        <f t="shared" si="243"/>
        <v>16.5</v>
      </c>
      <c r="Q1587" s="9">
        <f t="shared" si="244"/>
        <v>26.975000000000001</v>
      </c>
      <c r="R1587" s="9">
        <f t="shared" si="245"/>
        <v>18.125</v>
      </c>
      <c r="S1587" s="9">
        <f t="shared" si="246"/>
        <v>17.925000000000001</v>
      </c>
      <c r="T1587" s="9">
        <f t="shared" si="247"/>
        <v>21.625</v>
      </c>
      <c r="U1587" s="8">
        <f t="shared" si="248"/>
        <v>21.008333333333336</v>
      </c>
      <c r="V1587" s="8">
        <f t="shared" si="249"/>
        <v>21.162500000000001</v>
      </c>
    </row>
    <row r="1588" spans="1:22" ht="13.5" x14ac:dyDescent="0.25">
      <c r="A1588" s="3">
        <f>RSI!A1588</f>
        <v>44322</v>
      </c>
      <c r="B1588" s="2">
        <f>RSI!B1588</f>
        <v>2.4100999999999999</v>
      </c>
      <c r="C1588" s="2">
        <f>RSI!I1588</f>
        <v>40.259935875745334</v>
      </c>
      <c r="D1588" s="2">
        <f>MACD!E1588</f>
        <v>-2.2555413814365988E-2</v>
      </c>
      <c r="E1588" s="2">
        <f>MACD!F1588</f>
        <v>-8.7810642507187217E-3</v>
      </c>
      <c r="F1588" s="2">
        <f>'Moving Avg'!D1588</f>
        <v>2.3969800000000001</v>
      </c>
      <c r="G1588" s="2">
        <f>'Moving Avg'!F1588</f>
        <v>2.4035399999999996</v>
      </c>
      <c r="H1588" s="2">
        <f>'Moving Avg'!G1588</f>
        <v>2.6046299999999998</v>
      </c>
      <c r="I1588" s="2">
        <f>'Moving Avg'!H1588</f>
        <v>2.6312245000000005</v>
      </c>
      <c r="J1588" s="6" t="str">
        <f>OBV!F1588</f>
        <v>BEARISH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45</v>
      </c>
      <c r="O1588" s="8">
        <f t="shared" si="242"/>
        <v>0</v>
      </c>
      <c r="P1588" s="8">
        <f t="shared" si="243"/>
        <v>16.5</v>
      </c>
      <c r="Q1588" s="9">
        <f t="shared" si="244"/>
        <v>26.975000000000001</v>
      </c>
      <c r="R1588" s="9">
        <f t="shared" si="245"/>
        <v>18.125</v>
      </c>
      <c r="S1588" s="9">
        <f t="shared" si="246"/>
        <v>17.925000000000001</v>
      </c>
      <c r="T1588" s="9">
        <f t="shared" si="247"/>
        <v>21.625</v>
      </c>
      <c r="U1588" s="8">
        <f t="shared" si="248"/>
        <v>21.008333333333336</v>
      </c>
      <c r="V1588" s="8">
        <f t="shared" si="249"/>
        <v>21.162500000000001</v>
      </c>
    </row>
    <row r="1589" spans="1:22" ht="13.5" x14ac:dyDescent="0.25">
      <c r="A1589" s="3">
        <f>RSI!A1589</f>
        <v>44323</v>
      </c>
      <c r="B1589" s="2">
        <f>RSI!B1589</f>
        <v>2.3351000000000002</v>
      </c>
      <c r="C1589" s="2">
        <f>RSI!I1589</f>
        <v>31.191619013062436</v>
      </c>
      <c r="D1589" s="2">
        <f>MACD!E1589</f>
        <v>-1.7218851094559007E-2</v>
      </c>
      <c r="E1589" s="2">
        <f>MACD!F1589</f>
        <v>-1.0468621619486779E-2</v>
      </c>
      <c r="F1589" s="2">
        <f>'Moving Avg'!D1589</f>
        <v>2.38198</v>
      </c>
      <c r="G1589" s="2">
        <f>'Moving Avg'!F1589</f>
        <v>2.4030699999999996</v>
      </c>
      <c r="H1589" s="2">
        <f>'Moving Avg'!G1589</f>
        <v>2.593188</v>
      </c>
      <c r="I1589" s="2">
        <f>'Moving Avg'!H1589</f>
        <v>2.6296070000000009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  <c r="M1589" s="8">
        <f t="shared" si="240"/>
        <v>25</v>
      </c>
      <c r="N1589" s="8">
        <f t="shared" si="241"/>
        <v>45</v>
      </c>
      <c r="O1589" s="8">
        <f t="shared" si="242"/>
        <v>0</v>
      </c>
      <c r="P1589" s="8">
        <f t="shared" si="243"/>
        <v>33</v>
      </c>
      <c r="Q1589" s="9">
        <f t="shared" si="244"/>
        <v>29.45</v>
      </c>
      <c r="R1589" s="9">
        <f t="shared" si="245"/>
        <v>22.25</v>
      </c>
      <c r="S1589" s="9">
        <f t="shared" si="246"/>
        <v>25.35</v>
      </c>
      <c r="T1589" s="9">
        <f t="shared" si="247"/>
        <v>25.75</v>
      </c>
      <c r="U1589" s="8">
        <f t="shared" si="248"/>
        <v>25.683333333333337</v>
      </c>
      <c r="V1589" s="8">
        <f t="shared" si="249"/>
        <v>25.700000000000003</v>
      </c>
    </row>
    <row r="1590" spans="1:22" ht="13.5" x14ac:dyDescent="0.25">
      <c r="A1590" s="3">
        <f>RSI!A1590</f>
        <v>44326</v>
      </c>
      <c r="B1590" s="2">
        <f>RSI!B1590</f>
        <v>2.4100999999999999</v>
      </c>
      <c r="C1590" s="2">
        <f>RSI!I1590</f>
        <v>44.62417105126282</v>
      </c>
      <c r="D1590" s="2">
        <f>MACD!E1590</f>
        <v>-1.7542411914145628E-2</v>
      </c>
      <c r="E1590" s="2">
        <f>MACD!F1590</f>
        <v>-1.188337967841855E-2</v>
      </c>
      <c r="F1590" s="2">
        <f>'Moving Avg'!D1590</f>
        <v>2.38198</v>
      </c>
      <c r="G1590" s="2">
        <f>'Moving Avg'!F1590</f>
        <v>2.4030699999999996</v>
      </c>
      <c r="H1590" s="2">
        <f>'Moving Avg'!G1590</f>
        <v>2.5832460000000004</v>
      </c>
      <c r="I1590" s="2">
        <f>'Moving Avg'!H1590</f>
        <v>2.6283645000000013</v>
      </c>
      <c r="J1590" s="6" t="str">
        <f>OBV!F1590</f>
        <v>BEARISH</v>
      </c>
      <c r="K1590" s="6" t="str">
        <f>OBV!G1590</f>
        <v>STRONG</v>
      </c>
      <c r="L1590" s="6" t="str">
        <f>OBV!H1590</f>
        <v>NEUTRAL</v>
      </c>
      <c r="M1590" s="8">
        <f t="shared" si="240"/>
        <v>25</v>
      </c>
      <c r="N1590" s="8">
        <f t="shared" si="241"/>
        <v>45</v>
      </c>
      <c r="O1590" s="8">
        <f t="shared" si="242"/>
        <v>0</v>
      </c>
      <c r="P1590" s="8">
        <f t="shared" si="243"/>
        <v>33</v>
      </c>
      <c r="Q1590" s="9">
        <f t="shared" si="244"/>
        <v>29.45</v>
      </c>
      <c r="R1590" s="9">
        <f t="shared" si="245"/>
        <v>22.25</v>
      </c>
      <c r="S1590" s="9">
        <f t="shared" si="246"/>
        <v>25.35</v>
      </c>
      <c r="T1590" s="9">
        <f t="shared" si="247"/>
        <v>25.75</v>
      </c>
      <c r="U1590" s="8">
        <f t="shared" si="248"/>
        <v>25.683333333333337</v>
      </c>
      <c r="V1590" s="8">
        <f t="shared" si="249"/>
        <v>25.700000000000003</v>
      </c>
    </row>
    <row r="1591" spans="1:22" ht="13.5" x14ac:dyDescent="0.25">
      <c r="A1591" s="3">
        <f>RSI!A1591</f>
        <v>44327</v>
      </c>
      <c r="B1591" s="2">
        <f>RSI!B1591</f>
        <v>2.4100999999999999</v>
      </c>
      <c r="C1591" s="2">
        <f>RSI!I1591</f>
        <v>44.62417105126282</v>
      </c>
      <c r="D1591" s="2">
        <f>MACD!E1591</f>
        <v>-1.759600045468579E-2</v>
      </c>
      <c r="E1591" s="2">
        <f>MACD!F1591</f>
        <v>-1.3025903833671998E-2</v>
      </c>
      <c r="F1591" s="2">
        <f>'Moving Avg'!D1591</f>
        <v>2.3951000000000002</v>
      </c>
      <c r="G1591" s="2">
        <f>'Moving Avg'!F1591</f>
        <v>2.4030699999999996</v>
      </c>
      <c r="H1591" s="2">
        <f>'Moving Avg'!G1591</f>
        <v>2.5731160000000002</v>
      </c>
      <c r="I1591" s="2">
        <f>'Moving Avg'!H1591</f>
        <v>2.6271220000000017</v>
      </c>
      <c r="J1591" s="6" t="str">
        <f>OBV!F1591</f>
        <v>BEARISH</v>
      </c>
      <c r="K1591" s="6" t="str">
        <f>OBV!G1591</f>
        <v>STRONG</v>
      </c>
      <c r="L1591" s="6" t="str">
        <f>OBV!H1591</f>
        <v>BEARISH DIVERGENCE</v>
      </c>
      <c r="M1591" s="8">
        <f t="shared" si="240"/>
        <v>25</v>
      </c>
      <c r="N1591" s="8">
        <f t="shared" si="241"/>
        <v>45</v>
      </c>
      <c r="O1591" s="8">
        <f t="shared" si="242"/>
        <v>0</v>
      </c>
      <c r="P1591" s="8">
        <f t="shared" si="243"/>
        <v>33</v>
      </c>
      <c r="Q1591" s="9">
        <f t="shared" si="244"/>
        <v>29.45</v>
      </c>
      <c r="R1591" s="9">
        <f t="shared" si="245"/>
        <v>22.25</v>
      </c>
      <c r="S1591" s="9">
        <f t="shared" si="246"/>
        <v>25.35</v>
      </c>
      <c r="T1591" s="9">
        <f t="shared" si="247"/>
        <v>25.75</v>
      </c>
      <c r="U1591" s="8">
        <f t="shared" si="248"/>
        <v>25.683333333333337</v>
      </c>
      <c r="V1591" s="8">
        <f t="shared" si="249"/>
        <v>25.700000000000003</v>
      </c>
    </row>
    <row r="1592" spans="1:22" ht="13.5" x14ac:dyDescent="0.25">
      <c r="A1592" s="3">
        <f>RSI!A1592</f>
        <v>44333</v>
      </c>
      <c r="B1592" s="2">
        <f>RSI!B1592</f>
        <v>2.4100999999999999</v>
      </c>
      <c r="C1592" s="2">
        <f>RSI!I1592</f>
        <v>44.62417105126282</v>
      </c>
      <c r="D1592" s="2">
        <f>MACD!E1592</f>
        <v>-1.7437461556765399E-2</v>
      </c>
      <c r="E1592" s="2">
        <f>MACD!F1592</f>
        <v>-1.390821537829068E-2</v>
      </c>
      <c r="F1592" s="2">
        <f>'Moving Avg'!D1592</f>
        <v>2.3951000000000002</v>
      </c>
      <c r="G1592" s="2">
        <f>'Moving Avg'!F1592</f>
        <v>2.4030699999999996</v>
      </c>
      <c r="H1592" s="2">
        <f>'Moving Avg'!G1592</f>
        <v>2.5629860000000004</v>
      </c>
      <c r="I1592" s="2">
        <f>'Moving Avg'!H1592</f>
        <v>2.6258795000000008</v>
      </c>
      <c r="J1592" s="6" t="str">
        <f>OBV!F1592</f>
        <v>BEARISH</v>
      </c>
      <c r="K1592" s="6" t="str">
        <f>OBV!G1592</f>
        <v>STRONG</v>
      </c>
      <c r="L1592" s="6" t="str">
        <f>OBV!H1592</f>
        <v>NEUTRAL</v>
      </c>
      <c r="M1592" s="8">
        <f t="shared" si="240"/>
        <v>25</v>
      </c>
      <c r="N1592" s="8">
        <f t="shared" si="241"/>
        <v>45</v>
      </c>
      <c r="O1592" s="8">
        <f t="shared" si="242"/>
        <v>0</v>
      </c>
      <c r="P1592" s="8">
        <f t="shared" si="243"/>
        <v>33</v>
      </c>
      <c r="Q1592" s="9">
        <f t="shared" si="244"/>
        <v>29.45</v>
      </c>
      <c r="R1592" s="9">
        <f t="shared" si="245"/>
        <v>22.25</v>
      </c>
      <c r="S1592" s="9">
        <f t="shared" si="246"/>
        <v>25.35</v>
      </c>
      <c r="T1592" s="9">
        <f t="shared" si="247"/>
        <v>25.75</v>
      </c>
      <c r="U1592" s="8">
        <f t="shared" si="248"/>
        <v>25.683333333333337</v>
      </c>
      <c r="V1592" s="8">
        <f t="shared" si="249"/>
        <v>25.700000000000003</v>
      </c>
    </row>
    <row r="1593" spans="1:22" ht="13.5" x14ac:dyDescent="0.25">
      <c r="A1593" s="3">
        <f>RSI!A1593</f>
        <v>44334</v>
      </c>
      <c r="B1593" s="2">
        <f>RSI!B1593</f>
        <v>2.4100999999999999</v>
      </c>
      <c r="C1593" s="2">
        <f>RSI!I1593</f>
        <v>44.62417105126282</v>
      </c>
      <c r="D1593" s="2">
        <f>MACD!E1593</f>
        <v>-1.7114532658887516E-2</v>
      </c>
      <c r="E1593" s="2">
        <f>MACD!F1593</f>
        <v>-1.4549478834410049E-2</v>
      </c>
      <c r="F1593" s="2">
        <f>'Moving Avg'!D1593</f>
        <v>2.3951000000000002</v>
      </c>
      <c r="G1593" s="2">
        <f>'Moving Avg'!F1593</f>
        <v>2.4030699999999996</v>
      </c>
      <c r="H1593" s="2">
        <f>'Moving Avg'!G1593</f>
        <v>2.5541700000000001</v>
      </c>
      <c r="I1593" s="2">
        <f>'Moving Avg'!H1593</f>
        <v>2.6246370000000012</v>
      </c>
      <c r="J1593" s="6" t="str">
        <f>OBV!F1593</f>
        <v>BEARISH</v>
      </c>
      <c r="K1593" s="6" t="str">
        <f>OBV!G1593</f>
        <v>STRONG</v>
      </c>
      <c r="L1593" s="6" t="str">
        <f>OBV!H1593</f>
        <v>NEUTRAL</v>
      </c>
      <c r="M1593" s="8">
        <f t="shared" si="240"/>
        <v>25</v>
      </c>
      <c r="N1593" s="8">
        <f t="shared" si="241"/>
        <v>45</v>
      </c>
      <c r="O1593" s="8">
        <f t="shared" si="242"/>
        <v>0</v>
      </c>
      <c r="P1593" s="8">
        <f t="shared" si="243"/>
        <v>33</v>
      </c>
      <c r="Q1593" s="9">
        <f t="shared" si="244"/>
        <v>29.45</v>
      </c>
      <c r="R1593" s="9">
        <f t="shared" si="245"/>
        <v>22.25</v>
      </c>
      <c r="S1593" s="9">
        <f t="shared" si="246"/>
        <v>25.35</v>
      </c>
      <c r="T1593" s="9">
        <f t="shared" si="247"/>
        <v>25.75</v>
      </c>
      <c r="U1593" s="8">
        <f t="shared" si="248"/>
        <v>25.683333333333337</v>
      </c>
      <c r="V1593" s="8">
        <f t="shared" si="249"/>
        <v>25.700000000000003</v>
      </c>
    </row>
    <row r="1594" spans="1:22" ht="13.5" x14ac:dyDescent="0.25">
      <c r="A1594" s="3">
        <f>RSI!A1594</f>
        <v>44335</v>
      </c>
      <c r="B1594" s="2">
        <f>RSI!B1594</f>
        <v>2.4100999999999999</v>
      </c>
      <c r="C1594" s="2">
        <f>RSI!I1594</f>
        <v>44.62417105126282</v>
      </c>
      <c r="D1594" s="2">
        <f>MACD!E1594</f>
        <v>-1.6666488278397562E-2</v>
      </c>
      <c r="E1594" s="2">
        <f>MACD!F1594</f>
        <v>-1.4972880723207554E-2</v>
      </c>
      <c r="F1594" s="2">
        <f>'Moving Avg'!D1594</f>
        <v>2.4100999999999999</v>
      </c>
      <c r="G1594" s="2">
        <f>'Moving Avg'!F1594</f>
        <v>2.4030699999999996</v>
      </c>
      <c r="H1594" s="2">
        <f>'Moving Avg'!G1594</f>
        <v>2.5453540000000001</v>
      </c>
      <c r="I1594" s="2">
        <f>'Moving Avg'!H1594</f>
        <v>2.6233945000000016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25</v>
      </c>
      <c r="N1594" s="8">
        <f t="shared" si="241"/>
        <v>45</v>
      </c>
      <c r="O1594" s="8">
        <f t="shared" si="242"/>
        <v>0</v>
      </c>
      <c r="P1594" s="8">
        <f t="shared" si="243"/>
        <v>83.5</v>
      </c>
      <c r="Q1594" s="9">
        <f t="shared" si="244"/>
        <v>37.024999999999999</v>
      </c>
      <c r="R1594" s="9">
        <f t="shared" si="245"/>
        <v>34.875</v>
      </c>
      <c r="S1594" s="9">
        <f t="shared" si="246"/>
        <v>48.075000000000003</v>
      </c>
      <c r="T1594" s="9">
        <f t="shared" si="247"/>
        <v>38.375</v>
      </c>
      <c r="U1594" s="8">
        <f t="shared" si="248"/>
        <v>39.991666666666667</v>
      </c>
      <c r="V1594" s="8">
        <f t="shared" si="249"/>
        <v>39.587500000000006</v>
      </c>
    </row>
    <row r="1595" spans="1:22" ht="13.5" x14ac:dyDescent="0.25">
      <c r="A1595" s="3">
        <f>RSI!A1595</f>
        <v>44336</v>
      </c>
      <c r="B1595" s="2">
        <f>RSI!B1595</f>
        <v>2.4100999999999999</v>
      </c>
      <c r="C1595" s="2">
        <f>RSI!I1595</f>
        <v>44.62417105126282</v>
      </c>
      <c r="D1595" s="2">
        <f>MACD!E1595</f>
        <v>-1.6125524866009044E-2</v>
      </c>
      <c r="E1595" s="2">
        <f>MACD!F1595</f>
        <v>-1.5203409551767853E-2</v>
      </c>
      <c r="F1595" s="2">
        <f>'Moving Avg'!D1595</f>
        <v>2.4100999999999999</v>
      </c>
      <c r="G1595" s="2">
        <f>'Moving Avg'!F1595</f>
        <v>2.40307</v>
      </c>
      <c r="H1595" s="2">
        <f>'Moving Avg'!G1595</f>
        <v>2.5365379999999997</v>
      </c>
      <c r="I1595" s="2">
        <f>'Moving Avg'!H1595</f>
        <v>2.6214720000000011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45</v>
      </c>
      <c r="O1595" s="8">
        <f t="shared" si="242"/>
        <v>0</v>
      </c>
      <c r="P1595" s="8">
        <f t="shared" si="243"/>
        <v>33</v>
      </c>
      <c r="Q1595" s="9">
        <f t="shared" si="244"/>
        <v>29.45</v>
      </c>
      <c r="R1595" s="9">
        <f t="shared" si="245"/>
        <v>22.25</v>
      </c>
      <c r="S1595" s="9">
        <f t="shared" si="246"/>
        <v>25.35</v>
      </c>
      <c r="T1595" s="9">
        <f t="shared" si="247"/>
        <v>25.75</v>
      </c>
      <c r="U1595" s="8">
        <f t="shared" si="248"/>
        <v>25.683333333333337</v>
      </c>
      <c r="V1595" s="8">
        <f t="shared" si="249"/>
        <v>25.700000000000003</v>
      </c>
    </row>
    <row r="1596" spans="1:22" ht="13.5" x14ac:dyDescent="0.25">
      <c r="A1596" s="3">
        <f>RSI!A1596</f>
        <v>44337</v>
      </c>
      <c r="B1596" s="2">
        <f>RSI!B1596</f>
        <v>2.4100999999999999</v>
      </c>
      <c r="C1596" s="2">
        <f>RSI!I1596</f>
        <v>44.62417105126282</v>
      </c>
      <c r="D1596" s="2">
        <f>MACD!E1596</f>
        <v>-2.5610234159823886E-2</v>
      </c>
      <c r="E1596" s="2">
        <f>MACD!F1596</f>
        <v>-1.7284774473379061E-2</v>
      </c>
      <c r="F1596" s="2">
        <f>'Moving Avg'!D1596</f>
        <v>2.4100999999999999</v>
      </c>
      <c r="G1596" s="2">
        <f>'Moving Avg'!F1596</f>
        <v>2.40307</v>
      </c>
      <c r="H1596" s="2">
        <f>'Moving Avg'!G1596</f>
        <v>2.5277219999999998</v>
      </c>
      <c r="I1596" s="2">
        <f>'Moving Avg'!H1596</f>
        <v>2.6195025000000012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45</v>
      </c>
      <c r="O1596" s="8">
        <f t="shared" si="242"/>
        <v>0</v>
      </c>
      <c r="P1596" s="8">
        <f t="shared" si="243"/>
        <v>33</v>
      </c>
      <c r="Q1596" s="9">
        <f t="shared" si="244"/>
        <v>29.45</v>
      </c>
      <c r="R1596" s="9">
        <f t="shared" si="245"/>
        <v>22.25</v>
      </c>
      <c r="S1596" s="9">
        <f t="shared" si="246"/>
        <v>25.35</v>
      </c>
      <c r="T1596" s="9">
        <f t="shared" si="247"/>
        <v>25.75</v>
      </c>
      <c r="U1596" s="8">
        <f t="shared" si="248"/>
        <v>25.683333333333337</v>
      </c>
      <c r="V1596" s="8">
        <f t="shared" si="249"/>
        <v>25.700000000000003</v>
      </c>
    </row>
    <row r="1597" spans="1:22" ht="13.5" x14ac:dyDescent="0.25">
      <c r="A1597" s="3">
        <f>RSI!A1597</f>
        <v>44340</v>
      </c>
      <c r="B1597" s="2">
        <f>RSI!B1597</f>
        <v>2.4100999999999999</v>
      </c>
      <c r="C1597" s="2">
        <f>RSI!I1597</f>
        <v>44.62417105126282</v>
      </c>
      <c r="D1597" s="2">
        <f>MACD!E1597</f>
        <v>-2.3404690339766443E-2</v>
      </c>
      <c r="E1597" s="2">
        <f>MACD!F1597</f>
        <v>-1.8508757646656538E-2</v>
      </c>
      <c r="F1597" s="2">
        <f>'Moving Avg'!D1597</f>
        <v>2.4100999999999999</v>
      </c>
      <c r="G1597" s="2">
        <f>'Moving Avg'!F1597</f>
        <v>2.40307</v>
      </c>
      <c r="H1597" s="2">
        <f>'Moving Avg'!G1597</f>
        <v>2.5189059999999999</v>
      </c>
      <c r="I1597" s="2">
        <f>'Moving Avg'!H1597</f>
        <v>2.6175330000000008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45</v>
      </c>
      <c r="O1597" s="8">
        <f t="shared" si="242"/>
        <v>0</v>
      </c>
      <c r="P1597" s="8">
        <f t="shared" si="243"/>
        <v>33</v>
      </c>
      <c r="Q1597" s="9">
        <f t="shared" si="244"/>
        <v>29.45</v>
      </c>
      <c r="R1597" s="9">
        <f t="shared" si="245"/>
        <v>22.25</v>
      </c>
      <c r="S1597" s="9">
        <f t="shared" si="246"/>
        <v>25.35</v>
      </c>
      <c r="T1597" s="9">
        <f t="shared" si="247"/>
        <v>25.75</v>
      </c>
      <c r="U1597" s="8">
        <f t="shared" si="248"/>
        <v>25.683333333333337</v>
      </c>
      <c r="V1597" s="8">
        <f t="shared" si="249"/>
        <v>25.700000000000003</v>
      </c>
    </row>
    <row r="1598" spans="1:22" ht="13.5" x14ac:dyDescent="0.25">
      <c r="A1598" s="3">
        <f>RSI!A1598</f>
        <v>44341</v>
      </c>
      <c r="B1598" s="2">
        <f>RSI!B1598</f>
        <v>2.4100999999999999</v>
      </c>
      <c r="C1598" s="2">
        <f>RSI!I1598</f>
        <v>44.624171051262827</v>
      </c>
      <c r="D1598" s="2">
        <f>MACD!E1598</f>
        <v>-2.1409980049524879E-2</v>
      </c>
      <c r="E1598" s="2">
        <f>MACD!F1598</f>
        <v>-1.9089002127230206E-2</v>
      </c>
      <c r="F1598" s="2">
        <f>'Moving Avg'!D1598</f>
        <v>2.4100999999999999</v>
      </c>
      <c r="G1598" s="2">
        <f>'Moving Avg'!F1598</f>
        <v>2.40307</v>
      </c>
      <c r="H1598" s="2">
        <f>'Moving Avg'!G1598</f>
        <v>2.5100899999999999</v>
      </c>
      <c r="I1598" s="2">
        <f>'Moving Avg'!H1598</f>
        <v>2.6155635000000008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45</v>
      </c>
      <c r="O1598" s="8">
        <f t="shared" si="242"/>
        <v>0</v>
      </c>
      <c r="P1598" s="8">
        <f t="shared" si="243"/>
        <v>33</v>
      </c>
      <c r="Q1598" s="9">
        <f t="shared" si="244"/>
        <v>29.45</v>
      </c>
      <c r="R1598" s="9">
        <f t="shared" si="245"/>
        <v>22.25</v>
      </c>
      <c r="S1598" s="9">
        <f t="shared" si="246"/>
        <v>25.35</v>
      </c>
      <c r="T1598" s="9">
        <f t="shared" si="247"/>
        <v>25.75</v>
      </c>
      <c r="U1598" s="8">
        <f t="shared" si="248"/>
        <v>25.683333333333337</v>
      </c>
      <c r="V1598" s="8">
        <f t="shared" si="249"/>
        <v>25.700000000000003</v>
      </c>
    </row>
    <row r="1599" spans="1:22" ht="13.5" x14ac:dyDescent="0.25">
      <c r="A1599" s="3">
        <f>RSI!A1599</f>
        <v>44342</v>
      </c>
      <c r="B1599" s="2">
        <f>RSI!B1599</f>
        <v>2.4100999999999999</v>
      </c>
      <c r="C1599" s="2">
        <f>RSI!I1599</f>
        <v>44.624171051262827</v>
      </c>
      <c r="D1599" s="2">
        <f>MACD!E1599</f>
        <v>-3.1141646003899126E-2</v>
      </c>
      <c r="E1599" s="2">
        <f>MACD!F1599</f>
        <v>-2.1499530902563992E-2</v>
      </c>
      <c r="F1599" s="2">
        <f>'Moving Avg'!D1599</f>
        <v>2.4100999999999999</v>
      </c>
      <c r="G1599" s="2">
        <f>'Moving Avg'!F1599</f>
        <v>2.40307</v>
      </c>
      <c r="H1599" s="2">
        <f>'Moving Avg'!G1599</f>
        <v>2.501274</v>
      </c>
      <c r="I1599" s="2">
        <f>'Moving Avg'!H1599</f>
        <v>2.6135940000000017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33</v>
      </c>
      <c r="Q1599" s="9">
        <f t="shared" si="244"/>
        <v>29.45</v>
      </c>
      <c r="R1599" s="9">
        <f t="shared" si="245"/>
        <v>22.25</v>
      </c>
      <c r="S1599" s="9">
        <f t="shared" si="246"/>
        <v>25.35</v>
      </c>
      <c r="T1599" s="9">
        <f t="shared" si="247"/>
        <v>25.75</v>
      </c>
      <c r="U1599" s="8">
        <f t="shared" si="248"/>
        <v>25.683333333333337</v>
      </c>
      <c r="V1599" s="8">
        <f t="shared" si="249"/>
        <v>25.700000000000003</v>
      </c>
    </row>
    <row r="1600" spans="1:22" ht="13.5" x14ac:dyDescent="0.25">
      <c r="A1600" s="3">
        <f>RSI!A1600</f>
        <v>44343</v>
      </c>
      <c r="B1600" s="2">
        <f>RSI!B1600</f>
        <v>2.4100999999999999</v>
      </c>
      <c r="C1600" s="2">
        <f>RSI!I1600</f>
        <v>44.62417105126282</v>
      </c>
      <c r="D1600" s="2">
        <f>MACD!E1600</f>
        <v>-2.7727519375515541E-2</v>
      </c>
      <c r="E1600" s="2">
        <f>MACD!F1600</f>
        <v>-2.2745128597154302E-2</v>
      </c>
      <c r="F1600" s="2">
        <f>'Moving Avg'!D1600</f>
        <v>2.4100999999999999</v>
      </c>
      <c r="G1600" s="2">
        <f>'Moving Avg'!F1600</f>
        <v>2.40307</v>
      </c>
      <c r="H1600" s="2">
        <f>'Moving Avg'!G1600</f>
        <v>2.4941459999999998</v>
      </c>
      <c r="I1600" s="2">
        <f>'Moving Avg'!H1600</f>
        <v>2.6116245000000013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33</v>
      </c>
      <c r="Q1600" s="9">
        <f t="shared" si="244"/>
        <v>29.45</v>
      </c>
      <c r="R1600" s="9">
        <f t="shared" si="245"/>
        <v>22.25</v>
      </c>
      <c r="S1600" s="9">
        <f t="shared" si="246"/>
        <v>25.35</v>
      </c>
      <c r="T1600" s="9">
        <f t="shared" si="247"/>
        <v>25.75</v>
      </c>
      <c r="U1600" s="8">
        <f t="shared" si="248"/>
        <v>25.683333333333337</v>
      </c>
      <c r="V1600" s="8">
        <f t="shared" si="249"/>
        <v>25.700000000000003</v>
      </c>
    </row>
    <row r="1601" spans="1:22" ht="13.5" x14ac:dyDescent="0.25">
      <c r="A1601" s="3">
        <f>RSI!A1601</f>
        <v>44344</v>
      </c>
      <c r="B1601" s="2">
        <f>RSI!B1601</f>
        <v>2.3914</v>
      </c>
      <c r="C1601" s="2">
        <f>RSI!I1601</f>
        <v>40.202539597445437</v>
      </c>
      <c r="D1601" s="2">
        <f>MACD!E1601</f>
        <v>-2.3351465528485882E-2</v>
      </c>
      <c r="E1601" s="2">
        <f>MACD!F1601</f>
        <v>-2.2866395983420617E-2</v>
      </c>
      <c r="F1601" s="2">
        <f>'Moving Avg'!D1601</f>
        <v>2.4063600000000003</v>
      </c>
      <c r="G1601" s="2">
        <f>'Moving Avg'!F1601</f>
        <v>2.4021349999999999</v>
      </c>
      <c r="H1601" s="2">
        <f>'Moving Avg'!G1601</f>
        <v>2.485706</v>
      </c>
      <c r="I1601" s="2">
        <f>'Moving Avg'!H1601</f>
        <v>2.6095615000000008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45</v>
      </c>
      <c r="O1601" s="8">
        <f t="shared" si="242"/>
        <v>0</v>
      </c>
      <c r="P1601" s="8">
        <f t="shared" si="243"/>
        <v>16.5</v>
      </c>
      <c r="Q1601" s="9">
        <f t="shared" si="244"/>
        <v>26.975000000000001</v>
      </c>
      <c r="R1601" s="9">
        <f t="shared" si="245"/>
        <v>18.125</v>
      </c>
      <c r="S1601" s="9">
        <f t="shared" si="246"/>
        <v>17.925000000000001</v>
      </c>
      <c r="T1601" s="9">
        <f t="shared" si="247"/>
        <v>21.625</v>
      </c>
      <c r="U1601" s="8">
        <f t="shared" si="248"/>
        <v>21.008333333333336</v>
      </c>
      <c r="V1601" s="8">
        <f t="shared" si="249"/>
        <v>21.162500000000001</v>
      </c>
    </row>
    <row r="1602" spans="1:22" ht="13.5" x14ac:dyDescent="0.25">
      <c r="A1602" s="3">
        <f>RSI!A1602</f>
        <v>44347</v>
      </c>
      <c r="B1602" s="2">
        <f>RSI!B1602</f>
        <v>2.4100999999999999</v>
      </c>
      <c r="C1602" s="2">
        <f>RSI!I1602</f>
        <v>45.968169285951952</v>
      </c>
      <c r="D1602" s="2">
        <f>MACD!E1602</f>
        <v>-2.0828899516954991E-2</v>
      </c>
      <c r="E1602" s="2">
        <f>MACD!F1602</f>
        <v>-2.2458896690127492E-2</v>
      </c>
      <c r="F1602" s="2">
        <f>'Moving Avg'!D1602</f>
        <v>2.4063600000000003</v>
      </c>
      <c r="G1602" s="2">
        <f>'Moving Avg'!F1602</f>
        <v>2.4021349999999999</v>
      </c>
      <c r="H1602" s="2">
        <f>'Moving Avg'!G1602</f>
        <v>2.4776399999999996</v>
      </c>
      <c r="I1602" s="2">
        <f>'Moving Avg'!H1602</f>
        <v>2.6075920000000008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11.225</v>
      </c>
      <c r="R1602" s="9">
        <f t="shared" si="245"/>
        <v>9.125</v>
      </c>
      <c r="S1602" s="9">
        <f t="shared" si="246"/>
        <v>11.175000000000001</v>
      </c>
      <c r="T1602" s="9">
        <f t="shared" si="247"/>
        <v>10.375</v>
      </c>
      <c r="U1602" s="8">
        <f t="shared" si="248"/>
        <v>10.508333333333335</v>
      </c>
      <c r="V1602" s="8">
        <f t="shared" si="249"/>
        <v>10.475000000000001</v>
      </c>
    </row>
    <row r="1603" spans="1:22" ht="13.5" x14ac:dyDescent="0.25">
      <c r="A1603" s="3">
        <f>RSI!A1603</f>
        <v>44348</v>
      </c>
      <c r="B1603" s="2">
        <f>RSI!B1603</f>
        <v>2.4382999999999999</v>
      </c>
      <c r="C1603" s="2">
        <f>RSI!I1603</f>
        <v>53.283391121817836</v>
      </c>
      <c r="D1603" s="2">
        <f>MACD!E1603</f>
        <v>-2.0704052647329441E-2</v>
      </c>
      <c r="E1603" s="2">
        <f>MACD!F1603</f>
        <v>-2.2107927881567884E-2</v>
      </c>
      <c r="F1603" s="2">
        <f>'Moving Avg'!D1603</f>
        <v>2.4119999999999999</v>
      </c>
      <c r="G1603" s="2">
        <f>'Moving Avg'!F1603</f>
        <v>2.4035449999999998</v>
      </c>
      <c r="H1603" s="2">
        <f>'Moving Avg'!G1603</f>
        <v>2.4701379999999999</v>
      </c>
      <c r="I1603" s="2">
        <f>'Moving Avg'!H1603</f>
        <v>2.6058570000000008</v>
      </c>
      <c r="J1603" s="6" t="str">
        <f>OBV!F1603</f>
        <v>BULLISH</v>
      </c>
      <c r="K1603" s="6" t="str">
        <f>OBV!G1603</f>
        <v>WEAK</v>
      </c>
      <c r="L1603" s="6" t="str">
        <f>OBV!H1603</f>
        <v>CONFIRMED BULLISH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67</v>
      </c>
      <c r="Q1603" s="9">
        <f t="shared" ref="Q1603:Q1666" si="254">0.35*M1603+N1603*0.35+O1603*0.15+P1603*0.15</f>
        <v>18.799999999999997</v>
      </c>
      <c r="R1603" s="9">
        <f t="shared" ref="R1603:R1666" si="255">M1603*0.2+N1603*0.2+O1603*0.35+P1603*0.25</f>
        <v>21.75</v>
      </c>
      <c r="S1603" s="9">
        <f t="shared" ref="S1603:S1666" si="256">M1603*0.15+N1603*0.15+O1603*0.25+P1603*0.45</f>
        <v>33.900000000000006</v>
      </c>
      <c r="T1603" s="9">
        <f t="shared" ref="T1603:T1666" si="257">0.25*SUM(M1603:P1603)</f>
        <v>23</v>
      </c>
      <c r="U1603" s="8">
        <f t="shared" ref="U1603:U1666" si="258">SUM(Q1603:S1603)/3</f>
        <v>24.816666666666666</v>
      </c>
      <c r="V1603" s="8">
        <f t="shared" ref="V1603:V1666" si="259">SUM(Q1603:T1603)/4</f>
        <v>24.362500000000001</v>
      </c>
    </row>
    <row r="1604" spans="1:22" ht="13.5" x14ac:dyDescent="0.25">
      <c r="A1604" s="3">
        <f>RSI!A1604</f>
        <v>44349</v>
      </c>
      <c r="B1604" s="2">
        <f>RSI!B1604</f>
        <v>2.4851999999999999</v>
      </c>
      <c r="C1604" s="2">
        <f>RSI!I1604</f>
        <v>62.400688634033152</v>
      </c>
      <c r="D1604" s="2">
        <f>MACD!E1604</f>
        <v>-2.4165736123863635E-2</v>
      </c>
      <c r="E1604" s="2">
        <f>MACD!F1604</f>
        <v>-2.2519489530027036E-2</v>
      </c>
      <c r="F1604" s="2">
        <f>'Moving Avg'!D1604</f>
        <v>2.4270199999999997</v>
      </c>
      <c r="G1604" s="2">
        <f>'Moving Avg'!F1604</f>
        <v>2.4072999999999998</v>
      </c>
      <c r="H1604" s="2">
        <f>'Moving Avg'!G1604</f>
        <v>2.4635739999999999</v>
      </c>
      <c r="I1604" s="2">
        <f>'Moving Avg'!H1604</f>
        <v>2.6043099999999999</v>
      </c>
      <c r="J1604" s="6" t="str">
        <f>OBV!F1604</f>
        <v>BULLISH</v>
      </c>
      <c r="K1604" s="6" t="str">
        <f>OBV!G1604</f>
        <v>WEAK</v>
      </c>
      <c r="L1604" s="6" t="str">
        <f>OBV!H1604</f>
        <v>CONFIRMED BULLISH</v>
      </c>
      <c r="M1604" s="8">
        <f t="shared" si="250"/>
        <v>25</v>
      </c>
      <c r="N1604" s="8">
        <f t="shared" si="251"/>
        <v>45</v>
      </c>
      <c r="O1604" s="8">
        <f t="shared" si="252"/>
        <v>0</v>
      </c>
      <c r="P1604" s="8">
        <f t="shared" si="253"/>
        <v>67</v>
      </c>
      <c r="Q1604" s="9">
        <f t="shared" si="254"/>
        <v>34.549999999999997</v>
      </c>
      <c r="R1604" s="9">
        <f t="shared" si="255"/>
        <v>30.75</v>
      </c>
      <c r="S1604" s="9">
        <f t="shared" si="256"/>
        <v>40.650000000000006</v>
      </c>
      <c r="T1604" s="9">
        <f t="shared" si="257"/>
        <v>34.25</v>
      </c>
      <c r="U1604" s="8">
        <f t="shared" si="258"/>
        <v>35.31666666666667</v>
      </c>
      <c r="V1604" s="8">
        <f t="shared" si="259"/>
        <v>35.049999999999997</v>
      </c>
    </row>
    <row r="1605" spans="1:22" ht="13.5" x14ac:dyDescent="0.25">
      <c r="A1605" s="3">
        <f>RSI!A1605</f>
        <v>44350</v>
      </c>
      <c r="B1605" s="2">
        <f>RSI!B1605</f>
        <v>2.5038999999999998</v>
      </c>
      <c r="C1605" s="2">
        <f>RSI!I1605</f>
        <v>65.307913869392863</v>
      </c>
      <c r="D1605" s="2">
        <f>MACD!E1605</f>
        <v>-2.8843513934551979E-2</v>
      </c>
      <c r="E1605" s="2">
        <f>MACD!F1605</f>
        <v>-2.3784294410932025E-2</v>
      </c>
      <c r="F1605" s="2">
        <f>'Moving Avg'!D1605</f>
        <v>2.4457800000000001</v>
      </c>
      <c r="G1605" s="2">
        <f>'Moving Avg'!F1605</f>
        <v>2.4119899999999999</v>
      </c>
      <c r="H1605" s="2">
        <f>'Moving Avg'!G1605</f>
        <v>2.4573839999999998</v>
      </c>
      <c r="I1605" s="2">
        <f>'Moving Avg'!H1605</f>
        <v>2.6028565000000001</v>
      </c>
      <c r="J1605" s="6" t="str">
        <f>OBV!F1605</f>
        <v>BULLISH</v>
      </c>
      <c r="K1605" s="6" t="str">
        <f>OBV!G1605</f>
        <v>WEAK</v>
      </c>
      <c r="L1605" s="6" t="str">
        <f>OBV!H1605</f>
        <v>CONFIRMED BULLISH</v>
      </c>
      <c r="M1605" s="8">
        <f t="shared" si="250"/>
        <v>25</v>
      </c>
      <c r="N1605" s="8">
        <f t="shared" si="251"/>
        <v>45</v>
      </c>
      <c r="O1605" s="8">
        <f t="shared" si="252"/>
        <v>0</v>
      </c>
      <c r="P1605" s="8">
        <f t="shared" si="253"/>
        <v>67</v>
      </c>
      <c r="Q1605" s="9">
        <f t="shared" si="254"/>
        <v>34.549999999999997</v>
      </c>
      <c r="R1605" s="9">
        <f t="shared" si="255"/>
        <v>30.75</v>
      </c>
      <c r="S1605" s="9">
        <f t="shared" si="256"/>
        <v>40.650000000000006</v>
      </c>
      <c r="T1605" s="9">
        <f t="shared" si="257"/>
        <v>34.25</v>
      </c>
      <c r="U1605" s="8">
        <f t="shared" si="258"/>
        <v>35.31666666666667</v>
      </c>
      <c r="V1605" s="8">
        <f t="shared" si="259"/>
        <v>35.049999999999997</v>
      </c>
    </row>
    <row r="1606" spans="1:22" ht="13.5" x14ac:dyDescent="0.25">
      <c r="A1606" s="3">
        <f>RSI!A1606</f>
        <v>44351</v>
      </c>
      <c r="B1606" s="2">
        <f>RSI!B1606</f>
        <v>2.4289000000000001</v>
      </c>
      <c r="C1606" s="2">
        <f>RSI!I1606</f>
        <v>48.957680299845116</v>
      </c>
      <c r="D1606" s="2">
        <f>MACD!E1606</f>
        <v>-2.7693128869597849E-2</v>
      </c>
      <c r="E1606" s="2">
        <f>MACD!F1606</f>
        <v>-2.4566061302665192E-2</v>
      </c>
      <c r="F1606" s="2">
        <f>'Moving Avg'!D1606</f>
        <v>2.4532799999999999</v>
      </c>
      <c r="G1606" s="2">
        <f>'Moving Avg'!F1606</f>
        <v>2.4162099999999995</v>
      </c>
      <c r="H1606" s="2">
        <f>'Moving Avg'!G1606</f>
        <v>2.449694</v>
      </c>
      <c r="I1606" s="2">
        <f>'Moving Avg'!H1606</f>
        <v>2.6014030000000004</v>
      </c>
      <c r="J1606" s="6" t="str">
        <f>OBV!F1606</f>
        <v>BULLISH</v>
      </c>
      <c r="K1606" s="6" t="str">
        <f>OBV!G1606</f>
        <v>WEAK</v>
      </c>
      <c r="L1606" s="6" t="str">
        <f>OBV!H1606</f>
        <v>CONFIRMED BULLISH</v>
      </c>
      <c r="M1606" s="8">
        <f t="shared" si="250"/>
        <v>25</v>
      </c>
      <c r="N1606" s="8">
        <f t="shared" si="251"/>
        <v>45</v>
      </c>
      <c r="O1606" s="8">
        <f t="shared" si="252"/>
        <v>0</v>
      </c>
      <c r="P1606" s="8">
        <f t="shared" si="253"/>
        <v>67</v>
      </c>
      <c r="Q1606" s="9">
        <f t="shared" si="254"/>
        <v>34.549999999999997</v>
      </c>
      <c r="R1606" s="9">
        <f t="shared" si="255"/>
        <v>30.75</v>
      </c>
      <c r="S1606" s="9">
        <f t="shared" si="256"/>
        <v>40.650000000000006</v>
      </c>
      <c r="T1606" s="9">
        <f t="shared" si="257"/>
        <v>34.25</v>
      </c>
      <c r="U1606" s="8">
        <f t="shared" si="258"/>
        <v>35.31666666666667</v>
      </c>
      <c r="V1606" s="8">
        <f t="shared" si="259"/>
        <v>35.049999999999997</v>
      </c>
    </row>
    <row r="1607" spans="1:22" ht="13.5" x14ac:dyDescent="0.25">
      <c r="A1607" s="3">
        <f>RSI!A1607</f>
        <v>44354</v>
      </c>
      <c r="B1607" s="2">
        <f>RSI!B1607</f>
        <v>2.4944999999999999</v>
      </c>
      <c r="C1607" s="2">
        <f>RSI!I1607</f>
        <v>58.697696565404641</v>
      </c>
      <c r="D1607" s="2">
        <f>MACD!E1607</f>
        <v>-3.1549743090848903E-2</v>
      </c>
      <c r="E1607" s="2">
        <f>MACD!F1607</f>
        <v>-2.5962797660301937E-2</v>
      </c>
      <c r="F1607" s="2">
        <f>'Moving Avg'!D1607</f>
        <v>2.4701599999999999</v>
      </c>
      <c r="G1607" s="2">
        <f>'Moving Avg'!F1607</f>
        <v>2.4204300000000001</v>
      </c>
      <c r="H1607" s="2">
        <f>'Moving Avg'!G1607</f>
        <v>2.4433160000000003</v>
      </c>
      <c r="I1607" s="2">
        <f>'Moving Avg'!H1607</f>
        <v>2.5999025000000007</v>
      </c>
      <c r="J1607" s="6" t="str">
        <f>OBV!F1607</f>
        <v>BULLISH</v>
      </c>
      <c r="K1607" s="6" t="str">
        <f>OBV!G1607</f>
        <v>WEAK</v>
      </c>
      <c r="L1607" s="6" t="str">
        <f>OBV!H1607</f>
        <v>CONFIRMED BULLISH</v>
      </c>
      <c r="M1607" s="8">
        <f t="shared" si="250"/>
        <v>25</v>
      </c>
      <c r="N1607" s="8">
        <f t="shared" si="251"/>
        <v>45</v>
      </c>
      <c r="O1607" s="8">
        <f t="shared" si="252"/>
        <v>0</v>
      </c>
      <c r="P1607" s="8">
        <f t="shared" si="253"/>
        <v>67</v>
      </c>
      <c r="Q1607" s="9">
        <f t="shared" si="254"/>
        <v>34.549999999999997</v>
      </c>
      <c r="R1607" s="9">
        <f t="shared" si="255"/>
        <v>30.75</v>
      </c>
      <c r="S1607" s="9">
        <f t="shared" si="256"/>
        <v>40.650000000000006</v>
      </c>
      <c r="T1607" s="9">
        <f t="shared" si="257"/>
        <v>34.25</v>
      </c>
      <c r="U1607" s="8">
        <f t="shared" si="258"/>
        <v>35.31666666666667</v>
      </c>
      <c r="V1607" s="8">
        <f t="shared" si="259"/>
        <v>35.049999999999997</v>
      </c>
    </row>
    <row r="1608" spans="1:22" ht="13.5" x14ac:dyDescent="0.25">
      <c r="A1608" s="3">
        <f>RSI!A1608</f>
        <v>44355</v>
      </c>
      <c r="B1608" s="2">
        <f>RSI!B1608</f>
        <v>2.4944999999999999</v>
      </c>
      <c r="C1608" s="2">
        <f>RSI!I1608</f>
        <v>58.697696565404641</v>
      </c>
      <c r="D1608" s="2">
        <f>MACD!E1608</f>
        <v>-3.5173589069426026E-2</v>
      </c>
      <c r="E1608" s="2">
        <f>MACD!F1608</f>
        <v>-2.7804955942126758E-2</v>
      </c>
      <c r="F1608" s="2">
        <f>'Moving Avg'!D1608</f>
        <v>2.4813999999999998</v>
      </c>
      <c r="G1608" s="2">
        <f>'Moving Avg'!F1608</f>
        <v>2.4246500000000002</v>
      </c>
      <c r="H1608" s="2">
        <f>'Moving Avg'!G1608</f>
        <v>2.436938</v>
      </c>
      <c r="I1608" s="2">
        <f>'Moving Avg'!H1608</f>
        <v>2.5984020000000005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  <c r="M1608" s="8">
        <f t="shared" si="250"/>
        <v>25</v>
      </c>
      <c r="N1608" s="8">
        <f t="shared" si="251"/>
        <v>45</v>
      </c>
      <c r="O1608" s="8">
        <f t="shared" si="252"/>
        <v>0</v>
      </c>
      <c r="P1608" s="8">
        <f t="shared" si="253"/>
        <v>83.5</v>
      </c>
      <c r="Q1608" s="9">
        <f t="shared" si="254"/>
        <v>37.024999999999999</v>
      </c>
      <c r="R1608" s="9">
        <f t="shared" si="255"/>
        <v>34.875</v>
      </c>
      <c r="S1608" s="9">
        <f t="shared" si="256"/>
        <v>48.075000000000003</v>
      </c>
      <c r="T1608" s="9">
        <f t="shared" si="257"/>
        <v>38.375</v>
      </c>
      <c r="U1608" s="8">
        <f t="shared" si="258"/>
        <v>39.991666666666667</v>
      </c>
      <c r="V1608" s="8">
        <f t="shared" si="259"/>
        <v>39.587500000000006</v>
      </c>
    </row>
    <row r="1609" spans="1:22" ht="13.5" x14ac:dyDescent="0.25">
      <c r="A1609" s="3">
        <f>RSI!A1609</f>
        <v>44356</v>
      </c>
      <c r="B1609" s="2">
        <f>RSI!B1609</f>
        <v>2.4944999999999999</v>
      </c>
      <c r="C1609" s="2">
        <f>RSI!I1609</f>
        <v>58.697696565404655</v>
      </c>
      <c r="D1609" s="2">
        <f>MACD!E1609</f>
        <v>-3.8573769376637035E-2</v>
      </c>
      <c r="E1609" s="2">
        <f>MACD!F1609</f>
        <v>-2.9958718629028817E-2</v>
      </c>
      <c r="F1609" s="2">
        <f>'Moving Avg'!D1609</f>
        <v>2.4832600000000005</v>
      </c>
      <c r="G1609" s="2">
        <f>'Moving Avg'!F1609</f>
        <v>2.4326200000000004</v>
      </c>
      <c r="H1609" s="2">
        <f>'Moving Avg'!G1609</f>
        <v>2.4305600000000003</v>
      </c>
      <c r="I1609" s="2">
        <f>'Moving Avg'!H1609</f>
        <v>2.5969015000000009</v>
      </c>
      <c r="J1609" s="6" t="str">
        <f>OBV!F1609</f>
        <v>BULLISH</v>
      </c>
      <c r="K1609" s="6" t="str">
        <f>OBV!G1609</f>
        <v>NEUTRAL</v>
      </c>
      <c r="L1609" s="6" t="str">
        <f>OBV!H1609</f>
        <v>CONFIRMED BULLISH</v>
      </c>
      <c r="M1609" s="8">
        <f t="shared" si="250"/>
        <v>25</v>
      </c>
      <c r="N1609" s="8">
        <f t="shared" si="251"/>
        <v>45</v>
      </c>
      <c r="O1609" s="8">
        <f t="shared" si="252"/>
        <v>0</v>
      </c>
      <c r="P1609" s="8">
        <f t="shared" si="253"/>
        <v>83.5</v>
      </c>
      <c r="Q1609" s="9">
        <f t="shared" si="254"/>
        <v>37.024999999999999</v>
      </c>
      <c r="R1609" s="9">
        <f t="shared" si="255"/>
        <v>34.875</v>
      </c>
      <c r="S1609" s="9">
        <f t="shared" si="256"/>
        <v>48.075000000000003</v>
      </c>
      <c r="T1609" s="9">
        <f t="shared" si="257"/>
        <v>38.375</v>
      </c>
      <c r="U1609" s="8">
        <f t="shared" si="258"/>
        <v>39.991666666666667</v>
      </c>
      <c r="V1609" s="8">
        <f t="shared" si="259"/>
        <v>39.587500000000006</v>
      </c>
    </row>
    <row r="1610" spans="1:22" ht="13.5" x14ac:dyDescent="0.25">
      <c r="A1610" s="3">
        <f>RSI!A1610</f>
        <v>44357</v>
      </c>
      <c r="B1610" s="2">
        <f>RSI!B1610</f>
        <v>2.4944999999999999</v>
      </c>
      <c r="C1610" s="2">
        <f>RSI!I1610</f>
        <v>58.697696565404648</v>
      </c>
      <c r="D1610" s="2">
        <f>MACD!E1610</f>
        <v>-4.1759964553208295E-2</v>
      </c>
      <c r="E1610" s="2">
        <f>MACD!F1610</f>
        <v>-3.2318967813864716E-2</v>
      </c>
      <c r="F1610" s="2">
        <f>'Moving Avg'!D1610</f>
        <v>2.4813800000000001</v>
      </c>
      <c r="G1610" s="2">
        <f>'Moving Avg'!F1610</f>
        <v>2.4368400000000006</v>
      </c>
      <c r="H1610" s="2">
        <f>'Moving Avg'!G1610</f>
        <v>2.4266200000000002</v>
      </c>
      <c r="I1610" s="2">
        <f>'Moving Avg'!H1610</f>
        <v>2.5954010000000007</v>
      </c>
      <c r="J1610" s="6" t="str">
        <f>OBV!F1610</f>
        <v>BULLISH</v>
      </c>
      <c r="K1610" s="6" t="str">
        <f>OBV!G1610</f>
        <v>NEUTRAL</v>
      </c>
      <c r="L1610" s="6" t="str">
        <f>OBV!H1610</f>
        <v>BULLISH DIVERGENCE</v>
      </c>
      <c r="M1610" s="8">
        <f t="shared" si="250"/>
        <v>25</v>
      </c>
      <c r="N1610" s="8">
        <f t="shared" si="251"/>
        <v>45</v>
      </c>
      <c r="O1610" s="8">
        <f t="shared" si="252"/>
        <v>0</v>
      </c>
      <c r="P1610" s="8">
        <f t="shared" si="253"/>
        <v>66.5</v>
      </c>
      <c r="Q1610" s="9">
        <f t="shared" si="254"/>
        <v>34.475000000000001</v>
      </c>
      <c r="R1610" s="9">
        <f t="shared" si="255"/>
        <v>30.625</v>
      </c>
      <c r="S1610" s="9">
        <f t="shared" si="256"/>
        <v>40.424999999999997</v>
      </c>
      <c r="T1610" s="9">
        <f t="shared" si="257"/>
        <v>34.125</v>
      </c>
      <c r="U1610" s="8">
        <f t="shared" si="258"/>
        <v>35.174999999999997</v>
      </c>
      <c r="V1610" s="8">
        <f t="shared" si="259"/>
        <v>34.912499999999994</v>
      </c>
    </row>
    <row r="1611" spans="1:22" ht="13.5" x14ac:dyDescent="0.25">
      <c r="A1611" s="3">
        <f>RSI!A1611</f>
        <v>44358</v>
      </c>
      <c r="B1611" s="2">
        <f>RSI!B1611</f>
        <v>2.4851999999999999</v>
      </c>
      <c r="C1611" s="2">
        <f>RSI!I1611</f>
        <v>56.636847465174924</v>
      </c>
      <c r="D1611" s="2">
        <f>MACD!E1611</f>
        <v>-4.6930231833391289E-2</v>
      </c>
      <c r="E1611" s="2">
        <f>MACD!F1611</f>
        <v>-3.5241220617770033E-2</v>
      </c>
      <c r="F1611" s="2">
        <f>'Moving Avg'!D1611</f>
        <v>2.4926400000000002</v>
      </c>
      <c r="G1611" s="2">
        <f>'Moving Avg'!F1611</f>
        <v>2.4405950000000005</v>
      </c>
      <c r="H1611" s="2">
        <f>'Moving Avg'!G1611</f>
        <v>2.4239940000000004</v>
      </c>
      <c r="I1611" s="2">
        <f>'Moving Avg'!H1611</f>
        <v>2.5942290000000003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  <c r="M1611" s="8">
        <f t="shared" si="250"/>
        <v>25</v>
      </c>
      <c r="N1611" s="8">
        <f t="shared" si="251"/>
        <v>45</v>
      </c>
      <c r="O1611" s="8">
        <f t="shared" si="252"/>
        <v>0</v>
      </c>
      <c r="P1611" s="8">
        <f t="shared" si="253"/>
        <v>83.5</v>
      </c>
      <c r="Q1611" s="9">
        <f t="shared" si="254"/>
        <v>37.024999999999999</v>
      </c>
      <c r="R1611" s="9">
        <f t="shared" si="255"/>
        <v>34.875</v>
      </c>
      <c r="S1611" s="9">
        <f t="shared" si="256"/>
        <v>48.075000000000003</v>
      </c>
      <c r="T1611" s="9">
        <f t="shared" si="257"/>
        <v>38.375</v>
      </c>
      <c r="U1611" s="8">
        <f t="shared" si="258"/>
        <v>39.991666666666667</v>
      </c>
      <c r="V1611" s="8">
        <f t="shared" si="259"/>
        <v>39.587500000000006</v>
      </c>
    </row>
    <row r="1612" spans="1:22" ht="13.5" x14ac:dyDescent="0.25">
      <c r="A1612" s="3">
        <f>RSI!A1612</f>
        <v>44361</v>
      </c>
      <c r="B1612" s="2">
        <f>RSI!B1612</f>
        <v>2.4851999999999999</v>
      </c>
      <c r="C1612" s="2">
        <f>RSI!I1612</f>
        <v>56.636847465174924</v>
      </c>
      <c r="D1612" s="2">
        <f>MACD!E1612</f>
        <v>-4.8638216376743593E-2</v>
      </c>
      <c r="E1612" s="2">
        <f>MACD!F1612</f>
        <v>-3.7920619769564748E-2</v>
      </c>
      <c r="F1612" s="2">
        <f>'Moving Avg'!D1612</f>
        <v>2.4907799999999995</v>
      </c>
      <c r="G1612" s="2">
        <f>'Moving Avg'!F1612</f>
        <v>2.4443500000000005</v>
      </c>
      <c r="H1612" s="2">
        <f>'Moving Avg'!G1612</f>
        <v>2.4228700000000005</v>
      </c>
      <c r="I1612" s="2">
        <f>'Moving Avg'!H1612</f>
        <v>2.5926820000000004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45</v>
      </c>
      <c r="O1612" s="8">
        <f t="shared" si="252"/>
        <v>0</v>
      </c>
      <c r="P1612" s="8">
        <f t="shared" si="253"/>
        <v>16.5</v>
      </c>
      <c r="Q1612" s="9">
        <f t="shared" si="254"/>
        <v>26.975000000000001</v>
      </c>
      <c r="R1612" s="9">
        <f t="shared" si="255"/>
        <v>18.125</v>
      </c>
      <c r="S1612" s="9">
        <f t="shared" si="256"/>
        <v>17.925000000000001</v>
      </c>
      <c r="T1612" s="9">
        <f t="shared" si="257"/>
        <v>21.625</v>
      </c>
      <c r="U1612" s="8">
        <f t="shared" si="258"/>
        <v>21.008333333333336</v>
      </c>
      <c r="V1612" s="8">
        <f t="shared" si="259"/>
        <v>21.162500000000001</v>
      </c>
    </row>
    <row r="1613" spans="1:22" ht="13.5" x14ac:dyDescent="0.25">
      <c r="A1613" s="3">
        <f>RSI!A1613</f>
        <v>44362</v>
      </c>
      <c r="B1613" s="2">
        <f>RSI!B1613</f>
        <v>2.4758</v>
      </c>
      <c r="C1613" s="2">
        <f>RSI!I1613</f>
        <v>54.398010729965918</v>
      </c>
      <c r="D1613" s="2">
        <f>MACD!E1613</f>
        <v>-4.5243181857983039E-2</v>
      </c>
      <c r="E1613" s="2">
        <f>MACD!F1613</f>
        <v>-3.9385132187248408E-2</v>
      </c>
      <c r="F1613" s="2">
        <f>'Moving Avg'!D1613</f>
        <v>2.4870399999999995</v>
      </c>
      <c r="G1613" s="2">
        <f>'Moving Avg'!F1613</f>
        <v>2.4476350000000004</v>
      </c>
      <c r="H1613" s="2">
        <f>'Moving Avg'!G1613</f>
        <v>2.4230580000000006</v>
      </c>
      <c r="I1613" s="2">
        <f>'Moving Avg'!H1613</f>
        <v>2.5910880000000009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45</v>
      </c>
      <c r="O1613" s="8">
        <f t="shared" si="252"/>
        <v>0</v>
      </c>
      <c r="P1613" s="8">
        <f t="shared" si="253"/>
        <v>16.5</v>
      </c>
      <c r="Q1613" s="9">
        <f t="shared" si="254"/>
        <v>26.975000000000001</v>
      </c>
      <c r="R1613" s="9">
        <f t="shared" si="255"/>
        <v>18.125</v>
      </c>
      <c r="S1613" s="9">
        <f t="shared" si="256"/>
        <v>17.925000000000001</v>
      </c>
      <c r="T1613" s="9">
        <f t="shared" si="257"/>
        <v>21.625</v>
      </c>
      <c r="U1613" s="8">
        <f t="shared" si="258"/>
        <v>21.008333333333336</v>
      </c>
      <c r="V1613" s="8">
        <f t="shared" si="259"/>
        <v>21.162500000000001</v>
      </c>
    </row>
    <row r="1614" spans="1:22" ht="13.5" x14ac:dyDescent="0.25">
      <c r="A1614" s="3">
        <f>RSI!A1614</f>
        <v>44363</v>
      </c>
      <c r="B1614" s="2">
        <f>RSI!B1614</f>
        <v>2.4758</v>
      </c>
      <c r="C1614" s="2">
        <f>RSI!I1614</f>
        <v>54.398010729965904</v>
      </c>
      <c r="D1614" s="2">
        <f>MACD!E1614</f>
        <v>-3.5279628524390372E-2</v>
      </c>
      <c r="E1614" s="2">
        <f>MACD!F1614</f>
        <v>-3.8564031454676802E-2</v>
      </c>
      <c r="F1614" s="2">
        <f>'Moving Avg'!D1614</f>
        <v>2.4832999999999998</v>
      </c>
      <c r="G1614" s="2">
        <f>'Moving Avg'!F1614</f>
        <v>2.45092</v>
      </c>
      <c r="H1614" s="2">
        <f>'Moving Avg'!G1614</f>
        <v>2.4256840000000008</v>
      </c>
      <c r="I1614" s="2">
        <f>'Moving Avg'!H1614</f>
        <v>2.5894940000000015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16.5</v>
      </c>
      <c r="Q1614" s="9">
        <f t="shared" si="254"/>
        <v>11.225</v>
      </c>
      <c r="R1614" s="9">
        <f t="shared" si="255"/>
        <v>9.125</v>
      </c>
      <c r="S1614" s="9">
        <f t="shared" si="256"/>
        <v>11.175000000000001</v>
      </c>
      <c r="T1614" s="9">
        <f t="shared" si="257"/>
        <v>10.375</v>
      </c>
      <c r="U1614" s="8">
        <f t="shared" si="258"/>
        <v>10.508333333333335</v>
      </c>
      <c r="V1614" s="8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2.4758</v>
      </c>
      <c r="C1615" s="2">
        <f>RSI!I1615</f>
        <v>54.398010729965904</v>
      </c>
      <c r="D1615" s="2">
        <f>MACD!E1615</f>
        <v>-2.4087333137394751E-2</v>
      </c>
      <c r="E1615" s="2">
        <f>MACD!F1615</f>
        <v>-3.5668691791220397E-2</v>
      </c>
      <c r="F1615" s="2">
        <f>'Moving Avg'!D1615</f>
        <v>2.4795599999999998</v>
      </c>
      <c r="G1615" s="2">
        <f>'Moving Avg'!F1615</f>
        <v>2.454205</v>
      </c>
      <c r="H1615" s="2">
        <f>'Moving Avg'!G1615</f>
        <v>2.4262460000000008</v>
      </c>
      <c r="I1615" s="2">
        <f>'Moving Avg'!H1615</f>
        <v>2.5879000000000012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0</v>
      </c>
      <c r="O1615" s="8">
        <f t="shared" si="252"/>
        <v>0</v>
      </c>
      <c r="P1615" s="8">
        <f t="shared" si="253"/>
        <v>16.5</v>
      </c>
      <c r="Q1615" s="9">
        <f t="shared" si="254"/>
        <v>11.225</v>
      </c>
      <c r="R1615" s="9">
        <f t="shared" si="255"/>
        <v>9.125</v>
      </c>
      <c r="S1615" s="9">
        <f t="shared" si="256"/>
        <v>11.175000000000001</v>
      </c>
      <c r="T1615" s="9">
        <f t="shared" si="257"/>
        <v>10.375</v>
      </c>
      <c r="U1615" s="8">
        <f t="shared" si="258"/>
        <v>10.508333333333335</v>
      </c>
      <c r="V1615" s="8">
        <f t="shared" si="259"/>
        <v>10.475000000000001</v>
      </c>
    </row>
    <row r="1616" spans="1:22" ht="13.5" x14ac:dyDescent="0.25">
      <c r="A1616" s="3">
        <f>RSI!A1616</f>
        <v>44365</v>
      </c>
      <c r="B1616" s="2">
        <f>RSI!B1616</f>
        <v>2.4758</v>
      </c>
      <c r="C1616" s="2">
        <f>RSI!I1616</f>
        <v>54.398010729965904</v>
      </c>
      <c r="D1616" s="2">
        <f>MACD!E1616</f>
        <v>-2.6262174835475882E-2</v>
      </c>
      <c r="E1616" s="2">
        <f>MACD!F1616</f>
        <v>-3.3787388400071498E-2</v>
      </c>
      <c r="F1616" s="2">
        <f>'Moving Avg'!D1616</f>
        <v>2.4776799999999999</v>
      </c>
      <c r="G1616" s="2">
        <f>'Moving Avg'!F1616</f>
        <v>2.4574899999999995</v>
      </c>
      <c r="H1616" s="2">
        <f>'Moving Avg'!G1616</f>
        <v>2.4262460000000008</v>
      </c>
      <c r="I1616" s="2">
        <f>'Moving Avg'!H1616</f>
        <v>2.5863060000000013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16.5</v>
      </c>
      <c r="Q1616" s="9">
        <f t="shared" si="254"/>
        <v>11.225</v>
      </c>
      <c r="R1616" s="9">
        <f t="shared" si="255"/>
        <v>9.125</v>
      </c>
      <c r="S1616" s="9">
        <f t="shared" si="256"/>
        <v>11.175000000000001</v>
      </c>
      <c r="T1616" s="9">
        <f t="shared" si="257"/>
        <v>10.375</v>
      </c>
      <c r="U1616" s="8">
        <f t="shared" si="258"/>
        <v>10.508333333333335</v>
      </c>
      <c r="V1616" s="8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2.4758</v>
      </c>
      <c r="C1617" s="2">
        <f>RSI!I1617</f>
        <v>54.398010729965897</v>
      </c>
      <c r="D1617" s="2">
        <f>MACD!E1617</f>
        <v>-1.8108991837272104E-2</v>
      </c>
      <c r="E1617" s="2">
        <f>MACD!F1617</f>
        <v>-3.0651709087511619E-2</v>
      </c>
      <c r="F1617" s="2">
        <f>'Moving Avg'!D1617</f>
        <v>2.4758</v>
      </c>
      <c r="G1617" s="2">
        <f>'Moving Avg'!F1617</f>
        <v>2.4607749999999995</v>
      </c>
      <c r="H1617" s="2">
        <f>'Moving Avg'!G1617</f>
        <v>2.4262460000000008</v>
      </c>
      <c r="I1617" s="2">
        <f>'Moving Avg'!H1617</f>
        <v>2.5847120000000015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25</v>
      </c>
      <c r="N1617" s="8">
        <f t="shared" si="251"/>
        <v>0</v>
      </c>
      <c r="O1617" s="8">
        <f t="shared" si="252"/>
        <v>0</v>
      </c>
      <c r="P1617" s="8">
        <f t="shared" si="253"/>
        <v>16.5</v>
      </c>
      <c r="Q1617" s="9">
        <f t="shared" si="254"/>
        <v>11.225</v>
      </c>
      <c r="R1617" s="9">
        <f t="shared" si="255"/>
        <v>9.125</v>
      </c>
      <c r="S1617" s="9">
        <f t="shared" si="256"/>
        <v>11.175000000000001</v>
      </c>
      <c r="T1617" s="9">
        <f t="shared" si="257"/>
        <v>10.375</v>
      </c>
      <c r="U1617" s="8">
        <f t="shared" si="258"/>
        <v>10.508333333333335</v>
      </c>
      <c r="V1617" s="8">
        <f t="shared" si="259"/>
        <v>10.475000000000001</v>
      </c>
    </row>
    <row r="1618" spans="1:22" ht="13.5" x14ac:dyDescent="0.25">
      <c r="A1618" s="3">
        <f>RSI!A1618</f>
        <v>44369</v>
      </c>
      <c r="B1618" s="2">
        <f>RSI!B1618</f>
        <v>2.4758</v>
      </c>
      <c r="C1618" s="2">
        <f>RSI!I1618</f>
        <v>54.398010729965904</v>
      </c>
      <c r="D1618" s="2">
        <f>MACD!E1618</f>
        <v>-1.1301694709479726E-2</v>
      </c>
      <c r="E1618" s="2">
        <f>MACD!F1618</f>
        <v>-2.6781706211905239E-2</v>
      </c>
      <c r="F1618" s="2">
        <f>'Moving Avg'!D1618</f>
        <v>2.4758</v>
      </c>
      <c r="G1618" s="2">
        <f>'Moving Avg'!F1618</f>
        <v>2.4640599999999995</v>
      </c>
      <c r="H1618" s="2">
        <f>'Moving Avg'!G1618</f>
        <v>2.4275600000000011</v>
      </c>
      <c r="I1618" s="2">
        <f>'Moving Avg'!H1618</f>
        <v>2.5831180000000011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25</v>
      </c>
      <c r="N1618" s="8">
        <f t="shared" si="251"/>
        <v>0</v>
      </c>
      <c r="O1618" s="8">
        <f t="shared" si="252"/>
        <v>0</v>
      </c>
      <c r="P1618" s="8">
        <f t="shared" si="253"/>
        <v>33</v>
      </c>
      <c r="Q1618" s="9">
        <f t="shared" si="254"/>
        <v>13.7</v>
      </c>
      <c r="R1618" s="9">
        <f t="shared" si="255"/>
        <v>13.25</v>
      </c>
      <c r="S1618" s="9">
        <f t="shared" si="256"/>
        <v>18.600000000000001</v>
      </c>
      <c r="T1618" s="9">
        <f t="shared" si="257"/>
        <v>14.5</v>
      </c>
      <c r="U1618" s="8">
        <f t="shared" si="258"/>
        <v>15.183333333333332</v>
      </c>
      <c r="V1618" s="8">
        <f t="shared" si="259"/>
        <v>15.012499999999999</v>
      </c>
    </row>
    <row r="1619" spans="1:22" ht="13.5" x14ac:dyDescent="0.25">
      <c r="A1619" s="3">
        <f>RSI!A1619</f>
        <v>44370</v>
      </c>
      <c r="B1619" s="2">
        <f>RSI!B1619</f>
        <v>2.4758</v>
      </c>
      <c r="C1619" s="2">
        <f>RSI!I1619</f>
        <v>54.398010729965904</v>
      </c>
      <c r="D1619" s="2">
        <f>MACD!E1619</f>
        <v>-5.6264426041212623E-3</v>
      </c>
      <c r="E1619" s="2">
        <f>MACD!F1619</f>
        <v>-2.2550653490348446E-2</v>
      </c>
      <c r="F1619" s="2">
        <f>'Moving Avg'!D1619</f>
        <v>2.4758</v>
      </c>
      <c r="G1619" s="2">
        <f>'Moving Avg'!F1619</f>
        <v>2.4673449999999995</v>
      </c>
      <c r="H1619" s="2">
        <f>'Moving Avg'!G1619</f>
        <v>2.4301860000000013</v>
      </c>
      <c r="I1619" s="2">
        <f>'Moving Avg'!H1619</f>
        <v>2.5815240000000013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0</v>
      </c>
      <c r="O1619" s="8">
        <f t="shared" si="252"/>
        <v>0</v>
      </c>
      <c r="P1619" s="8">
        <f t="shared" si="253"/>
        <v>33</v>
      </c>
      <c r="Q1619" s="9">
        <f t="shared" si="254"/>
        <v>13.7</v>
      </c>
      <c r="R1619" s="9">
        <f t="shared" si="255"/>
        <v>13.25</v>
      </c>
      <c r="S1619" s="9">
        <f t="shared" si="256"/>
        <v>18.600000000000001</v>
      </c>
      <c r="T1619" s="9">
        <f t="shared" si="257"/>
        <v>14.5</v>
      </c>
      <c r="U1619" s="8">
        <f t="shared" si="258"/>
        <v>15.183333333333332</v>
      </c>
      <c r="V1619" s="8">
        <f t="shared" si="259"/>
        <v>15.012499999999999</v>
      </c>
    </row>
    <row r="1620" spans="1:22" ht="13.5" x14ac:dyDescent="0.25">
      <c r="A1620" s="3">
        <f>RSI!A1620</f>
        <v>44371</v>
      </c>
      <c r="B1620" s="2">
        <f>RSI!B1620</f>
        <v>2.4758</v>
      </c>
      <c r="C1620" s="2">
        <f>RSI!I1620</f>
        <v>54.398010729965897</v>
      </c>
      <c r="D1620" s="2">
        <f>MACD!E1620</f>
        <v>-9.0279559731154535E-4</v>
      </c>
      <c r="E1620" s="2">
        <f>MACD!F1620</f>
        <v>-1.8221081911741065E-2</v>
      </c>
      <c r="F1620" s="2">
        <f>'Moving Avg'!D1620</f>
        <v>2.4758</v>
      </c>
      <c r="G1620" s="2">
        <f>'Moving Avg'!F1620</f>
        <v>2.4706299999999994</v>
      </c>
      <c r="H1620" s="2">
        <f>'Moving Avg'!G1620</f>
        <v>2.4315000000000015</v>
      </c>
      <c r="I1620" s="2">
        <f>'Moving Avg'!H1620</f>
        <v>2.5799300000000009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0</v>
      </c>
      <c r="O1620" s="8">
        <f t="shared" si="252"/>
        <v>0</v>
      </c>
      <c r="P1620" s="8">
        <f t="shared" si="253"/>
        <v>33</v>
      </c>
      <c r="Q1620" s="9">
        <f t="shared" si="254"/>
        <v>13.7</v>
      </c>
      <c r="R1620" s="9">
        <f t="shared" si="255"/>
        <v>13.25</v>
      </c>
      <c r="S1620" s="9">
        <f t="shared" si="256"/>
        <v>18.600000000000001</v>
      </c>
      <c r="T1620" s="9">
        <f t="shared" si="257"/>
        <v>14.5</v>
      </c>
      <c r="U1620" s="8">
        <f t="shared" si="258"/>
        <v>15.183333333333332</v>
      </c>
      <c r="V1620" s="8">
        <f t="shared" si="259"/>
        <v>15.012499999999999</v>
      </c>
    </row>
    <row r="1621" spans="1:22" ht="13.5" x14ac:dyDescent="0.25">
      <c r="A1621" s="3">
        <f>RSI!A1621</f>
        <v>44372</v>
      </c>
      <c r="B1621" s="2">
        <f>RSI!B1621</f>
        <v>2.4758</v>
      </c>
      <c r="C1621" s="2">
        <f>RSI!I1621</f>
        <v>54.398010729965897</v>
      </c>
      <c r="D1621" s="2">
        <f>MACD!E1621</f>
        <v>1.5906918934627257E-3</v>
      </c>
      <c r="E1621" s="2">
        <f>MACD!F1621</f>
        <v>-1.4258727150700307E-2</v>
      </c>
      <c r="F1621" s="2">
        <f>'Moving Avg'!D1621</f>
        <v>2.4758</v>
      </c>
      <c r="G1621" s="2">
        <f>'Moving Avg'!F1621</f>
        <v>2.4748499999999996</v>
      </c>
      <c r="H1621" s="2">
        <f>'Moving Avg'!G1621</f>
        <v>2.4328140000000018</v>
      </c>
      <c r="I1621" s="2">
        <f>'Moving Avg'!H1621</f>
        <v>2.5787110000000011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25</v>
      </c>
      <c r="N1621" s="8">
        <f t="shared" si="251"/>
        <v>0</v>
      </c>
      <c r="O1621" s="8">
        <f t="shared" si="252"/>
        <v>0</v>
      </c>
      <c r="P1621" s="8">
        <f t="shared" si="253"/>
        <v>33</v>
      </c>
      <c r="Q1621" s="9">
        <f t="shared" si="254"/>
        <v>13.7</v>
      </c>
      <c r="R1621" s="9">
        <f t="shared" si="255"/>
        <v>13.25</v>
      </c>
      <c r="S1621" s="9">
        <f t="shared" si="256"/>
        <v>18.600000000000001</v>
      </c>
      <c r="T1621" s="9">
        <f t="shared" si="257"/>
        <v>14.5</v>
      </c>
      <c r="U1621" s="8">
        <f t="shared" si="258"/>
        <v>15.183333333333332</v>
      </c>
      <c r="V1621" s="8">
        <f t="shared" si="259"/>
        <v>15.012499999999999</v>
      </c>
    </row>
    <row r="1622" spans="1:22" ht="13.5" x14ac:dyDescent="0.25">
      <c r="A1622" s="3">
        <f>RSI!A1622</f>
        <v>44375</v>
      </c>
      <c r="B1622" s="2">
        <f>RSI!B1622</f>
        <v>2.4758</v>
      </c>
      <c r="C1622" s="2">
        <f>RSI!I1622</f>
        <v>54.398010729965904</v>
      </c>
      <c r="D1622" s="2">
        <f>MACD!E1622</f>
        <v>3.633273923061342E-3</v>
      </c>
      <c r="E1622" s="2">
        <f>MACD!F1622</f>
        <v>-1.0680326935947979E-2</v>
      </c>
      <c r="F1622" s="2">
        <f>'Moving Avg'!D1622</f>
        <v>2.4758</v>
      </c>
      <c r="G1622" s="2">
        <f>'Moving Avg'!F1622</f>
        <v>2.4781349999999995</v>
      </c>
      <c r="H1622" s="2">
        <f>'Moving Avg'!G1622</f>
        <v>2.4341280000000016</v>
      </c>
      <c r="I1622" s="2">
        <f>'Moving Avg'!H1622</f>
        <v>2.5774920000000012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  <c r="M1622" s="8">
        <f t="shared" si="250"/>
        <v>25</v>
      </c>
      <c r="N1622" s="8">
        <f t="shared" si="251"/>
        <v>0</v>
      </c>
      <c r="O1622" s="8">
        <f t="shared" si="252"/>
        <v>0</v>
      </c>
      <c r="P1622" s="8">
        <f t="shared" si="253"/>
        <v>33</v>
      </c>
      <c r="Q1622" s="9">
        <f t="shared" si="254"/>
        <v>13.7</v>
      </c>
      <c r="R1622" s="9">
        <f t="shared" si="255"/>
        <v>13.25</v>
      </c>
      <c r="S1622" s="9">
        <f t="shared" si="256"/>
        <v>18.600000000000001</v>
      </c>
      <c r="T1622" s="9">
        <f t="shared" si="257"/>
        <v>14.5</v>
      </c>
      <c r="U1622" s="8">
        <f t="shared" si="258"/>
        <v>15.183333333333332</v>
      </c>
      <c r="V1622" s="8">
        <f t="shared" si="259"/>
        <v>15.012499999999999</v>
      </c>
    </row>
    <row r="1623" spans="1:22" ht="13.5" x14ac:dyDescent="0.25">
      <c r="A1623" s="3">
        <f>RSI!A1623</f>
        <v>44376</v>
      </c>
      <c r="B1623" s="2">
        <f>RSI!B1623</f>
        <v>2.4758</v>
      </c>
      <c r="C1623" s="2">
        <f>RSI!I1623</f>
        <v>54.398010729965904</v>
      </c>
      <c r="D1623" s="2">
        <f>MACD!E1623</f>
        <v>3.8531513089510305E-3</v>
      </c>
      <c r="E1623" s="2">
        <f>MACD!F1623</f>
        <v>-7.7736312869681771E-3</v>
      </c>
      <c r="F1623" s="2">
        <f>'Moving Avg'!D1623</f>
        <v>2.4758</v>
      </c>
      <c r="G1623" s="2">
        <f>'Moving Avg'!F1623</f>
        <v>2.4800099999999996</v>
      </c>
      <c r="H1623" s="2">
        <f>'Moving Avg'!G1623</f>
        <v>2.4354420000000019</v>
      </c>
      <c r="I1623" s="2">
        <f>'Moving Avg'!H1623</f>
        <v>2.5762730000000009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  <c r="M1623" s="8">
        <f t="shared" si="250"/>
        <v>25</v>
      </c>
      <c r="N1623" s="8">
        <f t="shared" si="251"/>
        <v>0</v>
      </c>
      <c r="O1623" s="8">
        <f t="shared" si="252"/>
        <v>0</v>
      </c>
      <c r="P1623" s="8">
        <f t="shared" si="253"/>
        <v>33</v>
      </c>
      <c r="Q1623" s="9">
        <f t="shared" si="254"/>
        <v>13.7</v>
      </c>
      <c r="R1623" s="9">
        <f t="shared" si="255"/>
        <v>13.25</v>
      </c>
      <c r="S1623" s="9">
        <f t="shared" si="256"/>
        <v>18.600000000000001</v>
      </c>
      <c r="T1623" s="9">
        <f t="shared" si="257"/>
        <v>14.5</v>
      </c>
      <c r="U1623" s="8">
        <f t="shared" si="258"/>
        <v>15.183333333333332</v>
      </c>
      <c r="V1623" s="8">
        <f t="shared" si="259"/>
        <v>15.012499999999999</v>
      </c>
    </row>
    <row r="1624" spans="1:22" ht="13.5" x14ac:dyDescent="0.25">
      <c r="A1624" s="3">
        <f>RSI!A1624</f>
        <v>44377</v>
      </c>
      <c r="B1624" s="2">
        <f>RSI!B1624</f>
        <v>2.4758</v>
      </c>
      <c r="C1624" s="2">
        <f>RSI!I1624</f>
        <v>54.398010729965918</v>
      </c>
      <c r="D1624" s="2">
        <f>MACD!E1624</f>
        <v>3.9815093599022688E-3</v>
      </c>
      <c r="E1624" s="2">
        <f>MACD!F1624</f>
        <v>-5.4226031575940878E-3</v>
      </c>
      <c r="F1624" s="2">
        <f>'Moving Avg'!D1624</f>
        <v>2.4758</v>
      </c>
      <c r="G1624" s="2">
        <f>'Moving Avg'!F1624</f>
        <v>2.4795399999999996</v>
      </c>
      <c r="H1624" s="2">
        <f>'Moving Avg'!G1624</f>
        <v>2.4367560000000021</v>
      </c>
      <c r="I1624" s="2">
        <f>'Moving Avg'!H1624</f>
        <v>2.5750540000000011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  <c r="M1624" s="8">
        <f t="shared" si="250"/>
        <v>25</v>
      </c>
      <c r="N1624" s="8">
        <f t="shared" si="251"/>
        <v>0</v>
      </c>
      <c r="O1624" s="8">
        <f t="shared" si="252"/>
        <v>0</v>
      </c>
      <c r="P1624" s="8">
        <f t="shared" si="253"/>
        <v>33</v>
      </c>
      <c r="Q1624" s="9">
        <f t="shared" si="254"/>
        <v>13.7</v>
      </c>
      <c r="R1624" s="9">
        <f t="shared" si="255"/>
        <v>13.25</v>
      </c>
      <c r="S1624" s="9">
        <f t="shared" si="256"/>
        <v>18.600000000000001</v>
      </c>
      <c r="T1624" s="9">
        <f t="shared" si="257"/>
        <v>14.5</v>
      </c>
      <c r="U1624" s="8">
        <f t="shared" si="258"/>
        <v>15.183333333333332</v>
      </c>
      <c r="V1624" s="8">
        <f t="shared" si="259"/>
        <v>15.012499999999999</v>
      </c>
    </row>
    <row r="1625" spans="1:22" ht="13.5" x14ac:dyDescent="0.25">
      <c r="A1625" s="3">
        <f>RSI!A1625</f>
        <v>44378</v>
      </c>
      <c r="B1625" s="2">
        <f>RSI!B1625</f>
        <v>2.5038999999999998</v>
      </c>
      <c r="C1625" s="2">
        <f>RSI!I1625</f>
        <v>64.582439297071787</v>
      </c>
      <c r="D1625" s="2">
        <f>MACD!E1625</f>
        <v>1.9552199769163892E-3</v>
      </c>
      <c r="E1625" s="2">
        <f>MACD!F1625</f>
        <v>-3.947038530691992E-3</v>
      </c>
      <c r="F1625" s="2">
        <f>'Moving Avg'!D1625</f>
        <v>2.48142</v>
      </c>
      <c r="G1625" s="2">
        <f>'Moving Avg'!F1625</f>
        <v>2.4795399999999996</v>
      </c>
      <c r="H1625" s="2">
        <f>'Moving Avg'!G1625</f>
        <v>2.4386320000000019</v>
      </c>
      <c r="I1625" s="2">
        <f>'Moving Avg'!H1625</f>
        <v>2.5739755000000013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25</v>
      </c>
      <c r="N1625" s="8">
        <f t="shared" si="251"/>
        <v>0</v>
      </c>
      <c r="O1625" s="8">
        <f t="shared" si="252"/>
        <v>0</v>
      </c>
      <c r="P1625" s="8">
        <f t="shared" si="253"/>
        <v>83.5</v>
      </c>
      <c r="Q1625" s="9">
        <f t="shared" si="254"/>
        <v>21.274999999999999</v>
      </c>
      <c r="R1625" s="9">
        <f t="shared" si="255"/>
        <v>25.875</v>
      </c>
      <c r="S1625" s="9">
        <f t="shared" si="256"/>
        <v>41.325000000000003</v>
      </c>
      <c r="T1625" s="9">
        <f t="shared" si="257"/>
        <v>27.125</v>
      </c>
      <c r="U1625" s="8">
        <f t="shared" si="258"/>
        <v>29.491666666666664</v>
      </c>
      <c r="V1625" s="8">
        <f t="shared" si="259"/>
        <v>28.9</v>
      </c>
    </row>
    <row r="1626" spans="1:22" ht="13.5" x14ac:dyDescent="0.25">
      <c r="A1626" s="3">
        <f>RSI!A1626</f>
        <v>44379</v>
      </c>
      <c r="B1626" s="2">
        <f>RSI!B1626</f>
        <v>2.5038999999999998</v>
      </c>
      <c r="C1626" s="2">
        <f>RSI!I1626</f>
        <v>64.582439297071787</v>
      </c>
      <c r="D1626" s="2">
        <f>MACD!E1626</f>
        <v>2.516168566657484E-5</v>
      </c>
      <c r="E1626" s="2">
        <f>MACD!F1626</f>
        <v>-3.1525984874202786E-3</v>
      </c>
      <c r="F1626" s="2">
        <f>'Moving Avg'!D1626</f>
        <v>2.4870399999999999</v>
      </c>
      <c r="G1626" s="2">
        <f>'Moving Avg'!F1626</f>
        <v>2.4832899999999998</v>
      </c>
      <c r="H1626" s="2">
        <f>'Moving Avg'!G1626</f>
        <v>2.4405080000000021</v>
      </c>
      <c r="I1626" s="2">
        <f>'Moving Avg'!H1626</f>
        <v>2.5728970000000015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0</v>
      </c>
      <c r="O1626" s="8">
        <f t="shared" si="252"/>
        <v>0</v>
      </c>
      <c r="P1626" s="8">
        <f t="shared" si="253"/>
        <v>83.5</v>
      </c>
      <c r="Q1626" s="9">
        <f t="shared" si="254"/>
        <v>21.274999999999999</v>
      </c>
      <c r="R1626" s="9">
        <f t="shared" si="255"/>
        <v>25.875</v>
      </c>
      <c r="S1626" s="9">
        <f t="shared" si="256"/>
        <v>41.325000000000003</v>
      </c>
      <c r="T1626" s="9">
        <f t="shared" si="257"/>
        <v>27.125</v>
      </c>
      <c r="U1626" s="8">
        <f t="shared" si="258"/>
        <v>29.491666666666664</v>
      </c>
      <c r="V1626" s="8">
        <f t="shared" si="259"/>
        <v>28.9</v>
      </c>
    </row>
    <row r="1627" spans="1:22" ht="13.5" x14ac:dyDescent="0.25">
      <c r="A1627" s="3">
        <f>RSI!A1627</f>
        <v>44382</v>
      </c>
      <c r="B1627" s="2">
        <f>RSI!B1627</f>
        <v>2.5038999999999998</v>
      </c>
      <c r="C1627" s="2">
        <f>RSI!I1627</f>
        <v>64.582439297071787</v>
      </c>
      <c r="D1627" s="2">
        <f>MACD!E1627</f>
        <v>-1.8075069093086427E-3</v>
      </c>
      <c r="E1627" s="2">
        <f>MACD!F1627</f>
        <v>-2.8835801717979515E-3</v>
      </c>
      <c r="F1627" s="2">
        <f>'Moving Avg'!D1627</f>
        <v>2.4926599999999999</v>
      </c>
      <c r="G1627" s="2">
        <f>'Moving Avg'!F1627</f>
        <v>2.4837599999999997</v>
      </c>
      <c r="H1627" s="2">
        <f>'Moving Avg'!G1627</f>
        <v>2.4423840000000023</v>
      </c>
      <c r="I1627" s="2">
        <f>'Moving Avg'!H1627</f>
        <v>2.5718655000000008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0</v>
      </c>
      <c r="P1627" s="8">
        <f t="shared" si="253"/>
        <v>83.5</v>
      </c>
      <c r="Q1627" s="9">
        <f t="shared" si="254"/>
        <v>21.274999999999999</v>
      </c>
      <c r="R1627" s="9">
        <f t="shared" si="255"/>
        <v>25.875</v>
      </c>
      <c r="S1627" s="9">
        <f t="shared" si="256"/>
        <v>41.325000000000003</v>
      </c>
      <c r="T1627" s="9">
        <f t="shared" si="257"/>
        <v>27.125</v>
      </c>
      <c r="U1627" s="8">
        <f t="shared" si="258"/>
        <v>29.491666666666664</v>
      </c>
      <c r="V1627" s="8">
        <f t="shared" si="259"/>
        <v>28.9</v>
      </c>
    </row>
    <row r="1628" spans="1:22" ht="13.5" x14ac:dyDescent="0.25">
      <c r="A1628" s="3">
        <f>RSI!A1628</f>
        <v>44383</v>
      </c>
      <c r="B1628" s="2">
        <f>RSI!B1628</f>
        <v>2.5038999999999998</v>
      </c>
      <c r="C1628" s="2">
        <f>RSI!I1628</f>
        <v>64.582439297071787</v>
      </c>
      <c r="D1628" s="2">
        <f>MACD!E1628</f>
        <v>-3.5429879234993855E-3</v>
      </c>
      <c r="E1628" s="2">
        <f>MACD!F1628</f>
        <v>-3.0154617221382382E-3</v>
      </c>
      <c r="F1628" s="2">
        <f>'Moving Avg'!D1628</f>
        <v>2.4982799999999998</v>
      </c>
      <c r="G1628" s="2">
        <f>'Moving Avg'!F1628</f>
        <v>2.4842300000000002</v>
      </c>
      <c r="H1628" s="2">
        <f>'Moving Avg'!G1628</f>
        <v>2.4442600000000017</v>
      </c>
      <c r="I1628" s="2">
        <f>'Moving Avg'!H1628</f>
        <v>2.5712090000000005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45</v>
      </c>
      <c r="O1628" s="8">
        <f t="shared" si="252"/>
        <v>0</v>
      </c>
      <c r="P1628" s="8">
        <f t="shared" si="253"/>
        <v>83.5</v>
      </c>
      <c r="Q1628" s="9">
        <f t="shared" si="254"/>
        <v>37.024999999999999</v>
      </c>
      <c r="R1628" s="9">
        <f t="shared" si="255"/>
        <v>34.875</v>
      </c>
      <c r="S1628" s="9">
        <f t="shared" si="256"/>
        <v>48.075000000000003</v>
      </c>
      <c r="T1628" s="9">
        <f t="shared" si="257"/>
        <v>38.375</v>
      </c>
      <c r="U1628" s="8">
        <f t="shared" si="258"/>
        <v>39.991666666666667</v>
      </c>
      <c r="V1628" s="8">
        <f t="shared" si="259"/>
        <v>39.587500000000006</v>
      </c>
    </row>
    <row r="1629" spans="1:22" ht="13.5" x14ac:dyDescent="0.25">
      <c r="A1629" s="3">
        <f>RSI!A1629</f>
        <v>44384</v>
      </c>
      <c r="B1629" s="2">
        <f>RSI!B1629</f>
        <v>2.5038999999999998</v>
      </c>
      <c r="C1629" s="2">
        <f>RSI!I1629</f>
        <v>64.582439297071787</v>
      </c>
      <c r="D1629" s="2">
        <f>MACD!E1629</f>
        <v>-5.1825472602757827E-3</v>
      </c>
      <c r="E1629" s="2">
        <f>MACD!F1629</f>
        <v>-3.4488788297657473E-3</v>
      </c>
      <c r="F1629" s="2">
        <f>'Moving Avg'!D1629</f>
        <v>2.5038999999999998</v>
      </c>
      <c r="G1629" s="2">
        <f>'Moving Avg'!F1629</f>
        <v>2.4847000000000001</v>
      </c>
      <c r="H1629" s="2">
        <f>'Moving Avg'!G1629</f>
        <v>2.4461360000000023</v>
      </c>
      <c r="I1629" s="2">
        <f>'Moving Avg'!H1629</f>
        <v>2.5702240000000005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45</v>
      </c>
      <c r="O1629" s="8">
        <f t="shared" si="252"/>
        <v>0</v>
      </c>
      <c r="P1629" s="8">
        <f t="shared" si="253"/>
        <v>83.5</v>
      </c>
      <c r="Q1629" s="9">
        <f t="shared" si="254"/>
        <v>37.024999999999999</v>
      </c>
      <c r="R1629" s="9">
        <f t="shared" si="255"/>
        <v>34.875</v>
      </c>
      <c r="S1629" s="9">
        <f t="shared" si="256"/>
        <v>48.075000000000003</v>
      </c>
      <c r="T1629" s="9">
        <f t="shared" si="257"/>
        <v>38.375</v>
      </c>
      <c r="U1629" s="8">
        <f t="shared" si="258"/>
        <v>39.991666666666667</v>
      </c>
      <c r="V1629" s="8">
        <f t="shared" si="259"/>
        <v>39.587500000000006</v>
      </c>
    </row>
    <row r="1630" spans="1:22" ht="13.5" x14ac:dyDescent="0.25">
      <c r="A1630" s="3">
        <f>RSI!A1630</f>
        <v>44385</v>
      </c>
      <c r="B1630" s="2">
        <f>RSI!B1630</f>
        <v>2.5038999999999998</v>
      </c>
      <c r="C1630" s="2">
        <f>RSI!I1630</f>
        <v>64.582439297071787</v>
      </c>
      <c r="D1630" s="2">
        <f>MACD!E1630</f>
        <v>-6.7282698488013715E-3</v>
      </c>
      <c r="E1630" s="2">
        <f>MACD!F1630</f>
        <v>-4.1047570335728725E-3</v>
      </c>
      <c r="F1630" s="2">
        <f>'Moving Avg'!D1630</f>
        <v>2.5038999999999998</v>
      </c>
      <c r="G1630" s="2">
        <f>'Moving Avg'!F1630</f>
        <v>2.4851700000000005</v>
      </c>
      <c r="H1630" s="2">
        <f>'Moving Avg'!G1630</f>
        <v>2.4480120000000021</v>
      </c>
      <c r="I1630" s="2">
        <f>'Moving Avg'!H1630</f>
        <v>2.5692390000000005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45</v>
      </c>
      <c r="O1630" s="8">
        <f t="shared" si="252"/>
        <v>0</v>
      </c>
      <c r="P1630" s="8">
        <f t="shared" si="253"/>
        <v>33</v>
      </c>
      <c r="Q1630" s="9">
        <f t="shared" si="254"/>
        <v>29.45</v>
      </c>
      <c r="R1630" s="9">
        <f t="shared" si="255"/>
        <v>22.25</v>
      </c>
      <c r="S1630" s="9">
        <f t="shared" si="256"/>
        <v>25.35</v>
      </c>
      <c r="T1630" s="9">
        <f t="shared" si="257"/>
        <v>25.75</v>
      </c>
      <c r="U1630" s="8">
        <f t="shared" si="258"/>
        <v>25.683333333333337</v>
      </c>
      <c r="V1630" s="8">
        <f t="shared" si="259"/>
        <v>25.700000000000003</v>
      </c>
    </row>
    <row r="1631" spans="1:22" ht="13.5" x14ac:dyDescent="0.25">
      <c r="A1631" s="3">
        <f>RSI!A1631</f>
        <v>44386</v>
      </c>
      <c r="B1631" s="2">
        <f>RSI!B1631</f>
        <v>2.5038999999999998</v>
      </c>
      <c r="C1631" s="2">
        <f>RSI!I1631</f>
        <v>64.582439297071772</v>
      </c>
      <c r="D1631" s="2">
        <f>MACD!E1631</f>
        <v>-8.1828585452377034E-3</v>
      </c>
      <c r="E1631" s="2">
        <f>MACD!F1631</f>
        <v>-4.9203773359058388E-3</v>
      </c>
      <c r="F1631" s="2">
        <f>'Moving Avg'!D1631</f>
        <v>2.5038999999999998</v>
      </c>
      <c r="G1631" s="2">
        <f>'Moving Avg'!F1631</f>
        <v>2.4861050000000007</v>
      </c>
      <c r="H1631" s="2">
        <f>'Moving Avg'!G1631</f>
        <v>2.4498880000000018</v>
      </c>
      <c r="I1631" s="2">
        <f>'Moving Avg'!H1631</f>
        <v>2.5681605000000007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25</v>
      </c>
      <c r="N1631" s="8">
        <f t="shared" si="251"/>
        <v>45</v>
      </c>
      <c r="O1631" s="8">
        <f t="shared" si="252"/>
        <v>0</v>
      </c>
      <c r="P1631" s="8">
        <f t="shared" si="253"/>
        <v>33</v>
      </c>
      <c r="Q1631" s="9">
        <f t="shared" si="254"/>
        <v>29.45</v>
      </c>
      <c r="R1631" s="9">
        <f t="shared" si="255"/>
        <v>22.25</v>
      </c>
      <c r="S1631" s="9">
        <f t="shared" si="256"/>
        <v>25.35</v>
      </c>
      <c r="T1631" s="9">
        <f t="shared" si="257"/>
        <v>25.75</v>
      </c>
      <c r="U1631" s="8">
        <f t="shared" si="258"/>
        <v>25.683333333333337</v>
      </c>
      <c r="V1631" s="8">
        <f t="shared" si="259"/>
        <v>25.700000000000003</v>
      </c>
    </row>
    <row r="1632" spans="1:22" ht="13.5" x14ac:dyDescent="0.25">
      <c r="A1632" s="3">
        <f>RSI!A1632</f>
        <v>44389</v>
      </c>
      <c r="B1632" s="2">
        <f>RSI!B1632</f>
        <v>2.5038999999999998</v>
      </c>
      <c r="C1632" s="2">
        <f>RSI!I1632</f>
        <v>64.582439297071772</v>
      </c>
      <c r="D1632" s="2">
        <f>MACD!E1632</f>
        <v>-9.5494695348077308E-3</v>
      </c>
      <c r="E1632" s="2">
        <f>MACD!F1632</f>
        <v>-5.8461957756862169E-3</v>
      </c>
      <c r="F1632" s="2">
        <f>'Moving Avg'!D1632</f>
        <v>2.5038999999999998</v>
      </c>
      <c r="G1632" s="2">
        <f>'Moving Avg'!F1632</f>
        <v>2.4870400000000004</v>
      </c>
      <c r="H1632" s="2">
        <f>'Moving Avg'!G1632</f>
        <v>2.4517640000000021</v>
      </c>
      <c r="I1632" s="2">
        <f>'Moving Avg'!H1632</f>
        <v>2.5670820000000005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45</v>
      </c>
      <c r="O1632" s="8">
        <f t="shared" si="252"/>
        <v>0</v>
      </c>
      <c r="P1632" s="8">
        <f t="shared" si="253"/>
        <v>33</v>
      </c>
      <c r="Q1632" s="9">
        <f t="shared" si="254"/>
        <v>29.45</v>
      </c>
      <c r="R1632" s="9">
        <f t="shared" si="255"/>
        <v>22.25</v>
      </c>
      <c r="S1632" s="9">
        <f t="shared" si="256"/>
        <v>25.35</v>
      </c>
      <c r="T1632" s="9">
        <f t="shared" si="257"/>
        <v>25.75</v>
      </c>
      <c r="U1632" s="8">
        <f t="shared" si="258"/>
        <v>25.683333333333337</v>
      </c>
      <c r="V1632" s="8">
        <f t="shared" si="259"/>
        <v>25.700000000000003</v>
      </c>
    </row>
    <row r="1633" spans="1:22" ht="13.5" x14ac:dyDescent="0.25">
      <c r="A1633" s="3">
        <f>RSI!A1633</f>
        <v>44390</v>
      </c>
      <c r="B1633" s="2">
        <f>RSI!B1633</f>
        <v>2.5038999999999998</v>
      </c>
      <c r="C1633" s="2">
        <f>RSI!I1633</f>
        <v>64.582439297071772</v>
      </c>
      <c r="D1633" s="2">
        <f>MACD!E1633</f>
        <v>-1.0831578207151082E-2</v>
      </c>
      <c r="E1633" s="2">
        <f>MACD!F1633</f>
        <v>-6.8432722619791901E-3</v>
      </c>
      <c r="F1633" s="2">
        <f>'Moving Avg'!D1633</f>
        <v>2.5038999999999998</v>
      </c>
      <c r="G1633" s="2">
        <f>'Moving Avg'!F1633</f>
        <v>2.4884450000000005</v>
      </c>
      <c r="H1633" s="2">
        <f>'Moving Avg'!G1633</f>
        <v>2.4536400000000018</v>
      </c>
      <c r="I1633" s="2">
        <f>'Moving Avg'!H1633</f>
        <v>2.5663785000000008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25</v>
      </c>
      <c r="N1633" s="8">
        <f t="shared" si="251"/>
        <v>45</v>
      </c>
      <c r="O1633" s="8">
        <f t="shared" si="252"/>
        <v>0</v>
      </c>
      <c r="P1633" s="8">
        <f t="shared" si="253"/>
        <v>33</v>
      </c>
      <c r="Q1633" s="9">
        <f t="shared" si="254"/>
        <v>29.45</v>
      </c>
      <c r="R1633" s="9">
        <f t="shared" si="255"/>
        <v>22.25</v>
      </c>
      <c r="S1633" s="9">
        <f t="shared" si="256"/>
        <v>25.35</v>
      </c>
      <c r="T1633" s="9">
        <f t="shared" si="257"/>
        <v>25.75</v>
      </c>
      <c r="U1633" s="8">
        <f t="shared" si="258"/>
        <v>25.683333333333337</v>
      </c>
      <c r="V1633" s="8">
        <f t="shared" si="259"/>
        <v>25.700000000000003</v>
      </c>
    </row>
    <row r="1634" spans="1:22" ht="13.5" x14ac:dyDescent="0.25">
      <c r="A1634" s="3">
        <f>RSI!A1634</f>
        <v>44391</v>
      </c>
      <c r="B1634" s="2">
        <f>RSI!B1634</f>
        <v>2.4758</v>
      </c>
      <c r="C1634" s="2">
        <f>RSI!I1634</f>
        <v>45.001233030134586</v>
      </c>
      <c r="D1634" s="2">
        <f>MACD!E1634</f>
        <v>-9.9513889537776734E-3</v>
      </c>
      <c r="E1634" s="2">
        <f>MACD!F1634</f>
        <v>-7.4648956003388871E-3</v>
      </c>
      <c r="F1634" s="2">
        <f>'Moving Avg'!D1634</f>
        <v>2.4982799999999998</v>
      </c>
      <c r="G1634" s="2">
        <f>'Moving Avg'!F1634</f>
        <v>2.4884450000000005</v>
      </c>
      <c r="H1634" s="2">
        <f>'Moving Avg'!G1634</f>
        <v>2.4549540000000021</v>
      </c>
      <c r="I1634" s="2">
        <f>'Moving Avg'!H1634</f>
        <v>2.5652530000000002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45</v>
      </c>
      <c r="O1634" s="8">
        <f t="shared" si="252"/>
        <v>0</v>
      </c>
      <c r="P1634" s="8">
        <f t="shared" si="253"/>
        <v>16.5</v>
      </c>
      <c r="Q1634" s="9">
        <f t="shared" si="254"/>
        <v>26.975000000000001</v>
      </c>
      <c r="R1634" s="9">
        <f t="shared" si="255"/>
        <v>18.125</v>
      </c>
      <c r="S1634" s="9">
        <f t="shared" si="256"/>
        <v>17.925000000000001</v>
      </c>
      <c r="T1634" s="9">
        <f t="shared" si="257"/>
        <v>21.625</v>
      </c>
      <c r="U1634" s="8">
        <f t="shared" si="258"/>
        <v>21.008333333333336</v>
      </c>
      <c r="V1634" s="8">
        <f t="shared" si="259"/>
        <v>21.162500000000001</v>
      </c>
    </row>
    <row r="1635" spans="1:22" ht="13.5" x14ac:dyDescent="0.25">
      <c r="A1635" s="3">
        <f>RSI!A1635</f>
        <v>44392</v>
      </c>
      <c r="B1635" s="2">
        <f>RSI!B1635</f>
        <v>2.4758</v>
      </c>
      <c r="C1635" s="2">
        <f>RSI!I1635</f>
        <v>45.001233030134586</v>
      </c>
      <c r="D1635" s="2">
        <f>MACD!E1635</f>
        <v>-4.8252989238837252E-3</v>
      </c>
      <c r="E1635" s="2">
        <f>MACD!F1635</f>
        <v>-6.9369762650478553E-3</v>
      </c>
      <c r="F1635" s="2">
        <f>'Moving Avg'!D1635</f>
        <v>2.4926599999999999</v>
      </c>
      <c r="G1635" s="2">
        <f>'Moving Avg'!F1635</f>
        <v>2.4884450000000005</v>
      </c>
      <c r="H1635" s="2">
        <f>'Moving Avg'!G1635</f>
        <v>2.4562680000000023</v>
      </c>
      <c r="I1635" s="2">
        <f>'Moving Avg'!H1635</f>
        <v>2.5641275000000001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0</v>
      </c>
      <c r="P1635" s="8">
        <f t="shared" si="253"/>
        <v>16.5</v>
      </c>
      <c r="Q1635" s="9">
        <f t="shared" si="254"/>
        <v>11.225</v>
      </c>
      <c r="R1635" s="9">
        <f t="shared" si="255"/>
        <v>9.125</v>
      </c>
      <c r="S1635" s="9">
        <f t="shared" si="256"/>
        <v>11.175000000000001</v>
      </c>
      <c r="T1635" s="9">
        <f t="shared" si="257"/>
        <v>10.375</v>
      </c>
      <c r="U1635" s="8">
        <f t="shared" si="258"/>
        <v>10.508333333333335</v>
      </c>
      <c r="V1635" s="8">
        <f t="shared" si="259"/>
        <v>10.475000000000001</v>
      </c>
    </row>
    <row r="1636" spans="1:22" ht="13.5" x14ac:dyDescent="0.25">
      <c r="A1636" s="3">
        <f>RSI!A1636</f>
        <v>44393</v>
      </c>
      <c r="B1636" s="2">
        <f>RSI!B1636</f>
        <v>2.4758</v>
      </c>
      <c r="C1636" s="2">
        <f>RSI!I1636</f>
        <v>45.001233030134586</v>
      </c>
      <c r="D1636" s="2">
        <f>MACD!E1636</f>
        <v>-4.3391443979201583E-4</v>
      </c>
      <c r="E1636" s="2">
        <f>MACD!F1636</f>
        <v>-5.6363638999966884E-3</v>
      </c>
      <c r="F1636" s="2">
        <f>'Moving Avg'!D1636</f>
        <v>2.4870399999999995</v>
      </c>
      <c r="G1636" s="2">
        <f>'Moving Avg'!F1636</f>
        <v>2.4884450000000005</v>
      </c>
      <c r="H1636" s="2">
        <f>'Moving Avg'!G1636</f>
        <v>2.4588940000000021</v>
      </c>
      <c r="I1636" s="2">
        <f>'Moving Avg'!H1636</f>
        <v>2.563002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0"/>
        <v>25</v>
      </c>
      <c r="N1636" s="8">
        <f t="shared" si="251"/>
        <v>0</v>
      </c>
      <c r="O1636" s="8">
        <f t="shared" si="252"/>
        <v>0</v>
      </c>
      <c r="P1636" s="8">
        <f t="shared" si="253"/>
        <v>16.5</v>
      </c>
      <c r="Q1636" s="9">
        <f t="shared" si="254"/>
        <v>11.225</v>
      </c>
      <c r="R1636" s="9">
        <f t="shared" si="255"/>
        <v>9.125</v>
      </c>
      <c r="S1636" s="9">
        <f t="shared" si="256"/>
        <v>11.175000000000001</v>
      </c>
      <c r="T1636" s="9">
        <f t="shared" si="257"/>
        <v>10.375</v>
      </c>
      <c r="U1636" s="8">
        <f t="shared" si="258"/>
        <v>10.508333333333335</v>
      </c>
      <c r="V1636" s="8">
        <f t="shared" si="259"/>
        <v>10.475000000000001</v>
      </c>
    </row>
    <row r="1637" spans="1:22" ht="13.5" x14ac:dyDescent="0.25">
      <c r="A1637" s="3">
        <f>RSI!A1637</f>
        <v>44396</v>
      </c>
      <c r="B1637" s="2">
        <f>RSI!B1637</f>
        <v>2.4758</v>
      </c>
      <c r="C1637" s="2">
        <f>RSI!I1637</f>
        <v>45.001233030134586</v>
      </c>
      <c r="D1637" s="2">
        <f>MACD!E1637</f>
        <v>3.3318017735544103E-3</v>
      </c>
      <c r="E1637" s="2">
        <f>MACD!F1637</f>
        <v>-3.8427307652864691E-3</v>
      </c>
      <c r="F1637" s="2">
        <f>'Moving Avg'!D1637</f>
        <v>2.4814199999999995</v>
      </c>
      <c r="G1637" s="2">
        <f>'Moving Avg'!F1637</f>
        <v>2.4884450000000005</v>
      </c>
      <c r="H1637" s="2">
        <f>'Moving Avg'!G1637</f>
        <v>2.4602080000000024</v>
      </c>
      <c r="I1637" s="2">
        <f>'Moving Avg'!H1637</f>
        <v>2.5618764999999994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0"/>
        <v>25</v>
      </c>
      <c r="N1637" s="8">
        <f t="shared" si="251"/>
        <v>0</v>
      </c>
      <c r="O1637" s="8">
        <f t="shared" si="252"/>
        <v>0</v>
      </c>
      <c r="P1637" s="8">
        <f t="shared" si="253"/>
        <v>16.5</v>
      </c>
      <c r="Q1637" s="9">
        <f t="shared" si="254"/>
        <v>11.225</v>
      </c>
      <c r="R1637" s="9">
        <f t="shared" si="255"/>
        <v>9.125</v>
      </c>
      <c r="S1637" s="9">
        <f t="shared" si="256"/>
        <v>11.175000000000001</v>
      </c>
      <c r="T1637" s="9">
        <f t="shared" si="257"/>
        <v>10.375</v>
      </c>
      <c r="U1637" s="8">
        <f t="shared" si="258"/>
        <v>10.508333333333335</v>
      </c>
      <c r="V1637" s="8">
        <f t="shared" si="259"/>
        <v>10.475000000000001</v>
      </c>
    </row>
    <row r="1638" spans="1:22" ht="13.5" x14ac:dyDescent="0.25">
      <c r="A1638" s="3">
        <f>RSI!A1638</f>
        <v>44399</v>
      </c>
      <c r="B1638" s="2">
        <f>RSI!B1638</f>
        <v>2.4758</v>
      </c>
      <c r="C1638" s="2">
        <f>RSI!I1638</f>
        <v>45.001233030134578</v>
      </c>
      <c r="D1638" s="2">
        <f>MACD!E1638</f>
        <v>6.5644079034004044E-3</v>
      </c>
      <c r="E1638" s="2">
        <f>MACD!F1638</f>
        <v>-1.7613030315490946E-3</v>
      </c>
      <c r="F1638" s="2">
        <f>'Moving Avg'!D1638</f>
        <v>2.4758</v>
      </c>
      <c r="G1638" s="2">
        <f>'Moving Avg'!F1638</f>
        <v>2.4884450000000005</v>
      </c>
      <c r="H1638" s="2">
        <f>'Moving Avg'!G1638</f>
        <v>2.4615220000000022</v>
      </c>
      <c r="I1638" s="2">
        <f>'Moving Avg'!H1638</f>
        <v>2.5607509999999998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0"/>
        <v>25</v>
      </c>
      <c r="N1638" s="8">
        <f t="shared" si="251"/>
        <v>0</v>
      </c>
      <c r="O1638" s="8">
        <f t="shared" si="252"/>
        <v>0</v>
      </c>
      <c r="P1638" s="8">
        <f t="shared" si="253"/>
        <v>16.5</v>
      </c>
      <c r="Q1638" s="9">
        <f t="shared" si="254"/>
        <v>11.225</v>
      </c>
      <c r="R1638" s="9">
        <f t="shared" si="255"/>
        <v>9.125</v>
      </c>
      <c r="S1638" s="9">
        <f t="shared" si="256"/>
        <v>11.175000000000001</v>
      </c>
      <c r="T1638" s="9">
        <f t="shared" si="257"/>
        <v>10.375</v>
      </c>
      <c r="U1638" s="8">
        <f t="shared" si="258"/>
        <v>10.508333333333335</v>
      </c>
      <c r="V1638" s="8">
        <f t="shared" si="259"/>
        <v>10.475000000000001</v>
      </c>
    </row>
    <row r="1639" spans="1:22" ht="13.5" x14ac:dyDescent="0.25">
      <c r="A1639" s="3">
        <f>RSI!A1639</f>
        <v>44400</v>
      </c>
      <c r="B1639" s="2">
        <f>RSI!B1639</f>
        <v>2.4758</v>
      </c>
      <c r="C1639" s="2">
        <f>RSI!I1639</f>
        <v>45.001233030134571</v>
      </c>
      <c r="D1639" s="2">
        <f>MACD!E1639</f>
        <v>9.3424963766031155E-3</v>
      </c>
      <c r="E1639" s="2">
        <f>MACD!F1639</f>
        <v>4.5945685008134734E-4</v>
      </c>
      <c r="F1639" s="2">
        <f>'Moving Avg'!D1639</f>
        <v>2.4758</v>
      </c>
      <c r="G1639" s="2">
        <f>'Moving Avg'!F1639</f>
        <v>2.4884450000000005</v>
      </c>
      <c r="H1639" s="2">
        <f>'Moving Avg'!G1639</f>
        <v>2.4643360000000025</v>
      </c>
      <c r="I1639" s="2">
        <f>'Moving Avg'!H1639</f>
        <v>2.5596254999999997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33</v>
      </c>
      <c r="Q1639" s="9">
        <f t="shared" si="254"/>
        <v>13.7</v>
      </c>
      <c r="R1639" s="9">
        <f t="shared" si="255"/>
        <v>13.25</v>
      </c>
      <c r="S1639" s="9">
        <f t="shared" si="256"/>
        <v>18.600000000000001</v>
      </c>
      <c r="T1639" s="9">
        <f t="shared" si="257"/>
        <v>14.5</v>
      </c>
      <c r="U1639" s="8">
        <f t="shared" si="258"/>
        <v>15.183333333333332</v>
      </c>
      <c r="V1639" s="8">
        <f t="shared" si="259"/>
        <v>15.012499999999999</v>
      </c>
    </row>
    <row r="1640" spans="1:22" ht="13.5" x14ac:dyDescent="0.25">
      <c r="A1640" s="3">
        <f>RSI!A1640</f>
        <v>44403</v>
      </c>
      <c r="B1640" s="2">
        <f>RSI!B1640</f>
        <v>2.4758</v>
      </c>
      <c r="C1640" s="2">
        <f>RSI!I1640</f>
        <v>45.001233030134578</v>
      </c>
      <c r="D1640" s="2">
        <f>MACD!E1640</f>
        <v>1.1732822144763233E-2</v>
      </c>
      <c r="E1640" s="2">
        <f>MACD!F1640</f>
        <v>2.7141299090177244E-3</v>
      </c>
      <c r="F1640" s="2">
        <f>'Moving Avg'!D1640</f>
        <v>2.4758</v>
      </c>
      <c r="G1640" s="2">
        <f>'Moving Avg'!F1640</f>
        <v>2.488445</v>
      </c>
      <c r="H1640" s="2">
        <f>'Moving Avg'!G1640</f>
        <v>2.4656500000000023</v>
      </c>
      <c r="I1640" s="2">
        <f>'Moving Avg'!H1640</f>
        <v>2.5584064999999994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25</v>
      </c>
      <c r="N1640" s="8">
        <f t="shared" si="251"/>
        <v>0</v>
      </c>
      <c r="O1640" s="8">
        <f t="shared" si="252"/>
        <v>0</v>
      </c>
      <c r="P1640" s="8">
        <f t="shared" si="253"/>
        <v>33</v>
      </c>
      <c r="Q1640" s="9">
        <f t="shared" si="254"/>
        <v>13.7</v>
      </c>
      <c r="R1640" s="9">
        <f t="shared" si="255"/>
        <v>13.25</v>
      </c>
      <c r="S1640" s="9">
        <f t="shared" si="256"/>
        <v>18.600000000000001</v>
      </c>
      <c r="T1640" s="9">
        <f t="shared" si="257"/>
        <v>14.5</v>
      </c>
      <c r="U1640" s="8">
        <f t="shared" si="258"/>
        <v>15.183333333333332</v>
      </c>
      <c r="V1640" s="8">
        <f t="shared" si="259"/>
        <v>15.012499999999999</v>
      </c>
    </row>
    <row r="1641" spans="1:22" ht="13.5" x14ac:dyDescent="0.25">
      <c r="A1641" s="3">
        <f>RSI!A1641</f>
        <v>44404</v>
      </c>
      <c r="B1641" s="2">
        <f>RSI!B1641</f>
        <v>2.4758</v>
      </c>
      <c r="C1641" s="2">
        <f>RSI!I1641</f>
        <v>45.001233030134571</v>
      </c>
      <c r="D1641" s="2">
        <f>MACD!E1641</f>
        <v>1.379210504409345E-2</v>
      </c>
      <c r="E1641" s="2">
        <f>MACD!F1641</f>
        <v>4.9297249360328692E-3</v>
      </c>
      <c r="F1641" s="2">
        <f>'Moving Avg'!D1641</f>
        <v>2.4758</v>
      </c>
      <c r="G1641" s="2">
        <f>'Moving Avg'!F1641</f>
        <v>2.488445</v>
      </c>
      <c r="H1641" s="2">
        <f>'Moving Avg'!G1641</f>
        <v>2.4669640000000026</v>
      </c>
      <c r="I1641" s="2">
        <f>'Moving Avg'!H1641</f>
        <v>2.5571874999999995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25</v>
      </c>
      <c r="N1641" s="8">
        <f t="shared" si="251"/>
        <v>0</v>
      </c>
      <c r="O1641" s="8">
        <f t="shared" si="252"/>
        <v>0</v>
      </c>
      <c r="P1641" s="8">
        <f t="shared" si="253"/>
        <v>33</v>
      </c>
      <c r="Q1641" s="9">
        <f t="shared" si="254"/>
        <v>13.7</v>
      </c>
      <c r="R1641" s="9">
        <f t="shared" si="255"/>
        <v>13.25</v>
      </c>
      <c r="S1641" s="9">
        <f t="shared" si="256"/>
        <v>18.600000000000001</v>
      </c>
      <c r="T1641" s="9">
        <f t="shared" si="257"/>
        <v>14.5</v>
      </c>
      <c r="U1641" s="8">
        <f t="shared" si="258"/>
        <v>15.183333333333332</v>
      </c>
      <c r="V1641" s="8">
        <f t="shared" si="259"/>
        <v>15.012499999999999</v>
      </c>
    </row>
    <row r="1642" spans="1:22" ht="13.5" x14ac:dyDescent="0.25">
      <c r="A1642" s="3">
        <f>RSI!A1642</f>
        <v>44405</v>
      </c>
      <c r="B1642" s="2">
        <f>RSI!B1642</f>
        <v>2.4758</v>
      </c>
      <c r="C1642" s="2">
        <f>RSI!I1642</f>
        <v>45.001233030134578</v>
      </c>
      <c r="D1642" s="2">
        <f>MACD!E1642</f>
        <v>1.5568556261015054E-2</v>
      </c>
      <c r="E1642" s="2">
        <f>MACD!F1642</f>
        <v>7.0574912010293069E-3</v>
      </c>
      <c r="F1642" s="2">
        <f>'Moving Avg'!D1642</f>
        <v>2.4758</v>
      </c>
      <c r="G1642" s="2">
        <f>'Moving Avg'!F1642</f>
        <v>2.488445</v>
      </c>
      <c r="H1642" s="2">
        <f>'Moving Avg'!G1642</f>
        <v>2.4682780000000024</v>
      </c>
      <c r="I1642" s="2">
        <f>'Moving Avg'!H1642</f>
        <v>2.5565779999999991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25</v>
      </c>
      <c r="N1642" s="8">
        <f t="shared" si="251"/>
        <v>0</v>
      </c>
      <c r="O1642" s="8">
        <f t="shared" si="252"/>
        <v>0</v>
      </c>
      <c r="P1642" s="8">
        <f t="shared" si="253"/>
        <v>33</v>
      </c>
      <c r="Q1642" s="9">
        <f t="shared" si="254"/>
        <v>13.7</v>
      </c>
      <c r="R1642" s="9">
        <f t="shared" si="255"/>
        <v>13.25</v>
      </c>
      <c r="S1642" s="9">
        <f t="shared" si="256"/>
        <v>18.600000000000001</v>
      </c>
      <c r="T1642" s="9">
        <f t="shared" si="257"/>
        <v>14.5</v>
      </c>
      <c r="U1642" s="8">
        <f t="shared" si="258"/>
        <v>15.183333333333332</v>
      </c>
      <c r="V1642" s="8">
        <f t="shared" si="259"/>
        <v>15.012499999999999</v>
      </c>
    </row>
    <row r="1643" spans="1:22" ht="13.5" x14ac:dyDescent="0.25">
      <c r="A1643" s="3">
        <f>RSI!A1643</f>
        <v>44406</v>
      </c>
      <c r="B1643" s="2">
        <f>RSI!B1643</f>
        <v>2.4758</v>
      </c>
      <c r="C1643" s="2">
        <f>RSI!I1643</f>
        <v>45.001233030134578</v>
      </c>
      <c r="D1643" s="2">
        <f>MACD!E1643</f>
        <v>1.7103171245656856E-2</v>
      </c>
      <c r="E1643" s="2">
        <f>MACD!F1643</f>
        <v>9.0666272099548181E-3</v>
      </c>
      <c r="F1643" s="2">
        <f>'Moving Avg'!D1643</f>
        <v>2.4758</v>
      </c>
      <c r="G1643" s="2">
        <f>'Moving Avg'!F1643</f>
        <v>2.4884449999999996</v>
      </c>
      <c r="H1643" s="2">
        <f>'Moving Avg'!G1643</f>
        <v>2.4695920000000022</v>
      </c>
      <c r="I1643" s="2">
        <f>'Moving Avg'!H1643</f>
        <v>2.5567184999999988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25</v>
      </c>
      <c r="N1643" s="8">
        <f t="shared" si="251"/>
        <v>0</v>
      </c>
      <c r="O1643" s="8">
        <f t="shared" si="252"/>
        <v>0</v>
      </c>
      <c r="P1643" s="8">
        <f t="shared" si="253"/>
        <v>33</v>
      </c>
      <c r="Q1643" s="9">
        <f t="shared" si="254"/>
        <v>13.7</v>
      </c>
      <c r="R1643" s="9">
        <f t="shared" si="255"/>
        <v>13.25</v>
      </c>
      <c r="S1643" s="9">
        <f t="shared" si="256"/>
        <v>18.600000000000001</v>
      </c>
      <c r="T1643" s="9">
        <f t="shared" si="257"/>
        <v>14.5</v>
      </c>
      <c r="U1643" s="8">
        <f t="shared" si="258"/>
        <v>15.183333333333332</v>
      </c>
      <c r="V1643" s="8">
        <f t="shared" si="259"/>
        <v>15.012499999999999</v>
      </c>
    </row>
    <row r="1644" spans="1:22" ht="13.5" x14ac:dyDescent="0.25">
      <c r="A1644" s="3">
        <f>RSI!A1644</f>
        <v>44407</v>
      </c>
      <c r="B1644" s="2">
        <f>RSI!B1644</f>
        <v>2.4758</v>
      </c>
      <c r="C1644" s="2">
        <f>RSI!I1644</f>
        <v>45.001233030134578</v>
      </c>
      <c r="D1644" s="2">
        <f>MACD!E1644</f>
        <v>1.4107747985810715E-2</v>
      </c>
      <c r="E1644" s="2">
        <f>MACD!F1644</f>
        <v>1.0074851365125998E-2</v>
      </c>
      <c r="F1644" s="2">
        <f>'Moving Avg'!D1644</f>
        <v>2.4758</v>
      </c>
      <c r="G1644" s="2">
        <f>'Moving Avg'!F1644</f>
        <v>2.4884449999999996</v>
      </c>
      <c r="H1644" s="2">
        <f>'Moving Avg'!G1644</f>
        <v>2.470906000000002</v>
      </c>
      <c r="I1644" s="2">
        <f>'Moving Avg'!H1644</f>
        <v>2.5572809999999988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25</v>
      </c>
      <c r="N1644" s="8">
        <f t="shared" si="251"/>
        <v>0</v>
      </c>
      <c r="O1644" s="8">
        <f t="shared" si="252"/>
        <v>0</v>
      </c>
      <c r="P1644" s="8">
        <f t="shared" si="253"/>
        <v>33</v>
      </c>
      <c r="Q1644" s="9">
        <f t="shared" si="254"/>
        <v>13.7</v>
      </c>
      <c r="R1644" s="9">
        <f t="shared" si="255"/>
        <v>13.25</v>
      </c>
      <c r="S1644" s="9">
        <f t="shared" si="256"/>
        <v>18.600000000000001</v>
      </c>
      <c r="T1644" s="9">
        <f t="shared" si="257"/>
        <v>14.5</v>
      </c>
      <c r="U1644" s="8">
        <f t="shared" si="258"/>
        <v>15.183333333333332</v>
      </c>
      <c r="V1644" s="8">
        <f t="shared" si="259"/>
        <v>15.012499999999999</v>
      </c>
    </row>
    <row r="1645" spans="1:22" ht="13.5" x14ac:dyDescent="0.25">
      <c r="A1645" s="3">
        <f>RSI!A1645</f>
        <v>44410</v>
      </c>
      <c r="B1645" s="2">
        <f>RSI!B1645</f>
        <v>2.5038999999999998</v>
      </c>
      <c r="C1645" s="2">
        <f>RSI!I1645</f>
        <v>67.361797037986236</v>
      </c>
      <c r="D1645" s="2">
        <f>MACD!E1645</f>
        <v>9.5186528621615807E-3</v>
      </c>
      <c r="E1645" s="2">
        <f>MACD!F1645</f>
        <v>9.963611664533115E-3</v>
      </c>
      <c r="F1645" s="2">
        <f>'Moving Avg'!D1645</f>
        <v>2.48142</v>
      </c>
      <c r="G1645" s="2">
        <f>'Moving Avg'!F1645</f>
        <v>2.4884449999999996</v>
      </c>
      <c r="H1645" s="2">
        <f>'Moving Avg'!G1645</f>
        <v>2.4727820000000018</v>
      </c>
      <c r="I1645" s="2">
        <f>'Moving Avg'!H1645</f>
        <v>2.5581719999999981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25</v>
      </c>
      <c r="N1645" s="8">
        <f t="shared" si="251"/>
        <v>45</v>
      </c>
      <c r="O1645" s="8">
        <f t="shared" si="252"/>
        <v>0</v>
      </c>
      <c r="P1645" s="8">
        <f t="shared" si="253"/>
        <v>83.5</v>
      </c>
      <c r="Q1645" s="9">
        <f t="shared" si="254"/>
        <v>37.024999999999999</v>
      </c>
      <c r="R1645" s="9">
        <f t="shared" si="255"/>
        <v>34.875</v>
      </c>
      <c r="S1645" s="9">
        <f t="shared" si="256"/>
        <v>48.075000000000003</v>
      </c>
      <c r="T1645" s="9">
        <f t="shared" si="257"/>
        <v>38.375</v>
      </c>
      <c r="U1645" s="8">
        <f t="shared" si="258"/>
        <v>39.991666666666667</v>
      </c>
      <c r="V1645" s="8">
        <f t="shared" si="259"/>
        <v>39.587500000000006</v>
      </c>
    </row>
    <row r="1646" spans="1:22" ht="13.5" x14ac:dyDescent="0.25">
      <c r="A1646" s="3">
        <f>RSI!A1646</f>
        <v>44411</v>
      </c>
      <c r="B1646" s="2">
        <f>RSI!B1646</f>
        <v>2.5038999999999998</v>
      </c>
      <c r="C1646" s="2">
        <f>RSI!I1646</f>
        <v>67.361797037986236</v>
      </c>
      <c r="D1646" s="2">
        <f>MACD!E1646</f>
        <v>5.4945053679960054E-3</v>
      </c>
      <c r="E1646" s="2">
        <f>MACD!F1646</f>
        <v>9.0697904052256927E-3</v>
      </c>
      <c r="F1646" s="2">
        <f>'Moving Avg'!D1646</f>
        <v>2.4870399999999999</v>
      </c>
      <c r="G1646" s="2">
        <f>'Moving Avg'!F1646</f>
        <v>2.4884449999999996</v>
      </c>
      <c r="H1646" s="2">
        <f>'Moving Avg'!G1646</f>
        <v>2.474658000000002</v>
      </c>
      <c r="I1646" s="2">
        <f>'Moving Avg'!H1646</f>
        <v>2.5587344999999981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25</v>
      </c>
      <c r="N1646" s="8">
        <f t="shared" si="251"/>
        <v>45</v>
      </c>
      <c r="O1646" s="8">
        <f t="shared" si="252"/>
        <v>0</v>
      </c>
      <c r="P1646" s="8">
        <f t="shared" si="253"/>
        <v>83.5</v>
      </c>
      <c r="Q1646" s="9">
        <f t="shared" si="254"/>
        <v>37.024999999999999</v>
      </c>
      <c r="R1646" s="9">
        <f t="shared" si="255"/>
        <v>34.875</v>
      </c>
      <c r="S1646" s="9">
        <f t="shared" si="256"/>
        <v>48.075000000000003</v>
      </c>
      <c r="T1646" s="9">
        <f t="shared" si="257"/>
        <v>38.375</v>
      </c>
      <c r="U1646" s="8">
        <f t="shared" si="258"/>
        <v>39.991666666666667</v>
      </c>
      <c r="V1646" s="8">
        <f t="shared" si="259"/>
        <v>39.587500000000006</v>
      </c>
    </row>
    <row r="1647" spans="1:22" ht="13.5" x14ac:dyDescent="0.25">
      <c r="A1647" s="3">
        <f>RSI!A1647</f>
        <v>44412</v>
      </c>
      <c r="B1647" s="2">
        <f>RSI!B1647</f>
        <v>2.5038999999999998</v>
      </c>
      <c r="C1647" s="2">
        <f>RSI!I1647</f>
        <v>67.361797037986236</v>
      </c>
      <c r="D1647" s="2">
        <f>MACD!E1647</f>
        <v>1.9588398911651872E-3</v>
      </c>
      <c r="E1647" s="2">
        <f>MACD!F1647</f>
        <v>7.6476003024135916E-3</v>
      </c>
      <c r="F1647" s="2">
        <f>'Moving Avg'!D1647</f>
        <v>2.4926599999999999</v>
      </c>
      <c r="G1647" s="2">
        <f>'Moving Avg'!F1647</f>
        <v>2.488445</v>
      </c>
      <c r="H1647" s="2">
        <f>'Moving Avg'!G1647</f>
        <v>2.4765340000000018</v>
      </c>
      <c r="I1647" s="2">
        <f>'Moving Avg'!H1647</f>
        <v>2.5592969999999982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25</v>
      </c>
      <c r="N1647" s="8">
        <f t="shared" si="251"/>
        <v>45</v>
      </c>
      <c r="O1647" s="8">
        <f t="shared" si="252"/>
        <v>0</v>
      </c>
      <c r="P1647" s="8">
        <f t="shared" si="253"/>
        <v>83.5</v>
      </c>
      <c r="Q1647" s="9">
        <f t="shared" si="254"/>
        <v>37.024999999999999</v>
      </c>
      <c r="R1647" s="9">
        <f t="shared" si="255"/>
        <v>34.875</v>
      </c>
      <c r="S1647" s="9">
        <f t="shared" si="256"/>
        <v>48.075000000000003</v>
      </c>
      <c r="T1647" s="9">
        <f t="shared" si="257"/>
        <v>38.375</v>
      </c>
      <c r="U1647" s="8">
        <f t="shared" si="258"/>
        <v>39.991666666666667</v>
      </c>
      <c r="V1647" s="8">
        <f t="shared" si="259"/>
        <v>39.587500000000006</v>
      </c>
    </row>
    <row r="1648" spans="1:22" ht="13.5" x14ac:dyDescent="0.25">
      <c r="A1648" s="3">
        <f>RSI!A1648</f>
        <v>44413</v>
      </c>
      <c r="B1648" s="2">
        <f>RSI!B1648</f>
        <v>2.5038999999999998</v>
      </c>
      <c r="C1648" s="2">
        <f>RSI!I1648</f>
        <v>67.361797037986236</v>
      </c>
      <c r="D1648" s="2">
        <f>MACD!E1648</f>
        <v>-1.1538192703532957E-3</v>
      </c>
      <c r="E1648" s="2">
        <f>MACD!F1648</f>
        <v>5.8873163878602145E-3</v>
      </c>
      <c r="F1648" s="2">
        <f>'Moving Avg'!D1648</f>
        <v>2.4982799999999998</v>
      </c>
      <c r="G1648" s="2">
        <f>'Moving Avg'!F1648</f>
        <v>2.488445</v>
      </c>
      <c r="H1648" s="2">
        <f>'Moving Avg'!G1648</f>
        <v>2.478410000000002</v>
      </c>
      <c r="I1648" s="2">
        <f>'Moving Avg'!H1648</f>
        <v>2.5595314999999981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25</v>
      </c>
      <c r="N1648" s="8">
        <f t="shared" si="251"/>
        <v>45</v>
      </c>
      <c r="O1648" s="8">
        <f t="shared" si="252"/>
        <v>0</v>
      </c>
      <c r="P1648" s="8">
        <f t="shared" si="253"/>
        <v>83.5</v>
      </c>
      <c r="Q1648" s="9">
        <f t="shared" si="254"/>
        <v>37.024999999999999</v>
      </c>
      <c r="R1648" s="9">
        <f t="shared" si="255"/>
        <v>34.875</v>
      </c>
      <c r="S1648" s="9">
        <f t="shared" si="256"/>
        <v>48.075000000000003</v>
      </c>
      <c r="T1648" s="9">
        <f t="shared" si="257"/>
        <v>38.375</v>
      </c>
      <c r="U1648" s="8">
        <f t="shared" si="258"/>
        <v>39.991666666666667</v>
      </c>
      <c r="V1648" s="8">
        <f t="shared" si="259"/>
        <v>39.587500000000006</v>
      </c>
    </row>
    <row r="1649" spans="1:22" ht="13.5" x14ac:dyDescent="0.25">
      <c r="A1649" s="3">
        <f>RSI!A1649</f>
        <v>44414</v>
      </c>
      <c r="B1649" s="2">
        <f>RSI!B1649</f>
        <v>2.5038999999999998</v>
      </c>
      <c r="C1649" s="2">
        <f>RSI!I1649</f>
        <v>67.361797037986236</v>
      </c>
      <c r="D1649" s="2">
        <f>MACD!E1649</f>
        <v>-3.8995913282917627E-3</v>
      </c>
      <c r="E1649" s="2">
        <f>MACD!F1649</f>
        <v>3.9299348446298187E-3</v>
      </c>
      <c r="F1649" s="2">
        <f>'Moving Avg'!D1649</f>
        <v>2.5038999999999998</v>
      </c>
      <c r="G1649" s="2">
        <f>'Moving Avg'!F1649</f>
        <v>2.488445</v>
      </c>
      <c r="H1649" s="2">
        <f>'Moving Avg'!G1649</f>
        <v>2.4802860000000013</v>
      </c>
      <c r="I1649" s="2">
        <f>'Moving Avg'!H1649</f>
        <v>2.5594374999999978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25</v>
      </c>
      <c r="N1649" s="8">
        <f t="shared" si="251"/>
        <v>45</v>
      </c>
      <c r="O1649" s="8">
        <f t="shared" si="252"/>
        <v>0</v>
      </c>
      <c r="P1649" s="8">
        <f t="shared" si="253"/>
        <v>83.5</v>
      </c>
      <c r="Q1649" s="9">
        <f t="shared" si="254"/>
        <v>37.024999999999999</v>
      </c>
      <c r="R1649" s="9">
        <f t="shared" si="255"/>
        <v>34.875</v>
      </c>
      <c r="S1649" s="9">
        <f t="shared" si="256"/>
        <v>48.075000000000003</v>
      </c>
      <c r="T1649" s="9">
        <f t="shared" si="257"/>
        <v>38.375</v>
      </c>
      <c r="U1649" s="8">
        <f t="shared" si="258"/>
        <v>39.991666666666667</v>
      </c>
      <c r="V1649" s="8">
        <f t="shared" si="259"/>
        <v>39.587500000000006</v>
      </c>
    </row>
    <row r="1650" spans="1:22" ht="13.5" x14ac:dyDescent="0.25">
      <c r="A1650" s="3">
        <f>RSI!A1650</f>
        <v>44417</v>
      </c>
      <c r="B1650" s="2">
        <f>RSI!B1650</f>
        <v>2.5038999999999998</v>
      </c>
      <c r="C1650" s="2">
        <f>RSI!I1650</f>
        <v>67.361797037986236</v>
      </c>
      <c r="D1650" s="2">
        <f>MACD!E1650</f>
        <v>-6.326625375641548E-3</v>
      </c>
      <c r="E1650" s="2">
        <f>MACD!F1650</f>
        <v>1.8786228005755455E-3</v>
      </c>
      <c r="F1650" s="2">
        <f>'Moving Avg'!D1650</f>
        <v>2.5038999999999998</v>
      </c>
      <c r="G1650" s="2">
        <f>'Moving Avg'!F1650</f>
        <v>2.4884450000000005</v>
      </c>
      <c r="H1650" s="2">
        <f>'Moving Avg'!G1650</f>
        <v>2.4821620000000015</v>
      </c>
      <c r="I1650" s="2">
        <f>'Moving Avg'!H1650</f>
        <v>2.5593434999999976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25</v>
      </c>
      <c r="N1650" s="8">
        <f t="shared" si="251"/>
        <v>45</v>
      </c>
      <c r="O1650" s="8">
        <f t="shared" si="252"/>
        <v>0</v>
      </c>
      <c r="P1650" s="8">
        <f t="shared" si="253"/>
        <v>33</v>
      </c>
      <c r="Q1650" s="9">
        <f t="shared" si="254"/>
        <v>29.45</v>
      </c>
      <c r="R1650" s="9">
        <f t="shared" si="255"/>
        <v>22.25</v>
      </c>
      <c r="S1650" s="9">
        <f t="shared" si="256"/>
        <v>25.35</v>
      </c>
      <c r="T1650" s="9">
        <f t="shared" si="257"/>
        <v>25.75</v>
      </c>
      <c r="U1650" s="8">
        <f t="shared" si="258"/>
        <v>25.683333333333337</v>
      </c>
      <c r="V1650" s="8">
        <f t="shared" si="259"/>
        <v>25.700000000000003</v>
      </c>
    </row>
    <row r="1651" spans="1:22" ht="13.5" x14ac:dyDescent="0.25">
      <c r="A1651" s="3">
        <f>RSI!A1651</f>
        <v>44419</v>
      </c>
      <c r="B1651" s="2">
        <f>RSI!B1651</f>
        <v>2.5038999999999998</v>
      </c>
      <c r="C1651" s="2">
        <f>RSI!I1651</f>
        <v>67.361797037986236</v>
      </c>
      <c r="D1651" s="2">
        <f>MACD!E1651</f>
        <v>-8.476277402759802E-3</v>
      </c>
      <c r="E1651" s="2">
        <f>MACD!F1651</f>
        <v>-1.9235724009152412E-4</v>
      </c>
      <c r="F1651" s="2">
        <f>'Moving Avg'!D1651</f>
        <v>2.5038999999999998</v>
      </c>
      <c r="G1651" s="2">
        <f>'Moving Avg'!F1651</f>
        <v>2.4884450000000005</v>
      </c>
      <c r="H1651" s="2">
        <f>'Moving Avg'!G1651</f>
        <v>2.4844120000000016</v>
      </c>
      <c r="I1651" s="2">
        <f>'Moving Avg'!H1651</f>
        <v>2.5587804999999975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45</v>
      </c>
      <c r="O1651" s="8">
        <f t="shared" si="252"/>
        <v>0</v>
      </c>
      <c r="P1651" s="8">
        <f t="shared" si="253"/>
        <v>33</v>
      </c>
      <c r="Q1651" s="9">
        <f t="shared" si="254"/>
        <v>29.45</v>
      </c>
      <c r="R1651" s="9">
        <f t="shared" si="255"/>
        <v>22.25</v>
      </c>
      <c r="S1651" s="9">
        <f t="shared" si="256"/>
        <v>25.35</v>
      </c>
      <c r="T1651" s="9">
        <f t="shared" si="257"/>
        <v>25.75</v>
      </c>
      <c r="U1651" s="8">
        <f t="shared" si="258"/>
        <v>25.683333333333337</v>
      </c>
      <c r="V1651" s="8">
        <f t="shared" si="259"/>
        <v>25.700000000000003</v>
      </c>
    </row>
    <row r="1652" spans="1:22" ht="13.5" x14ac:dyDescent="0.25">
      <c r="A1652" s="3">
        <f>RSI!A1652</f>
        <v>44420</v>
      </c>
      <c r="B1652" s="2">
        <f>RSI!B1652</f>
        <v>2.5038999999999998</v>
      </c>
      <c r="C1652" s="2">
        <f>RSI!I1652</f>
        <v>67.361797037986236</v>
      </c>
      <c r="D1652" s="2">
        <f>MACD!E1652</f>
        <v>-1.0384109875257064E-2</v>
      </c>
      <c r="E1652" s="2">
        <f>MACD!F1652</f>
        <v>-2.2307077671246322E-3</v>
      </c>
      <c r="F1652" s="2">
        <f>'Moving Avg'!D1652</f>
        <v>2.5038999999999998</v>
      </c>
      <c r="G1652" s="2">
        <f>'Moving Avg'!F1652</f>
        <v>2.4884450000000005</v>
      </c>
      <c r="H1652" s="2">
        <f>'Moving Avg'!G1652</f>
        <v>2.4862880000000018</v>
      </c>
      <c r="I1652" s="2">
        <f>'Moving Avg'!H1652</f>
        <v>2.5582174999999974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45</v>
      </c>
      <c r="O1652" s="8">
        <f t="shared" si="252"/>
        <v>0</v>
      </c>
      <c r="P1652" s="8">
        <f t="shared" si="253"/>
        <v>33</v>
      </c>
      <c r="Q1652" s="9">
        <f t="shared" si="254"/>
        <v>29.45</v>
      </c>
      <c r="R1652" s="9">
        <f t="shared" si="255"/>
        <v>22.25</v>
      </c>
      <c r="S1652" s="9">
        <f t="shared" si="256"/>
        <v>25.35</v>
      </c>
      <c r="T1652" s="9">
        <f t="shared" si="257"/>
        <v>25.75</v>
      </c>
      <c r="U1652" s="8">
        <f t="shared" si="258"/>
        <v>25.683333333333337</v>
      </c>
      <c r="V1652" s="8">
        <f t="shared" si="259"/>
        <v>25.700000000000003</v>
      </c>
    </row>
    <row r="1653" spans="1:22" ht="13.5" x14ac:dyDescent="0.25">
      <c r="A1653" s="3">
        <f>RSI!A1653</f>
        <v>44424</v>
      </c>
      <c r="B1653" s="2">
        <f>RSI!B1653</f>
        <v>2.5038999999999998</v>
      </c>
      <c r="C1653" s="2">
        <f>RSI!I1653</f>
        <v>67.361797037986236</v>
      </c>
      <c r="D1653" s="2">
        <f>MACD!E1653</f>
        <v>-1.2080740902139286E-2</v>
      </c>
      <c r="E1653" s="2">
        <f>MACD!F1653</f>
        <v>-4.2007143941275634E-3</v>
      </c>
      <c r="F1653" s="2">
        <f>'Moving Avg'!D1653</f>
        <v>2.5038999999999998</v>
      </c>
      <c r="G1653" s="2">
        <f>'Moving Avg'!F1653</f>
        <v>2.4884450000000005</v>
      </c>
      <c r="H1653" s="2">
        <f>'Moving Avg'!G1653</f>
        <v>2.4876000000000018</v>
      </c>
      <c r="I1653" s="2">
        <f>'Moving Avg'!H1653</f>
        <v>2.5576544999999973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25</v>
      </c>
      <c r="N1653" s="8">
        <f t="shared" si="251"/>
        <v>45</v>
      </c>
      <c r="O1653" s="8">
        <f t="shared" si="252"/>
        <v>0</v>
      </c>
      <c r="P1653" s="8">
        <f t="shared" si="253"/>
        <v>33</v>
      </c>
      <c r="Q1653" s="9">
        <f t="shared" si="254"/>
        <v>29.45</v>
      </c>
      <c r="R1653" s="9">
        <f t="shared" si="255"/>
        <v>22.25</v>
      </c>
      <c r="S1653" s="9">
        <f t="shared" si="256"/>
        <v>25.35</v>
      </c>
      <c r="T1653" s="9">
        <f t="shared" si="257"/>
        <v>25.75</v>
      </c>
      <c r="U1653" s="8">
        <f t="shared" si="258"/>
        <v>25.683333333333337</v>
      </c>
      <c r="V1653" s="8">
        <f t="shared" si="259"/>
        <v>25.700000000000003</v>
      </c>
    </row>
    <row r="1654" spans="1:22" ht="13.5" x14ac:dyDescent="0.25">
      <c r="A1654" s="3">
        <f>RSI!A1654</f>
        <v>44425</v>
      </c>
      <c r="B1654" s="2">
        <f>RSI!B1654</f>
        <v>2.5038999999999998</v>
      </c>
      <c r="C1654" s="2">
        <f>RSI!I1654</f>
        <v>67.361797037986236</v>
      </c>
      <c r="D1654" s="2">
        <f>MACD!E1654</f>
        <v>-1.3592565884430474E-2</v>
      </c>
      <c r="E1654" s="2">
        <f>MACD!F1654</f>
        <v>-6.0790846921881456E-3</v>
      </c>
      <c r="F1654" s="2">
        <f>'Moving Avg'!D1654</f>
        <v>2.5038999999999998</v>
      </c>
      <c r="G1654" s="2">
        <f>'Moving Avg'!F1654</f>
        <v>2.4898500000000006</v>
      </c>
      <c r="H1654" s="2">
        <f>'Moving Avg'!G1654</f>
        <v>2.4879740000000017</v>
      </c>
      <c r="I1654" s="2">
        <f>'Moving Avg'!H1654</f>
        <v>2.5570914999999972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25</v>
      </c>
      <c r="N1654" s="8">
        <f t="shared" si="251"/>
        <v>45</v>
      </c>
      <c r="O1654" s="8">
        <f t="shared" si="252"/>
        <v>0</v>
      </c>
      <c r="P1654" s="8">
        <f t="shared" si="253"/>
        <v>33</v>
      </c>
      <c r="Q1654" s="9">
        <f t="shared" si="254"/>
        <v>29.45</v>
      </c>
      <c r="R1654" s="9">
        <f t="shared" si="255"/>
        <v>22.25</v>
      </c>
      <c r="S1654" s="9">
        <f t="shared" si="256"/>
        <v>25.35</v>
      </c>
      <c r="T1654" s="9">
        <f t="shared" si="257"/>
        <v>25.75</v>
      </c>
      <c r="U1654" s="8">
        <f t="shared" si="258"/>
        <v>25.683333333333337</v>
      </c>
      <c r="V1654" s="8">
        <f t="shared" si="259"/>
        <v>25.700000000000003</v>
      </c>
    </row>
    <row r="1655" spans="1:22" ht="13.5" x14ac:dyDescent="0.25">
      <c r="A1655" s="3">
        <f>RSI!A1655</f>
        <v>44426</v>
      </c>
      <c r="B1655" s="2">
        <f>RSI!B1655</f>
        <v>2.5038999999999998</v>
      </c>
      <c r="C1655" s="2">
        <f>RSI!I1655</f>
        <v>67.361797037986236</v>
      </c>
      <c r="D1655" s="2">
        <f>MACD!E1655</f>
        <v>-1.061929410834006E-2</v>
      </c>
      <c r="E1655" s="2">
        <f>MACD!F1655</f>
        <v>-6.9871265754185286E-3</v>
      </c>
      <c r="F1655" s="2">
        <f>'Moving Avg'!D1655</f>
        <v>2.5038999999999998</v>
      </c>
      <c r="G1655" s="2">
        <f>'Moving Avg'!F1655</f>
        <v>2.4912550000000007</v>
      </c>
      <c r="H1655" s="2">
        <f>'Moving Avg'!G1655</f>
        <v>2.4879740000000017</v>
      </c>
      <c r="I1655" s="2">
        <f>'Moving Avg'!H1655</f>
        <v>2.556575499999997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45</v>
      </c>
      <c r="O1655" s="8">
        <f t="shared" si="252"/>
        <v>0</v>
      </c>
      <c r="P1655" s="8">
        <f t="shared" si="253"/>
        <v>33</v>
      </c>
      <c r="Q1655" s="9">
        <f t="shared" si="254"/>
        <v>29.45</v>
      </c>
      <c r="R1655" s="9">
        <f t="shared" si="255"/>
        <v>22.25</v>
      </c>
      <c r="S1655" s="9">
        <f t="shared" si="256"/>
        <v>25.35</v>
      </c>
      <c r="T1655" s="9">
        <f t="shared" si="257"/>
        <v>25.75</v>
      </c>
      <c r="U1655" s="8">
        <f t="shared" si="258"/>
        <v>25.683333333333337</v>
      </c>
      <c r="V1655" s="8">
        <f t="shared" si="259"/>
        <v>25.700000000000003</v>
      </c>
    </row>
    <row r="1656" spans="1:22" ht="13.5" x14ac:dyDescent="0.25">
      <c r="A1656" s="3">
        <f>RSI!A1656</f>
        <v>44427</v>
      </c>
      <c r="B1656" s="2">
        <f>RSI!B1656</f>
        <v>2.5038999999999998</v>
      </c>
      <c r="C1656" s="2">
        <f>RSI!I1656</f>
        <v>67.361797037986236</v>
      </c>
      <c r="D1656" s="2">
        <f>MACD!E1656</f>
        <v>-8.1687900774052302E-3</v>
      </c>
      <c r="E1656" s="2">
        <f>MACD!F1656</f>
        <v>-7.2234592758158691E-3</v>
      </c>
      <c r="F1656" s="2">
        <f>'Moving Avg'!D1656</f>
        <v>2.5038999999999998</v>
      </c>
      <c r="G1656" s="2">
        <f>'Moving Avg'!F1656</f>
        <v>2.4926600000000008</v>
      </c>
      <c r="H1656" s="2">
        <f>'Moving Avg'!G1656</f>
        <v>2.4894740000000017</v>
      </c>
      <c r="I1656" s="2">
        <f>'Moving Avg'!H1656</f>
        <v>2.5563409999999971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25</v>
      </c>
      <c r="N1656" s="8">
        <f t="shared" si="251"/>
        <v>45</v>
      </c>
      <c r="O1656" s="8">
        <f t="shared" si="252"/>
        <v>0</v>
      </c>
      <c r="P1656" s="8">
        <f t="shared" si="253"/>
        <v>33</v>
      </c>
      <c r="Q1656" s="9">
        <f t="shared" si="254"/>
        <v>29.45</v>
      </c>
      <c r="R1656" s="9">
        <f t="shared" si="255"/>
        <v>22.25</v>
      </c>
      <c r="S1656" s="9">
        <f t="shared" si="256"/>
        <v>25.35</v>
      </c>
      <c r="T1656" s="9">
        <f t="shared" si="257"/>
        <v>25.75</v>
      </c>
      <c r="U1656" s="8">
        <f t="shared" si="258"/>
        <v>25.683333333333337</v>
      </c>
      <c r="V1656" s="8">
        <f t="shared" si="259"/>
        <v>25.700000000000003</v>
      </c>
    </row>
    <row r="1657" spans="1:22" ht="13.5" x14ac:dyDescent="0.25">
      <c r="A1657" s="3">
        <f>RSI!A1657</f>
        <v>44428</v>
      </c>
      <c r="B1657" s="2">
        <f>RSI!B1657</f>
        <v>2.5038999999999998</v>
      </c>
      <c r="C1657" s="2">
        <f>RSI!I1657</f>
        <v>67.361797037986236</v>
      </c>
      <c r="D1657" s="2">
        <f>MACD!E1657</f>
        <v>-6.1557878870446281E-3</v>
      </c>
      <c r="E1657" s="2">
        <f>MACD!F1657</f>
        <v>-7.009924998061621E-3</v>
      </c>
      <c r="F1657" s="2">
        <f>'Moving Avg'!D1657</f>
        <v>2.5038999999999998</v>
      </c>
      <c r="G1657" s="2">
        <f>'Moving Avg'!F1657</f>
        <v>2.4940650000000009</v>
      </c>
      <c r="H1657" s="2">
        <f>'Moving Avg'!G1657</f>
        <v>2.4896620000000018</v>
      </c>
      <c r="I1657" s="2">
        <f>'Moving Avg'!H1657</f>
        <v>2.5561999999999969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25</v>
      </c>
      <c r="N1657" s="8">
        <f t="shared" si="251"/>
        <v>0</v>
      </c>
      <c r="O1657" s="8">
        <f t="shared" si="252"/>
        <v>0</v>
      </c>
      <c r="P1657" s="8">
        <f t="shared" si="253"/>
        <v>33</v>
      </c>
      <c r="Q1657" s="9">
        <f t="shared" si="254"/>
        <v>13.7</v>
      </c>
      <c r="R1657" s="9">
        <f t="shared" si="255"/>
        <v>13.25</v>
      </c>
      <c r="S1657" s="9">
        <f t="shared" si="256"/>
        <v>18.600000000000001</v>
      </c>
      <c r="T1657" s="9">
        <f t="shared" si="257"/>
        <v>14.5</v>
      </c>
      <c r="U1657" s="8">
        <f t="shared" si="258"/>
        <v>15.183333333333332</v>
      </c>
      <c r="V1657" s="8">
        <f t="shared" si="259"/>
        <v>15.012499999999999</v>
      </c>
    </row>
    <row r="1658" spans="1:22" ht="13.5" x14ac:dyDescent="0.25">
      <c r="A1658" s="3">
        <f>RSI!A1658</f>
        <v>44431</v>
      </c>
      <c r="B1658" s="2">
        <f>RSI!B1658</f>
        <v>2.5038999999999998</v>
      </c>
      <c r="C1658" s="2">
        <f>RSI!I1658</f>
        <v>67.361797037986236</v>
      </c>
      <c r="D1658" s="2">
        <f>MACD!E1658</f>
        <v>-4.5084979899008282E-3</v>
      </c>
      <c r="E1658" s="2">
        <f>MACD!F1658</f>
        <v>-6.5096395964294633E-3</v>
      </c>
      <c r="F1658" s="2">
        <f>'Moving Avg'!D1658</f>
        <v>2.5038999999999998</v>
      </c>
      <c r="G1658" s="2">
        <f>'Moving Avg'!F1658</f>
        <v>2.495470000000001</v>
      </c>
      <c r="H1658" s="2">
        <f>'Moving Avg'!G1658</f>
        <v>2.4898500000000023</v>
      </c>
      <c r="I1658" s="2">
        <f>'Moving Avg'!H1658</f>
        <v>2.5560589999999972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25</v>
      </c>
      <c r="N1658" s="8">
        <f t="shared" si="251"/>
        <v>0</v>
      </c>
      <c r="O1658" s="8">
        <f t="shared" si="252"/>
        <v>0</v>
      </c>
      <c r="P1658" s="8">
        <f t="shared" si="253"/>
        <v>33</v>
      </c>
      <c r="Q1658" s="9">
        <f t="shared" si="254"/>
        <v>13.7</v>
      </c>
      <c r="R1658" s="9">
        <f t="shared" si="255"/>
        <v>13.25</v>
      </c>
      <c r="S1658" s="9">
        <f t="shared" si="256"/>
        <v>18.600000000000001</v>
      </c>
      <c r="T1658" s="9">
        <f t="shared" si="257"/>
        <v>14.5</v>
      </c>
      <c r="U1658" s="8">
        <f t="shared" si="258"/>
        <v>15.183333333333332</v>
      </c>
      <c r="V1658" s="8">
        <f t="shared" si="259"/>
        <v>15.012499999999999</v>
      </c>
    </row>
    <row r="1659" spans="1:22" ht="13.5" x14ac:dyDescent="0.25">
      <c r="A1659" s="3">
        <f>RSI!A1659</f>
        <v>44432</v>
      </c>
      <c r="B1659" s="2">
        <f>RSI!B1659</f>
        <v>2.5038999999999998</v>
      </c>
      <c r="C1659" s="2">
        <f>RSI!I1659</f>
        <v>67.361797037986236</v>
      </c>
      <c r="D1659" s="2">
        <f>MACD!E1659</f>
        <v>-3.1665073526525589E-3</v>
      </c>
      <c r="E1659" s="2">
        <f>MACD!F1659</f>
        <v>-5.8410131476740821E-3</v>
      </c>
      <c r="F1659" s="2">
        <f>'Moving Avg'!D1659</f>
        <v>2.5038999999999998</v>
      </c>
      <c r="G1659" s="2">
        <f>'Moving Avg'!F1659</f>
        <v>2.4968750000000011</v>
      </c>
      <c r="H1659" s="2">
        <f>'Moving Avg'!G1659</f>
        <v>2.490038000000002</v>
      </c>
      <c r="I1659" s="2">
        <f>'Moving Avg'!H1659</f>
        <v>2.5561994999999968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25</v>
      </c>
      <c r="N1659" s="8">
        <f t="shared" si="251"/>
        <v>0</v>
      </c>
      <c r="O1659" s="8">
        <f t="shared" si="252"/>
        <v>0</v>
      </c>
      <c r="P1659" s="8">
        <f t="shared" si="253"/>
        <v>33</v>
      </c>
      <c r="Q1659" s="9">
        <f t="shared" si="254"/>
        <v>13.7</v>
      </c>
      <c r="R1659" s="9">
        <f t="shared" si="255"/>
        <v>13.25</v>
      </c>
      <c r="S1659" s="9">
        <f t="shared" si="256"/>
        <v>18.600000000000001</v>
      </c>
      <c r="T1659" s="9">
        <f t="shared" si="257"/>
        <v>14.5</v>
      </c>
      <c r="U1659" s="8">
        <f t="shared" si="258"/>
        <v>15.183333333333332</v>
      </c>
      <c r="V1659" s="8">
        <f t="shared" si="259"/>
        <v>15.012499999999999</v>
      </c>
    </row>
    <row r="1660" spans="1:22" ht="13.5" x14ac:dyDescent="0.25">
      <c r="A1660" s="3">
        <f>RSI!A1660</f>
        <v>44433</v>
      </c>
      <c r="B1660" s="2">
        <f>RSI!B1660</f>
        <v>2.5038999999999998</v>
      </c>
      <c r="C1660" s="2">
        <f>RSI!I1660</f>
        <v>67.361797037986236</v>
      </c>
      <c r="D1660" s="2">
        <f>MACD!E1660</f>
        <v>-2.0790046328409417E-3</v>
      </c>
      <c r="E1660" s="2">
        <f>MACD!F1660</f>
        <v>-5.0886114447074547E-3</v>
      </c>
      <c r="F1660" s="2">
        <f>'Moving Avg'!D1660</f>
        <v>2.5038999999999998</v>
      </c>
      <c r="G1660" s="2">
        <f>'Moving Avg'!F1660</f>
        <v>2.4982800000000007</v>
      </c>
      <c r="H1660" s="2">
        <f>'Moving Avg'!G1660</f>
        <v>2.4902260000000016</v>
      </c>
      <c r="I1660" s="2">
        <f>'Moving Avg'!H1660</f>
        <v>2.5566214999999968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0</v>
      </c>
      <c r="O1660" s="8">
        <f t="shared" si="252"/>
        <v>0</v>
      </c>
      <c r="P1660" s="8">
        <f t="shared" si="253"/>
        <v>33</v>
      </c>
      <c r="Q1660" s="9">
        <f t="shared" si="254"/>
        <v>13.7</v>
      </c>
      <c r="R1660" s="9">
        <f t="shared" si="255"/>
        <v>13.25</v>
      </c>
      <c r="S1660" s="9">
        <f t="shared" si="256"/>
        <v>18.600000000000001</v>
      </c>
      <c r="T1660" s="9">
        <f t="shared" si="257"/>
        <v>14.5</v>
      </c>
      <c r="U1660" s="8">
        <f t="shared" si="258"/>
        <v>15.183333333333332</v>
      </c>
      <c r="V1660" s="8">
        <f t="shared" si="259"/>
        <v>15.012499999999999</v>
      </c>
    </row>
    <row r="1661" spans="1:22" ht="13.5" x14ac:dyDescent="0.25">
      <c r="A1661" s="3">
        <f>RSI!A1661</f>
        <v>44434</v>
      </c>
      <c r="B1661" s="2">
        <f>RSI!B1661</f>
        <v>2.5038999999999998</v>
      </c>
      <c r="C1661" s="2">
        <f>RSI!I1661</f>
        <v>67.361797037986236</v>
      </c>
      <c r="D1661" s="2">
        <f>MACD!E1661</f>
        <v>-1.2032802269166254E-3</v>
      </c>
      <c r="E1661" s="2">
        <f>MACD!F1661</f>
        <v>-4.311545201149289E-3</v>
      </c>
      <c r="F1661" s="2">
        <f>'Moving Avg'!D1661</f>
        <v>2.5038999999999998</v>
      </c>
      <c r="G1661" s="2">
        <f>'Moving Avg'!F1661</f>
        <v>2.4996850000000008</v>
      </c>
      <c r="H1661" s="2">
        <f>'Moving Avg'!G1661</f>
        <v>2.4906000000000019</v>
      </c>
      <c r="I1661" s="2">
        <f>'Moving Avg'!H1661</f>
        <v>2.5570434999999971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25</v>
      </c>
      <c r="N1661" s="8">
        <f t="shared" si="251"/>
        <v>0</v>
      </c>
      <c r="O1661" s="8">
        <f t="shared" si="252"/>
        <v>0</v>
      </c>
      <c r="P1661" s="8">
        <f t="shared" si="253"/>
        <v>33</v>
      </c>
      <c r="Q1661" s="9">
        <f t="shared" si="254"/>
        <v>13.7</v>
      </c>
      <c r="R1661" s="9">
        <f t="shared" si="255"/>
        <v>13.25</v>
      </c>
      <c r="S1661" s="9">
        <f t="shared" si="256"/>
        <v>18.600000000000001</v>
      </c>
      <c r="T1661" s="9">
        <f t="shared" si="257"/>
        <v>14.5</v>
      </c>
      <c r="U1661" s="8">
        <f t="shared" si="258"/>
        <v>15.183333333333332</v>
      </c>
      <c r="V1661" s="8">
        <f t="shared" si="259"/>
        <v>15.012499999999999</v>
      </c>
    </row>
    <row r="1662" spans="1:22" ht="13.5" x14ac:dyDescent="0.25">
      <c r="A1662" s="3">
        <f>RSI!A1662</f>
        <v>44435</v>
      </c>
      <c r="B1662" s="2">
        <f>RSI!B1662</f>
        <v>2.5038999999999998</v>
      </c>
      <c r="C1662" s="2">
        <f>RSI!I1662</f>
        <v>67.361797037986236</v>
      </c>
      <c r="D1662" s="2">
        <f>MACD!E1662</f>
        <v>-5.034587666972179E-4</v>
      </c>
      <c r="E1662" s="2">
        <f>MACD!F1662</f>
        <v>-3.5499279142588752E-3</v>
      </c>
      <c r="F1662" s="2">
        <f>'Moving Avg'!D1662</f>
        <v>2.5038999999999998</v>
      </c>
      <c r="G1662" s="2">
        <f>'Moving Avg'!F1662</f>
        <v>2.5010900000000009</v>
      </c>
      <c r="H1662" s="2">
        <f>'Moving Avg'!G1662</f>
        <v>2.4909740000000018</v>
      </c>
      <c r="I1662" s="2">
        <f>'Moving Avg'!H1662</f>
        <v>2.5574654999999971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25</v>
      </c>
      <c r="N1662" s="8">
        <f t="shared" si="251"/>
        <v>0</v>
      </c>
      <c r="O1662" s="8">
        <f t="shared" si="252"/>
        <v>0</v>
      </c>
      <c r="P1662" s="8">
        <f t="shared" si="253"/>
        <v>33</v>
      </c>
      <c r="Q1662" s="9">
        <f t="shared" si="254"/>
        <v>13.7</v>
      </c>
      <c r="R1662" s="9">
        <f t="shared" si="255"/>
        <v>13.25</v>
      </c>
      <c r="S1662" s="9">
        <f t="shared" si="256"/>
        <v>18.600000000000001</v>
      </c>
      <c r="T1662" s="9">
        <f t="shared" si="257"/>
        <v>14.5</v>
      </c>
      <c r="U1662" s="8">
        <f t="shared" si="258"/>
        <v>15.183333333333332</v>
      </c>
      <c r="V1662" s="8">
        <f t="shared" si="259"/>
        <v>15.012499999999999</v>
      </c>
    </row>
    <row r="1663" spans="1:22" ht="13.5" x14ac:dyDescent="0.25">
      <c r="A1663" s="3">
        <f>RSI!A1663</f>
        <v>44438</v>
      </c>
      <c r="B1663" s="2">
        <f>RSI!B1663</f>
        <v>2.5038999999999998</v>
      </c>
      <c r="C1663" s="2">
        <f>RSI!I1663</f>
        <v>67.361797037986236</v>
      </c>
      <c r="D1663" s="2">
        <f>MACD!E1663</f>
        <v>5.0571821983869114E-5</v>
      </c>
      <c r="E1663" s="2">
        <f>MACD!F1663</f>
        <v>-2.8298279670103265E-3</v>
      </c>
      <c r="F1663" s="2">
        <f>'Moving Avg'!D1663</f>
        <v>2.5038999999999998</v>
      </c>
      <c r="G1663" s="2">
        <f>'Moving Avg'!F1663</f>
        <v>2.5024950000000006</v>
      </c>
      <c r="H1663" s="2">
        <f>'Moving Avg'!G1663</f>
        <v>2.4915360000000017</v>
      </c>
      <c r="I1663" s="2">
        <f>'Moving Avg'!H1663</f>
        <v>2.5575589999999968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25</v>
      </c>
      <c r="N1663" s="8">
        <f t="shared" si="251"/>
        <v>0</v>
      </c>
      <c r="O1663" s="8">
        <f t="shared" si="252"/>
        <v>0</v>
      </c>
      <c r="P1663" s="8">
        <f t="shared" si="253"/>
        <v>33</v>
      </c>
      <c r="Q1663" s="9">
        <f t="shared" si="254"/>
        <v>13.7</v>
      </c>
      <c r="R1663" s="9">
        <f t="shared" si="255"/>
        <v>13.25</v>
      </c>
      <c r="S1663" s="9">
        <f t="shared" si="256"/>
        <v>18.600000000000001</v>
      </c>
      <c r="T1663" s="9">
        <f t="shared" si="257"/>
        <v>14.5</v>
      </c>
      <c r="U1663" s="8">
        <f t="shared" si="258"/>
        <v>15.183333333333332</v>
      </c>
      <c r="V1663" s="8">
        <f t="shared" si="259"/>
        <v>15.012499999999999</v>
      </c>
    </row>
    <row r="1664" spans="1:22" ht="13.5" x14ac:dyDescent="0.25">
      <c r="A1664" s="3">
        <f>RSI!A1664</f>
        <v>44439</v>
      </c>
      <c r="B1664" s="2">
        <f>RSI!B1664</f>
        <v>2.5038999999999998</v>
      </c>
      <c r="C1664" s="2">
        <f>RSI!I1664</f>
        <v>67.361797037986236</v>
      </c>
      <c r="D1664" s="2">
        <f>MACD!E1664</f>
        <v>4.8406505446063619E-4</v>
      </c>
      <c r="E1664" s="2">
        <f>MACD!F1664</f>
        <v>-2.1670493627161339E-3</v>
      </c>
      <c r="F1664" s="2">
        <f>'Moving Avg'!D1664</f>
        <v>2.5038999999999998</v>
      </c>
      <c r="G1664" s="2">
        <f>'Moving Avg'!F1664</f>
        <v>2.5039000000000007</v>
      </c>
      <c r="H1664" s="2">
        <f>'Moving Avg'!G1664</f>
        <v>2.4920980000000013</v>
      </c>
      <c r="I1664" s="2">
        <f>'Moving Avg'!H1664</f>
        <v>2.5576524999999966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0</v>
      </c>
      <c r="O1664" s="8">
        <f t="shared" si="252"/>
        <v>0</v>
      </c>
      <c r="P1664" s="8">
        <f t="shared" si="253"/>
        <v>33</v>
      </c>
      <c r="Q1664" s="9">
        <f t="shared" si="254"/>
        <v>13.7</v>
      </c>
      <c r="R1664" s="9">
        <f t="shared" si="255"/>
        <v>13.25</v>
      </c>
      <c r="S1664" s="9">
        <f t="shared" si="256"/>
        <v>18.600000000000001</v>
      </c>
      <c r="T1664" s="9">
        <f t="shared" si="257"/>
        <v>14.5</v>
      </c>
      <c r="U1664" s="8">
        <f t="shared" si="258"/>
        <v>15.183333333333332</v>
      </c>
      <c r="V1664" s="8">
        <f t="shared" si="259"/>
        <v>15.012499999999999</v>
      </c>
    </row>
    <row r="1665" spans="1:22" ht="13.5" x14ac:dyDescent="0.25">
      <c r="A1665" s="3">
        <f>RSI!A1665</f>
        <v>44440</v>
      </c>
      <c r="B1665" s="2">
        <f>RSI!B1665</f>
        <v>2.5038999999999998</v>
      </c>
      <c r="C1665" s="2">
        <f>RSI!I1665</f>
        <v>67.361797037986236</v>
      </c>
      <c r="D1665" s="2">
        <f>MACD!E1665</f>
        <v>8.1818009352963017E-4</v>
      </c>
      <c r="E1665" s="2">
        <f>MACD!F1665</f>
        <v>-1.5700034714669811E-3</v>
      </c>
      <c r="F1665" s="2">
        <f>'Moving Avg'!D1665</f>
        <v>2.5038999999999998</v>
      </c>
      <c r="G1665" s="2">
        <f>'Moving Avg'!F1665</f>
        <v>2.5039000000000007</v>
      </c>
      <c r="H1665" s="2">
        <f>'Moving Avg'!G1665</f>
        <v>2.4926600000000012</v>
      </c>
      <c r="I1665" s="2">
        <f>'Moving Avg'!H1665</f>
        <v>2.5577459999999967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0</v>
      </c>
      <c r="O1665" s="8">
        <f t="shared" si="252"/>
        <v>0</v>
      </c>
      <c r="P1665" s="8">
        <f t="shared" si="253"/>
        <v>33</v>
      </c>
      <c r="Q1665" s="9">
        <f t="shared" si="254"/>
        <v>13.7</v>
      </c>
      <c r="R1665" s="9">
        <f t="shared" si="255"/>
        <v>13.25</v>
      </c>
      <c r="S1665" s="9">
        <f t="shared" si="256"/>
        <v>18.600000000000001</v>
      </c>
      <c r="T1665" s="9">
        <f t="shared" si="257"/>
        <v>14.5</v>
      </c>
      <c r="U1665" s="8">
        <f t="shared" si="258"/>
        <v>15.183333333333332</v>
      </c>
      <c r="V1665" s="8">
        <f t="shared" si="259"/>
        <v>15.012499999999999</v>
      </c>
    </row>
    <row r="1666" spans="1:22" ht="13.5" x14ac:dyDescent="0.25">
      <c r="A1666" s="3">
        <f>RSI!A1666</f>
        <v>44441</v>
      </c>
      <c r="B1666" s="2">
        <f>RSI!B1666</f>
        <v>2.5226999999999999</v>
      </c>
      <c r="C1666" s="2">
        <f>RSI!I1666</f>
        <v>85.745105754751194</v>
      </c>
      <c r="D1666" s="2">
        <f>MACD!E1666</f>
        <v>-3.2196544672702387E-4</v>
      </c>
      <c r="E1666" s="2">
        <f>MACD!F1666</f>
        <v>-1.3203958665189898E-3</v>
      </c>
      <c r="F1666" s="2">
        <f>'Moving Avg'!D1666</f>
        <v>2.50766</v>
      </c>
      <c r="G1666" s="2">
        <f>'Moving Avg'!F1666</f>
        <v>2.5048400000000006</v>
      </c>
      <c r="H1666" s="2">
        <f>'Moving Avg'!G1666</f>
        <v>2.4935980000000013</v>
      </c>
      <c r="I1666" s="2">
        <f>'Moving Avg'!H1666</f>
        <v>2.5576989999999968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  <c r="M1666" s="8">
        <f t="shared" ref="M1666:M1729" si="260">IF(C1666&lt;30,50, IF(C1666&gt;70, 0, 25))</f>
        <v>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83.5</v>
      </c>
      <c r="Q1666" s="9">
        <f t="shared" si="254"/>
        <v>12.525</v>
      </c>
      <c r="R1666" s="9">
        <f t="shared" si="255"/>
        <v>20.875</v>
      </c>
      <c r="S1666" s="9">
        <f t="shared" si="256"/>
        <v>37.575000000000003</v>
      </c>
      <c r="T1666" s="9">
        <f t="shared" si="257"/>
        <v>20.875</v>
      </c>
      <c r="U1666" s="8">
        <f t="shared" si="258"/>
        <v>23.658333333333331</v>
      </c>
      <c r="V1666" s="8">
        <f t="shared" si="259"/>
        <v>22.962499999999999</v>
      </c>
    </row>
    <row r="1667" spans="1:22" ht="13.5" x14ac:dyDescent="0.25">
      <c r="A1667" s="3">
        <f>RSI!A1667</f>
        <v>44442</v>
      </c>
      <c r="B1667" s="2">
        <f>RSI!B1667</f>
        <v>2.5226999999999999</v>
      </c>
      <c r="C1667" s="2">
        <f>RSI!I1667</f>
        <v>85.745105754751194</v>
      </c>
      <c r="D1667" s="2">
        <f>MACD!E1667</f>
        <v>-1.4258177595012356E-3</v>
      </c>
      <c r="E1667" s="2">
        <f>MACD!F1667</f>
        <v>-1.3414802451154392E-3</v>
      </c>
      <c r="F1667" s="2">
        <f>'Moving Avg'!D1667</f>
        <v>2.5114200000000002</v>
      </c>
      <c r="G1667" s="2">
        <f>'Moving Avg'!F1667</f>
        <v>2.5057800000000006</v>
      </c>
      <c r="H1667" s="2">
        <f>'Moving Avg'!G1667</f>
        <v>2.494536000000001</v>
      </c>
      <c r="I1667" s="2">
        <f>'Moving Avg'!H1667</f>
        <v>2.5576519999999969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  <c r="M1667" s="8">
        <f t="shared" si="260"/>
        <v>0</v>
      </c>
      <c r="N1667" s="8">
        <f t="shared" si="261"/>
        <v>45</v>
      </c>
      <c r="O1667" s="8">
        <f t="shared" si="262"/>
        <v>0</v>
      </c>
      <c r="P1667" s="8">
        <f t="shared" si="263"/>
        <v>83.5</v>
      </c>
      <c r="Q1667" s="9">
        <f t="shared" ref="Q1667:Q1730" si="264">0.35*M1667+N1667*0.35+O1667*0.15+P1667*0.15</f>
        <v>28.274999999999999</v>
      </c>
      <c r="R1667" s="9">
        <f t="shared" ref="R1667:R1730" si="265">M1667*0.2+N1667*0.2+O1667*0.35+P1667*0.25</f>
        <v>29.875</v>
      </c>
      <c r="S1667" s="9">
        <f t="shared" ref="S1667:S1730" si="266">M1667*0.15+N1667*0.15+O1667*0.25+P1667*0.45</f>
        <v>44.325000000000003</v>
      </c>
      <c r="T1667" s="9">
        <f t="shared" ref="T1667:T1730" si="267">0.25*SUM(M1667:P1667)</f>
        <v>32.125</v>
      </c>
      <c r="U1667" s="8">
        <f t="shared" ref="U1667:U1730" si="268">SUM(Q1667:S1667)/3</f>
        <v>34.158333333333331</v>
      </c>
      <c r="V1667" s="8">
        <f t="shared" ref="V1667:V1730" si="269">SUM(Q1667:T1667)/4</f>
        <v>33.65</v>
      </c>
    </row>
    <row r="1668" spans="1:22" ht="13.5" x14ac:dyDescent="0.25">
      <c r="A1668" s="3">
        <f>RSI!A1668</f>
        <v>44445</v>
      </c>
      <c r="B1668" s="2">
        <f>RSI!B1668</f>
        <v>2.5226999999999999</v>
      </c>
      <c r="C1668" s="2">
        <f>RSI!I1668</f>
        <v>85.745105754751194</v>
      </c>
      <c r="D1668" s="2">
        <f>MACD!E1668</f>
        <v>-2.4886556939023308E-3</v>
      </c>
      <c r="E1668" s="2">
        <f>MACD!F1668</f>
        <v>-1.5709153348728174E-3</v>
      </c>
      <c r="F1668" s="2">
        <f>'Moving Avg'!D1668</f>
        <v>2.51518</v>
      </c>
      <c r="G1668" s="2">
        <f>'Moving Avg'!F1668</f>
        <v>2.5067200000000005</v>
      </c>
      <c r="H1668" s="2">
        <f>'Moving Avg'!G1668</f>
        <v>2.4954740000000011</v>
      </c>
      <c r="I1668" s="2">
        <f>'Moving Avg'!H1668</f>
        <v>2.556854999999997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  <c r="M1668" s="8">
        <f t="shared" si="260"/>
        <v>0</v>
      </c>
      <c r="N1668" s="8">
        <f t="shared" si="261"/>
        <v>45</v>
      </c>
      <c r="O1668" s="8">
        <f t="shared" si="262"/>
        <v>0</v>
      </c>
      <c r="P1668" s="8">
        <f t="shared" si="263"/>
        <v>83.5</v>
      </c>
      <c r="Q1668" s="9">
        <f t="shared" si="264"/>
        <v>28.274999999999999</v>
      </c>
      <c r="R1668" s="9">
        <f t="shared" si="265"/>
        <v>29.875</v>
      </c>
      <c r="S1668" s="9">
        <f t="shared" si="266"/>
        <v>44.325000000000003</v>
      </c>
      <c r="T1668" s="9">
        <f t="shared" si="267"/>
        <v>32.125</v>
      </c>
      <c r="U1668" s="8">
        <f t="shared" si="268"/>
        <v>34.158333333333331</v>
      </c>
      <c r="V1668" s="8">
        <f t="shared" si="269"/>
        <v>33.65</v>
      </c>
    </row>
    <row r="1669" spans="1:22" ht="13.5" x14ac:dyDescent="0.25">
      <c r="A1669" s="3">
        <f>RSI!A1669</f>
        <v>44446</v>
      </c>
      <c r="B1669" s="2">
        <f>RSI!B1669</f>
        <v>2.5226999999999999</v>
      </c>
      <c r="C1669" s="2">
        <f>RSI!I1669</f>
        <v>85.745105754751194</v>
      </c>
      <c r="D1669" s="2">
        <f>MACD!E1669</f>
        <v>-3.5072477428617077E-3</v>
      </c>
      <c r="E1669" s="2">
        <f>MACD!F1669</f>
        <v>-1.9581818164705954E-3</v>
      </c>
      <c r="F1669" s="2">
        <f>'Moving Avg'!D1669</f>
        <v>2.5189400000000002</v>
      </c>
      <c r="G1669" s="2">
        <f>'Moving Avg'!F1669</f>
        <v>2.5076600000000004</v>
      </c>
      <c r="H1669" s="2">
        <f>'Moving Avg'!G1669</f>
        <v>2.4964120000000007</v>
      </c>
      <c r="I1669" s="2">
        <f>'Moving Avg'!H1669</f>
        <v>2.555917499999997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  <c r="M1669" s="8">
        <f t="shared" si="260"/>
        <v>0</v>
      </c>
      <c r="N1669" s="8">
        <f t="shared" si="261"/>
        <v>45</v>
      </c>
      <c r="O1669" s="8">
        <f t="shared" si="262"/>
        <v>0</v>
      </c>
      <c r="P1669" s="8">
        <f t="shared" si="263"/>
        <v>83.5</v>
      </c>
      <c r="Q1669" s="9">
        <f t="shared" si="264"/>
        <v>28.274999999999999</v>
      </c>
      <c r="R1669" s="9">
        <f t="shared" si="265"/>
        <v>29.875</v>
      </c>
      <c r="S1669" s="9">
        <f t="shared" si="266"/>
        <v>44.325000000000003</v>
      </c>
      <c r="T1669" s="9">
        <f t="shared" si="267"/>
        <v>32.125</v>
      </c>
      <c r="U1669" s="8">
        <f t="shared" si="268"/>
        <v>34.158333333333331</v>
      </c>
      <c r="V1669" s="8">
        <f t="shared" si="269"/>
        <v>33.65</v>
      </c>
    </row>
    <row r="1670" spans="1:22" ht="13.5" x14ac:dyDescent="0.25">
      <c r="A1670" s="3">
        <f>RSI!A1670</f>
        <v>44447</v>
      </c>
      <c r="B1670" s="2">
        <f>RSI!B1670</f>
        <v>2.5226999999999999</v>
      </c>
      <c r="C1670" s="2">
        <f>RSI!I1670</f>
        <v>85.745105754751194</v>
      </c>
      <c r="D1670" s="2">
        <f>MACD!E1670</f>
        <v>-4.4795663254610929E-3</v>
      </c>
      <c r="E1670" s="2">
        <f>MACD!F1670</f>
        <v>-2.4624587182686948E-3</v>
      </c>
      <c r="F1670" s="2">
        <f>'Moving Avg'!D1670</f>
        <v>2.5226999999999999</v>
      </c>
      <c r="G1670" s="2">
        <f>'Moving Avg'!F1670</f>
        <v>2.5086000000000004</v>
      </c>
      <c r="H1670" s="2">
        <f>'Moving Avg'!G1670</f>
        <v>2.4973500000000008</v>
      </c>
      <c r="I1670" s="2">
        <f>'Moving Avg'!H1670</f>
        <v>2.554932999999997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0</v>
      </c>
      <c r="N1670" s="8">
        <f t="shared" si="261"/>
        <v>45</v>
      </c>
      <c r="O1670" s="8">
        <f t="shared" si="262"/>
        <v>0</v>
      </c>
      <c r="P1670" s="8">
        <f t="shared" si="263"/>
        <v>83.5</v>
      </c>
      <c r="Q1670" s="9">
        <f t="shared" si="264"/>
        <v>28.274999999999999</v>
      </c>
      <c r="R1670" s="9">
        <f t="shared" si="265"/>
        <v>29.875</v>
      </c>
      <c r="S1670" s="9">
        <f t="shared" si="266"/>
        <v>44.325000000000003</v>
      </c>
      <c r="T1670" s="9">
        <f t="shared" si="267"/>
        <v>32.125</v>
      </c>
      <c r="U1670" s="8">
        <f t="shared" si="268"/>
        <v>34.158333333333331</v>
      </c>
      <c r="V1670" s="8">
        <f t="shared" si="269"/>
        <v>33.65</v>
      </c>
    </row>
    <row r="1671" spans="1:22" ht="13.5" x14ac:dyDescent="0.25">
      <c r="A1671" s="3">
        <f>RSI!A1671</f>
        <v>44448</v>
      </c>
      <c r="B1671" s="2">
        <f>RSI!B1671</f>
        <v>2.5226999999999999</v>
      </c>
      <c r="C1671" s="2">
        <f>RSI!I1671</f>
        <v>85.745105754751194</v>
      </c>
      <c r="D1671" s="2">
        <f>MACD!E1671</f>
        <v>-5.4045502141017998E-3</v>
      </c>
      <c r="E1671" s="2">
        <f>MACD!F1671</f>
        <v>-3.0508770174353158E-3</v>
      </c>
      <c r="F1671" s="2">
        <f>'Moving Avg'!D1671</f>
        <v>2.5226999999999999</v>
      </c>
      <c r="G1671" s="2">
        <f>'Moving Avg'!F1671</f>
        <v>2.5095400000000003</v>
      </c>
      <c r="H1671" s="2">
        <f>'Moving Avg'!G1671</f>
        <v>2.4982880000000005</v>
      </c>
      <c r="I1671" s="2">
        <f>'Moving Avg'!H1671</f>
        <v>2.5543234999999966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0</v>
      </c>
      <c r="N1671" s="8">
        <f t="shared" si="261"/>
        <v>45</v>
      </c>
      <c r="O1671" s="8">
        <f t="shared" si="262"/>
        <v>0</v>
      </c>
      <c r="P1671" s="8">
        <f t="shared" si="263"/>
        <v>33</v>
      </c>
      <c r="Q1671" s="9">
        <f t="shared" si="264"/>
        <v>20.7</v>
      </c>
      <c r="R1671" s="9">
        <f t="shared" si="265"/>
        <v>17.25</v>
      </c>
      <c r="S1671" s="9">
        <f t="shared" si="266"/>
        <v>21.6</v>
      </c>
      <c r="T1671" s="9">
        <f t="shared" si="267"/>
        <v>19.5</v>
      </c>
      <c r="U1671" s="8">
        <f t="shared" si="268"/>
        <v>19.850000000000001</v>
      </c>
      <c r="V1671" s="8">
        <f t="shared" si="269"/>
        <v>19.762500000000003</v>
      </c>
    </row>
    <row r="1672" spans="1:22" ht="13.5" x14ac:dyDescent="0.25">
      <c r="A1672" s="3">
        <f>RSI!A1672</f>
        <v>44449</v>
      </c>
      <c r="B1672" s="2">
        <f>RSI!B1672</f>
        <v>2.3725999999999998</v>
      </c>
      <c r="C1672" s="2">
        <f>RSI!I1672</f>
        <v>10.698064022245219</v>
      </c>
      <c r="D1672" s="2">
        <f>MACD!E1672</f>
        <v>4.836611129146462E-3</v>
      </c>
      <c r="E1672" s="2">
        <f>MACD!F1672</f>
        <v>-1.4733793881189605E-3</v>
      </c>
      <c r="F1672" s="2">
        <f>'Moving Avg'!D1672</f>
        <v>2.49268</v>
      </c>
      <c r="G1672" s="2">
        <f>'Moving Avg'!F1672</f>
        <v>2.5029750000000002</v>
      </c>
      <c r="H1672" s="2">
        <f>'Moving Avg'!G1672</f>
        <v>2.4962240000000007</v>
      </c>
      <c r="I1672" s="2">
        <f>'Moving Avg'!H1672</f>
        <v>2.5533384999999966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50</v>
      </c>
      <c r="N1672" s="8">
        <f t="shared" si="261"/>
        <v>0</v>
      </c>
      <c r="O1672" s="8">
        <f t="shared" si="262"/>
        <v>0</v>
      </c>
      <c r="P1672" s="8">
        <f t="shared" si="263"/>
        <v>33</v>
      </c>
      <c r="Q1672" s="9">
        <f t="shared" si="264"/>
        <v>22.45</v>
      </c>
      <c r="R1672" s="9">
        <f t="shared" si="265"/>
        <v>18.25</v>
      </c>
      <c r="S1672" s="9">
        <f t="shared" si="266"/>
        <v>22.35</v>
      </c>
      <c r="T1672" s="9">
        <f t="shared" si="267"/>
        <v>20.75</v>
      </c>
      <c r="U1672" s="8">
        <f t="shared" si="268"/>
        <v>21.016666666666669</v>
      </c>
      <c r="V1672" s="8">
        <f t="shared" si="269"/>
        <v>20.950000000000003</v>
      </c>
    </row>
    <row r="1673" spans="1:22" ht="13.5" x14ac:dyDescent="0.25">
      <c r="A1673" s="3">
        <f>RSI!A1673</f>
        <v>44452</v>
      </c>
      <c r="B1673" s="2">
        <f>RSI!B1673</f>
        <v>2.3351000000000002</v>
      </c>
      <c r="C1673" s="2">
        <f>RSI!I1673</f>
        <v>8.6590137803512874</v>
      </c>
      <c r="D1673" s="2">
        <f>MACD!E1673</f>
        <v>1.7079269034777855E-2</v>
      </c>
      <c r="E1673" s="2">
        <f>MACD!F1673</f>
        <v>2.2371502964604029E-3</v>
      </c>
      <c r="F1673" s="2">
        <f>'Moving Avg'!D1673</f>
        <v>2.4551600000000002</v>
      </c>
      <c r="G1673" s="2">
        <f>'Moving Avg'!F1673</f>
        <v>2.4945349999999999</v>
      </c>
      <c r="H1673" s="2">
        <f>'Moving Avg'!G1673</f>
        <v>2.4934100000000008</v>
      </c>
      <c r="I1673" s="2">
        <f>'Moving Avg'!H1673</f>
        <v>2.5524944999999968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50</v>
      </c>
      <c r="N1673" s="8">
        <f t="shared" si="261"/>
        <v>0</v>
      </c>
      <c r="O1673" s="8">
        <f t="shared" si="262"/>
        <v>0</v>
      </c>
      <c r="P1673" s="8">
        <f t="shared" si="263"/>
        <v>16.5</v>
      </c>
      <c r="Q1673" s="9">
        <f t="shared" si="264"/>
        <v>19.975000000000001</v>
      </c>
      <c r="R1673" s="9">
        <f t="shared" si="265"/>
        <v>14.125</v>
      </c>
      <c r="S1673" s="9">
        <f t="shared" si="266"/>
        <v>14.925000000000001</v>
      </c>
      <c r="T1673" s="9">
        <f t="shared" si="267"/>
        <v>16.625</v>
      </c>
      <c r="U1673" s="8">
        <f t="shared" si="268"/>
        <v>16.341666666666669</v>
      </c>
      <c r="V1673" s="8">
        <f t="shared" si="269"/>
        <v>16.412500000000001</v>
      </c>
    </row>
    <row r="1674" spans="1:22" ht="13.5" x14ac:dyDescent="0.25">
      <c r="A1674" s="3">
        <f>RSI!A1674</f>
        <v>44453</v>
      </c>
      <c r="B1674" s="2">
        <f>RSI!B1674</f>
        <v>2.4195000000000002</v>
      </c>
      <c r="C1674" s="2">
        <f>RSI!I1674</f>
        <v>37.522202442154772</v>
      </c>
      <c r="D1674" s="2">
        <f>MACD!E1674</f>
        <v>2.2148254356457286E-2</v>
      </c>
      <c r="E1674" s="2">
        <f>MACD!F1674</f>
        <v>6.2193711084597798E-3</v>
      </c>
      <c r="F1674" s="2">
        <f>'Moving Avg'!D1674</f>
        <v>2.43452</v>
      </c>
      <c r="G1674" s="2">
        <f>'Moving Avg'!F1674</f>
        <v>2.4903149999999998</v>
      </c>
      <c r="H1674" s="2">
        <f>'Moving Avg'!G1674</f>
        <v>2.4922840000000006</v>
      </c>
      <c r="I1674" s="2">
        <f>'Moving Avg'!H1674</f>
        <v>2.552165999999997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0</v>
      </c>
      <c r="O1674" s="8">
        <f t="shared" si="262"/>
        <v>0</v>
      </c>
      <c r="P1674" s="8">
        <f t="shared" si="263"/>
        <v>16.5</v>
      </c>
      <c r="Q1674" s="9">
        <f t="shared" si="264"/>
        <v>11.225</v>
      </c>
      <c r="R1674" s="9">
        <f t="shared" si="265"/>
        <v>9.125</v>
      </c>
      <c r="S1674" s="9">
        <f t="shared" si="266"/>
        <v>11.175000000000001</v>
      </c>
      <c r="T1674" s="9">
        <f t="shared" si="267"/>
        <v>10.375</v>
      </c>
      <c r="U1674" s="8">
        <f t="shared" si="268"/>
        <v>10.508333333333335</v>
      </c>
      <c r="V1674" s="8">
        <f t="shared" si="269"/>
        <v>10.475000000000001</v>
      </c>
    </row>
    <row r="1675" spans="1:22" ht="13.5" x14ac:dyDescent="0.25">
      <c r="A1675" s="3">
        <f>RSI!A1675</f>
        <v>44454</v>
      </c>
      <c r="B1675" s="2">
        <f>RSI!B1675</f>
        <v>2.4195000000000002</v>
      </c>
      <c r="C1675" s="2">
        <f>RSI!I1675</f>
        <v>37.522202442154757</v>
      </c>
      <c r="D1675" s="2">
        <f>MACD!E1675</f>
        <v>2.6829103205562976E-2</v>
      </c>
      <c r="E1675" s="2">
        <f>MACD!F1675</f>
        <v>1.0341317527880419E-2</v>
      </c>
      <c r="F1675" s="2">
        <f>'Moving Avg'!D1675</f>
        <v>2.4138799999999998</v>
      </c>
      <c r="G1675" s="2">
        <f>'Moving Avg'!F1675</f>
        <v>2.4860949999999997</v>
      </c>
      <c r="H1675" s="2">
        <f>'Moving Avg'!G1675</f>
        <v>2.4905960000000005</v>
      </c>
      <c r="I1675" s="2">
        <f>'Moving Avg'!H1675</f>
        <v>2.5518374999999973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0</v>
      </c>
      <c r="O1675" s="8">
        <f t="shared" si="262"/>
        <v>0</v>
      </c>
      <c r="P1675" s="8">
        <f t="shared" si="263"/>
        <v>16.5</v>
      </c>
      <c r="Q1675" s="9">
        <f t="shared" si="264"/>
        <v>11.225</v>
      </c>
      <c r="R1675" s="9">
        <f t="shared" si="265"/>
        <v>9.125</v>
      </c>
      <c r="S1675" s="9">
        <f t="shared" si="266"/>
        <v>11.175000000000001</v>
      </c>
      <c r="T1675" s="9">
        <f t="shared" si="267"/>
        <v>10.375</v>
      </c>
      <c r="U1675" s="8">
        <f t="shared" si="268"/>
        <v>10.508333333333335</v>
      </c>
      <c r="V1675" s="8">
        <f t="shared" si="269"/>
        <v>10.475000000000001</v>
      </c>
    </row>
    <row r="1676" spans="1:22" ht="13.5" x14ac:dyDescent="0.25">
      <c r="A1676" s="3">
        <f>RSI!A1676</f>
        <v>44455</v>
      </c>
      <c r="B1676" s="2">
        <f>RSI!B1676</f>
        <v>2.4195000000000002</v>
      </c>
      <c r="C1676" s="2">
        <f>RSI!I1676</f>
        <v>37.522202442154757</v>
      </c>
      <c r="D1676" s="2">
        <f>MACD!E1676</f>
        <v>3.4044821213203402E-2</v>
      </c>
      <c r="E1676" s="2">
        <f>MACD!F1676</f>
        <v>1.5082018264945016E-2</v>
      </c>
      <c r="F1676" s="2">
        <f>'Moving Avg'!D1676</f>
        <v>2.39324</v>
      </c>
      <c r="G1676" s="2">
        <f>'Moving Avg'!F1676</f>
        <v>2.4818749999999996</v>
      </c>
      <c r="H1676" s="2">
        <f>'Moving Avg'!G1676</f>
        <v>2.4889080000000003</v>
      </c>
      <c r="I1676" s="2">
        <f>'Moving Avg'!H1676</f>
        <v>2.5512279999999969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25</v>
      </c>
      <c r="N1676" s="8">
        <f t="shared" si="261"/>
        <v>0</v>
      </c>
      <c r="O1676" s="8">
        <f t="shared" si="262"/>
        <v>0</v>
      </c>
      <c r="P1676" s="8">
        <f t="shared" si="263"/>
        <v>16.5</v>
      </c>
      <c r="Q1676" s="9">
        <f t="shared" si="264"/>
        <v>11.225</v>
      </c>
      <c r="R1676" s="9">
        <f t="shared" si="265"/>
        <v>9.125</v>
      </c>
      <c r="S1676" s="9">
        <f t="shared" si="266"/>
        <v>11.175000000000001</v>
      </c>
      <c r="T1676" s="9">
        <f t="shared" si="267"/>
        <v>10.375</v>
      </c>
      <c r="U1676" s="8">
        <f t="shared" si="268"/>
        <v>10.508333333333335</v>
      </c>
      <c r="V1676" s="8">
        <f t="shared" si="269"/>
        <v>10.475000000000001</v>
      </c>
    </row>
    <row r="1677" spans="1:22" ht="13.5" x14ac:dyDescent="0.25">
      <c r="A1677" s="3">
        <f>RSI!A1677</f>
        <v>44456</v>
      </c>
      <c r="B1677" s="2">
        <f>RSI!B1677</f>
        <v>2.4195000000000002</v>
      </c>
      <c r="C1677" s="2">
        <f>RSI!I1677</f>
        <v>37.522202442154757</v>
      </c>
      <c r="D1677" s="2">
        <f>MACD!E1677</f>
        <v>4.0486254738127503E-2</v>
      </c>
      <c r="E1677" s="2">
        <f>MACD!F1677</f>
        <v>2.0162865559581515E-2</v>
      </c>
      <c r="F1677" s="2">
        <f>'Moving Avg'!D1677</f>
        <v>2.4026200000000002</v>
      </c>
      <c r="G1677" s="2">
        <f>'Moving Avg'!F1677</f>
        <v>2.4776549999999995</v>
      </c>
      <c r="H1677" s="2">
        <f>'Moving Avg'!G1677</f>
        <v>2.4872200000000007</v>
      </c>
      <c r="I1677" s="2">
        <f>'Moving Avg'!H1677</f>
        <v>2.550618499999997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  <c r="M1677" s="8">
        <f t="shared" si="260"/>
        <v>25</v>
      </c>
      <c r="N1677" s="8">
        <f t="shared" si="261"/>
        <v>0</v>
      </c>
      <c r="O1677" s="8">
        <f t="shared" si="262"/>
        <v>0</v>
      </c>
      <c r="P1677" s="8">
        <f t="shared" si="263"/>
        <v>16.5</v>
      </c>
      <c r="Q1677" s="9">
        <f t="shared" si="264"/>
        <v>11.225</v>
      </c>
      <c r="R1677" s="9">
        <f t="shared" si="265"/>
        <v>9.125</v>
      </c>
      <c r="S1677" s="9">
        <f t="shared" si="266"/>
        <v>11.175000000000001</v>
      </c>
      <c r="T1677" s="9">
        <f t="shared" si="267"/>
        <v>10.375</v>
      </c>
      <c r="U1677" s="8">
        <f t="shared" si="268"/>
        <v>10.508333333333335</v>
      </c>
      <c r="V1677" s="8">
        <f t="shared" si="269"/>
        <v>10.475000000000001</v>
      </c>
    </row>
    <row r="1678" spans="1:22" ht="13.5" x14ac:dyDescent="0.25">
      <c r="A1678" s="3">
        <f>RSI!A1678</f>
        <v>44459</v>
      </c>
      <c r="B1678" s="2">
        <f>RSI!B1678</f>
        <v>2.4195000000000002</v>
      </c>
      <c r="C1678" s="2">
        <f>RSI!I1678</f>
        <v>37.522202442154757</v>
      </c>
      <c r="D1678" s="2">
        <f>MACD!E1678</f>
        <v>4.6247648471465563E-2</v>
      </c>
      <c r="E1678" s="2">
        <f>MACD!F1678</f>
        <v>2.5379822141958323E-2</v>
      </c>
      <c r="F1678" s="2">
        <f>'Moving Avg'!D1678</f>
        <v>2.4195000000000002</v>
      </c>
      <c r="G1678" s="2">
        <f>'Moving Avg'!F1678</f>
        <v>2.4734349999999994</v>
      </c>
      <c r="H1678" s="2">
        <f>'Moving Avg'!G1678</f>
        <v>2.4855320000000005</v>
      </c>
      <c r="I1678" s="2">
        <f>'Moving Avg'!H1678</f>
        <v>2.5500089999999971</v>
      </c>
      <c r="J1678" s="6" t="str">
        <f>OBV!F1678</f>
        <v>BULLISH</v>
      </c>
      <c r="K1678" s="6" t="str">
        <f>OBV!G1678</f>
        <v>NEUTRAL</v>
      </c>
      <c r="L1678" s="6" t="str">
        <f>OBV!H1678</f>
        <v>CONFIRMED BULLISH</v>
      </c>
      <c r="M1678" s="8">
        <f t="shared" si="260"/>
        <v>25</v>
      </c>
      <c r="N1678" s="8">
        <f t="shared" si="261"/>
        <v>0</v>
      </c>
      <c r="O1678" s="8">
        <f t="shared" si="262"/>
        <v>0</v>
      </c>
      <c r="P1678" s="8">
        <f t="shared" si="263"/>
        <v>83.5</v>
      </c>
      <c r="Q1678" s="9">
        <f t="shared" si="264"/>
        <v>21.274999999999999</v>
      </c>
      <c r="R1678" s="9">
        <f t="shared" si="265"/>
        <v>25.875</v>
      </c>
      <c r="S1678" s="9">
        <f t="shared" si="266"/>
        <v>41.325000000000003</v>
      </c>
      <c r="T1678" s="9">
        <f t="shared" si="267"/>
        <v>27.125</v>
      </c>
      <c r="U1678" s="8">
        <f t="shared" si="268"/>
        <v>29.491666666666664</v>
      </c>
      <c r="V1678" s="8">
        <f t="shared" si="269"/>
        <v>28.9</v>
      </c>
    </row>
    <row r="1679" spans="1:22" ht="13.5" x14ac:dyDescent="0.25">
      <c r="A1679" s="3">
        <f>RSI!A1679</f>
        <v>44460</v>
      </c>
      <c r="B1679" s="2">
        <f>RSI!B1679</f>
        <v>2.4195000000000002</v>
      </c>
      <c r="C1679" s="2">
        <f>RSI!I1679</f>
        <v>37.522202442154772</v>
      </c>
      <c r="D1679" s="2">
        <f>MACD!E1679</f>
        <v>5.141059058765407E-2</v>
      </c>
      <c r="E1679" s="2">
        <f>MACD!F1679</f>
        <v>3.0585975831097473E-2</v>
      </c>
      <c r="F1679" s="2">
        <f>'Moving Avg'!D1679</f>
        <v>2.4195000000000002</v>
      </c>
      <c r="G1679" s="2">
        <f>'Moving Avg'!F1679</f>
        <v>2.4692149999999997</v>
      </c>
      <c r="H1679" s="2">
        <f>'Moving Avg'!G1679</f>
        <v>2.4838440000000004</v>
      </c>
      <c r="I1679" s="2">
        <f>'Moving Avg'!H1679</f>
        <v>2.5496339999999975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25</v>
      </c>
      <c r="N1679" s="8">
        <f t="shared" si="261"/>
        <v>0</v>
      </c>
      <c r="O1679" s="8">
        <f t="shared" si="262"/>
        <v>0</v>
      </c>
      <c r="P1679" s="8">
        <f t="shared" si="263"/>
        <v>33</v>
      </c>
      <c r="Q1679" s="9">
        <f t="shared" si="264"/>
        <v>13.7</v>
      </c>
      <c r="R1679" s="9">
        <f t="shared" si="265"/>
        <v>13.25</v>
      </c>
      <c r="S1679" s="9">
        <f t="shared" si="266"/>
        <v>18.600000000000001</v>
      </c>
      <c r="T1679" s="9">
        <f t="shared" si="267"/>
        <v>14.5</v>
      </c>
      <c r="U1679" s="8">
        <f t="shared" si="268"/>
        <v>15.183333333333332</v>
      </c>
      <c r="V1679" s="8">
        <f t="shared" si="269"/>
        <v>15.012499999999999</v>
      </c>
    </row>
    <row r="1680" spans="1:22" ht="13.5" x14ac:dyDescent="0.25">
      <c r="A1680" s="3">
        <f>RSI!A1680</f>
        <v>44461</v>
      </c>
      <c r="B1680" s="2">
        <f>RSI!B1680</f>
        <v>2.4195000000000002</v>
      </c>
      <c r="C1680" s="2">
        <f>RSI!I1680</f>
        <v>37.522202442154772</v>
      </c>
      <c r="D1680" s="2">
        <f>MACD!E1680</f>
        <v>5.6045823407030237E-2</v>
      </c>
      <c r="E1680" s="2">
        <f>MACD!F1680</f>
        <v>3.5677945346284032E-2</v>
      </c>
      <c r="F1680" s="2">
        <f>'Moving Avg'!D1680</f>
        <v>2.4195000000000002</v>
      </c>
      <c r="G1680" s="2">
        <f>'Moving Avg'!F1680</f>
        <v>2.4649949999999996</v>
      </c>
      <c r="H1680" s="2">
        <f>'Moving Avg'!G1680</f>
        <v>2.4821560000000007</v>
      </c>
      <c r="I1680" s="2">
        <f>'Moving Avg'!H1680</f>
        <v>2.5490709999999979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25</v>
      </c>
      <c r="N1680" s="8">
        <f t="shared" si="261"/>
        <v>0</v>
      </c>
      <c r="O1680" s="8">
        <f t="shared" si="262"/>
        <v>0</v>
      </c>
      <c r="P1680" s="8">
        <f t="shared" si="263"/>
        <v>33</v>
      </c>
      <c r="Q1680" s="9">
        <f t="shared" si="264"/>
        <v>13.7</v>
      </c>
      <c r="R1680" s="9">
        <f t="shared" si="265"/>
        <v>13.25</v>
      </c>
      <c r="S1680" s="9">
        <f t="shared" si="266"/>
        <v>18.600000000000001</v>
      </c>
      <c r="T1680" s="9">
        <f t="shared" si="267"/>
        <v>14.5</v>
      </c>
      <c r="U1680" s="8">
        <f t="shared" si="268"/>
        <v>15.183333333333332</v>
      </c>
      <c r="V1680" s="8">
        <f t="shared" si="269"/>
        <v>15.012499999999999</v>
      </c>
    </row>
    <row r="1681" spans="1:22" ht="13.5" x14ac:dyDescent="0.25">
      <c r="A1681" s="3">
        <f>RSI!A1681</f>
        <v>44462</v>
      </c>
      <c r="B1681" s="2">
        <f>RSI!B1681</f>
        <v>2.4195000000000002</v>
      </c>
      <c r="C1681" s="2">
        <f>RSI!I1681</f>
        <v>37.522202442154772</v>
      </c>
      <c r="D1681" s="2">
        <f>MACD!E1681</f>
        <v>6.0214785605607002E-2</v>
      </c>
      <c r="E1681" s="2">
        <f>MACD!F1681</f>
        <v>4.0585313398148623E-2</v>
      </c>
      <c r="F1681" s="2">
        <f>'Moving Avg'!D1681</f>
        <v>2.4195000000000002</v>
      </c>
      <c r="G1681" s="2">
        <f>'Moving Avg'!F1681</f>
        <v>2.4607749999999999</v>
      </c>
      <c r="H1681" s="2">
        <f>'Moving Avg'!G1681</f>
        <v>2.4804680000000006</v>
      </c>
      <c r="I1681" s="2">
        <f>'Moving Avg'!H1681</f>
        <v>2.5485079999999978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0</v>
      </c>
      <c r="O1681" s="8">
        <f t="shared" si="262"/>
        <v>0</v>
      </c>
      <c r="P1681" s="8">
        <f t="shared" si="263"/>
        <v>33</v>
      </c>
      <c r="Q1681" s="9">
        <f t="shared" si="264"/>
        <v>13.7</v>
      </c>
      <c r="R1681" s="9">
        <f t="shared" si="265"/>
        <v>13.25</v>
      </c>
      <c r="S1681" s="9">
        <f t="shared" si="266"/>
        <v>18.600000000000001</v>
      </c>
      <c r="T1681" s="9">
        <f t="shared" si="267"/>
        <v>14.5</v>
      </c>
      <c r="U1681" s="8">
        <f t="shared" si="268"/>
        <v>15.183333333333332</v>
      </c>
      <c r="V1681" s="8">
        <f t="shared" si="269"/>
        <v>15.012499999999999</v>
      </c>
    </row>
    <row r="1682" spans="1:22" ht="13.5" x14ac:dyDescent="0.25">
      <c r="A1682" s="3">
        <f>RSI!A1682</f>
        <v>44463</v>
      </c>
      <c r="B1682" s="2">
        <f>RSI!B1682</f>
        <v>2.4195000000000002</v>
      </c>
      <c r="C1682" s="2">
        <f>RSI!I1682</f>
        <v>37.522202442154772</v>
      </c>
      <c r="D1682" s="2">
        <f>MACD!E1682</f>
        <v>4.0878618831208247E-2</v>
      </c>
      <c r="E1682" s="2">
        <f>MACD!F1682</f>
        <v>4.0643974484760551E-2</v>
      </c>
      <c r="F1682" s="2">
        <f>'Moving Avg'!D1682</f>
        <v>2.4195000000000002</v>
      </c>
      <c r="G1682" s="2">
        <f>'Moving Avg'!F1682</f>
        <v>2.4565549999999998</v>
      </c>
      <c r="H1682" s="2">
        <f>'Moving Avg'!G1682</f>
        <v>2.4787800000000004</v>
      </c>
      <c r="I1682" s="2">
        <f>'Moving Avg'!H1682</f>
        <v>2.5477574999999981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25</v>
      </c>
      <c r="N1682" s="8">
        <f t="shared" si="261"/>
        <v>0</v>
      </c>
      <c r="O1682" s="8">
        <f t="shared" si="262"/>
        <v>0</v>
      </c>
      <c r="P1682" s="8">
        <f t="shared" si="263"/>
        <v>33</v>
      </c>
      <c r="Q1682" s="9">
        <f t="shared" si="264"/>
        <v>13.7</v>
      </c>
      <c r="R1682" s="9">
        <f t="shared" si="265"/>
        <v>13.25</v>
      </c>
      <c r="S1682" s="9">
        <f t="shared" si="266"/>
        <v>18.600000000000001</v>
      </c>
      <c r="T1682" s="9">
        <f t="shared" si="267"/>
        <v>14.5</v>
      </c>
      <c r="U1682" s="8">
        <f t="shared" si="268"/>
        <v>15.183333333333332</v>
      </c>
      <c r="V1682" s="8">
        <f t="shared" si="269"/>
        <v>15.012499999999999</v>
      </c>
    </row>
    <row r="1683" spans="1:22" ht="13.5" x14ac:dyDescent="0.25">
      <c r="A1683" s="3">
        <f>RSI!A1683</f>
        <v>44466</v>
      </c>
      <c r="B1683" s="2">
        <f>RSI!B1683</f>
        <v>2.4195000000000002</v>
      </c>
      <c r="C1683" s="2">
        <f>RSI!I1683</f>
        <v>37.522202442154772</v>
      </c>
      <c r="D1683" s="2">
        <f>MACD!E1683</f>
        <v>1.8959643508460466E-2</v>
      </c>
      <c r="E1683" s="2">
        <f>MACD!F1683</f>
        <v>3.6307108289500532E-2</v>
      </c>
      <c r="F1683" s="2">
        <f>'Moving Avg'!D1683</f>
        <v>2.4195000000000002</v>
      </c>
      <c r="G1683" s="2">
        <f>'Moving Avg'!F1683</f>
        <v>2.4523349999999997</v>
      </c>
      <c r="H1683" s="2">
        <f>'Moving Avg'!G1683</f>
        <v>2.4770920000000003</v>
      </c>
      <c r="I1683" s="2">
        <f>'Moving Avg'!H1683</f>
        <v>2.5472414999999988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25</v>
      </c>
      <c r="N1683" s="8">
        <f t="shared" si="261"/>
        <v>45</v>
      </c>
      <c r="O1683" s="8">
        <f t="shared" si="262"/>
        <v>0</v>
      </c>
      <c r="P1683" s="8">
        <f t="shared" si="263"/>
        <v>33</v>
      </c>
      <c r="Q1683" s="9">
        <f t="shared" si="264"/>
        <v>29.45</v>
      </c>
      <c r="R1683" s="9">
        <f t="shared" si="265"/>
        <v>22.25</v>
      </c>
      <c r="S1683" s="9">
        <f t="shared" si="266"/>
        <v>25.35</v>
      </c>
      <c r="T1683" s="9">
        <f t="shared" si="267"/>
        <v>25.75</v>
      </c>
      <c r="U1683" s="8">
        <f t="shared" si="268"/>
        <v>25.683333333333337</v>
      </c>
      <c r="V1683" s="8">
        <f t="shared" si="269"/>
        <v>25.700000000000003</v>
      </c>
    </row>
    <row r="1684" spans="1:22" ht="13.5" x14ac:dyDescent="0.25">
      <c r="A1684" s="3">
        <f>RSI!A1684</f>
        <v>44467</v>
      </c>
      <c r="B1684" s="2">
        <f>RSI!B1684</f>
        <v>2.4195000000000002</v>
      </c>
      <c r="C1684" s="2">
        <f>RSI!I1684</f>
        <v>37.522202442154779</v>
      </c>
      <c r="D1684" s="2">
        <f>MACD!E1684</f>
        <v>1.3593384853789914E-2</v>
      </c>
      <c r="E1684" s="2">
        <f>MACD!F1684</f>
        <v>3.176436360235841E-2</v>
      </c>
      <c r="F1684" s="2">
        <f>'Moving Avg'!D1684</f>
        <v>2.4195000000000002</v>
      </c>
      <c r="G1684" s="2">
        <f>'Moving Avg'!F1684</f>
        <v>2.4481149999999996</v>
      </c>
      <c r="H1684" s="2">
        <f>'Moving Avg'!G1684</f>
        <v>2.4759660000000006</v>
      </c>
      <c r="I1684" s="2">
        <f>'Moving Avg'!H1684</f>
        <v>2.5471004999999987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25</v>
      </c>
      <c r="N1684" s="8">
        <f t="shared" si="261"/>
        <v>45</v>
      </c>
      <c r="O1684" s="8">
        <f t="shared" si="262"/>
        <v>0</v>
      </c>
      <c r="P1684" s="8">
        <f t="shared" si="263"/>
        <v>33</v>
      </c>
      <c r="Q1684" s="9">
        <f t="shared" si="264"/>
        <v>29.45</v>
      </c>
      <c r="R1684" s="9">
        <f t="shared" si="265"/>
        <v>22.25</v>
      </c>
      <c r="S1684" s="9">
        <f t="shared" si="266"/>
        <v>25.35</v>
      </c>
      <c r="T1684" s="9">
        <f t="shared" si="267"/>
        <v>25.75</v>
      </c>
      <c r="U1684" s="8">
        <f t="shared" si="268"/>
        <v>25.683333333333337</v>
      </c>
      <c r="V1684" s="8">
        <f t="shared" si="269"/>
        <v>25.700000000000003</v>
      </c>
    </row>
    <row r="1685" spans="1:22" ht="13.5" x14ac:dyDescent="0.25">
      <c r="A1685" s="3">
        <f>RSI!A1685</f>
        <v>44468</v>
      </c>
      <c r="B1685" s="2">
        <f>RSI!B1685</f>
        <v>2.3445</v>
      </c>
      <c r="C1685" s="2">
        <f>RSI!I1685</f>
        <v>22.956434601953333</v>
      </c>
      <c r="D1685" s="2">
        <f>MACD!E1685</f>
        <v>1.4789696336839686E-2</v>
      </c>
      <c r="E1685" s="2">
        <f>MACD!F1685</f>
        <v>2.8369430149254665E-2</v>
      </c>
      <c r="F1685" s="2">
        <f>'Moving Avg'!D1685</f>
        <v>2.4045000000000001</v>
      </c>
      <c r="G1685" s="2">
        <f>'Moving Avg'!F1685</f>
        <v>2.4401449999999998</v>
      </c>
      <c r="H1685" s="2">
        <f>'Moving Avg'!G1685</f>
        <v>2.4733400000000003</v>
      </c>
      <c r="I1685" s="2">
        <f>'Moving Avg'!H1685</f>
        <v>2.5469129999999987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50</v>
      </c>
      <c r="N1685" s="8">
        <f t="shared" si="261"/>
        <v>45</v>
      </c>
      <c r="O1685" s="8">
        <f t="shared" si="262"/>
        <v>0</v>
      </c>
      <c r="P1685" s="8">
        <f t="shared" si="263"/>
        <v>16.5</v>
      </c>
      <c r="Q1685" s="9">
        <f t="shared" si="264"/>
        <v>35.725000000000001</v>
      </c>
      <c r="R1685" s="9">
        <f t="shared" si="265"/>
        <v>23.125</v>
      </c>
      <c r="S1685" s="9">
        <f t="shared" si="266"/>
        <v>21.675000000000001</v>
      </c>
      <c r="T1685" s="9">
        <f t="shared" si="267"/>
        <v>27.875</v>
      </c>
      <c r="U1685" s="8">
        <f t="shared" si="268"/>
        <v>26.841666666666669</v>
      </c>
      <c r="V1685" s="8">
        <f t="shared" si="269"/>
        <v>27.1</v>
      </c>
    </row>
    <row r="1686" spans="1:22" ht="13.5" x14ac:dyDescent="0.25">
      <c r="A1686" s="3">
        <f>RSI!A1686</f>
        <v>44469</v>
      </c>
      <c r="B1686" s="2">
        <f>RSI!B1686</f>
        <v>2.3445</v>
      </c>
      <c r="C1686" s="2">
        <f>RSI!I1686</f>
        <v>22.956434601953333</v>
      </c>
      <c r="D1686" s="2">
        <f>MACD!E1686</f>
        <v>1.6413134720005385E-2</v>
      </c>
      <c r="E1686" s="2">
        <f>MACD!F1686</f>
        <v>2.597817106340481E-2</v>
      </c>
      <c r="F1686" s="2">
        <f>'Moving Avg'!D1686</f>
        <v>2.3895000000000004</v>
      </c>
      <c r="G1686" s="2">
        <f>'Moving Avg'!F1686</f>
        <v>2.4312349999999996</v>
      </c>
      <c r="H1686" s="2">
        <f>'Moving Avg'!G1686</f>
        <v>2.4707140000000005</v>
      </c>
      <c r="I1686" s="2">
        <f>'Moving Avg'!H1686</f>
        <v>2.5468659999999987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50</v>
      </c>
      <c r="N1686" s="8">
        <f t="shared" si="261"/>
        <v>45</v>
      </c>
      <c r="O1686" s="8">
        <f t="shared" si="262"/>
        <v>0</v>
      </c>
      <c r="P1686" s="8">
        <f t="shared" si="263"/>
        <v>16.5</v>
      </c>
      <c r="Q1686" s="9">
        <f t="shared" si="264"/>
        <v>35.725000000000001</v>
      </c>
      <c r="R1686" s="9">
        <f t="shared" si="265"/>
        <v>23.125</v>
      </c>
      <c r="S1686" s="9">
        <f t="shared" si="266"/>
        <v>21.675000000000001</v>
      </c>
      <c r="T1686" s="9">
        <f t="shared" si="267"/>
        <v>27.875</v>
      </c>
      <c r="U1686" s="8">
        <f t="shared" si="268"/>
        <v>26.841666666666669</v>
      </c>
      <c r="V1686" s="8">
        <f t="shared" si="269"/>
        <v>27.1</v>
      </c>
    </row>
    <row r="1687" spans="1:22" ht="13.5" x14ac:dyDescent="0.25">
      <c r="A1687" s="3">
        <f>RSI!A1687</f>
        <v>44470</v>
      </c>
      <c r="B1687" s="2">
        <f>RSI!B1687</f>
        <v>2.3445</v>
      </c>
      <c r="C1687" s="2">
        <f>RSI!I1687</f>
        <v>22.956434601953333</v>
      </c>
      <c r="D1687" s="2">
        <f>MACD!E1687</f>
        <v>1.8352715963568578E-2</v>
      </c>
      <c r="E1687" s="2">
        <f>MACD!F1687</f>
        <v>2.4453080043437565E-2</v>
      </c>
      <c r="F1687" s="2">
        <f>'Moving Avg'!D1687</f>
        <v>2.3745000000000003</v>
      </c>
      <c r="G1687" s="2">
        <f>'Moving Avg'!F1687</f>
        <v>2.4223249999999994</v>
      </c>
      <c r="H1687" s="2">
        <f>'Moving Avg'!G1687</f>
        <v>2.4680880000000003</v>
      </c>
      <c r="I1687" s="2">
        <f>'Moving Avg'!H1687</f>
        <v>2.5463034999999983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50</v>
      </c>
      <c r="N1687" s="8">
        <f t="shared" si="261"/>
        <v>45</v>
      </c>
      <c r="O1687" s="8">
        <f t="shared" si="262"/>
        <v>0</v>
      </c>
      <c r="P1687" s="8">
        <f t="shared" si="263"/>
        <v>16.5</v>
      </c>
      <c r="Q1687" s="9">
        <f t="shared" si="264"/>
        <v>35.725000000000001</v>
      </c>
      <c r="R1687" s="9">
        <f t="shared" si="265"/>
        <v>23.125</v>
      </c>
      <c r="S1687" s="9">
        <f t="shared" si="266"/>
        <v>21.675000000000001</v>
      </c>
      <c r="T1687" s="9">
        <f t="shared" si="267"/>
        <v>27.875</v>
      </c>
      <c r="U1687" s="8">
        <f t="shared" si="268"/>
        <v>26.841666666666669</v>
      </c>
      <c r="V1687" s="8">
        <f t="shared" si="269"/>
        <v>27.1</v>
      </c>
    </row>
    <row r="1688" spans="1:22" ht="13.5" x14ac:dyDescent="0.25">
      <c r="A1688" s="3">
        <f>RSI!A1688</f>
        <v>44473</v>
      </c>
      <c r="B1688" s="2">
        <f>RSI!B1688</f>
        <v>2.3445</v>
      </c>
      <c r="C1688" s="2">
        <f>RSI!I1688</f>
        <v>22.956434601953333</v>
      </c>
      <c r="D1688" s="2">
        <f>MACD!E1688</f>
        <v>2.0517883992416497E-2</v>
      </c>
      <c r="E1688" s="2">
        <f>MACD!F1688</f>
        <v>2.366604083323335E-2</v>
      </c>
      <c r="F1688" s="2">
        <f>'Moving Avg'!D1688</f>
        <v>2.3594999999999997</v>
      </c>
      <c r="G1688" s="2">
        <f>'Moving Avg'!F1688</f>
        <v>2.4134149999999992</v>
      </c>
      <c r="H1688" s="2">
        <f>'Moving Avg'!G1688</f>
        <v>2.4654620000000005</v>
      </c>
      <c r="I1688" s="2">
        <f>'Moving Avg'!H1688</f>
        <v>2.5457409999999983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50</v>
      </c>
      <c r="N1688" s="8">
        <f t="shared" si="261"/>
        <v>45</v>
      </c>
      <c r="O1688" s="8">
        <f t="shared" si="262"/>
        <v>0</v>
      </c>
      <c r="P1688" s="8">
        <f t="shared" si="263"/>
        <v>16.5</v>
      </c>
      <c r="Q1688" s="9">
        <f t="shared" si="264"/>
        <v>35.725000000000001</v>
      </c>
      <c r="R1688" s="9">
        <f t="shared" si="265"/>
        <v>23.125</v>
      </c>
      <c r="S1688" s="9">
        <f t="shared" si="266"/>
        <v>21.675000000000001</v>
      </c>
      <c r="T1688" s="9">
        <f t="shared" si="267"/>
        <v>27.875</v>
      </c>
      <c r="U1688" s="8">
        <f t="shared" si="268"/>
        <v>26.841666666666669</v>
      </c>
      <c r="V1688" s="8">
        <f t="shared" si="269"/>
        <v>27.1</v>
      </c>
    </row>
    <row r="1689" spans="1:22" ht="13.5" x14ac:dyDescent="0.25">
      <c r="A1689" s="3">
        <f>RSI!A1689</f>
        <v>44474</v>
      </c>
      <c r="B1689" s="2">
        <f>RSI!B1689</f>
        <v>2.2507000000000001</v>
      </c>
      <c r="C1689" s="2">
        <f>RSI!I1689</f>
        <v>13.887586259801907</v>
      </c>
      <c r="D1689" s="2">
        <f>MACD!E1689</f>
        <v>2.9783267673224145E-2</v>
      </c>
      <c r="E1689" s="2">
        <f>MACD!F1689</f>
        <v>2.4889486201231513E-2</v>
      </c>
      <c r="F1689" s="2">
        <f>'Moving Avg'!D1689</f>
        <v>2.3257400000000001</v>
      </c>
      <c r="G1689" s="2">
        <f>'Moving Avg'!F1689</f>
        <v>2.3998149999999994</v>
      </c>
      <c r="H1689" s="2">
        <f>'Moving Avg'!G1689</f>
        <v>2.46096</v>
      </c>
      <c r="I1689" s="2">
        <f>'Moving Avg'!H1689</f>
        <v>2.5445219999999988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50</v>
      </c>
      <c r="N1689" s="8">
        <f t="shared" si="261"/>
        <v>0</v>
      </c>
      <c r="O1689" s="8">
        <f t="shared" si="262"/>
        <v>0</v>
      </c>
      <c r="P1689" s="8">
        <f t="shared" si="263"/>
        <v>16.5</v>
      </c>
      <c r="Q1689" s="9">
        <f t="shared" si="264"/>
        <v>19.975000000000001</v>
      </c>
      <c r="R1689" s="9">
        <f t="shared" si="265"/>
        <v>14.125</v>
      </c>
      <c r="S1689" s="9">
        <f t="shared" si="266"/>
        <v>14.925000000000001</v>
      </c>
      <c r="T1689" s="9">
        <f t="shared" si="267"/>
        <v>16.625</v>
      </c>
      <c r="U1689" s="8">
        <f t="shared" si="268"/>
        <v>16.341666666666669</v>
      </c>
      <c r="V1689" s="8">
        <f t="shared" si="269"/>
        <v>16.412500000000001</v>
      </c>
    </row>
    <row r="1690" spans="1:22" ht="13.5" x14ac:dyDescent="0.25">
      <c r="A1690" s="3">
        <f>RSI!A1690</f>
        <v>44475</v>
      </c>
      <c r="B1690" s="2">
        <f>RSI!B1690</f>
        <v>2.1194000000000002</v>
      </c>
      <c r="C1690" s="2">
        <f>RSI!I1690</f>
        <v>8.7041284816587989</v>
      </c>
      <c r="D1690" s="2">
        <f>MACD!E1690</f>
        <v>4.8352633603506501E-2</v>
      </c>
      <c r="E1690" s="2">
        <f>MACD!F1690</f>
        <v>2.9582115681686512E-2</v>
      </c>
      <c r="F1690" s="2">
        <f>'Moving Avg'!D1690</f>
        <v>2.2807200000000001</v>
      </c>
      <c r="G1690" s="2">
        <f>'Moving Avg'!F1690</f>
        <v>2.3796499999999989</v>
      </c>
      <c r="H1690" s="2">
        <f>'Moving Avg'!G1690</f>
        <v>2.4538319999999998</v>
      </c>
      <c r="I1690" s="2">
        <f>'Moving Avg'!H1690</f>
        <v>2.5423179999999985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  <c r="M1690" s="8">
        <f t="shared" si="260"/>
        <v>50</v>
      </c>
      <c r="N1690" s="8">
        <f t="shared" si="261"/>
        <v>0</v>
      </c>
      <c r="O1690" s="8">
        <f t="shared" si="262"/>
        <v>0</v>
      </c>
      <c r="P1690" s="8">
        <f t="shared" si="263"/>
        <v>33</v>
      </c>
      <c r="Q1690" s="9">
        <f t="shared" si="264"/>
        <v>22.45</v>
      </c>
      <c r="R1690" s="9">
        <f t="shared" si="265"/>
        <v>18.25</v>
      </c>
      <c r="S1690" s="9">
        <f t="shared" si="266"/>
        <v>22.35</v>
      </c>
      <c r="T1690" s="9">
        <f t="shared" si="267"/>
        <v>20.75</v>
      </c>
      <c r="U1690" s="8">
        <f t="shared" si="268"/>
        <v>21.016666666666669</v>
      </c>
      <c r="V1690" s="8">
        <f t="shared" si="269"/>
        <v>20.950000000000003</v>
      </c>
    </row>
    <row r="1691" spans="1:22" ht="13.5" x14ac:dyDescent="0.25">
      <c r="A1691" s="3">
        <f>RSI!A1691</f>
        <v>44476</v>
      </c>
      <c r="B1691" s="2">
        <f>RSI!B1691</f>
        <v>2.0537999999999998</v>
      </c>
      <c r="C1691" s="2">
        <f>RSI!I1691</f>
        <v>7.2484603895293276</v>
      </c>
      <c r="D1691" s="2">
        <f>MACD!E1691</f>
        <v>7.0629457240012794E-2</v>
      </c>
      <c r="E1691" s="2">
        <f>MACD!F1691</f>
        <v>3.7791583993351772E-2</v>
      </c>
      <c r="F1691" s="2">
        <f>'Moving Avg'!D1691</f>
        <v>2.2225799999999998</v>
      </c>
      <c r="G1691" s="2">
        <f>'Moving Avg'!F1691</f>
        <v>2.3562049999999992</v>
      </c>
      <c r="H1691" s="2">
        <f>'Moving Avg'!G1691</f>
        <v>2.445392</v>
      </c>
      <c r="I1691" s="2">
        <f>'Moving Avg'!H1691</f>
        <v>2.5398329999999989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33</v>
      </c>
      <c r="Q1691" s="9">
        <f t="shared" si="264"/>
        <v>22.45</v>
      </c>
      <c r="R1691" s="9">
        <f t="shared" si="265"/>
        <v>18.25</v>
      </c>
      <c r="S1691" s="9">
        <f t="shared" si="266"/>
        <v>22.35</v>
      </c>
      <c r="T1691" s="9">
        <f t="shared" si="267"/>
        <v>20.75</v>
      </c>
      <c r="U1691" s="8">
        <f t="shared" si="268"/>
        <v>21.016666666666669</v>
      </c>
      <c r="V1691" s="8">
        <f t="shared" si="269"/>
        <v>20.950000000000003</v>
      </c>
    </row>
    <row r="1692" spans="1:22" ht="13.5" x14ac:dyDescent="0.25">
      <c r="A1692" s="3">
        <f>RSI!A1692</f>
        <v>44477</v>
      </c>
      <c r="B1692" s="2">
        <f>RSI!B1692</f>
        <v>2.0632000000000001</v>
      </c>
      <c r="C1692" s="2">
        <f>RSI!I1692</f>
        <v>9.5819239786516164</v>
      </c>
      <c r="D1692" s="2">
        <f>MACD!E1692</f>
        <v>9.0749140063600464E-2</v>
      </c>
      <c r="E1692" s="2">
        <f>MACD!F1692</f>
        <v>4.8383095207401514E-2</v>
      </c>
      <c r="F1692" s="2">
        <f>'Moving Avg'!D1692</f>
        <v>2.1663199999999998</v>
      </c>
      <c r="G1692" s="2">
        <f>'Moving Avg'!F1692</f>
        <v>2.3407349999999996</v>
      </c>
      <c r="H1692" s="2">
        <f>'Moving Avg'!G1692</f>
        <v>2.4371399999999999</v>
      </c>
      <c r="I1692" s="2">
        <f>'Moving Avg'!H1692</f>
        <v>2.5373949999999987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33</v>
      </c>
      <c r="Q1692" s="9">
        <f t="shared" si="264"/>
        <v>22.45</v>
      </c>
      <c r="R1692" s="9">
        <f t="shared" si="265"/>
        <v>18.25</v>
      </c>
      <c r="S1692" s="9">
        <f t="shared" si="266"/>
        <v>22.35</v>
      </c>
      <c r="T1692" s="9">
        <f t="shared" si="267"/>
        <v>20.75</v>
      </c>
      <c r="U1692" s="8">
        <f t="shared" si="268"/>
        <v>21.016666666666669</v>
      </c>
      <c r="V1692" s="8">
        <f t="shared" si="269"/>
        <v>20.950000000000003</v>
      </c>
    </row>
    <row r="1693" spans="1:22" ht="13.5" x14ac:dyDescent="0.25">
      <c r="A1693" s="3">
        <f>RSI!A1693</f>
        <v>44480</v>
      </c>
      <c r="B1693" s="2">
        <f>RSI!B1693</f>
        <v>2.0632000000000001</v>
      </c>
      <c r="C1693" s="2">
        <f>RSI!I1693</f>
        <v>9.5819239786516164</v>
      </c>
      <c r="D1693" s="2">
        <f>MACD!E1693</f>
        <v>0.10953864495315102</v>
      </c>
      <c r="E1693" s="2">
        <f>MACD!F1693</f>
        <v>6.0614205156551415E-2</v>
      </c>
      <c r="F1693" s="2">
        <f>'Moving Avg'!D1693</f>
        <v>2.1100600000000003</v>
      </c>
      <c r="G1693" s="2">
        <f>'Moving Avg'!F1693</f>
        <v>2.32714</v>
      </c>
      <c r="H1693" s="2">
        <f>'Moving Avg'!G1693</f>
        <v>2.4288879999999993</v>
      </c>
      <c r="I1693" s="2">
        <f>'Moving Avg'!H1693</f>
        <v>2.5349569999999986</v>
      </c>
      <c r="J1693" s="6" t="str">
        <f>OBV!F1693</f>
        <v>BEARISH</v>
      </c>
      <c r="K1693" s="6" t="str">
        <f>OBV!G1693</f>
        <v>STRONG</v>
      </c>
      <c r="L1693" s="6" t="str">
        <f>OBV!H1693</f>
        <v>CONFIRMED BEARISH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22.45</v>
      </c>
      <c r="R1693" s="9">
        <f t="shared" si="265"/>
        <v>18.25</v>
      </c>
      <c r="S1693" s="9">
        <f t="shared" si="266"/>
        <v>22.35</v>
      </c>
      <c r="T1693" s="9">
        <f t="shared" si="267"/>
        <v>20.75</v>
      </c>
      <c r="U1693" s="8">
        <f t="shared" si="268"/>
        <v>21.016666666666669</v>
      </c>
      <c r="V1693" s="8">
        <f t="shared" si="269"/>
        <v>20.950000000000003</v>
      </c>
    </row>
    <row r="1694" spans="1:22" ht="13.5" x14ac:dyDescent="0.25">
      <c r="A1694" s="3">
        <f>RSI!A1694</f>
        <v>44481</v>
      </c>
      <c r="B1694" s="2">
        <f>RSI!B1694</f>
        <v>2.0632000000000001</v>
      </c>
      <c r="C1694" s="2">
        <f>RSI!I1694</f>
        <v>9.5819239786516164</v>
      </c>
      <c r="D1694" s="2">
        <f>MACD!E1694</f>
        <v>0.12707186223182276</v>
      </c>
      <c r="E1694" s="2">
        <f>MACD!F1694</f>
        <v>7.3905736571605679E-2</v>
      </c>
      <c r="F1694" s="2">
        <f>'Moving Avg'!D1694</f>
        <v>2.0725600000000002</v>
      </c>
      <c r="G1694" s="2">
        <f>'Moving Avg'!F1694</f>
        <v>2.3093250000000003</v>
      </c>
      <c r="H1694" s="2">
        <f>'Moving Avg'!G1694</f>
        <v>2.4206359999999996</v>
      </c>
      <c r="I1694" s="2">
        <f>'Moving Avg'!H1694</f>
        <v>2.5323779999999987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  <c r="M1694" s="8">
        <f t="shared" si="260"/>
        <v>50</v>
      </c>
      <c r="N1694" s="8">
        <f t="shared" si="261"/>
        <v>0</v>
      </c>
      <c r="O1694" s="8">
        <f t="shared" si="262"/>
        <v>0</v>
      </c>
      <c r="P1694" s="8">
        <f t="shared" si="263"/>
        <v>33</v>
      </c>
      <c r="Q1694" s="9">
        <f t="shared" si="264"/>
        <v>22.45</v>
      </c>
      <c r="R1694" s="9">
        <f t="shared" si="265"/>
        <v>18.25</v>
      </c>
      <c r="S1694" s="9">
        <f t="shared" si="266"/>
        <v>22.35</v>
      </c>
      <c r="T1694" s="9">
        <f t="shared" si="267"/>
        <v>20.75</v>
      </c>
      <c r="U1694" s="8">
        <f t="shared" si="268"/>
        <v>21.016666666666669</v>
      </c>
      <c r="V1694" s="8">
        <f t="shared" si="269"/>
        <v>20.950000000000003</v>
      </c>
    </row>
    <row r="1695" spans="1:22" ht="13.5" x14ac:dyDescent="0.25">
      <c r="A1695" s="3">
        <f>RSI!A1695</f>
        <v>44482</v>
      </c>
      <c r="B1695" s="2">
        <f>RSI!B1695</f>
        <v>2.0912999999999999</v>
      </c>
      <c r="C1695" s="2">
        <f>RSI!I1695</f>
        <v>17.345779618460696</v>
      </c>
      <c r="D1695" s="2">
        <f>MACD!E1695</f>
        <v>0.12980105682643073</v>
      </c>
      <c r="E1695" s="2">
        <f>MACD!F1695</f>
        <v>8.5084800622570692E-2</v>
      </c>
      <c r="F1695" s="2">
        <f>'Moving Avg'!D1695</f>
        <v>2.0669400000000002</v>
      </c>
      <c r="G1695" s="2">
        <f>'Moving Avg'!F1695</f>
        <v>2.2929149999999998</v>
      </c>
      <c r="H1695" s="2">
        <f>'Moving Avg'!G1695</f>
        <v>2.4123839999999994</v>
      </c>
      <c r="I1695" s="2">
        <f>'Moving Avg'!H1695</f>
        <v>2.5299394999999989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  <c r="M1695" s="8">
        <f t="shared" si="260"/>
        <v>50</v>
      </c>
      <c r="N1695" s="8">
        <f t="shared" si="261"/>
        <v>0</v>
      </c>
      <c r="O1695" s="8">
        <f t="shared" si="262"/>
        <v>0</v>
      </c>
      <c r="P1695" s="8">
        <f t="shared" si="263"/>
        <v>66.5</v>
      </c>
      <c r="Q1695" s="9">
        <f t="shared" si="264"/>
        <v>27.475000000000001</v>
      </c>
      <c r="R1695" s="9">
        <f t="shared" si="265"/>
        <v>26.625</v>
      </c>
      <c r="S1695" s="9">
        <f t="shared" si="266"/>
        <v>37.424999999999997</v>
      </c>
      <c r="T1695" s="9">
        <f t="shared" si="267"/>
        <v>29.125</v>
      </c>
      <c r="U1695" s="8">
        <f t="shared" si="268"/>
        <v>30.508333333333336</v>
      </c>
      <c r="V1695" s="8">
        <f t="shared" si="269"/>
        <v>30.162500000000001</v>
      </c>
    </row>
    <row r="1696" spans="1:22" ht="13.5" x14ac:dyDescent="0.25">
      <c r="A1696" s="3">
        <f>RSI!A1696</f>
        <v>44483</v>
      </c>
      <c r="B1696" s="2">
        <f>RSI!B1696</f>
        <v>2.0537999999999998</v>
      </c>
      <c r="C1696" s="2">
        <f>RSI!I1696</f>
        <v>15.440365426021287</v>
      </c>
      <c r="D1696" s="2">
        <f>MACD!E1696</f>
        <v>0.1361233482401385</v>
      </c>
      <c r="E1696" s="2">
        <f>MACD!F1696</f>
        <v>9.5292510146084253E-2</v>
      </c>
      <c r="F1696" s="2">
        <f>'Moving Avg'!D1696</f>
        <v>2.0669400000000002</v>
      </c>
      <c r="G1696" s="2">
        <f>'Moving Avg'!F1696</f>
        <v>2.2746300000000002</v>
      </c>
      <c r="H1696" s="2">
        <f>'Moving Avg'!G1696</f>
        <v>2.4033819999999992</v>
      </c>
      <c r="I1696" s="2">
        <f>'Moving Avg'!H1696</f>
        <v>2.5273134999999987</v>
      </c>
      <c r="J1696" s="6" t="str">
        <f>OBV!F1696</f>
        <v>BEARISH</v>
      </c>
      <c r="K1696" s="6" t="str">
        <f>OBV!G1696</f>
        <v>NEUTRAL</v>
      </c>
      <c r="L1696" s="6" t="str">
        <f>OBV!H1696</f>
        <v>NEUTRAL</v>
      </c>
      <c r="M1696" s="8">
        <f t="shared" si="260"/>
        <v>50</v>
      </c>
      <c r="N1696" s="8">
        <f t="shared" si="261"/>
        <v>0</v>
      </c>
      <c r="O1696" s="8">
        <f t="shared" si="262"/>
        <v>0</v>
      </c>
      <c r="P1696" s="8">
        <f t="shared" si="263"/>
        <v>16.5</v>
      </c>
      <c r="Q1696" s="9">
        <f t="shared" si="264"/>
        <v>19.975000000000001</v>
      </c>
      <c r="R1696" s="9">
        <f t="shared" si="265"/>
        <v>14.125</v>
      </c>
      <c r="S1696" s="9">
        <f t="shared" si="266"/>
        <v>14.925000000000001</v>
      </c>
      <c r="T1696" s="9">
        <f t="shared" si="267"/>
        <v>16.625</v>
      </c>
      <c r="U1696" s="8">
        <f t="shared" si="268"/>
        <v>16.341666666666669</v>
      </c>
      <c r="V1696" s="8">
        <f t="shared" si="269"/>
        <v>16.412500000000001</v>
      </c>
    </row>
    <row r="1697" spans="1:22" ht="13.5" x14ac:dyDescent="0.25">
      <c r="A1697" s="3">
        <f>RSI!A1697</f>
        <v>44488</v>
      </c>
      <c r="B1697" s="2">
        <f>RSI!B1697</f>
        <v>2.1006999999999998</v>
      </c>
      <c r="C1697" s="2">
        <f>RSI!I1697</f>
        <v>26.338723445858093</v>
      </c>
      <c r="D1697" s="2">
        <f>MACD!E1697</f>
        <v>0.13936419366979447</v>
      </c>
      <c r="E1697" s="2">
        <f>MACD!F1697</f>
        <v>0.1041068468508263</v>
      </c>
      <c r="F1697" s="2">
        <f>'Moving Avg'!D1697</f>
        <v>2.0744400000000001</v>
      </c>
      <c r="G1697" s="2">
        <f>'Moving Avg'!F1697</f>
        <v>2.2586900000000001</v>
      </c>
      <c r="H1697" s="2">
        <f>'Moving Avg'!G1697</f>
        <v>2.3953179999999996</v>
      </c>
      <c r="I1697" s="2">
        <f>'Moving Avg'!H1697</f>
        <v>2.5246879999999989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  <c r="M1697" s="8">
        <f t="shared" si="260"/>
        <v>50</v>
      </c>
      <c r="N1697" s="8">
        <f t="shared" si="261"/>
        <v>0</v>
      </c>
      <c r="O1697" s="8">
        <f t="shared" si="262"/>
        <v>0</v>
      </c>
      <c r="P1697" s="8">
        <f t="shared" si="263"/>
        <v>16.5</v>
      </c>
      <c r="Q1697" s="9">
        <f t="shared" si="264"/>
        <v>19.975000000000001</v>
      </c>
      <c r="R1697" s="9">
        <f t="shared" si="265"/>
        <v>14.125</v>
      </c>
      <c r="S1697" s="9">
        <f t="shared" si="266"/>
        <v>14.925000000000001</v>
      </c>
      <c r="T1697" s="9">
        <f t="shared" si="267"/>
        <v>16.625</v>
      </c>
      <c r="U1697" s="8">
        <f t="shared" si="268"/>
        <v>16.341666666666669</v>
      </c>
      <c r="V1697" s="8">
        <f t="shared" si="269"/>
        <v>16.412500000000001</v>
      </c>
    </row>
    <row r="1698" spans="1:22" ht="13.5" x14ac:dyDescent="0.25">
      <c r="A1698" s="3">
        <f>RSI!A1698</f>
        <v>44489</v>
      </c>
      <c r="B1698" s="2">
        <f>RSI!B1698</f>
        <v>2.0255999999999998</v>
      </c>
      <c r="C1698" s="2">
        <f>RSI!I1698</f>
        <v>21.549302866868388</v>
      </c>
      <c r="D1698" s="2">
        <f>MACD!E1698</f>
        <v>0.14865643218397162</v>
      </c>
      <c r="E1698" s="2">
        <f>MACD!F1698</f>
        <v>0.11301676391745538</v>
      </c>
      <c r="F1698" s="2">
        <f>'Moving Avg'!D1698</f>
        <v>2.0669200000000005</v>
      </c>
      <c r="G1698" s="2">
        <f>'Moving Avg'!F1698</f>
        <v>2.2389950000000001</v>
      </c>
      <c r="H1698" s="2">
        <f>'Moving Avg'!G1698</f>
        <v>2.3857519999999992</v>
      </c>
      <c r="I1698" s="2">
        <f>'Moving Avg'!H1698</f>
        <v>2.5213114999999986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50</v>
      </c>
      <c r="N1698" s="8">
        <f t="shared" si="261"/>
        <v>0</v>
      </c>
      <c r="O1698" s="8">
        <f t="shared" si="262"/>
        <v>0</v>
      </c>
      <c r="P1698" s="8">
        <f t="shared" si="263"/>
        <v>16.5</v>
      </c>
      <c r="Q1698" s="9">
        <f t="shared" si="264"/>
        <v>19.975000000000001</v>
      </c>
      <c r="R1698" s="9">
        <f t="shared" si="265"/>
        <v>14.125</v>
      </c>
      <c r="S1698" s="9">
        <f t="shared" si="266"/>
        <v>14.925000000000001</v>
      </c>
      <c r="T1698" s="9">
        <f t="shared" si="267"/>
        <v>16.625</v>
      </c>
      <c r="U1698" s="8">
        <f t="shared" si="268"/>
        <v>16.341666666666669</v>
      </c>
      <c r="V1698" s="8">
        <f t="shared" si="269"/>
        <v>16.412500000000001</v>
      </c>
    </row>
    <row r="1699" spans="1:22" ht="13.5" x14ac:dyDescent="0.25">
      <c r="A1699" s="3">
        <f>RSI!A1699</f>
        <v>44490</v>
      </c>
      <c r="B1699" s="2">
        <f>RSI!B1699</f>
        <v>2.0255999999999998</v>
      </c>
      <c r="C1699" s="2">
        <f>RSI!I1699</f>
        <v>21.549302866868388</v>
      </c>
      <c r="D1699" s="2">
        <f>MACD!E1699</f>
        <v>0.14344600444227051</v>
      </c>
      <c r="E1699" s="2">
        <f>MACD!F1699</f>
        <v>0.11910261202241841</v>
      </c>
      <c r="F1699" s="2">
        <f>'Moving Avg'!D1699</f>
        <v>2.0594000000000001</v>
      </c>
      <c r="G1699" s="2">
        <f>'Moving Avg'!F1699</f>
        <v>2.2192999999999996</v>
      </c>
      <c r="H1699" s="2">
        <f>'Moving Avg'!G1699</f>
        <v>2.3761859999999992</v>
      </c>
      <c r="I1699" s="2">
        <f>'Moving Avg'!H1699</f>
        <v>2.5179349999999987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50</v>
      </c>
      <c r="N1699" s="8">
        <f t="shared" si="261"/>
        <v>0</v>
      </c>
      <c r="O1699" s="8">
        <f t="shared" si="262"/>
        <v>0</v>
      </c>
      <c r="P1699" s="8">
        <f t="shared" si="263"/>
        <v>16.5</v>
      </c>
      <c r="Q1699" s="9">
        <f t="shared" si="264"/>
        <v>19.975000000000001</v>
      </c>
      <c r="R1699" s="9">
        <f t="shared" si="265"/>
        <v>14.125</v>
      </c>
      <c r="S1699" s="9">
        <f t="shared" si="266"/>
        <v>14.925000000000001</v>
      </c>
      <c r="T1699" s="9">
        <f t="shared" si="267"/>
        <v>16.625</v>
      </c>
      <c r="U1699" s="8">
        <f t="shared" si="268"/>
        <v>16.341666666666669</v>
      </c>
      <c r="V1699" s="8">
        <f t="shared" si="269"/>
        <v>16.412500000000001</v>
      </c>
    </row>
    <row r="1700" spans="1:22" ht="13.5" x14ac:dyDescent="0.25">
      <c r="A1700" s="3">
        <f>RSI!A1700</f>
        <v>44491</v>
      </c>
      <c r="B1700" s="2">
        <f>RSI!B1700</f>
        <v>2.0255999999999998</v>
      </c>
      <c r="C1700" s="2">
        <f>RSI!I1700</f>
        <v>21.549302866868388</v>
      </c>
      <c r="D1700" s="2">
        <f>MACD!E1700</f>
        <v>0.12009429034900254</v>
      </c>
      <c r="E1700" s="2">
        <f>MACD!F1700</f>
        <v>0.11930094768773525</v>
      </c>
      <c r="F1700" s="2">
        <f>'Moving Avg'!D1700</f>
        <v>2.0462600000000002</v>
      </c>
      <c r="G1700" s="2">
        <f>'Moving Avg'!F1700</f>
        <v>2.1996049999999996</v>
      </c>
      <c r="H1700" s="2">
        <f>'Moving Avg'!G1700</f>
        <v>2.3666199999999993</v>
      </c>
      <c r="I1700" s="2">
        <f>'Moving Avg'!H1700</f>
        <v>2.5145584999999984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50</v>
      </c>
      <c r="N1700" s="8">
        <f t="shared" si="261"/>
        <v>0</v>
      </c>
      <c r="O1700" s="8">
        <f t="shared" si="262"/>
        <v>0</v>
      </c>
      <c r="P1700" s="8">
        <f t="shared" si="263"/>
        <v>16.5</v>
      </c>
      <c r="Q1700" s="9">
        <f t="shared" si="264"/>
        <v>19.975000000000001</v>
      </c>
      <c r="R1700" s="9">
        <f t="shared" si="265"/>
        <v>14.125</v>
      </c>
      <c r="S1700" s="9">
        <f t="shared" si="266"/>
        <v>14.925000000000001</v>
      </c>
      <c r="T1700" s="9">
        <f t="shared" si="267"/>
        <v>16.625</v>
      </c>
      <c r="U1700" s="8">
        <f t="shared" si="268"/>
        <v>16.341666666666669</v>
      </c>
      <c r="V1700" s="8">
        <f t="shared" si="269"/>
        <v>16.412500000000001</v>
      </c>
    </row>
    <row r="1701" spans="1:22" ht="13.5" x14ac:dyDescent="0.25">
      <c r="A1701" s="3">
        <f>RSI!A1701</f>
        <v>44494</v>
      </c>
      <c r="B1701" s="2">
        <f>RSI!B1701</f>
        <v>2.0255999999999998</v>
      </c>
      <c r="C1701" s="2">
        <f>RSI!I1701</f>
        <v>21.549302866868388</v>
      </c>
      <c r="D1701" s="2">
        <f>MACD!E1701</f>
        <v>9.1406830129502126E-2</v>
      </c>
      <c r="E1701" s="2">
        <f>MACD!F1701</f>
        <v>0.11372212417608864</v>
      </c>
      <c r="F1701" s="2">
        <f>'Moving Avg'!D1701</f>
        <v>2.0406199999999997</v>
      </c>
      <c r="G1701" s="2">
        <f>'Moving Avg'!F1701</f>
        <v>2.1799099999999996</v>
      </c>
      <c r="H1701" s="2">
        <f>'Moving Avg'!G1701</f>
        <v>2.3570539999999993</v>
      </c>
      <c r="I1701" s="2">
        <f>'Moving Avg'!H1701</f>
        <v>2.5112759999999987</v>
      </c>
      <c r="J1701" s="6" t="str">
        <f>OBV!F1701</f>
        <v>BULLISH</v>
      </c>
      <c r="K1701" s="6" t="str">
        <f>OBV!G1701</f>
        <v>NEUTRAL</v>
      </c>
      <c r="L1701" s="6" t="str">
        <f>OBV!H1701</f>
        <v>BULLISH DIVERGENCE</v>
      </c>
      <c r="M1701" s="8">
        <f t="shared" si="260"/>
        <v>50</v>
      </c>
      <c r="N1701" s="8">
        <f t="shared" si="261"/>
        <v>100</v>
      </c>
      <c r="O1701" s="8">
        <f t="shared" si="262"/>
        <v>0</v>
      </c>
      <c r="P1701" s="8">
        <f t="shared" si="263"/>
        <v>66.5</v>
      </c>
      <c r="Q1701" s="9">
        <f t="shared" si="264"/>
        <v>62.475000000000001</v>
      </c>
      <c r="R1701" s="9">
        <f t="shared" si="265"/>
        <v>46.625</v>
      </c>
      <c r="S1701" s="9">
        <f t="shared" si="266"/>
        <v>52.424999999999997</v>
      </c>
      <c r="T1701" s="9">
        <f t="shared" si="267"/>
        <v>54.125</v>
      </c>
      <c r="U1701" s="8">
        <f t="shared" si="268"/>
        <v>53.841666666666661</v>
      </c>
      <c r="V1701" s="8">
        <f t="shared" si="269"/>
        <v>53.912499999999994</v>
      </c>
    </row>
    <row r="1702" spans="1:22" ht="13.5" x14ac:dyDescent="0.25">
      <c r="A1702" s="3">
        <f>RSI!A1702</f>
        <v>44495</v>
      </c>
      <c r="B1702" s="2">
        <f>RSI!B1702</f>
        <v>2.0255999999999998</v>
      </c>
      <c r="C1702" s="2">
        <f>RSI!I1702</f>
        <v>21.549302866868388</v>
      </c>
      <c r="D1702" s="2">
        <f>MACD!E1702</f>
        <v>6.9656747847790523E-2</v>
      </c>
      <c r="E1702" s="2">
        <f>MACD!F1702</f>
        <v>0.10490904891042901</v>
      </c>
      <c r="F1702" s="2">
        <f>'Moving Avg'!D1702</f>
        <v>2.0255999999999998</v>
      </c>
      <c r="G1702" s="2">
        <f>'Moving Avg'!F1702</f>
        <v>2.1602149999999996</v>
      </c>
      <c r="H1702" s="2">
        <f>'Moving Avg'!G1702</f>
        <v>2.3474879999999989</v>
      </c>
      <c r="I1702" s="2">
        <f>'Moving Avg'!H1702</f>
        <v>2.5079934999999987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50</v>
      </c>
      <c r="N1702" s="8">
        <f t="shared" si="261"/>
        <v>100</v>
      </c>
      <c r="O1702" s="8">
        <f t="shared" si="262"/>
        <v>0</v>
      </c>
      <c r="P1702" s="8">
        <f t="shared" si="263"/>
        <v>16.5</v>
      </c>
      <c r="Q1702" s="9">
        <f t="shared" si="264"/>
        <v>54.975000000000001</v>
      </c>
      <c r="R1702" s="9">
        <f t="shared" si="265"/>
        <v>34.125</v>
      </c>
      <c r="S1702" s="9">
        <f t="shared" si="266"/>
        <v>29.925000000000001</v>
      </c>
      <c r="T1702" s="9">
        <f t="shared" si="267"/>
        <v>41.625</v>
      </c>
      <c r="U1702" s="8">
        <f t="shared" si="268"/>
        <v>39.674999999999997</v>
      </c>
      <c r="V1702" s="8">
        <f t="shared" si="269"/>
        <v>40.162499999999994</v>
      </c>
    </row>
    <row r="1703" spans="1:22" ht="13.5" x14ac:dyDescent="0.25">
      <c r="A1703" s="3">
        <f>RSI!A1703</f>
        <v>44496</v>
      </c>
      <c r="B1703" s="2">
        <f>RSI!B1703</f>
        <v>2.0255999999999998</v>
      </c>
      <c r="C1703" s="2">
        <f>RSI!I1703</f>
        <v>21.549302866868388</v>
      </c>
      <c r="D1703" s="2">
        <f>MACD!E1703</f>
        <v>5.2250766027671425E-2</v>
      </c>
      <c r="E1703" s="2">
        <f>MACD!F1703</f>
        <v>9.4377392333877499E-2</v>
      </c>
      <c r="F1703" s="2">
        <f>'Moving Avg'!D1703</f>
        <v>2.0255999999999998</v>
      </c>
      <c r="G1703" s="2">
        <f>'Moving Avg'!F1703</f>
        <v>2.1405199999999995</v>
      </c>
      <c r="H1703" s="2">
        <f>'Moving Avg'!G1703</f>
        <v>2.3379219999999989</v>
      </c>
      <c r="I1703" s="2">
        <f>'Moving Avg'!H1703</f>
        <v>2.5047579999999989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50</v>
      </c>
      <c r="N1703" s="8">
        <f t="shared" si="261"/>
        <v>100</v>
      </c>
      <c r="O1703" s="8">
        <f t="shared" si="262"/>
        <v>0</v>
      </c>
      <c r="P1703" s="8">
        <f t="shared" si="263"/>
        <v>33</v>
      </c>
      <c r="Q1703" s="9">
        <f t="shared" si="264"/>
        <v>57.45</v>
      </c>
      <c r="R1703" s="9">
        <f t="shared" si="265"/>
        <v>38.25</v>
      </c>
      <c r="S1703" s="9">
        <f t="shared" si="266"/>
        <v>37.35</v>
      </c>
      <c r="T1703" s="9">
        <f t="shared" si="267"/>
        <v>45.75</v>
      </c>
      <c r="U1703" s="8">
        <f t="shared" si="268"/>
        <v>44.35</v>
      </c>
      <c r="V1703" s="8">
        <f t="shared" si="269"/>
        <v>44.7</v>
      </c>
    </row>
    <row r="1704" spans="1:22" ht="13.5" x14ac:dyDescent="0.25">
      <c r="A1704" s="3">
        <f>RSI!A1704</f>
        <v>44497</v>
      </c>
      <c r="B1704" s="2">
        <f>RSI!B1704</f>
        <v>2.0255999999999998</v>
      </c>
      <c r="C1704" s="2">
        <f>RSI!I1704</f>
        <v>21.549302866868388</v>
      </c>
      <c r="D1704" s="2">
        <f>MACD!E1704</f>
        <v>3.8446640487377337E-2</v>
      </c>
      <c r="E1704" s="2">
        <f>MACD!F1704</f>
        <v>8.3191241964577473E-2</v>
      </c>
      <c r="F1704" s="2">
        <f>'Moving Avg'!D1704</f>
        <v>2.0255999999999998</v>
      </c>
      <c r="G1704" s="2">
        <f>'Moving Avg'!F1704</f>
        <v>2.1208249999999991</v>
      </c>
      <c r="H1704" s="2">
        <f>'Moving Avg'!G1704</f>
        <v>2.328355999999999</v>
      </c>
      <c r="I1704" s="2">
        <f>'Moving Avg'!H1704</f>
        <v>2.5018974999999988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100</v>
      </c>
      <c r="O1704" s="8">
        <f t="shared" si="262"/>
        <v>0</v>
      </c>
      <c r="P1704" s="8">
        <f t="shared" si="263"/>
        <v>33</v>
      </c>
      <c r="Q1704" s="9">
        <f t="shared" si="264"/>
        <v>57.45</v>
      </c>
      <c r="R1704" s="9">
        <f t="shared" si="265"/>
        <v>38.25</v>
      </c>
      <c r="S1704" s="9">
        <f t="shared" si="266"/>
        <v>37.35</v>
      </c>
      <c r="T1704" s="9">
        <f t="shared" si="267"/>
        <v>45.75</v>
      </c>
      <c r="U1704" s="8">
        <f t="shared" si="268"/>
        <v>44.35</v>
      </c>
      <c r="V1704" s="8">
        <f t="shared" si="269"/>
        <v>44.7</v>
      </c>
    </row>
    <row r="1705" spans="1:22" ht="13.5" x14ac:dyDescent="0.25">
      <c r="A1705" s="3">
        <f>RSI!A1705</f>
        <v>44498</v>
      </c>
      <c r="B1705" s="2">
        <f>RSI!B1705</f>
        <v>2.0255999999999998</v>
      </c>
      <c r="C1705" s="2">
        <f>RSI!I1705</f>
        <v>21.549302866868388</v>
      </c>
      <c r="D1705" s="2">
        <f>MACD!E1705</f>
        <v>3.1944871012931308E-2</v>
      </c>
      <c r="E1705" s="2">
        <f>MACD!F1705</f>
        <v>7.2941967774248245E-2</v>
      </c>
      <c r="F1705" s="2">
        <f>'Moving Avg'!D1705</f>
        <v>2.0255999999999998</v>
      </c>
      <c r="G1705" s="2">
        <f>'Moving Avg'!F1705</f>
        <v>2.1048799999999992</v>
      </c>
      <c r="H1705" s="2">
        <f>'Moving Avg'!G1705</f>
        <v>2.3187899999999986</v>
      </c>
      <c r="I1705" s="2">
        <f>'Moving Avg'!H1705</f>
        <v>2.4992714999999985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100</v>
      </c>
      <c r="O1705" s="8">
        <f t="shared" si="262"/>
        <v>0</v>
      </c>
      <c r="P1705" s="8">
        <f t="shared" si="263"/>
        <v>33</v>
      </c>
      <c r="Q1705" s="9">
        <f t="shared" si="264"/>
        <v>57.45</v>
      </c>
      <c r="R1705" s="9">
        <f t="shared" si="265"/>
        <v>38.25</v>
      </c>
      <c r="S1705" s="9">
        <f t="shared" si="266"/>
        <v>37.35</v>
      </c>
      <c r="T1705" s="9">
        <f t="shared" si="267"/>
        <v>45.75</v>
      </c>
      <c r="U1705" s="8">
        <f t="shared" si="268"/>
        <v>44.35</v>
      </c>
      <c r="V1705" s="8">
        <f t="shared" si="269"/>
        <v>44.7</v>
      </c>
    </row>
    <row r="1706" spans="1:22" ht="13.5" x14ac:dyDescent="0.25">
      <c r="A1706" s="3">
        <f>RSI!A1706</f>
        <v>44501</v>
      </c>
      <c r="B1706" s="2">
        <f>RSI!B1706</f>
        <v>2.0255999999999998</v>
      </c>
      <c r="C1706" s="2">
        <f>RSI!I1706</f>
        <v>21.549302866868388</v>
      </c>
      <c r="D1706" s="2">
        <f>MACD!E1706</f>
        <v>2.1466335145340132E-2</v>
      </c>
      <c r="E1706" s="2">
        <f>MACD!F1706</f>
        <v>6.2646841248466631E-2</v>
      </c>
      <c r="F1706" s="2">
        <f>'Moving Avg'!D1706</f>
        <v>2.0255999999999998</v>
      </c>
      <c r="G1706" s="2">
        <f>'Moving Avg'!F1706</f>
        <v>2.0889349999999998</v>
      </c>
      <c r="H1706" s="2">
        <f>'Moving Avg'!G1706</f>
        <v>2.3092239999999986</v>
      </c>
      <c r="I1706" s="2">
        <f>'Moving Avg'!H1706</f>
        <v>2.4966454999999983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100</v>
      </c>
      <c r="O1706" s="8">
        <f t="shared" si="262"/>
        <v>0</v>
      </c>
      <c r="P1706" s="8">
        <f t="shared" si="263"/>
        <v>33</v>
      </c>
      <c r="Q1706" s="9">
        <f t="shared" si="264"/>
        <v>57.45</v>
      </c>
      <c r="R1706" s="9">
        <f t="shared" si="265"/>
        <v>38.25</v>
      </c>
      <c r="S1706" s="9">
        <f t="shared" si="266"/>
        <v>37.35</v>
      </c>
      <c r="T1706" s="9">
        <f t="shared" si="267"/>
        <v>45.75</v>
      </c>
      <c r="U1706" s="8">
        <f t="shared" si="268"/>
        <v>44.35</v>
      </c>
      <c r="V1706" s="8">
        <f t="shared" si="269"/>
        <v>44.7</v>
      </c>
    </row>
    <row r="1707" spans="1:22" ht="13.5" x14ac:dyDescent="0.25">
      <c r="A1707" s="3">
        <f>RSI!A1707</f>
        <v>44502</v>
      </c>
      <c r="B1707" s="2">
        <f>RSI!B1707</f>
        <v>2.0724999999999998</v>
      </c>
      <c r="C1707" s="2">
        <f>RSI!I1707</f>
        <v>35.761968360266707</v>
      </c>
      <c r="D1707" s="2">
        <f>MACD!E1707</f>
        <v>1.7074703509531552E-2</v>
      </c>
      <c r="E1707" s="2">
        <f>MACD!F1707</f>
        <v>5.3532413700679619E-2</v>
      </c>
      <c r="F1707" s="2">
        <f>'Moving Avg'!D1707</f>
        <v>2.03498</v>
      </c>
      <c r="G1707" s="2">
        <f>'Moving Avg'!F1707</f>
        <v>2.0753349999999995</v>
      </c>
      <c r="H1707" s="2">
        <f>'Moving Avg'!G1707</f>
        <v>2.3005959999999988</v>
      </c>
      <c r="I1707" s="2">
        <f>'Moving Avg'!H1707</f>
        <v>2.4942539999999984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100</v>
      </c>
      <c r="O1707" s="8">
        <f t="shared" si="262"/>
        <v>0</v>
      </c>
      <c r="P1707" s="8">
        <f t="shared" si="263"/>
        <v>83.5</v>
      </c>
      <c r="Q1707" s="9">
        <f t="shared" si="264"/>
        <v>56.274999999999999</v>
      </c>
      <c r="R1707" s="9">
        <f t="shared" si="265"/>
        <v>45.875</v>
      </c>
      <c r="S1707" s="9">
        <f t="shared" si="266"/>
        <v>56.325000000000003</v>
      </c>
      <c r="T1707" s="9">
        <f t="shared" si="267"/>
        <v>52.125</v>
      </c>
      <c r="U1707" s="8">
        <f t="shared" si="268"/>
        <v>52.82500000000001</v>
      </c>
      <c r="V1707" s="8">
        <f t="shared" si="269"/>
        <v>52.650000000000006</v>
      </c>
    </row>
    <row r="1708" spans="1:22" ht="13.5" x14ac:dyDescent="0.25">
      <c r="A1708" s="3">
        <f>RSI!A1708</f>
        <v>44503</v>
      </c>
      <c r="B1708" s="2">
        <f>RSI!B1708</f>
        <v>2.0724999999999998</v>
      </c>
      <c r="C1708" s="2">
        <f>RSI!I1708</f>
        <v>35.761968360266707</v>
      </c>
      <c r="D1708" s="2">
        <f>MACD!E1708</f>
        <v>2.2069043246726316E-3</v>
      </c>
      <c r="E1708" s="2">
        <f>MACD!F1708</f>
        <v>4.3267311825478223E-2</v>
      </c>
      <c r="F1708" s="2">
        <f>'Moving Avg'!D1708</f>
        <v>2.0443600000000002</v>
      </c>
      <c r="G1708" s="2">
        <f>'Moving Avg'!F1708</f>
        <v>2.0617349999999997</v>
      </c>
      <c r="H1708" s="2">
        <f>'Moving Avg'!G1708</f>
        <v>2.2919679999999989</v>
      </c>
      <c r="I1708" s="2">
        <f>'Moving Avg'!H1708</f>
        <v>2.4922374999999981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100</v>
      </c>
      <c r="O1708" s="8">
        <f t="shared" si="262"/>
        <v>0</v>
      </c>
      <c r="P1708" s="8">
        <f t="shared" si="263"/>
        <v>83.5</v>
      </c>
      <c r="Q1708" s="9">
        <f t="shared" si="264"/>
        <v>56.274999999999999</v>
      </c>
      <c r="R1708" s="9">
        <f t="shared" si="265"/>
        <v>45.875</v>
      </c>
      <c r="S1708" s="9">
        <f t="shared" si="266"/>
        <v>56.325000000000003</v>
      </c>
      <c r="T1708" s="9">
        <f t="shared" si="267"/>
        <v>52.125</v>
      </c>
      <c r="U1708" s="8">
        <f t="shared" si="268"/>
        <v>52.82500000000001</v>
      </c>
      <c r="V1708" s="8">
        <f t="shared" si="269"/>
        <v>52.650000000000006</v>
      </c>
    </row>
    <row r="1709" spans="1:22" ht="13.5" x14ac:dyDescent="0.25">
      <c r="A1709" s="3">
        <f>RSI!A1709</f>
        <v>44504</v>
      </c>
      <c r="B1709" s="2">
        <f>RSI!B1709</f>
        <v>2.0724999999999998</v>
      </c>
      <c r="C1709" s="2">
        <f>RSI!I1709</f>
        <v>35.761968360266707</v>
      </c>
      <c r="D1709" s="2">
        <f>MACD!E1709</f>
        <v>-1.0001279131552021E-2</v>
      </c>
      <c r="E1709" s="2">
        <f>MACD!F1709</f>
        <v>3.261359363407218E-2</v>
      </c>
      <c r="F1709" s="2">
        <f>'Moving Avg'!D1709</f>
        <v>2.0537399999999999</v>
      </c>
      <c r="G1709" s="2">
        <f>'Moving Avg'!F1709</f>
        <v>2.0528249999999995</v>
      </c>
      <c r="H1709" s="2">
        <f>'Moving Avg'!G1709</f>
        <v>2.283339999999999</v>
      </c>
      <c r="I1709" s="2">
        <f>'Moving Avg'!H1709</f>
        <v>2.4902209999999978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100</v>
      </c>
      <c r="O1709" s="8">
        <f t="shared" si="262"/>
        <v>0</v>
      </c>
      <c r="P1709" s="8">
        <f t="shared" si="263"/>
        <v>83.5</v>
      </c>
      <c r="Q1709" s="9">
        <f t="shared" si="264"/>
        <v>56.274999999999999</v>
      </c>
      <c r="R1709" s="9">
        <f t="shared" si="265"/>
        <v>45.875</v>
      </c>
      <c r="S1709" s="9">
        <f t="shared" si="266"/>
        <v>56.325000000000003</v>
      </c>
      <c r="T1709" s="9">
        <f t="shared" si="267"/>
        <v>52.125</v>
      </c>
      <c r="U1709" s="8">
        <f t="shared" si="268"/>
        <v>52.82500000000001</v>
      </c>
      <c r="V1709" s="8">
        <f t="shared" si="269"/>
        <v>52.650000000000006</v>
      </c>
    </row>
    <row r="1710" spans="1:22" ht="13.5" x14ac:dyDescent="0.25">
      <c r="A1710" s="3">
        <f>RSI!A1710</f>
        <v>44505</v>
      </c>
      <c r="B1710" s="2">
        <f>RSI!B1710</f>
        <v>2.0350000000000001</v>
      </c>
      <c r="C1710" s="2">
        <f>RSI!I1710</f>
        <v>30.283092869877208</v>
      </c>
      <c r="D1710" s="2">
        <f>MACD!E1710</f>
        <v>-1.720881569547128E-2</v>
      </c>
      <c r="E1710" s="2">
        <f>MACD!F1710</f>
        <v>2.2649111768163487E-2</v>
      </c>
      <c r="F1710" s="2">
        <f>'Moving Avg'!D1710</f>
        <v>2.0556199999999998</v>
      </c>
      <c r="G1710" s="2">
        <f>'Moving Avg'!F1710</f>
        <v>2.0486049999999998</v>
      </c>
      <c r="H1710" s="2">
        <f>'Moving Avg'!G1710</f>
        <v>2.2739619999999987</v>
      </c>
      <c r="I1710" s="2">
        <f>'Moving Avg'!H1710</f>
        <v>2.4882044999999979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  <c r="M1710" s="8">
        <f t="shared" si="260"/>
        <v>25</v>
      </c>
      <c r="N1710" s="8">
        <f t="shared" si="261"/>
        <v>100</v>
      </c>
      <c r="O1710" s="8">
        <f t="shared" si="262"/>
        <v>0</v>
      </c>
      <c r="P1710" s="8">
        <f t="shared" si="263"/>
        <v>16.5</v>
      </c>
      <c r="Q1710" s="9">
        <f t="shared" si="264"/>
        <v>46.225000000000001</v>
      </c>
      <c r="R1710" s="9">
        <f t="shared" si="265"/>
        <v>29.125</v>
      </c>
      <c r="S1710" s="9">
        <f t="shared" si="266"/>
        <v>26.175000000000001</v>
      </c>
      <c r="T1710" s="9">
        <f t="shared" si="267"/>
        <v>35.375</v>
      </c>
      <c r="U1710" s="8">
        <f t="shared" si="268"/>
        <v>33.841666666666661</v>
      </c>
      <c r="V1710" s="8">
        <f t="shared" si="269"/>
        <v>34.224999999999994</v>
      </c>
    </row>
    <row r="1711" spans="1:22" ht="13.5" x14ac:dyDescent="0.25">
      <c r="A1711" s="3">
        <f>RSI!A1711</f>
        <v>44508</v>
      </c>
      <c r="B1711" s="2">
        <f>RSI!B1711</f>
        <v>2.0255999999999998</v>
      </c>
      <c r="C1711" s="2">
        <f>RSI!I1711</f>
        <v>29.080408176525069</v>
      </c>
      <c r="D1711" s="2">
        <f>MACD!E1711</f>
        <v>-2.2070460402866754E-2</v>
      </c>
      <c r="E1711" s="2">
        <f>MACD!F1711</f>
        <v>1.370519733395744E-2</v>
      </c>
      <c r="F1711" s="2">
        <f>'Moving Avg'!D1711</f>
        <v>2.0556199999999998</v>
      </c>
      <c r="G1711" s="2">
        <f>'Moving Avg'!F1711</f>
        <v>2.0471949999999999</v>
      </c>
      <c r="H1711" s="2">
        <f>'Moving Avg'!G1711</f>
        <v>2.2643959999999992</v>
      </c>
      <c r="I1711" s="2">
        <f>'Moving Avg'!H1711</f>
        <v>2.4862819999999979</v>
      </c>
      <c r="J1711" s="6" t="str">
        <f>OBV!F1711</f>
        <v>BEARISH</v>
      </c>
      <c r="K1711" s="6" t="str">
        <f>OBV!G1711</f>
        <v>NEUTRAL</v>
      </c>
      <c r="L1711" s="6" t="str">
        <f>OBV!H1711</f>
        <v>NEUTRAL</v>
      </c>
      <c r="M1711" s="8">
        <f t="shared" si="260"/>
        <v>50</v>
      </c>
      <c r="N1711" s="8">
        <f t="shared" si="261"/>
        <v>100</v>
      </c>
      <c r="O1711" s="8">
        <f t="shared" si="262"/>
        <v>0</v>
      </c>
      <c r="P1711" s="8">
        <f t="shared" si="263"/>
        <v>16.5</v>
      </c>
      <c r="Q1711" s="9">
        <f t="shared" si="264"/>
        <v>54.975000000000001</v>
      </c>
      <c r="R1711" s="9">
        <f t="shared" si="265"/>
        <v>34.125</v>
      </c>
      <c r="S1711" s="9">
        <f t="shared" si="266"/>
        <v>29.925000000000001</v>
      </c>
      <c r="T1711" s="9">
        <f t="shared" si="267"/>
        <v>41.625</v>
      </c>
      <c r="U1711" s="8">
        <f t="shared" si="268"/>
        <v>39.674999999999997</v>
      </c>
      <c r="V1711" s="8">
        <f t="shared" si="269"/>
        <v>40.162499999999994</v>
      </c>
    </row>
    <row r="1712" spans="1:22" ht="13.5" x14ac:dyDescent="0.25">
      <c r="A1712" s="3">
        <f>RSI!A1712</f>
        <v>44509</v>
      </c>
      <c r="B1712" s="2">
        <f>RSI!B1712</f>
        <v>2.0255999999999998</v>
      </c>
      <c r="C1712" s="2">
        <f>RSI!I1712</f>
        <v>29.080408176525069</v>
      </c>
      <c r="D1712" s="2">
        <f>MACD!E1712</f>
        <v>-2.5627926080707741E-2</v>
      </c>
      <c r="E1712" s="2">
        <f>MACD!F1712</f>
        <v>5.8385726510244039E-3</v>
      </c>
      <c r="F1712" s="2">
        <f>'Moving Avg'!D1712</f>
        <v>2.0462400000000001</v>
      </c>
      <c r="G1712" s="2">
        <f>'Moving Avg'!F1712</f>
        <v>2.045315</v>
      </c>
      <c r="H1712" s="2">
        <f>'Moving Avg'!G1712</f>
        <v>2.2548299999999988</v>
      </c>
      <c r="I1712" s="2">
        <f>'Moving Avg'!H1712</f>
        <v>2.4843594999999978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0"/>
        <v>50</v>
      </c>
      <c r="N1712" s="8">
        <f t="shared" si="261"/>
        <v>100</v>
      </c>
      <c r="O1712" s="8">
        <f t="shared" si="262"/>
        <v>0</v>
      </c>
      <c r="P1712" s="8">
        <f t="shared" si="263"/>
        <v>16.5</v>
      </c>
      <c r="Q1712" s="9">
        <f t="shared" si="264"/>
        <v>54.975000000000001</v>
      </c>
      <c r="R1712" s="9">
        <f t="shared" si="265"/>
        <v>34.125</v>
      </c>
      <c r="S1712" s="9">
        <f t="shared" si="266"/>
        <v>29.925000000000001</v>
      </c>
      <c r="T1712" s="9">
        <f t="shared" si="267"/>
        <v>41.625</v>
      </c>
      <c r="U1712" s="8">
        <f t="shared" si="268"/>
        <v>39.674999999999997</v>
      </c>
      <c r="V1712" s="8">
        <f t="shared" si="269"/>
        <v>40.162499999999994</v>
      </c>
    </row>
    <row r="1713" spans="1:22" ht="13.5" x14ac:dyDescent="0.25">
      <c r="A1713" s="3">
        <f>RSI!A1713</f>
        <v>44510</v>
      </c>
      <c r="B1713" s="2">
        <f>RSI!B1713</f>
        <v>1.9975000000000001</v>
      </c>
      <c r="C1713" s="2">
        <f>RSI!I1713</f>
        <v>25.560945936162994</v>
      </c>
      <c r="D1713" s="2">
        <f>MACD!E1713</f>
        <v>-2.6041576670689182E-2</v>
      </c>
      <c r="E1713" s="2">
        <f>MACD!F1713</f>
        <v>-5.374572133183134E-4</v>
      </c>
      <c r="F1713" s="2">
        <f>'Moving Avg'!D1713</f>
        <v>2.0312399999999999</v>
      </c>
      <c r="G1713" s="2">
        <f>'Moving Avg'!F1713</f>
        <v>2.0420299999999996</v>
      </c>
      <c r="H1713" s="2">
        <f>'Moving Avg'!G1713</f>
        <v>2.2447019999999993</v>
      </c>
      <c r="I1713" s="2">
        <f>'Moving Avg'!H1713</f>
        <v>2.4822964999999977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50</v>
      </c>
      <c r="N1713" s="8">
        <f t="shared" si="261"/>
        <v>100</v>
      </c>
      <c r="O1713" s="8">
        <f t="shared" si="262"/>
        <v>0</v>
      </c>
      <c r="P1713" s="8">
        <f t="shared" si="263"/>
        <v>16.5</v>
      </c>
      <c r="Q1713" s="9">
        <f t="shared" si="264"/>
        <v>54.975000000000001</v>
      </c>
      <c r="R1713" s="9">
        <f t="shared" si="265"/>
        <v>34.125</v>
      </c>
      <c r="S1713" s="9">
        <f t="shared" si="266"/>
        <v>29.925000000000001</v>
      </c>
      <c r="T1713" s="9">
        <f t="shared" si="267"/>
        <v>41.625</v>
      </c>
      <c r="U1713" s="8">
        <f t="shared" si="268"/>
        <v>39.674999999999997</v>
      </c>
      <c r="V1713" s="8">
        <f t="shared" si="269"/>
        <v>40.162499999999994</v>
      </c>
    </row>
    <row r="1714" spans="1:22" ht="13.5" x14ac:dyDescent="0.25">
      <c r="A1714" s="3">
        <f>RSI!A1714</f>
        <v>44511</v>
      </c>
      <c r="B1714" s="2">
        <f>RSI!B1714</f>
        <v>2.0632000000000001</v>
      </c>
      <c r="C1714" s="2">
        <f>RSI!I1714</f>
        <v>42.946908106235405</v>
      </c>
      <c r="D1714" s="2">
        <f>MACD!E1714</f>
        <v>-3.0615330532689722E-2</v>
      </c>
      <c r="E1714" s="2">
        <f>MACD!F1714</f>
        <v>-6.5530318771925954E-3</v>
      </c>
      <c r="F1714" s="2">
        <f>'Moving Avg'!D1714</f>
        <v>2.0293800000000002</v>
      </c>
      <c r="G1714" s="2">
        <f>'Moving Avg'!F1714</f>
        <v>2.04203</v>
      </c>
      <c r="H1714" s="2">
        <f>'Moving Avg'!G1714</f>
        <v>2.2358879999999992</v>
      </c>
      <c r="I1714" s="2">
        <f>'Moving Avg'!H1714</f>
        <v>2.4805619999999977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0"/>
        <v>25</v>
      </c>
      <c r="N1714" s="8">
        <f t="shared" si="261"/>
        <v>100</v>
      </c>
      <c r="O1714" s="8">
        <f t="shared" si="262"/>
        <v>0</v>
      </c>
      <c r="P1714" s="8">
        <f t="shared" si="263"/>
        <v>16.5</v>
      </c>
      <c r="Q1714" s="9">
        <f t="shared" si="264"/>
        <v>46.225000000000001</v>
      </c>
      <c r="R1714" s="9">
        <f t="shared" si="265"/>
        <v>29.125</v>
      </c>
      <c r="S1714" s="9">
        <f t="shared" si="266"/>
        <v>26.175000000000001</v>
      </c>
      <c r="T1714" s="9">
        <f t="shared" si="267"/>
        <v>35.375</v>
      </c>
      <c r="U1714" s="8">
        <f t="shared" si="268"/>
        <v>33.841666666666661</v>
      </c>
      <c r="V1714" s="8">
        <f t="shared" si="269"/>
        <v>34.224999999999994</v>
      </c>
    </row>
    <row r="1715" spans="1:22" ht="13.5" x14ac:dyDescent="0.25">
      <c r="A1715" s="3">
        <f>RSI!A1715</f>
        <v>44512</v>
      </c>
      <c r="B1715" s="2">
        <f>RSI!B1715</f>
        <v>1.96</v>
      </c>
      <c r="C1715" s="2">
        <f>RSI!I1715</f>
        <v>30.784310741200173</v>
      </c>
      <c r="D1715" s="2">
        <f>MACD!E1715</f>
        <v>-2.6633908851548149E-2</v>
      </c>
      <c r="E1715" s="2">
        <f>MACD!F1715</f>
        <v>-1.0569207272063707E-2</v>
      </c>
      <c r="F1715" s="2">
        <f>'Moving Avg'!D1715</f>
        <v>2.0143800000000001</v>
      </c>
      <c r="G1715" s="2">
        <f>'Moving Avg'!F1715</f>
        <v>2.0354650000000003</v>
      </c>
      <c r="H1715" s="2">
        <f>'Moving Avg'!G1715</f>
        <v>2.2250099999999988</v>
      </c>
      <c r="I1715" s="2">
        <f>'Moving Avg'!H1715</f>
        <v>2.4779829999999974</v>
      </c>
      <c r="J1715" s="6" t="str">
        <f>OBV!F1715</f>
        <v>BEARISH</v>
      </c>
      <c r="K1715" s="6" t="str">
        <f>OBV!G1715</f>
        <v>STRONG</v>
      </c>
      <c r="L1715" s="6" t="str">
        <f>OBV!H1715</f>
        <v>CONFIRMED BEARISH</v>
      </c>
      <c r="M1715" s="8">
        <f t="shared" si="260"/>
        <v>25</v>
      </c>
      <c r="N1715" s="8">
        <f t="shared" si="261"/>
        <v>45</v>
      </c>
      <c r="O1715" s="8">
        <f t="shared" si="262"/>
        <v>0</v>
      </c>
      <c r="P1715" s="8">
        <f t="shared" si="263"/>
        <v>33</v>
      </c>
      <c r="Q1715" s="9">
        <f t="shared" si="264"/>
        <v>29.45</v>
      </c>
      <c r="R1715" s="9">
        <f t="shared" si="265"/>
        <v>22.25</v>
      </c>
      <c r="S1715" s="9">
        <f t="shared" si="266"/>
        <v>25.35</v>
      </c>
      <c r="T1715" s="9">
        <f t="shared" si="267"/>
        <v>25.75</v>
      </c>
      <c r="U1715" s="8">
        <f t="shared" si="268"/>
        <v>25.683333333333337</v>
      </c>
      <c r="V1715" s="8">
        <f t="shared" si="269"/>
        <v>25.700000000000003</v>
      </c>
    </row>
    <row r="1716" spans="1:22" ht="13.5" x14ac:dyDescent="0.25">
      <c r="A1716" s="3">
        <f>RSI!A1716</f>
        <v>44515</v>
      </c>
      <c r="B1716" s="2">
        <f>RSI!B1716</f>
        <v>1.9975000000000001</v>
      </c>
      <c r="C1716" s="2">
        <f>RSI!I1716</f>
        <v>37.68973375376315</v>
      </c>
      <c r="D1716" s="2">
        <f>MACD!E1716</f>
        <v>-2.5241240481975069E-2</v>
      </c>
      <c r="E1716" s="2">
        <f>MACD!F1716</f>
        <v>-1.3503613914045979E-2</v>
      </c>
      <c r="F1716" s="2">
        <f>'Moving Avg'!D1716</f>
        <v>2.0087599999999997</v>
      </c>
      <c r="G1716" s="2">
        <f>'Moving Avg'!F1716</f>
        <v>2.0326500000000003</v>
      </c>
      <c r="H1716" s="2">
        <f>'Moving Avg'!G1716</f>
        <v>2.2145059999999992</v>
      </c>
      <c r="I1716" s="2">
        <f>'Moving Avg'!H1716</f>
        <v>2.4755914999999975</v>
      </c>
      <c r="J1716" s="6" t="str">
        <f>OBV!F1716</f>
        <v>BEARISH</v>
      </c>
      <c r="K1716" s="6" t="str">
        <f>OBV!G1716</f>
        <v>STRONG</v>
      </c>
      <c r="L1716" s="6" t="str">
        <f>OBV!H1716</f>
        <v>CONFIRMED BEARISH</v>
      </c>
      <c r="M1716" s="8">
        <f t="shared" si="260"/>
        <v>25</v>
      </c>
      <c r="N1716" s="8">
        <f t="shared" si="261"/>
        <v>45</v>
      </c>
      <c r="O1716" s="8">
        <f t="shared" si="262"/>
        <v>0</v>
      </c>
      <c r="P1716" s="8">
        <f t="shared" si="263"/>
        <v>33</v>
      </c>
      <c r="Q1716" s="9">
        <f t="shared" si="264"/>
        <v>29.45</v>
      </c>
      <c r="R1716" s="9">
        <f t="shared" si="265"/>
        <v>22.25</v>
      </c>
      <c r="S1716" s="9">
        <f t="shared" si="266"/>
        <v>25.35</v>
      </c>
      <c r="T1716" s="9">
        <f t="shared" si="267"/>
        <v>25.75</v>
      </c>
      <c r="U1716" s="8">
        <f t="shared" si="268"/>
        <v>25.683333333333337</v>
      </c>
      <c r="V1716" s="8">
        <f t="shared" si="269"/>
        <v>25.700000000000003</v>
      </c>
    </row>
    <row r="1717" spans="1:22" ht="13.5" x14ac:dyDescent="0.25">
      <c r="A1717" s="3">
        <f>RSI!A1717</f>
        <v>44516</v>
      </c>
      <c r="B1717" s="2">
        <f>RSI!B1717</f>
        <v>1.9975000000000001</v>
      </c>
      <c r="C1717" s="2">
        <f>RSI!I1717</f>
        <v>37.689733753763157</v>
      </c>
      <c r="D1717" s="2">
        <f>MACD!E1717</f>
        <v>-1.6326856540207491E-2</v>
      </c>
      <c r="E1717" s="2">
        <f>MACD!F1717</f>
        <v>-1.4068262439278282E-2</v>
      </c>
      <c r="F1717" s="2">
        <f>'Moving Avg'!D1717</f>
        <v>2.0031400000000001</v>
      </c>
      <c r="G1717" s="2">
        <f>'Moving Avg'!F1717</f>
        <v>2.0274900000000002</v>
      </c>
      <c r="H1717" s="2">
        <f>'Moving Avg'!G1717</f>
        <v>2.2040019999999991</v>
      </c>
      <c r="I1717" s="2">
        <f>'Moving Avg'!H1717</f>
        <v>2.4729184999999974</v>
      </c>
      <c r="J1717" s="6" t="str">
        <f>OBV!F1717</f>
        <v>BEARISH</v>
      </c>
      <c r="K1717" s="6" t="str">
        <f>OBV!G1717</f>
        <v>STRONG</v>
      </c>
      <c r="L1717" s="6" t="str">
        <f>OBV!H1717</f>
        <v>CONFIRMED BEARISH</v>
      </c>
      <c r="M1717" s="8">
        <f t="shared" si="260"/>
        <v>25</v>
      </c>
      <c r="N1717" s="8">
        <f t="shared" si="261"/>
        <v>45</v>
      </c>
      <c r="O1717" s="8">
        <f t="shared" si="262"/>
        <v>0</v>
      </c>
      <c r="P1717" s="8">
        <f t="shared" si="263"/>
        <v>33</v>
      </c>
      <c r="Q1717" s="9">
        <f t="shared" si="264"/>
        <v>29.45</v>
      </c>
      <c r="R1717" s="9">
        <f t="shared" si="265"/>
        <v>22.25</v>
      </c>
      <c r="S1717" s="9">
        <f t="shared" si="266"/>
        <v>25.35</v>
      </c>
      <c r="T1717" s="9">
        <f t="shared" si="267"/>
        <v>25.75</v>
      </c>
      <c r="U1717" s="8">
        <f t="shared" si="268"/>
        <v>25.683333333333337</v>
      </c>
      <c r="V1717" s="8">
        <f t="shared" si="269"/>
        <v>25.700000000000003</v>
      </c>
    </row>
    <row r="1718" spans="1:22" ht="13.5" x14ac:dyDescent="0.25">
      <c r="A1718" s="3">
        <f>RSI!A1718</f>
        <v>44517</v>
      </c>
      <c r="B1718" s="2">
        <f>RSI!B1718</f>
        <v>1.9412</v>
      </c>
      <c r="C1718" s="2">
        <f>RSI!I1718</f>
        <v>32.111542490086265</v>
      </c>
      <c r="D1718" s="2">
        <f>MACD!E1718</f>
        <v>-4.1315203289626901E-3</v>
      </c>
      <c r="E1718" s="2">
        <f>MACD!F1718</f>
        <v>-1.2080914017215165E-2</v>
      </c>
      <c r="F1718" s="2">
        <f>'Moving Avg'!D1718</f>
        <v>1.9918800000000001</v>
      </c>
      <c r="G1718" s="2">
        <f>'Moving Avg'!F1718</f>
        <v>2.0232700000000006</v>
      </c>
      <c r="H1718" s="2">
        <f>'Moving Avg'!G1718</f>
        <v>2.1923719999999993</v>
      </c>
      <c r="I1718" s="2">
        <f>'Moving Avg'!H1718</f>
        <v>2.4696829999999976</v>
      </c>
      <c r="J1718" s="6" t="str">
        <f>OBV!F1718</f>
        <v>BEARISH</v>
      </c>
      <c r="K1718" s="6" t="str">
        <f>OBV!G1718</f>
        <v>STRONG</v>
      </c>
      <c r="L1718" s="6" t="str">
        <f>OBV!H1718</f>
        <v>CONFIRMED BEARISH</v>
      </c>
      <c r="M1718" s="8">
        <f t="shared" si="260"/>
        <v>25</v>
      </c>
      <c r="N1718" s="8">
        <f t="shared" si="261"/>
        <v>0</v>
      </c>
      <c r="O1718" s="8">
        <f t="shared" si="262"/>
        <v>0</v>
      </c>
      <c r="P1718" s="8">
        <f t="shared" si="263"/>
        <v>33</v>
      </c>
      <c r="Q1718" s="9">
        <f t="shared" si="264"/>
        <v>13.7</v>
      </c>
      <c r="R1718" s="9">
        <f t="shared" si="265"/>
        <v>13.25</v>
      </c>
      <c r="S1718" s="9">
        <f t="shared" si="266"/>
        <v>18.600000000000001</v>
      </c>
      <c r="T1718" s="9">
        <f t="shared" si="267"/>
        <v>14.5</v>
      </c>
      <c r="U1718" s="8">
        <f t="shared" si="268"/>
        <v>15.183333333333332</v>
      </c>
      <c r="V1718" s="8">
        <f t="shared" si="269"/>
        <v>15.012499999999999</v>
      </c>
    </row>
    <row r="1719" spans="1:22" ht="13.5" x14ac:dyDescent="0.25">
      <c r="A1719" s="3">
        <f>RSI!A1719</f>
        <v>44518</v>
      </c>
      <c r="B1719" s="2">
        <f>RSI!B1719</f>
        <v>1.9975000000000001</v>
      </c>
      <c r="C1719" s="2">
        <f>RSI!I1719</f>
        <v>41.44456339400115</v>
      </c>
      <c r="D1719" s="2">
        <f>MACD!E1719</f>
        <v>2.7962390425702033E-3</v>
      </c>
      <c r="E1719" s="2">
        <f>MACD!F1719</f>
        <v>-9.105483405258092E-3</v>
      </c>
      <c r="F1719" s="2">
        <f>'Moving Avg'!D1719</f>
        <v>1.9787400000000002</v>
      </c>
      <c r="G1719" s="2">
        <f>'Moving Avg'!F1719</f>
        <v>2.0218650000000005</v>
      </c>
      <c r="H1719" s="2">
        <f>'Moving Avg'!G1719</f>
        <v>2.1818679999999993</v>
      </c>
      <c r="I1719" s="2">
        <f>'Moving Avg'!H1719</f>
        <v>2.4667289999999973</v>
      </c>
      <c r="J1719" s="6" t="str">
        <f>OBV!F1719</f>
        <v>BEARISH</v>
      </c>
      <c r="K1719" s="6" t="str">
        <f>OBV!G1719</f>
        <v>STRONG</v>
      </c>
      <c r="L1719" s="6" t="str">
        <f>OBV!H1719</f>
        <v>CONFIRMED BEARISH</v>
      </c>
      <c r="M1719" s="8">
        <f t="shared" si="260"/>
        <v>25</v>
      </c>
      <c r="N1719" s="8">
        <f t="shared" si="261"/>
        <v>0</v>
      </c>
      <c r="O1719" s="8">
        <f t="shared" si="262"/>
        <v>0</v>
      </c>
      <c r="P1719" s="8">
        <f t="shared" si="263"/>
        <v>33</v>
      </c>
      <c r="Q1719" s="9">
        <f t="shared" si="264"/>
        <v>13.7</v>
      </c>
      <c r="R1719" s="9">
        <f t="shared" si="265"/>
        <v>13.25</v>
      </c>
      <c r="S1719" s="9">
        <f t="shared" si="266"/>
        <v>18.600000000000001</v>
      </c>
      <c r="T1719" s="9">
        <f t="shared" si="267"/>
        <v>14.5</v>
      </c>
      <c r="U1719" s="8">
        <f t="shared" si="268"/>
        <v>15.183333333333332</v>
      </c>
      <c r="V1719" s="8">
        <f t="shared" si="269"/>
        <v>15.012499999999999</v>
      </c>
    </row>
    <row r="1720" spans="1:22" ht="13.5" x14ac:dyDescent="0.25">
      <c r="A1720" s="3">
        <f>RSI!A1720</f>
        <v>44519</v>
      </c>
      <c r="B1720" s="2">
        <f>RSI!B1720</f>
        <v>1.9975000000000001</v>
      </c>
      <c r="C1720" s="2">
        <f>RSI!I1720</f>
        <v>41.44456339400115</v>
      </c>
      <c r="D1720" s="2">
        <f>MACD!E1720</f>
        <v>3.2775748573889985E-3</v>
      </c>
      <c r="E1720" s="2">
        <f>MACD!F1720</f>
        <v>-6.6288717527286743E-3</v>
      </c>
      <c r="F1720" s="2">
        <f>'Moving Avg'!D1720</f>
        <v>1.98624</v>
      </c>
      <c r="G1720" s="2">
        <f>'Moving Avg'!F1720</f>
        <v>2.0204600000000008</v>
      </c>
      <c r="H1720" s="2">
        <f>'Moving Avg'!G1720</f>
        <v>2.1713639999999992</v>
      </c>
      <c r="I1720" s="2">
        <f>'Moving Avg'!H1720</f>
        <v>2.4637279999999975</v>
      </c>
      <c r="J1720" s="6" t="str">
        <f>OBV!F1720</f>
        <v>BEARISH</v>
      </c>
      <c r="K1720" s="6" t="str">
        <f>OBV!G1720</f>
        <v>NEUTRAL</v>
      </c>
      <c r="L1720" s="6" t="str">
        <f>OBV!H1720</f>
        <v>BEARISH DIVERGENCE</v>
      </c>
      <c r="M1720" s="8">
        <f t="shared" si="260"/>
        <v>25</v>
      </c>
      <c r="N1720" s="8">
        <f t="shared" si="261"/>
        <v>0</v>
      </c>
      <c r="O1720" s="8">
        <f t="shared" si="262"/>
        <v>0</v>
      </c>
      <c r="P1720" s="8">
        <f t="shared" si="263"/>
        <v>16.5</v>
      </c>
      <c r="Q1720" s="9">
        <f t="shared" si="264"/>
        <v>11.225</v>
      </c>
      <c r="R1720" s="9">
        <f t="shared" si="265"/>
        <v>9.125</v>
      </c>
      <c r="S1720" s="9">
        <f t="shared" si="266"/>
        <v>11.175000000000001</v>
      </c>
      <c r="T1720" s="9">
        <f t="shared" si="267"/>
        <v>10.375</v>
      </c>
      <c r="U1720" s="8">
        <f t="shared" si="268"/>
        <v>10.508333333333335</v>
      </c>
      <c r="V1720" s="8">
        <f t="shared" si="269"/>
        <v>10.475000000000001</v>
      </c>
    </row>
    <row r="1721" spans="1:22" ht="13.5" x14ac:dyDescent="0.25">
      <c r="A1721" s="3">
        <f>RSI!A1721</f>
        <v>44522</v>
      </c>
      <c r="B1721" s="2">
        <f>RSI!B1721</f>
        <v>1.9975000000000001</v>
      </c>
      <c r="C1721" s="2">
        <f>RSI!I1721</f>
        <v>41.444563394001158</v>
      </c>
      <c r="D1721" s="2">
        <f>MACD!E1721</f>
        <v>2.5985351127895129E-3</v>
      </c>
      <c r="E1721" s="2">
        <f>MACD!F1721</f>
        <v>-4.7833903796250365E-3</v>
      </c>
      <c r="F1721" s="2">
        <f>'Moving Avg'!D1721</f>
        <v>1.98624</v>
      </c>
      <c r="G1721" s="2">
        <f>'Moving Avg'!F1721</f>
        <v>2.0190550000000007</v>
      </c>
      <c r="H1721" s="2">
        <f>'Moving Avg'!G1721</f>
        <v>2.1608599999999991</v>
      </c>
      <c r="I1721" s="2">
        <f>'Moving Avg'!H1721</f>
        <v>2.4600234999999979</v>
      </c>
      <c r="J1721" s="6" t="str">
        <f>OBV!F1721</f>
        <v>BEARISH</v>
      </c>
      <c r="K1721" s="6" t="str">
        <f>OBV!G1721</f>
        <v>NEUTRAL</v>
      </c>
      <c r="L1721" s="6" t="str">
        <f>OBV!H1721</f>
        <v>NEUTRAL</v>
      </c>
      <c r="M1721" s="8">
        <f t="shared" si="260"/>
        <v>25</v>
      </c>
      <c r="N1721" s="8">
        <f t="shared" si="261"/>
        <v>0</v>
      </c>
      <c r="O1721" s="8">
        <f t="shared" si="262"/>
        <v>0</v>
      </c>
      <c r="P1721" s="8">
        <f t="shared" si="263"/>
        <v>16.5</v>
      </c>
      <c r="Q1721" s="9">
        <f t="shared" si="264"/>
        <v>11.225</v>
      </c>
      <c r="R1721" s="9">
        <f t="shared" si="265"/>
        <v>9.125</v>
      </c>
      <c r="S1721" s="9">
        <f t="shared" si="266"/>
        <v>11.175000000000001</v>
      </c>
      <c r="T1721" s="9">
        <f t="shared" si="267"/>
        <v>10.375</v>
      </c>
      <c r="U1721" s="8">
        <f t="shared" si="268"/>
        <v>10.508333333333335</v>
      </c>
      <c r="V1721" s="8">
        <f t="shared" si="269"/>
        <v>10.475000000000001</v>
      </c>
    </row>
    <row r="1722" spans="1:22" ht="13.5" x14ac:dyDescent="0.25">
      <c r="A1722" s="3">
        <f>RSI!A1722</f>
        <v>44523</v>
      </c>
      <c r="B1722" s="2">
        <f>RSI!B1722</f>
        <v>1.96</v>
      </c>
      <c r="C1722" s="2">
        <f>RSI!I1722</f>
        <v>37.191104003693333</v>
      </c>
      <c r="D1722" s="2">
        <f>MACD!E1722</f>
        <v>5.1349166791259115E-3</v>
      </c>
      <c r="E1722" s="2">
        <f>MACD!F1722</f>
        <v>-2.7997289678748471E-3</v>
      </c>
      <c r="F1722" s="2">
        <f>'Moving Avg'!D1722</f>
        <v>1.9787399999999997</v>
      </c>
      <c r="G1722" s="2">
        <f>'Moving Avg'!F1722</f>
        <v>2.0157750000000005</v>
      </c>
      <c r="H1722" s="2">
        <f>'Moving Avg'!G1722</f>
        <v>2.1526079999999994</v>
      </c>
      <c r="I1722" s="2">
        <f>'Moving Avg'!H1722</f>
        <v>2.4563189999999975</v>
      </c>
      <c r="J1722" s="6" t="str">
        <f>OBV!F1722</f>
        <v>BEARISH</v>
      </c>
      <c r="K1722" s="6" t="str">
        <f>OBV!G1722</f>
        <v>STRONG</v>
      </c>
      <c r="L1722" s="6" t="str">
        <f>OBV!H1722</f>
        <v>CONFIRMED BEARISH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33</v>
      </c>
      <c r="Q1722" s="9">
        <f t="shared" si="264"/>
        <v>13.7</v>
      </c>
      <c r="R1722" s="9">
        <f t="shared" si="265"/>
        <v>13.25</v>
      </c>
      <c r="S1722" s="9">
        <f t="shared" si="266"/>
        <v>18.600000000000001</v>
      </c>
      <c r="T1722" s="9">
        <f t="shared" si="267"/>
        <v>14.5</v>
      </c>
      <c r="U1722" s="8">
        <f t="shared" si="268"/>
        <v>15.183333333333332</v>
      </c>
      <c r="V1722" s="8">
        <f t="shared" si="269"/>
        <v>15.012499999999999</v>
      </c>
    </row>
    <row r="1723" spans="1:22" ht="13.5" x14ac:dyDescent="0.25">
      <c r="A1723" s="3">
        <f>RSI!A1723</f>
        <v>44524</v>
      </c>
      <c r="B1723" s="2">
        <f>RSI!B1723</f>
        <v>1.885</v>
      </c>
      <c r="C1723" s="2">
        <f>RSI!I1723</f>
        <v>30.458311568160241</v>
      </c>
      <c r="D1723" s="2">
        <f>MACD!E1723</f>
        <v>9.0436496250689835E-3</v>
      </c>
      <c r="E1723" s="2">
        <f>MACD!F1723</f>
        <v>-4.3105324928608118E-4</v>
      </c>
      <c r="F1723" s="2">
        <f>'Moving Avg'!D1723</f>
        <v>1.9675</v>
      </c>
      <c r="G1723" s="2">
        <f>'Moving Avg'!F1723</f>
        <v>2.0087450000000002</v>
      </c>
      <c r="H1723" s="2">
        <f>'Moving Avg'!G1723</f>
        <v>2.1436059999999997</v>
      </c>
      <c r="I1723" s="2">
        <f>'Moving Avg'!H1723</f>
        <v>2.4522394999999975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16.5</v>
      </c>
      <c r="Q1723" s="9">
        <f t="shared" si="264"/>
        <v>11.225</v>
      </c>
      <c r="R1723" s="9">
        <f t="shared" si="265"/>
        <v>9.125</v>
      </c>
      <c r="S1723" s="9">
        <f t="shared" si="266"/>
        <v>11.175000000000001</v>
      </c>
      <c r="T1723" s="9">
        <f t="shared" si="267"/>
        <v>10.375</v>
      </c>
      <c r="U1723" s="8">
        <f t="shared" si="268"/>
        <v>10.508333333333335</v>
      </c>
      <c r="V1723" s="8">
        <f t="shared" si="269"/>
        <v>10.475000000000001</v>
      </c>
    </row>
    <row r="1724" spans="1:22" ht="13.5" x14ac:dyDescent="0.25">
      <c r="A1724" s="3">
        <f>RSI!A1724</f>
        <v>44525</v>
      </c>
      <c r="B1724" s="2">
        <f>RSI!B1724</f>
        <v>1.885</v>
      </c>
      <c r="C1724" s="2">
        <f>RSI!I1724</f>
        <v>30.458311568160241</v>
      </c>
      <c r="D1724" s="2">
        <f>MACD!E1724</f>
        <v>2.3392729287844194E-2</v>
      </c>
      <c r="E1724" s="2">
        <f>MACD!F1724</f>
        <v>4.3337032581399742E-3</v>
      </c>
      <c r="F1724" s="2">
        <f>'Moving Avg'!D1724</f>
        <v>1.9449999999999998</v>
      </c>
      <c r="G1724" s="2">
        <f>'Moving Avg'!F1724</f>
        <v>2.0017149999999999</v>
      </c>
      <c r="H1724" s="2">
        <f>'Moving Avg'!G1724</f>
        <v>2.1329159999999998</v>
      </c>
      <c r="I1724" s="2">
        <f>'Moving Avg'!H1724</f>
        <v>2.4481599999999974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16.5</v>
      </c>
      <c r="Q1724" s="9">
        <f t="shared" si="264"/>
        <v>11.225</v>
      </c>
      <c r="R1724" s="9">
        <f t="shared" si="265"/>
        <v>9.125</v>
      </c>
      <c r="S1724" s="9">
        <f t="shared" si="266"/>
        <v>11.175000000000001</v>
      </c>
      <c r="T1724" s="9">
        <f t="shared" si="267"/>
        <v>10.375</v>
      </c>
      <c r="U1724" s="8">
        <f t="shared" si="268"/>
        <v>10.508333333333335</v>
      </c>
      <c r="V1724" s="8">
        <f t="shared" si="269"/>
        <v>10.475000000000001</v>
      </c>
    </row>
    <row r="1725" spans="1:22" ht="13.5" x14ac:dyDescent="0.25">
      <c r="A1725" s="3">
        <f>RSI!A1725</f>
        <v>44526</v>
      </c>
      <c r="B1725" s="2">
        <f>RSI!B1725</f>
        <v>1.9225000000000001</v>
      </c>
      <c r="C1725" s="2">
        <f>RSI!I1725</f>
        <v>37.065054200104733</v>
      </c>
      <c r="D1725" s="2">
        <f>MACD!E1725</f>
        <v>1.774437028531306E-2</v>
      </c>
      <c r="E1725" s="2">
        <f>MACD!F1725</f>
        <v>7.0158366635745921E-3</v>
      </c>
      <c r="F1725" s="2">
        <f>'Moving Avg'!D1725</f>
        <v>1.9300000000000002</v>
      </c>
      <c r="G1725" s="2">
        <f>'Moving Avg'!F1725</f>
        <v>1.9965599999999994</v>
      </c>
      <c r="H1725" s="2">
        <f>'Moving Avg'!G1725</f>
        <v>2.1229759999999995</v>
      </c>
      <c r="I1725" s="2">
        <f>'Moving Avg'!H1725</f>
        <v>2.4442679999999974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16.5</v>
      </c>
      <c r="Q1725" s="9">
        <f t="shared" si="264"/>
        <v>11.225</v>
      </c>
      <c r="R1725" s="9">
        <f t="shared" si="265"/>
        <v>9.125</v>
      </c>
      <c r="S1725" s="9">
        <f t="shared" si="266"/>
        <v>11.175000000000001</v>
      </c>
      <c r="T1725" s="9">
        <f t="shared" si="267"/>
        <v>10.375</v>
      </c>
      <c r="U1725" s="8">
        <f t="shared" si="268"/>
        <v>10.508333333333335</v>
      </c>
      <c r="V1725" s="8">
        <f t="shared" si="269"/>
        <v>10.475000000000001</v>
      </c>
    </row>
    <row r="1726" spans="1:22" ht="13.5" x14ac:dyDescent="0.25">
      <c r="A1726" s="3">
        <f>RSI!A1726</f>
        <v>44529</v>
      </c>
      <c r="B1726" s="2">
        <f>RSI!B1726</f>
        <v>1.9225000000000001</v>
      </c>
      <c r="C1726" s="2">
        <f>RSI!I1726</f>
        <v>37.065054200104733</v>
      </c>
      <c r="D1726" s="2">
        <f>MACD!E1726</f>
        <v>1.9313383941047313E-2</v>
      </c>
      <c r="E1726" s="2">
        <f>MACD!F1726</f>
        <v>9.4753461190691356E-3</v>
      </c>
      <c r="F1726" s="2">
        <f>'Moving Avg'!D1726</f>
        <v>1.9149999999999998</v>
      </c>
      <c r="G1726" s="2">
        <f>'Moving Avg'!F1726</f>
        <v>1.9914049999999992</v>
      </c>
      <c r="H1726" s="2">
        <f>'Moving Avg'!G1726</f>
        <v>2.1130359999999997</v>
      </c>
      <c r="I1726" s="2">
        <f>'Moving Avg'!H1726</f>
        <v>2.4401414999999975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  <c r="M1726" s="8">
        <f t="shared" si="260"/>
        <v>25</v>
      </c>
      <c r="N1726" s="8">
        <f t="shared" si="261"/>
        <v>0</v>
      </c>
      <c r="O1726" s="8">
        <f t="shared" si="262"/>
        <v>0</v>
      </c>
      <c r="P1726" s="8">
        <f t="shared" si="263"/>
        <v>16.5</v>
      </c>
      <c r="Q1726" s="9">
        <f t="shared" si="264"/>
        <v>11.225</v>
      </c>
      <c r="R1726" s="9">
        <f t="shared" si="265"/>
        <v>9.125</v>
      </c>
      <c r="S1726" s="9">
        <f t="shared" si="266"/>
        <v>11.175000000000001</v>
      </c>
      <c r="T1726" s="9">
        <f t="shared" si="267"/>
        <v>10.375</v>
      </c>
      <c r="U1726" s="8">
        <f t="shared" si="268"/>
        <v>10.508333333333335</v>
      </c>
      <c r="V1726" s="8">
        <f t="shared" si="269"/>
        <v>10.475000000000001</v>
      </c>
    </row>
    <row r="1727" spans="1:22" ht="13.5" x14ac:dyDescent="0.25">
      <c r="A1727" s="3">
        <f>RSI!A1727</f>
        <v>44530</v>
      </c>
      <c r="B1727" s="2">
        <f>RSI!B1727</f>
        <v>1.9225000000000001</v>
      </c>
      <c r="C1727" s="2">
        <f>RSI!I1727</f>
        <v>37.065054200104733</v>
      </c>
      <c r="D1727" s="2">
        <f>MACD!E1727</f>
        <v>2.1177273455470935E-2</v>
      </c>
      <c r="E1727" s="2">
        <f>MACD!F1727</f>
        <v>1.1815731586349496E-2</v>
      </c>
      <c r="F1727" s="2">
        <f>'Moving Avg'!D1727</f>
        <v>1.9075</v>
      </c>
      <c r="G1727" s="2">
        <f>'Moving Avg'!F1727</f>
        <v>1.9839049999999996</v>
      </c>
      <c r="H1727" s="2">
        <f>'Moving Avg'!G1727</f>
        <v>2.1030959999999994</v>
      </c>
      <c r="I1727" s="2">
        <f>'Moving Avg'!H1727</f>
        <v>2.4356869999999979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0</v>
      </c>
      <c r="O1727" s="8">
        <f t="shared" si="262"/>
        <v>0</v>
      </c>
      <c r="P1727" s="8">
        <f t="shared" si="263"/>
        <v>16.5</v>
      </c>
      <c r="Q1727" s="9">
        <f t="shared" si="264"/>
        <v>11.225</v>
      </c>
      <c r="R1727" s="9">
        <f t="shared" si="265"/>
        <v>9.125</v>
      </c>
      <c r="S1727" s="9">
        <f t="shared" si="266"/>
        <v>11.175000000000001</v>
      </c>
      <c r="T1727" s="9">
        <f t="shared" si="267"/>
        <v>10.375</v>
      </c>
      <c r="U1727" s="8">
        <f t="shared" si="268"/>
        <v>10.508333333333335</v>
      </c>
      <c r="V1727" s="8">
        <f t="shared" si="269"/>
        <v>10.475000000000001</v>
      </c>
    </row>
    <row r="1728" spans="1:22" ht="13.5" x14ac:dyDescent="0.25">
      <c r="A1728" s="3">
        <f>RSI!A1728</f>
        <v>44531</v>
      </c>
      <c r="B1728" s="2">
        <f>RSI!B1728</f>
        <v>1.9225000000000001</v>
      </c>
      <c r="C1728" s="2">
        <f>RSI!I1728</f>
        <v>37.065054200104733</v>
      </c>
      <c r="D1728" s="2">
        <f>MACD!E1728</f>
        <v>1.4589411696624088E-2</v>
      </c>
      <c r="E1728" s="2">
        <f>MACD!F1728</f>
        <v>1.2370467608404417E-2</v>
      </c>
      <c r="F1728" s="2">
        <f>'Moving Avg'!D1728</f>
        <v>1.9150000000000003</v>
      </c>
      <c r="G1728" s="2">
        <f>'Moving Avg'!F1728</f>
        <v>1.9764049999999997</v>
      </c>
      <c r="H1728" s="2">
        <f>'Moving Avg'!G1728</f>
        <v>2.0931559999999991</v>
      </c>
      <c r="I1728" s="2">
        <f>'Moving Avg'!H1728</f>
        <v>2.4312794999999978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  <c r="M1728" s="8">
        <f t="shared" si="260"/>
        <v>25</v>
      </c>
      <c r="N1728" s="8">
        <f t="shared" si="261"/>
        <v>0</v>
      </c>
      <c r="O1728" s="8">
        <f t="shared" si="262"/>
        <v>0</v>
      </c>
      <c r="P1728" s="8">
        <f t="shared" si="263"/>
        <v>83.5</v>
      </c>
      <c r="Q1728" s="9">
        <f t="shared" si="264"/>
        <v>21.274999999999999</v>
      </c>
      <c r="R1728" s="9">
        <f t="shared" si="265"/>
        <v>25.875</v>
      </c>
      <c r="S1728" s="9">
        <f t="shared" si="266"/>
        <v>41.325000000000003</v>
      </c>
      <c r="T1728" s="9">
        <f t="shared" si="267"/>
        <v>27.125</v>
      </c>
      <c r="U1728" s="8">
        <f t="shared" si="268"/>
        <v>29.491666666666664</v>
      </c>
      <c r="V1728" s="8">
        <f t="shared" si="269"/>
        <v>28.9</v>
      </c>
    </row>
    <row r="1729" spans="1:22" ht="13.5" x14ac:dyDescent="0.25">
      <c r="A1729" s="3">
        <f>RSI!A1729</f>
        <v>44532</v>
      </c>
      <c r="B1729" s="2">
        <f>RSI!B1729</f>
        <v>1.9225000000000001</v>
      </c>
      <c r="C1729" s="2">
        <f>RSI!I1729</f>
        <v>37.065054200104733</v>
      </c>
      <c r="D1729" s="2">
        <f>MACD!E1729</f>
        <v>1.8136364316369447E-2</v>
      </c>
      <c r="E1729" s="2">
        <f>MACD!F1729</f>
        <v>1.3523646949997423E-2</v>
      </c>
      <c r="F1729" s="2">
        <f>'Moving Avg'!D1729</f>
        <v>1.9225000000000001</v>
      </c>
      <c r="G1729" s="2">
        <f>'Moving Avg'!F1729</f>
        <v>1.9689049999999999</v>
      </c>
      <c r="H1729" s="2">
        <f>'Moving Avg'!G1729</f>
        <v>2.0832159999999993</v>
      </c>
      <c r="I1729" s="2">
        <f>'Moving Avg'!H1729</f>
        <v>2.4264969999999977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  <c r="M1729" s="8">
        <f t="shared" si="260"/>
        <v>25</v>
      </c>
      <c r="N1729" s="8">
        <f t="shared" si="261"/>
        <v>0</v>
      </c>
      <c r="O1729" s="8">
        <f t="shared" si="262"/>
        <v>0</v>
      </c>
      <c r="P1729" s="8">
        <f t="shared" si="263"/>
        <v>83.5</v>
      </c>
      <c r="Q1729" s="9">
        <f t="shared" si="264"/>
        <v>21.274999999999999</v>
      </c>
      <c r="R1729" s="9">
        <f t="shared" si="265"/>
        <v>25.875</v>
      </c>
      <c r="S1729" s="9">
        <f t="shared" si="266"/>
        <v>41.325000000000003</v>
      </c>
      <c r="T1729" s="9">
        <f t="shared" si="267"/>
        <v>27.125</v>
      </c>
      <c r="U1729" s="8">
        <f t="shared" si="268"/>
        <v>29.491666666666664</v>
      </c>
      <c r="V1729" s="8">
        <f t="shared" si="269"/>
        <v>28.9</v>
      </c>
    </row>
    <row r="1730" spans="1:22" ht="13.5" x14ac:dyDescent="0.25">
      <c r="A1730" s="3">
        <f>RSI!A1730</f>
        <v>44533</v>
      </c>
      <c r="B1730" s="2">
        <f>RSI!B1730</f>
        <v>1.8192999999999999</v>
      </c>
      <c r="C1730" s="2">
        <f>RSI!I1730</f>
        <v>26.883742534385348</v>
      </c>
      <c r="D1730" s="2">
        <f>MACD!E1730</f>
        <v>2.920777888378967E-2</v>
      </c>
      <c r="E1730" s="2">
        <f>MACD!F1730</f>
        <v>1.6660473336755875E-2</v>
      </c>
      <c r="F1730" s="2">
        <f>'Moving Avg'!D1730</f>
        <v>1.9018599999999999</v>
      </c>
      <c r="G1730" s="2">
        <f>'Moving Avg'!F1730</f>
        <v>1.9581199999999999</v>
      </c>
      <c r="H1730" s="2">
        <f>'Moving Avg'!G1730</f>
        <v>2.0712119999999992</v>
      </c>
      <c r="I1730" s="2">
        <f>'Moving Avg'!H1730</f>
        <v>2.4211514999999979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19.975000000000001</v>
      </c>
      <c r="R1730" s="9">
        <f t="shared" si="265"/>
        <v>14.125</v>
      </c>
      <c r="S1730" s="9">
        <f t="shared" si="266"/>
        <v>14.925000000000001</v>
      </c>
      <c r="T1730" s="9">
        <f t="shared" si="267"/>
        <v>16.625</v>
      </c>
      <c r="U1730" s="8">
        <f t="shared" si="268"/>
        <v>16.341666666666669</v>
      </c>
      <c r="V1730" s="8">
        <f t="shared" si="269"/>
        <v>16.412500000000001</v>
      </c>
    </row>
    <row r="1731" spans="1:22" ht="13.5" x14ac:dyDescent="0.25">
      <c r="A1731" s="3">
        <f>RSI!A1731</f>
        <v>44536</v>
      </c>
      <c r="B1731" s="2">
        <f>RSI!B1731</f>
        <v>1.8192999999999999</v>
      </c>
      <c r="C1731" s="2">
        <f>RSI!I1731</f>
        <v>26.883742534385348</v>
      </c>
      <c r="D1731" s="2">
        <f>MACD!E1731</f>
        <v>3.9579881135941797E-2</v>
      </c>
      <c r="E1731" s="2">
        <f>MACD!F1731</f>
        <v>2.124435489659306E-2</v>
      </c>
      <c r="F1731" s="2">
        <f>'Moving Avg'!D1731</f>
        <v>1.8812200000000001</v>
      </c>
      <c r="G1731" s="2">
        <f>'Moving Avg'!F1731</f>
        <v>1.947805</v>
      </c>
      <c r="H1731" s="2">
        <f>'Moving Avg'!G1731</f>
        <v>2.0592079999999995</v>
      </c>
      <c r="I1731" s="2">
        <f>'Moving Avg'!H1731</f>
        <v>2.4157119999999979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50</v>
      </c>
      <c r="N1731" s="8">
        <f t="shared" si="271"/>
        <v>0</v>
      </c>
      <c r="O1731" s="8">
        <f t="shared" si="272"/>
        <v>0</v>
      </c>
      <c r="P1731" s="8">
        <f t="shared" si="273"/>
        <v>16.5</v>
      </c>
      <c r="Q1731" s="9">
        <f t="shared" ref="Q1731:Q1794" si="274">0.35*M1731+N1731*0.35+O1731*0.15+P1731*0.15</f>
        <v>19.975000000000001</v>
      </c>
      <c r="R1731" s="9">
        <f t="shared" ref="R1731:R1794" si="275">M1731*0.2+N1731*0.2+O1731*0.35+P1731*0.25</f>
        <v>14.125</v>
      </c>
      <c r="S1731" s="9">
        <f t="shared" ref="S1731:S1794" si="276">M1731*0.15+N1731*0.15+O1731*0.25+P1731*0.45</f>
        <v>14.925000000000001</v>
      </c>
      <c r="T1731" s="9">
        <f t="shared" ref="T1731:T1794" si="277">0.25*SUM(M1731:P1731)</f>
        <v>16.625</v>
      </c>
      <c r="U1731" s="8">
        <f t="shared" ref="U1731:U1794" si="278">SUM(Q1731:S1731)/3</f>
        <v>16.341666666666669</v>
      </c>
      <c r="V1731" s="8">
        <f t="shared" ref="V1731:V1794" si="279">SUM(Q1731:T1731)/4</f>
        <v>16.412500000000001</v>
      </c>
    </row>
    <row r="1732" spans="1:22" ht="13.5" x14ac:dyDescent="0.25">
      <c r="A1732" s="3">
        <f>RSI!A1732</f>
        <v>44537</v>
      </c>
      <c r="B1732" s="2">
        <f>RSI!B1732</f>
        <v>1.8192999999999999</v>
      </c>
      <c r="C1732" s="2">
        <f>RSI!I1732</f>
        <v>26.883742534385348</v>
      </c>
      <c r="D1732" s="2">
        <f>MACD!E1732</f>
        <v>4.3516657759298027E-2</v>
      </c>
      <c r="E1732" s="2">
        <f>MACD!F1732</f>
        <v>2.5698815469134058E-2</v>
      </c>
      <c r="F1732" s="2">
        <f>'Moving Avg'!D1732</f>
        <v>1.8605799999999999</v>
      </c>
      <c r="G1732" s="2">
        <f>'Moving Avg'!F1732</f>
        <v>1.9374899999999999</v>
      </c>
      <c r="H1732" s="2">
        <f>'Moving Avg'!G1732</f>
        <v>2.0472039999999994</v>
      </c>
      <c r="I1732" s="2">
        <f>'Moving Avg'!H1732</f>
        <v>2.4102724999999978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50</v>
      </c>
      <c r="N1732" s="8">
        <f t="shared" si="271"/>
        <v>0</v>
      </c>
      <c r="O1732" s="8">
        <f t="shared" si="272"/>
        <v>0</v>
      </c>
      <c r="P1732" s="8">
        <f t="shared" si="273"/>
        <v>16.5</v>
      </c>
      <c r="Q1732" s="9">
        <f t="shared" si="274"/>
        <v>19.975000000000001</v>
      </c>
      <c r="R1732" s="9">
        <f t="shared" si="275"/>
        <v>14.125</v>
      </c>
      <c r="S1732" s="9">
        <f t="shared" si="276"/>
        <v>14.925000000000001</v>
      </c>
      <c r="T1732" s="9">
        <f t="shared" si="277"/>
        <v>16.625</v>
      </c>
      <c r="U1732" s="8">
        <f t="shared" si="278"/>
        <v>16.341666666666669</v>
      </c>
      <c r="V1732" s="8">
        <f t="shared" si="279"/>
        <v>16.412500000000001</v>
      </c>
    </row>
    <row r="1733" spans="1:22" ht="13.5" x14ac:dyDescent="0.25">
      <c r="A1733" s="3">
        <f>RSI!A1733</f>
        <v>44538</v>
      </c>
      <c r="B1733" s="2">
        <f>RSI!B1733</f>
        <v>1.8755999999999999</v>
      </c>
      <c r="C1733" s="2">
        <f>RSI!I1733</f>
        <v>38.410977630497641</v>
      </c>
      <c r="D1733" s="2">
        <f>MACD!E1733</f>
        <v>3.1999697475496802E-2</v>
      </c>
      <c r="E1733" s="2">
        <f>MACD!F1733</f>
        <v>2.6958991870406609E-2</v>
      </c>
      <c r="F1733" s="2">
        <f>'Moving Avg'!D1733</f>
        <v>1.8512</v>
      </c>
      <c r="G1733" s="2">
        <f>'Moving Avg'!F1733</f>
        <v>1.9313949999999998</v>
      </c>
      <c r="H1733" s="2">
        <f>'Moving Avg'!G1733</f>
        <v>2.0363259999999994</v>
      </c>
      <c r="I1733" s="2">
        <f>'Moving Avg'!H1733</f>
        <v>2.4051144999999976</v>
      </c>
      <c r="J1733" s="6" t="str">
        <f>OBV!F1733</f>
        <v>BULLISH</v>
      </c>
      <c r="K1733" s="6" t="str">
        <f>OBV!G1733</f>
        <v>WEAK</v>
      </c>
      <c r="L1733" s="6" t="str">
        <f>OBV!H1733</f>
        <v>BULLISH DIVERGENCE</v>
      </c>
      <c r="M1733" s="8">
        <f t="shared" si="270"/>
        <v>25</v>
      </c>
      <c r="N1733" s="8">
        <f t="shared" si="271"/>
        <v>0</v>
      </c>
      <c r="O1733" s="8">
        <f t="shared" si="272"/>
        <v>0</v>
      </c>
      <c r="P1733" s="8">
        <f t="shared" si="273"/>
        <v>50</v>
      </c>
      <c r="Q1733" s="9">
        <f t="shared" si="274"/>
        <v>16.25</v>
      </c>
      <c r="R1733" s="9">
        <f t="shared" si="275"/>
        <v>17.5</v>
      </c>
      <c r="S1733" s="9">
        <f t="shared" si="276"/>
        <v>26.25</v>
      </c>
      <c r="T1733" s="9">
        <f t="shared" si="277"/>
        <v>18.75</v>
      </c>
      <c r="U1733" s="8">
        <f t="shared" si="278"/>
        <v>20</v>
      </c>
      <c r="V1733" s="8">
        <f t="shared" si="279"/>
        <v>19.6875</v>
      </c>
    </row>
    <row r="1734" spans="1:22" ht="13.5" x14ac:dyDescent="0.25">
      <c r="A1734" s="3">
        <f>RSI!A1734</f>
        <v>44539</v>
      </c>
      <c r="B1734" s="2">
        <f>RSI!B1734</f>
        <v>1.9036999999999999</v>
      </c>
      <c r="C1734" s="2">
        <f>RSI!I1734</f>
        <v>43.222372970126919</v>
      </c>
      <c r="D1734" s="2">
        <f>MACD!E1734</f>
        <v>2.0637410102427367E-2</v>
      </c>
      <c r="E1734" s="2">
        <f>MACD!F1734</f>
        <v>2.5694675516810761E-2</v>
      </c>
      <c r="F1734" s="2">
        <f>'Moving Avg'!D1734</f>
        <v>1.84744</v>
      </c>
      <c r="G1734" s="2">
        <f>'Moving Avg'!F1734</f>
        <v>1.9234199999999997</v>
      </c>
      <c r="H1734" s="2">
        <f>'Moving Avg'!G1734</f>
        <v>2.0260099999999999</v>
      </c>
      <c r="I1734" s="2">
        <f>'Moving Avg'!H1734</f>
        <v>2.4003784999999978</v>
      </c>
      <c r="J1734" s="6" t="str">
        <f>OBV!F1734</f>
        <v>BULLISH</v>
      </c>
      <c r="K1734" s="6" t="str">
        <f>OBV!G1734</f>
        <v>WEAK</v>
      </c>
      <c r="L1734" s="6" t="str">
        <f>OBV!H1734</f>
        <v>BULLISH DIVERGENCE</v>
      </c>
      <c r="M1734" s="8">
        <f t="shared" si="270"/>
        <v>25</v>
      </c>
      <c r="N1734" s="8">
        <f t="shared" si="271"/>
        <v>45</v>
      </c>
      <c r="O1734" s="8">
        <f t="shared" si="272"/>
        <v>0</v>
      </c>
      <c r="P1734" s="8">
        <f t="shared" si="273"/>
        <v>50</v>
      </c>
      <c r="Q1734" s="9">
        <f t="shared" si="274"/>
        <v>32</v>
      </c>
      <c r="R1734" s="9">
        <f t="shared" si="275"/>
        <v>26.5</v>
      </c>
      <c r="S1734" s="9">
        <f t="shared" si="276"/>
        <v>33</v>
      </c>
      <c r="T1734" s="9">
        <f t="shared" si="277"/>
        <v>30</v>
      </c>
      <c r="U1734" s="8">
        <f t="shared" si="278"/>
        <v>30.5</v>
      </c>
      <c r="V1734" s="8">
        <f t="shared" si="279"/>
        <v>30.375</v>
      </c>
    </row>
    <row r="1735" spans="1:22" ht="13.5" x14ac:dyDescent="0.25">
      <c r="A1735" s="3">
        <f>RSI!A1735</f>
        <v>44540</v>
      </c>
      <c r="B1735" s="2">
        <f>RSI!B1735</f>
        <v>1.9036999999999999</v>
      </c>
      <c r="C1735" s="2">
        <f>RSI!I1735</f>
        <v>43.222372970126919</v>
      </c>
      <c r="D1735" s="2">
        <f>MACD!E1735</f>
        <v>1.7056274296149088E-2</v>
      </c>
      <c r="E1735" s="2">
        <f>MACD!F1735</f>
        <v>2.396699527267843E-2</v>
      </c>
      <c r="F1735" s="2">
        <f>'Moving Avg'!D1735</f>
        <v>1.86432</v>
      </c>
      <c r="G1735" s="2">
        <f>'Moving Avg'!F1735</f>
        <v>1.9206049999999997</v>
      </c>
      <c r="H1735" s="2">
        <f>'Moving Avg'!G1735</f>
        <v>2.0171939999999999</v>
      </c>
      <c r="I1735" s="2">
        <f>'Moving Avg'!H1735</f>
        <v>2.3956424999999979</v>
      </c>
      <c r="J1735" s="6" t="str">
        <f>OBV!F1735</f>
        <v>BULLISH</v>
      </c>
      <c r="K1735" s="6" t="str">
        <f>OBV!G1735</f>
        <v>WEAK</v>
      </c>
      <c r="L1735" s="6" t="str">
        <f>OBV!H1735</f>
        <v>CONFIRMED BULLISH</v>
      </c>
      <c r="M1735" s="8">
        <f t="shared" si="270"/>
        <v>25</v>
      </c>
      <c r="N1735" s="8">
        <f t="shared" si="271"/>
        <v>45</v>
      </c>
      <c r="O1735" s="8">
        <f t="shared" si="272"/>
        <v>0</v>
      </c>
      <c r="P1735" s="8">
        <f t="shared" si="273"/>
        <v>67</v>
      </c>
      <c r="Q1735" s="9">
        <f t="shared" si="274"/>
        <v>34.549999999999997</v>
      </c>
      <c r="R1735" s="9">
        <f t="shared" si="275"/>
        <v>30.75</v>
      </c>
      <c r="S1735" s="9">
        <f t="shared" si="276"/>
        <v>40.650000000000006</v>
      </c>
      <c r="T1735" s="9">
        <f t="shared" si="277"/>
        <v>34.25</v>
      </c>
      <c r="U1735" s="8">
        <f t="shared" si="278"/>
        <v>35.31666666666667</v>
      </c>
      <c r="V1735" s="8">
        <f t="shared" si="279"/>
        <v>35.049999999999997</v>
      </c>
    </row>
    <row r="1736" spans="1:22" ht="13.5" x14ac:dyDescent="0.25">
      <c r="A1736" s="3">
        <f>RSI!A1736</f>
        <v>44543</v>
      </c>
      <c r="B1736" s="2">
        <f>RSI!B1736</f>
        <v>1.9225000000000001</v>
      </c>
      <c r="C1736" s="2">
        <f>RSI!I1736</f>
        <v>46.467320021440173</v>
      </c>
      <c r="D1736" s="2">
        <f>MACD!E1736</f>
        <v>1.2877820039991938E-2</v>
      </c>
      <c r="E1736" s="2">
        <f>MACD!F1736</f>
        <v>2.1749160226141134E-2</v>
      </c>
      <c r="F1736" s="2">
        <f>'Moving Avg'!D1736</f>
        <v>1.88496</v>
      </c>
      <c r="G1736" s="2">
        <f>'Moving Avg'!F1736</f>
        <v>1.9168549999999995</v>
      </c>
      <c r="H1736" s="2">
        <f>'Moving Avg'!G1736</f>
        <v>2.0087539999999997</v>
      </c>
      <c r="I1736" s="2">
        <f>'Moving Avg'!H1736</f>
        <v>2.390718999999998</v>
      </c>
      <c r="J1736" s="6" t="str">
        <f>OBV!F1736</f>
        <v>BULLISH</v>
      </c>
      <c r="K1736" s="6" t="str">
        <f>OBV!G1736</f>
        <v>WEAK</v>
      </c>
      <c r="L1736" s="6" t="str">
        <f>OBV!H1736</f>
        <v>CONFIRMED BULLISH</v>
      </c>
      <c r="M1736" s="8">
        <f t="shared" si="270"/>
        <v>25</v>
      </c>
      <c r="N1736" s="8">
        <f t="shared" si="271"/>
        <v>45</v>
      </c>
      <c r="O1736" s="8">
        <f t="shared" si="272"/>
        <v>0</v>
      </c>
      <c r="P1736" s="8">
        <f t="shared" si="273"/>
        <v>67</v>
      </c>
      <c r="Q1736" s="9">
        <f t="shared" si="274"/>
        <v>34.549999999999997</v>
      </c>
      <c r="R1736" s="9">
        <f t="shared" si="275"/>
        <v>30.75</v>
      </c>
      <c r="S1736" s="9">
        <f t="shared" si="276"/>
        <v>40.650000000000006</v>
      </c>
      <c r="T1736" s="9">
        <f t="shared" si="277"/>
        <v>34.25</v>
      </c>
      <c r="U1736" s="8">
        <f t="shared" si="278"/>
        <v>35.31666666666667</v>
      </c>
      <c r="V1736" s="8">
        <f t="shared" si="279"/>
        <v>35.049999999999997</v>
      </c>
    </row>
    <row r="1737" spans="1:22" ht="13.5" x14ac:dyDescent="0.25">
      <c r="A1737" s="3">
        <f>RSI!A1737</f>
        <v>44544</v>
      </c>
      <c r="B1737" s="2">
        <f>RSI!B1737</f>
        <v>1.8755999999999999</v>
      </c>
      <c r="C1737" s="2">
        <f>RSI!I1737</f>
        <v>40.282260448535247</v>
      </c>
      <c r="D1737" s="2">
        <f>MACD!E1737</f>
        <v>1.2931420608073951E-2</v>
      </c>
      <c r="E1737" s="2">
        <f>MACD!F1737</f>
        <v>1.9985612302527697E-2</v>
      </c>
      <c r="F1737" s="2">
        <f>'Moving Avg'!D1737</f>
        <v>1.89622</v>
      </c>
      <c r="G1737" s="2">
        <f>'Moving Avg'!F1737</f>
        <v>1.9107599999999993</v>
      </c>
      <c r="H1737" s="2">
        <f>'Moving Avg'!G1737</f>
        <v>1.999376</v>
      </c>
      <c r="I1737" s="2">
        <f>'Moving Avg'!H1737</f>
        <v>2.3855609999999983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0"/>
        <v>25</v>
      </c>
      <c r="N1737" s="8">
        <f t="shared" si="271"/>
        <v>45</v>
      </c>
      <c r="O1737" s="8">
        <f t="shared" si="272"/>
        <v>0</v>
      </c>
      <c r="P1737" s="8">
        <f t="shared" si="273"/>
        <v>83.5</v>
      </c>
      <c r="Q1737" s="9">
        <f t="shared" si="274"/>
        <v>37.024999999999999</v>
      </c>
      <c r="R1737" s="9">
        <f t="shared" si="275"/>
        <v>34.875</v>
      </c>
      <c r="S1737" s="9">
        <f t="shared" si="276"/>
        <v>48.075000000000003</v>
      </c>
      <c r="T1737" s="9">
        <f t="shared" si="277"/>
        <v>38.375</v>
      </c>
      <c r="U1737" s="8">
        <f t="shared" si="278"/>
        <v>39.991666666666667</v>
      </c>
      <c r="V1737" s="8">
        <f t="shared" si="279"/>
        <v>39.587500000000006</v>
      </c>
    </row>
    <row r="1738" spans="1:22" ht="13.5" x14ac:dyDescent="0.25">
      <c r="A1738" s="3">
        <f>RSI!A1738</f>
        <v>44545</v>
      </c>
      <c r="B1738" s="2">
        <f>RSI!B1738</f>
        <v>1.9225000000000001</v>
      </c>
      <c r="C1738" s="2">
        <f>RSI!I1738</f>
        <v>47.769249696986478</v>
      </c>
      <c r="D1738" s="2">
        <f>MACD!E1738</f>
        <v>9.8864475989295375E-3</v>
      </c>
      <c r="E1738" s="2">
        <f>MACD!F1738</f>
        <v>1.7965779361808067E-2</v>
      </c>
      <c r="F1738" s="2">
        <f>'Moving Avg'!D1738</f>
        <v>1.9055999999999997</v>
      </c>
      <c r="G1738" s="2">
        <f>'Moving Avg'!F1738</f>
        <v>1.9098249999999992</v>
      </c>
      <c r="H1738" s="2">
        <f>'Moving Avg'!G1738</f>
        <v>1.990936</v>
      </c>
      <c r="I1738" s="2">
        <f>'Moving Avg'!H1738</f>
        <v>2.380637499999998</v>
      </c>
      <c r="J1738" s="6" t="str">
        <f>OBV!F1738</f>
        <v>BEARISH</v>
      </c>
      <c r="K1738" s="6" t="str">
        <f>OBV!G1738</f>
        <v>STRONG</v>
      </c>
      <c r="L1738" s="6" t="str">
        <f>OBV!H1738</f>
        <v>BEARISH DIVERGENCE</v>
      </c>
      <c r="M1738" s="8">
        <f t="shared" si="270"/>
        <v>25</v>
      </c>
      <c r="N1738" s="8">
        <f t="shared" si="271"/>
        <v>45</v>
      </c>
      <c r="O1738" s="8">
        <f t="shared" si="272"/>
        <v>0</v>
      </c>
      <c r="P1738" s="8">
        <f t="shared" si="273"/>
        <v>33</v>
      </c>
      <c r="Q1738" s="9">
        <f t="shared" si="274"/>
        <v>29.45</v>
      </c>
      <c r="R1738" s="9">
        <f t="shared" si="275"/>
        <v>22.25</v>
      </c>
      <c r="S1738" s="9">
        <f t="shared" si="276"/>
        <v>25.35</v>
      </c>
      <c r="T1738" s="9">
        <f t="shared" si="277"/>
        <v>25.75</v>
      </c>
      <c r="U1738" s="8">
        <f t="shared" si="278"/>
        <v>25.683333333333337</v>
      </c>
      <c r="V1738" s="8">
        <f t="shared" si="279"/>
        <v>25.700000000000003</v>
      </c>
    </row>
    <row r="1739" spans="1:22" ht="13.5" x14ac:dyDescent="0.25">
      <c r="A1739" s="3">
        <f>RSI!A1739</f>
        <v>44546</v>
      </c>
      <c r="B1739" s="2">
        <f>RSI!B1739</f>
        <v>1.9225000000000001</v>
      </c>
      <c r="C1739" s="2">
        <f>RSI!I1739</f>
        <v>47.769249696986485</v>
      </c>
      <c r="D1739" s="2">
        <f>MACD!E1739</f>
        <v>7.3881189154239024E-3</v>
      </c>
      <c r="E1739" s="2">
        <f>MACD!F1739</f>
        <v>1.5850247272531235E-2</v>
      </c>
      <c r="F1739" s="2">
        <f>'Moving Avg'!D1739</f>
        <v>1.9093600000000002</v>
      </c>
      <c r="G1739" s="2">
        <f>'Moving Avg'!F1739</f>
        <v>1.9060749999999995</v>
      </c>
      <c r="H1739" s="2">
        <f>'Moving Avg'!G1739</f>
        <v>1.9843720000000002</v>
      </c>
      <c r="I1739" s="2">
        <f>'Moving Avg'!H1739</f>
        <v>2.3757139999999981</v>
      </c>
      <c r="J1739" s="6" t="str">
        <f>OBV!F1739</f>
        <v>BEARISH</v>
      </c>
      <c r="K1739" s="6" t="str">
        <f>OBV!G1739</f>
        <v>STRONG</v>
      </c>
      <c r="L1739" s="6" t="str">
        <f>OBV!H1739</f>
        <v>BEARISH DIVERGENCE</v>
      </c>
      <c r="M1739" s="8">
        <f t="shared" si="270"/>
        <v>25</v>
      </c>
      <c r="N1739" s="8">
        <f t="shared" si="271"/>
        <v>45</v>
      </c>
      <c r="O1739" s="8">
        <f t="shared" si="272"/>
        <v>0</v>
      </c>
      <c r="P1739" s="8">
        <f t="shared" si="273"/>
        <v>33</v>
      </c>
      <c r="Q1739" s="9">
        <f t="shared" si="274"/>
        <v>29.45</v>
      </c>
      <c r="R1739" s="9">
        <f t="shared" si="275"/>
        <v>22.25</v>
      </c>
      <c r="S1739" s="9">
        <f t="shared" si="276"/>
        <v>25.35</v>
      </c>
      <c r="T1739" s="9">
        <f t="shared" si="277"/>
        <v>25.75</v>
      </c>
      <c r="U1739" s="8">
        <f t="shared" si="278"/>
        <v>25.683333333333337</v>
      </c>
      <c r="V1739" s="8">
        <f t="shared" si="279"/>
        <v>25.700000000000003</v>
      </c>
    </row>
    <row r="1740" spans="1:22" ht="13.5" x14ac:dyDescent="0.25">
      <c r="A1740" s="3">
        <f>RSI!A1740</f>
        <v>44550</v>
      </c>
      <c r="B1740" s="2">
        <f>RSI!B1740</f>
        <v>1.9225000000000001</v>
      </c>
      <c r="C1740" s="2">
        <f>RSI!I1740</f>
        <v>47.769249696986478</v>
      </c>
      <c r="D1740" s="2">
        <f>MACD!E1740</f>
        <v>-1.0530379271544099E-2</v>
      </c>
      <c r="E1740" s="2">
        <f>MACD!F1740</f>
        <v>1.0574121963716168E-2</v>
      </c>
      <c r="F1740" s="2">
        <f>'Moving Avg'!D1740</f>
        <v>1.9131199999999999</v>
      </c>
      <c r="G1740" s="2">
        <f>'Moving Avg'!F1740</f>
        <v>1.9023249999999998</v>
      </c>
      <c r="H1740" s="2">
        <f>'Moving Avg'!G1740</f>
        <v>1.9804340000000005</v>
      </c>
      <c r="I1740" s="2">
        <f>'Moving Avg'!H1740</f>
        <v>2.3707904999999982</v>
      </c>
      <c r="J1740" s="6" t="str">
        <f>OBV!F1740</f>
        <v>BEARISH</v>
      </c>
      <c r="K1740" s="6" t="str">
        <f>OBV!G1740</f>
        <v>STRONG</v>
      </c>
      <c r="L1740" s="6" t="str">
        <f>OBV!H1740</f>
        <v>BEARISH DIVERGENCE</v>
      </c>
      <c r="M1740" s="8">
        <f t="shared" si="270"/>
        <v>25</v>
      </c>
      <c r="N1740" s="8">
        <f t="shared" si="271"/>
        <v>100</v>
      </c>
      <c r="O1740" s="8">
        <f t="shared" si="272"/>
        <v>0</v>
      </c>
      <c r="P1740" s="8">
        <f t="shared" si="273"/>
        <v>33</v>
      </c>
      <c r="Q1740" s="9">
        <f t="shared" si="274"/>
        <v>48.7</v>
      </c>
      <c r="R1740" s="9">
        <f t="shared" si="275"/>
        <v>33.25</v>
      </c>
      <c r="S1740" s="9">
        <f t="shared" si="276"/>
        <v>33.6</v>
      </c>
      <c r="T1740" s="9">
        <f t="shared" si="277"/>
        <v>39.5</v>
      </c>
      <c r="U1740" s="8">
        <f t="shared" si="278"/>
        <v>38.516666666666673</v>
      </c>
      <c r="V1740" s="8">
        <f t="shared" si="279"/>
        <v>38.762500000000003</v>
      </c>
    </row>
    <row r="1741" spans="1:22" ht="13.5" x14ac:dyDescent="0.25">
      <c r="A1741" s="3">
        <f>RSI!A1741</f>
        <v>44551</v>
      </c>
      <c r="B1741" s="2">
        <f>RSI!B1741</f>
        <v>1.9225000000000001</v>
      </c>
      <c r="C1741" s="2">
        <f>RSI!I1741</f>
        <v>47.769249696986485</v>
      </c>
      <c r="D1741" s="2">
        <f>MACD!E1741</f>
        <v>-2.5625152731173717E-2</v>
      </c>
      <c r="E1741" s="2">
        <f>MACD!F1741</f>
        <v>3.3342670247381908E-3</v>
      </c>
      <c r="F1741" s="2">
        <f>'Moving Avg'!D1741</f>
        <v>1.9131199999999999</v>
      </c>
      <c r="G1741" s="2">
        <f>'Moving Avg'!F1741</f>
        <v>1.8985749999999997</v>
      </c>
      <c r="H1741" s="2">
        <f>'Moving Avg'!G1741</f>
        <v>1.9778080000000005</v>
      </c>
      <c r="I1741" s="2">
        <f>'Moving Avg'!H1741</f>
        <v>2.365819999999998</v>
      </c>
      <c r="J1741" s="6" t="str">
        <f>OBV!F1741</f>
        <v>BEARISH</v>
      </c>
      <c r="K1741" s="6" t="str">
        <f>OBV!G1741</f>
        <v>STRONG</v>
      </c>
      <c r="L1741" s="6" t="str">
        <f>OBV!H1741</f>
        <v>NEUTRAL</v>
      </c>
      <c r="M1741" s="8">
        <f t="shared" si="270"/>
        <v>25</v>
      </c>
      <c r="N1741" s="8">
        <f t="shared" si="271"/>
        <v>100</v>
      </c>
      <c r="O1741" s="8">
        <f t="shared" si="272"/>
        <v>0</v>
      </c>
      <c r="P1741" s="8">
        <f t="shared" si="273"/>
        <v>33</v>
      </c>
      <c r="Q1741" s="9">
        <f t="shared" si="274"/>
        <v>48.7</v>
      </c>
      <c r="R1741" s="9">
        <f t="shared" si="275"/>
        <v>33.25</v>
      </c>
      <c r="S1741" s="9">
        <f t="shared" si="276"/>
        <v>33.6</v>
      </c>
      <c r="T1741" s="9">
        <f t="shared" si="277"/>
        <v>39.5</v>
      </c>
      <c r="U1741" s="8">
        <f t="shared" si="278"/>
        <v>38.516666666666673</v>
      </c>
      <c r="V1741" s="8">
        <f t="shared" si="279"/>
        <v>38.762500000000003</v>
      </c>
    </row>
    <row r="1742" spans="1:22" ht="13.5" x14ac:dyDescent="0.25">
      <c r="A1742" s="3">
        <f>RSI!A1742</f>
        <v>44552</v>
      </c>
      <c r="B1742" s="2">
        <f>RSI!B1742</f>
        <v>1.9225000000000001</v>
      </c>
      <c r="C1742" s="2">
        <f>RSI!I1742</f>
        <v>47.769249696986485</v>
      </c>
      <c r="D1742" s="2">
        <f>MACD!E1742</f>
        <v>-3.8335586037365754E-2</v>
      </c>
      <c r="E1742" s="2">
        <f>MACD!F1742</f>
        <v>-4.9997035876825982E-3</v>
      </c>
      <c r="F1742" s="2">
        <f>'Moving Avg'!D1742</f>
        <v>1.9225000000000001</v>
      </c>
      <c r="G1742" s="2">
        <f>'Moving Avg'!F1742</f>
        <v>1.8966999999999996</v>
      </c>
      <c r="H1742" s="2">
        <f>'Moving Avg'!G1742</f>
        <v>1.9749940000000004</v>
      </c>
      <c r="I1742" s="2">
        <f>'Moving Avg'!H1742</f>
        <v>2.3608494999999983</v>
      </c>
      <c r="J1742" s="6" t="str">
        <f>OBV!F1742</f>
        <v>BULLISH</v>
      </c>
      <c r="K1742" s="6" t="str">
        <f>OBV!G1742</f>
        <v>NEUTRAL</v>
      </c>
      <c r="L1742" s="6" t="str">
        <f>OBV!H1742</f>
        <v>CONFIRMED BULLISH</v>
      </c>
      <c r="M1742" s="8">
        <f t="shared" si="270"/>
        <v>25</v>
      </c>
      <c r="N1742" s="8">
        <f t="shared" si="271"/>
        <v>100</v>
      </c>
      <c r="O1742" s="8">
        <f t="shared" si="272"/>
        <v>0</v>
      </c>
      <c r="P1742" s="8">
        <f t="shared" si="273"/>
        <v>83.5</v>
      </c>
      <c r="Q1742" s="9">
        <f t="shared" si="274"/>
        <v>56.274999999999999</v>
      </c>
      <c r="R1742" s="9">
        <f t="shared" si="275"/>
        <v>45.875</v>
      </c>
      <c r="S1742" s="9">
        <f t="shared" si="276"/>
        <v>56.325000000000003</v>
      </c>
      <c r="T1742" s="9">
        <f t="shared" si="277"/>
        <v>52.125</v>
      </c>
      <c r="U1742" s="8">
        <f t="shared" si="278"/>
        <v>52.82500000000001</v>
      </c>
      <c r="V1742" s="8">
        <f t="shared" si="279"/>
        <v>52.650000000000006</v>
      </c>
    </row>
    <row r="1743" spans="1:22" ht="13.5" x14ac:dyDescent="0.25">
      <c r="A1743" s="3">
        <f>RSI!A1743</f>
        <v>44553</v>
      </c>
      <c r="B1743" s="2">
        <f>RSI!B1743</f>
        <v>1.9225000000000001</v>
      </c>
      <c r="C1743" s="2">
        <f>RSI!I1743</f>
        <v>47.769249696986485</v>
      </c>
      <c r="D1743" s="2">
        <f>MACD!E1743</f>
        <v>-4.0371559869426754E-2</v>
      </c>
      <c r="E1743" s="2">
        <f>MACD!F1743</f>
        <v>-1.207407484403143E-2</v>
      </c>
      <c r="F1743" s="2">
        <f>'Moving Avg'!D1743</f>
        <v>1.9225000000000001</v>
      </c>
      <c r="G1743" s="2">
        <f>'Moving Avg'!F1743</f>
        <v>1.8985749999999999</v>
      </c>
      <c r="H1743" s="2">
        <f>'Moving Avg'!G1743</f>
        <v>1.9721800000000003</v>
      </c>
      <c r="I1743" s="2">
        <f>'Moving Avg'!H1743</f>
        <v>2.3562074999999982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25</v>
      </c>
      <c r="N1743" s="8">
        <f t="shared" si="271"/>
        <v>100</v>
      </c>
      <c r="O1743" s="8">
        <f t="shared" si="272"/>
        <v>0</v>
      </c>
      <c r="P1743" s="8">
        <f t="shared" si="273"/>
        <v>33</v>
      </c>
      <c r="Q1743" s="9">
        <f t="shared" si="274"/>
        <v>48.7</v>
      </c>
      <c r="R1743" s="9">
        <f t="shared" si="275"/>
        <v>33.25</v>
      </c>
      <c r="S1743" s="9">
        <f t="shared" si="276"/>
        <v>33.6</v>
      </c>
      <c r="T1743" s="9">
        <f t="shared" si="277"/>
        <v>39.5</v>
      </c>
      <c r="U1743" s="8">
        <f t="shared" si="278"/>
        <v>38.516666666666673</v>
      </c>
      <c r="V1743" s="8">
        <f t="shared" si="279"/>
        <v>38.762500000000003</v>
      </c>
    </row>
    <row r="1744" spans="1:22" ht="13.5" x14ac:dyDescent="0.25">
      <c r="A1744" s="3">
        <f>RSI!A1744</f>
        <v>44554</v>
      </c>
      <c r="B1744" s="2">
        <f>RSI!B1744</f>
        <v>1.9787999999999999</v>
      </c>
      <c r="C1744" s="2">
        <f>RSI!I1744</f>
        <v>57.700107532285649</v>
      </c>
      <c r="D1744" s="2">
        <f>MACD!E1744</f>
        <v>-4.1888387688056472E-2</v>
      </c>
      <c r="E1744" s="2">
        <f>MACD!F1744</f>
        <v>-1.8036937412836442E-2</v>
      </c>
      <c r="F1744" s="2">
        <f>'Moving Avg'!D1744</f>
        <v>1.9337600000000001</v>
      </c>
      <c r="G1744" s="2">
        <f>'Moving Avg'!F1744</f>
        <v>1.903265</v>
      </c>
      <c r="H1744" s="2">
        <f>'Moving Avg'!G1744</f>
        <v>1.9704920000000004</v>
      </c>
      <c r="I1744" s="2">
        <f>'Moving Avg'!H1744</f>
        <v>2.351846999999998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  <c r="M1744" s="8">
        <f t="shared" si="270"/>
        <v>25</v>
      </c>
      <c r="N1744" s="8">
        <f t="shared" si="271"/>
        <v>100</v>
      </c>
      <c r="O1744" s="8">
        <f t="shared" si="272"/>
        <v>0</v>
      </c>
      <c r="P1744" s="8">
        <f t="shared" si="273"/>
        <v>83.5</v>
      </c>
      <c r="Q1744" s="9">
        <f t="shared" si="274"/>
        <v>56.274999999999999</v>
      </c>
      <c r="R1744" s="9">
        <f t="shared" si="275"/>
        <v>45.875</v>
      </c>
      <c r="S1744" s="9">
        <f t="shared" si="276"/>
        <v>56.325000000000003</v>
      </c>
      <c r="T1744" s="9">
        <f t="shared" si="277"/>
        <v>52.125</v>
      </c>
      <c r="U1744" s="8">
        <f t="shared" si="278"/>
        <v>52.82500000000001</v>
      </c>
      <c r="V1744" s="8">
        <f t="shared" si="279"/>
        <v>52.650000000000006</v>
      </c>
    </row>
    <row r="1745" spans="1:22" ht="13.5" x14ac:dyDescent="0.25">
      <c r="A1745" s="3">
        <f>RSI!A1745</f>
        <v>44557</v>
      </c>
      <c r="B1745" s="2">
        <f>RSI!B1745</f>
        <v>1.9881</v>
      </c>
      <c r="C1745" s="2">
        <f>RSI!I1745</f>
        <v>59.084032554440505</v>
      </c>
      <c r="D1745" s="2">
        <f>MACD!E1745</f>
        <v>-4.4144154352931064E-2</v>
      </c>
      <c r="E1745" s="2">
        <f>MACD!F1745</f>
        <v>-2.3258380800855367E-2</v>
      </c>
      <c r="F1745" s="2">
        <f>'Moving Avg'!D1745</f>
        <v>1.9468799999999997</v>
      </c>
      <c r="G1745" s="2">
        <f>'Moving Avg'!F1745</f>
        <v>1.9065449999999999</v>
      </c>
      <c r="H1745" s="2">
        <f>'Moving Avg'!G1745</f>
        <v>1.9684280000000007</v>
      </c>
      <c r="I1745" s="2">
        <f>'Moving Avg'!H1745</f>
        <v>2.3475329999999981</v>
      </c>
      <c r="J1745" s="6" t="str">
        <f>OBV!F1745</f>
        <v>BULLISH</v>
      </c>
      <c r="K1745" s="6" t="str">
        <f>OBV!G1745</f>
        <v>NEUTRAL</v>
      </c>
      <c r="L1745" s="6" t="str">
        <f>OBV!H1745</f>
        <v>CONFIRMED BULLISH</v>
      </c>
      <c r="M1745" s="8">
        <f t="shared" si="270"/>
        <v>25</v>
      </c>
      <c r="N1745" s="8">
        <f t="shared" si="271"/>
        <v>100</v>
      </c>
      <c r="O1745" s="8">
        <f t="shared" si="272"/>
        <v>0</v>
      </c>
      <c r="P1745" s="8">
        <f t="shared" si="273"/>
        <v>83.5</v>
      </c>
      <c r="Q1745" s="9">
        <f t="shared" si="274"/>
        <v>56.274999999999999</v>
      </c>
      <c r="R1745" s="9">
        <f t="shared" si="275"/>
        <v>45.875</v>
      </c>
      <c r="S1745" s="9">
        <f t="shared" si="276"/>
        <v>56.325000000000003</v>
      </c>
      <c r="T1745" s="9">
        <f t="shared" si="277"/>
        <v>52.125</v>
      </c>
      <c r="U1745" s="8">
        <f t="shared" si="278"/>
        <v>52.82500000000001</v>
      </c>
      <c r="V1745" s="8">
        <f t="shared" si="279"/>
        <v>52.650000000000006</v>
      </c>
    </row>
    <row r="1746" spans="1:22" ht="13.5" x14ac:dyDescent="0.25">
      <c r="A1746" s="3">
        <f>RSI!A1746</f>
        <v>44558</v>
      </c>
      <c r="B1746" s="2">
        <f>RSI!B1746</f>
        <v>1.9412</v>
      </c>
      <c r="C1746" s="2">
        <f>RSI!I1746</f>
        <v>50.169690443543224</v>
      </c>
      <c r="D1746" s="2">
        <f>MACD!E1746</f>
        <v>-4.0003867217400346E-2</v>
      </c>
      <c r="E1746" s="2">
        <f>MACD!F1746</f>
        <v>-2.6607478084164367E-2</v>
      </c>
      <c r="F1746" s="2">
        <f>'Moving Avg'!D1746</f>
        <v>1.95062</v>
      </c>
      <c r="G1746" s="2">
        <f>'Moving Avg'!F1746</f>
        <v>1.9074800000000001</v>
      </c>
      <c r="H1746" s="2">
        <f>'Moving Avg'!G1746</f>
        <v>1.9661760000000004</v>
      </c>
      <c r="I1746" s="2">
        <f>'Moving Avg'!H1746</f>
        <v>2.3429844999999982</v>
      </c>
      <c r="J1746" s="6" t="str">
        <f>OBV!F1746</f>
        <v>BEARISH</v>
      </c>
      <c r="K1746" s="6" t="str">
        <f>OBV!G1746</f>
        <v>NEUTRAL</v>
      </c>
      <c r="L1746" s="6" t="str">
        <f>OBV!H1746</f>
        <v>BEARISH DIVERGENCE</v>
      </c>
      <c r="M1746" s="8">
        <f t="shared" si="270"/>
        <v>25</v>
      </c>
      <c r="N1746" s="8">
        <f t="shared" si="271"/>
        <v>45</v>
      </c>
      <c r="O1746" s="8">
        <f t="shared" si="272"/>
        <v>0</v>
      </c>
      <c r="P1746" s="8">
        <f t="shared" si="273"/>
        <v>16.5</v>
      </c>
      <c r="Q1746" s="9">
        <f t="shared" si="274"/>
        <v>26.975000000000001</v>
      </c>
      <c r="R1746" s="9">
        <f t="shared" si="275"/>
        <v>18.125</v>
      </c>
      <c r="S1746" s="9">
        <f t="shared" si="276"/>
        <v>17.925000000000001</v>
      </c>
      <c r="T1746" s="9">
        <f t="shared" si="277"/>
        <v>21.625</v>
      </c>
      <c r="U1746" s="8">
        <f t="shared" si="278"/>
        <v>21.008333333333336</v>
      </c>
      <c r="V1746" s="8">
        <f t="shared" si="279"/>
        <v>21.162500000000001</v>
      </c>
    </row>
    <row r="1747" spans="1:22" ht="13.5" x14ac:dyDescent="0.25">
      <c r="A1747" s="3">
        <f>RSI!A1747</f>
        <v>44559</v>
      </c>
      <c r="B1747" s="2">
        <f>RSI!B1747</f>
        <v>1.9412</v>
      </c>
      <c r="C1747" s="2">
        <f>RSI!I1747</f>
        <v>50.169690443543224</v>
      </c>
      <c r="D1747" s="2">
        <f>MACD!E1747</f>
        <v>-4.3732658011871761E-2</v>
      </c>
      <c r="E1747" s="2">
        <f>MACD!F1747</f>
        <v>-3.0032514069705848E-2</v>
      </c>
      <c r="F1747" s="2">
        <f>'Moving Avg'!D1747</f>
        <v>1.9543600000000001</v>
      </c>
      <c r="G1747" s="2">
        <f>'Moving Avg'!F1747</f>
        <v>1.9084150000000002</v>
      </c>
      <c r="H1747" s="2">
        <f>'Moving Avg'!G1747</f>
        <v>1.9629860000000001</v>
      </c>
      <c r="I1747" s="2">
        <f>'Moving Avg'!H1747</f>
        <v>2.338435999999998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  <c r="M1747" s="8">
        <f t="shared" si="270"/>
        <v>25</v>
      </c>
      <c r="N1747" s="8">
        <f t="shared" si="271"/>
        <v>45</v>
      </c>
      <c r="O1747" s="8">
        <f t="shared" si="272"/>
        <v>0</v>
      </c>
      <c r="P1747" s="8">
        <f t="shared" si="273"/>
        <v>16.5</v>
      </c>
      <c r="Q1747" s="9">
        <f t="shared" si="274"/>
        <v>26.975000000000001</v>
      </c>
      <c r="R1747" s="9">
        <f t="shared" si="275"/>
        <v>18.125</v>
      </c>
      <c r="S1747" s="9">
        <f t="shared" si="276"/>
        <v>17.925000000000001</v>
      </c>
      <c r="T1747" s="9">
        <f t="shared" si="277"/>
        <v>21.625</v>
      </c>
      <c r="U1747" s="8">
        <f t="shared" si="278"/>
        <v>21.008333333333336</v>
      </c>
      <c r="V1747" s="8">
        <f t="shared" si="279"/>
        <v>21.162500000000001</v>
      </c>
    </row>
    <row r="1748" spans="1:22" ht="13.5" x14ac:dyDescent="0.25">
      <c r="A1748" s="3">
        <f>RSI!A1748</f>
        <v>44560</v>
      </c>
      <c r="B1748" s="2">
        <f>RSI!B1748</f>
        <v>1.8287</v>
      </c>
      <c r="C1748" s="2">
        <f>RSI!I1748</f>
        <v>35.337530229852277</v>
      </c>
      <c r="D1748" s="2">
        <f>MACD!E1748</f>
        <v>-3.1354557830766794E-2</v>
      </c>
      <c r="E1748" s="2">
        <f>MACD!F1748</f>
        <v>-3.0296922821918038E-2</v>
      </c>
      <c r="F1748" s="2">
        <f>'Moving Avg'!D1748</f>
        <v>1.9356000000000002</v>
      </c>
      <c r="G1748" s="2">
        <f>'Moving Avg'!F1748</f>
        <v>1.9037250000000001</v>
      </c>
      <c r="H1748" s="2">
        <f>'Moving Avg'!G1748</f>
        <v>1.9590480000000001</v>
      </c>
      <c r="I1748" s="2">
        <f>'Moving Avg'!H1748</f>
        <v>2.3333249999999981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0"/>
        <v>25</v>
      </c>
      <c r="N1748" s="8">
        <f t="shared" si="271"/>
        <v>45</v>
      </c>
      <c r="O1748" s="8">
        <f t="shared" si="272"/>
        <v>0</v>
      </c>
      <c r="P1748" s="8">
        <f t="shared" si="273"/>
        <v>16.5</v>
      </c>
      <c r="Q1748" s="9">
        <f t="shared" si="274"/>
        <v>26.975000000000001</v>
      </c>
      <c r="R1748" s="9">
        <f t="shared" si="275"/>
        <v>18.125</v>
      </c>
      <c r="S1748" s="9">
        <f t="shared" si="276"/>
        <v>17.925000000000001</v>
      </c>
      <c r="T1748" s="9">
        <f t="shared" si="277"/>
        <v>21.625</v>
      </c>
      <c r="U1748" s="8">
        <f t="shared" si="278"/>
        <v>21.008333333333336</v>
      </c>
      <c r="V1748" s="8">
        <f t="shared" si="279"/>
        <v>21.162500000000001</v>
      </c>
    </row>
    <row r="1749" spans="1:22" ht="13.5" x14ac:dyDescent="0.25">
      <c r="A1749" s="3">
        <f>RSI!A1749</f>
        <v>44561</v>
      </c>
      <c r="B1749" s="2">
        <f>RSI!B1749</f>
        <v>1.9319</v>
      </c>
      <c r="C1749" s="2">
        <f>RSI!I1749</f>
        <v>49.954044899496175</v>
      </c>
      <c r="D1749" s="2">
        <f>MACD!E1749</f>
        <v>-2.7874797770576221E-2</v>
      </c>
      <c r="E1749" s="2">
        <f>MACD!F1749</f>
        <v>-2.9812497811649675E-2</v>
      </c>
      <c r="F1749" s="2">
        <f>'Moving Avg'!D1749</f>
        <v>1.92622</v>
      </c>
      <c r="G1749" s="2">
        <f>'Moving Avg'!F1749</f>
        <v>1.9041949999999996</v>
      </c>
      <c r="H1749" s="2">
        <f>'Moving Avg'!G1749</f>
        <v>1.9571740000000002</v>
      </c>
      <c r="I1749" s="2">
        <f>'Moving Avg'!H1749</f>
        <v>2.328729999999998</v>
      </c>
      <c r="J1749" s="6" t="str">
        <f>OBV!F1749</f>
        <v>BULLISH</v>
      </c>
      <c r="K1749" s="6" t="str">
        <f>OBV!G1749</f>
        <v>WEAK</v>
      </c>
      <c r="L1749" s="6" t="str">
        <f>OBV!H1749</f>
        <v>BULLISH DIVERGENCE</v>
      </c>
      <c r="M1749" s="8">
        <f t="shared" si="270"/>
        <v>25</v>
      </c>
      <c r="N1749" s="8">
        <f t="shared" si="271"/>
        <v>0</v>
      </c>
      <c r="O1749" s="8">
        <f t="shared" si="272"/>
        <v>0</v>
      </c>
      <c r="P1749" s="8">
        <f t="shared" si="273"/>
        <v>50</v>
      </c>
      <c r="Q1749" s="9">
        <f t="shared" si="274"/>
        <v>16.25</v>
      </c>
      <c r="R1749" s="9">
        <f t="shared" si="275"/>
        <v>17.5</v>
      </c>
      <c r="S1749" s="9">
        <f t="shared" si="276"/>
        <v>26.25</v>
      </c>
      <c r="T1749" s="9">
        <f t="shared" si="277"/>
        <v>18.75</v>
      </c>
      <c r="U1749" s="8">
        <f t="shared" si="278"/>
        <v>20</v>
      </c>
      <c r="V1749" s="8">
        <f t="shared" si="279"/>
        <v>19.6875</v>
      </c>
    </row>
    <row r="1750" spans="1:22" ht="13.5" x14ac:dyDescent="0.25">
      <c r="A1750" s="3">
        <f>RSI!A1750</f>
        <v>44564</v>
      </c>
      <c r="B1750" s="2">
        <f>RSI!B1750</f>
        <v>1.8474999999999999</v>
      </c>
      <c r="C1750" s="2">
        <f>RSI!I1750</f>
        <v>41.6601297292857</v>
      </c>
      <c r="D1750" s="2">
        <f>MACD!E1750</f>
        <v>-1.8686099173326198E-2</v>
      </c>
      <c r="E1750" s="2">
        <f>MACD!F1750</f>
        <v>-2.7587218083984982E-2</v>
      </c>
      <c r="F1750" s="2">
        <f>'Moving Avg'!D1750</f>
        <v>1.8980999999999999</v>
      </c>
      <c r="G1750" s="2">
        <f>'Moving Avg'!F1750</f>
        <v>1.9056049999999995</v>
      </c>
      <c r="H1750" s="2">
        <f>'Moving Avg'!G1750</f>
        <v>1.9536119999999999</v>
      </c>
      <c r="I1750" s="2">
        <f>'Moving Avg'!H1750</f>
        <v>2.3241349999999978</v>
      </c>
      <c r="J1750" s="6" t="str">
        <f>OBV!F1750</f>
        <v>BEARISH</v>
      </c>
      <c r="K1750" s="6" t="str">
        <f>OBV!G1750</f>
        <v>STRONG</v>
      </c>
      <c r="L1750" s="6" t="str">
        <f>OBV!H1750</f>
        <v>CONFIRMED BEARISH</v>
      </c>
      <c r="M1750" s="8">
        <f t="shared" si="270"/>
        <v>25</v>
      </c>
      <c r="N1750" s="8">
        <f t="shared" si="271"/>
        <v>0</v>
      </c>
      <c r="O1750" s="8">
        <f t="shared" si="272"/>
        <v>0</v>
      </c>
      <c r="P1750" s="8">
        <f t="shared" si="273"/>
        <v>33</v>
      </c>
      <c r="Q1750" s="9">
        <f t="shared" si="274"/>
        <v>13.7</v>
      </c>
      <c r="R1750" s="9">
        <f t="shared" si="275"/>
        <v>13.25</v>
      </c>
      <c r="S1750" s="9">
        <f t="shared" si="276"/>
        <v>18.600000000000001</v>
      </c>
      <c r="T1750" s="9">
        <f t="shared" si="277"/>
        <v>14.5</v>
      </c>
      <c r="U1750" s="8">
        <f t="shared" si="278"/>
        <v>15.183333333333332</v>
      </c>
      <c r="V1750" s="8">
        <f t="shared" si="279"/>
        <v>15.012499999999999</v>
      </c>
    </row>
    <row r="1751" spans="1:22" ht="13.5" x14ac:dyDescent="0.25">
      <c r="A1751" s="3">
        <f>RSI!A1751</f>
        <v>44565</v>
      </c>
      <c r="B1751" s="2">
        <f>RSI!B1751</f>
        <v>1.8944000000000001</v>
      </c>
      <c r="C1751" s="2">
        <f>RSI!I1751</f>
        <v>46.932795238020091</v>
      </c>
      <c r="D1751" s="2">
        <f>MACD!E1751</f>
        <v>-1.3893402560969825E-2</v>
      </c>
      <c r="E1751" s="2">
        <f>MACD!F1751</f>
        <v>-2.4848454979381953E-2</v>
      </c>
      <c r="F1751" s="2">
        <f>'Moving Avg'!D1751</f>
        <v>1.8887399999999999</v>
      </c>
      <c r="G1751" s="2">
        <f>'Moving Avg'!F1751</f>
        <v>1.9093599999999991</v>
      </c>
      <c r="H1751" s="2">
        <f>'Moving Avg'!G1751</f>
        <v>1.9509879999999997</v>
      </c>
      <c r="I1751" s="2">
        <f>'Moving Avg'!H1751</f>
        <v>2.3195399999999982</v>
      </c>
      <c r="J1751" s="6" t="str">
        <f>OBV!F1751</f>
        <v>BEARISH</v>
      </c>
      <c r="K1751" s="6" t="str">
        <f>OBV!G1751</f>
        <v>STRONG</v>
      </c>
      <c r="L1751" s="6" t="str">
        <f>OBV!H1751</f>
        <v>CONFIRMED BEARISH</v>
      </c>
      <c r="M1751" s="8">
        <f t="shared" si="270"/>
        <v>25</v>
      </c>
      <c r="N1751" s="8">
        <f t="shared" si="271"/>
        <v>0</v>
      </c>
      <c r="O1751" s="8">
        <f t="shared" si="272"/>
        <v>0</v>
      </c>
      <c r="P1751" s="8">
        <f t="shared" si="273"/>
        <v>33</v>
      </c>
      <c r="Q1751" s="9">
        <f t="shared" si="274"/>
        <v>13.7</v>
      </c>
      <c r="R1751" s="9">
        <f t="shared" si="275"/>
        <v>13.25</v>
      </c>
      <c r="S1751" s="9">
        <f t="shared" si="276"/>
        <v>18.600000000000001</v>
      </c>
      <c r="T1751" s="9">
        <f t="shared" si="277"/>
        <v>14.5</v>
      </c>
      <c r="U1751" s="8">
        <f t="shared" si="278"/>
        <v>15.183333333333332</v>
      </c>
      <c r="V1751" s="8">
        <f t="shared" si="279"/>
        <v>15.012499999999999</v>
      </c>
    </row>
    <row r="1752" spans="1:22" ht="13.5" x14ac:dyDescent="0.25">
      <c r="A1752" s="3">
        <f>RSI!A1752</f>
        <v>44566</v>
      </c>
      <c r="B1752" s="2">
        <f>RSI!B1752</f>
        <v>1.8944000000000001</v>
      </c>
      <c r="C1752" s="2">
        <f>RSI!I1752</f>
        <v>46.932795238020091</v>
      </c>
      <c r="D1752" s="2">
        <f>MACD!E1752</f>
        <v>-9.6598835335002242E-3</v>
      </c>
      <c r="E1752" s="2">
        <f>MACD!F1752</f>
        <v>-2.1810740690205607E-2</v>
      </c>
      <c r="F1752" s="2">
        <f>'Moving Avg'!D1752</f>
        <v>1.8793800000000001</v>
      </c>
      <c r="G1752" s="2">
        <f>'Moving Avg'!F1752</f>
        <v>1.9131149999999995</v>
      </c>
      <c r="H1752" s="2">
        <f>'Moving Avg'!G1752</f>
        <v>1.948364</v>
      </c>
      <c r="I1752" s="2">
        <f>'Moving Avg'!H1752</f>
        <v>2.314944999999998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  <c r="M1752" s="8">
        <f t="shared" si="270"/>
        <v>25</v>
      </c>
      <c r="N1752" s="8">
        <f t="shared" si="271"/>
        <v>0</v>
      </c>
      <c r="O1752" s="8">
        <f t="shared" si="272"/>
        <v>0</v>
      </c>
      <c r="P1752" s="8">
        <f t="shared" si="273"/>
        <v>33</v>
      </c>
      <c r="Q1752" s="9">
        <f t="shared" si="274"/>
        <v>13.7</v>
      </c>
      <c r="R1752" s="9">
        <f t="shared" si="275"/>
        <v>13.25</v>
      </c>
      <c r="S1752" s="9">
        <f t="shared" si="276"/>
        <v>18.600000000000001</v>
      </c>
      <c r="T1752" s="9">
        <f t="shared" si="277"/>
        <v>14.5</v>
      </c>
      <c r="U1752" s="8">
        <f t="shared" si="278"/>
        <v>15.183333333333332</v>
      </c>
      <c r="V1752" s="8">
        <f t="shared" si="279"/>
        <v>15.012499999999999</v>
      </c>
    </row>
    <row r="1753" spans="1:22" ht="13.5" x14ac:dyDescent="0.25">
      <c r="A1753" s="3">
        <f>RSI!A1753</f>
        <v>44567</v>
      </c>
      <c r="B1753" s="2">
        <f>RSI!B1753</f>
        <v>1.8755999999999999</v>
      </c>
      <c r="C1753" s="2">
        <f>RSI!I1753</f>
        <v>45.040360157943532</v>
      </c>
      <c r="D1753" s="2">
        <f>MACD!E1753</f>
        <v>-4.5201192409414226E-3</v>
      </c>
      <c r="E1753" s="2">
        <f>MACD!F1753</f>
        <v>-1.835261640035277E-2</v>
      </c>
      <c r="F1753" s="2">
        <f>'Moving Avg'!D1753</f>
        <v>1.88876</v>
      </c>
      <c r="G1753" s="2">
        <f>'Moving Avg'!F1753</f>
        <v>1.913114999999999</v>
      </c>
      <c r="H1753" s="2">
        <f>'Moving Avg'!G1753</f>
        <v>1.9453640000000001</v>
      </c>
      <c r="I1753" s="2">
        <f>'Moving Avg'!H1753</f>
        <v>2.3102559999999985</v>
      </c>
      <c r="J1753" s="6" t="str">
        <f>OBV!F1753</f>
        <v>BEARISH</v>
      </c>
      <c r="K1753" s="6" t="str">
        <f>OBV!G1753</f>
        <v>STRONG</v>
      </c>
      <c r="L1753" s="6" t="str">
        <f>OBV!H1753</f>
        <v>BEARISH DIVERGENCE</v>
      </c>
      <c r="M1753" s="8">
        <f t="shared" si="270"/>
        <v>25</v>
      </c>
      <c r="N1753" s="8">
        <f t="shared" si="271"/>
        <v>0</v>
      </c>
      <c r="O1753" s="8">
        <f t="shared" si="272"/>
        <v>0</v>
      </c>
      <c r="P1753" s="8">
        <f t="shared" si="273"/>
        <v>33</v>
      </c>
      <c r="Q1753" s="9">
        <f t="shared" si="274"/>
        <v>13.7</v>
      </c>
      <c r="R1753" s="9">
        <f t="shared" si="275"/>
        <v>13.25</v>
      </c>
      <c r="S1753" s="9">
        <f t="shared" si="276"/>
        <v>18.600000000000001</v>
      </c>
      <c r="T1753" s="9">
        <f t="shared" si="277"/>
        <v>14.5</v>
      </c>
      <c r="U1753" s="8">
        <f t="shared" si="278"/>
        <v>15.183333333333332</v>
      </c>
      <c r="V1753" s="8">
        <f t="shared" si="279"/>
        <v>15.012499999999999</v>
      </c>
    </row>
    <row r="1754" spans="1:22" ht="13.5" x14ac:dyDescent="0.25">
      <c r="A1754" s="3">
        <f>RSI!A1754</f>
        <v>44568</v>
      </c>
      <c r="B1754" s="2">
        <f>RSI!B1754</f>
        <v>1.8287</v>
      </c>
      <c r="C1754" s="2">
        <f>RSI!I1754</f>
        <v>40.638082289939483</v>
      </c>
      <c r="D1754" s="2">
        <f>MACD!E1754</f>
        <v>1.2228358415518725E-2</v>
      </c>
      <c r="E1754" s="2">
        <f>MACD!F1754</f>
        <v>-1.2236421437178471E-2</v>
      </c>
      <c r="F1754" s="2">
        <f>'Moving Avg'!D1754</f>
        <v>1.86812</v>
      </c>
      <c r="G1754" s="2">
        <f>'Moving Avg'!F1754</f>
        <v>1.9093649999999993</v>
      </c>
      <c r="H1754" s="2">
        <f>'Moving Avg'!G1754</f>
        <v>1.9414259999999999</v>
      </c>
      <c r="I1754" s="2">
        <f>'Moving Avg'!H1754</f>
        <v>2.3053324999999987</v>
      </c>
      <c r="J1754" s="6" t="str">
        <f>OBV!F1754</f>
        <v>BEARISH</v>
      </c>
      <c r="K1754" s="6" t="str">
        <f>OBV!G1754</f>
        <v>STRONG</v>
      </c>
      <c r="L1754" s="6" t="str">
        <f>OBV!H1754</f>
        <v>CONFIRMED BEARISH</v>
      </c>
      <c r="M1754" s="8">
        <f t="shared" si="270"/>
        <v>25</v>
      </c>
      <c r="N1754" s="8">
        <f t="shared" si="271"/>
        <v>0</v>
      </c>
      <c r="O1754" s="8">
        <f t="shared" si="272"/>
        <v>0</v>
      </c>
      <c r="P1754" s="8">
        <f t="shared" si="273"/>
        <v>33</v>
      </c>
      <c r="Q1754" s="9">
        <f t="shared" si="274"/>
        <v>13.7</v>
      </c>
      <c r="R1754" s="9">
        <f t="shared" si="275"/>
        <v>13.25</v>
      </c>
      <c r="S1754" s="9">
        <f t="shared" si="276"/>
        <v>18.600000000000001</v>
      </c>
      <c r="T1754" s="9">
        <f t="shared" si="277"/>
        <v>14.5</v>
      </c>
      <c r="U1754" s="8">
        <f t="shared" si="278"/>
        <v>15.183333333333332</v>
      </c>
      <c r="V1754" s="8">
        <f t="shared" si="279"/>
        <v>15.012499999999999</v>
      </c>
    </row>
    <row r="1755" spans="1:22" ht="13.5" x14ac:dyDescent="0.25">
      <c r="A1755" s="3">
        <f>RSI!A1755</f>
        <v>44571</v>
      </c>
      <c r="B1755" s="2">
        <f>RSI!B1755</f>
        <v>1.7818000000000001</v>
      </c>
      <c r="C1755" s="2">
        <f>RSI!I1755</f>
        <v>36.767918667635804</v>
      </c>
      <c r="D1755" s="2">
        <f>MACD!E1755</f>
        <v>3.1826415172967026E-2</v>
      </c>
      <c r="E1755" s="2">
        <f>MACD!F1755</f>
        <v>-3.4238541151493714E-3</v>
      </c>
      <c r="F1755" s="2">
        <f>'Moving Avg'!D1755</f>
        <v>1.8549800000000001</v>
      </c>
      <c r="G1755" s="2">
        <f>'Moving Avg'!F1755</f>
        <v>1.9032699999999996</v>
      </c>
      <c r="H1755" s="2">
        <f>'Moving Avg'!G1755</f>
        <v>1.9365499999999998</v>
      </c>
      <c r="I1755" s="2">
        <f>'Moving Avg'!H1755</f>
        <v>2.3001744999999985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  <c r="M1755" s="8">
        <f t="shared" si="270"/>
        <v>25</v>
      </c>
      <c r="N1755" s="8">
        <f t="shared" si="271"/>
        <v>0</v>
      </c>
      <c r="O1755" s="8">
        <f t="shared" si="272"/>
        <v>0</v>
      </c>
      <c r="P1755" s="8">
        <f t="shared" si="273"/>
        <v>33</v>
      </c>
      <c r="Q1755" s="9">
        <f t="shared" si="274"/>
        <v>13.7</v>
      </c>
      <c r="R1755" s="9">
        <f t="shared" si="275"/>
        <v>13.25</v>
      </c>
      <c r="S1755" s="9">
        <f t="shared" si="276"/>
        <v>18.600000000000001</v>
      </c>
      <c r="T1755" s="9">
        <f t="shared" si="277"/>
        <v>14.5</v>
      </c>
      <c r="U1755" s="8">
        <f t="shared" si="278"/>
        <v>15.183333333333332</v>
      </c>
      <c r="V1755" s="8">
        <f t="shared" si="279"/>
        <v>15.012499999999999</v>
      </c>
    </row>
    <row r="1756" spans="1:22" ht="13.5" x14ac:dyDescent="0.25">
      <c r="A1756" s="3">
        <f>RSI!A1756</f>
        <v>44572</v>
      </c>
      <c r="B1756" s="2">
        <f>RSI!B1756</f>
        <v>1.7724</v>
      </c>
      <c r="C1756" s="2">
        <f>RSI!I1756</f>
        <v>36.027345321164844</v>
      </c>
      <c r="D1756" s="2">
        <f>MACD!E1756</f>
        <v>4.2650232687515555E-2</v>
      </c>
      <c r="E1756" s="2">
        <f>MACD!F1756</f>
        <v>5.7909632453836141E-3</v>
      </c>
      <c r="F1756" s="2">
        <f>'Moving Avg'!D1756</f>
        <v>1.8305799999999999</v>
      </c>
      <c r="G1756" s="2">
        <f>'Moving Avg'!F1756</f>
        <v>1.8957649999999995</v>
      </c>
      <c r="H1756" s="2">
        <f>'Moving Avg'!G1756</f>
        <v>1.9314859999999998</v>
      </c>
      <c r="I1756" s="2">
        <f>'Moving Avg'!H1756</f>
        <v>2.2949694999999988</v>
      </c>
      <c r="J1756" s="6" t="str">
        <f>OBV!F1756</f>
        <v>BEARISH</v>
      </c>
      <c r="K1756" s="6" t="str">
        <f>OBV!G1756</f>
        <v>STRONG</v>
      </c>
      <c r="L1756" s="6" t="str">
        <f>OBV!H1756</f>
        <v>CONFIRMED BEARISH</v>
      </c>
      <c r="M1756" s="8">
        <f t="shared" si="270"/>
        <v>25</v>
      </c>
      <c r="N1756" s="8">
        <f t="shared" si="271"/>
        <v>0</v>
      </c>
      <c r="O1756" s="8">
        <f t="shared" si="272"/>
        <v>0</v>
      </c>
      <c r="P1756" s="8">
        <f t="shared" si="273"/>
        <v>33</v>
      </c>
      <c r="Q1756" s="9">
        <f t="shared" si="274"/>
        <v>13.7</v>
      </c>
      <c r="R1756" s="9">
        <f t="shared" si="275"/>
        <v>13.25</v>
      </c>
      <c r="S1756" s="9">
        <f t="shared" si="276"/>
        <v>18.600000000000001</v>
      </c>
      <c r="T1756" s="9">
        <f t="shared" si="277"/>
        <v>14.5</v>
      </c>
      <c r="U1756" s="8">
        <f t="shared" si="278"/>
        <v>15.183333333333332</v>
      </c>
      <c r="V1756" s="8">
        <f t="shared" si="279"/>
        <v>15.012499999999999</v>
      </c>
    </row>
    <row r="1757" spans="1:22" ht="13.5" x14ac:dyDescent="0.25">
      <c r="A1757" s="3">
        <f>RSI!A1757</f>
        <v>44573</v>
      </c>
      <c r="B1757" s="2">
        <f>RSI!B1757</f>
        <v>1.7256</v>
      </c>
      <c r="C1757" s="2">
        <f>RSI!I1757</f>
        <v>32.515815472567581</v>
      </c>
      <c r="D1757" s="2">
        <f>MACD!E1757</f>
        <v>5.6034702447489204E-2</v>
      </c>
      <c r="E1757" s="2">
        <f>MACD!F1757</f>
        <v>1.5839711085804734E-2</v>
      </c>
      <c r="F1757" s="2">
        <f>'Moving Avg'!D1757</f>
        <v>1.7968200000000003</v>
      </c>
      <c r="G1757" s="2">
        <f>'Moving Avg'!F1757</f>
        <v>1.8882649999999994</v>
      </c>
      <c r="H1757" s="2">
        <f>'Moving Avg'!G1757</f>
        <v>1.9245480000000001</v>
      </c>
      <c r="I1757" s="2">
        <f>'Moving Avg'!H1757</f>
        <v>2.2895304999999988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  <c r="M1757" s="8">
        <f t="shared" si="270"/>
        <v>25</v>
      </c>
      <c r="N1757" s="8">
        <f t="shared" si="271"/>
        <v>0</v>
      </c>
      <c r="O1757" s="8">
        <f t="shared" si="272"/>
        <v>0</v>
      </c>
      <c r="P1757" s="8">
        <f t="shared" si="273"/>
        <v>33</v>
      </c>
      <c r="Q1757" s="9">
        <f t="shared" si="274"/>
        <v>13.7</v>
      </c>
      <c r="R1757" s="9">
        <f t="shared" si="275"/>
        <v>13.25</v>
      </c>
      <c r="S1757" s="9">
        <f t="shared" si="276"/>
        <v>18.600000000000001</v>
      </c>
      <c r="T1757" s="9">
        <f t="shared" si="277"/>
        <v>14.5</v>
      </c>
      <c r="U1757" s="8">
        <f t="shared" si="278"/>
        <v>15.183333333333332</v>
      </c>
      <c r="V1757" s="8">
        <f t="shared" si="279"/>
        <v>15.012499999999999</v>
      </c>
    </row>
    <row r="1758" spans="1:22" ht="13.5" x14ac:dyDescent="0.25">
      <c r="A1758" s="3">
        <f>RSI!A1758</f>
        <v>44574</v>
      </c>
      <c r="B1758" s="2">
        <f>RSI!B1758</f>
        <v>1.7443</v>
      </c>
      <c r="C1758" s="2">
        <f>RSI!I1758</f>
        <v>35.232274655161049</v>
      </c>
      <c r="D1758" s="2">
        <f>MACD!E1758</f>
        <v>4.9646640835531164E-2</v>
      </c>
      <c r="E1758" s="2">
        <f>MACD!F1758</f>
        <v>2.2601097035750022E-2</v>
      </c>
      <c r="F1758" s="2">
        <f>'Moving Avg'!D1758</f>
        <v>1.7705600000000001</v>
      </c>
      <c r="G1758" s="2">
        <f>'Moving Avg'!F1758</f>
        <v>1.8793549999999999</v>
      </c>
      <c r="H1758" s="2">
        <f>'Moving Avg'!G1758</f>
        <v>1.9179839999999999</v>
      </c>
      <c r="I1758" s="2">
        <f>'Moving Avg'!H1758</f>
        <v>2.284184999999999</v>
      </c>
      <c r="J1758" s="6" t="str">
        <f>OBV!F1758</f>
        <v>BEARISH</v>
      </c>
      <c r="K1758" s="6" t="str">
        <f>OBV!G1758</f>
        <v>STRONG</v>
      </c>
      <c r="L1758" s="6" t="str">
        <f>OBV!H1758</f>
        <v>CONFIRMED BEARISH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13.7</v>
      </c>
      <c r="R1758" s="9">
        <f t="shared" si="275"/>
        <v>13.25</v>
      </c>
      <c r="S1758" s="9">
        <f t="shared" si="276"/>
        <v>18.600000000000001</v>
      </c>
      <c r="T1758" s="9">
        <f t="shared" si="277"/>
        <v>14.5</v>
      </c>
      <c r="U1758" s="8">
        <f t="shared" si="278"/>
        <v>15.183333333333332</v>
      </c>
      <c r="V1758" s="8">
        <f t="shared" si="279"/>
        <v>15.012499999999999</v>
      </c>
    </row>
    <row r="1759" spans="1:22" ht="13.5" x14ac:dyDescent="0.25">
      <c r="A1759" s="3">
        <f>RSI!A1759</f>
        <v>44575</v>
      </c>
      <c r="B1759" s="2">
        <f>RSI!B1759</f>
        <v>1.81</v>
      </c>
      <c r="C1759" s="2">
        <f>RSI!I1759</f>
        <v>43.792819836049382</v>
      </c>
      <c r="D1759" s="2">
        <f>MACD!E1759</f>
        <v>5.6048055346555437E-2</v>
      </c>
      <c r="E1759" s="2">
        <f>MACD!F1759</f>
        <v>2.9290488697911107E-2</v>
      </c>
      <c r="F1759" s="2">
        <f>'Moving Avg'!D1759</f>
        <v>1.7668199999999998</v>
      </c>
      <c r="G1759" s="2">
        <f>'Moving Avg'!F1759</f>
        <v>1.8737300000000006</v>
      </c>
      <c r="H1759" s="2">
        <f>'Moving Avg'!G1759</f>
        <v>1.9127340000000002</v>
      </c>
      <c r="I1759" s="2">
        <f>'Moving Avg'!H1759</f>
        <v>2.279167999999999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16.5</v>
      </c>
      <c r="Q1759" s="9">
        <f t="shared" si="274"/>
        <v>11.225</v>
      </c>
      <c r="R1759" s="9">
        <f t="shared" si="275"/>
        <v>9.125</v>
      </c>
      <c r="S1759" s="9">
        <f t="shared" si="276"/>
        <v>11.175000000000001</v>
      </c>
      <c r="T1759" s="9">
        <f t="shared" si="277"/>
        <v>10.375</v>
      </c>
      <c r="U1759" s="8">
        <f t="shared" si="278"/>
        <v>10.508333333333335</v>
      </c>
      <c r="V1759" s="8">
        <f t="shared" si="279"/>
        <v>10.475000000000001</v>
      </c>
    </row>
    <row r="1760" spans="1:22" ht="13.5" x14ac:dyDescent="0.25">
      <c r="A1760" s="3">
        <f>RSI!A1760</f>
        <v>44578</v>
      </c>
      <c r="B1760" s="2">
        <f>RSI!B1760</f>
        <v>1.81</v>
      </c>
      <c r="C1760" s="2">
        <f>RSI!I1760</f>
        <v>43.792819836049382</v>
      </c>
      <c r="D1760" s="2">
        <f>MACD!E1760</f>
        <v>4.8829242723038124E-2</v>
      </c>
      <c r="E1760" s="2">
        <f>MACD!F1760</f>
        <v>3.3198239502936509E-2</v>
      </c>
      <c r="F1760" s="2">
        <f>'Moving Avg'!D1760</f>
        <v>1.7724600000000001</v>
      </c>
      <c r="G1760" s="2">
        <f>'Moving Avg'!F1760</f>
        <v>1.8681050000000003</v>
      </c>
      <c r="H1760" s="2">
        <f>'Moving Avg'!G1760</f>
        <v>1.908234</v>
      </c>
      <c r="I1760" s="2">
        <f>'Moving Avg'!H1760</f>
        <v>2.2747604999999989</v>
      </c>
      <c r="J1760" s="6" t="str">
        <f>OBV!F1760</f>
        <v>BEARISH</v>
      </c>
      <c r="K1760" s="6" t="str">
        <f>OBV!G1760</f>
        <v>NEUTRAL</v>
      </c>
      <c r="L1760" s="6" t="str">
        <f>OBV!H1760</f>
        <v>BEARISH DIVERGENCE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16.5</v>
      </c>
      <c r="Q1760" s="9">
        <f t="shared" si="274"/>
        <v>11.225</v>
      </c>
      <c r="R1760" s="9">
        <f t="shared" si="275"/>
        <v>9.125</v>
      </c>
      <c r="S1760" s="9">
        <f t="shared" si="276"/>
        <v>11.175000000000001</v>
      </c>
      <c r="T1760" s="9">
        <f t="shared" si="277"/>
        <v>10.375</v>
      </c>
      <c r="U1760" s="8">
        <f t="shared" si="278"/>
        <v>10.508333333333335</v>
      </c>
      <c r="V1760" s="8">
        <f t="shared" si="279"/>
        <v>10.475000000000001</v>
      </c>
    </row>
    <row r="1761" spans="1:22" ht="13.5" x14ac:dyDescent="0.25">
      <c r="A1761" s="3">
        <f>RSI!A1761</f>
        <v>44579</v>
      </c>
      <c r="B1761" s="2">
        <f>RSI!B1761</f>
        <v>1.81</v>
      </c>
      <c r="C1761" s="2">
        <f>RSI!I1761</f>
        <v>43.792819836049382</v>
      </c>
      <c r="D1761" s="2">
        <f>MACD!E1761</f>
        <v>5.0259754283267677E-2</v>
      </c>
      <c r="E1761" s="2">
        <f>MACD!F1761</f>
        <v>3.6610542459002748E-2</v>
      </c>
      <c r="F1761" s="2">
        <f>'Moving Avg'!D1761</f>
        <v>1.7799800000000001</v>
      </c>
      <c r="G1761" s="2">
        <f>'Moving Avg'!F1761</f>
        <v>1.8624800000000004</v>
      </c>
      <c r="H1761" s="2">
        <f>'Moving Avg'!G1761</f>
        <v>1.9039220000000001</v>
      </c>
      <c r="I1761" s="2">
        <f>'Moving Avg'!H1761</f>
        <v>2.2707279999999992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  <c r="M1761" s="8">
        <f t="shared" si="270"/>
        <v>25</v>
      </c>
      <c r="N1761" s="8">
        <f t="shared" si="271"/>
        <v>0</v>
      </c>
      <c r="O1761" s="8">
        <f t="shared" si="272"/>
        <v>0</v>
      </c>
      <c r="P1761" s="8">
        <f t="shared" si="273"/>
        <v>16.5</v>
      </c>
      <c r="Q1761" s="9">
        <f t="shared" si="274"/>
        <v>11.225</v>
      </c>
      <c r="R1761" s="9">
        <f t="shared" si="275"/>
        <v>9.125</v>
      </c>
      <c r="S1761" s="9">
        <f t="shared" si="276"/>
        <v>11.175000000000001</v>
      </c>
      <c r="T1761" s="9">
        <f t="shared" si="277"/>
        <v>10.375</v>
      </c>
      <c r="U1761" s="8">
        <f t="shared" si="278"/>
        <v>10.508333333333335</v>
      </c>
      <c r="V1761" s="8">
        <f t="shared" si="279"/>
        <v>10.475000000000001</v>
      </c>
    </row>
    <row r="1762" spans="1:22" ht="13.5" x14ac:dyDescent="0.25">
      <c r="A1762" s="3">
        <f>RSI!A1762</f>
        <v>44580</v>
      </c>
      <c r="B1762" s="2">
        <f>RSI!B1762</f>
        <v>1.7349000000000001</v>
      </c>
      <c r="C1762" s="2">
        <f>RSI!I1762</f>
        <v>36.840942120590796</v>
      </c>
      <c r="D1762" s="2">
        <f>MACD!E1762</f>
        <v>5.733255104090329E-2</v>
      </c>
      <c r="E1762" s="2">
        <f>MACD!F1762</f>
        <v>4.0754944175382862E-2</v>
      </c>
      <c r="F1762" s="2">
        <f>'Moving Avg'!D1762</f>
        <v>1.7818400000000001</v>
      </c>
      <c r="G1762" s="2">
        <f>'Moving Avg'!F1762</f>
        <v>1.8531000000000002</v>
      </c>
      <c r="H1762" s="2">
        <f>'Moving Avg'!G1762</f>
        <v>1.8981079999999999</v>
      </c>
      <c r="I1762" s="2">
        <f>'Moving Avg'!H1762</f>
        <v>2.2666954999999991</v>
      </c>
      <c r="J1762" s="6" t="str">
        <f>OBV!F1762</f>
        <v>BEARISH</v>
      </c>
      <c r="K1762" s="6" t="str">
        <f>OBV!G1762</f>
        <v>NEUTRAL</v>
      </c>
      <c r="L1762" s="6" t="str">
        <f>OBV!H1762</f>
        <v>BEARISH DIVERGENCE</v>
      </c>
      <c r="M1762" s="8">
        <f t="shared" si="270"/>
        <v>25</v>
      </c>
      <c r="N1762" s="8">
        <f t="shared" si="271"/>
        <v>0</v>
      </c>
      <c r="O1762" s="8">
        <f t="shared" si="272"/>
        <v>0</v>
      </c>
      <c r="P1762" s="8">
        <f t="shared" si="273"/>
        <v>16.5</v>
      </c>
      <c r="Q1762" s="9">
        <f t="shared" si="274"/>
        <v>11.225</v>
      </c>
      <c r="R1762" s="9">
        <f t="shared" si="275"/>
        <v>9.125</v>
      </c>
      <c r="S1762" s="9">
        <f t="shared" si="276"/>
        <v>11.175000000000001</v>
      </c>
      <c r="T1762" s="9">
        <f t="shared" si="277"/>
        <v>10.375</v>
      </c>
      <c r="U1762" s="8">
        <f t="shared" si="278"/>
        <v>10.508333333333335</v>
      </c>
      <c r="V1762" s="8">
        <f t="shared" si="279"/>
        <v>10.475000000000001</v>
      </c>
    </row>
    <row r="1763" spans="1:22" ht="13.5" x14ac:dyDescent="0.25">
      <c r="A1763" s="3">
        <f>RSI!A1763</f>
        <v>44581</v>
      </c>
      <c r="B1763" s="2">
        <f>RSI!B1763</f>
        <v>1.7349000000000001</v>
      </c>
      <c r="C1763" s="2">
        <f>RSI!I1763</f>
        <v>36.840942120590803</v>
      </c>
      <c r="D1763" s="2">
        <f>MACD!E1763</f>
        <v>6.1145909742288396E-2</v>
      </c>
      <c r="E1763" s="2">
        <f>MACD!F1763</f>
        <v>4.4833137288763973E-2</v>
      </c>
      <c r="F1763" s="2">
        <f>'Moving Avg'!D1763</f>
        <v>1.7799599999999998</v>
      </c>
      <c r="G1763" s="2">
        <f>'Moving Avg'!F1763</f>
        <v>1.8437200000000005</v>
      </c>
      <c r="H1763" s="2">
        <f>'Moving Avg'!G1763</f>
        <v>1.8928560000000001</v>
      </c>
      <c r="I1763" s="2">
        <f>'Moving Avg'!H1763</f>
        <v>2.263037999999999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0"/>
        <v>25</v>
      </c>
      <c r="N1763" s="8">
        <f t="shared" si="271"/>
        <v>0</v>
      </c>
      <c r="O1763" s="8">
        <f t="shared" si="272"/>
        <v>0</v>
      </c>
      <c r="P1763" s="8">
        <f t="shared" si="273"/>
        <v>16.5</v>
      </c>
      <c r="Q1763" s="9">
        <f t="shared" si="274"/>
        <v>11.225</v>
      </c>
      <c r="R1763" s="9">
        <f t="shared" si="275"/>
        <v>9.125</v>
      </c>
      <c r="S1763" s="9">
        <f t="shared" si="276"/>
        <v>11.175000000000001</v>
      </c>
      <c r="T1763" s="9">
        <f t="shared" si="277"/>
        <v>10.375</v>
      </c>
      <c r="U1763" s="8">
        <f t="shared" si="278"/>
        <v>10.508333333333335</v>
      </c>
      <c r="V1763" s="8">
        <f t="shared" si="279"/>
        <v>10.475000000000001</v>
      </c>
    </row>
    <row r="1764" spans="1:22" ht="13.5" x14ac:dyDescent="0.25">
      <c r="A1764" s="3">
        <f>RSI!A1764</f>
        <v>44582</v>
      </c>
      <c r="B1764" s="2">
        <f>RSI!B1764</f>
        <v>1.7349000000000001</v>
      </c>
      <c r="C1764" s="2">
        <f>RSI!I1764</f>
        <v>36.840942120590803</v>
      </c>
      <c r="D1764" s="2">
        <f>MACD!E1764</f>
        <v>5.7824798642321706E-2</v>
      </c>
      <c r="E1764" s="2">
        <f>MACD!F1764</f>
        <v>4.7431469559475525E-2</v>
      </c>
      <c r="F1764" s="2">
        <f>'Moving Avg'!D1764</f>
        <v>1.76494</v>
      </c>
      <c r="G1764" s="2">
        <f>'Moving Avg'!F1764</f>
        <v>1.8315250000000003</v>
      </c>
      <c r="H1764" s="2">
        <f>'Moving Avg'!G1764</f>
        <v>1.8862900000000002</v>
      </c>
      <c r="I1764" s="2">
        <f>'Moving Avg'!H1764</f>
        <v>2.2599899999999993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0</v>
      </c>
      <c r="O1764" s="8">
        <f t="shared" si="272"/>
        <v>0</v>
      </c>
      <c r="P1764" s="8">
        <f t="shared" si="273"/>
        <v>16.5</v>
      </c>
      <c r="Q1764" s="9">
        <f t="shared" si="274"/>
        <v>11.225</v>
      </c>
      <c r="R1764" s="9">
        <f t="shared" si="275"/>
        <v>9.125</v>
      </c>
      <c r="S1764" s="9">
        <f t="shared" si="276"/>
        <v>11.175000000000001</v>
      </c>
      <c r="T1764" s="9">
        <f t="shared" si="277"/>
        <v>10.375</v>
      </c>
      <c r="U1764" s="8">
        <f t="shared" si="278"/>
        <v>10.508333333333335</v>
      </c>
      <c r="V1764" s="8">
        <f t="shared" si="279"/>
        <v>10.475000000000001</v>
      </c>
    </row>
    <row r="1765" spans="1:22" ht="13.5" x14ac:dyDescent="0.25">
      <c r="A1765" s="3">
        <f>RSI!A1765</f>
        <v>44585</v>
      </c>
      <c r="B1765" s="2">
        <f>RSI!B1765</f>
        <v>1.7349000000000001</v>
      </c>
      <c r="C1765" s="2">
        <f>RSI!I1765</f>
        <v>36.840942120590803</v>
      </c>
      <c r="D1765" s="2">
        <f>MACD!E1765</f>
        <v>4.8417377710526566E-2</v>
      </c>
      <c r="E1765" s="2">
        <f>MACD!F1765</f>
        <v>4.762865118968574E-2</v>
      </c>
      <c r="F1765" s="2">
        <f>'Moving Avg'!D1765</f>
        <v>1.7499199999999999</v>
      </c>
      <c r="G1765" s="2">
        <f>'Moving Avg'!F1765</f>
        <v>1.8188650000000002</v>
      </c>
      <c r="H1765" s="2">
        <f>'Moving Avg'!G1765</f>
        <v>1.881788</v>
      </c>
      <c r="I1765" s="2">
        <f>'Moving Avg'!H1765</f>
        <v>2.2564259999999989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25</v>
      </c>
      <c r="N1765" s="8">
        <f t="shared" si="271"/>
        <v>0</v>
      </c>
      <c r="O1765" s="8">
        <f t="shared" si="272"/>
        <v>0</v>
      </c>
      <c r="P1765" s="8">
        <f t="shared" si="273"/>
        <v>16.5</v>
      </c>
      <c r="Q1765" s="9">
        <f t="shared" si="274"/>
        <v>11.225</v>
      </c>
      <c r="R1765" s="9">
        <f t="shared" si="275"/>
        <v>9.125</v>
      </c>
      <c r="S1765" s="9">
        <f t="shared" si="276"/>
        <v>11.175000000000001</v>
      </c>
      <c r="T1765" s="9">
        <f t="shared" si="277"/>
        <v>10.375</v>
      </c>
      <c r="U1765" s="8">
        <f t="shared" si="278"/>
        <v>10.508333333333335</v>
      </c>
      <c r="V1765" s="8">
        <f t="shared" si="279"/>
        <v>10.475000000000001</v>
      </c>
    </row>
    <row r="1766" spans="1:22" ht="13.5" x14ac:dyDescent="0.25">
      <c r="A1766" s="3">
        <f>RSI!A1766</f>
        <v>44586</v>
      </c>
      <c r="B1766" s="2">
        <f>RSI!B1766</f>
        <v>1.7256</v>
      </c>
      <c r="C1766" s="2">
        <f>RSI!I1766</f>
        <v>35.891917201754595</v>
      </c>
      <c r="D1766" s="2">
        <f>MACD!E1766</f>
        <v>4.027233421455545E-2</v>
      </c>
      <c r="E1766" s="2">
        <f>MACD!F1766</f>
        <v>4.6157387794659686E-2</v>
      </c>
      <c r="F1766" s="2">
        <f>'Moving Avg'!D1766</f>
        <v>1.7330400000000001</v>
      </c>
      <c r="G1766" s="2">
        <f>'Moving Avg'!F1766</f>
        <v>1.8080850000000002</v>
      </c>
      <c r="H1766" s="2">
        <f>'Moving Avg'!G1766</f>
        <v>1.87635</v>
      </c>
      <c r="I1766" s="2">
        <f>'Moving Avg'!H1766</f>
        <v>2.2526749999999991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0"/>
        <v>25</v>
      </c>
      <c r="N1766" s="8">
        <f t="shared" si="271"/>
        <v>45</v>
      </c>
      <c r="O1766" s="8">
        <f t="shared" si="272"/>
        <v>0</v>
      </c>
      <c r="P1766" s="8">
        <f t="shared" si="273"/>
        <v>16.5</v>
      </c>
      <c r="Q1766" s="9">
        <f t="shared" si="274"/>
        <v>26.975000000000001</v>
      </c>
      <c r="R1766" s="9">
        <f t="shared" si="275"/>
        <v>18.125</v>
      </c>
      <c r="S1766" s="9">
        <f t="shared" si="276"/>
        <v>17.925000000000001</v>
      </c>
      <c r="T1766" s="9">
        <f t="shared" si="277"/>
        <v>21.625</v>
      </c>
      <c r="U1766" s="8">
        <f t="shared" si="278"/>
        <v>21.008333333333336</v>
      </c>
      <c r="V1766" s="8">
        <f t="shared" si="279"/>
        <v>21.162500000000001</v>
      </c>
    </row>
    <row r="1767" spans="1:22" ht="13.5" x14ac:dyDescent="0.25">
      <c r="A1767" s="3">
        <f>RSI!A1767</f>
        <v>44587</v>
      </c>
      <c r="B1767" s="2">
        <f>RSI!B1767</f>
        <v>1.7256</v>
      </c>
      <c r="C1767" s="2">
        <f>RSI!I1767</f>
        <v>35.891917201754595</v>
      </c>
      <c r="D1767" s="2">
        <f>MACD!E1767</f>
        <v>2.6765279233785577E-2</v>
      </c>
      <c r="E1767" s="2">
        <f>MACD!F1767</f>
        <v>4.2278966082484867E-2</v>
      </c>
      <c r="F1767" s="2">
        <f>'Moving Avg'!D1767</f>
        <v>1.7311800000000002</v>
      </c>
      <c r="G1767" s="2">
        <f>'Moving Avg'!F1767</f>
        <v>1.7973049999999997</v>
      </c>
      <c r="H1767" s="2">
        <f>'Moving Avg'!G1767</f>
        <v>1.8709119999999999</v>
      </c>
      <c r="I1767" s="2">
        <f>'Moving Avg'!H1767</f>
        <v>2.2489239999999988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25</v>
      </c>
      <c r="N1767" s="8">
        <f t="shared" si="271"/>
        <v>45</v>
      </c>
      <c r="O1767" s="8">
        <f t="shared" si="272"/>
        <v>0</v>
      </c>
      <c r="P1767" s="8">
        <f t="shared" si="273"/>
        <v>16.5</v>
      </c>
      <c r="Q1767" s="9">
        <f t="shared" si="274"/>
        <v>26.975000000000001</v>
      </c>
      <c r="R1767" s="9">
        <f t="shared" si="275"/>
        <v>18.125</v>
      </c>
      <c r="S1767" s="9">
        <f t="shared" si="276"/>
        <v>17.925000000000001</v>
      </c>
      <c r="T1767" s="9">
        <f t="shared" si="277"/>
        <v>21.625</v>
      </c>
      <c r="U1767" s="8">
        <f t="shared" si="278"/>
        <v>21.008333333333336</v>
      </c>
      <c r="V1767" s="8">
        <f t="shared" si="279"/>
        <v>21.162500000000001</v>
      </c>
    </row>
    <row r="1768" spans="1:22" ht="13.5" x14ac:dyDescent="0.25">
      <c r="A1768" s="3">
        <f>RSI!A1768</f>
        <v>44588</v>
      </c>
      <c r="B1768" s="2">
        <f>RSI!B1768</f>
        <v>1.7349000000000001</v>
      </c>
      <c r="C1768" s="2">
        <f>RSI!I1768</f>
        <v>37.751623176433412</v>
      </c>
      <c r="D1768" s="2">
        <f>MACD!E1768</f>
        <v>1.8065845511145096E-2</v>
      </c>
      <c r="E1768" s="2">
        <f>MACD!F1768</f>
        <v>3.7436341968216914E-2</v>
      </c>
      <c r="F1768" s="2">
        <f>'Moving Avg'!D1768</f>
        <v>1.7311800000000002</v>
      </c>
      <c r="G1768" s="2">
        <f>'Moving Avg'!F1768</f>
        <v>1.7926149999999996</v>
      </c>
      <c r="H1768" s="2">
        <f>'Moving Avg'!G1768</f>
        <v>1.8667859999999996</v>
      </c>
      <c r="I1768" s="2">
        <f>'Moving Avg'!H1768</f>
        <v>2.245547999999999</v>
      </c>
      <c r="J1768" s="6" t="str">
        <f>OBV!F1768</f>
        <v>BEARISH</v>
      </c>
      <c r="K1768" s="6" t="str">
        <f>OBV!G1768</f>
        <v>NEUTRAL</v>
      </c>
      <c r="L1768" s="6" t="str">
        <f>OBV!H1768</f>
        <v>NEUTRAL</v>
      </c>
      <c r="M1768" s="8">
        <f t="shared" si="270"/>
        <v>25</v>
      </c>
      <c r="N1768" s="8">
        <f t="shared" si="271"/>
        <v>45</v>
      </c>
      <c r="O1768" s="8">
        <f t="shared" si="272"/>
        <v>0</v>
      </c>
      <c r="P1768" s="8">
        <f t="shared" si="273"/>
        <v>16.5</v>
      </c>
      <c r="Q1768" s="9">
        <f t="shared" si="274"/>
        <v>26.975000000000001</v>
      </c>
      <c r="R1768" s="9">
        <f t="shared" si="275"/>
        <v>18.125</v>
      </c>
      <c r="S1768" s="9">
        <f t="shared" si="276"/>
        <v>17.925000000000001</v>
      </c>
      <c r="T1768" s="9">
        <f t="shared" si="277"/>
        <v>21.625</v>
      </c>
      <c r="U1768" s="8">
        <f t="shared" si="278"/>
        <v>21.008333333333336</v>
      </c>
      <c r="V1768" s="8">
        <f t="shared" si="279"/>
        <v>21.162500000000001</v>
      </c>
    </row>
    <row r="1769" spans="1:22" ht="13.5" x14ac:dyDescent="0.25">
      <c r="A1769" s="3">
        <f>RSI!A1769</f>
        <v>44589</v>
      </c>
      <c r="B1769" s="2">
        <f>RSI!B1769</f>
        <v>1.7349000000000001</v>
      </c>
      <c r="C1769" s="2">
        <f>RSI!I1769</f>
        <v>37.751623176433412</v>
      </c>
      <c r="D1769" s="2">
        <f>MACD!E1769</f>
        <v>2.1258986092995036E-2</v>
      </c>
      <c r="E1769" s="2">
        <f>MACD!F1769</f>
        <v>3.4200870793172543E-2</v>
      </c>
      <c r="F1769" s="2">
        <f>'Moving Avg'!D1769</f>
        <v>1.7311799999999997</v>
      </c>
      <c r="G1769" s="2">
        <f>'Moving Avg'!F1769</f>
        <v>1.7827649999999999</v>
      </c>
      <c r="H1769" s="2">
        <f>'Moving Avg'!G1769</f>
        <v>1.8615339999999996</v>
      </c>
      <c r="I1769" s="2">
        <f>'Moving Avg'!H1769</f>
        <v>2.2424999999999988</v>
      </c>
      <c r="J1769" s="6" t="str">
        <f>OBV!F1769</f>
        <v>BEARISH</v>
      </c>
      <c r="K1769" s="6" t="str">
        <f>OBV!G1769</f>
        <v>NEUTRAL</v>
      </c>
      <c r="L1769" s="6" t="str">
        <f>OBV!H1769</f>
        <v>NEUTRAL</v>
      </c>
      <c r="M1769" s="8">
        <f t="shared" si="270"/>
        <v>25</v>
      </c>
      <c r="N1769" s="8">
        <f t="shared" si="271"/>
        <v>45</v>
      </c>
      <c r="O1769" s="8">
        <f t="shared" si="272"/>
        <v>0</v>
      </c>
      <c r="P1769" s="8">
        <f t="shared" si="273"/>
        <v>16.5</v>
      </c>
      <c r="Q1769" s="9">
        <f t="shared" si="274"/>
        <v>26.975000000000001</v>
      </c>
      <c r="R1769" s="9">
        <f t="shared" si="275"/>
        <v>18.125</v>
      </c>
      <c r="S1769" s="9">
        <f t="shared" si="276"/>
        <v>17.925000000000001</v>
      </c>
      <c r="T1769" s="9">
        <f t="shared" si="277"/>
        <v>21.625</v>
      </c>
      <c r="U1769" s="8">
        <f t="shared" si="278"/>
        <v>21.008333333333336</v>
      </c>
      <c r="V1769" s="8">
        <f t="shared" si="279"/>
        <v>21.162500000000001</v>
      </c>
    </row>
    <row r="1770" spans="1:22" ht="13.5" x14ac:dyDescent="0.25">
      <c r="A1770" s="3">
        <f>RSI!A1770</f>
        <v>44592</v>
      </c>
      <c r="B1770" s="2">
        <f>RSI!B1770</f>
        <v>1.7818000000000001</v>
      </c>
      <c r="C1770" s="2">
        <f>RSI!I1770</f>
        <v>46.780994489808783</v>
      </c>
      <c r="D1770" s="2">
        <f>MACD!E1770</f>
        <v>2.0900233146091018E-2</v>
      </c>
      <c r="E1770" s="2">
        <f>MACD!F1770</f>
        <v>3.1540743263756242E-2</v>
      </c>
      <c r="F1770" s="2">
        <f>'Moving Avg'!D1770</f>
        <v>1.7405599999999999</v>
      </c>
      <c r="G1770" s="2">
        <f>'Moving Avg'!F1770</f>
        <v>1.77948</v>
      </c>
      <c r="H1770" s="2">
        <f>'Moving Avg'!G1770</f>
        <v>1.8572199999999994</v>
      </c>
      <c r="I1770" s="2">
        <f>'Moving Avg'!H1770</f>
        <v>2.2393584999999989</v>
      </c>
      <c r="J1770" s="6" t="str">
        <f>OBV!F1770</f>
        <v>BULLISH</v>
      </c>
      <c r="K1770" s="6" t="str">
        <f>OBV!G1770</f>
        <v>WEAK</v>
      </c>
      <c r="L1770" s="6" t="str">
        <f>OBV!H1770</f>
        <v>CONFIRMED BULLISH</v>
      </c>
      <c r="M1770" s="8">
        <f t="shared" si="270"/>
        <v>25</v>
      </c>
      <c r="N1770" s="8">
        <f t="shared" si="271"/>
        <v>45</v>
      </c>
      <c r="O1770" s="8">
        <f t="shared" si="272"/>
        <v>0</v>
      </c>
      <c r="P1770" s="8">
        <f t="shared" si="273"/>
        <v>67</v>
      </c>
      <c r="Q1770" s="9">
        <f t="shared" si="274"/>
        <v>34.549999999999997</v>
      </c>
      <c r="R1770" s="9">
        <f t="shared" si="275"/>
        <v>30.75</v>
      </c>
      <c r="S1770" s="9">
        <f t="shared" si="276"/>
        <v>40.650000000000006</v>
      </c>
      <c r="T1770" s="9">
        <f t="shared" si="277"/>
        <v>34.25</v>
      </c>
      <c r="U1770" s="8">
        <f t="shared" si="278"/>
        <v>35.31666666666667</v>
      </c>
      <c r="V1770" s="8">
        <f t="shared" si="279"/>
        <v>35.049999999999997</v>
      </c>
    </row>
    <row r="1771" spans="1:22" ht="13.5" x14ac:dyDescent="0.25">
      <c r="A1771" s="3">
        <f>RSI!A1771</f>
        <v>44593</v>
      </c>
      <c r="B1771" s="2">
        <f>RSI!B1771</f>
        <v>1.7818000000000001</v>
      </c>
      <c r="C1771" s="2">
        <f>RSI!I1771</f>
        <v>46.780994489808783</v>
      </c>
      <c r="D1771" s="2">
        <f>MACD!E1771</f>
        <v>2.0702347126196452E-2</v>
      </c>
      <c r="E1771" s="2">
        <f>MACD!F1771</f>
        <v>2.9373064036244283E-2</v>
      </c>
      <c r="F1771" s="2">
        <f>'Moving Avg'!D1771</f>
        <v>1.7518</v>
      </c>
      <c r="G1771" s="2">
        <f>'Moving Avg'!F1771</f>
        <v>1.7738499999999995</v>
      </c>
      <c r="H1771" s="2">
        <f>'Moving Avg'!G1771</f>
        <v>1.8529059999999995</v>
      </c>
      <c r="I1771" s="2">
        <f>'Moving Avg'!H1771</f>
        <v>2.2362169999999986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  <c r="M1771" s="8">
        <f t="shared" si="270"/>
        <v>25</v>
      </c>
      <c r="N1771" s="8">
        <f t="shared" si="271"/>
        <v>45</v>
      </c>
      <c r="O1771" s="8">
        <f t="shared" si="272"/>
        <v>0</v>
      </c>
      <c r="P1771" s="8">
        <f t="shared" si="273"/>
        <v>67</v>
      </c>
      <c r="Q1771" s="9">
        <f t="shared" si="274"/>
        <v>34.549999999999997</v>
      </c>
      <c r="R1771" s="9">
        <f t="shared" si="275"/>
        <v>30.75</v>
      </c>
      <c r="S1771" s="9">
        <f t="shared" si="276"/>
        <v>40.650000000000006</v>
      </c>
      <c r="T1771" s="9">
        <f t="shared" si="277"/>
        <v>34.25</v>
      </c>
      <c r="U1771" s="8">
        <f t="shared" si="278"/>
        <v>35.31666666666667</v>
      </c>
      <c r="V1771" s="8">
        <f t="shared" si="279"/>
        <v>35.049999999999997</v>
      </c>
    </row>
    <row r="1772" spans="1:22" ht="13.5" x14ac:dyDescent="0.25">
      <c r="A1772" s="3">
        <f>RSI!A1772</f>
        <v>44594</v>
      </c>
      <c r="B1772" s="2">
        <f>RSI!B1772</f>
        <v>1.7818000000000001</v>
      </c>
      <c r="C1772" s="2">
        <f>RSI!I1772</f>
        <v>46.780994489808783</v>
      </c>
      <c r="D1772" s="2">
        <f>MACD!E1772</f>
        <v>9.0789054054676299E-3</v>
      </c>
      <c r="E1772" s="2">
        <f>MACD!F1772</f>
        <v>2.5314232310088954E-2</v>
      </c>
      <c r="F1772" s="2">
        <f>'Moving Avg'!D1772</f>
        <v>1.7630400000000002</v>
      </c>
      <c r="G1772" s="2">
        <f>'Moving Avg'!F1772</f>
        <v>1.7682199999999999</v>
      </c>
      <c r="H1772" s="2">
        <f>'Moving Avg'!G1772</f>
        <v>1.8493419999999994</v>
      </c>
      <c r="I1772" s="2">
        <f>'Moving Avg'!H1772</f>
        <v>2.2330754999999987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  <c r="M1772" s="8">
        <f t="shared" si="270"/>
        <v>25</v>
      </c>
      <c r="N1772" s="8">
        <f t="shared" si="271"/>
        <v>45</v>
      </c>
      <c r="O1772" s="8">
        <f t="shared" si="272"/>
        <v>0</v>
      </c>
      <c r="P1772" s="8">
        <f t="shared" si="273"/>
        <v>67</v>
      </c>
      <c r="Q1772" s="9">
        <f t="shared" si="274"/>
        <v>34.549999999999997</v>
      </c>
      <c r="R1772" s="9">
        <f t="shared" si="275"/>
        <v>30.75</v>
      </c>
      <c r="S1772" s="9">
        <f t="shared" si="276"/>
        <v>40.650000000000006</v>
      </c>
      <c r="T1772" s="9">
        <f t="shared" si="277"/>
        <v>34.25</v>
      </c>
      <c r="U1772" s="8">
        <f t="shared" si="278"/>
        <v>35.31666666666667</v>
      </c>
      <c r="V1772" s="8">
        <f t="shared" si="279"/>
        <v>35.049999999999997</v>
      </c>
    </row>
    <row r="1773" spans="1:22" ht="13.5" x14ac:dyDescent="0.25">
      <c r="A1773" s="3">
        <f>RSI!A1773</f>
        <v>44595</v>
      </c>
      <c r="B1773" s="2">
        <f>RSI!B1773</f>
        <v>1.7818000000000001</v>
      </c>
      <c r="C1773" s="2">
        <f>RSI!I1773</f>
        <v>46.780994489808783</v>
      </c>
      <c r="D1773" s="2">
        <f>MACD!E1773</f>
        <v>-6.6571594730224781E-4</v>
      </c>
      <c r="E1773" s="2">
        <f>MACD!F1773</f>
        <v>2.0118242658610716E-2</v>
      </c>
      <c r="F1773" s="2">
        <f>'Moving Avg'!D1773</f>
        <v>1.7724200000000003</v>
      </c>
      <c r="G1773" s="2">
        <f>'Moving Avg'!F1773</f>
        <v>1.7635299999999998</v>
      </c>
      <c r="H1773" s="2">
        <f>'Moving Avg'!G1773</f>
        <v>1.8472779999999998</v>
      </c>
      <c r="I1773" s="2">
        <f>'Moving Avg'!H1773</f>
        <v>2.2299339999999983</v>
      </c>
      <c r="J1773" s="6" t="str">
        <f>OBV!F1773</f>
        <v>BULLISH</v>
      </c>
      <c r="K1773" s="6" t="str">
        <f>OBV!G1773</f>
        <v>WEAK</v>
      </c>
      <c r="L1773" s="6" t="str">
        <f>OBV!H1773</f>
        <v>CONFIRMED BULLISH</v>
      </c>
      <c r="M1773" s="8">
        <f t="shared" si="270"/>
        <v>25</v>
      </c>
      <c r="N1773" s="8">
        <f t="shared" si="271"/>
        <v>100</v>
      </c>
      <c r="O1773" s="8">
        <f t="shared" si="272"/>
        <v>0</v>
      </c>
      <c r="P1773" s="8">
        <f t="shared" si="273"/>
        <v>67</v>
      </c>
      <c r="Q1773" s="9">
        <f t="shared" si="274"/>
        <v>53.8</v>
      </c>
      <c r="R1773" s="9">
        <f t="shared" si="275"/>
        <v>41.75</v>
      </c>
      <c r="S1773" s="9">
        <f t="shared" si="276"/>
        <v>48.900000000000006</v>
      </c>
      <c r="T1773" s="9">
        <f t="shared" si="277"/>
        <v>48</v>
      </c>
      <c r="U1773" s="8">
        <f t="shared" si="278"/>
        <v>48.15</v>
      </c>
      <c r="V1773" s="8">
        <f t="shared" si="279"/>
        <v>48.112499999999997</v>
      </c>
    </row>
    <row r="1774" spans="1:22" ht="13.5" x14ac:dyDescent="0.25">
      <c r="A1774" s="3">
        <f>RSI!A1774</f>
        <v>44596</v>
      </c>
      <c r="B1774" s="2">
        <f>RSI!B1774</f>
        <v>1.8568</v>
      </c>
      <c r="C1774" s="2">
        <f>RSI!I1774</f>
        <v>59.436778951602598</v>
      </c>
      <c r="D1774" s="2">
        <f>MACD!E1774</f>
        <v>-1.4382832779844978E-2</v>
      </c>
      <c r="E1774" s="2">
        <f>MACD!F1774</f>
        <v>1.3218027570919577E-2</v>
      </c>
      <c r="F1774" s="2">
        <f>'Moving Avg'!D1774</f>
        <v>1.7968</v>
      </c>
      <c r="G1774" s="2">
        <f>'Moving Avg'!F1774</f>
        <v>1.7649349999999999</v>
      </c>
      <c r="H1774" s="2">
        <f>'Moving Avg'!G1774</f>
        <v>1.8467139999999997</v>
      </c>
      <c r="I1774" s="2">
        <f>'Moving Avg'!H1774</f>
        <v>2.2271674999999984</v>
      </c>
      <c r="J1774" s="6" t="str">
        <f>OBV!F1774</f>
        <v>BULLISH</v>
      </c>
      <c r="K1774" s="6" t="str">
        <f>OBV!G1774</f>
        <v>WEAK</v>
      </c>
      <c r="L1774" s="6" t="str">
        <f>OBV!H1774</f>
        <v>CONFIRMED BULLISH</v>
      </c>
      <c r="M1774" s="8">
        <f t="shared" si="270"/>
        <v>25</v>
      </c>
      <c r="N1774" s="8">
        <f t="shared" si="271"/>
        <v>100</v>
      </c>
      <c r="O1774" s="8">
        <f t="shared" si="272"/>
        <v>0</v>
      </c>
      <c r="P1774" s="8">
        <f t="shared" si="273"/>
        <v>67</v>
      </c>
      <c r="Q1774" s="9">
        <f t="shared" si="274"/>
        <v>53.8</v>
      </c>
      <c r="R1774" s="9">
        <f t="shared" si="275"/>
        <v>41.75</v>
      </c>
      <c r="S1774" s="9">
        <f t="shared" si="276"/>
        <v>48.900000000000006</v>
      </c>
      <c r="T1774" s="9">
        <f t="shared" si="277"/>
        <v>48</v>
      </c>
      <c r="U1774" s="8">
        <f t="shared" si="278"/>
        <v>48.15</v>
      </c>
      <c r="V1774" s="8">
        <f t="shared" si="279"/>
        <v>48.112499999999997</v>
      </c>
    </row>
    <row r="1775" spans="1:22" ht="13.5" x14ac:dyDescent="0.25">
      <c r="A1775" s="3">
        <f>RSI!A1775</f>
        <v>44599</v>
      </c>
      <c r="B1775" s="2">
        <f>RSI!B1775</f>
        <v>1.9225000000000001</v>
      </c>
      <c r="C1775" s="2">
        <f>RSI!I1775</f>
        <v>66.869377841910136</v>
      </c>
      <c r="D1775" s="2">
        <f>MACD!E1775</f>
        <v>-3.1221795166824773E-2</v>
      </c>
      <c r="E1775" s="2">
        <f>MACD!F1775</f>
        <v>4.3300630233707085E-3</v>
      </c>
      <c r="F1775" s="2">
        <f>'Moving Avg'!D1775</f>
        <v>1.8249399999999998</v>
      </c>
      <c r="G1775" s="2">
        <f>'Moving Avg'!F1775</f>
        <v>1.7719700000000003</v>
      </c>
      <c r="H1775" s="2">
        <f>'Moving Avg'!G1775</f>
        <v>1.8467139999999997</v>
      </c>
      <c r="I1775" s="2">
        <f>'Moving Avg'!H1775</f>
        <v>2.2247294999999983</v>
      </c>
      <c r="J1775" s="6" t="str">
        <f>OBV!F1775</f>
        <v>BULLISH</v>
      </c>
      <c r="K1775" s="6" t="str">
        <f>OBV!G1775</f>
        <v>WEAK</v>
      </c>
      <c r="L1775" s="6" t="str">
        <f>OBV!H1775</f>
        <v>CONFIRMED BULLISH</v>
      </c>
      <c r="M1775" s="8">
        <f t="shared" si="270"/>
        <v>25</v>
      </c>
      <c r="N1775" s="8">
        <f t="shared" si="271"/>
        <v>100</v>
      </c>
      <c r="O1775" s="8">
        <f t="shared" si="272"/>
        <v>0</v>
      </c>
      <c r="P1775" s="8">
        <f t="shared" si="273"/>
        <v>67</v>
      </c>
      <c r="Q1775" s="9">
        <f t="shared" si="274"/>
        <v>53.8</v>
      </c>
      <c r="R1775" s="9">
        <f t="shared" si="275"/>
        <v>41.75</v>
      </c>
      <c r="S1775" s="9">
        <f t="shared" si="276"/>
        <v>48.900000000000006</v>
      </c>
      <c r="T1775" s="9">
        <f t="shared" si="277"/>
        <v>48</v>
      </c>
      <c r="U1775" s="8">
        <f t="shared" si="278"/>
        <v>48.15</v>
      </c>
      <c r="V1775" s="8">
        <f t="shared" si="279"/>
        <v>48.112499999999997</v>
      </c>
    </row>
    <row r="1776" spans="1:22" ht="13.5" x14ac:dyDescent="0.25">
      <c r="A1776" s="3">
        <f>RSI!A1776</f>
        <v>44600</v>
      </c>
      <c r="B1776" s="2">
        <f>RSI!B1776</f>
        <v>1.9225000000000001</v>
      </c>
      <c r="C1776" s="2">
        <f>RSI!I1776</f>
        <v>66.869377841910136</v>
      </c>
      <c r="D1776" s="2">
        <f>MACD!E1776</f>
        <v>-4.7627571451018813E-2</v>
      </c>
      <c r="E1776" s="2">
        <f>MACD!F1776</f>
        <v>-6.0614638715071958E-3</v>
      </c>
      <c r="F1776" s="2">
        <f>'Moving Avg'!D1776</f>
        <v>1.8530799999999998</v>
      </c>
      <c r="G1776" s="2">
        <f>'Moving Avg'!F1776</f>
        <v>1.7794750000000001</v>
      </c>
      <c r="H1776" s="2">
        <f>'Moving Avg'!G1776</f>
        <v>1.8467139999999997</v>
      </c>
      <c r="I1776" s="2">
        <f>'Moving Avg'!H1776</f>
        <v>2.2222914999999985</v>
      </c>
      <c r="J1776" s="6" t="str">
        <f>OBV!F1776</f>
        <v>BULLISH</v>
      </c>
      <c r="K1776" s="6" t="str">
        <f>OBV!G1776</f>
        <v>WEAK</v>
      </c>
      <c r="L1776" s="6" t="str">
        <f>OBV!H1776</f>
        <v>CONFIRMED BULLISH</v>
      </c>
      <c r="M1776" s="8">
        <f t="shared" si="270"/>
        <v>25</v>
      </c>
      <c r="N1776" s="8">
        <f t="shared" si="271"/>
        <v>100</v>
      </c>
      <c r="O1776" s="8">
        <f t="shared" si="272"/>
        <v>0</v>
      </c>
      <c r="P1776" s="8">
        <f t="shared" si="273"/>
        <v>67</v>
      </c>
      <c r="Q1776" s="9">
        <f t="shared" si="274"/>
        <v>53.8</v>
      </c>
      <c r="R1776" s="9">
        <f t="shared" si="275"/>
        <v>41.75</v>
      </c>
      <c r="S1776" s="9">
        <f t="shared" si="276"/>
        <v>48.900000000000006</v>
      </c>
      <c r="T1776" s="9">
        <f t="shared" si="277"/>
        <v>48</v>
      </c>
      <c r="U1776" s="8">
        <f t="shared" si="278"/>
        <v>48.15</v>
      </c>
      <c r="V1776" s="8">
        <f t="shared" si="279"/>
        <v>48.112499999999997</v>
      </c>
    </row>
    <row r="1777" spans="1:22" ht="13.5" x14ac:dyDescent="0.25">
      <c r="A1777" s="3">
        <f>RSI!A1777</f>
        <v>44601</v>
      </c>
      <c r="B1777" s="2">
        <f>RSI!B1777</f>
        <v>1.96</v>
      </c>
      <c r="C1777" s="2">
        <f>RSI!I1777</f>
        <v>70.453255409877286</v>
      </c>
      <c r="D1777" s="2">
        <f>MACD!E1777</f>
        <v>-6.4959987953438159E-2</v>
      </c>
      <c r="E1777" s="2">
        <f>MACD!F1777</f>
        <v>-1.7841168687893389E-2</v>
      </c>
      <c r="F1777" s="2">
        <f>'Moving Avg'!D1777</f>
        <v>1.88872</v>
      </c>
      <c r="G1777" s="2">
        <f>'Moving Avg'!F1777</f>
        <v>1.7911950000000001</v>
      </c>
      <c r="H1777" s="2">
        <f>'Moving Avg'!G1777</f>
        <v>1.8474639999999996</v>
      </c>
      <c r="I1777" s="2">
        <f>'Moving Avg'!H1777</f>
        <v>2.2200409999999984</v>
      </c>
      <c r="J1777" s="6" t="str">
        <f>OBV!F1777</f>
        <v>BULLISH</v>
      </c>
      <c r="K1777" s="6" t="str">
        <f>OBV!G1777</f>
        <v>WEAK</v>
      </c>
      <c r="L1777" s="6" t="str">
        <f>OBV!H1777</f>
        <v>CONFIRMED BULLISH</v>
      </c>
      <c r="M1777" s="8">
        <f t="shared" si="270"/>
        <v>0</v>
      </c>
      <c r="N1777" s="8">
        <f t="shared" si="271"/>
        <v>100</v>
      </c>
      <c r="O1777" s="8">
        <f t="shared" si="272"/>
        <v>0</v>
      </c>
      <c r="P1777" s="8">
        <f t="shared" si="273"/>
        <v>67</v>
      </c>
      <c r="Q1777" s="9">
        <f t="shared" si="274"/>
        <v>45.05</v>
      </c>
      <c r="R1777" s="9">
        <f t="shared" si="275"/>
        <v>36.75</v>
      </c>
      <c r="S1777" s="9">
        <f t="shared" si="276"/>
        <v>45.150000000000006</v>
      </c>
      <c r="T1777" s="9">
        <f t="shared" si="277"/>
        <v>41.75</v>
      </c>
      <c r="U1777" s="8">
        <f t="shared" si="278"/>
        <v>42.31666666666667</v>
      </c>
      <c r="V1777" s="8">
        <f t="shared" si="279"/>
        <v>42.174999999999997</v>
      </c>
    </row>
    <row r="1778" spans="1:22" ht="13.5" x14ac:dyDescent="0.25">
      <c r="A1778" s="3">
        <f>RSI!A1778</f>
        <v>44602</v>
      </c>
      <c r="B1778" s="2">
        <f>RSI!B1778</f>
        <v>2.0163000000000002</v>
      </c>
      <c r="C1778" s="2">
        <f>RSI!I1778</f>
        <v>74.851655960871085</v>
      </c>
      <c r="D1778" s="2">
        <f>MACD!E1778</f>
        <v>-8.3210058000024123E-2</v>
      </c>
      <c r="E1778" s="2">
        <f>MACD!F1778</f>
        <v>-3.0914946550319539E-2</v>
      </c>
      <c r="F1778" s="2">
        <f>'Moving Avg'!D1778</f>
        <v>1.9356200000000001</v>
      </c>
      <c r="G1778" s="2">
        <f>'Moving Avg'!F1778</f>
        <v>1.8047949999999999</v>
      </c>
      <c r="H1778" s="2">
        <f>'Moving Avg'!G1778</f>
        <v>1.84934</v>
      </c>
      <c r="I1778" s="2">
        <f>'Moving Avg'!H1778</f>
        <v>2.218071999999998</v>
      </c>
      <c r="J1778" s="6" t="str">
        <f>OBV!F1778</f>
        <v>BULLISH</v>
      </c>
      <c r="K1778" s="6" t="str">
        <f>OBV!G1778</f>
        <v>WEAK</v>
      </c>
      <c r="L1778" s="6" t="str">
        <f>OBV!H1778</f>
        <v>CONFIRMED BULLISH</v>
      </c>
      <c r="M1778" s="8">
        <f t="shared" si="270"/>
        <v>0</v>
      </c>
      <c r="N1778" s="8">
        <f t="shared" si="271"/>
        <v>100</v>
      </c>
      <c r="O1778" s="8">
        <f t="shared" si="272"/>
        <v>0</v>
      </c>
      <c r="P1778" s="8">
        <f t="shared" si="273"/>
        <v>67</v>
      </c>
      <c r="Q1778" s="9">
        <f t="shared" si="274"/>
        <v>45.05</v>
      </c>
      <c r="R1778" s="9">
        <f t="shared" si="275"/>
        <v>36.75</v>
      </c>
      <c r="S1778" s="9">
        <f t="shared" si="276"/>
        <v>45.150000000000006</v>
      </c>
      <c r="T1778" s="9">
        <f t="shared" si="277"/>
        <v>41.75</v>
      </c>
      <c r="U1778" s="8">
        <f t="shared" si="278"/>
        <v>42.31666666666667</v>
      </c>
      <c r="V1778" s="8">
        <f t="shared" si="279"/>
        <v>42.174999999999997</v>
      </c>
    </row>
    <row r="1779" spans="1:22" ht="13.5" x14ac:dyDescent="0.25">
      <c r="A1779" s="3">
        <f>RSI!A1779</f>
        <v>44603</v>
      </c>
      <c r="B1779" s="2">
        <f>RSI!B1779</f>
        <v>2.1006999999999998</v>
      </c>
      <c r="C1779" s="2">
        <f>RSI!I1779</f>
        <v>79.72443609295172</v>
      </c>
      <c r="D1779" s="2">
        <f>MACD!E1779</f>
        <v>-0.10601897261771942</v>
      </c>
      <c r="E1779" s="2">
        <f>MACD!F1779</f>
        <v>-4.5935751763799521E-2</v>
      </c>
      <c r="F1779" s="2">
        <f>'Moving Avg'!D1779</f>
        <v>1.9844000000000002</v>
      </c>
      <c r="G1779" s="2">
        <f>'Moving Avg'!F1779</f>
        <v>1.8193300000000001</v>
      </c>
      <c r="H1779" s="2">
        <f>'Moving Avg'!G1779</f>
        <v>1.8529040000000001</v>
      </c>
      <c r="I1779" s="2">
        <f>'Moving Avg'!H1779</f>
        <v>2.2165249999999981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  <c r="M1779" s="8">
        <f t="shared" si="270"/>
        <v>0</v>
      </c>
      <c r="N1779" s="8">
        <f t="shared" si="271"/>
        <v>100</v>
      </c>
      <c r="O1779" s="8">
        <f t="shared" si="272"/>
        <v>0</v>
      </c>
      <c r="P1779" s="8">
        <f t="shared" si="273"/>
        <v>67</v>
      </c>
      <c r="Q1779" s="9">
        <f t="shared" si="274"/>
        <v>45.05</v>
      </c>
      <c r="R1779" s="9">
        <f t="shared" si="275"/>
        <v>36.75</v>
      </c>
      <c r="S1779" s="9">
        <f t="shared" si="276"/>
        <v>45.150000000000006</v>
      </c>
      <c r="T1779" s="9">
        <f t="shared" si="277"/>
        <v>41.75</v>
      </c>
      <c r="U1779" s="8">
        <f t="shared" si="278"/>
        <v>42.31666666666667</v>
      </c>
      <c r="V1779" s="8">
        <f t="shared" si="279"/>
        <v>42.174999999999997</v>
      </c>
    </row>
    <row r="1780" spans="1:22" ht="13.5" x14ac:dyDescent="0.25">
      <c r="A1780" s="3">
        <f>RSI!A1780</f>
        <v>44606</v>
      </c>
      <c r="B1780" s="2">
        <f>RSI!B1780</f>
        <v>2.1945000000000001</v>
      </c>
      <c r="C1780" s="2">
        <f>RSI!I1780</f>
        <v>83.541309644738106</v>
      </c>
      <c r="D1780" s="2">
        <f>MACD!E1780</f>
        <v>-0.12658243594932994</v>
      </c>
      <c r="E1780" s="2">
        <f>MACD!F1780</f>
        <v>-6.2065088600905607E-2</v>
      </c>
      <c r="F1780" s="2">
        <f>'Moving Avg'!D1780</f>
        <v>2.0388000000000002</v>
      </c>
      <c r="G1780" s="2">
        <f>'Moving Avg'!F1780</f>
        <v>1.8385549999999999</v>
      </c>
      <c r="H1780" s="2">
        <f>'Moving Avg'!G1780</f>
        <v>1.8604080000000003</v>
      </c>
      <c r="I1780" s="2">
        <f>'Moving Avg'!H1780</f>
        <v>2.2154469999999979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  <c r="M1780" s="8">
        <f t="shared" si="270"/>
        <v>0</v>
      </c>
      <c r="N1780" s="8">
        <f t="shared" si="271"/>
        <v>100</v>
      </c>
      <c r="O1780" s="8">
        <f t="shared" si="272"/>
        <v>0</v>
      </c>
      <c r="P1780" s="8">
        <f t="shared" si="273"/>
        <v>67</v>
      </c>
      <c r="Q1780" s="9">
        <f t="shared" si="274"/>
        <v>45.05</v>
      </c>
      <c r="R1780" s="9">
        <f t="shared" si="275"/>
        <v>36.75</v>
      </c>
      <c r="S1780" s="9">
        <f t="shared" si="276"/>
        <v>45.150000000000006</v>
      </c>
      <c r="T1780" s="9">
        <f t="shared" si="277"/>
        <v>41.75</v>
      </c>
      <c r="U1780" s="8">
        <f t="shared" si="278"/>
        <v>42.31666666666667</v>
      </c>
      <c r="V1780" s="8">
        <f t="shared" si="279"/>
        <v>42.174999999999997</v>
      </c>
    </row>
    <row r="1781" spans="1:22" ht="13.5" x14ac:dyDescent="0.25">
      <c r="A1781" s="3">
        <f>RSI!A1781</f>
        <v>44607</v>
      </c>
      <c r="B1781" s="2">
        <f>RSI!B1781</f>
        <v>2.2694999999999999</v>
      </c>
      <c r="C1781" s="2">
        <f>RSI!I1781</f>
        <v>85.837090451490226</v>
      </c>
      <c r="D1781" s="2">
        <f>MACD!E1781</f>
        <v>-0.15150956607011512</v>
      </c>
      <c r="E1781" s="2">
        <f>MACD!F1781</f>
        <v>-7.9953984094747507E-2</v>
      </c>
      <c r="F1781" s="2">
        <f>'Moving Avg'!D1781</f>
        <v>2.1082000000000001</v>
      </c>
      <c r="G1781" s="2">
        <f>'Moving Avg'!F1781</f>
        <v>1.8615299999999997</v>
      </c>
      <c r="H1781" s="2">
        <f>'Moving Avg'!G1781</f>
        <v>1.8694120000000001</v>
      </c>
      <c r="I1781" s="2">
        <f>'Moving Avg'!H1781</f>
        <v>2.2147439999999978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  <c r="M1781" s="8">
        <f t="shared" si="270"/>
        <v>0</v>
      </c>
      <c r="N1781" s="8">
        <f t="shared" si="271"/>
        <v>100</v>
      </c>
      <c r="O1781" s="8">
        <f t="shared" si="272"/>
        <v>0</v>
      </c>
      <c r="P1781" s="8">
        <f t="shared" si="273"/>
        <v>67</v>
      </c>
      <c r="Q1781" s="9">
        <f t="shared" si="274"/>
        <v>45.05</v>
      </c>
      <c r="R1781" s="9">
        <f t="shared" si="275"/>
        <v>36.75</v>
      </c>
      <c r="S1781" s="9">
        <f t="shared" si="276"/>
        <v>45.150000000000006</v>
      </c>
      <c r="T1781" s="9">
        <f t="shared" si="277"/>
        <v>41.75</v>
      </c>
      <c r="U1781" s="8">
        <f t="shared" si="278"/>
        <v>42.31666666666667</v>
      </c>
      <c r="V1781" s="8">
        <f t="shared" si="279"/>
        <v>42.174999999999997</v>
      </c>
    </row>
    <row r="1782" spans="1:22" ht="13.5" x14ac:dyDescent="0.25">
      <c r="A1782" s="3">
        <f>RSI!A1782</f>
        <v>44608</v>
      </c>
      <c r="B1782" s="2">
        <f>RSI!B1782</f>
        <v>2.3633000000000002</v>
      </c>
      <c r="C1782" s="2">
        <f>RSI!I1782</f>
        <v>88.077071499898793</v>
      </c>
      <c r="D1782" s="2">
        <f>MACD!E1782</f>
        <v>-0.1818187470357433</v>
      </c>
      <c r="E1782" s="2">
        <f>MACD!F1782</f>
        <v>-0.10032693668294668</v>
      </c>
      <c r="F1782" s="2">
        <f>'Moving Avg'!D1782</f>
        <v>2.18886</v>
      </c>
      <c r="G1782" s="2">
        <f>'Moving Avg'!F1782</f>
        <v>1.8929500000000001</v>
      </c>
      <c r="H1782" s="2">
        <f>'Moving Avg'!G1782</f>
        <v>1.8802920000000001</v>
      </c>
      <c r="I1782" s="2">
        <f>'Moving Avg'!H1782</f>
        <v>2.2145099999999984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  <c r="M1782" s="8">
        <f t="shared" si="270"/>
        <v>0</v>
      </c>
      <c r="N1782" s="8">
        <f t="shared" si="271"/>
        <v>100</v>
      </c>
      <c r="O1782" s="8">
        <f t="shared" si="272"/>
        <v>0</v>
      </c>
      <c r="P1782" s="8">
        <f t="shared" si="273"/>
        <v>67</v>
      </c>
      <c r="Q1782" s="9">
        <f t="shared" si="274"/>
        <v>45.05</v>
      </c>
      <c r="R1782" s="9">
        <f t="shared" si="275"/>
        <v>36.75</v>
      </c>
      <c r="S1782" s="9">
        <f t="shared" si="276"/>
        <v>45.150000000000006</v>
      </c>
      <c r="T1782" s="9">
        <f t="shared" si="277"/>
        <v>41.75</v>
      </c>
      <c r="U1782" s="8">
        <f t="shared" si="278"/>
        <v>42.31666666666667</v>
      </c>
      <c r="V1782" s="8">
        <f t="shared" si="279"/>
        <v>42.174999999999997</v>
      </c>
    </row>
    <row r="1783" spans="1:22" ht="13.5" x14ac:dyDescent="0.25">
      <c r="A1783" s="3">
        <f>RSI!A1783</f>
        <v>44609</v>
      </c>
      <c r="B1783" s="2">
        <f>RSI!B1783</f>
        <v>2.3633000000000002</v>
      </c>
      <c r="C1783" s="2">
        <f>RSI!I1783</f>
        <v>88.077071499898793</v>
      </c>
      <c r="D1783" s="2">
        <f>MACD!E1783</f>
        <v>-0.21012002845285105</v>
      </c>
      <c r="E1783" s="2">
        <f>MACD!F1783</f>
        <v>-0.12228555503692756</v>
      </c>
      <c r="F1783" s="2">
        <f>'Moving Avg'!D1783</f>
        <v>2.2582599999999999</v>
      </c>
      <c r="G1783" s="2">
        <f>'Moving Avg'!F1783</f>
        <v>1.9243700000000004</v>
      </c>
      <c r="H1783" s="2">
        <f>'Moving Avg'!G1783</f>
        <v>1.8900460000000001</v>
      </c>
      <c r="I1783" s="2">
        <f>'Moving Avg'!H1783</f>
        <v>2.2142759999999986</v>
      </c>
      <c r="J1783" s="6" t="str">
        <f>OBV!F1783</f>
        <v>BULLISH</v>
      </c>
      <c r="K1783" s="6" t="str">
        <f>OBV!G1783</f>
        <v>WEAK</v>
      </c>
      <c r="L1783" s="6" t="str">
        <f>OBV!H1783</f>
        <v>CONFIRMED BULLISH</v>
      </c>
      <c r="M1783" s="8">
        <f t="shared" si="270"/>
        <v>0</v>
      </c>
      <c r="N1783" s="8">
        <f t="shared" si="271"/>
        <v>100</v>
      </c>
      <c r="O1783" s="8">
        <f t="shared" si="272"/>
        <v>50</v>
      </c>
      <c r="P1783" s="8">
        <f t="shared" si="273"/>
        <v>67</v>
      </c>
      <c r="Q1783" s="9">
        <f t="shared" si="274"/>
        <v>52.55</v>
      </c>
      <c r="R1783" s="9">
        <f t="shared" si="275"/>
        <v>54.25</v>
      </c>
      <c r="S1783" s="9">
        <f t="shared" si="276"/>
        <v>57.650000000000006</v>
      </c>
      <c r="T1783" s="9">
        <f t="shared" si="277"/>
        <v>54.25</v>
      </c>
      <c r="U1783" s="8">
        <f t="shared" si="278"/>
        <v>54.816666666666663</v>
      </c>
      <c r="V1783" s="8">
        <f t="shared" si="279"/>
        <v>54.674999999999997</v>
      </c>
    </row>
    <row r="1784" spans="1:22" ht="13.5" x14ac:dyDescent="0.25">
      <c r="A1784" s="3">
        <f>RSI!A1784</f>
        <v>44610</v>
      </c>
      <c r="B1784" s="2">
        <f>RSI!B1784</f>
        <v>2.3633000000000002</v>
      </c>
      <c r="C1784" s="2">
        <f>RSI!I1784</f>
        <v>88.077071499898793</v>
      </c>
      <c r="D1784" s="2">
        <f>MACD!E1784</f>
        <v>-0.22498718593402822</v>
      </c>
      <c r="E1784" s="2">
        <f>MACD!F1784</f>
        <v>-0.14282588121634771</v>
      </c>
      <c r="F1784" s="2">
        <f>'Moving Avg'!D1784</f>
        <v>2.3107800000000003</v>
      </c>
      <c r="G1784" s="2">
        <f>'Moving Avg'!F1784</f>
        <v>1.9557900000000004</v>
      </c>
      <c r="H1784" s="2">
        <f>'Moving Avg'!G1784</f>
        <v>1.8992380000000002</v>
      </c>
      <c r="I1784" s="2">
        <f>'Moving Avg'!H1784</f>
        <v>2.2140419999999987</v>
      </c>
      <c r="J1784" s="6" t="str">
        <f>OBV!F1784</f>
        <v>BULLISH</v>
      </c>
      <c r="K1784" s="6" t="str">
        <f>OBV!G1784</f>
        <v>WEAK</v>
      </c>
      <c r="L1784" s="6" t="str">
        <f>OBV!H1784</f>
        <v>CONFIRMED BULLISH</v>
      </c>
      <c r="M1784" s="8">
        <f t="shared" si="270"/>
        <v>0</v>
      </c>
      <c r="N1784" s="8">
        <f t="shared" si="271"/>
        <v>100</v>
      </c>
      <c r="O1784" s="8">
        <f t="shared" si="272"/>
        <v>50</v>
      </c>
      <c r="P1784" s="8">
        <f t="shared" si="273"/>
        <v>67</v>
      </c>
      <c r="Q1784" s="9">
        <f t="shared" si="274"/>
        <v>52.55</v>
      </c>
      <c r="R1784" s="9">
        <f t="shared" si="275"/>
        <v>54.25</v>
      </c>
      <c r="S1784" s="9">
        <f t="shared" si="276"/>
        <v>57.650000000000006</v>
      </c>
      <c r="T1784" s="9">
        <f t="shared" si="277"/>
        <v>54.25</v>
      </c>
      <c r="U1784" s="8">
        <f t="shared" si="278"/>
        <v>54.816666666666663</v>
      </c>
      <c r="V1784" s="8">
        <f t="shared" si="279"/>
        <v>54.674999999999997</v>
      </c>
    </row>
    <row r="1785" spans="1:22" ht="13.5" x14ac:dyDescent="0.25">
      <c r="A1785" s="3">
        <f>RSI!A1785</f>
        <v>44613</v>
      </c>
      <c r="B1785" s="2">
        <f>RSI!B1785</f>
        <v>2.4007999999999998</v>
      </c>
      <c r="C1785" s="2">
        <f>RSI!I1785</f>
        <v>88.949735416000905</v>
      </c>
      <c r="D1785" s="2">
        <f>MACD!E1785</f>
        <v>-0.23251345249695587</v>
      </c>
      <c r="E1785" s="2">
        <f>MACD!F1785</f>
        <v>-0.16076339547246934</v>
      </c>
      <c r="F1785" s="2">
        <f>'Moving Avg'!D1785</f>
        <v>2.3520400000000001</v>
      </c>
      <c r="G1785" s="2">
        <f>'Moving Avg'!F1785</f>
        <v>1.9890850000000004</v>
      </c>
      <c r="H1785" s="2">
        <f>'Moving Avg'!G1785</f>
        <v>1.9091800000000003</v>
      </c>
      <c r="I1785" s="2">
        <f>'Moving Avg'!H1785</f>
        <v>2.2139954999999985</v>
      </c>
      <c r="J1785" s="6" t="str">
        <f>OBV!F1785</f>
        <v>BULLISH</v>
      </c>
      <c r="K1785" s="6" t="str">
        <f>OBV!G1785</f>
        <v>WEAK</v>
      </c>
      <c r="L1785" s="6" t="str">
        <f>OBV!H1785</f>
        <v>CONFIRMED BULLISH</v>
      </c>
      <c r="M1785" s="8">
        <f t="shared" si="270"/>
        <v>0</v>
      </c>
      <c r="N1785" s="8">
        <f t="shared" si="271"/>
        <v>100</v>
      </c>
      <c r="O1785" s="8">
        <f t="shared" si="272"/>
        <v>50</v>
      </c>
      <c r="P1785" s="8">
        <f t="shared" si="273"/>
        <v>67</v>
      </c>
      <c r="Q1785" s="9">
        <f t="shared" si="274"/>
        <v>52.55</v>
      </c>
      <c r="R1785" s="9">
        <f t="shared" si="275"/>
        <v>54.25</v>
      </c>
      <c r="S1785" s="9">
        <f t="shared" si="276"/>
        <v>57.650000000000006</v>
      </c>
      <c r="T1785" s="9">
        <f t="shared" si="277"/>
        <v>54.25</v>
      </c>
      <c r="U1785" s="8">
        <f t="shared" si="278"/>
        <v>54.816666666666663</v>
      </c>
      <c r="V1785" s="8">
        <f t="shared" si="279"/>
        <v>54.674999999999997</v>
      </c>
    </row>
    <row r="1786" spans="1:22" ht="13.5" x14ac:dyDescent="0.25">
      <c r="A1786" s="3">
        <f>RSI!A1786</f>
        <v>44614</v>
      </c>
      <c r="B1786" s="2">
        <f>RSI!B1786</f>
        <v>2.4007999999999998</v>
      </c>
      <c r="C1786" s="2">
        <f>RSI!I1786</f>
        <v>88.949735416000905</v>
      </c>
      <c r="D1786" s="2">
        <f>MACD!E1786</f>
        <v>-0.24121108638532385</v>
      </c>
      <c r="E1786" s="2">
        <f>MACD!F1786</f>
        <v>-0.17685293365504023</v>
      </c>
      <c r="F1786" s="2">
        <f>'Moving Avg'!D1786</f>
        <v>2.3783000000000003</v>
      </c>
      <c r="G1786" s="2">
        <f>'Moving Avg'!F1786</f>
        <v>2.0228449999999998</v>
      </c>
      <c r="H1786" s="2">
        <f>'Moving Avg'!G1786</f>
        <v>1.9187460000000005</v>
      </c>
      <c r="I1786" s="2">
        <f>'Moving Avg'!H1786</f>
        <v>2.2142769999999987</v>
      </c>
      <c r="J1786" s="6" t="str">
        <f>OBV!F1786</f>
        <v>BULLISH</v>
      </c>
      <c r="K1786" s="6" t="str">
        <f>OBV!G1786</f>
        <v>WEAK</v>
      </c>
      <c r="L1786" s="6" t="str">
        <f>OBV!H1786</f>
        <v>CONFIRMED BULLISH</v>
      </c>
      <c r="M1786" s="8">
        <f t="shared" si="270"/>
        <v>0</v>
      </c>
      <c r="N1786" s="8">
        <f t="shared" si="271"/>
        <v>100</v>
      </c>
      <c r="O1786" s="8">
        <f t="shared" si="272"/>
        <v>50</v>
      </c>
      <c r="P1786" s="8">
        <f t="shared" si="273"/>
        <v>67</v>
      </c>
      <c r="Q1786" s="9">
        <f t="shared" si="274"/>
        <v>52.55</v>
      </c>
      <c r="R1786" s="9">
        <f t="shared" si="275"/>
        <v>54.25</v>
      </c>
      <c r="S1786" s="9">
        <f t="shared" si="276"/>
        <v>57.650000000000006</v>
      </c>
      <c r="T1786" s="9">
        <f t="shared" si="277"/>
        <v>54.25</v>
      </c>
      <c r="U1786" s="8">
        <f t="shared" si="278"/>
        <v>54.816666666666663</v>
      </c>
      <c r="V1786" s="8">
        <f t="shared" si="279"/>
        <v>54.674999999999997</v>
      </c>
    </row>
    <row r="1787" spans="1:22" ht="13.5" x14ac:dyDescent="0.25">
      <c r="A1787" s="3">
        <f>RSI!A1787</f>
        <v>44615</v>
      </c>
      <c r="B1787" s="2">
        <f>RSI!B1787</f>
        <v>2.3256999999999999</v>
      </c>
      <c r="C1787" s="2">
        <f>RSI!I1787</f>
        <v>76.025588004802984</v>
      </c>
      <c r="D1787" s="2">
        <f>MACD!E1787</f>
        <v>-0.23939514613962576</v>
      </c>
      <c r="E1787" s="2">
        <f>MACD!F1787</f>
        <v>-0.18936137615195736</v>
      </c>
      <c r="F1787" s="2">
        <f>'Moving Avg'!D1787</f>
        <v>2.3707799999999999</v>
      </c>
      <c r="G1787" s="2">
        <f>'Moving Avg'!F1787</f>
        <v>2.0528499999999998</v>
      </c>
      <c r="H1787" s="2">
        <f>'Moving Avg'!G1787</f>
        <v>1.9277480000000002</v>
      </c>
      <c r="I1787" s="2">
        <f>'Moving Avg'!H1787</f>
        <v>2.2138549999999988</v>
      </c>
      <c r="J1787" s="6" t="str">
        <f>OBV!F1787</f>
        <v>BULLISH</v>
      </c>
      <c r="K1787" s="6" t="str">
        <f>OBV!G1787</f>
        <v>NEUTRAL</v>
      </c>
      <c r="L1787" s="6" t="str">
        <f>OBV!H1787</f>
        <v>BULLISH DIVERGENCE</v>
      </c>
      <c r="M1787" s="8">
        <f t="shared" si="270"/>
        <v>0</v>
      </c>
      <c r="N1787" s="8">
        <f t="shared" si="271"/>
        <v>100</v>
      </c>
      <c r="O1787" s="8">
        <f t="shared" si="272"/>
        <v>50</v>
      </c>
      <c r="P1787" s="8">
        <f t="shared" si="273"/>
        <v>66.5</v>
      </c>
      <c r="Q1787" s="9">
        <f t="shared" si="274"/>
        <v>52.475000000000001</v>
      </c>
      <c r="R1787" s="9">
        <f t="shared" si="275"/>
        <v>54.125</v>
      </c>
      <c r="S1787" s="9">
        <f t="shared" si="276"/>
        <v>57.424999999999997</v>
      </c>
      <c r="T1787" s="9">
        <f t="shared" si="277"/>
        <v>54.125</v>
      </c>
      <c r="U1787" s="8">
        <f t="shared" si="278"/>
        <v>54.67499999999999</v>
      </c>
      <c r="V1787" s="8">
        <f t="shared" si="279"/>
        <v>54.537499999999994</v>
      </c>
    </row>
    <row r="1788" spans="1:22" ht="13.5" x14ac:dyDescent="0.25">
      <c r="A1788" s="3">
        <f>RSI!A1788</f>
        <v>44616</v>
      </c>
      <c r="B1788" s="2">
        <f>RSI!B1788</f>
        <v>2.3069999999999999</v>
      </c>
      <c r="C1788" s="2">
        <f>RSI!I1788</f>
        <v>73.174545899462615</v>
      </c>
      <c r="D1788" s="2">
        <f>MACD!E1788</f>
        <v>-0.22936504884012332</v>
      </c>
      <c r="E1788" s="2">
        <f>MACD!F1788</f>
        <v>-0.19736211068959056</v>
      </c>
      <c r="F1788" s="2">
        <f>'Moving Avg'!D1788</f>
        <v>2.3595199999999998</v>
      </c>
      <c r="G1788" s="2">
        <f>'Moving Avg'!F1788</f>
        <v>2.0814549999999996</v>
      </c>
      <c r="H1788" s="2">
        <f>'Moving Avg'!G1788</f>
        <v>1.9354380000000004</v>
      </c>
      <c r="I1788" s="2">
        <f>'Moving Avg'!H1788</f>
        <v>2.2133394999999987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  <c r="M1788" s="8">
        <f t="shared" si="270"/>
        <v>0</v>
      </c>
      <c r="N1788" s="8">
        <f t="shared" si="271"/>
        <v>100</v>
      </c>
      <c r="O1788" s="8">
        <f t="shared" si="272"/>
        <v>50</v>
      </c>
      <c r="P1788" s="8">
        <f t="shared" si="273"/>
        <v>66.5</v>
      </c>
      <c r="Q1788" s="9">
        <f t="shared" si="274"/>
        <v>52.475000000000001</v>
      </c>
      <c r="R1788" s="9">
        <f t="shared" si="275"/>
        <v>54.125</v>
      </c>
      <c r="S1788" s="9">
        <f t="shared" si="276"/>
        <v>57.424999999999997</v>
      </c>
      <c r="T1788" s="9">
        <f t="shared" si="277"/>
        <v>54.125</v>
      </c>
      <c r="U1788" s="8">
        <f t="shared" si="278"/>
        <v>54.67499999999999</v>
      </c>
      <c r="V1788" s="8">
        <f t="shared" si="279"/>
        <v>54.537499999999994</v>
      </c>
    </row>
    <row r="1789" spans="1:22" ht="13.5" x14ac:dyDescent="0.25">
      <c r="A1789" s="3">
        <f>RSI!A1789</f>
        <v>44617</v>
      </c>
      <c r="B1789" s="2">
        <f>RSI!B1789</f>
        <v>2.2038000000000002</v>
      </c>
      <c r="C1789" s="2">
        <f>RSI!I1789</f>
        <v>59.837991889809246</v>
      </c>
      <c r="D1789" s="2">
        <f>MACD!E1789</f>
        <v>-0.2015766244733892</v>
      </c>
      <c r="E1789" s="2">
        <f>MACD!F1789</f>
        <v>-0.1982050134463503</v>
      </c>
      <c r="F1789" s="2">
        <f>'Moving Avg'!D1789</f>
        <v>2.3276200000000005</v>
      </c>
      <c r="G1789" s="2">
        <f>'Moving Avg'!F1789</f>
        <v>2.1048999999999998</v>
      </c>
      <c r="H1789" s="2">
        <f>'Moving Avg'!G1789</f>
        <v>1.9410640000000003</v>
      </c>
      <c r="I1789" s="2">
        <f>'Moving Avg'!H1789</f>
        <v>2.2126829999999988</v>
      </c>
      <c r="J1789" s="6" t="str">
        <f>OBV!F1789</f>
        <v>BULLISH</v>
      </c>
      <c r="K1789" s="6" t="str">
        <f>OBV!G1789</f>
        <v>NEUTRAL</v>
      </c>
      <c r="L1789" s="6" t="str">
        <f>OBV!H1789</f>
        <v>BULLISH DIVERGENCE</v>
      </c>
      <c r="M1789" s="8">
        <f t="shared" si="270"/>
        <v>25</v>
      </c>
      <c r="N1789" s="8">
        <f t="shared" si="271"/>
        <v>45</v>
      </c>
      <c r="O1789" s="8">
        <f t="shared" si="272"/>
        <v>50</v>
      </c>
      <c r="P1789" s="8">
        <f t="shared" si="273"/>
        <v>66.5</v>
      </c>
      <c r="Q1789" s="9">
        <f t="shared" si="274"/>
        <v>41.975000000000001</v>
      </c>
      <c r="R1789" s="9">
        <f t="shared" si="275"/>
        <v>48.125</v>
      </c>
      <c r="S1789" s="9">
        <f t="shared" si="276"/>
        <v>52.924999999999997</v>
      </c>
      <c r="T1789" s="9">
        <f t="shared" si="277"/>
        <v>46.625</v>
      </c>
      <c r="U1789" s="8">
        <f t="shared" si="278"/>
        <v>47.67499999999999</v>
      </c>
      <c r="V1789" s="8">
        <f t="shared" si="279"/>
        <v>47.412499999999994</v>
      </c>
    </row>
    <row r="1790" spans="1:22" ht="13.5" x14ac:dyDescent="0.25">
      <c r="A1790" s="3">
        <f>RSI!A1790</f>
        <v>44620</v>
      </c>
      <c r="B1790" s="2">
        <f>RSI!B1790</f>
        <v>2.2976000000000001</v>
      </c>
      <c r="C1790" s="2">
        <f>RSI!I1790</f>
        <v>65.918146487082382</v>
      </c>
      <c r="D1790" s="2">
        <f>MACD!E1790</f>
        <v>-0.17120020510374401</v>
      </c>
      <c r="E1790" s="2">
        <f>MACD!F1790</f>
        <v>-0.19280405177782906</v>
      </c>
      <c r="F1790" s="2">
        <f>'Moving Avg'!D1790</f>
        <v>2.3069800000000003</v>
      </c>
      <c r="G1790" s="2">
        <f>'Moving Avg'!F1790</f>
        <v>2.13069</v>
      </c>
      <c r="H1790" s="2">
        <f>'Moving Avg'!G1790</f>
        <v>1.9485660000000002</v>
      </c>
      <c r="I1790" s="2">
        <f>'Moving Avg'!H1790</f>
        <v>2.2121204999999988</v>
      </c>
      <c r="J1790" s="6" t="str">
        <f>OBV!F1790</f>
        <v>BULLISH</v>
      </c>
      <c r="K1790" s="6" t="str">
        <f>OBV!G1790</f>
        <v>NEUTRAL</v>
      </c>
      <c r="L1790" s="6" t="str">
        <f>OBV!H1790</f>
        <v>BULLISH DIVERGENCE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66.5</v>
      </c>
      <c r="Q1790" s="9">
        <f t="shared" si="274"/>
        <v>26.225000000000001</v>
      </c>
      <c r="R1790" s="9">
        <f t="shared" si="275"/>
        <v>39.125</v>
      </c>
      <c r="S1790" s="9">
        <f t="shared" si="276"/>
        <v>46.174999999999997</v>
      </c>
      <c r="T1790" s="9">
        <f t="shared" si="277"/>
        <v>35.375</v>
      </c>
      <c r="U1790" s="8">
        <f t="shared" si="278"/>
        <v>37.174999999999997</v>
      </c>
      <c r="V1790" s="8">
        <f t="shared" si="279"/>
        <v>36.724999999999994</v>
      </c>
    </row>
    <row r="1791" spans="1:22" ht="13.5" x14ac:dyDescent="0.25">
      <c r="A1791" s="3">
        <f>RSI!A1791</f>
        <v>44621</v>
      </c>
      <c r="B1791" s="2">
        <f>RSI!B1791</f>
        <v>2.3069999999999999</v>
      </c>
      <c r="C1791" s="2">
        <f>RSI!I1791</f>
        <v>66.466037001874369</v>
      </c>
      <c r="D1791" s="2">
        <f>MACD!E1791</f>
        <v>-0.13578278018332401</v>
      </c>
      <c r="E1791" s="2">
        <f>MACD!F1791</f>
        <v>-0.18139979745892806</v>
      </c>
      <c r="F1791" s="2">
        <f>'Moving Avg'!D1791</f>
        <v>2.2882199999999999</v>
      </c>
      <c r="G1791" s="2">
        <f>'Moving Avg'!F1791</f>
        <v>2.1569500000000006</v>
      </c>
      <c r="H1791" s="2">
        <f>'Moving Avg'!G1791</f>
        <v>1.9562560000000002</v>
      </c>
      <c r="I1791" s="2">
        <f>'Moving Avg'!H1791</f>
        <v>2.2116049999999983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66.5</v>
      </c>
      <c r="Q1791" s="9">
        <f t="shared" si="274"/>
        <v>26.225000000000001</v>
      </c>
      <c r="R1791" s="9">
        <f t="shared" si="275"/>
        <v>39.125</v>
      </c>
      <c r="S1791" s="9">
        <f t="shared" si="276"/>
        <v>46.174999999999997</v>
      </c>
      <c r="T1791" s="9">
        <f t="shared" si="277"/>
        <v>35.375</v>
      </c>
      <c r="U1791" s="8">
        <f t="shared" si="278"/>
        <v>37.174999999999997</v>
      </c>
      <c r="V1791" s="8">
        <f t="shared" si="279"/>
        <v>36.724999999999994</v>
      </c>
    </row>
    <row r="1792" spans="1:22" ht="13.5" x14ac:dyDescent="0.25">
      <c r="A1792" s="3">
        <f>RSI!A1792</f>
        <v>44622</v>
      </c>
      <c r="B1792" s="2">
        <f>RSI!B1792</f>
        <v>2.3069999999999999</v>
      </c>
      <c r="C1792" s="2">
        <f>RSI!I1792</f>
        <v>66.466037001874369</v>
      </c>
      <c r="D1792" s="2">
        <f>MACD!E1792</f>
        <v>-9.248328453133281E-2</v>
      </c>
      <c r="E1792" s="2">
        <f>MACD!F1792</f>
        <v>-0.16361649487340901</v>
      </c>
      <c r="F1792" s="2">
        <f>'Moving Avg'!D1792</f>
        <v>2.2844799999999998</v>
      </c>
      <c r="G1792" s="2">
        <f>'Moving Avg'!F1792</f>
        <v>2.1832100000000003</v>
      </c>
      <c r="H1792" s="2">
        <f>'Moving Avg'!G1792</f>
        <v>1.9639460000000002</v>
      </c>
      <c r="I1792" s="2">
        <f>'Moving Avg'!H1792</f>
        <v>2.2110894999999986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66.5</v>
      </c>
      <c r="Q1792" s="9">
        <f t="shared" si="274"/>
        <v>26.225000000000001</v>
      </c>
      <c r="R1792" s="9">
        <f t="shared" si="275"/>
        <v>39.125</v>
      </c>
      <c r="S1792" s="9">
        <f t="shared" si="276"/>
        <v>46.174999999999997</v>
      </c>
      <c r="T1792" s="9">
        <f t="shared" si="277"/>
        <v>35.375</v>
      </c>
      <c r="U1792" s="8">
        <f t="shared" si="278"/>
        <v>37.174999999999997</v>
      </c>
      <c r="V1792" s="8">
        <f t="shared" si="279"/>
        <v>36.724999999999994</v>
      </c>
    </row>
    <row r="1793" spans="1:22" ht="13.5" x14ac:dyDescent="0.25">
      <c r="A1793" s="3">
        <f>RSI!A1793</f>
        <v>44623</v>
      </c>
      <c r="B1793" s="2">
        <f>RSI!B1793</f>
        <v>2.3069999999999999</v>
      </c>
      <c r="C1793" s="2">
        <f>RSI!I1793</f>
        <v>66.466037001874369</v>
      </c>
      <c r="D1793" s="2">
        <f>MACD!E1793</f>
        <v>-5.6863642245227997E-2</v>
      </c>
      <c r="E1793" s="2">
        <f>MACD!F1793</f>
        <v>-0.14226592434777283</v>
      </c>
      <c r="F1793" s="2">
        <f>'Moving Avg'!D1793</f>
        <v>2.2844800000000003</v>
      </c>
      <c r="G1793" s="2">
        <f>'Moving Avg'!F1793</f>
        <v>2.2094700000000005</v>
      </c>
      <c r="H1793" s="2">
        <f>'Moving Avg'!G1793</f>
        <v>1.9716360000000004</v>
      </c>
      <c r="I1793" s="2">
        <f>'Moving Avg'!H1793</f>
        <v>2.2105739999999989</v>
      </c>
      <c r="J1793" s="6" t="str">
        <f>OBV!F1793</f>
        <v>BULLISH</v>
      </c>
      <c r="K1793" s="6" t="str">
        <f>OBV!G1793</f>
        <v>NEUTRAL</v>
      </c>
      <c r="L1793" s="6" t="str">
        <f>OBV!H1793</f>
        <v>NEUTRAL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49.5</v>
      </c>
      <c r="Q1793" s="9">
        <f t="shared" si="274"/>
        <v>23.675000000000001</v>
      </c>
      <c r="R1793" s="9">
        <f t="shared" si="275"/>
        <v>34.875</v>
      </c>
      <c r="S1793" s="9">
        <f t="shared" si="276"/>
        <v>38.525000000000006</v>
      </c>
      <c r="T1793" s="9">
        <f t="shared" si="277"/>
        <v>31.125</v>
      </c>
      <c r="U1793" s="8">
        <f t="shared" si="278"/>
        <v>32.358333333333334</v>
      </c>
      <c r="V1793" s="8">
        <f t="shared" si="279"/>
        <v>32.049999999999997</v>
      </c>
    </row>
    <row r="1794" spans="1:22" ht="13.5" x14ac:dyDescent="0.25">
      <c r="A1794" s="3">
        <f>RSI!A1794</f>
        <v>44624</v>
      </c>
      <c r="B1794" s="2">
        <f>RSI!B1794</f>
        <v>2.3069999999999999</v>
      </c>
      <c r="C1794" s="2">
        <f>RSI!I1794</f>
        <v>66.466037001874369</v>
      </c>
      <c r="D1794" s="2">
        <f>MACD!E1794</f>
        <v>-2.7666900941353489E-2</v>
      </c>
      <c r="E1794" s="2">
        <f>MACD!F1794</f>
        <v>-0.11934611966648896</v>
      </c>
      <c r="F1794" s="2">
        <f>'Moving Avg'!D1794</f>
        <v>2.3051200000000001</v>
      </c>
      <c r="G1794" s="2">
        <f>'Moving Avg'!F1794</f>
        <v>2.2319800000000005</v>
      </c>
      <c r="H1794" s="2">
        <f>'Moving Avg'!G1794</f>
        <v>1.9782000000000002</v>
      </c>
      <c r="I1794" s="2">
        <f>'Moving Avg'!H1794</f>
        <v>2.2100584999999988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83.5</v>
      </c>
      <c r="Q1794" s="9">
        <f t="shared" si="274"/>
        <v>28.774999999999999</v>
      </c>
      <c r="R1794" s="9">
        <f t="shared" si="275"/>
        <v>43.375</v>
      </c>
      <c r="S1794" s="9">
        <f t="shared" si="276"/>
        <v>53.825000000000003</v>
      </c>
      <c r="T1794" s="9">
        <f t="shared" si="277"/>
        <v>39.625</v>
      </c>
      <c r="U1794" s="8">
        <f t="shared" si="278"/>
        <v>41.991666666666667</v>
      </c>
      <c r="V1794" s="8">
        <f t="shared" si="279"/>
        <v>41.400000000000006</v>
      </c>
    </row>
    <row r="1795" spans="1:22" ht="13.5" x14ac:dyDescent="0.25">
      <c r="A1795" s="3">
        <f>RSI!A1795</f>
        <v>44627</v>
      </c>
      <c r="B1795" s="2">
        <f>RSI!B1795</f>
        <v>2.3069999999999999</v>
      </c>
      <c r="C1795" s="2">
        <f>RSI!I1795</f>
        <v>66.466037001874369</v>
      </c>
      <c r="D1795" s="2">
        <f>MACD!E1795</f>
        <v>1.9341573558850911E-3</v>
      </c>
      <c r="E1795" s="2">
        <f>MACD!F1795</f>
        <v>-9.5090064262014162E-2</v>
      </c>
      <c r="F1795" s="2">
        <f>'Moving Avg'!D1795</f>
        <v>2.3069999999999999</v>
      </c>
      <c r="G1795" s="2">
        <f>'Moving Avg'!F1795</f>
        <v>2.2512050000000006</v>
      </c>
      <c r="H1795" s="2">
        <f>'Moving Avg'!G1795</f>
        <v>1.9845780000000002</v>
      </c>
      <c r="I1795" s="2">
        <f>'Moving Avg'!H1795</f>
        <v>2.2095429999999991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83.5</v>
      </c>
      <c r="Q1795" s="9">
        <f t="shared" ref="Q1795:Q1858" si="284">0.35*M1795+N1795*0.35+O1795*0.15+P1795*0.15</f>
        <v>28.774999999999999</v>
      </c>
      <c r="R1795" s="9">
        <f t="shared" ref="R1795:R1858" si="285">M1795*0.2+N1795*0.2+O1795*0.35+P1795*0.25</f>
        <v>43.375</v>
      </c>
      <c r="S1795" s="9">
        <f t="shared" ref="S1795:S1858" si="286">M1795*0.15+N1795*0.15+O1795*0.25+P1795*0.45</f>
        <v>53.825000000000003</v>
      </c>
      <c r="T1795" s="9">
        <f t="shared" ref="T1795:T1858" si="287">0.25*SUM(M1795:P1795)</f>
        <v>39.625</v>
      </c>
      <c r="U1795" s="8">
        <f t="shared" ref="U1795:U1858" si="288">SUM(Q1795:S1795)/3</f>
        <v>41.991666666666667</v>
      </c>
      <c r="V1795" s="8">
        <f t="shared" ref="V1795:V1858" si="289">SUM(Q1795:T1795)/4</f>
        <v>41.400000000000006</v>
      </c>
    </row>
    <row r="1796" spans="1:22" ht="13.5" x14ac:dyDescent="0.25">
      <c r="A1796" s="3">
        <f>RSI!A1796</f>
        <v>44628</v>
      </c>
      <c r="B1796" s="2">
        <f>RSI!B1796</f>
        <v>2.3069999999999999</v>
      </c>
      <c r="C1796" s="2">
        <f>RSI!I1796</f>
        <v>66.466037001874369</v>
      </c>
      <c r="D1796" s="2">
        <f>MACD!E1796</f>
        <v>2.6172773886703027E-2</v>
      </c>
      <c r="E1796" s="2">
        <f>MACD!F1796</f>
        <v>-7.0837496632270722E-2</v>
      </c>
      <c r="F1796" s="2">
        <f>'Moving Avg'!D1796</f>
        <v>2.3069999999999999</v>
      </c>
      <c r="G1796" s="2">
        <f>'Moving Avg'!F1796</f>
        <v>2.2704300000000006</v>
      </c>
      <c r="H1796" s="2">
        <f>'Moving Avg'!G1796</f>
        <v>1.9918940000000001</v>
      </c>
      <c r="I1796" s="2">
        <f>'Moving Avg'!H1796</f>
        <v>2.209027499999999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33</v>
      </c>
      <c r="Q1796" s="9">
        <f t="shared" si="284"/>
        <v>21.2</v>
      </c>
      <c r="R1796" s="9">
        <f t="shared" si="285"/>
        <v>30.75</v>
      </c>
      <c r="S1796" s="9">
        <f t="shared" si="286"/>
        <v>31.1</v>
      </c>
      <c r="T1796" s="9">
        <f t="shared" si="287"/>
        <v>27</v>
      </c>
      <c r="U1796" s="8">
        <f t="shared" si="288"/>
        <v>27.683333333333337</v>
      </c>
      <c r="V1796" s="8">
        <f t="shared" si="289"/>
        <v>27.512500000000003</v>
      </c>
    </row>
    <row r="1797" spans="1:22" ht="13.5" x14ac:dyDescent="0.25">
      <c r="A1797" s="3">
        <f>RSI!A1797</f>
        <v>44629</v>
      </c>
      <c r="B1797" s="2">
        <f>RSI!B1797</f>
        <v>2.2038000000000002</v>
      </c>
      <c r="C1797" s="2">
        <f>RSI!I1797</f>
        <v>52.117332297059086</v>
      </c>
      <c r="D1797" s="2">
        <f>MACD!E1797</f>
        <v>4.2024421893620545E-2</v>
      </c>
      <c r="E1797" s="2">
        <f>MACD!F1797</f>
        <v>-4.8265112927092471E-2</v>
      </c>
      <c r="F1797" s="2">
        <f>'Moving Avg'!D1797</f>
        <v>2.2863599999999997</v>
      </c>
      <c r="G1797" s="2">
        <f>'Moving Avg'!F1797</f>
        <v>2.2826200000000005</v>
      </c>
      <c r="H1797" s="2">
        <f>'Moving Avg'!G1797</f>
        <v>1.9971459999999999</v>
      </c>
      <c r="I1797" s="2">
        <f>'Moving Avg'!H1797</f>
        <v>2.2079959999999992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33</v>
      </c>
      <c r="Q1797" s="9">
        <f t="shared" si="284"/>
        <v>21.2</v>
      </c>
      <c r="R1797" s="9">
        <f t="shared" si="285"/>
        <v>30.75</v>
      </c>
      <c r="S1797" s="9">
        <f t="shared" si="286"/>
        <v>31.1</v>
      </c>
      <c r="T1797" s="9">
        <f t="shared" si="287"/>
        <v>27</v>
      </c>
      <c r="U1797" s="8">
        <f t="shared" si="288"/>
        <v>27.683333333333337</v>
      </c>
      <c r="V1797" s="8">
        <f t="shared" si="289"/>
        <v>27.512500000000003</v>
      </c>
    </row>
    <row r="1798" spans="1:22" ht="13.5" x14ac:dyDescent="0.25">
      <c r="A1798" s="3">
        <f>RSI!A1798</f>
        <v>44630</v>
      </c>
      <c r="B1798" s="2">
        <f>RSI!B1798</f>
        <v>2.2881999999999998</v>
      </c>
      <c r="C1798" s="2">
        <f>RSI!I1798</f>
        <v>59.767002853648791</v>
      </c>
      <c r="D1798" s="2">
        <f>MACD!E1798</f>
        <v>4.6225292304811205E-2</v>
      </c>
      <c r="E1798" s="2">
        <f>MACD!F1798</f>
        <v>-2.9367031880711741E-2</v>
      </c>
      <c r="F1798" s="2">
        <f>'Moving Avg'!D1798</f>
        <v>2.2826</v>
      </c>
      <c r="G1798" s="2">
        <f>'Moving Avg'!F1798</f>
        <v>2.2962150000000001</v>
      </c>
      <c r="H1798" s="2">
        <f>'Moving Avg'!G1798</f>
        <v>2.0063360000000001</v>
      </c>
      <c r="I1798" s="2">
        <f>'Moving Avg'!H1798</f>
        <v>2.2073864999999993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66.5</v>
      </c>
      <c r="Q1798" s="9">
        <f t="shared" si="284"/>
        <v>26.225000000000001</v>
      </c>
      <c r="R1798" s="9">
        <f t="shared" si="285"/>
        <v>39.125</v>
      </c>
      <c r="S1798" s="9">
        <f t="shared" si="286"/>
        <v>46.174999999999997</v>
      </c>
      <c r="T1798" s="9">
        <f t="shared" si="287"/>
        <v>35.375</v>
      </c>
      <c r="U1798" s="8">
        <f t="shared" si="288"/>
        <v>37.174999999999997</v>
      </c>
      <c r="V1798" s="8">
        <f t="shared" si="289"/>
        <v>36.724999999999994</v>
      </c>
    </row>
    <row r="1799" spans="1:22" ht="13.5" x14ac:dyDescent="0.25">
      <c r="A1799" s="3">
        <f>RSI!A1799</f>
        <v>44631</v>
      </c>
      <c r="B1799" s="2">
        <f>RSI!B1799</f>
        <v>2.2881999999999998</v>
      </c>
      <c r="C1799" s="2">
        <f>RSI!I1799</f>
        <v>59.767002853648791</v>
      </c>
      <c r="D1799" s="2">
        <f>MACD!E1799</f>
        <v>3.3327110520930958E-2</v>
      </c>
      <c r="E1799" s="2">
        <f>MACD!F1799</f>
        <v>-1.6828203400383202E-2</v>
      </c>
      <c r="F1799" s="2">
        <f>'Moving Avg'!D1799</f>
        <v>2.2788399999999998</v>
      </c>
      <c r="G1799" s="2">
        <f>'Moving Avg'!F1799</f>
        <v>2.3055900000000009</v>
      </c>
      <c r="H1799" s="2">
        <f>'Moving Avg'!G1799</f>
        <v>2.0134620000000005</v>
      </c>
      <c r="I1799" s="2">
        <f>'Moving Avg'!H1799</f>
        <v>2.2067769999999993</v>
      </c>
      <c r="J1799" s="6" t="str">
        <f>OBV!F1799</f>
        <v>BULLISH</v>
      </c>
      <c r="K1799" s="6" t="str">
        <f>OBV!G1799</f>
        <v>NEUTRAL</v>
      </c>
      <c r="L1799" s="6" t="str">
        <f>OBV!H1799</f>
        <v>BULLISH DIVERGENCE</v>
      </c>
      <c r="M1799" s="8">
        <f t="shared" si="280"/>
        <v>25</v>
      </c>
      <c r="N1799" s="8">
        <f t="shared" si="281"/>
        <v>0</v>
      </c>
      <c r="O1799" s="8">
        <f t="shared" si="282"/>
        <v>50</v>
      </c>
      <c r="P1799" s="8">
        <f t="shared" si="283"/>
        <v>66.5</v>
      </c>
      <c r="Q1799" s="9">
        <f t="shared" si="284"/>
        <v>26.225000000000001</v>
      </c>
      <c r="R1799" s="9">
        <f t="shared" si="285"/>
        <v>39.125</v>
      </c>
      <c r="S1799" s="9">
        <f t="shared" si="286"/>
        <v>46.174999999999997</v>
      </c>
      <c r="T1799" s="9">
        <f t="shared" si="287"/>
        <v>35.375</v>
      </c>
      <c r="U1799" s="8">
        <f t="shared" si="288"/>
        <v>37.174999999999997</v>
      </c>
      <c r="V1799" s="8">
        <f t="shared" si="289"/>
        <v>36.724999999999994</v>
      </c>
    </row>
    <row r="1800" spans="1:22" ht="13.5" x14ac:dyDescent="0.25">
      <c r="A1800" s="3">
        <f>RSI!A1800</f>
        <v>44634</v>
      </c>
      <c r="B1800" s="2">
        <f>RSI!B1800</f>
        <v>2.2881999999999998</v>
      </c>
      <c r="C1800" s="2">
        <f>RSI!I1800</f>
        <v>59.767002853648791</v>
      </c>
      <c r="D1800" s="2">
        <f>MACD!E1800</f>
        <v>3.6310847180045513E-2</v>
      </c>
      <c r="E1800" s="2">
        <f>MACD!F1800</f>
        <v>-6.2003932842974591E-3</v>
      </c>
      <c r="F1800" s="2">
        <f>'Moving Avg'!D1800</f>
        <v>2.27508</v>
      </c>
      <c r="G1800" s="2">
        <f>'Moving Avg'!F1800</f>
        <v>2.3102750000000007</v>
      </c>
      <c r="H1800" s="2">
        <f>'Moving Avg'!G1800</f>
        <v>2.0222760000000006</v>
      </c>
      <c r="I1800" s="2">
        <f>'Moving Avg'!H1800</f>
        <v>2.2061674999999994</v>
      </c>
      <c r="J1800" s="6" t="str">
        <f>OBV!F1800</f>
        <v>BULLISH</v>
      </c>
      <c r="K1800" s="6" t="str">
        <f>OBV!G1800</f>
        <v>NEUTRAL</v>
      </c>
      <c r="L1800" s="6" t="str">
        <f>OBV!H1800</f>
        <v>BULLISH DIVERGENCE</v>
      </c>
      <c r="M1800" s="8">
        <f t="shared" si="280"/>
        <v>25</v>
      </c>
      <c r="N1800" s="8">
        <f t="shared" si="281"/>
        <v>0</v>
      </c>
      <c r="O1800" s="8">
        <f t="shared" si="282"/>
        <v>50</v>
      </c>
      <c r="P1800" s="8">
        <f t="shared" si="283"/>
        <v>66.5</v>
      </c>
      <c r="Q1800" s="9">
        <f t="shared" si="284"/>
        <v>26.225000000000001</v>
      </c>
      <c r="R1800" s="9">
        <f t="shared" si="285"/>
        <v>39.125</v>
      </c>
      <c r="S1800" s="9">
        <f t="shared" si="286"/>
        <v>46.174999999999997</v>
      </c>
      <c r="T1800" s="9">
        <f t="shared" si="287"/>
        <v>35.375</v>
      </c>
      <c r="U1800" s="8">
        <f t="shared" si="288"/>
        <v>37.174999999999997</v>
      </c>
      <c r="V1800" s="8">
        <f t="shared" si="289"/>
        <v>36.724999999999994</v>
      </c>
    </row>
    <row r="1801" spans="1:22" ht="13.5" x14ac:dyDescent="0.25">
      <c r="A1801" s="3">
        <f>RSI!A1801</f>
        <v>44635</v>
      </c>
      <c r="B1801" s="2">
        <f>RSI!B1801</f>
        <v>2.2881999999999998</v>
      </c>
      <c r="C1801" s="2">
        <f>RSI!I1801</f>
        <v>59.767002853648791</v>
      </c>
      <c r="D1801" s="2">
        <f>MACD!E1801</f>
        <v>3.9788010121744488E-2</v>
      </c>
      <c r="E1801" s="2">
        <f>MACD!F1801</f>
        <v>2.9972873969109299E-3</v>
      </c>
      <c r="F1801" s="2">
        <f>'Moving Avg'!D1801</f>
        <v>2.2713200000000002</v>
      </c>
      <c r="G1801" s="2">
        <f>'Moving Avg'!F1801</f>
        <v>2.3112100000000004</v>
      </c>
      <c r="H1801" s="2">
        <f>'Moving Avg'!G1801</f>
        <v>2.0301520000000006</v>
      </c>
      <c r="I1801" s="2">
        <f>'Moving Avg'!H1801</f>
        <v>2.2056514999999997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  <c r="M1801" s="8">
        <f t="shared" si="280"/>
        <v>25</v>
      </c>
      <c r="N1801" s="8">
        <f t="shared" si="281"/>
        <v>0</v>
      </c>
      <c r="O1801" s="8">
        <f t="shared" si="282"/>
        <v>50</v>
      </c>
      <c r="P1801" s="8">
        <f t="shared" si="283"/>
        <v>66.5</v>
      </c>
      <c r="Q1801" s="9">
        <f t="shared" si="284"/>
        <v>26.225000000000001</v>
      </c>
      <c r="R1801" s="9">
        <f t="shared" si="285"/>
        <v>39.125</v>
      </c>
      <c r="S1801" s="9">
        <f t="shared" si="286"/>
        <v>46.174999999999997</v>
      </c>
      <c r="T1801" s="9">
        <f t="shared" si="287"/>
        <v>35.375</v>
      </c>
      <c r="U1801" s="8">
        <f t="shared" si="288"/>
        <v>37.174999999999997</v>
      </c>
      <c r="V1801" s="8">
        <f t="shared" si="289"/>
        <v>36.724999999999994</v>
      </c>
    </row>
    <row r="1802" spans="1:22" ht="13.5" x14ac:dyDescent="0.25">
      <c r="A1802" s="3">
        <f>RSI!A1802</f>
        <v>44636</v>
      </c>
      <c r="B1802" s="2">
        <f>RSI!B1802</f>
        <v>2.1945000000000001</v>
      </c>
      <c r="C1802" s="2">
        <f>RSI!I1802</f>
        <v>48.255177572836182</v>
      </c>
      <c r="D1802" s="2">
        <f>MACD!E1802</f>
        <v>4.9213844219979208E-2</v>
      </c>
      <c r="E1802" s="2">
        <f>MACD!F1802</f>
        <v>1.2240598761524587E-2</v>
      </c>
      <c r="F1802" s="2">
        <f>'Moving Avg'!D1802</f>
        <v>2.2694599999999996</v>
      </c>
      <c r="G1802" s="2">
        <f>'Moving Avg'!F1802</f>
        <v>2.3027699999999998</v>
      </c>
      <c r="H1802" s="2">
        <f>'Moving Avg'!G1802</f>
        <v>2.0361540000000007</v>
      </c>
      <c r="I1802" s="2">
        <f>'Moving Avg'!H1802</f>
        <v>2.2045735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  <c r="M1802" s="8">
        <f t="shared" si="280"/>
        <v>25</v>
      </c>
      <c r="N1802" s="8">
        <f t="shared" si="281"/>
        <v>0</v>
      </c>
      <c r="O1802" s="8">
        <f t="shared" si="282"/>
        <v>50</v>
      </c>
      <c r="P1802" s="8">
        <f t="shared" si="283"/>
        <v>66.5</v>
      </c>
      <c r="Q1802" s="9">
        <f t="shared" si="284"/>
        <v>26.225000000000001</v>
      </c>
      <c r="R1802" s="9">
        <f t="shared" si="285"/>
        <v>39.125</v>
      </c>
      <c r="S1802" s="9">
        <f t="shared" si="286"/>
        <v>46.174999999999997</v>
      </c>
      <c r="T1802" s="9">
        <f t="shared" si="287"/>
        <v>35.375</v>
      </c>
      <c r="U1802" s="8">
        <f t="shared" si="288"/>
        <v>37.174999999999997</v>
      </c>
      <c r="V1802" s="8">
        <f t="shared" si="289"/>
        <v>36.724999999999994</v>
      </c>
    </row>
    <row r="1803" spans="1:22" ht="13.5" x14ac:dyDescent="0.25">
      <c r="A1803" s="3">
        <f>RSI!A1803</f>
        <v>44637</v>
      </c>
      <c r="B1803" s="2">
        <f>RSI!B1803</f>
        <v>2.1945000000000001</v>
      </c>
      <c r="C1803" s="2">
        <f>RSI!I1803</f>
        <v>48.255177572836182</v>
      </c>
      <c r="D1803" s="2">
        <f>MACD!E1803</f>
        <v>5.7319966727485294E-2</v>
      </c>
      <c r="E1803" s="2">
        <f>MACD!F1803</f>
        <v>2.125647235471673E-2</v>
      </c>
      <c r="F1803" s="2">
        <f>'Moving Avg'!D1803</f>
        <v>2.2507199999999998</v>
      </c>
      <c r="G1803" s="2">
        <f>'Moving Avg'!F1803</f>
        <v>2.29433</v>
      </c>
      <c r="H1803" s="2">
        <f>'Moving Avg'!G1803</f>
        <v>2.0425320000000009</v>
      </c>
      <c r="I1803" s="2">
        <f>'Moving Avg'!H1803</f>
        <v>2.2033544999999997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25</v>
      </c>
      <c r="N1803" s="8">
        <f t="shared" si="281"/>
        <v>0</v>
      </c>
      <c r="O1803" s="8">
        <f t="shared" si="282"/>
        <v>50</v>
      </c>
      <c r="P1803" s="8">
        <f t="shared" si="283"/>
        <v>33</v>
      </c>
      <c r="Q1803" s="9">
        <f t="shared" si="284"/>
        <v>21.2</v>
      </c>
      <c r="R1803" s="9">
        <f t="shared" si="285"/>
        <v>30.75</v>
      </c>
      <c r="S1803" s="9">
        <f t="shared" si="286"/>
        <v>31.1</v>
      </c>
      <c r="T1803" s="9">
        <f t="shared" si="287"/>
        <v>27</v>
      </c>
      <c r="U1803" s="8">
        <f t="shared" si="288"/>
        <v>27.683333333333337</v>
      </c>
      <c r="V1803" s="8">
        <f t="shared" si="289"/>
        <v>27.512500000000003</v>
      </c>
    </row>
    <row r="1804" spans="1:22" ht="13.5" x14ac:dyDescent="0.25">
      <c r="A1804" s="3">
        <f>RSI!A1804</f>
        <v>44638</v>
      </c>
      <c r="B1804" s="2">
        <f>RSI!B1804</f>
        <v>2.2881999999999998</v>
      </c>
      <c r="C1804" s="2">
        <f>RSI!I1804</f>
        <v>57.703532091289702</v>
      </c>
      <c r="D1804" s="2">
        <f>MACD!E1804</f>
        <v>5.7359008957269086E-2</v>
      </c>
      <c r="E1804" s="2">
        <f>MACD!F1804</f>
        <v>2.84769796752272E-2</v>
      </c>
      <c r="F1804" s="2">
        <f>'Moving Avg'!D1804</f>
        <v>2.2507199999999998</v>
      </c>
      <c r="G1804" s="2">
        <f>'Moving Avg'!F1804</f>
        <v>2.2905749999999996</v>
      </c>
      <c r="H1804" s="2">
        <f>'Moving Avg'!G1804</f>
        <v>2.0517220000000007</v>
      </c>
      <c r="I1804" s="2">
        <f>'Moving Avg'!H1804</f>
        <v>2.2023694999999996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NEUTRAL</v>
      </c>
      <c r="M1804" s="8">
        <f t="shared" si="280"/>
        <v>25</v>
      </c>
      <c r="N1804" s="8">
        <f t="shared" si="281"/>
        <v>0</v>
      </c>
      <c r="O1804" s="8">
        <f t="shared" si="282"/>
        <v>50</v>
      </c>
      <c r="P1804" s="8">
        <f t="shared" si="283"/>
        <v>49.5</v>
      </c>
      <c r="Q1804" s="9">
        <f t="shared" si="284"/>
        <v>23.675000000000001</v>
      </c>
      <c r="R1804" s="9">
        <f t="shared" si="285"/>
        <v>34.875</v>
      </c>
      <c r="S1804" s="9">
        <f t="shared" si="286"/>
        <v>38.525000000000006</v>
      </c>
      <c r="T1804" s="9">
        <f t="shared" si="287"/>
        <v>31.125</v>
      </c>
      <c r="U1804" s="8">
        <f t="shared" si="288"/>
        <v>32.358333333333334</v>
      </c>
      <c r="V1804" s="8">
        <f t="shared" si="289"/>
        <v>32.049999999999997</v>
      </c>
    </row>
    <row r="1805" spans="1:22" ht="13.5" x14ac:dyDescent="0.25">
      <c r="A1805" s="3">
        <f>RSI!A1805</f>
        <v>44641</v>
      </c>
      <c r="B1805" s="2">
        <f>RSI!B1805</f>
        <v>2.2881999999999998</v>
      </c>
      <c r="C1805" s="2">
        <f>RSI!I1805</f>
        <v>57.703532091289702</v>
      </c>
      <c r="D1805" s="2">
        <f>MACD!E1805</f>
        <v>5.6950178693341957E-2</v>
      </c>
      <c r="E1805" s="2">
        <f>MACD!F1805</f>
        <v>3.4171619478850154E-2</v>
      </c>
      <c r="F1805" s="2">
        <f>'Moving Avg'!D1805</f>
        <v>2.2507199999999998</v>
      </c>
      <c r="G1805" s="2">
        <f>'Moving Avg'!F1805</f>
        <v>2.2849450000000004</v>
      </c>
      <c r="H1805" s="2">
        <f>'Moving Avg'!G1805</f>
        <v>2.0618500000000011</v>
      </c>
      <c r="I1805" s="2">
        <f>'Moving Avg'!H1805</f>
        <v>2.2012909999999999</v>
      </c>
      <c r="J1805" s="6" t="str">
        <f>OBV!F1805</f>
        <v>BULLISH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0</v>
      </c>
      <c r="O1805" s="8">
        <f t="shared" si="282"/>
        <v>50</v>
      </c>
      <c r="P1805" s="8">
        <f t="shared" si="283"/>
        <v>49.5</v>
      </c>
      <c r="Q1805" s="9">
        <f t="shared" si="284"/>
        <v>23.675000000000001</v>
      </c>
      <c r="R1805" s="9">
        <f t="shared" si="285"/>
        <v>34.875</v>
      </c>
      <c r="S1805" s="9">
        <f t="shared" si="286"/>
        <v>38.525000000000006</v>
      </c>
      <c r="T1805" s="9">
        <f t="shared" si="287"/>
        <v>31.125</v>
      </c>
      <c r="U1805" s="8">
        <f t="shared" si="288"/>
        <v>32.358333333333334</v>
      </c>
      <c r="V1805" s="8">
        <f t="shared" si="289"/>
        <v>32.049999999999997</v>
      </c>
    </row>
    <row r="1806" spans="1:22" ht="13.5" x14ac:dyDescent="0.25">
      <c r="A1806" s="3">
        <f>RSI!A1806</f>
        <v>44642</v>
      </c>
      <c r="B1806" s="2">
        <f>RSI!B1806</f>
        <v>2.1945000000000001</v>
      </c>
      <c r="C1806" s="2">
        <f>RSI!I1806</f>
        <v>47.619322597447827</v>
      </c>
      <c r="D1806" s="2">
        <f>MACD!E1806</f>
        <v>6.3135850951594463E-2</v>
      </c>
      <c r="E1806" s="2">
        <f>MACD!F1806</f>
        <v>3.9964465773399016E-2</v>
      </c>
      <c r="F1806" s="2">
        <f>'Moving Avg'!D1806</f>
        <v>2.2319799999999996</v>
      </c>
      <c r="G1806" s="2">
        <f>'Moving Avg'!F1806</f>
        <v>2.2746300000000002</v>
      </c>
      <c r="H1806" s="2">
        <f>'Moving Avg'!G1806</f>
        <v>2.0702920000000007</v>
      </c>
      <c r="I1806" s="2">
        <f>'Moving Avg'!H1806</f>
        <v>2.2001190000000004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  <c r="M1806" s="8">
        <f t="shared" si="280"/>
        <v>25</v>
      </c>
      <c r="N1806" s="8">
        <f t="shared" si="281"/>
        <v>0</v>
      </c>
      <c r="O1806" s="8">
        <f t="shared" si="282"/>
        <v>50</v>
      </c>
      <c r="P1806" s="8">
        <f t="shared" si="283"/>
        <v>66.5</v>
      </c>
      <c r="Q1806" s="9">
        <f t="shared" si="284"/>
        <v>26.225000000000001</v>
      </c>
      <c r="R1806" s="9">
        <f t="shared" si="285"/>
        <v>39.125</v>
      </c>
      <c r="S1806" s="9">
        <f t="shared" si="286"/>
        <v>46.174999999999997</v>
      </c>
      <c r="T1806" s="9">
        <f t="shared" si="287"/>
        <v>35.375</v>
      </c>
      <c r="U1806" s="8">
        <f t="shared" si="288"/>
        <v>37.174999999999997</v>
      </c>
      <c r="V1806" s="8">
        <f t="shared" si="289"/>
        <v>36.724999999999994</v>
      </c>
    </row>
    <row r="1807" spans="1:22" ht="13.5" x14ac:dyDescent="0.25">
      <c r="A1807" s="3">
        <f>RSI!A1807</f>
        <v>44643</v>
      </c>
      <c r="B1807" s="2">
        <f>RSI!B1807</f>
        <v>2.1006999999999998</v>
      </c>
      <c r="C1807" s="2">
        <f>RSI!I1807</f>
        <v>40.070018269004258</v>
      </c>
      <c r="D1807" s="2">
        <f>MACD!E1807</f>
        <v>5.9615954846788277E-2</v>
      </c>
      <c r="E1807" s="2">
        <f>MACD!F1807</f>
        <v>4.3894763588076868E-2</v>
      </c>
      <c r="F1807" s="2">
        <f>'Moving Avg'!D1807</f>
        <v>2.2132199999999997</v>
      </c>
      <c r="G1807" s="2">
        <f>'Moving Avg'!F1807</f>
        <v>2.2633799999999993</v>
      </c>
      <c r="H1807" s="2">
        <f>'Moving Avg'!G1807</f>
        <v>2.0777940000000008</v>
      </c>
      <c r="I1807" s="2">
        <f>'Moving Avg'!H1807</f>
        <v>2.19815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0</v>
      </c>
      <c r="O1807" s="8">
        <f t="shared" si="282"/>
        <v>50</v>
      </c>
      <c r="P1807" s="8">
        <f t="shared" si="283"/>
        <v>16.5</v>
      </c>
      <c r="Q1807" s="9">
        <f t="shared" si="284"/>
        <v>18.725000000000001</v>
      </c>
      <c r="R1807" s="9">
        <f t="shared" si="285"/>
        <v>26.625</v>
      </c>
      <c r="S1807" s="9">
        <f t="shared" si="286"/>
        <v>23.675000000000001</v>
      </c>
      <c r="T1807" s="9">
        <f t="shared" si="287"/>
        <v>22.875</v>
      </c>
      <c r="U1807" s="8">
        <f t="shared" si="288"/>
        <v>23.008333333333336</v>
      </c>
      <c r="V1807" s="8">
        <f t="shared" si="289"/>
        <v>22.975000000000001</v>
      </c>
    </row>
    <row r="1808" spans="1:22" ht="13.5" x14ac:dyDescent="0.25">
      <c r="A1808" s="3">
        <f>RSI!A1808</f>
        <v>44644</v>
      </c>
      <c r="B1808" s="2">
        <f>RSI!B1808</f>
        <v>2.1006999999999998</v>
      </c>
      <c r="C1808" s="2">
        <f>RSI!I1808</f>
        <v>40.070018269004258</v>
      </c>
      <c r="D1808" s="2">
        <f>MACD!E1808</f>
        <v>7.0338361547047867E-2</v>
      </c>
      <c r="E1808" s="2">
        <f>MACD!F1808</f>
        <v>4.9183483179871076E-2</v>
      </c>
      <c r="F1808" s="2">
        <f>'Moving Avg'!D1808</f>
        <v>2.1944599999999999</v>
      </c>
      <c r="G1808" s="2">
        <f>'Moving Avg'!F1808</f>
        <v>2.2530650000000003</v>
      </c>
      <c r="H1808" s="2">
        <f>'Moving Avg'!G1808</f>
        <v>2.0849220000000011</v>
      </c>
      <c r="I1808" s="2">
        <f>'Moving Avg'!H1808</f>
        <v>2.1961810000000006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0</v>
      </c>
      <c r="O1808" s="8">
        <f t="shared" si="282"/>
        <v>0</v>
      </c>
      <c r="P1808" s="8">
        <f t="shared" si="283"/>
        <v>16.5</v>
      </c>
      <c r="Q1808" s="9">
        <f t="shared" si="284"/>
        <v>11.225</v>
      </c>
      <c r="R1808" s="9">
        <f t="shared" si="285"/>
        <v>9.125</v>
      </c>
      <c r="S1808" s="9">
        <f t="shared" si="286"/>
        <v>11.175000000000001</v>
      </c>
      <c r="T1808" s="9">
        <f t="shared" si="287"/>
        <v>10.375</v>
      </c>
      <c r="U1808" s="8">
        <f t="shared" si="288"/>
        <v>10.508333333333335</v>
      </c>
      <c r="V1808" s="8">
        <f t="shared" si="289"/>
        <v>10.475000000000001</v>
      </c>
    </row>
    <row r="1809" spans="1:22" ht="13.5" x14ac:dyDescent="0.25">
      <c r="A1809" s="3">
        <f>RSI!A1809</f>
        <v>44645</v>
      </c>
      <c r="B1809" s="2">
        <f>RSI!B1809</f>
        <v>2.1945000000000001</v>
      </c>
      <c r="C1809" s="2">
        <f>RSI!I1809</f>
        <v>49.377581160720005</v>
      </c>
      <c r="D1809" s="2">
        <f>MACD!E1809</f>
        <v>7.3126134756116734E-2</v>
      </c>
      <c r="E1809" s="2">
        <f>MACD!F1809</f>
        <v>5.3972013495120215E-2</v>
      </c>
      <c r="F1809" s="2">
        <f>'Moving Avg'!D1809</f>
        <v>2.1757199999999997</v>
      </c>
      <c r="G1809" s="2">
        <f>'Moving Avg'!F1809</f>
        <v>2.2526000000000002</v>
      </c>
      <c r="H1809" s="2">
        <f>'Moving Avg'!G1809</f>
        <v>2.0926120000000012</v>
      </c>
      <c r="I1809" s="2">
        <f>'Moving Avg'!H1809</f>
        <v>2.194681000000001</v>
      </c>
      <c r="J1809" s="6" t="str">
        <f>OBV!F1809</f>
        <v>BULLISH</v>
      </c>
      <c r="K1809" s="6" t="str">
        <f>OBV!G1809</f>
        <v>NEUTRAL</v>
      </c>
      <c r="L1809" s="6" t="str">
        <f>OBV!H1809</f>
        <v>BULLISH DIVERGENCE</v>
      </c>
      <c r="M1809" s="8">
        <f t="shared" si="280"/>
        <v>25</v>
      </c>
      <c r="N1809" s="8">
        <f t="shared" si="281"/>
        <v>0</v>
      </c>
      <c r="O1809" s="8">
        <f t="shared" si="282"/>
        <v>0</v>
      </c>
      <c r="P1809" s="8">
        <f t="shared" si="283"/>
        <v>66.5</v>
      </c>
      <c r="Q1809" s="9">
        <f t="shared" si="284"/>
        <v>18.725000000000001</v>
      </c>
      <c r="R1809" s="9">
        <f t="shared" si="285"/>
        <v>21.625</v>
      </c>
      <c r="S1809" s="9">
        <f t="shared" si="286"/>
        <v>33.674999999999997</v>
      </c>
      <c r="T1809" s="9">
        <f t="shared" si="287"/>
        <v>22.875</v>
      </c>
      <c r="U1809" s="8">
        <f t="shared" si="288"/>
        <v>24.675000000000001</v>
      </c>
      <c r="V1809" s="8">
        <f t="shared" si="289"/>
        <v>24.225000000000001</v>
      </c>
    </row>
    <row r="1810" spans="1:22" ht="13.5" x14ac:dyDescent="0.25">
      <c r="A1810" s="3">
        <f>RSI!A1810</f>
        <v>44648</v>
      </c>
      <c r="B1810" s="2">
        <f>RSI!B1810</f>
        <v>2.2225999999999999</v>
      </c>
      <c r="C1810" s="2">
        <f>RSI!I1810</f>
        <v>51.792987581281643</v>
      </c>
      <c r="D1810" s="2">
        <f>MACD!E1810</f>
        <v>7.3463266076542855E-2</v>
      </c>
      <c r="E1810" s="2">
        <f>MACD!F1810</f>
        <v>5.7870264011404743E-2</v>
      </c>
      <c r="F1810" s="2">
        <f>'Moving Avg'!D1810</f>
        <v>2.1625999999999999</v>
      </c>
      <c r="G1810" s="2">
        <f>'Moving Avg'!F1810</f>
        <v>2.24885</v>
      </c>
      <c r="H1810" s="2">
        <f>'Moving Avg'!G1810</f>
        <v>2.100864000000001</v>
      </c>
      <c r="I1810" s="2">
        <f>'Moving Avg'!H1810</f>
        <v>2.1933215000000006</v>
      </c>
      <c r="J1810" s="6" t="str">
        <f>OBV!F1810</f>
        <v>BULLISH</v>
      </c>
      <c r="K1810" s="6" t="str">
        <f>OBV!G1810</f>
        <v>NEUTRAL</v>
      </c>
      <c r="L1810" s="6" t="str">
        <f>OBV!H1810</f>
        <v>BULLISH DIVERGENCE</v>
      </c>
      <c r="M1810" s="8">
        <f t="shared" si="280"/>
        <v>25</v>
      </c>
      <c r="N1810" s="8">
        <f t="shared" si="281"/>
        <v>0</v>
      </c>
      <c r="O1810" s="8">
        <f t="shared" si="282"/>
        <v>0</v>
      </c>
      <c r="P1810" s="8">
        <f t="shared" si="283"/>
        <v>66.5</v>
      </c>
      <c r="Q1810" s="9">
        <f t="shared" si="284"/>
        <v>18.725000000000001</v>
      </c>
      <c r="R1810" s="9">
        <f t="shared" si="285"/>
        <v>21.625</v>
      </c>
      <c r="S1810" s="9">
        <f t="shared" si="286"/>
        <v>33.674999999999997</v>
      </c>
      <c r="T1810" s="9">
        <f t="shared" si="287"/>
        <v>22.875</v>
      </c>
      <c r="U1810" s="8">
        <f t="shared" si="288"/>
        <v>24.675000000000001</v>
      </c>
      <c r="V1810" s="8">
        <f t="shared" si="289"/>
        <v>24.225000000000001</v>
      </c>
    </row>
    <row r="1811" spans="1:22" ht="13.5" x14ac:dyDescent="0.25">
      <c r="A1811" s="3">
        <f>RSI!A1811</f>
        <v>44649</v>
      </c>
      <c r="B1811" s="2">
        <f>RSI!B1811</f>
        <v>2.2225999999999999</v>
      </c>
      <c r="C1811" s="2">
        <f>RSI!I1811</f>
        <v>51.792987581281658</v>
      </c>
      <c r="D1811" s="2">
        <f>MACD!E1811</f>
        <v>7.3637790432129702E-2</v>
      </c>
      <c r="E1811" s="2">
        <f>MACD!F1811</f>
        <v>6.1023769295549743E-2</v>
      </c>
      <c r="F1811" s="2">
        <f>'Moving Avg'!D1811</f>
        <v>2.1682199999999998</v>
      </c>
      <c r="G1811" s="2">
        <f>'Moving Avg'!F1811</f>
        <v>2.2446300000000003</v>
      </c>
      <c r="H1811" s="2">
        <f>'Moving Avg'!G1811</f>
        <v>2.1091160000000011</v>
      </c>
      <c r="I1811" s="2">
        <f>'Moving Avg'!H1811</f>
        <v>2.1920085000000009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  <c r="M1811" s="8">
        <f t="shared" si="280"/>
        <v>25</v>
      </c>
      <c r="N1811" s="8">
        <f t="shared" si="281"/>
        <v>0</v>
      </c>
      <c r="O1811" s="8">
        <f t="shared" si="282"/>
        <v>0</v>
      </c>
      <c r="P1811" s="8">
        <f t="shared" si="283"/>
        <v>83.5</v>
      </c>
      <c r="Q1811" s="9">
        <f t="shared" si="284"/>
        <v>21.274999999999999</v>
      </c>
      <c r="R1811" s="9">
        <f t="shared" si="285"/>
        <v>25.875</v>
      </c>
      <c r="S1811" s="9">
        <f t="shared" si="286"/>
        <v>41.325000000000003</v>
      </c>
      <c r="T1811" s="9">
        <f t="shared" si="287"/>
        <v>27.125</v>
      </c>
      <c r="U1811" s="8">
        <f t="shared" si="288"/>
        <v>29.491666666666664</v>
      </c>
      <c r="V1811" s="8">
        <f t="shared" si="289"/>
        <v>28.9</v>
      </c>
    </row>
    <row r="1812" spans="1:22" ht="13.5" x14ac:dyDescent="0.25">
      <c r="A1812" s="3">
        <f>RSI!A1812</f>
        <v>44650</v>
      </c>
      <c r="B1812" s="2">
        <f>RSI!B1812</f>
        <v>2.2225999999999999</v>
      </c>
      <c r="C1812" s="2">
        <f>RSI!I1812</f>
        <v>51.792987581281658</v>
      </c>
      <c r="D1812" s="2">
        <f>MACD!E1812</f>
        <v>5.926754267161094E-2</v>
      </c>
      <c r="E1812" s="2">
        <f>MACD!F1812</f>
        <v>6.0672523970761984E-2</v>
      </c>
      <c r="F1812" s="2">
        <f>'Moving Avg'!D1812</f>
        <v>2.1925999999999997</v>
      </c>
      <c r="G1812" s="2">
        <f>'Moving Avg'!F1812</f>
        <v>2.2404100000000002</v>
      </c>
      <c r="H1812" s="2">
        <f>'Moving Avg'!G1812</f>
        <v>2.1188700000000011</v>
      </c>
      <c r="I1812" s="2">
        <f>'Moving Avg'!H1812</f>
        <v>2.1906955000000012</v>
      </c>
      <c r="J1812" s="6" t="str">
        <f>OBV!F1812</f>
        <v>BULLISH</v>
      </c>
      <c r="K1812" s="6" t="str">
        <f>OBV!G1812</f>
        <v>WEAK</v>
      </c>
      <c r="L1812" s="6" t="str">
        <f>OBV!H1812</f>
        <v>CONFIRMED BULLISH</v>
      </c>
      <c r="M1812" s="8">
        <f t="shared" si="280"/>
        <v>25</v>
      </c>
      <c r="N1812" s="8">
        <f t="shared" si="281"/>
        <v>45</v>
      </c>
      <c r="O1812" s="8">
        <f t="shared" si="282"/>
        <v>50</v>
      </c>
      <c r="P1812" s="8">
        <f t="shared" si="283"/>
        <v>67</v>
      </c>
      <c r="Q1812" s="9">
        <f t="shared" si="284"/>
        <v>42.05</v>
      </c>
      <c r="R1812" s="9">
        <f t="shared" si="285"/>
        <v>48.25</v>
      </c>
      <c r="S1812" s="9">
        <f t="shared" si="286"/>
        <v>53.150000000000006</v>
      </c>
      <c r="T1812" s="9">
        <f t="shared" si="287"/>
        <v>46.75</v>
      </c>
      <c r="U1812" s="8">
        <f t="shared" si="288"/>
        <v>47.816666666666663</v>
      </c>
      <c r="V1812" s="8">
        <f t="shared" si="289"/>
        <v>47.55</v>
      </c>
    </row>
    <row r="1813" spans="1:22" ht="13.5" x14ac:dyDescent="0.25">
      <c r="A1813" s="3">
        <f>RSI!A1813</f>
        <v>44651</v>
      </c>
      <c r="B1813" s="2">
        <f>RSI!B1813</f>
        <v>2.2225999999999999</v>
      </c>
      <c r="C1813" s="2">
        <f>RSI!I1813</f>
        <v>51.792987581281643</v>
      </c>
      <c r="D1813" s="2">
        <f>MACD!E1813</f>
        <v>4.7013160036770252E-2</v>
      </c>
      <c r="E1813" s="2">
        <f>MACD!F1813</f>
        <v>5.7940651183963639E-2</v>
      </c>
      <c r="F1813" s="2">
        <f>'Moving Avg'!D1813</f>
        <v>2.21698</v>
      </c>
      <c r="G1813" s="2">
        <f>'Moving Avg'!F1813</f>
        <v>2.2361900000000001</v>
      </c>
      <c r="H1813" s="2">
        <f>'Moving Avg'!G1813</f>
        <v>2.1286240000000012</v>
      </c>
      <c r="I1813" s="2">
        <f>'Moving Avg'!H1813</f>
        <v>2.189429500000001</v>
      </c>
      <c r="J1813" s="6" t="str">
        <f>OBV!F1813</f>
        <v>BULLISH</v>
      </c>
      <c r="K1813" s="6" t="str">
        <f>OBV!G1813</f>
        <v>WEAK</v>
      </c>
      <c r="L1813" s="6" t="str">
        <f>OBV!H1813</f>
        <v>CONFIRMED BULLISH</v>
      </c>
      <c r="M1813" s="8">
        <f t="shared" si="280"/>
        <v>25</v>
      </c>
      <c r="N1813" s="8">
        <f t="shared" si="281"/>
        <v>45</v>
      </c>
      <c r="O1813" s="8">
        <f t="shared" si="282"/>
        <v>50</v>
      </c>
      <c r="P1813" s="8">
        <f t="shared" si="283"/>
        <v>67</v>
      </c>
      <c r="Q1813" s="9">
        <f t="shared" si="284"/>
        <v>42.05</v>
      </c>
      <c r="R1813" s="9">
        <f t="shared" si="285"/>
        <v>48.25</v>
      </c>
      <c r="S1813" s="9">
        <f t="shared" si="286"/>
        <v>53.150000000000006</v>
      </c>
      <c r="T1813" s="9">
        <f t="shared" si="287"/>
        <v>46.75</v>
      </c>
      <c r="U1813" s="8">
        <f t="shared" si="288"/>
        <v>47.816666666666663</v>
      </c>
      <c r="V1813" s="8">
        <f t="shared" si="289"/>
        <v>47.55</v>
      </c>
    </row>
    <row r="1814" spans="1:22" ht="13.5" x14ac:dyDescent="0.25">
      <c r="A1814" s="3">
        <f>RSI!A1814</f>
        <v>44652</v>
      </c>
      <c r="B1814" s="2">
        <f>RSI!B1814</f>
        <v>2.2225999999999999</v>
      </c>
      <c r="C1814" s="2">
        <f>RSI!I1814</f>
        <v>51.792987581281658</v>
      </c>
      <c r="D1814" s="2">
        <f>MACD!E1814</f>
        <v>5.0971542188541274E-2</v>
      </c>
      <c r="E1814" s="2">
        <f>MACD!F1814</f>
        <v>5.654682938487917E-2</v>
      </c>
      <c r="F1814" s="2">
        <f>'Moving Avg'!D1814</f>
        <v>2.2225999999999999</v>
      </c>
      <c r="G1814" s="2">
        <f>'Moving Avg'!F1814</f>
        <v>2.23197</v>
      </c>
      <c r="H1814" s="2">
        <f>'Moving Avg'!G1814</f>
        <v>2.1383780000000012</v>
      </c>
      <c r="I1814" s="2">
        <f>'Moving Avg'!H1814</f>
        <v>2.1881635000000013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  <c r="M1814" s="8">
        <f t="shared" si="280"/>
        <v>25</v>
      </c>
      <c r="N1814" s="8">
        <f t="shared" si="281"/>
        <v>45</v>
      </c>
      <c r="O1814" s="8">
        <f t="shared" si="282"/>
        <v>50</v>
      </c>
      <c r="P1814" s="8">
        <f t="shared" si="283"/>
        <v>83.5</v>
      </c>
      <c r="Q1814" s="9">
        <f t="shared" si="284"/>
        <v>44.524999999999999</v>
      </c>
      <c r="R1814" s="9">
        <f t="shared" si="285"/>
        <v>52.375</v>
      </c>
      <c r="S1814" s="9">
        <f t="shared" si="286"/>
        <v>60.575000000000003</v>
      </c>
      <c r="T1814" s="9">
        <f t="shared" si="287"/>
        <v>50.875</v>
      </c>
      <c r="U1814" s="8">
        <f t="shared" si="288"/>
        <v>52.491666666666674</v>
      </c>
      <c r="V1814" s="8">
        <f t="shared" si="289"/>
        <v>52.087500000000006</v>
      </c>
    </row>
    <row r="1815" spans="1:22" ht="13.5" x14ac:dyDescent="0.25">
      <c r="A1815" s="3">
        <f>RSI!A1815</f>
        <v>44655</v>
      </c>
      <c r="B1815" s="2">
        <f>RSI!B1815</f>
        <v>2.2225999999999999</v>
      </c>
      <c r="C1815" s="2">
        <f>RSI!I1815</f>
        <v>51.792987581281643</v>
      </c>
      <c r="D1815" s="2">
        <f>MACD!E1815</f>
        <v>5.4239544818122543E-2</v>
      </c>
      <c r="E1815" s="2">
        <f>MACD!F1815</f>
        <v>5.6085372471527846E-2</v>
      </c>
      <c r="F1815" s="2">
        <f>'Moving Avg'!D1815</f>
        <v>2.2225999999999999</v>
      </c>
      <c r="G1815" s="2">
        <f>'Moving Avg'!F1815</f>
        <v>2.2277499999999999</v>
      </c>
      <c r="H1815" s="2">
        <f>'Moving Avg'!G1815</f>
        <v>2.1481320000000013</v>
      </c>
      <c r="I1815" s="2">
        <f>'Moving Avg'!H1815</f>
        <v>2.186897500000001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45</v>
      </c>
      <c r="O1815" s="8">
        <f t="shared" si="282"/>
        <v>50</v>
      </c>
      <c r="P1815" s="8">
        <f t="shared" si="283"/>
        <v>33</v>
      </c>
      <c r="Q1815" s="9">
        <f t="shared" si="284"/>
        <v>36.950000000000003</v>
      </c>
      <c r="R1815" s="9">
        <f t="shared" si="285"/>
        <v>39.75</v>
      </c>
      <c r="S1815" s="9">
        <f t="shared" si="286"/>
        <v>37.85</v>
      </c>
      <c r="T1815" s="9">
        <f t="shared" si="287"/>
        <v>38.25</v>
      </c>
      <c r="U1815" s="8">
        <f t="shared" si="288"/>
        <v>38.183333333333337</v>
      </c>
      <c r="V1815" s="8">
        <f t="shared" si="289"/>
        <v>38.200000000000003</v>
      </c>
    </row>
    <row r="1816" spans="1:22" ht="13.5" x14ac:dyDescent="0.25">
      <c r="A1816" s="3">
        <f>RSI!A1816</f>
        <v>44656</v>
      </c>
      <c r="B1816" s="2">
        <f>RSI!B1816</f>
        <v>2.2225999999999999</v>
      </c>
      <c r="C1816" s="2">
        <f>RSI!I1816</f>
        <v>51.792987581281643</v>
      </c>
      <c r="D1816" s="2">
        <f>MACD!E1816</f>
        <v>4.2514025000066624E-2</v>
      </c>
      <c r="E1816" s="2">
        <f>MACD!F1816</f>
        <v>5.3371102977235602E-2</v>
      </c>
      <c r="F1816" s="2">
        <f>'Moving Avg'!D1816</f>
        <v>2.2225999999999999</v>
      </c>
      <c r="G1816" s="2">
        <f>'Moving Avg'!F1816</f>
        <v>2.2235300000000002</v>
      </c>
      <c r="H1816" s="2">
        <f>'Moving Avg'!G1816</f>
        <v>2.1580720000000011</v>
      </c>
      <c r="I1816" s="2">
        <f>'Moving Avg'!H1816</f>
        <v>2.1856315000000013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45</v>
      </c>
      <c r="O1816" s="8">
        <f t="shared" si="282"/>
        <v>50</v>
      </c>
      <c r="P1816" s="8">
        <f t="shared" si="283"/>
        <v>33</v>
      </c>
      <c r="Q1816" s="9">
        <f t="shared" si="284"/>
        <v>36.950000000000003</v>
      </c>
      <c r="R1816" s="9">
        <f t="shared" si="285"/>
        <v>39.75</v>
      </c>
      <c r="S1816" s="9">
        <f t="shared" si="286"/>
        <v>37.85</v>
      </c>
      <c r="T1816" s="9">
        <f t="shared" si="287"/>
        <v>38.25</v>
      </c>
      <c r="U1816" s="8">
        <f t="shared" si="288"/>
        <v>38.183333333333337</v>
      </c>
      <c r="V1816" s="8">
        <f t="shared" si="289"/>
        <v>38.200000000000003</v>
      </c>
    </row>
    <row r="1817" spans="1:22" ht="13.5" x14ac:dyDescent="0.25">
      <c r="A1817" s="3">
        <f>RSI!A1817</f>
        <v>44657</v>
      </c>
      <c r="B1817" s="2">
        <f>RSI!B1817</f>
        <v>2.2225999999999999</v>
      </c>
      <c r="C1817" s="2">
        <f>RSI!I1817</f>
        <v>51.792987581281643</v>
      </c>
      <c r="D1817" s="2">
        <f>MACD!E1817</f>
        <v>1.8091876709565913E-2</v>
      </c>
      <c r="E1817" s="2">
        <f>MACD!F1817</f>
        <v>4.6315257723701667E-2</v>
      </c>
      <c r="F1817" s="2">
        <f>'Moving Avg'!D1817</f>
        <v>2.2225999999999999</v>
      </c>
      <c r="G1817" s="2">
        <f>'Moving Avg'!F1817</f>
        <v>2.2244700000000002</v>
      </c>
      <c r="H1817" s="2">
        <f>'Moving Avg'!G1817</f>
        <v>2.1680120000000009</v>
      </c>
      <c r="I1817" s="2">
        <f>'Moving Avg'!H1817</f>
        <v>2.1843655000000011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100</v>
      </c>
      <c r="O1817" s="8">
        <f t="shared" si="282"/>
        <v>50</v>
      </c>
      <c r="P1817" s="8">
        <f t="shared" si="283"/>
        <v>33</v>
      </c>
      <c r="Q1817" s="9">
        <f t="shared" si="284"/>
        <v>56.2</v>
      </c>
      <c r="R1817" s="9">
        <f t="shared" si="285"/>
        <v>50.75</v>
      </c>
      <c r="S1817" s="9">
        <f t="shared" si="286"/>
        <v>46.1</v>
      </c>
      <c r="T1817" s="9">
        <f t="shared" si="287"/>
        <v>52</v>
      </c>
      <c r="U1817" s="8">
        <f t="shared" si="288"/>
        <v>51.016666666666673</v>
      </c>
      <c r="V1817" s="8">
        <f t="shared" si="289"/>
        <v>51.262500000000003</v>
      </c>
    </row>
    <row r="1818" spans="1:22" ht="13.5" x14ac:dyDescent="0.25">
      <c r="A1818" s="3">
        <f>RSI!A1818</f>
        <v>44658</v>
      </c>
      <c r="B1818" s="2">
        <f>RSI!B1818</f>
        <v>2.2225999999999999</v>
      </c>
      <c r="C1818" s="2">
        <f>RSI!I1818</f>
        <v>51.792987581281658</v>
      </c>
      <c r="D1818" s="2">
        <f>MACD!E1818</f>
        <v>-2.6376340788272223E-3</v>
      </c>
      <c r="E1818" s="2">
        <f>MACD!F1818</f>
        <v>3.6524679363195894E-2</v>
      </c>
      <c r="F1818" s="2">
        <f>'Moving Avg'!D1818</f>
        <v>2.2225999999999999</v>
      </c>
      <c r="G1818" s="2">
        <f>'Moving Avg'!F1818</f>
        <v>2.22119</v>
      </c>
      <c r="H1818" s="2">
        <f>'Moving Avg'!G1818</f>
        <v>2.177766000000001</v>
      </c>
      <c r="I1818" s="2">
        <f>'Moving Avg'!H1818</f>
        <v>2.1830995000000013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100</v>
      </c>
      <c r="O1818" s="8">
        <f t="shared" si="282"/>
        <v>50</v>
      </c>
      <c r="P1818" s="8">
        <f t="shared" si="283"/>
        <v>33</v>
      </c>
      <c r="Q1818" s="9">
        <f t="shared" si="284"/>
        <v>56.2</v>
      </c>
      <c r="R1818" s="9">
        <f t="shared" si="285"/>
        <v>50.75</v>
      </c>
      <c r="S1818" s="9">
        <f t="shared" si="286"/>
        <v>46.1</v>
      </c>
      <c r="T1818" s="9">
        <f t="shared" si="287"/>
        <v>52</v>
      </c>
      <c r="U1818" s="8">
        <f t="shared" si="288"/>
        <v>51.016666666666673</v>
      </c>
      <c r="V1818" s="8">
        <f t="shared" si="289"/>
        <v>51.262500000000003</v>
      </c>
    </row>
    <row r="1819" spans="1:22" ht="13.5" x14ac:dyDescent="0.25">
      <c r="A1819" s="3">
        <f>RSI!A1819</f>
        <v>44659</v>
      </c>
      <c r="B1819" s="2">
        <f>RSI!B1819</f>
        <v>2.2225999999999999</v>
      </c>
      <c r="C1819" s="2">
        <f>RSI!I1819</f>
        <v>51.792987581281658</v>
      </c>
      <c r="D1819" s="2">
        <f>MACD!E1819</f>
        <v>-5.8070498352167377E-3</v>
      </c>
      <c r="E1819" s="2">
        <f>MACD!F1819</f>
        <v>2.8058333523513369E-2</v>
      </c>
      <c r="F1819" s="2">
        <f>'Moving Avg'!D1819</f>
        <v>2.2225999999999999</v>
      </c>
      <c r="G1819" s="2">
        <f>'Moving Avg'!F1819</f>
        <v>2.2179099999999998</v>
      </c>
      <c r="H1819" s="2">
        <f>'Moving Avg'!G1819</f>
        <v>2.187520000000001</v>
      </c>
      <c r="I1819" s="2">
        <f>'Moving Avg'!H1819</f>
        <v>2.1818335000000015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100</v>
      </c>
      <c r="O1819" s="8">
        <f t="shared" si="282"/>
        <v>50</v>
      </c>
      <c r="P1819" s="8">
        <f t="shared" si="283"/>
        <v>33</v>
      </c>
      <c r="Q1819" s="9">
        <f t="shared" si="284"/>
        <v>56.2</v>
      </c>
      <c r="R1819" s="9">
        <f t="shared" si="285"/>
        <v>50.75</v>
      </c>
      <c r="S1819" s="9">
        <f t="shared" si="286"/>
        <v>46.1</v>
      </c>
      <c r="T1819" s="9">
        <f t="shared" si="287"/>
        <v>52</v>
      </c>
      <c r="U1819" s="8">
        <f t="shared" si="288"/>
        <v>51.016666666666673</v>
      </c>
      <c r="V1819" s="8">
        <f t="shared" si="289"/>
        <v>51.262500000000003</v>
      </c>
    </row>
    <row r="1820" spans="1:22" ht="13.5" x14ac:dyDescent="0.25">
      <c r="A1820" s="3">
        <f>RSI!A1820</f>
        <v>44662</v>
      </c>
      <c r="B1820" s="2">
        <f>RSI!B1820</f>
        <v>2.2225999999999999</v>
      </c>
      <c r="C1820" s="2">
        <f>RSI!I1820</f>
        <v>51.792987581281658</v>
      </c>
      <c r="D1820" s="2">
        <f>MACD!E1820</f>
        <v>-4.2211841191663879E-3</v>
      </c>
      <c r="E1820" s="2">
        <f>MACD!F1820</f>
        <v>2.1602429994977419E-2</v>
      </c>
      <c r="F1820" s="2">
        <f>'Moving Avg'!D1820</f>
        <v>2.2225999999999999</v>
      </c>
      <c r="G1820" s="2">
        <f>'Moving Avg'!F1820</f>
        <v>2.2146299999999997</v>
      </c>
      <c r="H1820" s="2">
        <f>'Moving Avg'!G1820</f>
        <v>2.196336000000001</v>
      </c>
      <c r="I1820" s="2">
        <f>'Moving Avg'!H1820</f>
        <v>2.1805675000000013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25</v>
      </c>
      <c r="N1820" s="8">
        <f t="shared" si="281"/>
        <v>100</v>
      </c>
      <c r="O1820" s="8">
        <f t="shared" si="282"/>
        <v>50</v>
      </c>
      <c r="P1820" s="8">
        <f t="shared" si="283"/>
        <v>33</v>
      </c>
      <c r="Q1820" s="9">
        <f t="shared" si="284"/>
        <v>56.2</v>
      </c>
      <c r="R1820" s="9">
        <f t="shared" si="285"/>
        <v>50.75</v>
      </c>
      <c r="S1820" s="9">
        <f t="shared" si="286"/>
        <v>46.1</v>
      </c>
      <c r="T1820" s="9">
        <f t="shared" si="287"/>
        <v>52</v>
      </c>
      <c r="U1820" s="8">
        <f t="shared" si="288"/>
        <v>51.016666666666673</v>
      </c>
      <c r="V1820" s="8">
        <f t="shared" si="289"/>
        <v>51.262500000000003</v>
      </c>
    </row>
    <row r="1821" spans="1:22" ht="13.5" x14ac:dyDescent="0.25">
      <c r="A1821" s="3">
        <f>RSI!A1821</f>
        <v>44663</v>
      </c>
      <c r="B1821" s="2">
        <f>RSI!B1821</f>
        <v>2.2225999999999999</v>
      </c>
      <c r="C1821" s="2">
        <f>RSI!I1821</f>
        <v>51.792987581281658</v>
      </c>
      <c r="D1821" s="2">
        <f>MACD!E1821</f>
        <v>-2.9305920724698176E-3</v>
      </c>
      <c r="E1821" s="2">
        <f>MACD!F1821</f>
        <v>1.6695825581487973E-2</v>
      </c>
      <c r="F1821" s="2">
        <f>'Moving Avg'!D1821</f>
        <v>2.2225999999999999</v>
      </c>
      <c r="G1821" s="2">
        <f>'Moving Avg'!F1821</f>
        <v>2.2113499999999999</v>
      </c>
      <c r="H1821" s="2">
        <f>'Moving Avg'!G1821</f>
        <v>2.2051520000000013</v>
      </c>
      <c r="I1821" s="2">
        <f>'Moving Avg'!H1821</f>
        <v>2.1793015000000011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45</v>
      </c>
      <c r="O1821" s="8">
        <f t="shared" si="282"/>
        <v>50</v>
      </c>
      <c r="P1821" s="8">
        <f t="shared" si="283"/>
        <v>33</v>
      </c>
      <c r="Q1821" s="9">
        <f t="shared" si="284"/>
        <v>36.950000000000003</v>
      </c>
      <c r="R1821" s="9">
        <f t="shared" si="285"/>
        <v>39.75</v>
      </c>
      <c r="S1821" s="9">
        <f t="shared" si="286"/>
        <v>37.85</v>
      </c>
      <c r="T1821" s="9">
        <f t="shared" si="287"/>
        <v>38.25</v>
      </c>
      <c r="U1821" s="8">
        <f t="shared" si="288"/>
        <v>38.183333333333337</v>
      </c>
      <c r="V1821" s="8">
        <f t="shared" si="289"/>
        <v>38.200000000000003</v>
      </c>
    </row>
    <row r="1822" spans="1:22" ht="13.5" x14ac:dyDescent="0.25">
      <c r="A1822" s="3">
        <f>RSI!A1822</f>
        <v>44664</v>
      </c>
      <c r="B1822" s="2">
        <f>RSI!B1822</f>
        <v>2.2225999999999999</v>
      </c>
      <c r="C1822" s="2">
        <f>RSI!I1822</f>
        <v>51.792987581281665</v>
      </c>
      <c r="D1822" s="2">
        <f>MACD!E1822</f>
        <v>-1.886047396881807E-3</v>
      </c>
      <c r="E1822" s="2">
        <f>MACD!F1822</f>
        <v>1.2979450985814017E-2</v>
      </c>
      <c r="F1822" s="2">
        <f>'Moving Avg'!D1822</f>
        <v>2.2225999999999999</v>
      </c>
      <c r="G1822" s="2">
        <f>'Moving Avg'!F1822</f>
        <v>2.212755</v>
      </c>
      <c r="H1822" s="2">
        <f>'Moving Avg'!G1822</f>
        <v>2.2139680000000013</v>
      </c>
      <c r="I1822" s="2">
        <f>'Moving Avg'!H1822</f>
        <v>2.1780355000000009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45</v>
      </c>
      <c r="O1822" s="8">
        <f t="shared" si="282"/>
        <v>50</v>
      </c>
      <c r="P1822" s="8">
        <f t="shared" si="283"/>
        <v>33</v>
      </c>
      <c r="Q1822" s="9">
        <f t="shared" si="284"/>
        <v>36.950000000000003</v>
      </c>
      <c r="R1822" s="9">
        <f t="shared" si="285"/>
        <v>39.75</v>
      </c>
      <c r="S1822" s="9">
        <f t="shared" si="286"/>
        <v>37.85</v>
      </c>
      <c r="T1822" s="9">
        <f t="shared" si="287"/>
        <v>38.25</v>
      </c>
      <c r="U1822" s="8">
        <f t="shared" si="288"/>
        <v>38.183333333333337</v>
      </c>
      <c r="V1822" s="8">
        <f t="shared" si="289"/>
        <v>38.200000000000003</v>
      </c>
    </row>
    <row r="1823" spans="1:22" ht="13.5" x14ac:dyDescent="0.25">
      <c r="A1823" s="3">
        <f>RSI!A1823</f>
        <v>44665</v>
      </c>
      <c r="B1823" s="2">
        <f>RSI!B1823</f>
        <v>2.2225999999999999</v>
      </c>
      <c r="C1823" s="2">
        <f>RSI!I1823</f>
        <v>51.792987581281658</v>
      </c>
      <c r="D1823" s="2">
        <f>MACD!E1823</f>
        <v>-1.0461785211717256E-3</v>
      </c>
      <c r="E1823" s="2">
        <f>MACD!F1823</f>
        <v>1.0174325084416869E-2</v>
      </c>
      <c r="F1823" s="2">
        <f>'Moving Avg'!D1823</f>
        <v>2.2225999999999999</v>
      </c>
      <c r="G1823" s="2">
        <f>'Moving Avg'!F1823</f>
        <v>2.2141599999999997</v>
      </c>
      <c r="H1823" s="2">
        <f>'Moving Avg'!G1823</f>
        <v>2.2227840000000012</v>
      </c>
      <c r="I1823" s="2">
        <f>'Moving Avg'!H1823</f>
        <v>2.1767695000000007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25</v>
      </c>
      <c r="N1823" s="8">
        <f t="shared" si="281"/>
        <v>45</v>
      </c>
      <c r="O1823" s="8">
        <f t="shared" si="282"/>
        <v>50</v>
      </c>
      <c r="P1823" s="8">
        <f t="shared" si="283"/>
        <v>33</v>
      </c>
      <c r="Q1823" s="9">
        <f t="shared" si="284"/>
        <v>36.950000000000003</v>
      </c>
      <c r="R1823" s="9">
        <f t="shared" si="285"/>
        <v>39.75</v>
      </c>
      <c r="S1823" s="9">
        <f t="shared" si="286"/>
        <v>37.85</v>
      </c>
      <c r="T1823" s="9">
        <f t="shared" si="287"/>
        <v>38.25</v>
      </c>
      <c r="U1823" s="8">
        <f t="shared" si="288"/>
        <v>38.183333333333337</v>
      </c>
      <c r="V1823" s="8">
        <f t="shared" si="289"/>
        <v>38.200000000000003</v>
      </c>
    </row>
    <row r="1824" spans="1:22" ht="13.5" x14ac:dyDescent="0.25">
      <c r="A1824" s="3">
        <f>RSI!A1824</f>
        <v>44666</v>
      </c>
      <c r="B1824" s="2">
        <f>RSI!B1824</f>
        <v>2.1288</v>
      </c>
      <c r="C1824" s="2">
        <f>RSI!I1824</f>
        <v>35.731630346139383</v>
      </c>
      <c r="D1824" s="2">
        <f>MACD!E1824</f>
        <v>6.5719088147400129E-3</v>
      </c>
      <c r="E1824" s="2">
        <f>MACD!F1824</f>
        <v>9.4538418304814988E-3</v>
      </c>
      <c r="F1824" s="2">
        <f>'Moving Avg'!D1824</f>
        <v>2.20384</v>
      </c>
      <c r="G1824" s="2">
        <f>'Moving Avg'!F1824</f>
        <v>2.2061899999999999</v>
      </c>
      <c r="H1824" s="2">
        <f>'Moving Avg'!G1824</f>
        <v>2.2282240000000009</v>
      </c>
      <c r="I1824" s="2">
        <f>'Moving Avg'!H1824</f>
        <v>2.1750345000000006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45</v>
      </c>
      <c r="O1824" s="8">
        <f t="shared" si="282"/>
        <v>50</v>
      </c>
      <c r="P1824" s="8">
        <f t="shared" si="283"/>
        <v>33</v>
      </c>
      <c r="Q1824" s="9">
        <f t="shared" si="284"/>
        <v>36.950000000000003</v>
      </c>
      <c r="R1824" s="9">
        <f t="shared" si="285"/>
        <v>39.75</v>
      </c>
      <c r="S1824" s="9">
        <f t="shared" si="286"/>
        <v>37.85</v>
      </c>
      <c r="T1824" s="9">
        <f t="shared" si="287"/>
        <v>38.25</v>
      </c>
      <c r="U1824" s="8">
        <f t="shared" si="288"/>
        <v>38.183333333333337</v>
      </c>
      <c r="V1824" s="8">
        <f t="shared" si="289"/>
        <v>38.200000000000003</v>
      </c>
    </row>
    <row r="1825" spans="1:22" ht="13.5" x14ac:dyDescent="0.25">
      <c r="A1825" s="3">
        <f>RSI!A1825</f>
        <v>44669</v>
      </c>
      <c r="B1825" s="2">
        <f>RSI!B1825</f>
        <v>2.1568999999999998</v>
      </c>
      <c r="C1825" s="2">
        <f>RSI!I1825</f>
        <v>41.5766490635271</v>
      </c>
      <c r="D1825" s="2">
        <f>MACD!E1825</f>
        <v>1.1453066598548833E-2</v>
      </c>
      <c r="E1825" s="2">
        <f>MACD!F1825</f>
        <v>9.8536867840949664E-3</v>
      </c>
      <c r="F1825" s="2">
        <f>'Moving Avg'!D1825</f>
        <v>2.1907000000000001</v>
      </c>
      <c r="G1825" s="2">
        <f>'Moving Avg'!F1825</f>
        <v>2.1996250000000002</v>
      </c>
      <c r="H1825" s="2">
        <f>'Moving Avg'!G1825</f>
        <v>2.2329120000000007</v>
      </c>
      <c r="I1825" s="2">
        <f>'Moving Avg'!H1825</f>
        <v>2.1732995000000006</v>
      </c>
      <c r="J1825" s="6" t="str">
        <f>OBV!F1825</f>
        <v>BULLISH</v>
      </c>
      <c r="K1825" s="6" t="str">
        <f>OBV!G1825</f>
        <v>NEUTRAL</v>
      </c>
      <c r="L1825" s="6" t="str">
        <f>OBV!H1825</f>
        <v>BULLISH DIVERGENCE</v>
      </c>
      <c r="M1825" s="8">
        <f t="shared" si="280"/>
        <v>25</v>
      </c>
      <c r="N1825" s="8">
        <f t="shared" si="281"/>
        <v>0</v>
      </c>
      <c r="O1825" s="8">
        <f t="shared" si="282"/>
        <v>50</v>
      </c>
      <c r="P1825" s="8">
        <f t="shared" si="283"/>
        <v>66.5</v>
      </c>
      <c r="Q1825" s="9">
        <f t="shared" si="284"/>
        <v>26.225000000000001</v>
      </c>
      <c r="R1825" s="9">
        <f t="shared" si="285"/>
        <v>39.125</v>
      </c>
      <c r="S1825" s="9">
        <f t="shared" si="286"/>
        <v>46.174999999999997</v>
      </c>
      <c r="T1825" s="9">
        <f t="shared" si="287"/>
        <v>35.375</v>
      </c>
      <c r="U1825" s="8">
        <f t="shared" si="288"/>
        <v>37.174999999999997</v>
      </c>
      <c r="V1825" s="8">
        <f t="shared" si="289"/>
        <v>36.724999999999994</v>
      </c>
    </row>
    <row r="1826" spans="1:22" ht="13.5" x14ac:dyDescent="0.25">
      <c r="A1826" s="3">
        <f>RSI!A1826</f>
        <v>44670</v>
      </c>
      <c r="B1826" s="2">
        <f>RSI!B1826</f>
        <v>2.2038000000000002</v>
      </c>
      <c r="C1826" s="2">
        <f>RSI!I1826</f>
        <v>49.785282352298424</v>
      </c>
      <c r="D1826" s="2">
        <f>MACD!E1826</f>
        <v>1.2421460114654614E-2</v>
      </c>
      <c r="E1826" s="2">
        <f>MACD!F1826</f>
        <v>1.0367241450206897E-2</v>
      </c>
      <c r="F1826" s="2">
        <f>'Moving Avg'!D1826</f>
        <v>2.1869399999999999</v>
      </c>
      <c r="G1826" s="2">
        <f>'Moving Avg'!F1826</f>
        <v>2.2000899999999999</v>
      </c>
      <c r="H1826" s="2">
        <f>'Moving Avg'!G1826</f>
        <v>2.2385380000000006</v>
      </c>
      <c r="I1826" s="2">
        <f>'Moving Avg'!H1826</f>
        <v>2.1717990000000005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  <c r="M1826" s="8">
        <f t="shared" si="280"/>
        <v>25</v>
      </c>
      <c r="N1826" s="8">
        <f t="shared" si="281"/>
        <v>0</v>
      </c>
      <c r="O1826" s="8">
        <f t="shared" si="282"/>
        <v>50</v>
      </c>
      <c r="P1826" s="8">
        <f t="shared" si="283"/>
        <v>66.5</v>
      </c>
      <c r="Q1826" s="9">
        <f t="shared" si="284"/>
        <v>26.225000000000001</v>
      </c>
      <c r="R1826" s="9">
        <f t="shared" si="285"/>
        <v>39.125</v>
      </c>
      <c r="S1826" s="9">
        <f t="shared" si="286"/>
        <v>46.174999999999997</v>
      </c>
      <c r="T1826" s="9">
        <f t="shared" si="287"/>
        <v>35.375</v>
      </c>
      <c r="U1826" s="8">
        <f t="shared" si="288"/>
        <v>37.174999999999997</v>
      </c>
      <c r="V1826" s="8">
        <f t="shared" si="289"/>
        <v>36.724999999999994</v>
      </c>
    </row>
    <row r="1827" spans="1:22" ht="13.5" x14ac:dyDescent="0.25">
      <c r="A1827" s="3">
        <f>RSI!A1827</f>
        <v>44671</v>
      </c>
      <c r="B1827" s="2">
        <f>RSI!B1827</f>
        <v>2.2225999999999999</v>
      </c>
      <c r="C1827" s="2">
        <f>RSI!I1827</f>
        <v>52.656801253843547</v>
      </c>
      <c r="D1827" s="2">
        <f>MACD!E1827</f>
        <v>1.1860270304028919E-2</v>
      </c>
      <c r="E1827" s="2">
        <f>MACD!F1827</f>
        <v>1.0665847220971303E-2</v>
      </c>
      <c r="F1827" s="2">
        <f>'Moving Avg'!D1827</f>
        <v>2.1869399999999999</v>
      </c>
      <c r="G1827" s="2">
        <f>'Moving Avg'!F1827</f>
        <v>2.2061850000000001</v>
      </c>
      <c r="H1827" s="2">
        <f>'Moving Avg'!G1827</f>
        <v>2.2437900000000006</v>
      </c>
      <c r="I1827" s="2">
        <f>'Moving Avg'!H1827</f>
        <v>2.1703925000000006</v>
      </c>
      <c r="J1827" s="6" t="str">
        <f>OBV!F1827</f>
        <v>BULLISH</v>
      </c>
      <c r="K1827" s="6" t="str">
        <f>OBV!G1827</f>
        <v>WEAK</v>
      </c>
      <c r="L1827" s="6" t="str">
        <f>OBV!H1827</f>
        <v>NEUTRAL</v>
      </c>
      <c r="M1827" s="8">
        <f t="shared" si="280"/>
        <v>25</v>
      </c>
      <c r="N1827" s="8">
        <f t="shared" si="281"/>
        <v>0</v>
      </c>
      <c r="O1827" s="8">
        <f t="shared" si="282"/>
        <v>50</v>
      </c>
      <c r="P1827" s="8">
        <f t="shared" si="283"/>
        <v>33</v>
      </c>
      <c r="Q1827" s="9">
        <f t="shared" si="284"/>
        <v>21.2</v>
      </c>
      <c r="R1827" s="9">
        <f t="shared" si="285"/>
        <v>30.75</v>
      </c>
      <c r="S1827" s="9">
        <f t="shared" si="286"/>
        <v>31.1</v>
      </c>
      <c r="T1827" s="9">
        <f t="shared" si="287"/>
        <v>27</v>
      </c>
      <c r="U1827" s="8">
        <f t="shared" si="288"/>
        <v>27.683333333333337</v>
      </c>
      <c r="V1827" s="8">
        <f t="shared" si="289"/>
        <v>27.512500000000003</v>
      </c>
    </row>
    <row r="1828" spans="1:22" ht="13.5" x14ac:dyDescent="0.25">
      <c r="A1828" s="3">
        <f>RSI!A1828</f>
        <v>44672</v>
      </c>
      <c r="B1828" s="2">
        <f>RSI!B1828</f>
        <v>2.2601</v>
      </c>
      <c r="C1828" s="2">
        <f>RSI!I1828</f>
        <v>57.836191008486345</v>
      </c>
      <c r="D1828" s="2">
        <f>MACD!E1828</f>
        <v>8.5076541241480008E-3</v>
      </c>
      <c r="E1828" s="2">
        <f>MACD!F1828</f>
        <v>1.0234208601606643E-2</v>
      </c>
      <c r="F1828" s="2">
        <f>'Moving Avg'!D1828</f>
        <v>2.1944399999999997</v>
      </c>
      <c r="G1828" s="2">
        <f>'Moving Avg'!F1828</f>
        <v>2.2141549999999999</v>
      </c>
      <c r="H1828" s="2">
        <f>'Moving Avg'!G1828</f>
        <v>2.2486660000000001</v>
      </c>
      <c r="I1828" s="2">
        <f>'Moving Avg'!H1828</f>
        <v>2.1691735000000008</v>
      </c>
      <c r="J1828" s="6" t="str">
        <f>OBV!F1828</f>
        <v>BULLISH</v>
      </c>
      <c r="K1828" s="6" t="str">
        <f>OBV!G1828</f>
        <v>WEAK</v>
      </c>
      <c r="L1828" s="6" t="str">
        <f>OBV!H1828</f>
        <v>CONFIRMED BULLISH</v>
      </c>
      <c r="M1828" s="8">
        <f t="shared" si="280"/>
        <v>25</v>
      </c>
      <c r="N1828" s="8">
        <f t="shared" si="281"/>
        <v>45</v>
      </c>
      <c r="O1828" s="8">
        <f t="shared" si="282"/>
        <v>50</v>
      </c>
      <c r="P1828" s="8">
        <f t="shared" si="283"/>
        <v>67</v>
      </c>
      <c r="Q1828" s="9">
        <f t="shared" si="284"/>
        <v>42.05</v>
      </c>
      <c r="R1828" s="9">
        <f t="shared" si="285"/>
        <v>48.25</v>
      </c>
      <c r="S1828" s="9">
        <f t="shared" si="286"/>
        <v>53.150000000000006</v>
      </c>
      <c r="T1828" s="9">
        <f t="shared" si="287"/>
        <v>46.75</v>
      </c>
      <c r="U1828" s="8">
        <f t="shared" si="288"/>
        <v>47.816666666666663</v>
      </c>
      <c r="V1828" s="8">
        <f t="shared" si="289"/>
        <v>47.55</v>
      </c>
    </row>
    <row r="1829" spans="1:22" ht="13.5" x14ac:dyDescent="0.25">
      <c r="A1829" s="3">
        <f>RSI!A1829</f>
        <v>44673</v>
      </c>
      <c r="B1829" s="2">
        <f>RSI!B1829</f>
        <v>2.2881999999999998</v>
      </c>
      <c r="C1829" s="2">
        <f>RSI!I1829</f>
        <v>61.256603055126298</v>
      </c>
      <c r="D1829" s="2">
        <f>MACD!E1829</f>
        <v>3.2751753037385534E-3</v>
      </c>
      <c r="E1829" s="2">
        <f>MACD!F1829</f>
        <v>8.842401942033026E-3</v>
      </c>
      <c r="F1829" s="2">
        <f>'Moving Avg'!D1829</f>
        <v>2.2263199999999999</v>
      </c>
      <c r="G1829" s="2">
        <f>'Moving Avg'!F1829</f>
        <v>2.2188400000000001</v>
      </c>
      <c r="H1829" s="2">
        <f>'Moving Avg'!G1829</f>
        <v>2.2524160000000002</v>
      </c>
      <c r="I1829" s="2">
        <f>'Moving Avg'!H1829</f>
        <v>2.168095000000001</v>
      </c>
      <c r="J1829" s="6" t="str">
        <f>OBV!F1829</f>
        <v>BULLISH</v>
      </c>
      <c r="K1829" s="6" t="str">
        <f>OBV!G1829</f>
        <v>WEAK</v>
      </c>
      <c r="L1829" s="6" t="str">
        <f>OBV!H1829</f>
        <v>CONFIRMED BULLISH</v>
      </c>
      <c r="M1829" s="8">
        <f t="shared" si="280"/>
        <v>25</v>
      </c>
      <c r="N1829" s="8">
        <f t="shared" si="281"/>
        <v>45</v>
      </c>
      <c r="O1829" s="8">
        <f t="shared" si="282"/>
        <v>50</v>
      </c>
      <c r="P1829" s="8">
        <f t="shared" si="283"/>
        <v>67</v>
      </c>
      <c r="Q1829" s="9">
        <f t="shared" si="284"/>
        <v>42.05</v>
      </c>
      <c r="R1829" s="9">
        <f t="shared" si="285"/>
        <v>48.25</v>
      </c>
      <c r="S1829" s="9">
        <f t="shared" si="286"/>
        <v>53.150000000000006</v>
      </c>
      <c r="T1829" s="9">
        <f t="shared" si="287"/>
        <v>46.75</v>
      </c>
      <c r="U1829" s="8">
        <f t="shared" si="288"/>
        <v>47.816666666666663</v>
      </c>
      <c r="V1829" s="8">
        <f t="shared" si="289"/>
        <v>47.55</v>
      </c>
    </row>
    <row r="1830" spans="1:22" ht="13.5" x14ac:dyDescent="0.25">
      <c r="A1830" s="3">
        <f>RSI!A1830</f>
        <v>44676</v>
      </c>
      <c r="B1830" s="2">
        <f>RSI!B1830</f>
        <v>2.2881999999999998</v>
      </c>
      <c r="C1830" s="2">
        <f>RSI!I1830</f>
        <v>61.256603055126291</v>
      </c>
      <c r="D1830" s="2">
        <f>MACD!E1830</f>
        <v>-1.6092474222659803E-3</v>
      </c>
      <c r="E1830" s="2">
        <f>MACD!F1830</f>
        <v>6.7520720691732249E-3</v>
      </c>
      <c r="F1830" s="2">
        <f>'Moving Avg'!D1830</f>
        <v>2.25258</v>
      </c>
      <c r="G1830" s="2">
        <f>'Moving Avg'!F1830</f>
        <v>2.2221200000000003</v>
      </c>
      <c r="H1830" s="2">
        <f>'Moving Avg'!G1830</f>
        <v>2.2542900000000001</v>
      </c>
      <c r="I1830" s="2">
        <f>'Moving Avg'!H1830</f>
        <v>2.1670165000000012</v>
      </c>
      <c r="J1830" s="6" t="str">
        <f>OBV!F1830</f>
        <v>BULLISH</v>
      </c>
      <c r="K1830" s="6" t="str">
        <f>OBV!G1830</f>
        <v>WEAK</v>
      </c>
      <c r="L1830" s="6" t="str">
        <f>OBV!H1830</f>
        <v>CONFIRMED BULLISH</v>
      </c>
      <c r="M1830" s="8">
        <f t="shared" si="280"/>
        <v>25</v>
      </c>
      <c r="N1830" s="8">
        <f t="shared" si="281"/>
        <v>45</v>
      </c>
      <c r="O1830" s="8">
        <f t="shared" si="282"/>
        <v>50</v>
      </c>
      <c r="P1830" s="8">
        <f t="shared" si="283"/>
        <v>67</v>
      </c>
      <c r="Q1830" s="9">
        <f t="shared" si="284"/>
        <v>42.05</v>
      </c>
      <c r="R1830" s="9">
        <f t="shared" si="285"/>
        <v>48.25</v>
      </c>
      <c r="S1830" s="9">
        <f t="shared" si="286"/>
        <v>53.150000000000006</v>
      </c>
      <c r="T1830" s="9">
        <f t="shared" si="287"/>
        <v>46.75</v>
      </c>
      <c r="U1830" s="8">
        <f t="shared" si="288"/>
        <v>47.816666666666663</v>
      </c>
      <c r="V1830" s="8">
        <f t="shared" si="289"/>
        <v>47.55</v>
      </c>
    </row>
    <row r="1831" spans="1:22" ht="13.5" x14ac:dyDescent="0.25">
      <c r="A1831" s="3">
        <f>RSI!A1831</f>
        <v>44677</v>
      </c>
      <c r="B1831" s="2">
        <f>RSI!B1831</f>
        <v>2.2694999999999999</v>
      </c>
      <c r="C1831" s="2">
        <f>RSI!I1831</f>
        <v>57.647308872157232</v>
      </c>
      <c r="D1831" s="2">
        <f>MACD!E1831</f>
        <v>-4.7801285047794906E-3</v>
      </c>
      <c r="E1831" s="2">
        <f>MACD!F1831</f>
        <v>4.4456319543826816E-3</v>
      </c>
      <c r="F1831" s="2">
        <f>'Moving Avg'!D1831</f>
        <v>2.2657199999999995</v>
      </c>
      <c r="G1831" s="2">
        <f>'Moving Avg'!F1831</f>
        <v>2.2244650000000004</v>
      </c>
      <c r="H1831" s="2">
        <f>'Moving Avg'!G1831</f>
        <v>2.2542899999999997</v>
      </c>
      <c r="I1831" s="2">
        <f>'Moving Avg'!H1831</f>
        <v>2.1658445000000013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  <c r="M1831" s="8">
        <f t="shared" si="280"/>
        <v>25</v>
      </c>
      <c r="N1831" s="8">
        <f t="shared" si="281"/>
        <v>45</v>
      </c>
      <c r="O1831" s="8">
        <f t="shared" si="282"/>
        <v>50</v>
      </c>
      <c r="P1831" s="8">
        <f t="shared" si="283"/>
        <v>67</v>
      </c>
      <c r="Q1831" s="9">
        <f t="shared" si="284"/>
        <v>42.05</v>
      </c>
      <c r="R1831" s="9">
        <f t="shared" si="285"/>
        <v>48.25</v>
      </c>
      <c r="S1831" s="9">
        <f t="shared" si="286"/>
        <v>53.150000000000006</v>
      </c>
      <c r="T1831" s="9">
        <f t="shared" si="287"/>
        <v>46.75</v>
      </c>
      <c r="U1831" s="8">
        <f t="shared" si="288"/>
        <v>47.816666666666663</v>
      </c>
      <c r="V1831" s="8">
        <f t="shared" si="289"/>
        <v>47.55</v>
      </c>
    </row>
    <row r="1832" spans="1:22" ht="13.5" x14ac:dyDescent="0.25">
      <c r="A1832" s="3">
        <f>RSI!A1832</f>
        <v>44678</v>
      </c>
      <c r="B1832" s="2">
        <f>RSI!B1832</f>
        <v>2.1757</v>
      </c>
      <c r="C1832" s="2">
        <f>RSI!I1832</f>
        <v>43.729039794057925</v>
      </c>
      <c r="D1832" s="2">
        <f>MACD!E1832</f>
        <v>-7.9628743261972446E-4</v>
      </c>
      <c r="E1832" s="2">
        <f>MACD!F1832</f>
        <v>3.3972480769822008E-3</v>
      </c>
      <c r="F1832" s="2">
        <f>'Moving Avg'!D1832</f>
        <v>2.2563399999999993</v>
      </c>
      <c r="G1832" s="2">
        <f>'Moving Avg'!F1832</f>
        <v>2.2221200000000003</v>
      </c>
      <c r="H1832" s="2">
        <f>'Moving Avg'!G1832</f>
        <v>2.2505379999999997</v>
      </c>
      <c r="I1832" s="2">
        <f>'Moving Avg'!H1832</f>
        <v>2.1642035000000015</v>
      </c>
      <c r="J1832" s="6" t="str">
        <f>OBV!F1832</f>
        <v>BULLISH</v>
      </c>
      <c r="K1832" s="6" t="str">
        <f>OBV!G1832</f>
        <v>WEAK</v>
      </c>
      <c r="L1832" s="6" t="str">
        <f>OBV!H1832</f>
        <v>BULLISH DIVERGENCE</v>
      </c>
      <c r="M1832" s="8">
        <f t="shared" si="280"/>
        <v>25</v>
      </c>
      <c r="N1832" s="8">
        <f t="shared" si="281"/>
        <v>45</v>
      </c>
      <c r="O1832" s="8">
        <f t="shared" si="282"/>
        <v>50</v>
      </c>
      <c r="P1832" s="8">
        <f t="shared" si="283"/>
        <v>50</v>
      </c>
      <c r="Q1832" s="9">
        <f t="shared" si="284"/>
        <v>39.5</v>
      </c>
      <c r="R1832" s="9">
        <f t="shared" si="285"/>
        <v>44</v>
      </c>
      <c r="S1832" s="9">
        <f t="shared" si="286"/>
        <v>45.5</v>
      </c>
      <c r="T1832" s="9">
        <f t="shared" si="287"/>
        <v>42.5</v>
      </c>
      <c r="U1832" s="8">
        <f t="shared" si="288"/>
        <v>43</v>
      </c>
      <c r="V1832" s="8">
        <f t="shared" si="289"/>
        <v>42.875</v>
      </c>
    </row>
    <row r="1833" spans="1:22" ht="13.5" x14ac:dyDescent="0.25">
      <c r="A1833" s="3">
        <f>RSI!A1833</f>
        <v>44679</v>
      </c>
      <c r="B1833" s="2">
        <f>RSI!B1833</f>
        <v>2.2601</v>
      </c>
      <c r="C1833" s="2">
        <f>RSI!I1833</f>
        <v>54.39784624489841</v>
      </c>
      <c r="D1833" s="2">
        <f>MACD!E1833</f>
        <v>-3.3833488440890847E-3</v>
      </c>
      <c r="E1833" s="2">
        <f>MACD!F1833</f>
        <v>2.0411286927679438E-3</v>
      </c>
      <c r="F1833" s="2">
        <f>'Moving Avg'!D1833</f>
        <v>2.2563399999999998</v>
      </c>
      <c r="G1833" s="2">
        <f>'Moving Avg'!F1833</f>
        <v>2.2239950000000004</v>
      </c>
      <c r="H1833" s="2">
        <f>'Moving Avg'!G1833</f>
        <v>2.2484739999999999</v>
      </c>
      <c r="I1833" s="2">
        <f>'Moving Avg'!H1833</f>
        <v>2.1629845000000016</v>
      </c>
      <c r="J1833" s="6" t="str">
        <f>OBV!F1833</f>
        <v>BULLISH</v>
      </c>
      <c r="K1833" s="6" t="str">
        <f>OBV!G1833</f>
        <v>NEUTRAL</v>
      </c>
      <c r="L1833" s="6" t="str">
        <f>OBV!H1833</f>
        <v>NEUTRAL</v>
      </c>
      <c r="M1833" s="8">
        <f t="shared" si="280"/>
        <v>25</v>
      </c>
      <c r="N1833" s="8">
        <f t="shared" si="281"/>
        <v>45</v>
      </c>
      <c r="O1833" s="8">
        <f t="shared" si="282"/>
        <v>50</v>
      </c>
      <c r="P1833" s="8">
        <f t="shared" si="283"/>
        <v>49.5</v>
      </c>
      <c r="Q1833" s="9">
        <f t="shared" si="284"/>
        <v>39.424999999999997</v>
      </c>
      <c r="R1833" s="9">
        <f t="shared" si="285"/>
        <v>43.875</v>
      </c>
      <c r="S1833" s="9">
        <f t="shared" si="286"/>
        <v>45.275000000000006</v>
      </c>
      <c r="T1833" s="9">
        <f t="shared" si="287"/>
        <v>42.375</v>
      </c>
      <c r="U1833" s="8">
        <f t="shared" si="288"/>
        <v>42.858333333333327</v>
      </c>
      <c r="V1833" s="8">
        <f t="shared" si="289"/>
        <v>42.737499999999997</v>
      </c>
    </row>
    <row r="1834" spans="1:22" ht="13.5" x14ac:dyDescent="0.25">
      <c r="A1834" s="3">
        <f>RSI!A1834</f>
        <v>44680</v>
      </c>
      <c r="B1834" s="2">
        <f>RSI!B1834</f>
        <v>2.2694999999999999</v>
      </c>
      <c r="C1834" s="2">
        <f>RSI!I1834</f>
        <v>55.411807746258056</v>
      </c>
      <c r="D1834" s="2">
        <f>MACD!E1834</f>
        <v>-2.0926108082771844E-2</v>
      </c>
      <c r="E1834" s="2">
        <f>MACD!F1834</f>
        <v>-2.5523186623400132E-3</v>
      </c>
      <c r="F1834" s="2">
        <f>'Moving Avg'!D1834</f>
        <v>2.2525999999999997</v>
      </c>
      <c r="G1834" s="2">
        <f>'Moving Avg'!F1834</f>
        <v>2.2263400000000004</v>
      </c>
      <c r="H1834" s="2">
        <f>'Moving Avg'!G1834</f>
        <v>2.2465979999999997</v>
      </c>
      <c r="I1834" s="2">
        <f>'Moving Avg'!H1834</f>
        <v>2.1619530000000013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  <c r="M1834" s="8">
        <f t="shared" si="280"/>
        <v>25</v>
      </c>
      <c r="N1834" s="8">
        <f t="shared" si="281"/>
        <v>45</v>
      </c>
      <c r="O1834" s="8">
        <f t="shared" si="282"/>
        <v>50</v>
      </c>
      <c r="P1834" s="8">
        <f t="shared" si="283"/>
        <v>16.5</v>
      </c>
      <c r="Q1834" s="9">
        <f t="shared" si="284"/>
        <v>34.475000000000001</v>
      </c>
      <c r="R1834" s="9">
        <f t="shared" si="285"/>
        <v>35.625</v>
      </c>
      <c r="S1834" s="9">
        <f t="shared" si="286"/>
        <v>30.425000000000001</v>
      </c>
      <c r="T1834" s="9">
        <f t="shared" si="287"/>
        <v>34.125</v>
      </c>
      <c r="U1834" s="8">
        <f t="shared" si="288"/>
        <v>33.508333333333333</v>
      </c>
      <c r="V1834" s="8">
        <f t="shared" si="289"/>
        <v>33.662499999999994</v>
      </c>
    </row>
    <row r="1835" spans="1:22" ht="13.5" x14ac:dyDescent="0.25">
      <c r="A1835" s="3">
        <f>RSI!A1835</f>
        <v>44685</v>
      </c>
      <c r="B1835" s="2">
        <f>RSI!B1835</f>
        <v>2.1757</v>
      </c>
      <c r="C1835" s="2">
        <f>RSI!I1835</f>
        <v>44.725037100347855</v>
      </c>
      <c r="D1835" s="2">
        <f>MACD!E1835</f>
        <v>-2.4764154687634043E-2</v>
      </c>
      <c r="E1835" s="2">
        <f>MACD!F1835</f>
        <v>-6.9946858673988199E-3</v>
      </c>
      <c r="F1835" s="2">
        <f>'Moving Avg'!D1835</f>
        <v>2.2300999999999993</v>
      </c>
      <c r="G1835" s="2">
        <f>'Moving Avg'!F1835</f>
        <v>2.2239949999999999</v>
      </c>
      <c r="H1835" s="2">
        <f>'Moving Avg'!G1835</f>
        <v>2.2420959999999996</v>
      </c>
      <c r="I1835" s="2">
        <f>'Moving Avg'!H1835</f>
        <v>2.1604525000000012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45</v>
      </c>
      <c r="O1835" s="8">
        <f t="shared" si="282"/>
        <v>50</v>
      </c>
      <c r="P1835" s="8">
        <f t="shared" si="283"/>
        <v>16.5</v>
      </c>
      <c r="Q1835" s="9">
        <f t="shared" si="284"/>
        <v>34.475000000000001</v>
      </c>
      <c r="R1835" s="9">
        <f t="shared" si="285"/>
        <v>35.625</v>
      </c>
      <c r="S1835" s="9">
        <f t="shared" si="286"/>
        <v>30.425000000000001</v>
      </c>
      <c r="T1835" s="9">
        <f t="shared" si="287"/>
        <v>34.125</v>
      </c>
      <c r="U1835" s="8">
        <f t="shared" si="288"/>
        <v>33.508333333333333</v>
      </c>
      <c r="V1835" s="8">
        <f t="shared" si="289"/>
        <v>33.662499999999994</v>
      </c>
    </row>
    <row r="1836" spans="1:22" ht="13.5" x14ac:dyDescent="0.25">
      <c r="A1836" s="3">
        <f>RSI!A1836</f>
        <v>44686</v>
      </c>
      <c r="B1836" s="2">
        <f>RSI!B1836</f>
        <v>2.0819000000000001</v>
      </c>
      <c r="C1836" s="2">
        <f>RSI!I1836</f>
        <v>37.033346415086541</v>
      </c>
      <c r="D1836" s="2">
        <f>MACD!E1836</f>
        <v>-1.3539670920074354E-2</v>
      </c>
      <c r="E1836" s="2">
        <f>MACD!F1836</f>
        <v>-8.3036828779339267E-3</v>
      </c>
      <c r="F1836" s="2">
        <f>'Moving Avg'!D1836</f>
        <v>2.1925800000000004</v>
      </c>
      <c r="G1836" s="2">
        <f>'Moving Avg'!F1836</f>
        <v>2.2169599999999998</v>
      </c>
      <c r="H1836" s="2">
        <f>'Moving Avg'!G1836</f>
        <v>2.2357179999999999</v>
      </c>
      <c r="I1836" s="2">
        <f>'Moving Avg'!H1836</f>
        <v>2.1584830000000013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  <c r="M1836" s="8">
        <f t="shared" si="280"/>
        <v>25</v>
      </c>
      <c r="N1836" s="8">
        <f t="shared" si="281"/>
        <v>45</v>
      </c>
      <c r="O1836" s="8">
        <f t="shared" si="282"/>
        <v>50</v>
      </c>
      <c r="P1836" s="8">
        <f t="shared" si="283"/>
        <v>16.5</v>
      </c>
      <c r="Q1836" s="9">
        <f t="shared" si="284"/>
        <v>34.475000000000001</v>
      </c>
      <c r="R1836" s="9">
        <f t="shared" si="285"/>
        <v>35.625</v>
      </c>
      <c r="S1836" s="9">
        <f t="shared" si="286"/>
        <v>30.425000000000001</v>
      </c>
      <c r="T1836" s="9">
        <f t="shared" si="287"/>
        <v>34.125</v>
      </c>
      <c r="U1836" s="8">
        <f t="shared" si="288"/>
        <v>33.508333333333333</v>
      </c>
      <c r="V1836" s="8">
        <f t="shared" si="289"/>
        <v>33.662499999999994</v>
      </c>
    </row>
    <row r="1837" spans="1:22" ht="13.5" x14ac:dyDescent="0.25">
      <c r="A1837" s="3">
        <f>RSI!A1837</f>
        <v>44687</v>
      </c>
      <c r="B1837" s="2">
        <f>RSI!B1837</f>
        <v>2.1663000000000001</v>
      </c>
      <c r="C1837" s="2">
        <f>RSI!I1837</f>
        <v>46.027635426471619</v>
      </c>
      <c r="D1837" s="2">
        <f>MACD!E1837</f>
        <v>-6.5616318324415168E-3</v>
      </c>
      <c r="E1837" s="2">
        <f>MACD!F1837</f>
        <v>-7.9552726688354447E-3</v>
      </c>
      <c r="F1837" s="2">
        <f>'Moving Avg'!D1837</f>
        <v>2.1907000000000001</v>
      </c>
      <c r="G1837" s="2">
        <f>'Moving Avg'!F1837</f>
        <v>2.2141449999999998</v>
      </c>
      <c r="H1837" s="2">
        <f>'Moving Avg'!G1837</f>
        <v>2.2325299999999997</v>
      </c>
      <c r="I1837" s="2">
        <f>'Moving Avg'!H1837</f>
        <v>2.1569355000000008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0"/>
        <v>25</v>
      </c>
      <c r="N1837" s="8">
        <f t="shared" si="281"/>
        <v>0</v>
      </c>
      <c r="O1837" s="8">
        <f t="shared" si="282"/>
        <v>50</v>
      </c>
      <c r="P1837" s="8">
        <f t="shared" si="283"/>
        <v>16.5</v>
      </c>
      <c r="Q1837" s="9">
        <f t="shared" si="284"/>
        <v>18.725000000000001</v>
      </c>
      <c r="R1837" s="9">
        <f t="shared" si="285"/>
        <v>26.625</v>
      </c>
      <c r="S1837" s="9">
        <f t="shared" si="286"/>
        <v>23.675000000000001</v>
      </c>
      <c r="T1837" s="9">
        <f t="shared" si="287"/>
        <v>22.875</v>
      </c>
      <c r="U1837" s="8">
        <f t="shared" si="288"/>
        <v>23.008333333333336</v>
      </c>
      <c r="V1837" s="8">
        <f t="shared" si="289"/>
        <v>22.975000000000001</v>
      </c>
    </row>
    <row r="1838" spans="1:22" ht="13.5" x14ac:dyDescent="0.25">
      <c r="A1838" s="3">
        <f>RSI!A1838</f>
        <v>44690</v>
      </c>
      <c r="B1838" s="2">
        <f>RSI!B1838</f>
        <v>2.1663000000000001</v>
      </c>
      <c r="C1838" s="2">
        <f>RSI!I1838</f>
        <v>46.027635426471619</v>
      </c>
      <c r="D1838" s="2">
        <f>MACD!E1838</f>
        <v>5.3910954508316067E-3</v>
      </c>
      <c r="E1838" s="2">
        <f>MACD!F1838</f>
        <v>-5.2859990449020348E-3</v>
      </c>
      <c r="F1838" s="2">
        <f>'Moving Avg'!D1838</f>
        <v>2.1719400000000002</v>
      </c>
      <c r="G1838" s="2">
        <f>'Moving Avg'!F1838</f>
        <v>2.2113299999999998</v>
      </c>
      <c r="H1838" s="2">
        <f>'Moving Avg'!G1838</f>
        <v>2.2297159999999998</v>
      </c>
      <c r="I1838" s="2">
        <f>'Moving Avg'!H1838</f>
        <v>2.1553880000000007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  <c r="M1838" s="8">
        <f t="shared" si="280"/>
        <v>25</v>
      </c>
      <c r="N1838" s="8">
        <f t="shared" si="281"/>
        <v>0</v>
      </c>
      <c r="O1838" s="8">
        <f t="shared" si="282"/>
        <v>50</v>
      </c>
      <c r="P1838" s="8">
        <f t="shared" si="283"/>
        <v>16.5</v>
      </c>
      <c r="Q1838" s="9">
        <f t="shared" si="284"/>
        <v>18.725000000000001</v>
      </c>
      <c r="R1838" s="9">
        <f t="shared" si="285"/>
        <v>26.625</v>
      </c>
      <c r="S1838" s="9">
        <f t="shared" si="286"/>
        <v>23.675000000000001</v>
      </c>
      <c r="T1838" s="9">
        <f t="shared" si="287"/>
        <v>22.875</v>
      </c>
      <c r="U1838" s="8">
        <f t="shared" si="288"/>
        <v>23.008333333333336</v>
      </c>
      <c r="V1838" s="8">
        <f t="shared" si="289"/>
        <v>22.975000000000001</v>
      </c>
    </row>
    <row r="1839" spans="1:22" ht="13.5" x14ac:dyDescent="0.25">
      <c r="A1839" s="3">
        <f>RSI!A1839</f>
        <v>44691</v>
      </c>
      <c r="B1839" s="2">
        <f>RSI!B1839</f>
        <v>2.1663000000000001</v>
      </c>
      <c r="C1839" s="2">
        <f>RSI!I1839</f>
        <v>46.027635426471605</v>
      </c>
      <c r="D1839" s="2">
        <f>MACD!E1839</f>
        <v>2.0086353630594189E-2</v>
      </c>
      <c r="E1839" s="2">
        <f>MACD!F1839</f>
        <v>-2.1152850980279015E-4</v>
      </c>
      <c r="F1839" s="2">
        <f>'Moving Avg'!D1839</f>
        <v>2.1513</v>
      </c>
      <c r="G1839" s="2">
        <f>'Moving Avg'!F1839</f>
        <v>2.2085149999999998</v>
      </c>
      <c r="H1839" s="2">
        <f>'Moving Avg'!G1839</f>
        <v>2.2289660000000002</v>
      </c>
      <c r="I1839" s="2">
        <f>'Moving Avg'!H1839</f>
        <v>2.1538405000000007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25</v>
      </c>
      <c r="N1839" s="8">
        <f t="shared" si="281"/>
        <v>0</v>
      </c>
      <c r="O1839" s="8">
        <f t="shared" si="282"/>
        <v>0</v>
      </c>
      <c r="P1839" s="8">
        <f t="shared" si="283"/>
        <v>16.5</v>
      </c>
      <c r="Q1839" s="9">
        <f t="shared" si="284"/>
        <v>11.225</v>
      </c>
      <c r="R1839" s="9">
        <f t="shared" si="285"/>
        <v>9.125</v>
      </c>
      <c r="S1839" s="9">
        <f t="shared" si="286"/>
        <v>11.175000000000001</v>
      </c>
      <c r="T1839" s="9">
        <f t="shared" si="287"/>
        <v>10.375</v>
      </c>
      <c r="U1839" s="8">
        <f t="shared" si="288"/>
        <v>10.508333333333335</v>
      </c>
      <c r="V1839" s="8">
        <f t="shared" si="289"/>
        <v>10.475000000000001</v>
      </c>
    </row>
    <row r="1840" spans="1:22" ht="13.5" x14ac:dyDescent="0.25">
      <c r="A1840" s="3">
        <f>RSI!A1840</f>
        <v>44692</v>
      </c>
      <c r="B1840" s="2">
        <f>RSI!B1840</f>
        <v>2.1663000000000001</v>
      </c>
      <c r="C1840" s="2">
        <f>RSI!I1840</f>
        <v>46.027635426471605</v>
      </c>
      <c r="D1840" s="2">
        <f>MACD!E1840</f>
        <v>3.2760002020657986E-2</v>
      </c>
      <c r="E1840" s="2">
        <f>MACD!F1840</f>
        <v>6.3827775962893652E-3</v>
      </c>
      <c r="F1840" s="2">
        <f>'Moving Avg'!D1840</f>
        <v>2.1494200000000001</v>
      </c>
      <c r="G1840" s="2">
        <f>'Moving Avg'!F1840</f>
        <v>2.2056999999999998</v>
      </c>
      <c r="H1840" s="2">
        <f>'Moving Avg'!G1840</f>
        <v>2.2263400000000004</v>
      </c>
      <c r="I1840" s="2">
        <f>'Moving Avg'!H1840</f>
        <v>2.1522930000000007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25</v>
      </c>
      <c r="N1840" s="8">
        <f t="shared" si="281"/>
        <v>0</v>
      </c>
      <c r="O1840" s="8">
        <f t="shared" si="282"/>
        <v>0</v>
      </c>
      <c r="P1840" s="8">
        <f t="shared" si="283"/>
        <v>16.5</v>
      </c>
      <c r="Q1840" s="9">
        <f t="shared" si="284"/>
        <v>11.225</v>
      </c>
      <c r="R1840" s="9">
        <f t="shared" si="285"/>
        <v>9.125</v>
      </c>
      <c r="S1840" s="9">
        <f t="shared" si="286"/>
        <v>11.175000000000001</v>
      </c>
      <c r="T1840" s="9">
        <f t="shared" si="287"/>
        <v>10.375</v>
      </c>
      <c r="U1840" s="8">
        <f t="shared" si="288"/>
        <v>10.508333333333335</v>
      </c>
      <c r="V1840" s="8">
        <f t="shared" si="289"/>
        <v>10.475000000000001</v>
      </c>
    </row>
    <row r="1841" spans="1:22" ht="13.5" x14ac:dyDescent="0.25">
      <c r="A1841" s="3">
        <f>RSI!A1841</f>
        <v>44693</v>
      </c>
      <c r="B1841" s="2">
        <f>RSI!B1841</f>
        <v>2.2412999999999998</v>
      </c>
      <c r="C1841" s="2">
        <f>RSI!I1841</f>
        <v>53.898598952123223</v>
      </c>
      <c r="D1841" s="2">
        <f>MACD!E1841</f>
        <v>3.5272860422894237E-2</v>
      </c>
      <c r="E1841" s="2">
        <f>MACD!F1841</f>
        <v>1.2160794161610341E-2</v>
      </c>
      <c r="F1841" s="2">
        <f>'Moving Avg'!D1841</f>
        <v>2.1813000000000002</v>
      </c>
      <c r="G1841" s="2">
        <f>'Moving Avg'!F1841</f>
        <v>2.2066349999999999</v>
      </c>
      <c r="H1841" s="2">
        <f>'Moving Avg'!G1841</f>
        <v>2.2250260000000006</v>
      </c>
      <c r="I1841" s="2">
        <f>'Moving Avg'!H1841</f>
        <v>2.1511205000000007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  <c r="M1841" s="8">
        <f t="shared" si="280"/>
        <v>25</v>
      </c>
      <c r="N1841" s="8">
        <f t="shared" si="281"/>
        <v>0</v>
      </c>
      <c r="O1841" s="8">
        <f t="shared" si="282"/>
        <v>50</v>
      </c>
      <c r="P1841" s="8">
        <f t="shared" si="283"/>
        <v>83.5</v>
      </c>
      <c r="Q1841" s="9">
        <f t="shared" si="284"/>
        <v>28.774999999999999</v>
      </c>
      <c r="R1841" s="9">
        <f t="shared" si="285"/>
        <v>43.375</v>
      </c>
      <c r="S1841" s="9">
        <f t="shared" si="286"/>
        <v>53.825000000000003</v>
      </c>
      <c r="T1841" s="9">
        <f t="shared" si="287"/>
        <v>39.625</v>
      </c>
      <c r="U1841" s="8">
        <f t="shared" si="288"/>
        <v>41.991666666666667</v>
      </c>
      <c r="V1841" s="8">
        <f t="shared" si="289"/>
        <v>41.400000000000006</v>
      </c>
    </row>
    <row r="1842" spans="1:22" ht="13.5" x14ac:dyDescent="0.25">
      <c r="A1842" s="3">
        <f>RSI!A1842</f>
        <v>44694</v>
      </c>
      <c r="B1842" s="2">
        <f>RSI!B1842</f>
        <v>2.2507000000000001</v>
      </c>
      <c r="C1842" s="2">
        <f>RSI!I1842</f>
        <v>54.788529994656358</v>
      </c>
      <c r="D1842" s="2">
        <f>MACD!E1842</f>
        <v>2.2033956203302729E-2</v>
      </c>
      <c r="E1842" s="2">
        <f>MACD!F1842</f>
        <v>1.413542656994882E-2</v>
      </c>
      <c r="F1842" s="2">
        <f>'Moving Avg'!D1842</f>
        <v>2.1981800000000002</v>
      </c>
      <c r="G1842" s="2">
        <f>'Moving Avg'!F1842</f>
        <v>2.2080400000000004</v>
      </c>
      <c r="H1842" s="2">
        <f>'Moving Avg'!G1842</f>
        <v>2.2239</v>
      </c>
      <c r="I1842" s="2">
        <f>'Moving Avg'!H1842</f>
        <v>2.1499950000000005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  <c r="M1842" s="8">
        <f t="shared" si="280"/>
        <v>25</v>
      </c>
      <c r="N1842" s="8">
        <f t="shared" si="281"/>
        <v>0</v>
      </c>
      <c r="O1842" s="8">
        <f t="shared" si="282"/>
        <v>50</v>
      </c>
      <c r="P1842" s="8">
        <f t="shared" si="283"/>
        <v>83.5</v>
      </c>
      <c r="Q1842" s="9">
        <f t="shared" si="284"/>
        <v>28.774999999999999</v>
      </c>
      <c r="R1842" s="9">
        <f t="shared" si="285"/>
        <v>43.375</v>
      </c>
      <c r="S1842" s="9">
        <f t="shared" si="286"/>
        <v>53.825000000000003</v>
      </c>
      <c r="T1842" s="9">
        <f t="shared" si="287"/>
        <v>39.625</v>
      </c>
      <c r="U1842" s="8">
        <f t="shared" si="288"/>
        <v>41.991666666666667</v>
      </c>
      <c r="V1842" s="8">
        <f t="shared" si="289"/>
        <v>41.400000000000006</v>
      </c>
    </row>
    <row r="1843" spans="1:22" ht="13.5" x14ac:dyDescent="0.25">
      <c r="A1843" s="3">
        <f>RSI!A1843</f>
        <v>44697</v>
      </c>
      <c r="B1843" s="2">
        <f>RSI!B1843</f>
        <v>2.2507000000000001</v>
      </c>
      <c r="C1843" s="2">
        <f>RSI!I1843</f>
        <v>54.788529994656365</v>
      </c>
      <c r="D1843" s="2">
        <f>MACD!E1843</f>
        <v>2.3540410661419653E-2</v>
      </c>
      <c r="E1843" s="2">
        <f>MACD!F1843</f>
        <v>1.6016423388242988E-2</v>
      </c>
      <c r="F1843" s="2">
        <f>'Moving Avg'!D1843</f>
        <v>2.2150600000000003</v>
      </c>
      <c r="G1843" s="2">
        <f>'Moving Avg'!F1843</f>
        <v>2.2094450000000001</v>
      </c>
      <c r="H1843" s="2">
        <f>'Moving Avg'!G1843</f>
        <v>2.2227740000000002</v>
      </c>
      <c r="I1843" s="2">
        <f>'Moving Avg'!H1843</f>
        <v>2.1488695000000009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  <c r="M1843" s="8">
        <f t="shared" si="280"/>
        <v>25</v>
      </c>
      <c r="N1843" s="8">
        <f t="shared" si="281"/>
        <v>0</v>
      </c>
      <c r="O1843" s="8">
        <f t="shared" si="282"/>
        <v>50</v>
      </c>
      <c r="P1843" s="8">
        <f t="shared" si="283"/>
        <v>83.5</v>
      </c>
      <c r="Q1843" s="9">
        <f t="shared" si="284"/>
        <v>28.774999999999999</v>
      </c>
      <c r="R1843" s="9">
        <f t="shared" si="285"/>
        <v>43.375</v>
      </c>
      <c r="S1843" s="9">
        <f t="shared" si="286"/>
        <v>53.825000000000003</v>
      </c>
      <c r="T1843" s="9">
        <f t="shared" si="287"/>
        <v>39.625</v>
      </c>
      <c r="U1843" s="8">
        <f t="shared" si="288"/>
        <v>41.991666666666667</v>
      </c>
      <c r="V1843" s="8">
        <f t="shared" si="289"/>
        <v>41.400000000000006</v>
      </c>
    </row>
    <row r="1844" spans="1:22" ht="13.5" x14ac:dyDescent="0.25">
      <c r="A1844" s="3">
        <f>RSI!A1844</f>
        <v>44698</v>
      </c>
      <c r="B1844" s="2">
        <f>RSI!B1844</f>
        <v>2.2507000000000001</v>
      </c>
      <c r="C1844" s="2">
        <f>RSI!I1844</f>
        <v>54.788529994656358</v>
      </c>
      <c r="D1844" s="2">
        <f>MACD!E1844</f>
        <v>2.6005690813375004E-2</v>
      </c>
      <c r="E1844" s="2">
        <f>MACD!F1844</f>
        <v>1.801427687326939E-2</v>
      </c>
      <c r="F1844" s="2">
        <f>'Moving Avg'!D1844</f>
        <v>2.2319400000000003</v>
      </c>
      <c r="G1844" s="2">
        <f>'Moving Avg'!F1844</f>
        <v>2.2155400000000003</v>
      </c>
      <c r="H1844" s="2">
        <f>'Moving Avg'!G1844</f>
        <v>2.2216480000000001</v>
      </c>
      <c r="I1844" s="2">
        <f>'Moving Avg'!H1844</f>
        <v>2.1477440000000012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0</v>
      </c>
      <c r="O1844" s="8">
        <f t="shared" si="282"/>
        <v>50</v>
      </c>
      <c r="P1844" s="8">
        <f t="shared" si="283"/>
        <v>83.5</v>
      </c>
      <c r="Q1844" s="9">
        <f t="shared" si="284"/>
        <v>28.774999999999999</v>
      </c>
      <c r="R1844" s="9">
        <f t="shared" si="285"/>
        <v>43.375</v>
      </c>
      <c r="S1844" s="9">
        <f t="shared" si="286"/>
        <v>53.825000000000003</v>
      </c>
      <c r="T1844" s="9">
        <f t="shared" si="287"/>
        <v>39.625</v>
      </c>
      <c r="U1844" s="8">
        <f t="shared" si="288"/>
        <v>41.991666666666667</v>
      </c>
      <c r="V1844" s="8">
        <f t="shared" si="289"/>
        <v>41.400000000000006</v>
      </c>
    </row>
    <row r="1845" spans="1:22" ht="13.5" x14ac:dyDescent="0.25">
      <c r="A1845" s="3">
        <f>RSI!A1845</f>
        <v>44699</v>
      </c>
      <c r="B1845" s="2">
        <f>RSI!B1845</f>
        <v>2.2038000000000002</v>
      </c>
      <c r="C1845" s="2">
        <f>RSI!I1845</f>
        <v>48.905525247082743</v>
      </c>
      <c r="D1845" s="2">
        <f>MACD!E1845</f>
        <v>1.6898366820595534E-2</v>
      </c>
      <c r="E1845" s="2">
        <f>MACD!F1845</f>
        <v>1.779109486273462E-2</v>
      </c>
      <c r="F1845" s="2">
        <f>'Moving Avg'!D1845</f>
        <v>2.2394400000000005</v>
      </c>
      <c r="G1845" s="2">
        <f>'Moving Avg'!F1845</f>
        <v>2.2178850000000003</v>
      </c>
      <c r="H1845" s="2">
        <f>'Moving Avg'!G1845</f>
        <v>2.2195840000000002</v>
      </c>
      <c r="I1845" s="2">
        <f>'Moving Avg'!H1845</f>
        <v>2.1462435000000015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0"/>
        <v>25</v>
      </c>
      <c r="N1845" s="8">
        <f t="shared" si="281"/>
        <v>45</v>
      </c>
      <c r="O1845" s="8">
        <f t="shared" si="282"/>
        <v>50</v>
      </c>
      <c r="P1845" s="8">
        <f t="shared" si="283"/>
        <v>83.5</v>
      </c>
      <c r="Q1845" s="9">
        <f t="shared" si="284"/>
        <v>44.524999999999999</v>
      </c>
      <c r="R1845" s="9">
        <f t="shared" si="285"/>
        <v>52.375</v>
      </c>
      <c r="S1845" s="9">
        <f t="shared" si="286"/>
        <v>60.575000000000003</v>
      </c>
      <c r="T1845" s="9">
        <f t="shared" si="287"/>
        <v>50.875</v>
      </c>
      <c r="U1845" s="8">
        <f t="shared" si="288"/>
        <v>52.491666666666674</v>
      </c>
      <c r="V1845" s="8">
        <f t="shared" si="289"/>
        <v>52.087500000000006</v>
      </c>
    </row>
    <row r="1846" spans="1:22" ht="13.5" x14ac:dyDescent="0.25">
      <c r="A1846" s="3">
        <f>RSI!A1846</f>
        <v>44700</v>
      </c>
      <c r="B1846" s="2">
        <f>RSI!B1846</f>
        <v>2.11</v>
      </c>
      <c r="C1846" s="2">
        <f>RSI!I1846</f>
        <v>39.71949368187704</v>
      </c>
      <c r="D1846" s="2">
        <f>MACD!E1846</f>
        <v>1.7675760362743098E-3</v>
      </c>
      <c r="E1846" s="2">
        <f>MACD!F1846</f>
        <v>1.4586391097442558E-2</v>
      </c>
      <c r="F1846" s="2">
        <f>'Moving Avg'!D1846</f>
        <v>2.2131799999999999</v>
      </c>
      <c r="G1846" s="2">
        <f>'Moving Avg'!F1846</f>
        <v>2.2131949999999998</v>
      </c>
      <c r="H1846" s="2">
        <f>'Moving Avg'!G1846</f>
        <v>2.2156440000000002</v>
      </c>
      <c r="I1846" s="2">
        <f>'Moving Avg'!H1846</f>
        <v>2.1442740000000011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  <c r="M1846" s="8">
        <f t="shared" si="280"/>
        <v>25</v>
      </c>
      <c r="N1846" s="8">
        <f t="shared" si="281"/>
        <v>45</v>
      </c>
      <c r="O1846" s="8">
        <f t="shared" si="282"/>
        <v>50</v>
      </c>
      <c r="P1846" s="8">
        <f t="shared" si="283"/>
        <v>33</v>
      </c>
      <c r="Q1846" s="9">
        <f t="shared" si="284"/>
        <v>36.950000000000003</v>
      </c>
      <c r="R1846" s="9">
        <f t="shared" si="285"/>
        <v>39.75</v>
      </c>
      <c r="S1846" s="9">
        <f t="shared" si="286"/>
        <v>37.85</v>
      </c>
      <c r="T1846" s="9">
        <f t="shared" si="287"/>
        <v>38.25</v>
      </c>
      <c r="U1846" s="8">
        <f t="shared" si="288"/>
        <v>38.183333333333337</v>
      </c>
      <c r="V1846" s="8">
        <f t="shared" si="289"/>
        <v>38.200000000000003</v>
      </c>
    </row>
    <row r="1847" spans="1:22" ht="13.5" x14ac:dyDescent="0.25">
      <c r="A1847" s="3">
        <f>RSI!A1847</f>
        <v>44701</v>
      </c>
      <c r="B1847" s="2">
        <f>RSI!B1847</f>
        <v>2.2038000000000002</v>
      </c>
      <c r="C1847" s="2">
        <f>RSI!I1847</f>
        <v>49.861541749382759</v>
      </c>
      <c r="D1847" s="2">
        <f>MACD!E1847</f>
        <v>-4.3909361284932835E-3</v>
      </c>
      <c r="E1847" s="2">
        <f>MACD!F1847</f>
        <v>1.079092565225539E-2</v>
      </c>
      <c r="F1847" s="2">
        <f>'Moving Avg'!D1847</f>
        <v>2.2038000000000002</v>
      </c>
      <c r="G1847" s="2">
        <f>'Moving Avg'!F1847</f>
        <v>2.2122549999999999</v>
      </c>
      <c r="H1847" s="2">
        <f>'Moving Avg'!G1847</f>
        <v>2.2156440000000002</v>
      </c>
      <c r="I1847" s="2">
        <f>'Moving Avg'!H1847</f>
        <v>2.1427735000000014</v>
      </c>
      <c r="J1847" s="6" t="str">
        <f>OBV!F1847</f>
        <v>BEARISH</v>
      </c>
      <c r="K1847" s="6" t="str">
        <f>OBV!G1847</f>
        <v>STRONG</v>
      </c>
      <c r="L1847" s="6" t="str">
        <f>OBV!H1847</f>
        <v>CONFIRMED BEARISH</v>
      </c>
      <c r="M1847" s="8">
        <f t="shared" si="280"/>
        <v>25</v>
      </c>
      <c r="N1847" s="8">
        <f t="shared" si="281"/>
        <v>45</v>
      </c>
      <c r="O1847" s="8">
        <f t="shared" si="282"/>
        <v>50</v>
      </c>
      <c r="P1847" s="8">
        <f t="shared" si="283"/>
        <v>33</v>
      </c>
      <c r="Q1847" s="9">
        <f t="shared" si="284"/>
        <v>36.950000000000003</v>
      </c>
      <c r="R1847" s="9">
        <f t="shared" si="285"/>
        <v>39.75</v>
      </c>
      <c r="S1847" s="9">
        <f t="shared" si="286"/>
        <v>37.85</v>
      </c>
      <c r="T1847" s="9">
        <f t="shared" si="287"/>
        <v>38.25</v>
      </c>
      <c r="U1847" s="8">
        <f t="shared" si="288"/>
        <v>38.183333333333337</v>
      </c>
      <c r="V1847" s="8">
        <f t="shared" si="289"/>
        <v>38.200000000000003</v>
      </c>
    </row>
    <row r="1848" spans="1:22" ht="13.5" x14ac:dyDescent="0.25">
      <c r="A1848" s="3">
        <f>RSI!A1848</f>
        <v>44704</v>
      </c>
      <c r="B1848" s="2">
        <f>RSI!B1848</f>
        <v>2.2320000000000002</v>
      </c>
      <c r="C1848" s="2">
        <f>RSI!I1848</f>
        <v>52.451634513939382</v>
      </c>
      <c r="D1848" s="2">
        <f>MACD!E1848</f>
        <v>-1.1682181429909289E-2</v>
      </c>
      <c r="E1848" s="2">
        <f>MACD!F1848</f>
        <v>6.2963042358224553E-3</v>
      </c>
      <c r="F1848" s="2">
        <f>'Moving Avg'!D1848</f>
        <v>2.2000599999999997</v>
      </c>
      <c r="G1848" s="2">
        <f>'Moving Avg'!F1848</f>
        <v>2.2108499999999998</v>
      </c>
      <c r="H1848" s="2">
        <f>'Moving Avg'!G1848</f>
        <v>2.2145199999999998</v>
      </c>
      <c r="I1848" s="2">
        <f>'Moving Avg'!H1848</f>
        <v>2.1414140000000019</v>
      </c>
      <c r="J1848" s="6" t="str">
        <f>OBV!F1848</f>
        <v>BEARISH</v>
      </c>
      <c r="K1848" s="6" t="str">
        <f>OBV!G1848</f>
        <v>STRONG</v>
      </c>
      <c r="L1848" s="6" t="str">
        <f>OBV!H1848</f>
        <v>CONFIRMED BEARISH</v>
      </c>
      <c r="M1848" s="8">
        <f t="shared" si="280"/>
        <v>25</v>
      </c>
      <c r="N1848" s="8">
        <f t="shared" si="281"/>
        <v>45</v>
      </c>
      <c r="O1848" s="8">
        <f t="shared" si="282"/>
        <v>50</v>
      </c>
      <c r="P1848" s="8">
        <f t="shared" si="283"/>
        <v>33</v>
      </c>
      <c r="Q1848" s="9">
        <f t="shared" si="284"/>
        <v>36.950000000000003</v>
      </c>
      <c r="R1848" s="9">
        <f t="shared" si="285"/>
        <v>39.75</v>
      </c>
      <c r="S1848" s="9">
        <f t="shared" si="286"/>
        <v>37.85</v>
      </c>
      <c r="T1848" s="9">
        <f t="shared" si="287"/>
        <v>38.25</v>
      </c>
      <c r="U1848" s="8">
        <f t="shared" si="288"/>
        <v>38.183333333333337</v>
      </c>
      <c r="V1848" s="8">
        <f t="shared" si="289"/>
        <v>38.200000000000003</v>
      </c>
    </row>
    <row r="1849" spans="1:22" ht="13.5" x14ac:dyDescent="0.25">
      <c r="A1849" s="3">
        <f>RSI!A1849</f>
        <v>44705</v>
      </c>
      <c r="B1849" s="2">
        <f>RSI!B1849</f>
        <v>2.2320000000000002</v>
      </c>
      <c r="C1849" s="2">
        <f>RSI!I1849</f>
        <v>52.451634513939396</v>
      </c>
      <c r="D1849" s="2">
        <f>MACD!E1849</f>
        <v>-1.8010283230962987E-2</v>
      </c>
      <c r="E1849" s="2">
        <f>MACD!F1849</f>
        <v>1.4349867424653675E-3</v>
      </c>
      <c r="F1849" s="2">
        <f>'Moving Avg'!D1849</f>
        <v>2.1963200000000001</v>
      </c>
      <c r="G1849" s="2">
        <f>'Moving Avg'!F1849</f>
        <v>2.20804</v>
      </c>
      <c r="H1849" s="2">
        <f>'Moving Avg'!G1849</f>
        <v>2.2133960000000004</v>
      </c>
      <c r="I1849" s="2">
        <f>'Moving Avg'!H1849</f>
        <v>2.1400545000000024</v>
      </c>
      <c r="J1849" s="6" t="str">
        <f>OBV!F1849</f>
        <v>BEARISH</v>
      </c>
      <c r="K1849" s="6" t="str">
        <f>OBV!G1849</f>
        <v>STRONG</v>
      </c>
      <c r="L1849" s="6" t="str">
        <f>OBV!H1849</f>
        <v>CONFIRMED BEARISH</v>
      </c>
      <c r="M1849" s="8">
        <f t="shared" si="280"/>
        <v>25</v>
      </c>
      <c r="N1849" s="8">
        <f t="shared" si="281"/>
        <v>45</v>
      </c>
      <c r="O1849" s="8">
        <f t="shared" si="282"/>
        <v>50</v>
      </c>
      <c r="P1849" s="8">
        <f t="shared" si="283"/>
        <v>33</v>
      </c>
      <c r="Q1849" s="9">
        <f t="shared" si="284"/>
        <v>36.950000000000003</v>
      </c>
      <c r="R1849" s="9">
        <f t="shared" si="285"/>
        <v>39.75</v>
      </c>
      <c r="S1849" s="9">
        <f t="shared" si="286"/>
        <v>37.85</v>
      </c>
      <c r="T1849" s="9">
        <f t="shared" si="287"/>
        <v>38.25</v>
      </c>
      <c r="U1849" s="8">
        <f t="shared" si="288"/>
        <v>38.183333333333337</v>
      </c>
      <c r="V1849" s="8">
        <f t="shared" si="289"/>
        <v>38.200000000000003</v>
      </c>
    </row>
    <row r="1850" spans="1:22" ht="13.5" x14ac:dyDescent="0.25">
      <c r="A1850" s="3">
        <f>RSI!A1850</f>
        <v>44706</v>
      </c>
      <c r="B1850" s="2">
        <f>RSI!B1850</f>
        <v>2.1381999999999999</v>
      </c>
      <c r="C1850" s="2">
        <f>RSI!I1850</f>
        <v>43.735874646271135</v>
      </c>
      <c r="D1850" s="2">
        <f>MACD!E1850</f>
        <v>-1.6563522155081944E-2</v>
      </c>
      <c r="E1850" s="2">
        <f>MACD!F1850</f>
        <v>-2.1647150370440946E-3</v>
      </c>
      <c r="F1850" s="2">
        <f>'Moving Avg'!D1850</f>
        <v>2.1832000000000003</v>
      </c>
      <c r="G1850" s="2">
        <f>'Moving Avg'!F1850</f>
        <v>2.2005399999999997</v>
      </c>
      <c r="H1850" s="2">
        <f>'Moving Avg'!G1850</f>
        <v>2.2103960000000002</v>
      </c>
      <c r="I1850" s="2">
        <f>'Moving Avg'!H1850</f>
        <v>2.1382260000000022</v>
      </c>
      <c r="J1850" s="6" t="str">
        <f>OBV!F1850</f>
        <v>BEARISH</v>
      </c>
      <c r="K1850" s="6" t="str">
        <f>OBV!G1850</f>
        <v>STRONG</v>
      </c>
      <c r="L1850" s="6" t="str">
        <f>OBV!H1850</f>
        <v>CONFIRMED BEARISH</v>
      </c>
      <c r="M1850" s="8">
        <f t="shared" si="280"/>
        <v>25</v>
      </c>
      <c r="N1850" s="8">
        <f t="shared" si="281"/>
        <v>45</v>
      </c>
      <c r="O1850" s="8">
        <f t="shared" si="282"/>
        <v>50</v>
      </c>
      <c r="P1850" s="8">
        <f t="shared" si="283"/>
        <v>33</v>
      </c>
      <c r="Q1850" s="9">
        <f t="shared" si="284"/>
        <v>36.950000000000003</v>
      </c>
      <c r="R1850" s="9">
        <f t="shared" si="285"/>
        <v>39.75</v>
      </c>
      <c r="S1850" s="9">
        <f t="shared" si="286"/>
        <v>37.85</v>
      </c>
      <c r="T1850" s="9">
        <f t="shared" si="287"/>
        <v>38.25</v>
      </c>
      <c r="U1850" s="8">
        <f t="shared" si="288"/>
        <v>38.183333333333337</v>
      </c>
      <c r="V1850" s="8">
        <f t="shared" si="289"/>
        <v>38.200000000000003</v>
      </c>
    </row>
    <row r="1851" spans="1:22" ht="13.5" x14ac:dyDescent="0.25">
      <c r="A1851" s="3">
        <f>RSI!A1851</f>
        <v>44707</v>
      </c>
      <c r="B1851" s="2">
        <f>RSI!B1851</f>
        <v>2.0444</v>
      </c>
      <c r="C1851" s="2">
        <f>RSI!I1851</f>
        <v>37.097321102305848</v>
      </c>
      <c r="D1851" s="2">
        <f>MACD!E1851</f>
        <v>3.5655758064208065E-3</v>
      </c>
      <c r="E1851" s="2">
        <f>MACD!F1851</f>
        <v>-1.0186568683511143E-3</v>
      </c>
      <c r="F1851" s="2">
        <f>'Moving Avg'!D1851</f>
        <v>2.17008</v>
      </c>
      <c r="G1851" s="2">
        <f>'Moving Avg'!F1851</f>
        <v>2.1892850000000004</v>
      </c>
      <c r="H1851" s="2">
        <f>'Moving Avg'!G1851</f>
        <v>2.2055199999999999</v>
      </c>
      <c r="I1851" s="2">
        <f>'Moving Avg'!H1851</f>
        <v>2.1359285000000021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25</v>
      </c>
      <c r="N1851" s="8">
        <f t="shared" si="281"/>
        <v>0</v>
      </c>
      <c r="O1851" s="8">
        <f t="shared" si="282"/>
        <v>50</v>
      </c>
      <c r="P1851" s="8">
        <f t="shared" si="283"/>
        <v>16.5</v>
      </c>
      <c r="Q1851" s="9">
        <f t="shared" si="284"/>
        <v>18.725000000000001</v>
      </c>
      <c r="R1851" s="9">
        <f t="shared" si="285"/>
        <v>26.625</v>
      </c>
      <c r="S1851" s="9">
        <f t="shared" si="286"/>
        <v>23.675000000000001</v>
      </c>
      <c r="T1851" s="9">
        <f t="shared" si="287"/>
        <v>22.875</v>
      </c>
      <c r="U1851" s="8">
        <f t="shared" si="288"/>
        <v>23.008333333333336</v>
      </c>
      <c r="V1851" s="8">
        <f t="shared" si="289"/>
        <v>22.975000000000001</v>
      </c>
    </row>
    <row r="1852" spans="1:22" ht="13.5" x14ac:dyDescent="0.25">
      <c r="A1852" s="3">
        <f>RSI!A1852</f>
        <v>44708</v>
      </c>
      <c r="B1852" s="2">
        <f>RSI!B1852</f>
        <v>2.0632000000000001</v>
      </c>
      <c r="C1852" s="2">
        <f>RSI!I1852</f>
        <v>39.092785922895665</v>
      </c>
      <c r="D1852" s="2">
        <f>MACD!E1852</f>
        <v>2.1593039157382865E-2</v>
      </c>
      <c r="E1852" s="2">
        <f>MACD!F1852</f>
        <v>3.5036823367956813E-3</v>
      </c>
      <c r="F1852" s="2">
        <f>'Moving Avg'!D1852</f>
        <v>2.1419600000000001</v>
      </c>
      <c r="G1852" s="2">
        <f>'Moving Avg'!F1852</f>
        <v>2.1836600000000006</v>
      </c>
      <c r="H1852" s="2">
        <f>'Moving Avg'!G1852</f>
        <v>2.2028940000000001</v>
      </c>
      <c r="I1852" s="2">
        <f>'Moving Avg'!H1852</f>
        <v>2.1337250000000019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  <c r="M1852" s="8">
        <f t="shared" si="280"/>
        <v>25</v>
      </c>
      <c r="N1852" s="8">
        <f t="shared" si="281"/>
        <v>0</v>
      </c>
      <c r="O1852" s="8">
        <f t="shared" si="282"/>
        <v>50</v>
      </c>
      <c r="P1852" s="8">
        <f t="shared" si="283"/>
        <v>66.5</v>
      </c>
      <c r="Q1852" s="9">
        <f t="shared" si="284"/>
        <v>26.225000000000001</v>
      </c>
      <c r="R1852" s="9">
        <f t="shared" si="285"/>
        <v>39.125</v>
      </c>
      <c r="S1852" s="9">
        <f t="shared" si="286"/>
        <v>46.174999999999997</v>
      </c>
      <c r="T1852" s="9">
        <f t="shared" si="287"/>
        <v>35.375</v>
      </c>
      <c r="U1852" s="8">
        <f t="shared" si="288"/>
        <v>37.174999999999997</v>
      </c>
      <c r="V1852" s="8">
        <f t="shared" si="289"/>
        <v>36.724999999999994</v>
      </c>
    </row>
    <row r="1853" spans="1:22" ht="13.5" x14ac:dyDescent="0.25">
      <c r="A1853" s="3">
        <f>RSI!A1853</f>
        <v>44711</v>
      </c>
      <c r="B1853" s="2">
        <f>RSI!B1853</f>
        <v>2.1476000000000002</v>
      </c>
      <c r="C1853" s="2">
        <f>RSI!I1853</f>
        <v>47.192017079755189</v>
      </c>
      <c r="D1853" s="2">
        <f>MACD!E1853</f>
        <v>3.1355945894946835E-2</v>
      </c>
      <c r="E1853" s="2">
        <f>MACD!F1853</f>
        <v>9.0741350484259131E-3</v>
      </c>
      <c r="F1853" s="2">
        <f>'Moving Avg'!D1853</f>
        <v>2.1250800000000001</v>
      </c>
      <c r="G1853" s="2">
        <f>'Moving Avg'!F1853</f>
        <v>2.1780350000000004</v>
      </c>
      <c r="H1853" s="2">
        <f>'Moving Avg'!G1853</f>
        <v>2.201956</v>
      </c>
      <c r="I1853" s="2">
        <f>'Moving Avg'!H1853</f>
        <v>2.1319435000000024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66.5</v>
      </c>
      <c r="Q1853" s="9">
        <f t="shared" si="284"/>
        <v>18.725000000000001</v>
      </c>
      <c r="R1853" s="9">
        <f t="shared" si="285"/>
        <v>21.625</v>
      </c>
      <c r="S1853" s="9">
        <f t="shared" si="286"/>
        <v>33.674999999999997</v>
      </c>
      <c r="T1853" s="9">
        <f t="shared" si="287"/>
        <v>22.875</v>
      </c>
      <c r="U1853" s="8">
        <f t="shared" si="288"/>
        <v>24.675000000000001</v>
      </c>
      <c r="V1853" s="8">
        <f t="shared" si="289"/>
        <v>24.225000000000001</v>
      </c>
    </row>
    <row r="1854" spans="1:22" ht="13.5" x14ac:dyDescent="0.25">
      <c r="A1854" s="3">
        <f>RSI!A1854</f>
        <v>44712</v>
      </c>
      <c r="B1854" s="2">
        <f>RSI!B1854</f>
        <v>2.0537999999999998</v>
      </c>
      <c r="C1854" s="2">
        <f>RSI!I1854</f>
        <v>40.71243221063505</v>
      </c>
      <c r="D1854" s="2">
        <f>MACD!E1854</f>
        <v>4.6770691106485796E-2</v>
      </c>
      <c r="E1854" s="2">
        <f>MACD!F1854</f>
        <v>1.6613446260037891E-2</v>
      </c>
      <c r="F1854" s="2">
        <f>'Moving Avg'!D1854</f>
        <v>2.0894399999999997</v>
      </c>
      <c r="G1854" s="2">
        <f>'Moving Avg'!F1854</f>
        <v>2.1672500000000001</v>
      </c>
      <c r="H1854" s="2">
        <f>'Moving Avg'!G1854</f>
        <v>2.1972679999999998</v>
      </c>
      <c r="I1854" s="2">
        <f>'Moving Avg'!H1854</f>
        <v>2.1296930000000027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25</v>
      </c>
      <c r="N1854" s="8">
        <f t="shared" si="281"/>
        <v>0</v>
      </c>
      <c r="O1854" s="8">
        <f t="shared" si="282"/>
        <v>0</v>
      </c>
      <c r="P1854" s="8">
        <f t="shared" si="283"/>
        <v>16.5</v>
      </c>
      <c r="Q1854" s="9">
        <f t="shared" si="284"/>
        <v>11.225</v>
      </c>
      <c r="R1854" s="9">
        <f t="shared" si="285"/>
        <v>9.125</v>
      </c>
      <c r="S1854" s="9">
        <f t="shared" si="286"/>
        <v>11.175000000000001</v>
      </c>
      <c r="T1854" s="9">
        <f t="shared" si="287"/>
        <v>10.375</v>
      </c>
      <c r="U1854" s="8">
        <f t="shared" si="288"/>
        <v>10.508333333333335</v>
      </c>
      <c r="V1854" s="8">
        <f t="shared" si="289"/>
        <v>10.475000000000001</v>
      </c>
    </row>
    <row r="1855" spans="1:22" ht="13.5" x14ac:dyDescent="0.25">
      <c r="A1855" s="3">
        <f>RSI!A1855</f>
        <v>44713</v>
      </c>
      <c r="B1855" s="2">
        <f>RSI!B1855</f>
        <v>2.1381999999999999</v>
      </c>
      <c r="C1855" s="2">
        <f>RSI!I1855</f>
        <v>47.674189778857375</v>
      </c>
      <c r="D1855" s="2">
        <f>MACD!E1855</f>
        <v>4.7091409535966022E-2</v>
      </c>
      <c r="E1855" s="2">
        <f>MACD!F1855</f>
        <v>2.2709038915223516E-2</v>
      </c>
      <c r="F1855" s="2">
        <f>'Moving Avg'!D1855</f>
        <v>2.0894400000000002</v>
      </c>
      <c r="G1855" s="2">
        <f>'Moving Avg'!F1855</f>
        <v>2.165375</v>
      </c>
      <c r="H1855" s="2">
        <f>'Moving Avg'!G1855</f>
        <v>2.1942680000000001</v>
      </c>
      <c r="I1855" s="2">
        <f>'Moving Avg'!H1855</f>
        <v>2.1278645000000025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0</v>
      </c>
      <c r="O1855" s="8">
        <f t="shared" si="282"/>
        <v>0</v>
      </c>
      <c r="P1855" s="8">
        <f t="shared" si="283"/>
        <v>16.5</v>
      </c>
      <c r="Q1855" s="9">
        <f t="shared" si="284"/>
        <v>11.225</v>
      </c>
      <c r="R1855" s="9">
        <f t="shared" si="285"/>
        <v>9.125</v>
      </c>
      <c r="S1855" s="9">
        <f t="shared" si="286"/>
        <v>11.175000000000001</v>
      </c>
      <c r="T1855" s="9">
        <f t="shared" si="287"/>
        <v>10.375</v>
      </c>
      <c r="U1855" s="8">
        <f t="shared" si="288"/>
        <v>10.508333333333335</v>
      </c>
      <c r="V1855" s="8">
        <f t="shared" si="289"/>
        <v>10.475000000000001</v>
      </c>
    </row>
    <row r="1856" spans="1:22" ht="13.5" x14ac:dyDescent="0.25">
      <c r="A1856" s="3">
        <f>RSI!A1856</f>
        <v>44714</v>
      </c>
      <c r="B1856" s="2">
        <f>RSI!B1856</f>
        <v>2.2225999999999999</v>
      </c>
      <c r="C1856" s="2">
        <f>RSI!I1856</f>
        <v>53.548293588191342</v>
      </c>
      <c r="D1856" s="2">
        <f>MACD!E1856</f>
        <v>2.6870987684008973E-2</v>
      </c>
      <c r="E1856" s="2">
        <f>MACD!F1856</f>
        <v>2.3541428668980607E-2</v>
      </c>
      <c r="F1856" s="2">
        <f>'Moving Avg'!D1856</f>
        <v>2.1250800000000001</v>
      </c>
      <c r="G1856" s="2">
        <f>'Moving Avg'!F1856</f>
        <v>2.1724100000000002</v>
      </c>
      <c r="H1856" s="2">
        <f>'Moving Avg'!G1856</f>
        <v>2.1948300000000001</v>
      </c>
      <c r="I1856" s="2">
        <f>'Moving Avg'!H1856</f>
        <v>2.1264580000000022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  <c r="M1856" s="8">
        <f t="shared" si="280"/>
        <v>25</v>
      </c>
      <c r="N1856" s="8">
        <f t="shared" si="281"/>
        <v>0</v>
      </c>
      <c r="O1856" s="8">
        <f t="shared" si="282"/>
        <v>0</v>
      </c>
      <c r="P1856" s="8">
        <f t="shared" si="283"/>
        <v>83.5</v>
      </c>
      <c r="Q1856" s="9">
        <f t="shared" si="284"/>
        <v>21.274999999999999</v>
      </c>
      <c r="R1856" s="9">
        <f t="shared" si="285"/>
        <v>25.875</v>
      </c>
      <c r="S1856" s="9">
        <f t="shared" si="286"/>
        <v>41.325000000000003</v>
      </c>
      <c r="T1856" s="9">
        <f t="shared" si="287"/>
        <v>27.125</v>
      </c>
      <c r="U1856" s="8">
        <f t="shared" si="288"/>
        <v>29.491666666666664</v>
      </c>
      <c r="V1856" s="8">
        <f t="shared" si="289"/>
        <v>28.9</v>
      </c>
    </row>
    <row r="1857" spans="1:22" ht="13.5" x14ac:dyDescent="0.25">
      <c r="A1857" s="3">
        <f>RSI!A1857</f>
        <v>44715</v>
      </c>
      <c r="B1857" s="2">
        <f>RSI!B1857</f>
        <v>2.1288</v>
      </c>
      <c r="C1857" s="2">
        <f>RSI!I1857</f>
        <v>47.205722034534901</v>
      </c>
      <c r="D1857" s="2">
        <f>MACD!E1857</f>
        <v>3.0818281245193369E-2</v>
      </c>
      <c r="E1857" s="2">
        <f>MACD!F1857</f>
        <v>2.4996799184223161E-2</v>
      </c>
      <c r="F1857" s="2">
        <f>'Moving Avg'!D1857</f>
        <v>2.1381999999999999</v>
      </c>
      <c r="G1857" s="2">
        <f>'Moving Avg'!F1857</f>
        <v>2.1705350000000001</v>
      </c>
      <c r="H1857" s="2">
        <f>'Moving Avg'!G1857</f>
        <v>2.1953919999999996</v>
      </c>
      <c r="I1857" s="2">
        <f>'Moving Avg'!H1857</f>
        <v>2.1245825000000025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  <c r="M1857" s="8">
        <f t="shared" si="280"/>
        <v>25</v>
      </c>
      <c r="N1857" s="8">
        <f t="shared" si="281"/>
        <v>0</v>
      </c>
      <c r="O1857" s="8">
        <f t="shared" si="282"/>
        <v>50</v>
      </c>
      <c r="P1857" s="8">
        <f t="shared" si="283"/>
        <v>16.5</v>
      </c>
      <c r="Q1857" s="9">
        <f t="shared" si="284"/>
        <v>18.725000000000001</v>
      </c>
      <c r="R1857" s="9">
        <f t="shared" si="285"/>
        <v>26.625</v>
      </c>
      <c r="S1857" s="9">
        <f t="shared" si="286"/>
        <v>23.675000000000001</v>
      </c>
      <c r="T1857" s="9">
        <f t="shared" si="287"/>
        <v>22.875</v>
      </c>
      <c r="U1857" s="8">
        <f t="shared" si="288"/>
        <v>23.008333333333336</v>
      </c>
      <c r="V1857" s="8">
        <f t="shared" si="289"/>
        <v>22.975000000000001</v>
      </c>
    </row>
    <row r="1858" spans="1:22" ht="13.5" x14ac:dyDescent="0.25">
      <c r="A1858" s="3">
        <f>RSI!A1858</f>
        <v>44718</v>
      </c>
      <c r="B1858" s="2">
        <f>RSI!B1858</f>
        <v>2.0724999999999998</v>
      </c>
      <c r="C1858" s="2">
        <f>RSI!I1858</f>
        <v>43.848610177109542</v>
      </c>
      <c r="D1858" s="2">
        <f>MACD!E1858</f>
        <v>4.292321743990879E-2</v>
      </c>
      <c r="E1858" s="2">
        <f>MACD!F1858</f>
        <v>2.858208283536029E-2</v>
      </c>
      <c r="F1858" s="2">
        <f>'Moving Avg'!D1858</f>
        <v>2.1231800000000001</v>
      </c>
      <c r="G1858" s="2">
        <f>'Moving Avg'!F1858</f>
        <v>2.165845</v>
      </c>
      <c r="H1858" s="2">
        <f>'Moving Avg'!G1858</f>
        <v>2.1948279999999998</v>
      </c>
      <c r="I1858" s="2">
        <f>'Moving Avg'!H1858</f>
        <v>2.1224255000000025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21.2</v>
      </c>
      <c r="R1858" s="9">
        <f t="shared" si="285"/>
        <v>30.75</v>
      </c>
      <c r="S1858" s="9">
        <f t="shared" si="286"/>
        <v>31.1</v>
      </c>
      <c r="T1858" s="9">
        <f t="shared" si="287"/>
        <v>27</v>
      </c>
      <c r="U1858" s="8">
        <f t="shared" si="288"/>
        <v>27.683333333333337</v>
      </c>
      <c r="V1858" s="8">
        <f t="shared" si="289"/>
        <v>27.512500000000003</v>
      </c>
    </row>
    <row r="1859" spans="1:22" ht="13.5" x14ac:dyDescent="0.25">
      <c r="A1859" s="3">
        <f>RSI!A1859</f>
        <v>44719</v>
      </c>
      <c r="B1859" s="2">
        <f>RSI!B1859</f>
        <v>2.1288</v>
      </c>
      <c r="C1859" s="2">
        <f>RSI!I1859</f>
        <v>47.843153843310546</v>
      </c>
      <c r="D1859" s="2">
        <f>MACD!E1859</f>
        <v>4.9565281781182247E-2</v>
      </c>
      <c r="E1859" s="2">
        <f>MACD!F1859</f>
        <v>3.2778722624524678E-2</v>
      </c>
      <c r="F1859" s="2">
        <f>'Moving Avg'!D1859</f>
        <v>2.1381799999999997</v>
      </c>
      <c r="G1859" s="2">
        <f>'Moving Avg'!F1859</f>
        <v>2.1639699999999999</v>
      </c>
      <c r="H1859" s="2">
        <f>'Moving Avg'!G1859</f>
        <v>2.1935139999999995</v>
      </c>
      <c r="I1859" s="2">
        <f>'Moving Avg'!H1859</f>
        <v>2.1205500000000028</v>
      </c>
      <c r="J1859" s="6" t="str">
        <f>OBV!F1859</f>
        <v>BEARISH</v>
      </c>
      <c r="K1859" s="6" t="str">
        <f>OBV!G1859</f>
        <v>NEUTRAL</v>
      </c>
      <c r="L1859" s="6" t="str">
        <f>OBV!H1859</f>
        <v>BEARISH DIVERGENCE</v>
      </c>
      <c r="M1859" s="8">
        <f t="shared" si="290"/>
        <v>25</v>
      </c>
      <c r="N1859" s="8">
        <f t="shared" si="291"/>
        <v>0</v>
      </c>
      <c r="O1859" s="8">
        <f t="shared" si="292"/>
        <v>50</v>
      </c>
      <c r="P1859" s="8">
        <f t="shared" si="293"/>
        <v>16.5</v>
      </c>
      <c r="Q1859" s="9">
        <f t="shared" ref="Q1859:Q1922" si="294">0.35*M1859+N1859*0.35+O1859*0.15+P1859*0.15</f>
        <v>18.725000000000001</v>
      </c>
      <c r="R1859" s="9">
        <f t="shared" ref="R1859:R1922" si="295">M1859*0.2+N1859*0.2+O1859*0.35+P1859*0.25</f>
        <v>26.625</v>
      </c>
      <c r="S1859" s="9">
        <f t="shared" ref="S1859:S1922" si="296">M1859*0.15+N1859*0.15+O1859*0.25+P1859*0.45</f>
        <v>23.675000000000001</v>
      </c>
      <c r="T1859" s="9">
        <f t="shared" ref="T1859:T1922" si="297">0.25*SUM(M1859:P1859)</f>
        <v>22.875</v>
      </c>
      <c r="U1859" s="8">
        <f t="shared" ref="U1859:U1922" si="298">SUM(Q1859:S1859)/3</f>
        <v>23.008333333333336</v>
      </c>
      <c r="V1859" s="8">
        <f t="shared" ref="V1859:V1922" si="299">SUM(Q1859:T1859)/4</f>
        <v>22.975000000000001</v>
      </c>
    </row>
    <row r="1860" spans="1:22" ht="13.5" x14ac:dyDescent="0.25">
      <c r="A1860" s="3">
        <f>RSI!A1860</f>
        <v>44720</v>
      </c>
      <c r="B1860" s="2">
        <f>RSI!B1860</f>
        <v>2.1288</v>
      </c>
      <c r="C1860" s="2">
        <f>RSI!I1860</f>
        <v>47.843153843310546</v>
      </c>
      <c r="D1860" s="2">
        <f>MACD!E1860</f>
        <v>4.0949630974131956E-2</v>
      </c>
      <c r="E1860" s="2">
        <f>MACD!F1860</f>
        <v>3.4412904294446135E-2</v>
      </c>
      <c r="F1860" s="2">
        <f>'Moving Avg'!D1860</f>
        <v>2.1362999999999999</v>
      </c>
      <c r="G1860" s="2">
        <f>'Moving Avg'!F1860</f>
        <v>2.1620949999999999</v>
      </c>
      <c r="H1860" s="2">
        <f>'Moving Avg'!G1860</f>
        <v>2.1916379999999993</v>
      </c>
      <c r="I1860" s="2">
        <f>'Moving Avg'!H1860</f>
        <v>2.1186745000000027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16.5</v>
      </c>
      <c r="Q1860" s="9">
        <f t="shared" si="294"/>
        <v>18.725000000000001</v>
      </c>
      <c r="R1860" s="9">
        <f t="shared" si="295"/>
        <v>26.625</v>
      </c>
      <c r="S1860" s="9">
        <f t="shared" si="296"/>
        <v>23.675000000000001</v>
      </c>
      <c r="T1860" s="9">
        <f t="shared" si="297"/>
        <v>22.875</v>
      </c>
      <c r="U1860" s="8">
        <f t="shared" si="298"/>
        <v>23.008333333333336</v>
      </c>
      <c r="V1860" s="8">
        <f t="shared" si="299"/>
        <v>22.975000000000001</v>
      </c>
    </row>
    <row r="1861" spans="1:22" ht="13.5" x14ac:dyDescent="0.25">
      <c r="A1861" s="3">
        <f>RSI!A1861</f>
        <v>44721</v>
      </c>
      <c r="B1861" s="2">
        <f>RSI!B1861</f>
        <v>2.1288</v>
      </c>
      <c r="C1861" s="2">
        <f>RSI!I1861</f>
        <v>47.843153843310553</v>
      </c>
      <c r="D1861" s="2">
        <f>MACD!E1861</f>
        <v>1.9409168023034606E-2</v>
      </c>
      <c r="E1861" s="2">
        <f>MACD!F1861</f>
        <v>3.1412157040163827E-2</v>
      </c>
      <c r="F1861" s="2">
        <f>'Moving Avg'!D1861</f>
        <v>2.11754</v>
      </c>
      <c r="G1861" s="2">
        <f>'Moving Avg'!F1861</f>
        <v>2.1564699999999997</v>
      </c>
      <c r="H1861" s="2">
        <f>'Moving Avg'!G1861</f>
        <v>2.1897619999999991</v>
      </c>
      <c r="I1861" s="2">
        <f>'Moving Avg'!H1861</f>
        <v>2.116799000000003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0"/>
        <v>25</v>
      </c>
      <c r="N1861" s="8">
        <f t="shared" si="291"/>
        <v>45</v>
      </c>
      <c r="O1861" s="8">
        <f t="shared" si="292"/>
        <v>50</v>
      </c>
      <c r="P1861" s="8">
        <f t="shared" si="293"/>
        <v>16.5</v>
      </c>
      <c r="Q1861" s="9">
        <f t="shared" si="294"/>
        <v>34.475000000000001</v>
      </c>
      <c r="R1861" s="9">
        <f t="shared" si="295"/>
        <v>35.625</v>
      </c>
      <c r="S1861" s="9">
        <f t="shared" si="296"/>
        <v>30.425000000000001</v>
      </c>
      <c r="T1861" s="9">
        <f t="shared" si="297"/>
        <v>34.125</v>
      </c>
      <c r="U1861" s="8">
        <f t="shared" si="298"/>
        <v>33.508333333333333</v>
      </c>
      <c r="V1861" s="8">
        <f t="shared" si="299"/>
        <v>33.662499999999994</v>
      </c>
    </row>
    <row r="1862" spans="1:22" ht="13.5" x14ac:dyDescent="0.25">
      <c r="A1862" s="3">
        <f>RSI!A1862</f>
        <v>44722</v>
      </c>
      <c r="B1862" s="2">
        <f>RSI!B1862</f>
        <v>2.1288</v>
      </c>
      <c r="C1862" s="2">
        <f>RSI!I1862</f>
        <v>47.843153843310553</v>
      </c>
      <c r="D1862" s="2">
        <f>MACD!E1862</f>
        <v>4.2420341664990424E-3</v>
      </c>
      <c r="E1862" s="2">
        <f>MACD!F1862</f>
        <v>2.5978132465430868E-2</v>
      </c>
      <c r="F1862" s="2">
        <f>'Moving Avg'!D1862</f>
        <v>2.11754</v>
      </c>
      <c r="G1862" s="2">
        <f>'Moving Avg'!F1862</f>
        <v>2.1503749999999995</v>
      </c>
      <c r="H1862" s="2">
        <f>'Moving Avg'!G1862</f>
        <v>2.1878859999999993</v>
      </c>
      <c r="I1862" s="2">
        <f>'Moving Avg'!H1862</f>
        <v>2.1149235000000028</v>
      </c>
      <c r="J1862" s="6" t="str">
        <f>OBV!F1862</f>
        <v>BEARISH</v>
      </c>
      <c r="K1862" s="6" t="str">
        <f>OBV!G1862</f>
        <v>NEUTRAL</v>
      </c>
      <c r="L1862" s="6" t="str">
        <f>OBV!H1862</f>
        <v>NEUTRAL</v>
      </c>
      <c r="M1862" s="8">
        <f t="shared" si="290"/>
        <v>25</v>
      </c>
      <c r="N1862" s="8">
        <f t="shared" si="291"/>
        <v>100</v>
      </c>
      <c r="O1862" s="8">
        <f t="shared" si="292"/>
        <v>50</v>
      </c>
      <c r="P1862" s="8">
        <f t="shared" si="293"/>
        <v>16.5</v>
      </c>
      <c r="Q1862" s="9">
        <f t="shared" si="294"/>
        <v>53.725000000000001</v>
      </c>
      <c r="R1862" s="9">
        <f t="shared" si="295"/>
        <v>46.625</v>
      </c>
      <c r="S1862" s="9">
        <f t="shared" si="296"/>
        <v>38.674999999999997</v>
      </c>
      <c r="T1862" s="9">
        <f t="shared" si="297"/>
        <v>47.875</v>
      </c>
      <c r="U1862" s="8">
        <f t="shared" si="298"/>
        <v>46.341666666666661</v>
      </c>
      <c r="V1862" s="8">
        <f t="shared" si="299"/>
        <v>46.724999999999994</v>
      </c>
    </row>
    <row r="1863" spans="1:22" ht="13.5" x14ac:dyDescent="0.25">
      <c r="A1863" s="3">
        <f>RSI!A1863</f>
        <v>44725</v>
      </c>
      <c r="B1863" s="2">
        <f>RSI!B1863</f>
        <v>2.1288</v>
      </c>
      <c r="C1863" s="2">
        <f>RSI!I1863</f>
        <v>47.843153843310539</v>
      </c>
      <c r="D1863" s="2">
        <f>MACD!E1863</f>
        <v>4.5476468525014191E-3</v>
      </c>
      <c r="E1863" s="2">
        <f>MACD!F1863</f>
        <v>2.169203534284498E-2</v>
      </c>
      <c r="F1863" s="2">
        <f>'Moving Avg'!D1863</f>
        <v>2.1288</v>
      </c>
      <c r="G1863" s="2">
        <f>'Moving Avg'!F1863</f>
        <v>2.1442799999999993</v>
      </c>
      <c r="H1863" s="2">
        <f>'Moving Avg'!G1863</f>
        <v>2.1860099999999996</v>
      </c>
      <c r="I1863" s="2">
        <f>'Moving Avg'!H1863</f>
        <v>2.1130480000000031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  <c r="M1863" s="8">
        <f t="shared" si="290"/>
        <v>25</v>
      </c>
      <c r="N1863" s="8">
        <f t="shared" si="291"/>
        <v>45</v>
      </c>
      <c r="O1863" s="8">
        <f t="shared" si="292"/>
        <v>50</v>
      </c>
      <c r="P1863" s="8">
        <f t="shared" si="293"/>
        <v>83.5</v>
      </c>
      <c r="Q1863" s="9">
        <f t="shared" si="294"/>
        <v>44.524999999999999</v>
      </c>
      <c r="R1863" s="9">
        <f t="shared" si="295"/>
        <v>52.375</v>
      </c>
      <c r="S1863" s="9">
        <f t="shared" si="296"/>
        <v>60.575000000000003</v>
      </c>
      <c r="T1863" s="9">
        <f t="shared" si="297"/>
        <v>50.875</v>
      </c>
      <c r="U1863" s="8">
        <f t="shared" si="298"/>
        <v>52.491666666666674</v>
      </c>
      <c r="V1863" s="8">
        <f t="shared" si="299"/>
        <v>52.087500000000006</v>
      </c>
    </row>
    <row r="1864" spans="1:22" ht="13.5" x14ac:dyDescent="0.25">
      <c r="A1864" s="3">
        <f>RSI!A1864</f>
        <v>44726</v>
      </c>
      <c r="B1864" s="2">
        <f>RSI!B1864</f>
        <v>2.1288</v>
      </c>
      <c r="C1864" s="2">
        <f>RSI!I1864</f>
        <v>47.843153843310539</v>
      </c>
      <c r="D1864" s="2">
        <f>MACD!E1864</f>
        <v>-9.4812622607731711E-3</v>
      </c>
      <c r="E1864" s="2">
        <f>MACD!F1864</f>
        <v>1.5457375822121349E-2</v>
      </c>
      <c r="F1864" s="2">
        <f>'Moving Avg'!D1864</f>
        <v>2.1288</v>
      </c>
      <c r="G1864" s="2">
        <f>'Moving Avg'!F1864</f>
        <v>2.1381849999999991</v>
      </c>
      <c r="H1864" s="2">
        <f>'Moving Avg'!G1864</f>
        <v>2.1841339999999994</v>
      </c>
      <c r="I1864" s="2">
        <f>'Moving Avg'!H1864</f>
        <v>2.111172500000003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25</v>
      </c>
      <c r="N1864" s="8">
        <f t="shared" si="291"/>
        <v>100</v>
      </c>
      <c r="O1864" s="8">
        <f t="shared" si="292"/>
        <v>50</v>
      </c>
      <c r="P1864" s="8">
        <f t="shared" si="293"/>
        <v>33</v>
      </c>
      <c r="Q1864" s="9">
        <f t="shared" si="294"/>
        <v>56.2</v>
      </c>
      <c r="R1864" s="9">
        <f t="shared" si="295"/>
        <v>50.75</v>
      </c>
      <c r="S1864" s="9">
        <f t="shared" si="296"/>
        <v>46.1</v>
      </c>
      <c r="T1864" s="9">
        <f t="shared" si="297"/>
        <v>52</v>
      </c>
      <c r="U1864" s="8">
        <f t="shared" si="298"/>
        <v>51.016666666666673</v>
      </c>
      <c r="V1864" s="8">
        <f t="shared" si="299"/>
        <v>51.262500000000003</v>
      </c>
    </row>
    <row r="1865" spans="1:22" ht="13.5" x14ac:dyDescent="0.25">
      <c r="A1865" s="3">
        <f>RSI!A1865</f>
        <v>44727</v>
      </c>
      <c r="B1865" s="2">
        <f>RSI!B1865</f>
        <v>2.1288</v>
      </c>
      <c r="C1865" s="2">
        <f>RSI!I1865</f>
        <v>47.843153843310539</v>
      </c>
      <c r="D1865" s="2">
        <f>MACD!E1865</f>
        <v>-8.2346097169194721E-3</v>
      </c>
      <c r="E1865" s="2">
        <f>MACD!F1865</f>
        <v>1.0718978714313186E-2</v>
      </c>
      <c r="F1865" s="2">
        <f>'Moving Avg'!D1865</f>
        <v>2.1288</v>
      </c>
      <c r="G1865" s="2">
        <f>'Moving Avg'!F1865</f>
        <v>2.134434999999999</v>
      </c>
      <c r="H1865" s="2">
        <f>'Moving Avg'!G1865</f>
        <v>2.1822579999999991</v>
      </c>
      <c r="I1865" s="2">
        <f>'Moving Avg'!H1865</f>
        <v>2.1092970000000033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25</v>
      </c>
      <c r="N1865" s="8">
        <f t="shared" si="291"/>
        <v>45</v>
      </c>
      <c r="O1865" s="8">
        <f t="shared" si="292"/>
        <v>50</v>
      </c>
      <c r="P1865" s="8">
        <f t="shared" si="293"/>
        <v>33</v>
      </c>
      <c r="Q1865" s="9">
        <f t="shared" si="294"/>
        <v>36.950000000000003</v>
      </c>
      <c r="R1865" s="9">
        <f t="shared" si="295"/>
        <v>39.75</v>
      </c>
      <c r="S1865" s="9">
        <f t="shared" si="296"/>
        <v>37.85</v>
      </c>
      <c r="T1865" s="9">
        <f t="shared" si="297"/>
        <v>38.25</v>
      </c>
      <c r="U1865" s="8">
        <f t="shared" si="298"/>
        <v>38.183333333333337</v>
      </c>
      <c r="V1865" s="8">
        <f t="shared" si="299"/>
        <v>38.200000000000003</v>
      </c>
    </row>
    <row r="1866" spans="1:22" ht="13.5" x14ac:dyDescent="0.25">
      <c r="A1866" s="3">
        <f>RSI!A1866</f>
        <v>44728</v>
      </c>
      <c r="B1866" s="2">
        <f>RSI!B1866</f>
        <v>2.0350000000000001</v>
      </c>
      <c r="C1866" s="2">
        <f>RSI!I1866</f>
        <v>39.898874070353557</v>
      </c>
      <c r="D1866" s="2">
        <f>MACD!E1866</f>
        <v>1.2875840107659631E-2</v>
      </c>
      <c r="E1866" s="2">
        <f>MACD!F1866</f>
        <v>1.1150350992982476E-2</v>
      </c>
      <c r="F1866" s="2">
        <f>'Moving Avg'!D1866</f>
        <v>2.1100400000000001</v>
      </c>
      <c r="G1866" s="2">
        <f>'Moving Avg'!F1866</f>
        <v>2.1306849999999997</v>
      </c>
      <c r="H1866" s="2">
        <f>'Moving Avg'!G1866</f>
        <v>2.1785059999999992</v>
      </c>
      <c r="I1866" s="2">
        <f>'Moving Avg'!H1866</f>
        <v>2.1068585000000031</v>
      </c>
      <c r="J1866" s="6" t="str">
        <f>OBV!F1866</f>
        <v>BEARISH</v>
      </c>
      <c r="K1866" s="6" t="str">
        <f>OBV!G1866</f>
        <v>STRONG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50</v>
      </c>
      <c r="P1866" s="8">
        <f t="shared" si="293"/>
        <v>33</v>
      </c>
      <c r="Q1866" s="9">
        <f t="shared" si="294"/>
        <v>21.2</v>
      </c>
      <c r="R1866" s="9">
        <f t="shared" si="295"/>
        <v>30.75</v>
      </c>
      <c r="S1866" s="9">
        <f t="shared" si="296"/>
        <v>31.1</v>
      </c>
      <c r="T1866" s="9">
        <f t="shared" si="297"/>
        <v>27</v>
      </c>
      <c r="U1866" s="8">
        <f t="shared" si="298"/>
        <v>27.683333333333337</v>
      </c>
      <c r="V1866" s="8">
        <f t="shared" si="299"/>
        <v>27.512500000000003</v>
      </c>
    </row>
    <row r="1867" spans="1:22" ht="13.5" x14ac:dyDescent="0.25">
      <c r="A1867" s="3">
        <f>RSI!A1867</f>
        <v>44729</v>
      </c>
      <c r="B1867" s="2">
        <f>RSI!B1867</f>
        <v>1.9505999999999999</v>
      </c>
      <c r="C1867" s="2">
        <f>RSI!I1867</f>
        <v>34.368882904646526</v>
      </c>
      <c r="D1867" s="2">
        <f>MACD!E1867</f>
        <v>2.322760746187269E-2</v>
      </c>
      <c r="E1867" s="2">
        <f>MACD!F1867</f>
        <v>1.356580228676052E-2</v>
      </c>
      <c r="F1867" s="2">
        <f>'Moving Avg'!D1867</f>
        <v>2.0743999999999998</v>
      </c>
      <c r="G1867" s="2">
        <f>'Moving Avg'!F1867</f>
        <v>2.1180249999999998</v>
      </c>
      <c r="H1867" s="2">
        <f>'Moving Avg'!G1867</f>
        <v>2.1730659999999995</v>
      </c>
      <c r="I1867" s="2">
        <f>'Moving Avg'!H1867</f>
        <v>2.1039980000000029</v>
      </c>
      <c r="J1867" s="6" t="str">
        <f>OBV!F1867</f>
        <v>BEARISH</v>
      </c>
      <c r="K1867" s="6" t="str">
        <f>OBV!G1867</f>
        <v>STRONG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33</v>
      </c>
      <c r="Q1867" s="9">
        <f t="shared" si="294"/>
        <v>13.7</v>
      </c>
      <c r="R1867" s="9">
        <f t="shared" si="295"/>
        <v>13.25</v>
      </c>
      <c r="S1867" s="9">
        <f t="shared" si="296"/>
        <v>18.600000000000001</v>
      </c>
      <c r="T1867" s="9">
        <f t="shared" si="297"/>
        <v>14.5</v>
      </c>
      <c r="U1867" s="8">
        <f t="shared" si="298"/>
        <v>15.183333333333332</v>
      </c>
      <c r="V1867" s="8">
        <f t="shared" si="299"/>
        <v>15.012499999999999</v>
      </c>
    </row>
    <row r="1868" spans="1:22" ht="13.5" x14ac:dyDescent="0.25">
      <c r="A1868" s="3">
        <f>RSI!A1868</f>
        <v>44732</v>
      </c>
      <c r="B1868" s="2">
        <f>RSI!B1868</f>
        <v>2.0350000000000001</v>
      </c>
      <c r="C1868" s="2">
        <f>RSI!I1868</f>
        <v>42.892802229335146</v>
      </c>
      <c r="D1868" s="2">
        <f>MACD!E1868</f>
        <v>1.8190643338114931E-2</v>
      </c>
      <c r="E1868" s="2">
        <f>MACD!F1868</f>
        <v>1.4490770497031402E-2</v>
      </c>
      <c r="F1868" s="2">
        <f>'Moving Avg'!D1868</f>
        <v>2.0556399999999999</v>
      </c>
      <c r="G1868" s="2">
        <f>'Moving Avg'!F1868</f>
        <v>2.1081749999999992</v>
      </c>
      <c r="H1868" s="2">
        <f>'Moving Avg'!G1868</f>
        <v>2.1693139999999991</v>
      </c>
      <c r="I1868" s="2">
        <f>'Moving Avg'!H1868</f>
        <v>2.1015595000000031</v>
      </c>
      <c r="J1868" s="6" t="str">
        <f>OBV!F1868</f>
        <v>BEARISH</v>
      </c>
      <c r="K1868" s="6" t="str">
        <f>OBV!G1868</f>
        <v>STRONG</v>
      </c>
      <c r="L1868" s="6" t="str">
        <f>OBV!H1868</f>
        <v>CONFIRMED BEARISH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33</v>
      </c>
      <c r="Q1868" s="9">
        <f t="shared" si="294"/>
        <v>13.7</v>
      </c>
      <c r="R1868" s="9">
        <f t="shared" si="295"/>
        <v>13.25</v>
      </c>
      <c r="S1868" s="9">
        <f t="shared" si="296"/>
        <v>18.600000000000001</v>
      </c>
      <c r="T1868" s="9">
        <f t="shared" si="297"/>
        <v>14.5</v>
      </c>
      <c r="U1868" s="8">
        <f t="shared" si="298"/>
        <v>15.183333333333332</v>
      </c>
      <c r="V1868" s="8">
        <f t="shared" si="299"/>
        <v>15.012499999999999</v>
      </c>
    </row>
    <row r="1869" spans="1:22" ht="13.5" x14ac:dyDescent="0.25">
      <c r="A1869" s="3">
        <f>RSI!A1869</f>
        <v>44733</v>
      </c>
      <c r="B1869" s="2">
        <f>RSI!B1869</f>
        <v>2.0632000000000001</v>
      </c>
      <c r="C1869" s="2">
        <f>RSI!I1869</f>
        <v>45.442425047888264</v>
      </c>
      <c r="D1869" s="2">
        <f>MACD!E1869</f>
        <v>2.1037003146132438E-2</v>
      </c>
      <c r="E1869" s="2">
        <f>MACD!F1869</f>
        <v>1.5800017026851611E-2</v>
      </c>
      <c r="F1869" s="2">
        <f>'Moving Avg'!D1869</f>
        <v>2.0425200000000001</v>
      </c>
      <c r="G1869" s="2">
        <f>'Moving Avg'!F1869</f>
        <v>2.0997349999999995</v>
      </c>
      <c r="H1869" s="2">
        <f>'Moving Avg'!G1869</f>
        <v>2.1661259999999993</v>
      </c>
      <c r="I1869" s="2">
        <f>'Moving Avg'!H1869</f>
        <v>2.0992620000000026</v>
      </c>
      <c r="J1869" s="6" t="str">
        <f>OBV!F1869</f>
        <v>BEARISH</v>
      </c>
      <c r="K1869" s="6" t="str">
        <f>OBV!G1869</f>
        <v>STRONG</v>
      </c>
      <c r="L1869" s="6" t="str">
        <f>OBV!H1869</f>
        <v>CONFIRMED BEARISH</v>
      </c>
      <c r="M1869" s="8">
        <f t="shared" si="290"/>
        <v>25</v>
      </c>
      <c r="N1869" s="8">
        <f t="shared" si="291"/>
        <v>0</v>
      </c>
      <c r="O1869" s="8">
        <f t="shared" si="292"/>
        <v>0</v>
      </c>
      <c r="P1869" s="8">
        <f t="shared" si="293"/>
        <v>33</v>
      </c>
      <c r="Q1869" s="9">
        <f t="shared" si="294"/>
        <v>13.7</v>
      </c>
      <c r="R1869" s="9">
        <f t="shared" si="295"/>
        <v>13.25</v>
      </c>
      <c r="S1869" s="9">
        <f t="shared" si="296"/>
        <v>18.600000000000001</v>
      </c>
      <c r="T1869" s="9">
        <f t="shared" si="297"/>
        <v>14.5</v>
      </c>
      <c r="U1869" s="8">
        <f t="shared" si="298"/>
        <v>15.183333333333332</v>
      </c>
      <c r="V1869" s="8">
        <f t="shared" si="299"/>
        <v>15.012499999999999</v>
      </c>
    </row>
    <row r="1870" spans="1:22" ht="13.5" x14ac:dyDescent="0.25">
      <c r="A1870" s="3">
        <f>RSI!A1870</f>
        <v>44734</v>
      </c>
      <c r="B1870" s="2">
        <f>RSI!B1870</f>
        <v>2.0632000000000001</v>
      </c>
      <c r="C1870" s="2">
        <f>RSI!I1870</f>
        <v>45.442425047888264</v>
      </c>
      <c r="D1870" s="2">
        <f>MACD!E1870</f>
        <v>2.3774897546759988E-2</v>
      </c>
      <c r="E1870" s="2">
        <f>MACD!F1870</f>
        <v>1.7394993130833286E-2</v>
      </c>
      <c r="F1870" s="2">
        <f>'Moving Avg'!D1870</f>
        <v>2.0293999999999999</v>
      </c>
      <c r="G1870" s="2">
        <f>'Moving Avg'!F1870</f>
        <v>2.0959849999999998</v>
      </c>
      <c r="H1870" s="2">
        <f>'Moving Avg'!G1870</f>
        <v>2.1629379999999991</v>
      </c>
      <c r="I1870" s="2">
        <f>'Moving Avg'!H1870</f>
        <v>2.0969645000000021</v>
      </c>
      <c r="J1870" s="6" t="str">
        <f>OBV!F1870</f>
        <v>BEARISH</v>
      </c>
      <c r="K1870" s="6" t="str">
        <f>OBV!G1870</f>
        <v>STRONG</v>
      </c>
      <c r="L1870" s="6" t="str">
        <f>OBV!H1870</f>
        <v>CONFIRMED BEARISH</v>
      </c>
      <c r="M1870" s="8">
        <f t="shared" si="290"/>
        <v>25</v>
      </c>
      <c r="N1870" s="8">
        <f t="shared" si="291"/>
        <v>0</v>
      </c>
      <c r="O1870" s="8">
        <f t="shared" si="292"/>
        <v>0</v>
      </c>
      <c r="P1870" s="8">
        <f t="shared" si="293"/>
        <v>33</v>
      </c>
      <c r="Q1870" s="9">
        <f t="shared" si="294"/>
        <v>13.7</v>
      </c>
      <c r="R1870" s="9">
        <f t="shared" si="295"/>
        <v>13.25</v>
      </c>
      <c r="S1870" s="9">
        <f t="shared" si="296"/>
        <v>18.600000000000001</v>
      </c>
      <c r="T1870" s="9">
        <f t="shared" si="297"/>
        <v>14.5</v>
      </c>
      <c r="U1870" s="8">
        <f t="shared" si="298"/>
        <v>15.183333333333332</v>
      </c>
      <c r="V1870" s="8">
        <f t="shared" si="299"/>
        <v>15.012499999999999</v>
      </c>
    </row>
    <row r="1871" spans="1:22" ht="13.5" x14ac:dyDescent="0.25">
      <c r="A1871" s="3">
        <f>RSI!A1871</f>
        <v>44735</v>
      </c>
      <c r="B1871" s="2">
        <f>RSI!B1871</f>
        <v>1.9787999999999999</v>
      </c>
      <c r="C1871" s="2">
        <f>RSI!I1871</f>
        <v>39.345110964920458</v>
      </c>
      <c r="D1871" s="2">
        <f>MACD!E1871</f>
        <v>3.2648462703413816E-2</v>
      </c>
      <c r="E1871" s="2">
        <f>MACD!F1871</f>
        <v>2.0445687045349391E-2</v>
      </c>
      <c r="F1871" s="2">
        <f>'Moving Avg'!D1871</f>
        <v>2.01816</v>
      </c>
      <c r="G1871" s="2">
        <f>'Moving Avg'!F1871</f>
        <v>2.0927049999999996</v>
      </c>
      <c r="H1871" s="2">
        <f>'Moving Avg'!G1871</f>
        <v>2.1580619999999993</v>
      </c>
      <c r="I1871" s="2">
        <f>'Moving Avg'!H1871</f>
        <v>2.0942450000000021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  <c r="M1871" s="8">
        <f t="shared" si="290"/>
        <v>25</v>
      </c>
      <c r="N1871" s="8">
        <f t="shared" si="291"/>
        <v>0</v>
      </c>
      <c r="O1871" s="8">
        <f t="shared" si="292"/>
        <v>0</v>
      </c>
      <c r="P1871" s="8">
        <f t="shared" si="293"/>
        <v>33</v>
      </c>
      <c r="Q1871" s="9">
        <f t="shared" si="294"/>
        <v>13.7</v>
      </c>
      <c r="R1871" s="9">
        <f t="shared" si="295"/>
        <v>13.25</v>
      </c>
      <c r="S1871" s="9">
        <f t="shared" si="296"/>
        <v>18.600000000000001</v>
      </c>
      <c r="T1871" s="9">
        <f t="shared" si="297"/>
        <v>14.5</v>
      </c>
      <c r="U1871" s="8">
        <f t="shared" si="298"/>
        <v>15.183333333333332</v>
      </c>
      <c r="V1871" s="8">
        <f t="shared" si="299"/>
        <v>15.012499999999999</v>
      </c>
    </row>
    <row r="1872" spans="1:22" ht="13.5" x14ac:dyDescent="0.25">
      <c r="A1872" s="3">
        <f>RSI!A1872</f>
        <v>44736</v>
      </c>
      <c r="B1872" s="2">
        <f>RSI!B1872</f>
        <v>1.9412</v>
      </c>
      <c r="C1872" s="2">
        <f>RSI!I1872</f>
        <v>36.965511467294263</v>
      </c>
      <c r="D1872" s="2">
        <f>MACD!E1872</f>
        <v>4.3723210758303654E-2</v>
      </c>
      <c r="E1872" s="2">
        <f>MACD!F1872</f>
        <v>2.5101191787940243E-2</v>
      </c>
      <c r="F1872" s="2">
        <f>'Moving Avg'!D1872</f>
        <v>2.0162800000000001</v>
      </c>
      <c r="G1872" s="2">
        <f>'Moving Avg'!F1872</f>
        <v>2.0866049999999996</v>
      </c>
      <c r="H1872" s="2">
        <f>'Moving Avg'!G1872</f>
        <v>2.1524339999999995</v>
      </c>
      <c r="I1872" s="2">
        <f>'Moving Avg'!H1872</f>
        <v>2.0920880000000022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  <c r="M1872" s="8">
        <f t="shared" si="290"/>
        <v>25</v>
      </c>
      <c r="N1872" s="8">
        <f t="shared" si="291"/>
        <v>0</v>
      </c>
      <c r="O1872" s="8">
        <f t="shared" si="292"/>
        <v>0</v>
      </c>
      <c r="P1872" s="8">
        <f t="shared" si="293"/>
        <v>33</v>
      </c>
      <c r="Q1872" s="9">
        <f t="shared" si="294"/>
        <v>13.7</v>
      </c>
      <c r="R1872" s="9">
        <f t="shared" si="295"/>
        <v>13.25</v>
      </c>
      <c r="S1872" s="9">
        <f t="shared" si="296"/>
        <v>18.600000000000001</v>
      </c>
      <c r="T1872" s="9">
        <f t="shared" si="297"/>
        <v>14.5</v>
      </c>
      <c r="U1872" s="8">
        <f t="shared" si="298"/>
        <v>15.183333333333332</v>
      </c>
      <c r="V1872" s="8">
        <f t="shared" si="299"/>
        <v>15.012499999999999</v>
      </c>
    </row>
    <row r="1873" spans="1:22" ht="13.5" x14ac:dyDescent="0.25">
      <c r="A1873" s="3">
        <f>RSI!A1873</f>
        <v>44739</v>
      </c>
      <c r="B1873" s="2">
        <f>RSI!B1873</f>
        <v>1.8662000000000001</v>
      </c>
      <c r="C1873" s="2">
        <f>RSI!I1873</f>
        <v>32.715199837295955</v>
      </c>
      <c r="D1873" s="2">
        <f>MACD!E1873</f>
        <v>5.9595184752780472E-2</v>
      </c>
      <c r="E1873" s="2">
        <f>MACD!F1873</f>
        <v>3.199999038090829E-2</v>
      </c>
      <c r="F1873" s="2">
        <f>'Moving Avg'!D1873</f>
        <v>1.9825200000000003</v>
      </c>
      <c r="G1873" s="2">
        <f>'Moving Avg'!F1873</f>
        <v>2.0725349999999998</v>
      </c>
      <c r="H1873" s="2">
        <f>'Moving Avg'!G1873</f>
        <v>2.1453059999999997</v>
      </c>
      <c r="I1873" s="2">
        <f>'Moving Avg'!H1873</f>
        <v>2.0897435000000022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  <c r="M1873" s="8">
        <f t="shared" si="290"/>
        <v>25</v>
      </c>
      <c r="N1873" s="8">
        <f t="shared" si="291"/>
        <v>0</v>
      </c>
      <c r="O1873" s="8">
        <f t="shared" si="292"/>
        <v>0</v>
      </c>
      <c r="P1873" s="8">
        <f t="shared" si="293"/>
        <v>33</v>
      </c>
      <c r="Q1873" s="9">
        <f t="shared" si="294"/>
        <v>13.7</v>
      </c>
      <c r="R1873" s="9">
        <f t="shared" si="295"/>
        <v>13.25</v>
      </c>
      <c r="S1873" s="9">
        <f t="shared" si="296"/>
        <v>18.600000000000001</v>
      </c>
      <c r="T1873" s="9">
        <f t="shared" si="297"/>
        <v>14.5</v>
      </c>
      <c r="U1873" s="8">
        <f t="shared" si="298"/>
        <v>15.183333333333332</v>
      </c>
      <c r="V1873" s="8">
        <f t="shared" si="299"/>
        <v>15.012499999999999</v>
      </c>
    </row>
    <row r="1874" spans="1:22" ht="13.5" x14ac:dyDescent="0.25">
      <c r="A1874" s="3">
        <f>RSI!A1874</f>
        <v>44740</v>
      </c>
      <c r="B1874" s="2">
        <f>RSI!B1874</f>
        <v>1.9319</v>
      </c>
      <c r="C1874" s="2">
        <f>RSI!I1874</f>
        <v>39.299438324440601</v>
      </c>
      <c r="D1874" s="2">
        <f>MACD!E1874</f>
        <v>6.9477270534746172E-2</v>
      </c>
      <c r="E1874" s="2">
        <f>MACD!F1874</f>
        <v>3.9495446411675871E-2</v>
      </c>
      <c r="F1874" s="2">
        <f>'Moving Avg'!D1874</f>
        <v>1.9562599999999999</v>
      </c>
      <c r="G1874" s="2">
        <f>'Moving Avg'!F1874</f>
        <v>2.0664400000000001</v>
      </c>
      <c r="H1874" s="2">
        <f>'Moving Avg'!G1874</f>
        <v>2.1413679999999995</v>
      </c>
      <c r="I1874" s="2">
        <f>'Moving Avg'!H1874</f>
        <v>2.087305500000002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  <c r="M1874" s="8">
        <f t="shared" si="290"/>
        <v>25</v>
      </c>
      <c r="N1874" s="8">
        <f t="shared" si="291"/>
        <v>0</v>
      </c>
      <c r="O1874" s="8">
        <f t="shared" si="292"/>
        <v>0</v>
      </c>
      <c r="P1874" s="8">
        <f t="shared" si="293"/>
        <v>33</v>
      </c>
      <c r="Q1874" s="9">
        <f t="shared" si="294"/>
        <v>13.7</v>
      </c>
      <c r="R1874" s="9">
        <f t="shared" si="295"/>
        <v>13.25</v>
      </c>
      <c r="S1874" s="9">
        <f t="shared" si="296"/>
        <v>18.600000000000001</v>
      </c>
      <c r="T1874" s="9">
        <f t="shared" si="297"/>
        <v>14.5</v>
      </c>
      <c r="U1874" s="8">
        <f t="shared" si="298"/>
        <v>15.183333333333332</v>
      </c>
      <c r="V1874" s="8">
        <f t="shared" si="299"/>
        <v>15.012499999999999</v>
      </c>
    </row>
    <row r="1875" spans="1:22" ht="13.5" x14ac:dyDescent="0.25">
      <c r="A1875" s="3">
        <f>RSI!A1875</f>
        <v>44741</v>
      </c>
      <c r="B1875" s="2">
        <f>RSI!B1875</f>
        <v>2.0163000000000002</v>
      </c>
      <c r="C1875" s="2">
        <f>RSI!I1875</f>
        <v>46.537167241608664</v>
      </c>
      <c r="D1875" s="2">
        <f>MACD!E1875</f>
        <v>7.2419904460391926E-2</v>
      </c>
      <c r="E1875" s="2">
        <f>MACD!F1875</f>
        <v>4.608033802141908E-2</v>
      </c>
      <c r="F1875" s="2">
        <f>'Moving Avg'!D1875</f>
        <v>1.9468800000000002</v>
      </c>
      <c r="G1875" s="2">
        <f>'Moving Avg'!F1875</f>
        <v>2.0603450000000003</v>
      </c>
      <c r="H1875" s="2">
        <f>'Moving Avg'!G1875</f>
        <v>2.1385559999999999</v>
      </c>
      <c r="I1875" s="2">
        <f>'Moving Avg'!H1875</f>
        <v>2.0852895000000018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  <c r="M1875" s="8">
        <f t="shared" si="290"/>
        <v>25</v>
      </c>
      <c r="N1875" s="8">
        <f t="shared" si="291"/>
        <v>0</v>
      </c>
      <c r="O1875" s="8">
        <f t="shared" si="292"/>
        <v>0</v>
      </c>
      <c r="P1875" s="8">
        <f t="shared" si="293"/>
        <v>33</v>
      </c>
      <c r="Q1875" s="9">
        <f t="shared" si="294"/>
        <v>13.7</v>
      </c>
      <c r="R1875" s="9">
        <f t="shared" si="295"/>
        <v>13.25</v>
      </c>
      <c r="S1875" s="9">
        <f t="shared" si="296"/>
        <v>18.600000000000001</v>
      </c>
      <c r="T1875" s="9">
        <f t="shared" si="297"/>
        <v>14.5</v>
      </c>
      <c r="U1875" s="8">
        <f t="shared" si="298"/>
        <v>15.183333333333332</v>
      </c>
      <c r="V1875" s="8">
        <f t="shared" si="299"/>
        <v>15.012499999999999</v>
      </c>
    </row>
    <row r="1876" spans="1:22" ht="13.5" x14ac:dyDescent="0.25">
      <c r="A1876" s="3">
        <f>RSI!A1876</f>
        <v>44742</v>
      </c>
      <c r="B1876" s="2">
        <f>RSI!B1876</f>
        <v>2.0163000000000002</v>
      </c>
      <c r="C1876" s="2">
        <f>RSI!I1876</f>
        <v>46.537167241608657</v>
      </c>
      <c r="D1876" s="2">
        <f>MACD!E1876</f>
        <v>6.0751370875522959E-2</v>
      </c>
      <c r="E1876" s="2">
        <f>MACD!F1876</f>
        <v>4.9014544592239861E-2</v>
      </c>
      <c r="F1876" s="2">
        <f>'Moving Avg'!D1876</f>
        <v>1.95438</v>
      </c>
      <c r="G1876" s="2">
        <f>'Moving Avg'!F1876</f>
        <v>2.0500300000000005</v>
      </c>
      <c r="H1876" s="2">
        <f>'Moving Avg'!G1876</f>
        <v>2.1348059999999993</v>
      </c>
      <c r="I1876" s="2">
        <f>'Moving Avg'!H1876</f>
        <v>2.0832735000000016</v>
      </c>
      <c r="J1876" s="6" t="str">
        <f>OBV!F1876</f>
        <v>BEARISH</v>
      </c>
      <c r="K1876" s="6" t="str">
        <f>OBV!G1876</f>
        <v>STRONG</v>
      </c>
      <c r="L1876" s="6" t="str">
        <f>OBV!H1876</f>
        <v>BEARISH DIVERGENCE</v>
      </c>
      <c r="M1876" s="8">
        <f t="shared" si="290"/>
        <v>25</v>
      </c>
      <c r="N1876" s="8">
        <f t="shared" si="291"/>
        <v>0</v>
      </c>
      <c r="O1876" s="8">
        <f t="shared" si="292"/>
        <v>0</v>
      </c>
      <c r="P1876" s="8">
        <f t="shared" si="293"/>
        <v>33</v>
      </c>
      <c r="Q1876" s="9">
        <f t="shared" si="294"/>
        <v>13.7</v>
      </c>
      <c r="R1876" s="9">
        <f t="shared" si="295"/>
        <v>13.25</v>
      </c>
      <c r="S1876" s="9">
        <f t="shared" si="296"/>
        <v>18.600000000000001</v>
      </c>
      <c r="T1876" s="9">
        <f t="shared" si="297"/>
        <v>14.5</v>
      </c>
      <c r="U1876" s="8">
        <f t="shared" si="298"/>
        <v>15.183333333333332</v>
      </c>
      <c r="V1876" s="8">
        <f t="shared" si="299"/>
        <v>15.012499999999999</v>
      </c>
    </row>
    <row r="1877" spans="1:22" ht="13.5" x14ac:dyDescent="0.25">
      <c r="A1877" s="3">
        <f>RSI!A1877</f>
        <v>44743</v>
      </c>
      <c r="B1877" s="2">
        <f>RSI!B1877</f>
        <v>2.0163000000000002</v>
      </c>
      <c r="C1877" s="2">
        <f>RSI!I1877</f>
        <v>46.537167241608657</v>
      </c>
      <c r="D1877" s="2">
        <f>MACD!E1877</f>
        <v>3.8145524096773631E-2</v>
      </c>
      <c r="E1877" s="2">
        <f>MACD!F1877</f>
        <v>4.684074049314662E-2</v>
      </c>
      <c r="F1877" s="2">
        <f>'Moving Avg'!D1877</f>
        <v>1.9694000000000003</v>
      </c>
      <c r="G1877" s="2">
        <f>'Moving Avg'!F1877</f>
        <v>2.0444050000000002</v>
      </c>
      <c r="H1877" s="2">
        <f>'Moving Avg'!G1877</f>
        <v>2.1306799999999995</v>
      </c>
      <c r="I1877" s="2">
        <f>'Moving Avg'!H1877</f>
        <v>2.0812575000000013</v>
      </c>
      <c r="J1877" s="6" t="str">
        <f>OBV!F1877</f>
        <v>BEARISH</v>
      </c>
      <c r="K1877" s="6" t="str">
        <f>OBV!G1877</f>
        <v>STRONG</v>
      </c>
      <c r="L1877" s="6" t="str">
        <f>OBV!H1877</f>
        <v>BEARISH DIVERGENCE</v>
      </c>
      <c r="M1877" s="8">
        <f t="shared" si="290"/>
        <v>25</v>
      </c>
      <c r="N1877" s="8">
        <f t="shared" si="291"/>
        <v>45</v>
      </c>
      <c r="O1877" s="8">
        <f t="shared" si="292"/>
        <v>0</v>
      </c>
      <c r="P1877" s="8">
        <f t="shared" si="293"/>
        <v>33</v>
      </c>
      <c r="Q1877" s="9">
        <f t="shared" si="294"/>
        <v>29.45</v>
      </c>
      <c r="R1877" s="9">
        <f t="shared" si="295"/>
        <v>22.25</v>
      </c>
      <c r="S1877" s="9">
        <f t="shared" si="296"/>
        <v>25.35</v>
      </c>
      <c r="T1877" s="9">
        <f t="shared" si="297"/>
        <v>25.75</v>
      </c>
      <c r="U1877" s="8">
        <f t="shared" si="298"/>
        <v>25.683333333333337</v>
      </c>
      <c r="V1877" s="8">
        <f t="shared" si="299"/>
        <v>25.700000000000003</v>
      </c>
    </row>
    <row r="1878" spans="1:22" ht="13.5" x14ac:dyDescent="0.25">
      <c r="A1878" s="3">
        <f>RSI!A1878</f>
        <v>44746</v>
      </c>
      <c r="B1878" s="2">
        <f>RSI!B1878</f>
        <v>2.0819000000000001</v>
      </c>
      <c r="C1878" s="2">
        <f>RSI!I1878</f>
        <v>52.083548212572026</v>
      </c>
      <c r="D1878" s="2">
        <f>MACD!E1878</f>
        <v>2.7376321929983405E-2</v>
      </c>
      <c r="E1878" s="2">
        <f>MACD!F1878</f>
        <v>4.2947856780513979E-2</v>
      </c>
      <c r="F1878" s="2">
        <f>'Moving Avg'!D1878</f>
        <v>2.01254</v>
      </c>
      <c r="G1878" s="2">
        <f>'Moving Avg'!F1878</f>
        <v>2.0448750000000002</v>
      </c>
      <c r="H1878" s="2">
        <f>'Moving Avg'!G1878</f>
        <v>2.1271159999999996</v>
      </c>
      <c r="I1878" s="2">
        <f>'Moving Avg'!H1878</f>
        <v>2.0795695000000016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25</v>
      </c>
      <c r="N1878" s="8">
        <f t="shared" si="291"/>
        <v>45</v>
      </c>
      <c r="O1878" s="8">
        <f t="shared" si="292"/>
        <v>0</v>
      </c>
      <c r="P1878" s="8">
        <f t="shared" si="293"/>
        <v>83.5</v>
      </c>
      <c r="Q1878" s="9">
        <f t="shared" si="294"/>
        <v>37.024999999999999</v>
      </c>
      <c r="R1878" s="9">
        <f t="shared" si="295"/>
        <v>34.875</v>
      </c>
      <c r="S1878" s="9">
        <f t="shared" si="296"/>
        <v>48.075000000000003</v>
      </c>
      <c r="T1878" s="9">
        <f t="shared" si="297"/>
        <v>38.375</v>
      </c>
      <c r="U1878" s="8">
        <f t="shared" si="298"/>
        <v>39.991666666666667</v>
      </c>
      <c r="V1878" s="8">
        <f t="shared" si="299"/>
        <v>39.587500000000006</v>
      </c>
    </row>
    <row r="1879" spans="1:22" ht="13.5" x14ac:dyDescent="0.25">
      <c r="A1879" s="3">
        <f>RSI!A1879</f>
        <v>44747</v>
      </c>
      <c r="B1879" s="2">
        <f>RSI!B1879</f>
        <v>1.9975000000000001</v>
      </c>
      <c r="C1879" s="2">
        <f>RSI!I1879</f>
        <v>45.537882084991303</v>
      </c>
      <c r="D1879" s="2">
        <f>MACD!E1879</f>
        <v>2.8682772404094337E-2</v>
      </c>
      <c r="E1879" s="2">
        <f>MACD!F1879</f>
        <v>4.0094839905230051E-2</v>
      </c>
      <c r="F1879" s="2">
        <f>'Moving Avg'!D1879</f>
        <v>2.0256600000000002</v>
      </c>
      <c r="G1879" s="2">
        <f>'Moving Avg'!F1879</f>
        <v>2.0383100000000001</v>
      </c>
      <c r="H1879" s="2">
        <f>'Moving Avg'!G1879</f>
        <v>2.1213019999999996</v>
      </c>
      <c r="I1879" s="2">
        <f>'Moving Avg'!H1879</f>
        <v>2.0774595000000011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  <c r="M1879" s="8">
        <f t="shared" si="290"/>
        <v>25</v>
      </c>
      <c r="N1879" s="8">
        <f t="shared" si="291"/>
        <v>45</v>
      </c>
      <c r="O1879" s="8">
        <f t="shared" si="292"/>
        <v>0</v>
      </c>
      <c r="P1879" s="8">
        <f t="shared" si="293"/>
        <v>83.5</v>
      </c>
      <c r="Q1879" s="9">
        <f t="shared" si="294"/>
        <v>37.024999999999999</v>
      </c>
      <c r="R1879" s="9">
        <f t="shared" si="295"/>
        <v>34.875</v>
      </c>
      <c r="S1879" s="9">
        <f t="shared" si="296"/>
        <v>48.075000000000003</v>
      </c>
      <c r="T1879" s="9">
        <f t="shared" si="297"/>
        <v>38.375</v>
      </c>
      <c r="U1879" s="8">
        <f t="shared" si="298"/>
        <v>39.991666666666667</v>
      </c>
      <c r="V1879" s="8">
        <f t="shared" si="299"/>
        <v>39.587500000000006</v>
      </c>
    </row>
    <row r="1880" spans="1:22" ht="13.5" x14ac:dyDescent="0.25">
      <c r="A1880" s="3">
        <f>RSI!A1880</f>
        <v>44748</v>
      </c>
      <c r="B1880" s="2">
        <f>RSI!B1880</f>
        <v>2.0819000000000001</v>
      </c>
      <c r="C1880" s="2">
        <f>RSI!I1880</f>
        <v>52.030280313856117</v>
      </c>
      <c r="D1880" s="2">
        <f>MACD!E1880</f>
        <v>2.3876341608550344E-2</v>
      </c>
      <c r="E1880" s="2">
        <f>MACD!F1880</f>
        <v>3.6851140245894108E-2</v>
      </c>
      <c r="F1880" s="2">
        <f>'Moving Avg'!D1880</f>
        <v>2.03878</v>
      </c>
      <c r="G1880" s="2">
        <f>'Moving Avg'!F1880</f>
        <v>2.035965</v>
      </c>
      <c r="H1880" s="2">
        <f>'Moving Avg'!G1880</f>
        <v>2.1171759999999997</v>
      </c>
      <c r="I1880" s="2">
        <f>'Moving Avg'!H1880</f>
        <v>2.0757715000000014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  <c r="M1880" s="8">
        <f t="shared" si="290"/>
        <v>25</v>
      </c>
      <c r="N1880" s="8">
        <f t="shared" si="291"/>
        <v>45</v>
      </c>
      <c r="O1880" s="8">
        <f t="shared" si="292"/>
        <v>0</v>
      </c>
      <c r="P1880" s="8">
        <f t="shared" si="293"/>
        <v>83.5</v>
      </c>
      <c r="Q1880" s="9">
        <f t="shared" si="294"/>
        <v>37.024999999999999</v>
      </c>
      <c r="R1880" s="9">
        <f t="shared" si="295"/>
        <v>34.875</v>
      </c>
      <c r="S1880" s="9">
        <f t="shared" si="296"/>
        <v>48.075000000000003</v>
      </c>
      <c r="T1880" s="9">
        <f t="shared" si="297"/>
        <v>38.375</v>
      </c>
      <c r="U1880" s="8">
        <f t="shared" si="298"/>
        <v>39.991666666666667</v>
      </c>
      <c r="V1880" s="8">
        <f t="shared" si="299"/>
        <v>39.587500000000006</v>
      </c>
    </row>
    <row r="1881" spans="1:22" ht="13.5" x14ac:dyDescent="0.25">
      <c r="A1881" s="3">
        <f>RSI!A1881</f>
        <v>44749</v>
      </c>
      <c r="B1881" s="2">
        <f>RSI!B1881</f>
        <v>2.0819000000000001</v>
      </c>
      <c r="C1881" s="2">
        <f>RSI!I1881</f>
        <v>52.030280313856125</v>
      </c>
      <c r="D1881" s="2">
        <f>MACD!E1881</f>
        <v>6.6408036165026552E-3</v>
      </c>
      <c r="E1881" s="2">
        <f>MACD!F1881</f>
        <v>3.080907292001582E-2</v>
      </c>
      <c r="F1881" s="2">
        <f>'Moving Avg'!D1881</f>
        <v>2.0519000000000007</v>
      </c>
      <c r="G1881" s="2">
        <f>'Moving Avg'!F1881</f>
        <v>2.0336199999999995</v>
      </c>
      <c r="H1881" s="2">
        <f>'Moving Avg'!G1881</f>
        <v>2.1134240000000002</v>
      </c>
      <c r="I1881" s="2">
        <f>'Moving Avg'!H1881</f>
        <v>2.0740835000000009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25</v>
      </c>
      <c r="N1881" s="8">
        <f t="shared" si="291"/>
        <v>100</v>
      </c>
      <c r="O1881" s="8">
        <f t="shared" si="292"/>
        <v>0</v>
      </c>
      <c r="P1881" s="8">
        <f t="shared" si="293"/>
        <v>83.5</v>
      </c>
      <c r="Q1881" s="9">
        <f t="shared" si="294"/>
        <v>56.274999999999999</v>
      </c>
      <c r="R1881" s="9">
        <f t="shared" si="295"/>
        <v>45.875</v>
      </c>
      <c r="S1881" s="9">
        <f t="shared" si="296"/>
        <v>56.325000000000003</v>
      </c>
      <c r="T1881" s="9">
        <f t="shared" si="297"/>
        <v>52.125</v>
      </c>
      <c r="U1881" s="8">
        <f t="shared" si="298"/>
        <v>52.82500000000001</v>
      </c>
      <c r="V1881" s="8">
        <f t="shared" si="299"/>
        <v>52.650000000000006</v>
      </c>
    </row>
    <row r="1882" spans="1:22" ht="13.5" x14ac:dyDescent="0.25">
      <c r="A1882" s="3">
        <f>RSI!A1882</f>
        <v>44750</v>
      </c>
      <c r="B1882" s="2">
        <f>RSI!B1882</f>
        <v>2.0819000000000001</v>
      </c>
      <c r="C1882" s="2">
        <f>RSI!I1882</f>
        <v>52.030280313856125</v>
      </c>
      <c r="D1882" s="2">
        <f>MACD!E1882</f>
        <v>-1.3898045848680152E-2</v>
      </c>
      <c r="E1882" s="2">
        <f>MACD!F1882</f>
        <v>2.1867649166276627E-2</v>
      </c>
      <c r="F1882" s="2">
        <f>'Moving Avg'!D1882</f>
        <v>2.0650199999999996</v>
      </c>
      <c r="G1882" s="2">
        <f>'Moving Avg'!F1882</f>
        <v>2.0312749999999999</v>
      </c>
      <c r="H1882" s="2">
        <f>'Moving Avg'!G1882</f>
        <v>2.111548</v>
      </c>
      <c r="I1882" s="2">
        <f>'Moving Avg'!H1882</f>
        <v>2.0723955000000007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100</v>
      </c>
      <c r="O1882" s="8">
        <f t="shared" si="292"/>
        <v>0</v>
      </c>
      <c r="P1882" s="8">
        <f t="shared" si="293"/>
        <v>83.5</v>
      </c>
      <c r="Q1882" s="9">
        <f t="shared" si="294"/>
        <v>56.274999999999999</v>
      </c>
      <c r="R1882" s="9">
        <f t="shared" si="295"/>
        <v>45.875</v>
      </c>
      <c r="S1882" s="9">
        <f t="shared" si="296"/>
        <v>56.325000000000003</v>
      </c>
      <c r="T1882" s="9">
        <f t="shared" si="297"/>
        <v>52.125</v>
      </c>
      <c r="U1882" s="8">
        <f t="shared" si="298"/>
        <v>52.82500000000001</v>
      </c>
      <c r="V1882" s="8">
        <f t="shared" si="299"/>
        <v>52.650000000000006</v>
      </c>
    </row>
    <row r="1883" spans="1:22" ht="13.5" x14ac:dyDescent="0.25">
      <c r="A1883" s="3">
        <f>RSI!A1883</f>
        <v>44753</v>
      </c>
      <c r="B1883" s="2">
        <f>RSI!B1883</f>
        <v>2.0819000000000001</v>
      </c>
      <c r="C1883" s="2">
        <f>RSI!I1883</f>
        <v>52.030280313856125</v>
      </c>
      <c r="D1883" s="2">
        <f>MACD!E1883</f>
        <v>-4.2973235078111571E-2</v>
      </c>
      <c r="E1883" s="2">
        <f>MACD!F1883</f>
        <v>8.8994723173989893E-3</v>
      </c>
      <c r="F1883" s="2">
        <f>'Moving Avg'!D1883</f>
        <v>2.0650199999999996</v>
      </c>
      <c r="G1883" s="2">
        <f>'Moving Avg'!F1883</f>
        <v>2.0289299999999999</v>
      </c>
      <c r="H1883" s="2">
        <f>'Moving Avg'!G1883</f>
        <v>2.1079840000000001</v>
      </c>
      <c r="I1883" s="2">
        <f>'Moving Avg'!H1883</f>
        <v>2.070707500000001</v>
      </c>
      <c r="J1883" s="6" t="str">
        <f>OBV!F1883</f>
        <v>BULLISH</v>
      </c>
      <c r="K1883" s="6" t="str">
        <f>OBV!G1883</f>
        <v>NEUTRAL</v>
      </c>
      <c r="L1883" s="6" t="str">
        <f>OBV!H1883</f>
        <v>NEUTRAL</v>
      </c>
      <c r="M1883" s="8">
        <f t="shared" si="290"/>
        <v>25</v>
      </c>
      <c r="N1883" s="8">
        <f t="shared" si="291"/>
        <v>100</v>
      </c>
      <c r="O1883" s="8">
        <f t="shared" si="292"/>
        <v>0</v>
      </c>
      <c r="P1883" s="8">
        <f t="shared" si="293"/>
        <v>49.5</v>
      </c>
      <c r="Q1883" s="9">
        <f t="shared" si="294"/>
        <v>51.174999999999997</v>
      </c>
      <c r="R1883" s="9">
        <f t="shared" si="295"/>
        <v>37.375</v>
      </c>
      <c r="S1883" s="9">
        <f t="shared" si="296"/>
        <v>41.025000000000006</v>
      </c>
      <c r="T1883" s="9">
        <f t="shared" si="297"/>
        <v>43.625</v>
      </c>
      <c r="U1883" s="8">
        <f t="shared" si="298"/>
        <v>43.191666666666663</v>
      </c>
      <c r="V1883" s="8">
        <f t="shared" si="299"/>
        <v>43.3</v>
      </c>
    </row>
    <row r="1884" spans="1:22" ht="13.5" x14ac:dyDescent="0.25">
      <c r="A1884" s="3">
        <f>RSI!A1884</f>
        <v>44754</v>
      </c>
      <c r="B1884" s="2">
        <f>RSI!B1884</f>
        <v>2.0819000000000001</v>
      </c>
      <c r="C1884" s="2">
        <f>RSI!I1884</f>
        <v>52.030280313856117</v>
      </c>
      <c r="D1884" s="2">
        <f>MACD!E1884</f>
        <v>-5.7613645613101561E-2</v>
      </c>
      <c r="E1884" s="2">
        <f>MACD!F1884</f>
        <v>-4.4031512687011205E-3</v>
      </c>
      <c r="F1884" s="2">
        <f>'Moving Avg'!D1884</f>
        <v>2.0819000000000001</v>
      </c>
      <c r="G1884" s="2">
        <f>'Moving Avg'!F1884</f>
        <v>2.0265849999999994</v>
      </c>
      <c r="H1884" s="2">
        <f>'Moving Avg'!G1884</f>
        <v>2.1042320000000001</v>
      </c>
      <c r="I1884" s="2">
        <f>'Moving Avg'!H1884</f>
        <v>2.0690195000000013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83.5</v>
      </c>
      <c r="Q1884" s="9">
        <f t="shared" si="294"/>
        <v>63.774999999999999</v>
      </c>
      <c r="R1884" s="9">
        <f t="shared" si="295"/>
        <v>63.375</v>
      </c>
      <c r="S1884" s="9">
        <f t="shared" si="296"/>
        <v>68.825000000000003</v>
      </c>
      <c r="T1884" s="9">
        <f t="shared" si="297"/>
        <v>64.625</v>
      </c>
      <c r="U1884" s="8">
        <f t="shared" si="298"/>
        <v>65.325000000000003</v>
      </c>
      <c r="V1884" s="8">
        <f t="shared" si="299"/>
        <v>65.150000000000006</v>
      </c>
    </row>
    <row r="1885" spans="1:22" ht="13.5" x14ac:dyDescent="0.25">
      <c r="A1885" s="3">
        <f>RSI!A1885</f>
        <v>44755</v>
      </c>
      <c r="B1885" s="2">
        <f>RSI!B1885</f>
        <v>1.9975000000000001</v>
      </c>
      <c r="C1885" s="2">
        <f>RSI!I1885</f>
        <v>44.368814527886563</v>
      </c>
      <c r="D1885" s="2">
        <f>MACD!E1885</f>
        <v>-5.0900421438371257E-2</v>
      </c>
      <c r="E1885" s="2">
        <f>MACD!F1885</f>
        <v>-1.3702605302635147E-2</v>
      </c>
      <c r="F1885" s="2">
        <f>'Moving Avg'!D1885</f>
        <v>2.0650200000000001</v>
      </c>
      <c r="G1885" s="2">
        <f>'Moving Avg'!F1885</f>
        <v>2.0200199999999997</v>
      </c>
      <c r="H1885" s="2">
        <f>'Moving Avg'!G1885</f>
        <v>2.1006680000000002</v>
      </c>
      <c r="I1885" s="2">
        <f>'Moving Avg'!H1885</f>
        <v>2.0672845000000013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25</v>
      </c>
      <c r="N1885" s="8">
        <f t="shared" si="291"/>
        <v>100</v>
      </c>
      <c r="O1885" s="8">
        <f t="shared" si="292"/>
        <v>0</v>
      </c>
      <c r="P1885" s="8">
        <f t="shared" si="293"/>
        <v>16.5</v>
      </c>
      <c r="Q1885" s="9">
        <f t="shared" si="294"/>
        <v>46.225000000000001</v>
      </c>
      <c r="R1885" s="9">
        <f t="shared" si="295"/>
        <v>29.125</v>
      </c>
      <c r="S1885" s="9">
        <f t="shared" si="296"/>
        <v>26.175000000000001</v>
      </c>
      <c r="T1885" s="9">
        <f t="shared" si="297"/>
        <v>35.375</v>
      </c>
      <c r="U1885" s="8">
        <f t="shared" si="298"/>
        <v>33.841666666666661</v>
      </c>
      <c r="V1885" s="8">
        <f t="shared" si="299"/>
        <v>34.224999999999994</v>
      </c>
    </row>
    <row r="1886" spans="1:22" ht="13.5" x14ac:dyDescent="0.25">
      <c r="A1886" s="3">
        <f>RSI!A1886</f>
        <v>44756</v>
      </c>
      <c r="B1886" s="2">
        <f>RSI!B1886</f>
        <v>2.0819000000000001</v>
      </c>
      <c r="C1886" s="2">
        <f>RSI!I1886</f>
        <v>51.98318092016877</v>
      </c>
      <c r="D1886" s="2">
        <f>MACD!E1886</f>
        <v>-5.1098317923258918E-2</v>
      </c>
      <c r="E1886" s="2">
        <f>MACD!F1886</f>
        <v>-2.1181747826759904E-2</v>
      </c>
      <c r="F1886" s="2">
        <f>'Moving Avg'!D1886</f>
        <v>2.0650199999999996</v>
      </c>
      <c r="G1886" s="2">
        <f>'Moving Avg'!F1886</f>
        <v>2.0223649999999997</v>
      </c>
      <c r="H1886" s="2">
        <f>'Moving Avg'!G1886</f>
        <v>2.1006680000000002</v>
      </c>
      <c r="I1886" s="2">
        <f>'Moving Avg'!H1886</f>
        <v>2.0659715000000016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  <c r="M1886" s="8">
        <f t="shared" si="290"/>
        <v>25</v>
      </c>
      <c r="N1886" s="8">
        <f t="shared" si="291"/>
        <v>100</v>
      </c>
      <c r="O1886" s="8">
        <f t="shared" si="292"/>
        <v>0</v>
      </c>
      <c r="P1886" s="8">
        <f t="shared" si="293"/>
        <v>16.5</v>
      </c>
      <c r="Q1886" s="9">
        <f t="shared" si="294"/>
        <v>46.225000000000001</v>
      </c>
      <c r="R1886" s="9">
        <f t="shared" si="295"/>
        <v>29.125</v>
      </c>
      <c r="S1886" s="9">
        <f t="shared" si="296"/>
        <v>26.175000000000001</v>
      </c>
      <c r="T1886" s="9">
        <f t="shared" si="297"/>
        <v>35.375</v>
      </c>
      <c r="U1886" s="8">
        <f t="shared" si="298"/>
        <v>33.841666666666661</v>
      </c>
      <c r="V1886" s="8">
        <f t="shared" si="299"/>
        <v>34.224999999999994</v>
      </c>
    </row>
    <row r="1887" spans="1:22" ht="13.5" x14ac:dyDescent="0.25">
      <c r="A1887" s="3">
        <f>RSI!A1887</f>
        <v>44757</v>
      </c>
      <c r="B1887" s="2">
        <f>RSI!B1887</f>
        <v>2.0819000000000001</v>
      </c>
      <c r="C1887" s="2">
        <f>RSI!I1887</f>
        <v>51.983180920168785</v>
      </c>
      <c r="D1887" s="2">
        <f>MACD!E1887</f>
        <v>-5.141862636101191E-2</v>
      </c>
      <c r="E1887" s="2">
        <f>MACD!F1887</f>
        <v>-2.7229123533610306E-2</v>
      </c>
      <c r="F1887" s="2">
        <f>'Moving Avg'!D1887</f>
        <v>2.0650200000000005</v>
      </c>
      <c r="G1887" s="2">
        <f>'Moving Avg'!F1887</f>
        <v>2.0289299999999999</v>
      </c>
      <c r="H1887" s="2">
        <f>'Moving Avg'!G1887</f>
        <v>2.0989800000000001</v>
      </c>
      <c r="I1887" s="2">
        <f>'Moving Avg'!H1887</f>
        <v>2.0646585000000015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  <c r="M1887" s="8">
        <f t="shared" si="290"/>
        <v>25</v>
      </c>
      <c r="N1887" s="8">
        <f t="shared" si="291"/>
        <v>100</v>
      </c>
      <c r="O1887" s="8">
        <f t="shared" si="292"/>
        <v>50</v>
      </c>
      <c r="P1887" s="8">
        <f t="shared" si="293"/>
        <v>16.5</v>
      </c>
      <c r="Q1887" s="9">
        <f t="shared" si="294"/>
        <v>53.725000000000001</v>
      </c>
      <c r="R1887" s="9">
        <f t="shared" si="295"/>
        <v>46.625</v>
      </c>
      <c r="S1887" s="9">
        <f t="shared" si="296"/>
        <v>38.674999999999997</v>
      </c>
      <c r="T1887" s="9">
        <f t="shared" si="297"/>
        <v>47.875</v>
      </c>
      <c r="U1887" s="8">
        <f t="shared" si="298"/>
        <v>46.341666666666661</v>
      </c>
      <c r="V1887" s="8">
        <f t="shared" si="299"/>
        <v>46.724999999999994</v>
      </c>
    </row>
    <row r="1888" spans="1:22" ht="13.5" x14ac:dyDescent="0.25">
      <c r="A1888" s="3">
        <f>RSI!A1888</f>
        <v>44760</v>
      </c>
      <c r="B1888" s="2">
        <f>RSI!B1888</f>
        <v>2.1663000000000001</v>
      </c>
      <c r="C1888" s="2">
        <f>RSI!I1888</f>
        <v>58.561159012329064</v>
      </c>
      <c r="D1888" s="2">
        <f>MACD!E1888</f>
        <v>-4.7990735520379246E-2</v>
      </c>
      <c r="E1888" s="2">
        <f>MACD!F1888</f>
        <v>-3.1381445930964091E-2</v>
      </c>
      <c r="F1888" s="2">
        <f>'Moving Avg'!D1888</f>
        <v>2.0819000000000001</v>
      </c>
      <c r="G1888" s="2">
        <f>'Moving Avg'!F1888</f>
        <v>2.0354950000000001</v>
      </c>
      <c r="H1888" s="2">
        <f>'Moving Avg'!G1888</f>
        <v>2.098980000000001</v>
      </c>
      <c r="I1888" s="2">
        <f>'Moving Avg'!H1888</f>
        <v>2.0637675000000018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  <c r="M1888" s="8">
        <f t="shared" si="290"/>
        <v>25</v>
      </c>
      <c r="N1888" s="8">
        <f t="shared" si="291"/>
        <v>45</v>
      </c>
      <c r="O1888" s="8">
        <f t="shared" si="292"/>
        <v>50</v>
      </c>
      <c r="P1888" s="8">
        <f t="shared" si="293"/>
        <v>16.5</v>
      </c>
      <c r="Q1888" s="9">
        <f t="shared" si="294"/>
        <v>34.475000000000001</v>
      </c>
      <c r="R1888" s="9">
        <f t="shared" si="295"/>
        <v>35.625</v>
      </c>
      <c r="S1888" s="9">
        <f t="shared" si="296"/>
        <v>30.425000000000001</v>
      </c>
      <c r="T1888" s="9">
        <f t="shared" si="297"/>
        <v>34.125</v>
      </c>
      <c r="U1888" s="8">
        <f t="shared" si="298"/>
        <v>33.508333333333333</v>
      </c>
      <c r="V1888" s="8">
        <f t="shared" si="299"/>
        <v>33.662499999999994</v>
      </c>
    </row>
    <row r="1889" spans="1:22" ht="13.5" x14ac:dyDescent="0.25">
      <c r="A1889" s="3">
        <f>RSI!A1889</f>
        <v>44761</v>
      </c>
      <c r="B1889" s="2">
        <f>RSI!B1889</f>
        <v>2.1663000000000001</v>
      </c>
      <c r="C1889" s="2">
        <f>RSI!I1889</f>
        <v>58.561159012329064</v>
      </c>
      <c r="D1889" s="2">
        <f>MACD!E1889</f>
        <v>-5.8704601835890546E-2</v>
      </c>
      <c r="E1889" s="2">
        <f>MACD!F1889</f>
        <v>-3.6846077111949385E-2</v>
      </c>
      <c r="F1889" s="2">
        <f>'Moving Avg'!D1889</f>
        <v>2.0987800000000001</v>
      </c>
      <c r="G1889" s="2">
        <f>'Moving Avg'!F1889</f>
        <v>2.0406500000000003</v>
      </c>
      <c r="H1889" s="2">
        <f>'Moving Avg'!G1889</f>
        <v>2.098980000000001</v>
      </c>
      <c r="I1889" s="2">
        <f>'Moving Avg'!H1889</f>
        <v>2.0633455000000014</v>
      </c>
      <c r="J1889" s="6" t="str">
        <f>OBV!F1889</f>
        <v>BEARISH</v>
      </c>
      <c r="K1889" s="6" t="str">
        <f>OBV!G1889</f>
        <v>NEUTRAL</v>
      </c>
      <c r="L1889" s="6" t="str">
        <f>OBV!H1889</f>
        <v>BEARISH DIVERGENCE</v>
      </c>
      <c r="M1889" s="8">
        <f t="shared" si="290"/>
        <v>25</v>
      </c>
      <c r="N1889" s="8">
        <f t="shared" si="291"/>
        <v>100</v>
      </c>
      <c r="O1889" s="8">
        <f t="shared" si="292"/>
        <v>50</v>
      </c>
      <c r="P1889" s="8">
        <f t="shared" si="293"/>
        <v>16.5</v>
      </c>
      <c r="Q1889" s="9">
        <f t="shared" si="294"/>
        <v>53.725000000000001</v>
      </c>
      <c r="R1889" s="9">
        <f t="shared" si="295"/>
        <v>46.625</v>
      </c>
      <c r="S1889" s="9">
        <f t="shared" si="296"/>
        <v>38.674999999999997</v>
      </c>
      <c r="T1889" s="9">
        <f t="shared" si="297"/>
        <v>47.875</v>
      </c>
      <c r="U1889" s="8">
        <f t="shared" si="298"/>
        <v>46.341666666666661</v>
      </c>
      <c r="V1889" s="8">
        <f t="shared" si="299"/>
        <v>46.724999999999994</v>
      </c>
    </row>
    <row r="1890" spans="1:22" ht="13.5" x14ac:dyDescent="0.25">
      <c r="A1890" s="3">
        <f>RSI!A1890</f>
        <v>44762</v>
      </c>
      <c r="B1890" s="2">
        <f>RSI!B1890</f>
        <v>2.1476000000000002</v>
      </c>
      <c r="C1890" s="2">
        <f>RSI!I1890</f>
        <v>56.569788295920517</v>
      </c>
      <c r="D1890" s="2">
        <f>MACD!E1890</f>
        <v>-5.3983504483816613E-2</v>
      </c>
      <c r="E1890" s="2">
        <f>MACD!F1890</f>
        <v>-4.0273562586322836E-2</v>
      </c>
      <c r="F1890" s="2">
        <f>'Moving Avg'!D1890</f>
        <v>2.1288</v>
      </c>
      <c r="G1890" s="2">
        <f>'Moving Avg'!F1890</f>
        <v>2.04487</v>
      </c>
      <c r="H1890" s="2">
        <f>'Moving Avg'!G1890</f>
        <v>2.0986060000000011</v>
      </c>
      <c r="I1890" s="2">
        <f>'Moving Avg'!H1890</f>
        <v>2.0634865000000016</v>
      </c>
      <c r="J1890" s="6" t="str">
        <f>OBV!F1890</f>
        <v>BEARISH</v>
      </c>
      <c r="K1890" s="6" t="str">
        <f>OBV!G1890</f>
        <v>NEUTRAL</v>
      </c>
      <c r="L1890" s="6" t="str">
        <f>OBV!H1890</f>
        <v>BEARISH DIVERGENCE</v>
      </c>
      <c r="M1890" s="8">
        <f t="shared" si="290"/>
        <v>25</v>
      </c>
      <c r="N1890" s="8">
        <f t="shared" si="291"/>
        <v>45</v>
      </c>
      <c r="O1890" s="8">
        <f t="shared" si="292"/>
        <v>50</v>
      </c>
      <c r="P1890" s="8">
        <f t="shared" si="293"/>
        <v>16.5</v>
      </c>
      <c r="Q1890" s="9">
        <f t="shared" si="294"/>
        <v>34.475000000000001</v>
      </c>
      <c r="R1890" s="9">
        <f t="shared" si="295"/>
        <v>35.625</v>
      </c>
      <c r="S1890" s="9">
        <f t="shared" si="296"/>
        <v>30.425000000000001</v>
      </c>
      <c r="T1890" s="9">
        <f t="shared" si="297"/>
        <v>34.125</v>
      </c>
      <c r="U1890" s="8">
        <f t="shared" si="298"/>
        <v>33.508333333333333</v>
      </c>
      <c r="V1890" s="8">
        <f t="shared" si="299"/>
        <v>33.662499999999994</v>
      </c>
    </row>
    <row r="1891" spans="1:22" ht="13.5" x14ac:dyDescent="0.25">
      <c r="A1891" s="3">
        <f>RSI!A1891</f>
        <v>44763</v>
      </c>
      <c r="B1891" s="2">
        <f>RSI!B1891</f>
        <v>2.1568999999999998</v>
      </c>
      <c r="C1891" s="2">
        <f>RSI!I1891</f>
        <v>57.346611196218554</v>
      </c>
      <c r="D1891" s="2">
        <f>MACD!E1891</f>
        <v>-5.1107049242347546E-2</v>
      </c>
      <c r="E1891" s="2">
        <f>MACD!F1891</f>
        <v>-4.2440259917527784E-2</v>
      </c>
      <c r="F1891" s="2">
        <f>'Moving Avg'!D1891</f>
        <v>2.1438000000000001</v>
      </c>
      <c r="G1891" s="2">
        <f>'Moving Avg'!F1891</f>
        <v>2.0537749999999999</v>
      </c>
      <c r="H1891" s="2">
        <f>'Moving Avg'!G1891</f>
        <v>2.0969180000000009</v>
      </c>
      <c r="I1891" s="2">
        <f>'Moving Avg'!H1891</f>
        <v>2.0640020000000017</v>
      </c>
      <c r="J1891" s="6" t="str">
        <f>OBV!F1891</f>
        <v>BEARISH</v>
      </c>
      <c r="K1891" s="6" t="str">
        <f>OBV!G1891</f>
        <v>NEUTRAL</v>
      </c>
      <c r="L1891" s="6" t="str">
        <f>OBV!H1891</f>
        <v>BEARISH DIVERGENCE</v>
      </c>
      <c r="M1891" s="8">
        <f t="shared" si="290"/>
        <v>25</v>
      </c>
      <c r="N1891" s="8">
        <f t="shared" si="291"/>
        <v>45</v>
      </c>
      <c r="O1891" s="8">
        <f t="shared" si="292"/>
        <v>50</v>
      </c>
      <c r="P1891" s="8">
        <f t="shared" si="293"/>
        <v>16.5</v>
      </c>
      <c r="Q1891" s="9">
        <f t="shared" si="294"/>
        <v>34.475000000000001</v>
      </c>
      <c r="R1891" s="9">
        <f t="shared" si="295"/>
        <v>35.625</v>
      </c>
      <c r="S1891" s="9">
        <f t="shared" si="296"/>
        <v>30.425000000000001</v>
      </c>
      <c r="T1891" s="9">
        <f t="shared" si="297"/>
        <v>34.125</v>
      </c>
      <c r="U1891" s="8">
        <f t="shared" si="298"/>
        <v>33.508333333333333</v>
      </c>
      <c r="V1891" s="8">
        <f t="shared" si="299"/>
        <v>33.662499999999994</v>
      </c>
    </row>
    <row r="1892" spans="1:22" ht="13.5" x14ac:dyDescent="0.25">
      <c r="A1892" s="3">
        <f>RSI!A1892</f>
        <v>44764</v>
      </c>
      <c r="B1892" s="2">
        <f>RSI!B1892</f>
        <v>2.1568999999999998</v>
      </c>
      <c r="C1892" s="2">
        <f>RSI!I1892</f>
        <v>57.346611196218554</v>
      </c>
      <c r="D1892" s="2">
        <f>MACD!E1892</f>
        <v>-4.9125700557523189E-2</v>
      </c>
      <c r="E1892" s="2">
        <f>MACD!F1892</f>
        <v>-4.3777348045526868E-2</v>
      </c>
      <c r="F1892" s="2">
        <f>'Moving Avg'!D1892</f>
        <v>2.1588000000000003</v>
      </c>
      <c r="G1892" s="2">
        <f>'Moving Avg'!F1892</f>
        <v>2.0645600000000002</v>
      </c>
      <c r="H1892" s="2">
        <f>'Moving Avg'!G1892</f>
        <v>2.0950420000000007</v>
      </c>
      <c r="I1892" s="2">
        <f>'Moving Avg'!H1892</f>
        <v>2.0644705000000014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  <c r="M1892" s="8">
        <f t="shared" si="290"/>
        <v>25</v>
      </c>
      <c r="N1892" s="8">
        <f t="shared" si="291"/>
        <v>45</v>
      </c>
      <c r="O1892" s="8">
        <f t="shared" si="292"/>
        <v>50</v>
      </c>
      <c r="P1892" s="8">
        <f t="shared" si="293"/>
        <v>16.5</v>
      </c>
      <c r="Q1892" s="9">
        <f t="shared" si="294"/>
        <v>34.475000000000001</v>
      </c>
      <c r="R1892" s="9">
        <f t="shared" si="295"/>
        <v>35.625</v>
      </c>
      <c r="S1892" s="9">
        <f t="shared" si="296"/>
        <v>30.425000000000001</v>
      </c>
      <c r="T1892" s="9">
        <f t="shared" si="297"/>
        <v>34.125</v>
      </c>
      <c r="U1892" s="8">
        <f t="shared" si="298"/>
        <v>33.508333333333333</v>
      </c>
      <c r="V1892" s="8">
        <f t="shared" si="299"/>
        <v>33.662499999999994</v>
      </c>
    </row>
    <row r="1893" spans="1:22" ht="13.5" x14ac:dyDescent="0.25">
      <c r="A1893" s="3">
        <f>RSI!A1893</f>
        <v>44768</v>
      </c>
      <c r="B1893" s="2">
        <f>RSI!B1893</f>
        <v>2.1568999999999998</v>
      </c>
      <c r="C1893" s="2">
        <f>RSI!I1893</f>
        <v>57.346611196218554</v>
      </c>
      <c r="D1893" s="2">
        <f>MACD!E1893</f>
        <v>-4.7868225655651742E-2</v>
      </c>
      <c r="E1893" s="2">
        <f>MACD!F1893</f>
        <v>-4.4595523567551844E-2</v>
      </c>
      <c r="F1893" s="2">
        <f>'Moving Avg'!D1893</f>
        <v>2.1569200000000004</v>
      </c>
      <c r="G1893" s="2">
        <f>'Moving Avg'!F1893</f>
        <v>2.0790950000000001</v>
      </c>
      <c r="H1893" s="2">
        <f>'Moving Avg'!G1893</f>
        <v>2.093166000000001</v>
      </c>
      <c r="I1893" s="2">
        <f>'Moving Avg'!H1893</f>
        <v>2.0649390000000016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45</v>
      </c>
      <c r="O1893" s="8">
        <f t="shared" si="292"/>
        <v>50</v>
      </c>
      <c r="P1893" s="8">
        <f t="shared" si="293"/>
        <v>16.5</v>
      </c>
      <c r="Q1893" s="9">
        <f t="shared" si="294"/>
        <v>34.475000000000001</v>
      </c>
      <c r="R1893" s="9">
        <f t="shared" si="295"/>
        <v>35.625</v>
      </c>
      <c r="S1893" s="9">
        <f t="shared" si="296"/>
        <v>30.425000000000001</v>
      </c>
      <c r="T1893" s="9">
        <f t="shared" si="297"/>
        <v>34.125</v>
      </c>
      <c r="U1893" s="8">
        <f t="shared" si="298"/>
        <v>33.508333333333333</v>
      </c>
      <c r="V1893" s="8">
        <f t="shared" si="299"/>
        <v>33.662499999999994</v>
      </c>
    </row>
    <row r="1894" spans="1:22" ht="13.5" x14ac:dyDescent="0.25">
      <c r="A1894" s="3">
        <f>RSI!A1894</f>
        <v>44769</v>
      </c>
      <c r="B1894" s="2">
        <f>RSI!B1894</f>
        <v>2.1568999999999998</v>
      </c>
      <c r="C1894" s="2">
        <f>RSI!I1894</f>
        <v>57.346611196218554</v>
      </c>
      <c r="D1894" s="2">
        <f>MACD!E1894</f>
        <v>-4.7192218531329377E-2</v>
      </c>
      <c r="E1894" s="2">
        <f>MACD!F1894</f>
        <v>-4.5114862560307355E-2</v>
      </c>
      <c r="F1894" s="2">
        <f>'Moving Avg'!D1894</f>
        <v>2.1550400000000001</v>
      </c>
      <c r="G1894" s="2">
        <f>'Moving Avg'!F1894</f>
        <v>2.0903450000000001</v>
      </c>
      <c r="H1894" s="2">
        <f>'Moving Avg'!G1894</f>
        <v>2.0912900000000003</v>
      </c>
      <c r="I1894" s="2">
        <f>'Moving Avg'!H1894</f>
        <v>2.0654075000000018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25</v>
      </c>
      <c r="N1894" s="8">
        <f t="shared" si="291"/>
        <v>45</v>
      </c>
      <c r="O1894" s="8">
        <f t="shared" si="292"/>
        <v>50</v>
      </c>
      <c r="P1894" s="8">
        <f t="shared" si="293"/>
        <v>16.5</v>
      </c>
      <c r="Q1894" s="9">
        <f t="shared" si="294"/>
        <v>34.475000000000001</v>
      </c>
      <c r="R1894" s="9">
        <f t="shared" si="295"/>
        <v>35.625</v>
      </c>
      <c r="S1894" s="9">
        <f t="shared" si="296"/>
        <v>30.425000000000001</v>
      </c>
      <c r="T1894" s="9">
        <f t="shared" si="297"/>
        <v>34.125</v>
      </c>
      <c r="U1894" s="8">
        <f t="shared" si="298"/>
        <v>33.508333333333333</v>
      </c>
      <c r="V1894" s="8">
        <f t="shared" si="299"/>
        <v>33.662499999999994</v>
      </c>
    </row>
    <row r="1895" spans="1:22" ht="13.5" x14ac:dyDescent="0.25">
      <c r="A1895" s="3">
        <f>RSI!A1895</f>
        <v>44770</v>
      </c>
      <c r="B1895" s="2">
        <f>RSI!B1895</f>
        <v>2.1568999999999998</v>
      </c>
      <c r="C1895" s="2">
        <f>RSI!I1895</f>
        <v>57.346611196218561</v>
      </c>
      <c r="D1895" s="2">
        <f>MACD!E1895</f>
        <v>-5.9964096499095731E-2</v>
      </c>
      <c r="E1895" s="2">
        <f>MACD!F1895</f>
        <v>-4.8084709348065038E-2</v>
      </c>
      <c r="F1895" s="2">
        <f>'Moving Avg'!D1895</f>
        <v>2.1568999999999998</v>
      </c>
      <c r="G1895" s="2">
        <f>'Moving Avg'!F1895</f>
        <v>2.0973750000000004</v>
      </c>
      <c r="H1895" s="2">
        <f>'Moving Avg'!G1895</f>
        <v>2.0903520000000002</v>
      </c>
      <c r="I1895" s="2">
        <f>'Moving Avg'!H1895</f>
        <v>2.0657355000000019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25</v>
      </c>
      <c r="N1895" s="8">
        <f t="shared" si="291"/>
        <v>45</v>
      </c>
      <c r="O1895" s="8">
        <f t="shared" si="292"/>
        <v>50</v>
      </c>
      <c r="P1895" s="8">
        <f t="shared" si="293"/>
        <v>83.5</v>
      </c>
      <c r="Q1895" s="9">
        <f t="shared" si="294"/>
        <v>44.524999999999999</v>
      </c>
      <c r="R1895" s="9">
        <f t="shared" si="295"/>
        <v>52.375</v>
      </c>
      <c r="S1895" s="9">
        <f t="shared" si="296"/>
        <v>60.575000000000003</v>
      </c>
      <c r="T1895" s="9">
        <f t="shared" si="297"/>
        <v>50.875</v>
      </c>
      <c r="U1895" s="8">
        <f t="shared" si="298"/>
        <v>52.491666666666674</v>
      </c>
      <c r="V1895" s="8">
        <f t="shared" si="299"/>
        <v>52.087500000000006</v>
      </c>
    </row>
    <row r="1896" spans="1:22" ht="13.5" x14ac:dyDescent="0.25">
      <c r="A1896" s="3">
        <f>RSI!A1896</f>
        <v>44771</v>
      </c>
      <c r="B1896" s="2">
        <f>RSI!B1896</f>
        <v>2.1568999999999998</v>
      </c>
      <c r="C1896" s="2">
        <f>RSI!I1896</f>
        <v>57.346611196218575</v>
      </c>
      <c r="D1896" s="2">
        <f>MACD!E1896</f>
        <v>-5.8119110901202031E-2</v>
      </c>
      <c r="E1896" s="2">
        <f>MACD!F1896</f>
        <v>-5.009158965869244E-2</v>
      </c>
      <c r="F1896" s="2">
        <f>'Moving Avg'!D1896</f>
        <v>2.1568999999999998</v>
      </c>
      <c r="G1896" s="2">
        <f>'Moving Avg'!F1896</f>
        <v>2.1044050000000003</v>
      </c>
      <c r="H1896" s="2">
        <f>'Moving Avg'!G1896</f>
        <v>2.0912900000000003</v>
      </c>
      <c r="I1896" s="2">
        <f>'Moving Avg'!H1896</f>
        <v>2.0662510000000016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45</v>
      </c>
      <c r="O1896" s="8">
        <f t="shared" si="292"/>
        <v>50</v>
      </c>
      <c r="P1896" s="8">
        <f t="shared" si="293"/>
        <v>33</v>
      </c>
      <c r="Q1896" s="9">
        <f t="shared" si="294"/>
        <v>36.950000000000003</v>
      </c>
      <c r="R1896" s="9">
        <f t="shared" si="295"/>
        <v>39.75</v>
      </c>
      <c r="S1896" s="9">
        <f t="shared" si="296"/>
        <v>37.85</v>
      </c>
      <c r="T1896" s="9">
        <f t="shared" si="297"/>
        <v>38.25</v>
      </c>
      <c r="U1896" s="8">
        <f t="shared" si="298"/>
        <v>38.183333333333337</v>
      </c>
      <c r="V1896" s="8">
        <f t="shared" si="299"/>
        <v>38.200000000000003</v>
      </c>
    </row>
    <row r="1897" spans="1:22" ht="13.5" x14ac:dyDescent="0.25">
      <c r="A1897" s="3">
        <f>RSI!A1897</f>
        <v>44774</v>
      </c>
      <c r="B1897" s="2">
        <f>RSI!B1897</f>
        <v>2.1568999999999998</v>
      </c>
      <c r="C1897" s="2">
        <f>RSI!I1897</f>
        <v>57.346611196218575</v>
      </c>
      <c r="D1897" s="2">
        <f>MACD!E1897</f>
        <v>-5.6865984168935402E-2</v>
      </c>
      <c r="E1897" s="2">
        <f>MACD!F1897</f>
        <v>-5.1446468560741039E-2</v>
      </c>
      <c r="F1897" s="2">
        <f>'Moving Avg'!D1897</f>
        <v>2.1568999999999998</v>
      </c>
      <c r="G1897" s="2">
        <f>'Moving Avg'!F1897</f>
        <v>2.1114350000000002</v>
      </c>
      <c r="H1897" s="2">
        <f>'Moving Avg'!G1897</f>
        <v>2.0903520000000002</v>
      </c>
      <c r="I1897" s="2">
        <f>'Moving Avg'!H1897</f>
        <v>2.0665320000000018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25</v>
      </c>
      <c r="N1897" s="8">
        <f t="shared" si="291"/>
        <v>45</v>
      </c>
      <c r="O1897" s="8">
        <f t="shared" si="292"/>
        <v>50</v>
      </c>
      <c r="P1897" s="8">
        <f t="shared" si="293"/>
        <v>33</v>
      </c>
      <c r="Q1897" s="9">
        <f t="shared" si="294"/>
        <v>36.950000000000003</v>
      </c>
      <c r="R1897" s="9">
        <f t="shared" si="295"/>
        <v>39.75</v>
      </c>
      <c r="S1897" s="9">
        <f t="shared" si="296"/>
        <v>37.85</v>
      </c>
      <c r="T1897" s="9">
        <f t="shared" si="297"/>
        <v>38.25</v>
      </c>
      <c r="U1897" s="8">
        <f t="shared" si="298"/>
        <v>38.183333333333337</v>
      </c>
      <c r="V1897" s="8">
        <f t="shared" si="299"/>
        <v>38.200000000000003</v>
      </c>
    </row>
    <row r="1898" spans="1:22" ht="13.5" x14ac:dyDescent="0.25">
      <c r="A1898" s="3">
        <f>RSI!A1898</f>
        <v>44775</v>
      </c>
      <c r="B1898" s="2">
        <f>RSI!B1898</f>
        <v>2.1568999999999998</v>
      </c>
      <c r="C1898" s="2">
        <f>RSI!I1898</f>
        <v>57.346611196218575</v>
      </c>
      <c r="D1898" s="2">
        <f>MACD!E1898</f>
        <v>-4.3106229787029271E-2</v>
      </c>
      <c r="E1898" s="2">
        <f>MACD!F1898</f>
        <v>-4.9778420805998688E-2</v>
      </c>
      <c r="F1898" s="2">
        <f>'Moving Avg'!D1898</f>
        <v>2.1568999999999998</v>
      </c>
      <c r="G1898" s="2">
        <f>'Moving Avg'!F1898</f>
        <v>2.1151849999999999</v>
      </c>
      <c r="H1898" s="2">
        <f>'Moving Avg'!G1898</f>
        <v>2.0888499999999994</v>
      </c>
      <c r="I1898" s="2">
        <f>'Moving Avg'!H1898</f>
        <v>2.0671885000000016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33</v>
      </c>
      <c r="Q1898" s="9">
        <f t="shared" si="294"/>
        <v>21.2</v>
      </c>
      <c r="R1898" s="9">
        <f t="shared" si="295"/>
        <v>30.75</v>
      </c>
      <c r="S1898" s="9">
        <f t="shared" si="296"/>
        <v>31.1</v>
      </c>
      <c r="T1898" s="9">
        <f t="shared" si="297"/>
        <v>27</v>
      </c>
      <c r="U1898" s="8">
        <f t="shared" si="298"/>
        <v>27.683333333333337</v>
      </c>
      <c r="V1898" s="8">
        <f t="shared" si="299"/>
        <v>27.512500000000003</v>
      </c>
    </row>
    <row r="1899" spans="1:22" ht="13.5" x14ac:dyDescent="0.25">
      <c r="A1899" s="3">
        <f>RSI!A1899</f>
        <v>44776</v>
      </c>
      <c r="B1899" s="2">
        <f>RSI!B1899</f>
        <v>2.1568999999999998</v>
      </c>
      <c r="C1899" s="2">
        <f>RSI!I1899</f>
        <v>57.346611196218575</v>
      </c>
      <c r="D1899" s="2">
        <f>MACD!E1899</f>
        <v>-3.1727433849216613E-2</v>
      </c>
      <c r="E1899" s="2">
        <f>MACD!F1899</f>
        <v>-4.616822341464228E-2</v>
      </c>
      <c r="F1899" s="2">
        <f>'Moving Avg'!D1899</f>
        <v>2.1568999999999998</v>
      </c>
      <c r="G1899" s="2">
        <f>'Moving Avg'!F1899</f>
        <v>2.1231550000000001</v>
      </c>
      <c r="H1899" s="2">
        <f>'Moving Avg'!G1899</f>
        <v>2.0873479999999991</v>
      </c>
      <c r="I1899" s="2">
        <f>'Moving Avg'!H1899</f>
        <v>2.0678450000000015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33</v>
      </c>
      <c r="Q1899" s="9">
        <f t="shared" si="294"/>
        <v>21.2</v>
      </c>
      <c r="R1899" s="9">
        <f t="shared" si="295"/>
        <v>30.75</v>
      </c>
      <c r="S1899" s="9">
        <f t="shared" si="296"/>
        <v>31.1</v>
      </c>
      <c r="T1899" s="9">
        <f t="shared" si="297"/>
        <v>27</v>
      </c>
      <c r="U1899" s="8">
        <f t="shared" si="298"/>
        <v>27.683333333333337</v>
      </c>
      <c r="V1899" s="8">
        <f t="shared" si="299"/>
        <v>27.512500000000003</v>
      </c>
    </row>
    <row r="1900" spans="1:22" ht="13.5" x14ac:dyDescent="0.25">
      <c r="A1900" s="3">
        <f>RSI!A1900</f>
        <v>44777</v>
      </c>
      <c r="B1900" s="2">
        <f>RSI!B1900</f>
        <v>2.1568999999999998</v>
      </c>
      <c r="C1900" s="2">
        <f>RSI!I1900</f>
        <v>57.346611196218575</v>
      </c>
      <c r="D1900" s="2">
        <f>MACD!E1900</f>
        <v>-2.5220657158916193E-2</v>
      </c>
      <c r="E1900" s="2">
        <f>MACD!F1900</f>
        <v>-4.1978710163497066E-2</v>
      </c>
      <c r="F1900" s="2">
        <f>'Moving Avg'!D1900</f>
        <v>2.1568999999999998</v>
      </c>
      <c r="G1900" s="2">
        <f>'Moving Avg'!F1900</f>
        <v>2.1269049999999998</v>
      </c>
      <c r="H1900" s="2">
        <f>'Moving Avg'!G1900</f>
        <v>2.087721999999999</v>
      </c>
      <c r="I1900" s="2">
        <f>'Moving Avg'!H1900</f>
        <v>2.0685015000000018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33</v>
      </c>
      <c r="Q1900" s="9">
        <f t="shared" si="294"/>
        <v>21.2</v>
      </c>
      <c r="R1900" s="9">
        <f t="shared" si="295"/>
        <v>30.75</v>
      </c>
      <c r="S1900" s="9">
        <f t="shared" si="296"/>
        <v>31.1</v>
      </c>
      <c r="T1900" s="9">
        <f t="shared" si="297"/>
        <v>27</v>
      </c>
      <c r="U1900" s="8">
        <f t="shared" si="298"/>
        <v>27.683333333333337</v>
      </c>
      <c r="V1900" s="8">
        <f t="shared" si="299"/>
        <v>27.512500000000003</v>
      </c>
    </row>
    <row r="1901" spans="1:22" ht="13.5" x14ac:dyDescent="0.25">
      <c r="A1901" s="3">
        <f>RSI!A1901</f>
        <v>44778</v>
      </c>
      <c r="B1901" s="2">
        <f>RSI!B1901</f>
        <v>2.1568999999999998</v>
      </c>
      <c r="C1901" s="2">
        <f>RSI!I1901</f>
        <v>57.346611196218575</v>
      </c>
      <c r="D1901" s="2">
        <f>MACD!E1901</f>
        <v>-1.8510553972397314E-2</v>
      </c>
      <c r="E1901" s="2">
        <f>MACD!F1901</f>
        <v>-3.7285078925277118E-2</v>
      </c>
      <c r="F1901" s="2">
        <f>'Moving Avg'!D1901</f>
        <v>2.1568999999999998</v>
      </c>
      <c r="G1901" s="2">
        <f>'Moving Avg'!F1901</f>
        <v>2.130655</v>
      </c>
      <c r="H1901" s="2">
        <f>'Moving Avg'!G1901</f>
        <v>2.0899719999999986</v>
      </c>
      <c r="I1901" s="2">
        <f>'Moving Avg'!H1901</f>
        <v>2.0691580000000016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25</v>
      </c>
      <c r="N1901" s="8">
        <f t="shared" si="291"/>
        <v>0</v>
      </c>
      <c r="O1901" s="8">
        <f t="shared" si="292"/>
        <v>50</v>
      </c>
      <c r="P1901" s="8">
        <f t="shared" si="293"/>
        <v>33</v>
      </c>
      <c r="Q1901" s="9">
        <f t="shared" si="294"/>
        <v>21.2</v>
      </c>
      <c r="R1901" s="9">
        <f t="shared" si="295"/>
        <v>30.75</v>
      </c>
      <c r="S1901" s="9">
        <f t="shared" si="296"/>
        <v>31.1</v>
      </c>
      <c r="T1901" s="9">
        <f t="shared" si="297"/>
        <v>27</v>
      </c>
      <c r="U1901" s="8">
        <f t="shared" si="298"/>
        <v>27.683333333333337</v>
      </c>
      <c r="V1901" s="8">
        <f t="shared" si="299"/>
        <v>27.512500000000003</v>
      </c>
    </row>
    <row r="1902" spans="1:22" ht="13.5" x14ac:dyDescent="0.25">
      <c r="A1902" s="3">
        <f>RSI!A1902</f>
        <v>44781</v>
      </c>
      <c r="B1902" s="2">
        <f>RSI!B1902</f>
        <v>2.1568999999999998</v>
      </c>
      <c r="C1902" s="2">
        <f>RSI!I1902</f>
        <v>57.346611196218575</v>
      </c>
      <c r="D1902" s="2">
        <f>MACD!E1902</f>
        <v>-1.3042404137120212E-2</v>
      </c>
      <c r="E1902" s="2">
        <f>MACD!F1902</f>
        <v>-3.243654396764574E-2</v>
      </c>
      <c r="F1902" s="2">
        <f>'Moving Avg'!D1902</f>
        <v>2.1568999999999998</v>
      </c>
      <c r="G1902" s="2">
        <f>'Moving Avg'!F1902</f>
        <v>2.1344050000000001</v>
      </c>
      <c r="H1902" s="2">
        <f>'Moving Avg'!G1902</f>
        <v>2.0918459999999985</v>
      </c>
      <c r="I1902" s="2">
        <f>'Moving Avg'!H1902</f>
        <v>2.0698145000000014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33</v>
      </c>
      <c r="Q1902" s="9">
        <f t="shared" si="294"/>
        <v>21.2</v>
      </c>
      <c r="R1902" s="9">
        <f t="shared" si="295"/>
        <v>30.75</v>
      </c>
      <c r="S1902" s="9">
        <f t="shared" si="296"/>
        <v>31.1</v>
      </c>
      <c r="T1902" s="9">
        <f t="shared" si="297"/>
        <v>27</v>
      </c>
      <c r="U1902" s="8">
        <f t="shared" si="298"/>
        <v>27.683333333333337</v>
      </c>
      <c r="V1902" s="8">
        <f t="shared" si="299"/>
        <v>27.512500000000003</v>
      </c>
    </row>
    <row r="1903" spans="1:22" ht="13.5" x14ac:dyDescent="0.25">
      <c r="A1903" s="3">
        <f>RSI!A1903</f>
        <v>44782</v>
      </c>
      <c r="B1903" s="2">
        <f>RSI!B1903</f>
        <v>2.1568999999999998</v>
      </c>
      <c r="C1903" s="2">
        <f>RSI!I1903</f>
        <v>57.346611196218575</v>
      </c>
      <c r="D1903" s="2">
        <f>MACD!E1903</f>
        <v>-8.6096097745853584E-3</v>
      </c>
      <c r="E1903" s="2">
        <f>MACD!F1903</f>
        <v>-2.7671157129033664E-2</v>
      </c>
      <c r="F1903" s="2">
        <f>'Moving Avg'!D1903</f>
        <v>2.1568999999999998</v>
      </c>
      <c r="G1903" s="2">
        <f>'Moving Avg'!F1903</f>
        <v>2.1381550000000002</v>
      </c>
      <c r="H1903" s="2">
        <f>'Moving Avg'!G1903</f>
        <v>2.0920319999999983</v>
      </c>
      <c r="I1903" s="2">
        <f>'Moving Avg'!H1903</f>
        <v>2.0704710000000013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33</v>
      </c>
      <c r="Q1903" s="9">
        <f t="shared" si="294"/>
        <v>21.2</v>
      </c>
      <c r="R1903" s="9">
        <f t="shared" si="295"/>
        <v>30.75</v>
      </c>
      <c r="S1903" s="9">
        <f t="shared" si="296"/>
        <v>31.1</v>
      </c>
      <c r="T1903" s="9">
        <f t="shared" si="297"/>
        <v>27</v>
      </c>
      <c r="U1903" s="8">
        <f t="shared" si="298"/>
        <v>27.683333333333337</v>
      </c>
      <c r="V1903" s="8">
        <f t="shared" si="299"/>
        <v>27.512500000000003</v>
      </c>
    </row>
    <row r="1904" spans="1:22" ht="13.5" x14ac:dyDescent="0.25">
      <c r="A1904" s="3">
        <f>RSI!A1904</f>
        <v>44783</v>
      </c>
      <c r="B1904" s="2">
        <f>RSI!B1904</f>
        <v>2.1568999999999998</v>
      </c>
      <c r="C1904" s="2">
        <f>RSI!I1904</f>
        <v>57.346611196218575</v>
      </c>
      <c r="D1904" s="2">
        <f>MACD!E1904</f>
        <v>-5.0385075273049473E-3</v>
      </c>
      <c r="E1904" s="2">
        <f>MACD!F1904</f>
        <v>-2.3144627208687922E-2</v>
      </c>
      <c r="F1904" s="2">
        <f>'Moving Avg'!D1904</f>
        <v>2.1568999999999998</v>
      </c>
      <c r="G1904" s="2">
        <f>'Moving Avg'!F1904</f>
        <v>2.1419050000000004</v>
      </c>
      <c r="H1904" s="2">
        <f>'Moving Avg'!G1904</f>
        <v>2.0940939999999983</v>
      </c>
      <c r="I1904" s="2">
        <f>'Moving Avg'!H1904</f>
        <v>2.0711275000000011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33</v>
      </c>
      <c r="Q1904" s="9">
        <f t="shared" si="294"/>
        <v>21.2</v>
      </c>
      <c r="R1904" s="9">
        <f t="shared" si="295"/>
        <v>30.75</v>
      </c>
      <c r="S1904" s="9">
        <f t="shared" si="296"/>
        <v>31.1</v>
      </c>
      <c r="T1904" s="9">
        <f t="shared" si="297"/>
        <v>27</v>
      </c>
      <c r="U1904" s="8">
        <f t="shared" si="298"/>
        <v>27.683333333333337</v>
      </c>
      <c r="V1904" s="8">
        <f t="shared" si="299"/>
        <v>27.512500000000003</v>
      </c>
    </row>
    <row r="1905" spans="1:22" ht="13.5" x14ac:dyDescent="0.25">
      <c r="A1905" s="3">
        <f>RSI!A1905</f>
        <v>44784</v>
      </c>
      <c r="B1905" s="2">
        <f>RSI!B1905</f>
        <v>2.1568999999999998</v>
      </c>
      <c r="C1905" s="2">
        <f>RSI!I1905</f>
        <v>57.346611196218575</v>
      </c>
      <c r="D1905" s="2">
        <f>MACD!E1905</f>
        <v>-2.1832165070447829E-3</v>
      </c>
      <c r="E1905" s="2">
        <f>MACD!F1905</f>
        <v>-1.8952345068359296E-2</v>
      </c>
      <c r="F1905" s="2">
        <f>'Moving Avg'!D1905</f>
        <v>2.1568999999999998</v>
      </c>
      <c r="G1905" s="2">
        <f>'Moving Avg'!F1905</f>
        <v>2.1498750000000002</v>
      </c>
      <c r="H1905" s="2">
        <f>'Moving Avg'!G1905</f>
        <v>2.0944679999999978</v>
      </c>
      <c r="I1905" s="2">
        <f>'Moving Avg'!H1905</f>
        <v>2.0717840000000014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25</v>
      </c>
      <c r="N1905" s="8">
        <f t="shared" si="291"/>
        <v>0</v>
      </c>
      <c r="O1905" s="8">
        <f t="shared" si="292"/>
        <v>50</v>
      </c>
      <c r="P1905" s="8">
        <f t="shared" si="293"/>
        <v>33</v>
      </c>
      <c r="Q1905" s="9">
        <f t="shared" si="294"/>
        <v>21.2</v>
      </c>
      <c r="R1905" s="9">
        <f t="shared" si="295"/>
        <v>30.75</v>
      </c>
      <c r="S1905" s="9">
        <f t="shared" si="296"/>
        <v>31.1</v>
      </c>
      <c r="T1905" s="9">
        <f t="shared" si="297"/>
        <v>27</v>
      </c>
      <c r="U1905" s="8">
        <f t="shared" si="298"/>
        <v>27.683333333333337</v>
      </c>
      <c r="V1905" s="8">
        <f t="shared" si="299"/>
        <v>27.512500000000003</v>
      </c>
    </row>
    <row r="1906" spans="1:22" ht="13.5" x14ac:dyDescent="0.25">
      <c r="A1906" s="3">
        <f>RSI!A1906</f>
        <v>44785</v>
      </c>
      <c r="B1906" s="2">
        <f>RSI!B1906</f>
        <v>2.1568999999999998</v>
      </c>
      <c r="C1906" s="2">
        <f>RSI!I1906</f>
        <v>57.346611196218575</v>
      </c>
      <c r="D1906" s="2">
        <f>MACD!E1906</f>
        <v>7.8714822299374987E-5</v>
      </c>
      <c r="E1906" s="2">
        <f>MACD!F1906</f>
        <v>-1.5146133090227562E-2</v>
      </c>
      <c r="F1906" s="2">
        <f>'Moving Avg'!D1906</f>
        <v>2.1568999999999998</v>
      </c>
      <c r="G1906" s="2">
        <f>'Moving Avg'!F1906</f>
        <v>2.1536250000000003</v>
      </c>
      <c r="H1906" s="2">
        <f>'Moving Avg'!G1906</f>
        <v>2.093153999999998</v>
      </c>
      <c r="I1906" s="2">
        <f>'Moving Avg'!H1906</f>
        <v>2.0724405000000008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25</v>
      </c>
      <c r="N1906" s="8">
        <f t="shared" si="291"/>
        <v>0</v>
      </c>
      <c r="O1906" s="8">
        <f t="shared" si="292"/>
        <v>50</v>
      </c>
      <c r="P1906" s="8">
        <f t="shared" si="293"/>
        <v>33</v>
      </c>
      <c r="Q1906" s="9">
        <f t="shared" si="294"/>
        <v>21.2</v>
      </c>
      <c r="R1906" s="9">
        <f t="shared" si="295"/>
        <v>30.75</v>
      </c>
      <c r="S1906" s="9">
        <f t="shared" si="296"/>
        <v>31.1</v>
      </c>
      <c r="T1906" s="9">
        <f t="shared" si="297"/>
        <v>27</v>
      </c>
      <c r="U1906" s="8">
        <f t="shared" si="298"/>
        <v>27.683333333333337</v>
      </c>
      <c r="V1906" s="8">
        <f t="shared" si="299"/>
        <v>27.512500000000003</v>
      </c>
    </row>
    <row r="1907" spans="1:22" ht="13.5" x14ac:dyDescent="0.25">
      <c r="A1907" s="3">
        <f>RSI!A1907</f>
        <v>44788</v>
      </c>
      <c r="B1907" s="2">
        <f>RSI!B1907</f>
        <v>2.1568999999999998</v>
      </c>
      <c r="C1907" s="2">
        <f>RSI!I1907</f>
        <v>57.346611196218575</v>
      </c>
      <c r="D1907" s="2">
        <f>MACD!E1907</f>
        <v>1.8499862077137053E-3</v>
      </c>
      <c r="E1907" s="2">
        <f>MACD!F1907</f>
        <v>-1.174690923063931E-2</v>
      </c>
      <c r="F1907" s="2">
        <f>'Moving Avg'!D1907</f>
        <v>2.1568999999999998</v>
      </c>
      <c r="G1907" s="2">
        <f>'Moving Avg'!F1907</f>
        <v>2.157375</v>
      </c>
      <c r="H1907" s="2">
        <f>'Moving Avg'!G1907</f>
        <v>2.0937159999999975</v>
      </c>
      <c r="I1907" s="2">
        <f>'Moving Avg'!H1907</f>
        <v>2.0728625000000012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25</v>
      </c>
      <c r="N1907" s="8">
        <f t="shared" si="291"/>
        <v>0</v>
      </c>
      <c r="O1907" s="8">
        <f t="shared" si="292"/>
        <v>50</v>
      </c>
      <c r="P1907" s="8">
        <f t="shared" si="293"/>
        <v>33</v>
      </c>
      <c r="Q1907" s="9">
        <f t="shared" si="294"/>
        <v>21.2</v>
      </c>
      <c r="R1907" s="9">
        <f t="shared" si="295"/>
        <v>30.75</v>
      </c>
      <c r="S1907" s="9">
        <f t="shared" si="296"/>
        <v>31.1</v>
      </c>
      <c r="T1907" s="9">
        <f t="shared" si="297"/>
        <v>27</v>
      </c>
      <c r="U1907" s="8">
        <f t="shared" si="298"/>
        <v>27.683333333333337</v>
      </c>
      <c r="V1907" s="8">
        <f t="shared" si="299"/>
        <v>27.512500000000003</v>
      </c>
    </row>
    <row r="1908" spans="1:22" ht="13.5" x14ac:dyDescent="0.25">
      <c r="A1908" s="3">
        <f>RSI!A1908</f>
        <v>44789</v>
      </c>
      <c r="B1908" s="2">
        <f>RSI!B1908</f>
        <v>2.1568999999999998</v>
      </c>
      <c r="C1908" s="2">
        <f>RSI!I1908</f>
        <v>57.346611196218575</v>
      </c>
      <c r="D1908" s="2">
        <f>MACD!E1908</f>
        <v>3.2166519802441229E-3</v>
      </c>
      <c r="E1908" s="2">
        <f>MACD!F1908</f>
        <v>-8.7541969884626231E-3</v>
      </c>
      <c r="F1908" s="2">
        <f>'Moving Avg'!D1908</f>
        <v>2.1568999999999998</v>
      </c>
      <c r="G1908" s="2">
        <f>'Moving Avg'!F1908</f>
        <v>2.1569050000000001</v>
      </c>
      <c r="H1908" s="2">
        <f>'Moving Avg'!G1908</f>
        <v>2.0954039999999972</v>
      </c>
      <c r="I1908" s="2">
        <f>'Moving Avg'!H1908</f>
        <v>2.0732845000000011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33</v>
      </c>
      <c r="Q1908" s="9">
        <f t="shared" si="294"/>
        <v>21.2</v>
      </c>
      <c r="R1908" s="9">
        <f t="shared" si="295"/>
        <v>30.75</v>
      </c>
      <c r="S1908" s="9">
        <f t="shared" si="296"/>
        <v>31.1</v>
      </c>
      <c r="T1908" s="9">
        <f t="shared" si="297"/>
        <v>27</v>
      </c>
      <c r="U1908" s="8">
        <f t="shared" si="298"/>
        <v>27.683333333333337</v>
      </c>
      <c r="V1908" s="8">
        <f t="shared" si="299"/>
        <v>27.512500000000003</v>
      </c>
    </row>
    <row r="1909" spans="1:22" ht="13.5" x14ac:dyDescent="0.25">
      <c r="A1909" s="3">
        <f>RSI!A1909</f>
        <v>44790</v>
      </c>
      <c r="B1909" s="2">
        <f>RSI!B1909</f>
        <v>2.2320000000000002</v>
      </c>
      <c r="C1909" s="2">
        <f>RSI!I1909</f>
        <v>72.451315504045027</v>
      </c>
      <c r="D1909" s="2">
        <f>MACD!E1909</f>
        <v>-1.3122184484606336E-3</v>
      </c>
      <c r="E1909" s="2">
        <f>MACD!F1909</f>
        <v>-7.2658012804622252E-3</v>
      </c>
      <c r="F1909" s="2">
        <f>'Moving Avg'!D1909</f>
        <v>2.1719200000000001</v>
      </c>
      <c r="G1909" s="2">
        <f>'Moving Avg'!F1909</f>
        <v>2.1601900000000001</v>
      </c>
      <c r="H1909" s="2">
        <f>'Moving Avg'!G1909</f>
        <v>2.0974679999999974</v>
      </c>
      <c r="I1909" s="2">
        <f>'Moving Avg'!H1909</f>
        <v>2.0740820000000011</v>
      </c>
      <c r="J1909" s="6" t="str">
        <f>OBV!F1909</f>
        <v>BULLISH</v>
      </c>
      <c r="K1909" s="6" t="str">
        <f>OBV!G1909</f>
        <v>WEAK</v>
      </c>
      <c r="L1909" s="6" t="str">
        <f>OBV!H1909</f>
        <v>CONFIRMED BULLISH</v>
      </c>
      <c r="M1909" s="8">
        <f t="shared" si="290"/>
        <v>0</v>
      </c>
      <c r="N1909" s="8">
        <f t="shared" si="291"/>
        <v>0</v>
      </c>
      <c r="O1909" s="8">
        <f t="shared" si="292"/>
        <v>50</v>
      </c>
      <c r="P1909" s="8">
        <f t="shared" si="293"/>
        <v>67</v>
      </c>
      <c r="Q1909" s="9">
        <f t="shared" si="294"/>
        <v>17.549999999999997</v>
      </c>
      <c r="R1909" s="9">
        <f t="shared" si="295"/>
        <v>34.25</v>
      </c>
      <c r="S1909" s="9">
        <f t="shared" si="296"/>
        <v>42.650000000000006</v>
      </c>
      <c r="T1909" s="9">
        <f t="shared" si="297"/>
        <v>29.25</v>
      </c>
      <c r="U1909" s="8">
        <f t="shared" si="298"/>
        <v>31.483333333333334</v>
      </c>
      <c r="V1909" s="8">
        <f t="shared" si="299"/>
        <v>30.925000000000001</v>
      </c>
    </row>
    <row r="1910" spans="1:22" ht="13.5" x14ac:dyDescent="0.25">
      <c r="A1910" s="3">
        <f>RSI!A1910</f>
        <v>44791</v>
      </c>
      <c r="B1910" s="2">
        <f>RSI!B1910</f>
        <v>2.2507000000000001</v>
      </c>
      <c r="C1910" s="2">
        <f>RSI!I1910</f>
        <v>74.840486723531455</v>
      </c>
      <c r="D1910" s="2">
        <f>MACD!E1910</f>
        <v>-7.0865503404831109E-3</v>
      </c>
      <c r="E1910" s="2">
        <f>MACD!F1910</f>
        <v>-7.2299510924664027E-3</v>
      </c>
      <c r="F1910" s="2">
        <f>'Moving Avg'!D1910</f>
        <v>2.19068</v>
      </c>
      <c r="G1910" s="2">
        <f>'Moving Avg'!F1910</f>
        <v>2.1653449999999999</v>
      </c>
      <c r="H1910" s="2">
        <f>'Moving Avg'!G1910</f>
        <v>2.0999059999999972</v>
      </c>
      <c r="I1910" s="2">
        <f>'Moving Avg'!H1910</f>
        <v>2.0751605000000009</v>
      </c>
      <c r="J1910" s="6" t="str">
        <f>OBV!F1910</f>
        <v>BULLISH</v>
      </c>
      <c r="K1910" s="6" t="str">
        <f>OBV!G1910</f>
        <v>WEAK</v>
      </c>
      <c r="L1910" s="6" t="str">
        <f>OBV!H1910</f>
        <v>CONFIRMED BULLISH</v>
      </c>
      <c r="M1910" s="8">
        <f t="shared" si="290"/>
        <v>0</v>
      </c>
      <c r="N1910" s="8">
        <f t="shared" si="291"/>
        <v>0</v>
      </c>
      <c r="O1910" s="8">
        <f t="shared" si="292"/>
        <v>50</v>
      </c>
      <c r="P1910" s="8">
        <f t="shared" si="293"/>
        <v>67</v>
      </c>
      <c r="Q1910" s="9">
        <f t="shared" si="294"/>
        <v>17.549999999999997</v>
      </c>
      <c r="R1910" s="9">
        <f t="shared" si="295"/>
        <v>34.25</v>
      </c>
      <c r="S1910" s="9">
        <f t="shared" si="296"/>
        <v>42.650000000000006</v>
      </c>
      <c r="T1910" s="9">
        <f t="shared" si="297"/>
        <v>29.25</v>
      </c>
      <c r="U1910" s="8">
        <f t="shared" si="298"/>
        <v>31.483333333333334</v>
      </c>
      <c r="V1910" s="8">
        <f t="shared" si="299"/>
        <v>30.925000000000001</v>
      </c>
    </row>
    <row r="1911" spans="1:22" ht="13.5" x14ac:dyDescent="0.25">
      <c r="A1911" s="3">
        <f>RSI!A1911</f>
        <v>44792</v>
      </c>
      <c r="B1911" s="2">
        <f>RSI!B1911</f>
        <v>2.2507000000000001</v>
      </c>
      <c r="C1911" s="2">
        <f>RSI!I1911</f>
        <v>74.840486723531455</v>
      </c>
      <c r="D1911" s="2">
        <f>MACD!E1911</f>
        <v>-1.2598787004141965E-2</v>
      </c>
      <c r="E1911" s="2">
        <f>MACD!F1911</f>
        <v>-8.3037182748015165E-3</v>
      </c>
      <c r="F1911" s="2">
        <f>'Moving Avg'!D1911</f>
        <v>2.2094399999999998</v>
      </c>
      <c r="G1911" s="2">
        <f>'Moving Avg'!F1911</f>
        <v>2.1700349999999999</v>
      </c>
      <c r="H1911" s="2">
        <f>'Moving Avg'!G1911</f>
        <v>2.1023439999999969</v>
      </c>
      <c r="I1911" s="2">
        <f>'Moving Avg'!H1911</f>
        <v>2.076286000000001</v>
      </c>
      <c r="J1911" s="6" t="str">
        <f>OBV!F1911</f>
        <v>BULLISH</v>
      </c>
      <c r="K1911" s="6" t="str">
        <f>OBV!G1911</f>
        <v>WEAK</v>
      </c>
      <c r="L1911" s="6" t="str">
        <f>OBV!H1911</f>
        <v>CONFIRMED BULLISH</v>
      </c>
      <c r="M1911" s="8">
        <f t="shared" si="290"/>
        <v>0</v>
      </c>
      <c r="N1911" s="8">
        <f t="shared" si="291"/>
        <v>45</v>
      </c>
      <c r="O1911" s="8">
        <f t="shared" si="292"/>
        <v>50</v>
      </c>
      <c r="P1911" s="8">
        <f t="shared" si="293"/>
        <v>67</v>
      </c>
      <c r="Q1911" s="9">
        <f t="shared" si="294"/>
        <v>33.299999999999997</v>
      </c>
      <c r="R1911" s="9">
        <f t="shared" si="295"/>
        <v>43.25</v>
      </c>
      <c r="S1911" s="9">
        <f t="shared" si="296"/>
        <v>49.400000000000006</v>
      </c>
      <c r="T1911" s="9">
        <f t="shared" si="297"/>
        <v>40.5</v>
      </c>
      <c r="U1911" s="8">
        <f t="shared" si="298"/>
        <v>41.983333333333334</v>
      </c>
      <c r="V1911" s="8">
        <f t="shared" si="299"/>
        <v>41.612499999999997</v>
      </c>
    </row>
    <row r="1912" spans="1:22" ht="13.5" x14ac:dyDescent="0.25">
      <c r="A1912" s="3">
        <f>RSI!A1912</f>
        <v>44795</v>
      </c>
      <c r="B1912" s="2">
        <f>RSI!B1912</f>
        <v>2.2507000000000001</v>
      </c>
      <c r="C1912" s="2">
        <f>RSI!I1912</f>
        <v>74.840486723531455</v>
      </c>
      <c r="D1912" s="2">
        <f>MACD!E1912</f>
        <v>-1.7842860891576606E-2</v>
      </c>
      <c r="E1912" s="2">
        <f>MACD!F1912</f>
        <v>-1.0211546798156536E-2</v>
      </c>
      <c r="F1912" s="2">
        <f>'Moving Avg'!D1912</f>
        <v>2.2282000000000002</v>
      </c>
      <c r="G1912" s="2">
        <f>'Moving Avg'!F1912</f>
        <v>2.174725</v>
      </c>
      <c r="H1912" s="2">
        <f>'Moving Avg'!G1912</f>
        <v>2.1047819999999975</v>
      </c>
      <c r="I1912" s="2">
        <f>'Moving Avg'!H1912</f>
        <v>2.0774115000000011</v>
      </c>
      <c r="J1912" s="6" t="str">
        <f>OBV!F1912</f>
        <v>BULLISH</v>
      </c>
      <c r="K1912" s="6" t="str">
        <f>OBV!G1912</f>
        <v>WEAK</v>
      </c>
      <c r="L1912" s="6" t="str">
        <f>OBV!H1912</f>
        <v>CONFIRMED BULLISH</v>
      </c>
      <c r="M1912" s="8">
        <f t="shared" si="290"/>
        <v>0</v>
      </c>
      <c r="N1912" s="8">
        <f t="shared" si="291"/>
        <v>45</v>
      </c>
      <c r="O1912" s="8">
        <f t="shared" si="292"/>
        <v>50</v>
      </c>
      <c r="P1912" s="8">
        <f t="shared" si="293"/>
        <v>67</v>
      </c>
      <c r="Q1912" s="9">
        <f t="shared" si="294"/>
        <v>33.299999999999997</v>
      </c>
      <c r="R1912" s="9">
        <f t="shared" si="295"/>
        <v>43.25</v>
      </c>
      <c r="S1912" s="9">
        <f t="shared" si="296"/>
        <v>49.400000000000006</v>
      </c>
      <c r="T1912" s="9">
        <f t="shared" si="297"/>
        <v>40.5</v>
      </c>
      <c r="U1912" s="8">
        <f t="shared" si="298"/>
        <v>41.983333333333334</v>
      </c>
      <c r="V1912" s="8">
        <f t="shared" si="299"/>
        <v>41.612499999999997</v>
      </c>
    </row>
    <row r="1913" spans="1:22" ht="13.5" x14ac:dyDescent="0.25">
      <c r="A1913" s="3">
        <f>RSI!A1913</f>
        <v>44796</v>
      </c>
      <c r="B1913" s="2">
        <f>RSI!B1913</f>
        <v>2.3445</v>
      </c>
      <c r="C1913" s="2">
        <f>RSI!I1913</f>
        <v>83.697878000065145</v>
      </c>
      <c r="D1913" s="2">
        <f>MACD!E1913</f>
        <v>-2.9765222360175869E-2</v>
      </c>
      <c r="E1913" s="2">
        <f>MACD!F1913</f>
        <v>-1.4122281910560404E-2</v>
      </c>
      <c r="F1913" s="2">
        <f>'Moving Avg'!D1913</f>
        <v>2.2657200000000004</v>
      </c>
      <c r="G1913" s="2">
        <f>'Moving Avg'!F1913</f>
        <v>2.1841050000000002</v>
      </c>
      <c r="H1913" s="2">
        <f>'Moving Avg'!G1913</f>
        <v>2.1090959999999974</v>
      </c>
      <c r="I1913" s="2">
        <f>'Moving Avg'!H1913</f>
        <v>2.0791465000000011</v>
      </c>
      <c r="J1913" s="6" t="str">
        <f>OBV!F1913</f>
        <v>BULLISH</v>
      </c>
      <c r="K1913" s="6" t="str">
        <f>OBV!G1913</f>
        <v>WEAK</v>
      </c>
      <c r="L1913" s="6" t="str">
        <f>OBV!H1913</f>
        <v>CONFIRMED BULLISH</v>
      </c>
      <c r="M1913" s="8">
        <f t="shared" si="290"/>
        <v>0</v>
      </c>
      <c r="N1913" s="8">
        <f t="shared" si="291"/>
        <v>45</v>
      </c>
      <c r="O1913" s="8">
        <f t="shared" si="292"/>
        <v>50</v>
      </c>
      <c r="P1913" s="8">
        <f t="shared" si="293"/>
        <v>67</v>
      </c>
      <c r="Q1913" s="9">
        <f t="shared" si="294"/>
        <v>33.299999999999997</v>
      </c>
      <c r="R1913" s="9">
        <f t="shared" si="295"/>
        <v>43.25</v>
      </c>
      <c r="S1913" s="9">
        <f t="shared" si="296"/>
        <v>49.400000000000006</v>
      </c>
      <c r="T1913" s="9">
        <f t="shared" si="297"/>
        <v>40.5</v>
      </c>
      <c r="U1913" s="8">
        <f t="shared" si="298"/>
        <v>41.983333333333334</v>
      </c>
      <c r="V1913" s="8">
        <f t="shared" si="299"/>
        <v>41.612499999999997</v>
      </c>
    </row>
    <row r="1914" spans="1:22" ht="13.5" x14ac:dyDescent="0.25">
      <c r="A1914" s="3">
        <f>RSI!A1914</f>
        <v>44797</v>
      </c>
      <c r="B1914" s="2">
        <f>RSI!B1914</f>
        <v>2.3445</v>
      </c>
      <c r="C1914" s="2">
        <f>RSI!I1914</f>
        <v>83.697878000065145</v>
      </c>
      <c r="D1914" s="2">
        <f>MACD!E1914</f>
        <v>-4.0904790777338107E-2</v>
      </c>
      <c r="E1914" s="2">
        <f>MACD!F1914</f>
        <v>-1.9478783683915944E-2</v>
      </c>
      <c r="F1914" s="2">
        <f>'Moving Avg'!D1914</f>
        <v>2.2882199999999999</v>
      </c>
      <c r="G1914" s="2">
        <f>'Moving Avg'!F1914</f>
        <v>2.1934850000000004</v>
      </c>
      <c r="H1914" s="2">
        <f>'Moving Avg'!G1914</f>
        <v>2.1134099999999973</v>
      </c>
      <c r="I1914" s="2">
        <f>'Moving Avg'!H1914</f>
        <v>2.0805530000000014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  <c r="M1914" s="8">
        <f t="shared" si="290"/>
        <v>0</v>
      </c>
      <c r="N1914" s="8">
        <f t="shared" si="291"/>
        <v>100</v>
      </c>
      <c r="O1914" s="8">
        <f t="shared" si="292"/>
        <v>50</v>
      </c>
      <c r="P1914" s="8">
        <f t="shared" si="293"/>
        <v>67</v>
      </c>
      <c r="Q1914" s="9">
        <f t="shared" si="294"/>
        <v>52.55</v>
      </c>
      <c r="R1914" s="9">
        <f t="shared" si="295"/>
        <v>54.25</v>
      </c>
      <c r="S1914" s="9">
        <f t="shared" si="296"/>
        <v>57.650000000000006</v>
      </c>
      <c r="T1914" s="9">
        <f t="shared" si="297"/>
        <v>54.25</v>
      </c>
      <c r="U1914" s="8">
        <f t="shared" si="298"/>
        <v>54.816666666666663</v>
      </c>
      <c r="V1914" s="8">
        <f t="shared" si="299"/>
        <v>54.674999999999997</v>
      </c>
    </row>
    <row r="1915" spans="1:22" ht="13.5" x14ac:dyDescent="0.25">
      <c r="A1915" s="3">
        <f>RSI!A1915</f>
        <v>44798</v>
      </c>
      <c r="B1915" s="2">
        <f>RSI!B1915</f>
        <v>2.3820000000000001</v>
      </c>
      <c r="C1915" s="2">
        <f>RSI!I1915</f>
        <v>85.985476156115965</v>
      </c>
      <c r="D1915" s="2">
        <f>MACD!E1915</f>
        <v>-5.4081890924375653E-2</v>
      </c>
      <c r="E1915" s="2">
        <f>MACD!F1915</f>
        <v>-2.6399405132007885E-2</v>
      </c>
      <c r="F1915" s="2">
        <f>'Moving Avg'!D1915</f>
        <v>2.3144800000000001</v>
      </c>
      <c r="G1915" s="2">
        <f>'Moving Avg'!F1915</f>
        <v>2.2047400000000001</v>
      </c>
      <c r="H1915" s="2">
        <f>'Moving Avg'!G1915</f>
        <v>2.1184739999999977</v>
      </c>
      <c r="I1915" s="2">
        <f>'Moving Avg'!H1915</f>
        <v>2.082663000000001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  <c r="M1915" s="8">
        <f t="shared" si="290"/>
        <v>0</v>
      </c>
      <c r="N1915" s="8">
        <f t="shared" si="291"/>
        <v>100</v>
      </c>
      <c r="O1915" s="8">
        <f t="shared" si="292"/>
        <v>50</v>
      </c>
      <c r="P1915" s="8">
        <f t="shared" si="293"/>
        <v>67</v>
      </c>
      <c r="Q1915" s="9">
        <f t="shared" si="294"/>
        <v>52.55</v>
      </c>
      <c r="R1915" s="9">
        <f t="shared" si="295"/>
        <v>54.25</v>
      </c>
      <c r="S1915" s="9">
        <f t="shared" si="296"/>
        <v>57.650000000000006</v>
      </c>
      <c r="T1915" s="9">
        <f t="shared" si="297"/>
        <v>54.25</v>
      </c>
      <c r="U1915" s="8">
        <f t="shared" si="298"/>
        <v>54.816666666666663</v>
      </c>
      <c r="V1915" s="8">
        <f t="shared" si="299"/>
        <v>54.674999999999997</v>
      </c>
    </row>
    <row r="1916" spans="1:22" ht="13.5" x14ac:dyDescent="0.25">
      <c r="A1916" s="3">
        <f>RSI!A1916</f>
        <v>44799</v>
      </c>
      <c r="B1916" s="2">
        <f>RSI!B1916</f>
        <v>2.4758</v>
      </c>
      <c r="C1916" s="2">
        <f>RSI!I1916</f>
        <v>89.829808872099264</v>
      </c>
      <c r="D1916" s="2">
        <f>MACD!E1916</f>
        <v>-7.3302902254113622E-2</v>
      </c>
      <c r="E1916" s="2">
        <f>MACD!F1916</f>
        <v>-3.5780104556429035E-2</v>
      </c>
      <c r="F1916" s="2">
        <f>'Moving Avg'!D1916</f>
        <v>2.3594999999999997</v>
      </c>
      <c r="G1916" s="2">
        <f>'Moving Avg'!F1916</f>
        <v>2.2206849999999996</v>
      </c>
      <c r="H1916" s="2">
        <f>'Moving Avg'!G1916</f>
        <v>2.1272899999999981</v>
      </c>
      <c r="I1916" s="2">
        <f>'Moving Avg'!H1916</f>
        <v>2.0850545000000009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  <c r="M1916" s="8">
        <f t="shared" si="290"/>
        <v>0</v>
      </c>
      <c r="N1916" s="8">
        <f t="shared" si="291"/>
        <v>100</v>
      </c>
      <c r="O1916" s="8">
        <f t="shared" si="292"/>
        <v>50</v>
      </c>
      <c r="P1916" s="8">
        <f t="shared" si="293"/>
        <v>67</v>
      </c>
      <c r="Q1916" s="9">
        <f t="shared" si="294"/>
        <v>52.55</v>
      </c>
      <c r="R1916" s="9">
        <f t="shared" si="295"/>
        <v>54.25</v>
      </c>
      <c r="S1916" s="9">
        <f t="shared" si="296"/>
        <v>57.650000000000006</v>
      </c>
      <c r="T1916" s="9">
        <f t="shared" si="297"/>
        <v>54.25</v>
      </c>
      <c r="U1916" s="8">
        <f t="shared" si="298"/>
        <v>54.816666666666663</v>
      </c>
      <c r="V1916" s="8">
        <f t="shared" si="299"/>
        <v>54.674999999999997</v>
      </c>
    </row>
    <row r="1917" spans="1:22" ht="13.5" x14ac:dyDescent="0.25">
      <c r="A1917" s="3">
        <f>RSI!A1917</f>
        <v>44802</v>
      </c>
      <c r="B1917" s="2">
        <f>RSI!B1917</f>
        <v>2.5695999999999999</v>
      </c>
      <c r="C1917" s="2">
        <f>RSI!I1917</f>
        <v>92.149064889168898</v>
      </c>
      <c r="D1917" s="2">
        <f>MACD!E1917</f>
        <v>-9.8109074637764415E-2</v>
      </c>
      <c r="E1917" s="2">
        <f>MACD!F1917</f>
        <v>-4.8245898572696108E-2</v>
      </c>
      <c r="F1917" s="2">
        <f>'Moving Avg'!D1917</f>
        <v>2.4232799999999997</v>
      </c>
      <c r="G1917" s="2">
        <f>'Moving Avg'!F1917</f>
        <v>2.24132</v>
      </c>
      <c r="H1917" s="2">
        <f>'Moving Avg'!G1917</f>
        <v>2.139669999999998</v>
      </c>
      <c r="I1917" s="2">
        <f>'Moving Avg'!H1917</f>
        <v>2.0879150000000011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  <c r="M1917" s="8">
        <f t="shared" si="290"/>
        <v>0</v>
      </c>
      <c r="N1917" s="8">
        <f t="shared" si="291"/>
        <v>100</v>
      </c>
      <c r="O1917" s="8">
        <f t="shared" si="292"/>
        <v>50</v>
      </c>
      <c r="P1917" s="8">
        <f t="shared" si="293"/>
        <v>67</v>
      </c>
      <c r="Q1917" s="9">
        <f t="shared" si="294"/>
        <v>52.55</v>
      </c>
      <c r="R1917" s="9">
        <f t="shared" si="295"/>
        <v>54.25</v>
      </c>
      <c r="S1917" s="9">
        <f t="shared" si="296"/>
        <v>57.650000000000006</v>
      </c>
      <c r="T1917" s="9">
        <f t="shared" si="297"/>
        <v>54.25</v>
      </c>
      <c r="U1917" s="8">
        <f t="shared" si="298"/>
        <v>54.816666666666663</v>
      </c>
      <c r="V1917" s="8">
        <f t="shared" si="299"/>
        <v>54.674999999999997</v>
      </c>
    </row>
    <row r="1918" spans="1:22" ht="13.5" x14ac:dyDescent="0.25">
      <c r="A1918" s="3">
        <f>RSI!A1918</f>
        <v>44803</v>
      </c>
      <c r="B1918" s="2">
        <f>RSI!B1918</f>
        <v>2.6257999999999999</v>
      </c>
      <c r="C1918" s="2">
        <f>RSI!I1918</f>
        <v>93.156093491975867</v>
      </c>
      <c r="D1918" s="2">
        <f>MACD!E1918</f>
        <v>-0.12529215471455357</v>
      </c>
      <c r="E1918" s="2">
        <f>MACD!F1918</f>
        <v>-6.3655149801067595E-2</v>
      </c>
      <c r="F1918" s="2">
        <f>'Moving Avg'!D1918</f>
        <v>2.4795399999999996</v>
      </c>
      <c r="G1918" s="2">
        <f>'Moving Avg'!F1918</f>
        <v>2.2647649999999997</v>
      </c>
      <c r="H1918" s="2">
        <f>'Moving Avg'!G1918</f>
        <v>2.1514859999999985</v>
      </c>
      <c r="I1918" s="2">
        <f>'Moving Avg'!H1918</f>
        <v>2.0913380000000008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  <c r="M1918" s="8">
        <f t="shared" si="290"/>
        <v>0</v>
      </c>
      <c r="N1918" s="8">
        <f t="shared" si="291"/>
        <v>100</v>
      </c>
      <c r="O1918" s="8">
        <f t="shared" si="292"/>
        <v>50</v>
      </c>
      <c r="P1918" s="8">
        <f t="shared" si="293"/>
        <v>67</v>
      </c>
      <c r="Q1918" s="9">
        <f t="shared" si="294"/>
        <v>52.55</v>
      </c>
      <c r="R1918" s="9">
        <f t="shared" si="295"/>
        <v>54.25</v>
      </c>
      <c r="S1918" s="9">
        <f t="shared" si="296"/>
        <v>57.650000000000006</v>
      </c>
      <c r="T1918" s="9">
        <f t="shared" si="297"/>
        <v>54.25</v>
      </c>
      <c r="U1918" s="8">
        <f t="shared" si="298"/>
        <v>54.816666666666663</v>
      </c>
      <c r="V1918" s="8">
        <f t="shared" si="299"/>
        <v>54.674999999999997</v>
      </c>
    </row>
    <row r="1919" spans="1:22" ht="13.5" x14ac:dyDescent="0.25">
      <c r="A1919" s="3">
        <f>RSI!A1919</f>
        <v>44804</v>
      </c>
      <c r="B1919" s="2">
        <f>RSI!B1919</f>
        <v>2.7195999999999998</v>
      </c>
      <c r="C1919" s="2">
        <f>RSI!I1919</f>
        <v>94.438350881087885</v>
      </c>
      <c r="D1919" s="2">
        <f>MACD!E1919</f>
        <v>-0.14589950058993439</v>
      </c>
      <c r="E1919" s="2">
        <f>MACD!F1919</f>
        <v>-8.010401995884095E-2</v>
      </c>
      <c r="F1919" s="2">
        <f>'Moving Avg'!D1919</f>
        <v>2.5545599999999999</v>
      </c>
      <c r="G1919" s="2">
        <f>'Moving Avg'!F1919</f>
        <v>2.2928999999999999</v>
      </c>
      <c r="H1919" s="2">
        <f>'Moving Avg'!G1919</f>
        <v>2.1646139999999985</v>
      </c>
      <c r="I1919" s="2">
        <f>'Moving Avg'!H1919</f>
        <v>2.094948500000001</v>
      </c>
      <c r="J1919" s="6" t="str">
        <f>OBV!F1919</f>
        <v>BULLISH</v>
      </c>
      <c r="K1919" s="6" t="str">
        <f>OBV!G1919</f>
        <v>WEAK</v>
      </c>
      <c r="L1919" s="6" t="str">
        <f>OBV!H1919</f>
        <v>CONFIRMED BULLISH</v>
      </c>
      <c r="M1919" s="8">
        <f t="shared" si="290"/>
        <v>0</v>
      </c>
      <c r="N1919" s="8">
        <f t="shared" si="291"/>
        <v>100</v>
      </c>
      <c r="O1919" s="8">
        <f t="shared" si="292"/>
        <v>50</v>
      </c>
      <c r="P1919" s="8">
        <f t="shared" si="293"/>
        <v>67</v>
      </c>
      <c r="Q1919" s="9">
        <f t="shared" si="294"/>
        <v>52.55</v>
      </c>
      <c r="R1919" s="9">
        <f t="shared" si="295"/>
        <v>54.25</v>
      </c>
      <c r="S1919" s="9">
        <f t="shared" si="296"/>
        <v>57.650000000000006</v>
      </c>
      <c r="T1919" s="9">
        <f t="shared" si="297"/>
        <v>54.25</v>
      </c>
      <c r="U1919" s="8">
        <f t="shared" si="298"/>
        <v>54.816666666666663</v>
      </c>
      <c r="V1919" s="8">
        <f t="shared" si="299"/>
        <v>54.674999999999997</v>
      </c>
    </row>
    <row r="1920" spans="1:22" ht="13.5" x14ac:dyDescent="0.25">
      <c r="A1920" s="3">
        <f>RSI!A1920</f>
        <v>44805</v>
      </c>
      <c r="B1920" s="2">
        <f>RSI!B1920</f>
        <v>2.8414999999999999</v>
      </c>
      <c r="C1920" s="2">
        <f>RSI!I1920</f>
        <v>95.59373692195507</v>
      </c>
      <c r="D1920" s="2">
        <f>MACD!E1920</f>
        <v>-0.17209158638301103</v>
      </c>
      <c r="E1920" s="2">
        <f>MACD!F1920</f>
        <v>-9.8501533243674971E-2</v>
      </c>
      <c r="F1920" s="2">
        <f>'Moving Avg'!D1920</f>
        <v>2.6464599999999998</v>
      </c>
      <c r="G1920" s="2">
        <f>'Moving Avg'!F1920</f>
        <v>2.3271299999999995</v>
      </c>
      <c r="H1920" s="2">
        <f>'Moving Avg'!G1920</f>
        <v>2.1801799999999987</v>
      </c>
      <c r="I1920" s="2">
        <f>'Moving Avg'!H1920</f>
        <v>2.0991685000000011</v>
      </c>
      <c r="J1920" s="6" t="str">
        <f>OBV!F1920</f>
        <v>BULLISH</v>
      </c>
      <c r="K1920" s="6" t="str">
        <f>OBV!G1920</f>
        <v>WEAK</v>
      </c>
      <c r="L1920" s="6" t="str">
        <f>OBV!H1920</f>
        <v>CONFIRMED BULLISH</v>
      </c>
      <c r="M1920" s="8">
        <f t="shared" si="290"/>
        <v>0</v>
      </c>
      <c r="N1920" s="8">
        <f t="shared" si="291"/>
        <v>100</v>
      </c>
      <c r="O1920" s="8">
        <f t="shared" si="292"/>
        <v>50</v>
      </c>
      <c r="P1920" s="8">
        <f t="shared" si="293"/>
        <v>67</v>
      </c>
      <c r="Q1920" s="9">
        <f t="shared" si="294"/>
        <v>52.55</v>
      </c>
      <c r="R1920" s="9">
        <f t="shared" si="295"/>
        <v>54.25</v>
      </c>
      <c r="S1920" s="9">
        <f t="shared" si="296"/>
        <v>57.650000000000006</v>
      </c>
      <c r="T1920" s="9">
        <f t="shared" si="297"/>
        <v>54.25</v>
      </c>
      <c r="U1920" s="8">
        <f t="shared" si="298"/>
        <v>54.816666666666663</v>
      </c>
      <c r="V1920" s="8">
        <f t="shared" si="299"/>
        <v>54.674999999999997</v>
      </c>
    </row>
    <row r="1921" spans="1:22" ht="13.5" x14ac:dyDescent="0.25">
      <c r="A1921" s="3">
        <f>RSI!A1921</f>
        <v>44806</v>
      </c>
      <c r="B1921" s="2">
        <f>RSI!B1921</f>
        <v>2.8134000000000001</v>
      </c>
      <c r="C1921" s="2">
        <f>RSI!I1921</f>
        <v>90.90558790508166</v>
      </c>
      <c r="D1921" s="2">
        <f>MACD!E1921</f>
        <v>-0.19530257569231102</v>
      </c>
      <c r="E1921" s="2">
        <f>MACD!F1921</f>
        <v>-0.11786174173340219</v>
      </c>
      <c r="F1921" s="2">
        <f>'Moving Avg'!D1921</f>
        <v>2.7139799999999998</v>
      </c>
      <c r="G1921" s="2">
        <f>'Moving Avg'!F1921</f>
        <v>2.3599550000000007</v>
      </c>
      <c r="H1921" s="2">
        <f>'Moving Avg'!G1921</f>
        <v>2.1968719999999986</v>
      </c>
      <c r="I1921" s="2">
        <f>'Moving Avg'!H1921</f>
        <v>2.1032480000000011</v>
      </c>
      <c r="J1921" s="6" t="str">
        <f>OBV!F1921</f>
        <v>BULLISH</v>
      </c>
      <c r="K1921" s="6" t="str">
        <f>OBV!G1921</f>
        <v>WEAK</v>
      </c>
      <c r="L1921" s="6" t="str">
        <f>OBV!H1921</f>
        <v>CONFIRMED BULLISH</v>
      </c>
      <c r="M1921" s="8">
        <f t="shared" si="290"/>
        <v>0</v>
      </c>
      <c r="N1921" s="8">
        <f t="shared" si="291"/>
        <v>100</v>
      </c>
      <c r="O1921" s="8">
        <f t="shared" si="292"/>
        <v>50</v>
      </c>
      <c r="P1921" s="8">
        <f t="shared" si="293"/>
        <v>67</v>
      </c>
      <c r="Q1921" s="9">
        <f t="shared" si="294"/>
        <v>52.55</v>
      </c>
      <c r="R1921" s="9">
        <f t="shared" si="295"/>
        <v>54.25</v>
      </c>
      <c r="S1921" s="9">
        <f t="shared" si="296"/>
        <v>57.650000000000006</v>
      </c>
      <c r="T1921" s="9">
        <f t="shared" si="297"/>
        <v>54.25</v>
      </c>
      <c r="U1921" s="8">
        <f t="shared" si="298"/>
        <v>54.816666666666663</v>
      </c>
      <c r="V1921" s="8">
        <f t="shared" si="299"/>
        <v>54.674999999999997</v>
      </c>
    </row>
    <row r="1922" spans="1:22" ht="13.5" x14ac:dyDescent="0.25">
      <c r="A1922" s="3">
        <f>RSI!A1922</f>
        <v>44809</v>
      </c>
      <c r="B1922" s="2">
        <f>RSI!B1922</f>
        <v>2.8134000000000001</v>
      </c>
      <c r="C1922" s="2">
        <f>RSI!I1922</f>
        <v>90.90558790508166</v>
      </c>
      <c r="D1922" s="2">
        <f>MACD!E1922</f>
        <v>-0.21767468896093822</v>
      </c>
      <c r="E1922" s="2">
        <f>MACD!F1922</f>
        <v>-0.13782433117890941</v>
      </c>
      <c r="F1922" s="2">
        <f>'Moving Avg'!D1922</f>
        <v>2.76274</v>
      </c>
      <c r="G1922" s="2">
        <f>'Moving Avg'!F1922</f>
        <v>2.3927800000000006</v>
      </c>
      <c r="H1922" s="2">
        <f>'Moving Avg'!G1922</f>
        <v>2.2143159999999988</v>
      </c>
      <c r="I1922" s="2">
        <f>'Moving Avg'!H1922</f>
        <v>2.1075150000000007</v>
      </c>
      <c r="J1922" s="6" t="str">
        <f>OBV!F1922</f>
        <v>BULLISH</v>
      </c>
      <c r="K1922" s="6" t="str">
        <f>OBV!G1922</f>
        <v>WEAK</v>
      </c>
      <c r="L1922" s="6" t="str">
        <f>OBV!H1922</f>
        <v>CONFIRMED BULLISH</v>
      </c>
      <c r="M1922" s="8">
        <f t="shared" ref="M1922:M1985" si="300">IF(C1922&lt;30,50, IF(C1922&gt;70, 0, 25))</f>
        <v>0</v>
      </c>
      <c r="N1922" s="8">
        <f t="shared" ref="N1922:N1985" si="301">IF(E1922-D1922&gt;0.02, 100, IF(E1922-D1922&lt;0,0,45))</f>
        <v>100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67</v>
      </c>
      <c r="Q1922" s="9">
        <f t="shared" si="294"/>
        <v>52.55</v>
      </c>
      <c r="R1922" s="9">
        <f t="shared" si="295"/>
        <v>54.25</v>
      </c>
      <c r="S1922" s="9">
        <f t="shared" si="296"/>
        <v>57.650000000000006</v>
      </c>
      <c r="T1922" s="9">
        <f t="shared" si="297"/>
        <v>54.25</v>
      </c>
      <c r="U1922" s="8">
        <f t="shared" si="298"/>
        <v>54.816666666666663</v>
      </c>
      <c r="V1922" s="8">
        <f t="shared" si="299"/>
        <v>54.674999999999997</v>
      </c>
    </row>
    <row r="1923" spans="1:22" ht="13.5" x14ac:dyDescent="0.25">
      <c r="A1923" s="3">
        <f>RSI!A1923</f>
        <v>44810</v>
      </c>
      <c r="B1923" s="2">
        <f>RSI!B1923</f>
        <v>2.8134000000000001</v>
      </c>
      <c r="C1923" s="2">
        <f>RSI!I1923</f>
        <v>90.90558790508166</v>
      </c>
      <c r="D1923" s="2">
        <f>MACD!E1923</f>
        <v>-0.22470384107782948</v>
      </c>
      <c r="E1923" s="2">
        <f>MACD!F1923</f>
        <v>-0.15520023315869344</v>
      </c>
      <c r="F1923" s="2">
        <f>'Moving Avg'!D1923</f>
        <v>2.8002599999999997</v>
      </c>
      <c r="G1923" s="2">
        <f>'Moving Avg'!F1923</f>
        <v>2.425605</v>
      </c>
      <c r="H1923" s="2">
        <f>'Moving Avg'!G1923</f>
        <v>2.2332599999999991</v>
      </c>
      <c r="I1923" s="2">
        <f>'Moving Avg'!H1923</f>
        <v>2.1121570000000012</v>
      </c>
      <c r="J1923" s="6" t="str">
        <f>OBV!F1923</f>
        <v>BULLISH</v>
      </c>
      <c r="K1923" s="6" t="str">
        <f>OBV!G1923</f>
        <v>WEAK</v>
      </c>
      <c r="L1923" s="6" t="str">
        <f>OBV!H1923</f>
        <v>CONFIRMED BULLISH</v>
      </c>
      <c r="M1923" s="8">
        <f t="shared" si="300"/>
        <v>0</v>
      </c>
      <c r="N1923" s="8">
        <f t="shared" si="301"/>
        <v>100</v>
      </c>
      <c r="O1923" s="8">
        <f t="shared" si="302"/>
        <v>50</v>
      </c>
      <c r="P1923" s="8">
        <f t="shared" si="303"/>
        <v>67</v>
      </c>
      <c r="Q1923" s="9">
        <f t="shared" ref="Q1923:Q1986" si="304">0.35*M1923+N1923*0.35+O1923*0.15+P1923*0.15</f>
        <v>52.55</v>
      </c>
      <c r="R1923" s="9">
        <f t="shared" ref="R1923:R1986" si="305">M1923*0.2+N1923*0.2+O1923*0.35+P1923*0.25</f>
        <v>54.25</v>
      </c>
      <c r="S1923" s="9">
        <f t="shared" ref="S1923:S1986" si="306">M1923*0.15+N1923*0.15+O1923*0.25+P1923*0.45</f>
        <v>57.650000000000006</v>
      </c>
      <c r="T1923" s="9">
        <f t="shared" ref="T1923:T1986" si="307">0.25*SUM(M1923:P1923)</f>
        <v>54.25</v>
      </c>
      <c r="U1923" s="8">
        <f t="shared" ref="U1923:U1986" si="308">SUM(Q1923:S1923)/3</f>
        <v>54.816666666666663</v>
      </c>
      <c r="V1923" s="8">
        <f t="shared" ref="V1923:V1986" si="309">SUM(Q1923:T1923)/4</f>
        <v>54.674999999999997</v>
      </c>
    </row>
    <row r="1924" spans="1:22" ht="13.5" x14ac:dyDescent="0.25">
      <c r="A1924" s="3">
        <f>RSI!A1924</f>
        <v>44811</v>
      </c>
      <c r="B1924" s="2">
        <f>RSI!B1924</f>
        <v>2.8134000000000001</v>
      </c>
      <c r="C1924" s="2">
        <f>RSI!I1924</f>
        <v>90.90558790508166</v>
      </c>
      <c r="D1924" s="2">
        <f>MACD!E1924</f>
        <v>-0.23299387374972014</v>
      </c>
      <c r="E1924" s="2">
        <f>MACD!F1924</f>
        <v>-0.1707589612768988</v>
      </c>
      <c r="F1924" s="2">
        <f>'Moving Avg'!D1924</f>
        <v>2.8190199999999996</v>
      </c>
      <c r="G1924" s="2">
        <f>'Moving Avg'!F1924</f>
        <v>2.4584300000000008</v>
      </c>
      <c r="H1924" s="2">
        <f>'Moving Avg'!G1924</f>
        <v>2.2508899999999996</v>
      </c>
      <c r="I1924" s="2">
        <f>'Moving Avg'!H1924</f>
        <v>2.1167990000000012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  <c r="M1924" s="8">
        <f t="shared" si="300"/>
        <v>0</v>
      </c>
      <c r="N1924" s="8">
        <f t="shared" si="301"/>
        <v>100</v>
      </c>
      <c r="O1924" s="8">
        <f t="shared" si="302"/>
        <v>50</v>
      </c>
      <c r="P1924" s="8">
        <f t="shared" si="303"/>
        <v>83.5</v>
      </c>
      <c r="Q1924" s="9">
        <f t="shared" si="304"/>
        <v>55.024999999999999</v>
      </c>
      <c r="R1924" s="9">
        <f t="shared" si="305"/>
        <v>58.375</v>
      </c>
      <c r="S1924" s="9">
        <f t="shared" si="306"/>
        <v>65.075000000000003</v>
      </c>
      <c r="T1924" s="9">
        <f t="shared" si="307"/>
        <v>58.375</v>
      </c>
      <c r="U1924" s="8">
        <f t="shared" si="308"/>
        <v>59.491666666666674</v>
      </c>
      <c r="V1924" s="8">
        <f t="shared" si="309"/>
        <v>59.212500000000006</v>
      </c>
    </row>
    <row r="1925" spans="1:22" ht="13.5" x14ac:dyDescent="0.25">
      <c r="A1925" s="3">
        <f>RSI!A1925</f>
        <v>44812</v>
      </c>
      <c r="B1925" s="2">
        <f>RSI!B1925</f>
        <v>2.8134000000000001</v>
      </c>
      <c r="C1925" s="2">
        <f>RSI!I1925</f>
        <v>90.90558790508166</v>
      </c>
      <c r="D1925" s="2">
        <f>MACD!E1925</f>
        <v>-0.23640807172627643</v>
      </c>
      <c r="E1925" s="2">
        <f>MACD!F1925</f>
        <v>-0.18388878336677433</v>
      </c>
      <c r="F1925" s="2">
        <f>'Moving Avg'!D1925</f>
        <v>2.8134000000000001</v>
      </c>
      <c r="G1925" s="2">
        <f>'Moving Avg'!F1925</f>
        <v>2.4912550000000002</v>
      </c>
      <c r="H1925" s="2">
        <f>'Moving Avg'!G1925</f>
        <v>2.2668319999999995</v>
      </c>
      <c r="I1925" s="2">
        <f>'Moving Avg'!H1925</f>
        <v>2.1212535000000008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0"/>
        <v>0</v>
      </c>
      <c r="N1925" s="8">
        <f t="shared" si="301"/>
        <v>100</v>
      </c>
      <c r="O1925" s="8">
        <f t="shared" si="302"/>
        <v>50</v>
      </c>
      <c r="P1925" s="8">
        <f t="shared" si="303"/>
        <v>16.5</v>
      </c>
      <c r="Q1925" s="9">
        <f t="shared" si="304"/>
        <v>44.975000000000001</v>
      </c>
      <c r="R1925" s="9">
        <f t="shared" si="305"/>
        <v>41.625</v>
      </c>
      <c r="S1925" s="9">
        <f t="shared" si="306"/>
        <v>34.924999999999997</v>
      </c>
      <c r="T1925" s="9">
        <f t="shared" si="307"/>
        <v>41.625</v>
      </c>
      <c r="U1925" s="8">
        <f t="shared" si="308"/>
        <v>40.508333333333333</v>
      </c>
      <c r="V1925" s="8">
        <f t="shared" si="309"/>
        <v>40.787499999999994</v>
      </c>
    </row>
    <row r="1926" spans="1:22" ht="13.5" x14ac:dyDescent="0.25">
      <c r="A1926" s="3">
        <f>RSI!A1926</f>
        <v>44813</v>
      </c>
      <c r="B1926" s="2">
        <f>RSI!B1926</f>
        <v>2.8134000000000001</v>
      </c>
      <c r="C1926" s="2">
        <f>RSI!I1926</f>
        <v>90.90558790508166</v>
      </c>
      <c r="D1926" s="2">
        <f>MACD!E1926</f>
        <v>-0.22687437416686862</v>
      </c>
      <c r="E1926" s="2">
        <f>MACD!F1926</f>
        <v>-0.19248590152679318</v>
      </c>
      <c r="F1926" s="2">
        <f>'Moving Avg'!D1926</f>
        <v>2.8134000000000001</v>
      </c>
      <c r="G1926" s="2">
        <f>'Moving Avg'!F1926</f>
        <v>2.5240800000000005</v>
      </c>
      <c r="H1926" s="2">
        <f>'Moving Avg'!G1926</f>
        <v>2.2827739999999999</v>
      </c>
      <c r="I1926" s="2">
        <f>'Moving Avg'!H1926</f>
        <v>2.1257080000000013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0</v>
      </c>
      <c r="N1926" s="8">
        <f t="shared" si="301"/>
        <v>100</v>
      </c>
      <c r="O1926" s="8">
        <f t="shared" si="302"/>
        <v>50</v>
      </c>
      <c r="P1926" s="8">
        <f t="shared" si="303"/>
        <v>33</v>
      </c>
      <c r="Q1926" s="9">
        <f t="shared" si="304"/>
        <v>47.45</v>
      </c>
      <c r="R1926" s="9">
        <f t="shared" si="305"/>
        <v>45.75</v>
      </c>
      <c r="S1926" s="9">
        <f t="shared" si="306"/>
        <v>42.35</v>
      </c>
      <c r="T1926" s="9">
        <f t="shared" si="307"/>
        <v>45.75</v>
      </c>
      <c r="U1926" s="8">
        <f t="shared" si="308"/>
        <v>45.183333333333337</v>
      </c>
      <c r="V1926" s="8">
        <f t="shared" si="309"/>
        <v>45.325000000000003</v>
      </c>
    </row>
    <row r="1927" spans="1:22" ht="13.5" x14ac:dyDescent="0.25">
      <c r="A1927" s="3">
        <f>RSI!A1927</f>
        <v>44816</v>
      </c>
      <c r="B1927" s="2">
        <f>RSI!B1927</f>
        <v>2.6915</v>
      </c>
      <c r="C1927" s="2">
        <f>RSI!I1927</f>
        <v>68.253729379577493</v>
      </c>
      <c r="D1927" s="2">
        <f>MACD!E1927</f>
        <v>-0.19720638463551587</v>
      </c>
      <c r="E1927" s="2">
        <f>MACD!F1927</f>
        <v>-0.19342999814853773</v>
      </c>
      <c r="F1927" s="2">
        <f>'Moving Avg'!D1927</f>
        <v>2.7890199999999998</v>
      </c>
      <c r="G1927" s="2">
        <f>'Moving Avg'!F1927</f>
        <v>2.5508100000000002</v>
      </c>
      <c r="H1927" s="2">
        <f>'Moving Avg'!G1927</f>
        <v>2.2962779999999996</v>
      </c>
      <c r="I1927" s="2">
        <f>'Moving Avg'!H1927</f>
        <v>2.1295530000000014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25</v>
      </c>
      <c r="N1927" s="8">
        <f t="shared" si="301"/>
        <v>45</v>
      </c>
      <c r="O1927" s="8">
        <f t="shared" si="302"/>
        <v>50</v>
      </c>
      <c r="P1927" s="8">
        <f t="shared" si="303"/>
        <v>33</v>
      </c>
      <c r="Q1927" s="9">
        <f t="shared" si="304"/>
        <v>36.950000000000003</v>
      </c>
      <c r="R1927" s="9">
        <f t="shared" si="305"/>
        <v>39.75</v>
      </c>
      <c r="S1927" s="9">
        <f t="shared" si="306"/>
        <v>37.85</v>
      </c>
      <c r="T1927" s="9">
        <f t="shared" si="307"/>
        <v>38.25</v>
      </c>
      <c r="U1927" s="8">
        <f t="shared" si="308"/>
        <v>38.183333333333337</v>
      </c>
      <c r="V1927" s="8">
        <f t="shared" si="309"/>
        <v>38.200000000000003</v>
      </c>
    </row>
    <row r="1928" spans="1:22" ht="13.5" x14ac:dyDescent="0.25">
      <c r="A1928" s="3">
        <f>RSI!A1928</f>
        <v>44817</v>
      </c>
      <c r="B1928" s="2">
        <f>RSI!B1928</f>
        <v>2.6257999999999999</v>
      </c>
      <c r="C1928" s="2">
        <f>RSI!I1928</f>
        <v>59.629491728179545</v>
      </c>
      <c r="D1928" s="2">
        <f>MACD!E1928</f>
        <v>-0.15959122036296947</v>
      </c>
      <c r="E1928" s="2">
        <f>MACD!F1928</f>
        <v>-0.18666224259142408</v>
      </c>
      <c r="F1928" s="2">
        <f>'Moving Avg'!D1928</f>
        <v>2.7515000000000001</v>
      </c>
      <c r="G1928" s="2">
        <f>'Moving Avg'!F1928</f>
        <v>2.574255</v>
      </c>
      <c r="H1928" s="2">
        <f>'Moving Avg'!G1928</f>
        <v>2.307156</v>
      </c>
      <c r="I1928" s="2">
        <f>'Moving Avg'!H1928</f>
        <v>2.1330695000000017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25</v>
      </c>
      <c r="N1928" s="8">
        <f t="shared" si="301"/>
        <v>0</v>
      </c>
      <c r="O1928" s="8">
        <f t="shared" si="302"/>
        <v>50</v>
      </c>
      <c r="P1928" s="8">
        <f t="shared" si="303"/>
        <v>16.5</v>
      </c>
      <c r="Q1928" s="9">
        <f t="shared" si="304"/>
        <v>18.725000000000001</v>
      </c>
      <c r="R1928" s="9">
        <f t="shared" si="305"/>
        <v>26.625</v>
      </c>
      <c r="S1928" s="9">
        <f t="shared" si="306"/>
        <v>23.675000000000001</v>
      </c>
      <c r="T1928" s="9">
        <f t="shared" si="307"/>
        <v>22.875</v>
      </c>
      <c r="U1928" s="8">
        <f t="shared" si="308"/>
        <v>23.008333333333336</v>
      </c>
      <c r="V1928" s="8">
        <f t="shared" si="309"/>
        <v>22.975000000000001</v>
      </c>
    </row>
    <row r="1929" spans="1:22" ht="13.5" x14ac:dyDescent="0.25">
      <c r="A1929" s="3">
        <f>RSI!A1929</f>
        <v>44818</v>
      </c>
      <c r="B1929" s="2">
        <f>RSI!B1929</f>
        <v>2.6257999999999999</v>
      </c>
      <c r="C1929" s="2">
        <f>RSI!I1929</f>
        <v>59.629491728179545</v>
      </c>
      <c r="D1929" s="2">
        <f>MACD!E1929</f>
        <v>-0.11387117746723652</v>
      </c>
      <c r="E1929" s="2">
        <f>MACD!F1929</f>
        <v>-0.17210402956658657</v>
      </c>
      <c r="F1929" s="2">
        <f>'Moving Avg'!D1929</f>
        <v>2.7139800000000003</v>
      </c>
      <c r="G1929" s="2">
        <f>'Moving Avg'!F1929</f>
        <v>2.5939450000000002</v>
      </c>
      <c r="H1929" s="2">
        <f>'Moving Avg'!G1929</f>
        <v>2.3197220000000001</v>
      </c>
      <c r="I1929" s="2">
        <f>'Moving Avg'!H1929</f>
        <v>2.1365860000000017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25</v>
      </c>
      <c r="N1929" s="8">
        <f t="shared" si="301"/>
        <v>0</v>
      </c>
      <c r="O1929" s="8">
        <f t="shared" si="302"/>
        <v>50</v>
      </c>
      <c r="P1929" s="8">
        <f t="shared" si="303"/>
        <v>16.5</v>
      </c>
      <c r="Q1929" s="9">
        <f t="shared" si="304"/>
        <v>18.725000000000001</v>
      </c>
      <c r="R1929" s="9">
        <f t="shared" si="305"/>
        <v>26.625</v>
      </c>
      <c r="S1929" s="9">
        <f t="shared" si="306"/>
        <v>23.675000000000001</v>
      </c>
      <c r="T1929" s="9">
        <f t="shared" si="307"/>
        <v>22.875</v>
      </c>
      <c r="U1929" s="8">
        <f t="shared" si="308"/>
        <v>23.008333333333336</v>
      </c>
      <c r="V1929" s="8">
        <f t="shared" si="309"/>
        <v>22.975000000000001</v>
      </c>
    </row>
    <row r="1930" spans="1:22" ht="13.5" x14ac:dyDescent="0.25">
      <c r="A1930" s="3">
        <f>RSI!A1930</f>
        <v>44819</v>
      </c>
      <c r="B1930" s="2">
        <f>RSI!B1930</f>
        <v>2.5790000000000002</v>
      </c>
      <c r="C1930" s="2">
        <f>RSI!I1930</f>
        <v>53.993320057265315</v>
      </c>
      <c r="D1930" s="2">
        <f>MACD!E1930</f>
        <v>-5.3463495113403425E-2</v>
      </c>
      <c r="E1930" s="2">
        <f>MACD!F1930</f>
        <v>-0.14837592267594996</v>
      </c>
      <c r="F1930" s="2">
        <f>'Moving Avg'!D1930</f>
        <v>2.6671000000000005</v>
      </c>
      <c r="G1930" s="2">
        <f>'Moving Avg'!F1930</f>
        <v>2.61036</v>
      </c>
      <c r="H1930" s="2">
        <f>'Moving Avg'!G1930</f>
        <v>2.3296639999999997</v>
      </c>
      <c r="I1930" s="2">
        <f>'Moving Avg'!H1930</f>
        <v>2.1403845000000019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  <c r="M1930" s="8">
        <f t="shared" si="300"/>
        <v>25</v>
      </c>
      <c r="N1930" s="8">
        <f t="shared" si="301"/>
        <v>0</v>
      </c>
      <c r="O1930" s="8">
        <f t="shared" si="302"/>
        <v>50</v>
      </c>
      <c r="P1930" s="8">
        <f t="shared" si="303"/>
        <v>33</v>
      </c>
      <c r="Q1930" s="9">
        <f t="shared" si="304"/>
        <v>21.2</v>
      </c>
      <c r="R1930" s="9">
        <f t="shared" si="305"/>
        <v>30.75</v>
      </c>
      <c r="S1930" s="9">
        <f t="shared" si="306"/>
        <v>31.1</v>
      </c>
      <c r="T1930" s="9">
        <f t="shared" si="307"/>
        <v>27</v>
      </c>
      <c r="U1930" s="8">
        <f t="shared" si="308"/>
        <v>27.683333333333337</v>
      </c>
      <c r="V1930" s="8">
        <f t="shared" si="309"/>
        <v>27.512500000000003</v>
      </c>
    </row>
    <row r="1931" spans="1:22" ht="13.5" x14ac:dyDescent="0.25">
      <c r="A1931" s="3">
        <f>RSI!A1931</f>
        <v>44820</v>
      </c>
      <c r="B1931" s="2">
        <f>RSI!B1931</f>
        <v>2.6257999999999999</v>
      </c>
      <c r="C1931" s="2">
        <f>RSI!I1931</f>
        <v>58.243718158173621</v>
      </c>
      <c r="D1931" s="2">
        <f>MACD!E1931</f>
        <v>-1.0324558851985355E-2</v>
      </c>
      <c r="E1931" s="2">
        <f>MACD!F1931</f>
        <v>-0.12076564991115704</v>
      </c>
      <c r="F1931" s="2">
        <f>'Moving Avg'!D1931</f>
        <v>2.6295799999999998</v>
      </c>
      <c r="G1931" s="2">
        <f>'Moving Avg'!F1931</f>
        <v>2.6291149999999996</v>
      </c>
      <c r="H1931" s="2">
        <f>'Moving Avg'!G1931</f>
        <v>2.3405419999999997</v>
      </c>
      <c r="I1931" s="2">
        <f>'Moving Avg'!H1931</f>
        <v>2.144417000000002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  <c r="M1931" s="8">
        <f t="shared" si="300"/>
        <v>25</v>
      </c>
      <c r="N1931" s="8">
        <f t="shared" si="301"/>
        <v>0</v>
      </c>
      <c r="O1931" s="8">
        <f t="shared" si="302"/>
        <v>50</v>
      </c>
      <c r="P1931" s="8">
        <f t="shared" si="303"/>
        <v>33</v>
      </c>
      <c r="Q1931" s="9">
        <f t="shared" si="304"/>
        <v>21.2</v>
      </c>
      <c r="R1931" s="9">
        <f t="shared" si="305"/>
        <v>30.75</v>
      </c>
      <c r="S1931" s="9">
        <f t="shared" si="306"/>
        <v>31.1</v>
      </c>
      <c r="T1931" s="9">
        <f t="shared" si="307"/>
        <v>27</v>
      </c>
      <c r="U1931" s="8">
        <f t="shared" si="308"/>
        <v>27.683333333333337</v>
      </c>
      <c r="V1931" s="8">
        <f t="shared" si="309"/>
        <v>27.512500000000003</v>
      </c>
    </row>
    <row r="1932" spans="1:22" ht="13.5" x14ac:dyDescent="0.25">
      <c r="A1932" s="3">
        <f>RSI!A1932</f>
        <v>44823</v>
      </c>
      <c r="B1932" s="2">
        <f>RSI!B1932</f>
        <v>2.6257999999999999</v>
      </c>
      <c r="C1932" s="2">
        <f>RSI!I1932</f>
        <v>58.243718158173614</v>
      </c>
      <c r="D1932" s="2">
        <f>MACD!E1932</f>
        <v>2.5729303561969008E-2</v>
      </c>
      <c r="E1932" s="2">
        <f>MACD!F1932</f>
        <v>-9.146665921653184E-2</v>
      </c>
      <c r="F1932" s="2">
        <f>'Moving Avg'!D1932</f>
        <v>2.6164399999999999</v>
      </c>
      <c r="G1932" s="2">
        <f>'Moving Avg'!F1932</f>
        <v>2.6478699999999997</v>
      </c>
      <c r="H1932" s="2">
        <f>'Moving Avg'!G1932</f>
        <v>2.3514200000000001</v>
      </c>
      <c r="I1932" s="2">
        <f>'Moving Avg'!H1932</f>
        <v>2.1484495000000021</v>
      </c>
      <c r="J1932" s="6" t="str">
        <f>OBV!F1932</f>
        <v>BEARISH</v>
      </c>
      <c r="K1932" s="6" t="str">
        <f>OBV!G1932</f>
        <v>STRONG</v>
      </c>
      <c r="L1932" s="6" t="str">
        <f>OBV!H1932</f>
        <v>CONFIRMED BEARISH</v>
      </c>
      <c r="M1932" s="8">
        <f t="shared" si="300"/>
        <v>25</v>
      </c>
      <c r="N1932" s="8">
        <f t="shared" si="301"/>
        <v>0</v>
      </c>
      <c r="O1932" s="8">
        <f t="shared" si="302"/>
        <v>50</v>
      </c>
      <c r="P1932" s="8">
        <f t="shared" si="303"/>
        <v>33</v>
      </c>
      <c r="Q1932" s="9">
        <f t="shared" si="304"/>
        <v>21.2</v>
      </c>
      <c r="R1932" s="9">
        <f t="shared" si="305"/>
        <v>30.75</v>
      </c>
      <c r="S1932" s="9">
        <f t="shared" si="306"/>
        <v>31.1</v>
      </c>
      <c r="T1932" s="9">
        <f t="shared" si="307"/>
        <v>27</v>
      </c>
      <c r="U1932" s="8">
        <f t="shared" si="308"/>
        <v>27.683333333333337</v>
      </c>
      <c r="V1932" s="8">
        <f t="shared" si="309"/>
        <v>27.512500000000003</v>
      </c>
    </row>
    <row r="1933" spans="1:22" ht="13.5" x14ac:dyDescent="0.25">
      <c r="A1933" s="3">
        <f>RSI!A1933</f>
        <v>44824</v>
      </c>
      <c r="B1933" s="2">
        <f>RSI!B1933</f>
        <v>2.6257999999999999</v>
      </c>
      <c r="C1933" s="2">
        <f>RSI!I1933</f>
        <v>58.243718158173621</v>
      </c>
      <c r="D1933" s="2">
        <f>MACD!E1933</f>
        <v>5.5821311965358333E-2</v>
      </c>
      <c r="E1933" s="2">
        <f>MACD!F1933</f>
        <v>-6.2009064980153808E-2</v>
      </c>
      <c r="F1933" s="2">
        <f>'Moving Avg'!D1933</f>
        <v>2.6164399999999999</v>
      </c>
      <c r="G1933" s="2">
        <f>'Moving Avg'!F1933</f>
        <v>2.6619349999999997</v>
      </c>
      <c r="H1933" s="2">
        <f>'Moving Avg'!G1933</f>
        <v>2.362298</v>
      </c>
      <c r="I1933" s="2">
        <f>'Moving Avg'!H1933</f>
        <v>2.1522005000000024</v>
      </c>
      <c r="J1933" s="6" t="str">
        <f>OBV!F1933</f>
        <v>BEARISH</v>
      </c>
      <c r="K1933" s="6" t="str">
        <f>OBV!G1933</f>
        <v>STRONG</v>
      </c>
      <c r="L1933" s="6" t="str">
        <f>OBV!H1933</f>
        <v>NEUTRAL</v>
      </c>
      <c r="M1933" s="8">
        <f t="shared" si="300"/>
        <v>25</v>
      </c>
      <c r="N1933" s="8">
        <f t="shared" si="301"/>
        <v>0</v>
      </c>
      <c r="O1933" s="8">
        <f t="shared" si="302"/>
        <v>50</v>
      </c>
      <c r="P1933" s="8">
        <f t="shared" si="303"/>
        <v>33</v>
      </c>
      <c r="Q1933" s="9">
        <f t="shared" si="304"/>
        <v>21.2</v>
      </c>
      <c r="R1933" s="9">
        <f t="shared" si="305"/>
        <v>30.75</v>
      </c>
      <c r="S1933" s="9">
        <f t="shared" si="306"/>
        <v>31.1</v>
      </c>
      <c r="T1933" s="9">
        <f t="shared" si="307"/>
        <v>27</v>
      </c>
      <c r="U1933" s="8">
        <f t="shared" si="308"/>
        <v>27.683333333333337</v>
      </c>
      <c r="V1933" s="8">
        <f t="shared" si="309"/>
        <v>27.512500000000003</v>
      </c>
    </row>
    <row r="1934" spans="1:22" ht="13.5" x14ac:dyDescent="0.25">
      <c r="A1934" s="3">
        <f>RSI!A1934</f>
        <v>44825</v>
      </c>
      <c r="B1934" s="2">
        <f>RSI!B1934</f>
        <v>2.6257999999999999</v>
      </c>
      <c r="C1934" s="2">
        <f>RSI!I1934</f>
        <v>58.243718158173621</v>
      </c>
      <c r="D1934" s="2">
        <f>MACD!E1934</f>
        <v>8.0899423256157732E-2</v>
      </c>
      <c r="E1934" s="2">
        <f>MACD!F1934</f>
        <v>-3.3427367332891506E-2</v>
      </c>
      <c r="F1934" s="2">
        <f>'Moving Avg'!D1934</f>
        <v>2.6164399999999999</v>
      </c>
      <c r="G1934" s="2">
        <f>'Moving Avg'!F1934</f>
        <v>2.6759999999999997</v>
      </c>
      <c r="H1934" s="2">
        <f>'Moving Avg'!G1934</f>
        <v>2.373176</v>
      </c>
      <c r="I1934" s="2">
        <f>'Moving Avg'!H1934</f>
        <v>2.1558110000000026</v>
      </c>
      <c r="J1934" s="6" t="str">
        <f>OBV!F1934</f>
        <v>BEARISH</v>
      </c>
      <c r="K1934" s="6" t="str">
        <f>OBV!G1934</f>
        <v>STRONG</v>
      </c>
      <c r="L1934" s="6" t="str">
        <f>OBV!H1934</f>
        <v>NEUTRAL</v>
      </c>
      <c r="M1934" s="8">
        <f t="shared" si="300"/>
        <v>25</v>
      </c>
      <c r="N1934" s="8">
        <f t="shared" si="301"/>
        <v>0</v>
      </c>
      <c r="O1934" s="8">
        <f t="shared" si="302"/>
        <v>50</v>
      </c>
      <c r="P1934" s="8">
        <f t="shared" si="303"/>
        <v>33</v>
      </c>
      <c r="Q1934" s="9">
        <f t="shared" si="304"/>
        <v>21.2</v>
      </c>
      <c r="R1934" s="9">
        <f t="shared" si="305"/>
        <v>30.75</v>
      </c>
      <c r="S1934" s="9">
        <f t="shared" si="306"/>
        <v>31.1</v>
      </c>
      <c r="T1934" s="9">
        <f t="shared" si="307"/>
        <v>27</v>
      </c>
      <c r="U1934" s="8">
        <f t="shared" si="308"/>
        <v>27.683333333333337</v>
      </c>
      <c r="V1934" s="8">
        <f t="shared" si="309"/>
        <v>27.512500000000003</v>
      </c>
    </row>
    <row r="1935" spans="1:22" ht="13.5" x14ac:dyDescent="0.25">
      <c r="A1935" s="3">
        <f>RSI!A1935</f>
        <v>44826</v>
      </c>
      <c r="B1935" s="2">
        <f>RSI!B1935</f>
        <v>2.6257999999999999</v>
      </c>
      <c r="C1935" s="2">
        <f>RSI!I1935</f>
        <v>58.243718158173621</v>
      </c>
      <c r="D1935" s="2">
        <f>MACD!E1935</f>
        <v>0.10176347713634337</v>
      </c>
      <c r="E1935" s="2">
        <f>MACD!F1935</f>
        <v>-6.3891984390445286E-3</v>
      </c>
      <c r="F1935" s="2">
        <f>'Moving Avg'!D1935</f>
        <v>2.6257999999999999</v>
      </c>
      <c r="G1935" s="2">
        <f>'Moving Avg'!F1935</f>
        <v>2.6881899999999996</v>
      </c>
      <c r="H1935" s="2">
        <f>'Moving Avg'!G1935</f>
        <v>2.385742</v>
      </c>
      <c r="I1935" s="2">
        <f>'Moving Avg'!H1935</f>
        <v>2.1594215000000028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  <c r="M1935" s="8">
        <f t="shared" si="300"/>
        <v>25</v>
      </c>
      <c r="N1935" s="8">
        <f t="shared" si="301"/>
        <v>0</v>
      </c>
      <c r="O1935" s="8">
        <f t="shared" si="302"/>
        <v>50</v>
      </c>
      <c r="P1935" s="8">
        <f t="shared" si="303"/>
        <v>83.5</v>
      </c>
      <c r="Q1935" s="9">
        <f t="shared" si="304"/>
        <v>28.774999999999999</v>
      </c>
      <c r="R1935" s="9">
        <f t="shared" si="305"/>
        <v>43.375</v>
      </c>
      <c r="S1935" s="9">
        <f t="shared" si="306"/>
        <v>53.825000000000003</v>
      </c>
      <c r="T1935" s="9">
        <f t="shared" si="307"/>
        <v>39.625</v>
      </c>
      <c r="U1935" s="8">
        <f t="shared" si="308"/>
        <v>41.991666666666667</v>
      </c>
      <c r="V1935" s="8">
        <f t="shared" si="309"/>
        <v>41.400000000000006</v>
      </c>
    </row>
    <row r="1936" spans="1:22" ht="13.5" x14ac:dyDescent="0.25">
      <c r="A1936" s="3">
        <f>RSI!A1936</f>
        <v>44827</v>
      </c>
      <c r="B1936" s="2">
        <f>RSI!B1936</f>
        <v>2.5133000000000001</v>
      </c>
      <c r="C1936" s="2">
        <f>RSI!I1936</f>
        <v>44.067578372694449</v>
      </c>
      <c r="D1936" s="2">
        <f>MACD!E1936</f>
        <v>0.12742148542268428</v>
      </c>
      <c r="E1936" s="2">
        <f>MACD!F1936</f>
        <v>2.0372938333301234E-2</v>
      </c>
      <c r="F1936" s="2">
        <f>'Moving Avg'!D1936</f>
        <v>2.6032999999999999</v>
      </c>
      <c r="G1936" s="2">
        <f>'Moving Avg'!F1936</f>
        <v>2.6900649999999997</v>
      </c>
      <c r="H1936" s="2">
        <f>'Moving Avg'!G1936</f>
        <v>2.3943699999999999</v>
      </c>
      <c r="I1936" s="2">
        <f>'Moving Avg'!H1936</f>
        <v>2.1623755000000027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25</v>
      </c>
      <c r="N1936" s="8">
        <f t="shared" si="301"/>
        <v>0</v>
      </c>
      <c r="O1936" s="8">
        <f t="shared" si="302"/>
        <v>50</v>
      </c>
      <c r="P1936" s="8">
        <f t="shared" si="303"/>
        <v>33</v>
      </c>
      <c r="Q1936" s="9">
        <f t="shared" si="304"/>
        <v>21.2</v>
      </c>
      <c r="R1936" s="9">
        <f t="shared" si="305"/>
        <v>30.75</v>
      </c>
      <c r="S1936" s="9">
        <f t="shared" si="306"/>
        <v>31.1</v>
      </c>
      <c r="T1936" s="9">
        <f t="shared" si="307"/>
        <v>27</v>
      </c>
      <c r="U1936" s="8">
        <f t="shared" si="308"/>
        <v>27.683333333333337</v>
      </c>
      <c r="V1936" s="8">
        <f t="shared" si="309"/>
        <v>27.512500000000003</v>
      </c>
    </row>
    <row r="1937" spans="1:22" ht="13.5" x14ac:dyDescent="0.25">
      <c r="A1937" s="3">
        <f>RSI!A1937</f>
        <v>44830</v>
      </c>
      <c r="B1937" s="2">
        <f>RSI!B1937</f>
        <v>2.4382999999999999</v>
      </c>
      <c r="C1937" s="2">
        <f>RSI!I1937</f>
        <v>37.512494352062902</v>
      </c>
      <c r="D1937" s="2">
        <f>MACD!E1937</f>
        <v>0.13629346928893193</v>
      </c>
      <c r="E1937" s="2">
        <f>MACD!F1937</f>
        <v>4.355704452442738E-2</v>
      </c>
      <c r="F1937" s="2">
        <f>'Moving Avg'!D1937</f>
        <v>2.5657999999999999</v>
      </c>
      <c r="G1937" s="2">
        <f>'Moving Avg'!F1937</f>
        <v>2.6834999999999996</v>
      </c>
      <c r="H1937" s="2">
        <f>'Moving Avg'!G1937</f>
        <v>2.4014979999999997</v>
      </c>
      <c r="I1937" s="2">
        <f>'Moving Avg'!H1937</f>
        <v>2.1651890000000034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0</v>
      </c>
      <c r="O1937" s="8">
        <f t="shared" si="302"/>
        <v>50</v>
      </c>
      <c r="P1937" s="8">
        <f t="shared" si="303"/>
        <v>16.5</v>
      </c>
      <c r="Q1937" s="9">
        <f t="shared" si="304"/>
        <v>18.725000000000001</v>
      </c>
      <c r="R1937" s="9">
        <f t="shared" si="305"/>
        <v>26.625</v>
      </c>
      <c r="S1937" s="9">
        <f t="shared" si="306"/>
        <v>23.675000000000001</v>
      </c>
      <c r="T1937" s="9">
        <f t="shared" si="307"/>
        <v>22.875</v>
      </c>
      <c r="U1937" s="8">
        <f t="shared" si="308"/>
        <v>23.008333333333336</v>
      </c>
      <c r="V1937" s="8">
        <f t="shared" si="309"/>
        <v>22.975000000000001</v>
      </c>
    </row>
    <row r="1938" spans="1:22" ht="13.5" x14ac:dyDescent="0.25">
      <c r="A1938" s="3">
        <f>RSI!A1938</f>
        <v>44831</v>
      </c>
      <c r="B1938" s="2">
        <f>RSI!B1938</f>
        <v>2.5038999999999998</v>
      </c>
      <c r="C1938" s="2">
        <f>RSI!I1938</f>
        <v>45.191953887952252</v>
      </c>
      <c r="D1938" s="2">
        <f>MACD!E1938</f>
        <v>0.12960977038882504</v>
      </c>
      <c r="E1938" s="2">
        <f>MACD!F1938</f>
        <v>6.0767589697306917E-2</v>
      </c>
      <c r="F1938" s="2">
        <f>'Moving Avg'!D1938</f>
        <v>2.5414199999999996</v>
      </c>
      <c r="G1938" s="2">
        <f>'Moving Avg'!F1938</f>
        <v>2.6774049999999994</v>
      </c>
      <c r="H1938" s="2">
        <f>'Moving Avg'!G1938</f>
        <v>2.4082499999999998</v>
      </c>
      <c r="I1938" s="2">
        <f>'Moving Avg'!H1938</f>
        <v>2.1680960000000029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  <c r="M1938" s="8">
        <f t="shared" si="300"/>
        <v>25</v>
      </c>
      <c r="N1938" s="8">
        <f t="shared" si="301"/>
        <v>0</v>
      </c>
      <c r="O1938" s="8">
        <f t="shared" si="302"/>
        <v>50</v>
      </c>
      <c r="P1938" s="8">
        <f t="shared" si="303"/>
        <v>66.5</v>
      </c>
      <c r="Q1938" s="9">
        <f t="shared" si="304"/>
        <v>26.225000000000001</v>
      </c>
      <c r="R1938" s="9">
        <f t="shared" si="305"/>
        <v>39.125</v>
      </c>
      <c r="S1938" s="9">
        <f t="shared" si="306"/>
        <v>46.174999999999997</v>
      </c>
      <c r="T1938" s="9">
        <f t="shared" si="307"/>
        <v>35.375</v>
      </c>
      <c r="U1938" s="8">
        <f t="shared" si="308"/>
        <v>37.174999999999997</v>
      </c>
      <c r="V1938" s="8">
        <f t="shared" si="309"/>
        <v>36.724999999999994</v>
      </c>
    </row>
    <row r="1939" spans="1:22" ht="13.5" x14ac:dyDescent="0.25">
      <c r="A1939" s="3">
        <f>RSI!A1939</f>
        <v>44832</v>
      </c>
      <c r="B1939" s="2">
        <f>RSI!B1939</f>
        <v>2.5133000000000001</v>
      </c>
      <c r="C1939" s="2">
        <f>RSI!I1939</f>
        <v>46.212027098999933</v>
      </c>
      <c r="D1939" s="2">
        <f>MACD!E1939</f>
        <v>0.12358909722903944</v>
      </c>
      <c r="E1939" s="2">
        <f>MACD!F1939</f>
        <v>7.3331891203653424E-2</v>
      </c>
      <c r="F1939" s="2">
        <f>'Moving Avg'!D1939</f>
        <v>2.51892</v>
      </c>
      <c r="G1939" s="2">
        <f>'Moving Avg'!F1939</f>
        <v>2.6670899999999995</v>
      </c>
      <c r="H1939" s="2">
        <f>'Moving Avg'!G1939</f>
        <v>2.4151899999999999</v>
      </c>
      <c r="I1939" s="2">
        <f>'Moving Avg'!H1939</f>
        <v>2.1710500000000028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0"/>
        <v>25</v>
      </c>
      <c r="N1939" s="8">
        <f t="shared" si="301"/>
        <v>0</v>
      </c>
      <c r="O1939" s="8">
        <f t="shared" si="302"/>
        <v>50</v>
      </c>
      <c r="P1939" s="8">
        <f t="shared" si="303"/>
        <v>66.5</v>
      </c>
      <c r="Q1939" s="9">
        <f t="shared" si="304"/>
        <v>26.225000000000001</v>
      </c>
      <c r="R1939" s="9">
        <f t="shared" si="305"/>
        <v>39.125</v>
      </c>
      <c r="S1939" s="9">
        <f t="shared" si="306"/>
        <v>46.174999999999997</v>
      </c>
      <c r="T1939" s="9">
        <f t="shared" si="307"/>
        <v>35.375</v>
      </c>
      <c r="U1939" s="8">
        <f t="shared" si="308"/>
        <v>37.174999999999997</v>
      </c>
      <c r="V1939" s="8">
        <f t="shared" si="309"/>
        <v>36.724999999999994</v>
      </c>
    </row>
    <row r="1940" spans="1:22" ht="13.5" x14ac:dyDescent="0.25">
      <c r="A1940" s="3">
        <f>RSI!A1940</f>
        <v>44833</v>
      </c>
      <c r="B1940" s="2">
        <f>RSI!B1940</f>
        <v>2.4007999999999998</v>
      </c>
      <c r="C1940" s="2">
        <f>RSI!I1940</f>
        <v>37.271331934629437</v>
      </c>
      <c r="D1940" s="2">
        <f>MACD!E1940</f>
        <v>0.1198790074630649</v>
      </c>
      <c r="E1940" s="2">
        <f>MACD!F1940</f>
        <v>8.2641314455535728E-2</v>
      </c>
      <c r="F1940" s="2">
        <f>'Moving Avg'!D1940</f>
        <v>2.4739200000000001</v>
      </c>
      <c r="G1940" s="2">
        <f>'Moving Avg'!F1940</f>
        <v>2.6450549999999997</v>
      </c>
      <c r="H1940" s="2">
        <f>'Moving Avg'!G1940</f>
        <v>2.4202539999999995</v>
      </c>
      <c r="I1940" s="2">
        <f>'Moving Avg'!H1940</f>
        <v>2.1734415000000031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  <c r="M1940" s="8">
        <f t="shared" si="300"/>
        <v>25</v>
      </c>
      <c r="N1940" s="8">
        <f t="shared" si="301"/>
        <v>0</v>
      </c>
      <c r="O1940" s="8">
        <f t="shared" si="302"/>
        <v>50</v>
      </c>
      <c r="P1940" s="8">
        <f t="shared" si="303"/>
        <v>66.5</v>
      </c>
      <c r="Q1940" s="9">
        <f t="shared" si="304"/>
        <v>26.225000000000001</v>
      </c>
      <c r="R1940" s="9">
        <f t="shared" si="305"/>
        <v>39.125</v>
      </c>
      <c r="S1940" s="9">
        <f t="shared" si="306"/>
        <v>46.174999999999997</v>
      </c>
      <c r="T1940" s="9">
        <f t="shared" si="307"/>
        <v>35.375</v>
      </c>
      <c r="U1940" s="8">
        <f t="shared" si="308"/>
        <v>37.174999999999997</v>
      </c>
      <c r="V1940" s="8">
        <f t="shared" si="309"/>
        <v>36.724999999999994</v>
      </c>
    </row>
    <row r="1941" spans="1:22" ht="13.5" x14ac:dyDescent="0.25">
      <c r="A1941" s="3">
        <f>RSI!A1941</f>
        <v>44834</v>
      </c>
      <c r="B1941" s="2">
        <f>RSI!B1941</f>
        <v>2.4664000000000001</v>
      </c>
      <c r="C1941" s="2">
        <f>RSI!I1941</f>
        <v>44.066835707711519</v>
      </c>
      <c r="D1941" s="2">
        <f>MACD!E1941</f>
        <v>0.11997760941322078</v>
      </c>
      <c r="E1941" s="2">
        <f>MACD!F1941</f>
        <v>9.0108573447072737E-2</v>
      </c>
      <c r="F1941" s="2">
        <f>'Moving Avg'!D1941</f>
        <v>2.46454</v>
      </c>
      <c r="G1941" s="2">
        <f>'Moving Avg'!F1941</f>
        <v>2.6277049999999997</v>
      </c>
      <c r="H1941" s="2">
        <f>'Moving Avg'!G1941</f>
        <v>2.426444</v>
      </c>
      <c r="I1941" s="2">
        <f>'Moving Avg'!H1941</f>
        <v>2.1761610000000031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  <c r="M1941" s="8">
        <f t="shared" si="300"/>
        <v>25</v>
      </c>
      <c r="N1941" s="8">
        <f t="shared" si="301"/>
        <v>0</v>
      </c>
      <c r="O1941" s="8">
        <f t="shared" si="302"/>
        <v>50</v>
      </c>
      <c r="P1941" s="8">
        <f t="shared" si="303"/>
        <v>66.5</v>
      </c>
      <c r="Q1941" s="9">
        <f t="shared" si="304"/>
        <v>26.225000000000001</v>
      </c>
      <c r="R1941" s="9">
        <f t="shared" si="305"/>
        <v>39.125</v>
      </c>
      <c r="S1941" s="9">
        <f t="shared" si="306"/>
        <v>46.174999999999997</v>
      </c>
      <c r="T1941" s="9">
        <f t="shared" si="307"/>
        <v>35.375</v>
      </c>
      <c r="U1941" s="8">
        <f t="shared" si="308"/>
        <v>37.174999999999997</v>
      </c>
      <c r="V1941" s="8">
        <f t="shared" si="309"/>
        <v>36.724999999999994</v>
      </c>
    </row>
    <row r="1942" spans="1:22" ht="13.5" x14ac:dyDescent="0.25">
      <c r="A1942" s="3">
        <f>RSI!A1942</f>
        <v>44837</v>
      </c>
      <c r="B1942" s="2">
        <f>RSI!B1942</f>
        <v>2.4007999999999998</v>
      </c>
      <c r="C1942" s="2">
        <f>RSI!I1942</f>
        <v>39.462899791995198</v>
      </c>
      <c r="D1942" s="2">
        <f>MACD!E1942</f>
        <v>0.12536337892501592</v>
      </c>
      <c r="E1942" s="2">
        <f>MACD!F1942</f>
        <v>9.715953454266138E-2</v>
      </c>
      <c r="F1942" s="2">
        <f>'Moving Avg'!D1942</f>
        <v>2.4570400000000001</v>
      </c>
      <c r="G1942" s="2">
        <f>'Moving Avg'!F1942</f>
        <v>2.6070749999999991</v>
      </c>
      <c r="H1942" s="2">
        <f>'Moving Avg'!G1942</f>
        <v>2.4313220000000002</v>
      </c>
      <c r="I1942" s="2">
        <f>'Moving Avg'!H1942</f>
        <v>2.1785525000000034</v>
      </c>
      <c r="J1942" s="6" t="str">
        <f>OBV!F1942</f>
        <v>BULLISH</v>
      </c>
      <c r="K1942" s="6" t="str">
        <f>OBV!G1942</f>
        <v>NEUTRAL</v>
      </c>
      <c r="L1942" s="6" t="str">
        <f>OBV!H1942</f>
        <v>BULLISH DIVERGENCE</v>
      </c>
      <c r="M1942" s="8">
        <f t="shared" si="300"/>
        <v>25</v>
      </c>
      <c r="N1942" s="8">
        <f t="shared" si="301"/>
        <v>0</v>
      </c>
      <c r="O1942" s="8">
        <f t="shared" si="302"/>
        <v>50</v>
      </c>
      <c r="P1942" s="8">
        <f t="shared" si="303"/>
        <v>66.5</v>
      </c>
      <c r="Q1942" s="9">
        <f t="shared" si="304"/>
        <v>26.225000000000001</v>
      </c>
      <c r="R1942" s="9">
        <f t="shared" si="305"/>
        <v>39.125</v>
      </c>
      <c r="S1942" s="9">
        <f t="shared" si="306"/>
        <v>46.174999999999997</v>
      </c>
      <c r="T1942" s="9">
        <f t="shared" si="307"/>
        <v>35.375</v>
      </c>
      <c r="U1942" s="8">
        <f t="shared" si="308"/>
        <v>37.174999999999997</v>
      </c>
      <c r="V1942" s="8">
        <f t="shared" si="309"/>
        <v>36.724999999999994</v>
      </c>
    </row>
    <row r="1943" spans="1:22" ht="13.5" x14ac:dyDescent="0.25">
      <c r="A1943" s="3">
        <f>RSI!A1943</f>
        <v>44838</v>
      </c>
      <c r="B1943" s="2">
        <f>RSI!B1943</f>
        <v>2.4007999999999998</v>
      </c>
      <c r="C1943" s="2">
        <f>RSI!I1943</f>
        <v>39.462899791995191</v>
      </c>
      <c r="D1943" s="2">
        <f>MACD!E1943</f>
        <v>0.13071845898211976</v>
      </c>
      <c r="E1943" s="2">
        <f>MACD!F1943</f>
        <v>0.10387131943055306</v>
      </c>
      <c r="F1943" s="2">
        <f>'Moving Avg'!D1943</f>
        <v>2.43642</v>
      </c>
      <c r="G1943" s="2">
        <f>'Moving Avg'!F1943</f>
        <v>2.586444999999999</v>
      </c>
      <c r="H1943" s="2">
        <f>'Moving Avg'!G1943</f>
        <v>2.4361999999999999</v>
      </c>
      <c r="I1943" s="2">
        <f>'Moving Avg'!H1943</f>
        <v>2.1809440000000033</v>
      </c>
      <c r="J1943" s="6" t="str">
        <f>OBV!F1943</f>
        <v>BULLISH</v>
      </c>
      <c r="K1943" s="6" t="str">
        <f>OBV!G1943</f>
        <v>NEUTRAL</v>
      </c>
      <c r="L1943" s="6" t="str">
        <f>OBV!H1943</f>
        <v>BULLISH DIVERGENCE</v>
      </c>
      <c r="M1943" s="8">
        <f t="shared" si="300"/>
        <v>25</v>
      </c>
      <c r="N1943" s="8">
        <f t="shared" si="301"/>
        <v>0</v>
      </c>
      <c r="O1943" s="8">
        <f t="shared" si="302"/>
        <v>50</v>
      </c>
      <c r="P1943" s="8">
        <f t="shared" si="303"/>
        <v>66.5</v>
      </c>
      <c r="Q1943" s="9">
        <f t="shared" si="304"/>
        <v>26.225000000000001</v>
      </c>
      <c r="R1943" s="9">
        <f t="shared" si="305"/>
        <v>39.125</v>
      </c>
      <c r="S1943" s="9">
        <f t="shared" si="306"/>
        <v>46.174999999999997</v>
      </c>
      <c r="T1943" s="9">
        <f t="shared" si="307"/>
        <v>35.375</v>
      </c>
      <c r="U1943" s="8">
        <f t="shared" si="308"/>
        <v>37.174999999999997</v>
      </c>
      <c r="V1943" s="8">
        <f t="shared" si="309"/>
        <v>36.724999999999994</v>
      </c>
    </row>
    <row r="1944" spans="1:22" ht="13.5" x14ac:dyDescent="0.25">
      <c r="A1944" s="3">
        <f>RSI!A1944</f>
        <v>44839</v>
      </c>
      <c r="B1944" s="2">
        <f>RSI!B1944</f>
        <v>2.5038999999999998</v>
      </c>
      <c r="C1944" s="2">
        <f>RSI!I1944</f>
        <v>49.146979395036894</v>
      </c>
      <c r="D1944" s="2">
        <f>MACD!E1944</f>
        <v>0.12835143100427082</v>
      </c>
      <c r="E1944" s="2">
        <f>MACD!F1944</f>
        <v>0.10876734174529662</v>
      </c>
      <c r="F1944" s="2">
        <f>'Moving Avg'!D1944</f>
        <v>2.4345400000000001</v>
      </c>
      <c r="G1944" s="2">
        <f>'Moving Avg'!F1944</f>
        <v>2.5709699999999995</v>
      </c>
      <c r="H1944" s="2">
        <f>'Moving Avg'!G1944</f>
        <v>2.4431400000000005</v>
      </c>
      <c r="I1944" s="2">
        <f>'Moving Avg'!H1944</f>
        <v>2.183569500000003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  <c r="M1944" s="8">
        <f t="shared" si="300"/>
        <v>25</v>
      </c>
      <c r="N1944" s="8">
        <f t="shared" si="301"/>
        <v>0</v>
      </c>
      <c r="O1944" s="8">
        <f t="shared" si="302"/>
        <v>50</v>
      </c>
      <c r="P1944" s="8">
        <f t="shared" si="303"/>
        <v>66.5</v>
      </c>
      <c r="Q1944" s="9">
        <f t="shared" si="304"/>
        <v>26.225000000000001</v>
      </c>
      <c r="R1944" s="9">
        <f t="shared" si="305"/>
        <v>39.125</v>
      </c>
      <c r="S1944" s="9">
        <f t="shared" si="306"/>
        <v>46.174999999999997</v>
      </c>
      <c r="T1944" s="9">
        <f t="shared" si="307"/>
        <v>35.375</v>
      </c>
      <c r="U1944" s="8">
        <f t="shared" si="308"/>
        <v>37.174999999999997</v>
      </c>
      <c r="V1944" s="8">
        <f t="shared" si="309"/>
        <v>36.724999999999994</v>
      </c>
    </row>
    <row r="1945" spans="1:22" ht="13.5" x14ac:dyDescent="0.25">
      <c r="A1945" s="3">
        <f>RSI!A1945</f>
        <v>44840</v>
      </c>
      <c r="B1945" s="2">
        <f>RSI!B1945</f>
        <v>2.5602</v>
      </c>
      <c r="C1945" s="2">
        <f>RSI!I1945</f>
        <v>53.519592725826591</v>
      </c>
      <c r="D1945" s="2">
        <f>MACD!E1945</f>
        <v>0.12225303095320106</v>
      </c>
      <c r="E1945" s="2">
        <f>MACD!F1945</f>
        <v>0.11146447958687751</v>
      </c>
      <c r="F1945" s="2">
        <f>'Moving Avg'!D1945</f>
        <v>2.4664200000000003</v>
      </c>
      <c r="G1945" s="2">
        <f>'Moving Avg'!F1945</f>
        <v>2.5583099999999996</v>
      </c>
      <c r="H1945" s="2">
        <f>'Moving Avg'!G1945</f>
        <v>2.4512060000000004</v>
      </c>
      <c r="I1945" s="2">
        <f>'Moving Avg'!H1945</f>
        <v>2.1864300000000032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0</v>
      </c>
      <c r="O1945" s="8">
        <f t="shared" si="302"/>
        <v>50</v>
      </c>
      <c r="P1945" s="8">
        <f t="shared" si="303"/>
        <v>83.5</v>
      </c>
      <c r="Q1945" s="9">
        <f t="shared" si="304"/>
        <v>28.774999999999999</v>
      </c>
      <c r="R1945" s="9">
        <f t="shared" si="305"/>
        <v>43.375</v>
      </c>
      <c r="S1945" s="9">
        <f t="shared" si="306"/>
        <v>53.825000000000003</v>
      </c>
      <c r="T1945" s="9">
        <f t="shared" si="307"/>
        <v>39.625</v>
      </c>
      <c r="U1945" s="8">
        <f t="shared" si="308"/>
        <v>41.991666666666667</v>
      </c>
      <c r="V1945" s="8">
        <f t="shared" si="309"/>
        <v>41.400000000000006</v>
      </c>
    </row>
    <row r="1946" spans="1:22" ht="13.5" x14ac:dyDescent="0.25">
      <c r="A1946" s="3">
        <f>RSI!A1946</f>
        <v>44841</v>
      </c>
      <c r="B1946" s="2">
        <f>RSI!B1946</f>
        <v>2.6726999999999999</v>
      </c>
      <c r="C1946" s="2">
        <f>RSI!I1946</f>
        <v>60.777175469686725</v>
      </c>
      <c r="D1946" s="2">
        <f>MACD!E1946</f>
        <v>9.1188437967853364E-2</v>
      </c>
      <c r="E1946" s="2">
        <f>MACD!F1946</f>
        <v>0.10740927126307268</v>
      </c>
      <c r="F1946" s="2">
        <f>'Moving Avg'!D1946</f>
        <v>2.5076799999999997</v>
      </c>
      <c r="G1946" s="2">
        <f>'Moving Avg'!F1946</f>
        <v>2.5512749999999995</v>
      </c>
      <c r="H1946" s="2">
        <f>'Moving Avg'!G1946</f>
        <v>2.4615220000000004</v>
      </c>
      <c r="I1946" s="2">
        <f>'Moving Avg'!H1946</f>
        <v>2.1900875000000033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45</v>
      </c>
      <c r="O1946" s="8">
        <f t="shared" si="302"/>
        <v>50</v>
      </c>
      <c r="P1946" s="8">
        <f t="shared" si="303"/>
        <v>83.5</v>
      </c>
      <c r="Q1946" s="9">
        <f t="shared" si="304"/>
        <v>44.524999999999999</v>
      </c>
      <c r="R1946" s="9">
        <f t="shared" si="305"/>
        <v>52.375</v>
      </c>
      <c r="S1946" s="9">
        <f t="shared" si="306"/>
        <v>60.575000000000003</v>
      </c>
      <c r="T1946" s="9">
        <f t="shared" si="307"/>
        <v>50.875</v>
      </c>
      <c r="U1946" s="8">
        <f t="shared" si="308"/>
        <v>52.491666666666674</v>
      </c>
      <c r="V1946" s="8">
        <f t="shared" si="309"/>
        <v>52.087500000000006</v>
      </c>
    </row>
    <row r="1947" spans="1:22" ht="13.5" x14ac:dyDescent="0.25">
      <c r="A1947" s="3">
        <f>RSI!A1947</f>
        <v>44844</v>
      </c>
      <c r="B1947" s="2">
        <f>RSI!B1947</f>
        <v>2.6634000000000002</v>
      </c>
      <c r="C1947" s="2">
        <f>RSI!I1947</f>
        <v>59.943912151611201</v>
      </c>
      <c r="D1947" s="2">
        <f>MACD!E1947</f>
        <v>5.3144800295938932E-2</v>
      </c>
      <c r="E1947" s="2">
        <f>MACD!F1947</f>
        <v>9.6556377069645927E-2</v>
      </c>
      <c r="F1947" s="2">
        <f>'Moving Avg'!D1947</f>
        <v>2.5601999999999996</v>
      </c>
      <c r="G1947" s="2">
        <f>'Moving Avg'!F1947</f>
        <v>2.5498699999999999</v>
      </c>
      <c r="H1947" s="2">
        <f>'Moving Avg'!G1947</f>
        <v>2.4716520000000002</v>
      </c>
      <c r="I1947" s="2">
        <f>'Moving Avg'!H1947</f>
        <v>2.1936985000000035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  <c r="M1947" s="8">
        <f t="shared" si="300"/>
        <v>25</v>
      </c>
      <c r="N1947" s="8">
        <f t="shared" si="301"/>
        <v>100</v>
      </c>
      <c r="O1947" s="8">
        <f t="shared" si="302"/>
        <v>50</v>
      </c>
      <c r="P1947" s="8">
        <f t="shared" si="303"/>
        <v>83.5</v>
      </c>
      <c r="Q1947" s="9">
        <f t="shared" si="304"/>
        <v>63.774999999999999</v>
      </c>
      <c r="R1947" s="9">
        <f t="shared" si="305"/>
        <v>63.375</v>
      </c>
      <c r="S1947" s="9">
        <f t="shared" si="306"/>
        <v>68.825000000000003</v>
      </c>
      <c r="T1947" s="9">
        <f t="shared" si="307"/>
        <v>64.625</v>
      </c>
      <c r="U1947" s="8">
        <f t="shared" si="308"/>
        <v>65.325000000000003</v>
      </c>
      <c r="V1947" s="8">
        <f t="shared" si="309"/>
        <v>65.150000000000006</v>
      </c>
    </row>
    <row r="1948" spans="1:22" ht="13.5" x14ac:dyDescent="0.25">
      <c r="A1948" s="3">
        <f>RSI!A1948</f>
        <v>44845</v>
      </c>
      <c r="B1948" s="2">
        <f>RSI!B1948</f>
        <v>2.6539999999999999</v>
      </c>
      <c r="C1948" s="2">
        <f>RSI!I1948</f>
        <v>59.06249173854075</v>
      </c>
      <c r="D1948" s="2">
        <f>MACD!E1948</f>
        <v>3.0956254538216932E-2</v>
      </c>
      <c r="E1948" s="2">
        <f>MACD!F1948</f>
        <v>8.3436352563360128E-2</v>
      </c>
      <c r="F1948" s="2">
        <f>'Moving Avg'!D1948</f>
        <v>2.61084</v>
      </c>
      <c r="G1948" s="2">
        <f>'Moving Avg'!F1948</f>
        <v>2.5512800000000007</v>
      </c>
      <c r="H1948" s="2">
        <f>'Moving Avg'!G1948</f>
        <v>2.4815939999999999</v>
      </c>
      <c r="I1948" s="2">
        <f>'Moving Avg'!H1948</f>
        <v>2.1978250000000035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  <c r="M1948" s="8">
        <f t="shared" si="300"/>
        <v>25</v>
      </c>
      <c r="N1948" s="8">
        <f t="shared" si="301"/>
        <v>100</v>
      </c>
      <c r="O1948" s="8">
        <f t="shared" si="302"/>
        <v>50</v>
      </c>
      <c r="P1948" s="8">
        <f t="shared" si="303"/>
        <v>83.5</v>
      </c>
      <c r="Q1948" s="9">
        <f t="shared" si="304"/>
        <v>63.774999999999999</v>
      </c>
      <c r="R1948" s="9">
        <f t="shared" si="305"/>
        <v>63.375</v>
      </c>
      <c r="S1948" s="9">
        <f t="shared" si="306"/>
        <v>68.825000000000003</v>
      </c>
      <c r="T1948" s="9">
        <f t="shared" si="307"/>
        <v>64.625</v>
      </c>
      <c r="U1948" s="8">
        <f t="shared" si="308"/>
        <v>65.325000000000003</v>
      </c>
      <c r="V1948" s="8">
        <f t="shared" si="309"/>
        <v>65.150000000000006</v>
      </c>
    </row>
    <row r="1949" spans="1:22" ht="13.5" x14ac:dyDescent="0.25">
      <c r="A1949" s="3">
        <f>RSI!A1949</f>
        <v>44846</v>
      </c>
      <c r="B1949" s="2">
        <f>RSI!B1949</f>
        <v>2.6539999999999999</v>
      </c>
      <c r="C1949" s="2">
        <f>RSI!I1949</f>
        <v>59.06249173854075</v>
      </c>
      <c r="D1949" s="2">
        <f>MACD!E1949</f>
        <v>1.2954900972615313E-2</v>
      </c>
      <c r="E1949" s="2">
        <f>MACD!F1949</f>
        <v>6.9340062245211165E-2</v>
      </c>
      <c r="F1949" s="2">
        <f>'Moving Avg'!D1949</f>
        <v>2.64086</v>
      </c>
      <c r="G1949" s="2">
        <f>'Moving Avg'!F1949</f>
        <v>2.5526899999999997</v>
      </c>
      <c r="H1949" s="2">
        <f>'Moving Avg'!G1949</f>
        <v>2.491536</v>
      </c>
      <c r="I1949" s="2">
        <f>'Moving Avg'!H1949</f>
        <v>2.2014355000000037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  <c r="M1949" s="8">
        <f t="shared" si="300"/>
        <v>25</v>
      </c>
      <c r="N1949" s="8">
        <f t="shared" si="301"/>
        <v>100</v>
      </c>
      <c r="O1949" s="8">
        <f t="shared" si="302"/>
        <v>50</v>
      </c>
      <c r="P1949" s="8">
        <f t="shared" si="303"/>
        <v>83.5</v>
      </c>
      <c r="Q1949" s="9">
        <f t="shared" si="304"/>
        <v>63.774999999999999</v>
      </c>
      <c r="R1949" s="9">
        <f t="shared" si="305"/>
        <v>63.375</v>
      </c>
      <c r="S1949" s="9">
        <f t="shared" si="306"/>
        <v>68.825000000000003</v>
      </c>
      <c r="T1949" s="9">
        <f t="shared" si="307"/>
        <v>64.625</v>
      </c>
      <c r="U1949" s="8">
        <f t="shared" si="308"/>
        <v>65.325000000000003</v>
      </c>
      <c r="V1949" s="8">
        <f t="shared" si="309"/>
        <v>65.150000000000006</v>
      </c>
    </row>
    <row r="1950" spans="1:22" ht="13.5" x14ac:dyDescent="0.25">
      <c r="A1950" s="3">
        <f>RSI!A1950</f>
        <v>44847</v>
      </c>
      <c r="B1950" s="2">
        <f>RSI!B1950</f>
        <v>2.5413999999999999</v>
      </c>
      <c r="C1950" s="2">
        <f>RSI!I1950</f>
        <v>49.043971953727059</v>
      </c>
      <c r="D1950" s="2">
        <f>MACD!E1950</f>
        <v>-1.1866728185307984E-2</v>
      </c>
      <c r="E1950" s="2">
        <f>MACD!F1950</f>
        <v>5.3098704159107335E-2</v>
      </c>
      <c r="F1950" s="2">
        <f>'Moving Avg'!D1950</f>
        <v>2.6370999999999998</v>
      </c>
      <c r="G1950" s="2">
        <f>'Moving Avg'!F1950</f>
        <v>2.5508100000000002</v>
      </c>
      <c r="H1950" s="2">
        <f>'Moving Avg'!G1950</f>
        <v>2.4992259999999997</v>
      </c>
      <c r="I1950" s="2">
        <f>'Moving Avg'!H1950</f>
        <v>2.2049050000000037</v>
      </c>
      <c r="J1950" s="6" t="str">
        <f>OBV!F1950</f>
        <v>BULLISH</v>
      </c>
      <c r="K1950" s="6" t="str">
        <f>OBV!G1950</f>
        <v>NEUTRAL</v>
      </c>
      <c r="L1950" s="6" t="str">
        <f>OBV!H1950</f>
        <v>BULLISH DIVERGENCE</v>
      </c>
      <c r="M1950" s="8">
        <f t="shared" si="300"/>
        <v>25</v>
      </c>
      <c r="N1950" s="8">
        <f t="shared" si="301"/>
        <v>100</v>
      </c>
      <c r="O1950" s="8">
        <f t="shared" si="302"/>
        <v>50</v>
      </c>
      <c r="P1950" s="8">
        <f t="shared" si="303"/>
        <v>66.5</v>
      </c>
      <c r="Q1950" s="9">
        <f t="shared" si="304"/>
        <v>61.225000000000001</v>
      </c>
      <c r="R1950" s="9">
        <f t="shared" si="305"/>
        <v>59.125</v>
      </c>
      <c r="S1950" s="9">
        <f t="shared" si="306"/>
        <v>61.174999999999997</v>
      </c>
      <c r="T1950" s="9">
        <f t="shared" si="307"/>
        <v>60.375</v>
      </c>
      <c r="U1950" s="8">
        <f t="shared" si="308"/>
        <v>60.508333333333326</v>
      </c>
      <c r="V1950" s="8">
        <f t="shared" si="309"/>
        <v>60.474999999999994</v>
      </c>
    </row>
    <row r="1951" spans="1:22" ht="13.5" x14ac:dyDescent="0.25">
      <c r="A1951" s="3">
        <f>RSI!A1951</f>
        <v>44848</v>
      </c>
      <c r="B1951" s="2">
        <f>RSI!B1951</f>
        <v>2.4851999999999999</v>
      </c>
      <c r="C1951" s="2">
        <f>RSI!I1951</f>
        <v>44.946030532797607</v>
      </c>
      <c r="D1951" s="2">
        <f>MACD!E1951</f>
        <v>-1.8525648714332377E-2</v>
      </c>
      <c r="E1951" s="2">
        <f>MACD!F1951</f>
        <v>3.8773833584419395E-2</v>
      </c>
      <c r="F1951" s="2">
        <f>'Moving Avg'!D1951</f>
        <v>2.5996000000000001</v>
      </c>
      <c r="G1951" s="2">
        <f>'Moving Avg'!F1951</f>
        <v>2.5437800000000004</v>
      </c>
      <c r="H1951" s="2">
        <f>'Moving Avg'!G1951</f>
        <v>2.5057920000000005</v>
      </c>
      <c r="I1951" s="2">
        <f>'Moving Avg'!H1951</f>
        <v>2.207859000000004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100</v>
      </c>
      <c r="O1951" s="8">
        <f t="shared" si="302"/>
        <v>50</v>
      </c>
      <c r="P1951" s="8">
        <f t="shared" si="303"/>
        <v>16.5</v>
      </c>
      <c r="Q1951" s="9">
        <f t="shared" si="304"/>
        <v>53.725000000000001</v>
      </c>
      <c r="R1951" s="9">
        <f t="shared" si="305"/>
        <v>46.625</v>
      </c>
      <c r="S1951" s="9">
        <f t="shared" si="306"/>
        <v>38.674999999999997</v>
      </c>
      <c r="T1951" s="9">
        <f t="shared" si="307"/>
        <v>47.875</v>
      </c>
      <c r="U1951" s="8">
        <f t="shared" si="308"/>
        <v>46.341666666666661</v>
      </c>
      <c r="V1951" s="8">
        <f t="shared" si="309"/>
        <v>46.724999999999994</v>
      </c>
    </row>
    <row r="1952" spans="1:22" ht="13.5" x14ac:dyDescent="0.25">
      <c r="A1952" s="3">
        <f>RSI!A1952</f>
        <v>44851</v>
      </c>
      <c r="B1952" s="2">
        <f>RSI!B1952</f>
        <v>2.5882999999999998</v>
      </c>
      <c r="C1952" s="2">
        <f>RSI!I1952</f>
        <v>52.746505920020056</v>
      </c>
      <c r="D1952" s="2">
        <f>MACD!E1952</f>
        <v>-4.1475222932635614E-2</v>
      </c>
      <c r="E1952" s="2">
        <f>MACD!F1952</f>
        <v>2.2724022281008394E-2</v>
      </c>
      <c r="F1952" s="2">
        <f>'Moving Avg'!D1952</f>
        <v>2.5845799999999999</v>
      </c>
      <c r="G1952" s="2">
        <f>'Moving Avg'!F1952</f>
        <v>2.5419050000000003</v>
      </c>
      <c r="H1952" s="2">
        <f>'Moving Avg'!G1952</f>
        <v>2.5144200000000003</v>
      </c>
      <c r="I1952" s="2">
        <f>'Moving Avg'!H1952</f>
        <v>2.211328500000004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25</v>
      </c>
      <c r="N1952" s="8">
        <f t="shared" si="301"/>
        <v>100</v>
      </c>
      <c r="O1952" s="8">
        <f t="shared" si="302"/>
        <v>50</v>
      </c>
      <c r="P1952" s="8">
        <f t="shared" si="303"/>
        <v>16.5</v>
      </c>
      <c r="Q1952" s="9">
        <f t="shared" si="304"/>
        <v>53.725000000000001</v>
      </c>
      <c r="R1952" s="9">
        <f t="shared" si="305"/>
        <v>46.625</v>
      </c>
      <c r="S1952" s="9">
        <f t="shared" si="306"/>
        <v>38.674999999999997</v>
      </c>
      <c r="T1952" s="9">
        <f t="shared" si="307"/>
        <v>47.875</v>
      </c>
      <c r="U1952" s="8">
        <f t="shared" si="308"/>
        <v>46.341666666666661</v>
      </c>
      <c r="V1952" s="8">
        <f t="shared" si="309"/>
        <v>46.724999999999994</v>
      </c>
    </row>
    <row r="1953" spans="1:22" ht="13.5" x14ac:dyDescent="0.25">
      <c r="A1953" s="3">
        <f>RSI!A1953</f>
        <v>44852</v>
      </c>
      <c r="B1953" s="2">
        <f>RSI!B1953</f>
        <v>2.5882999999999998</v>
      </c>
      <c r="C1953" s="2">
        <f>RSI!I1953</f>
        <v>52.746505920020041</v>
      </c>
      <c r="D1953" s="2">
        <f>MACD!E1953</f>
        <v>-6.1119758597316221E-2</v>
      </c>
      <c r="E1953" s="2">
        <f>MACD!F1953</f>
        <v>5.9552661053434725E-3</v>
      </c>
      <c r="F1953" s="2">
        <f>'Moving Avg'!D1953</f>
        <v>2.5714399999999999</v>
      </c>
      <c r="G1953" s="2">
        <f>'Moving Avg'!F1953</f>
        <v>2.5400299999999993</v>
      </c>
      <c r="H1953" s="2">
        <f>'Moving Avg'!G1953</f>
        <v>2.5230480000000002</v>
      </c>
      <c r="I1953" s="2">
        <f>'Moving Avg'!H1953</f>
        <v>2.2148920000000043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100</v>
      </c>
      <c r="O1953" s="8">
        <f t="shared" si="302"/>
        <v>50</v>
      </c>
      <c r="P1953" s="8">
        <f t="shared" si="303"/>
        <v>16.5</v>
      </c>
      <c r="Q1953" s="9">
        <f t="shared" si="304"/>
        <v>53.725000000000001</v>
      </c>
      <c r="R1953" s="9">
        <f t="shared" si="305"/>
        <v>46.625</v>
      </c>
      <c r="S1953" s="9">
        <f t="shared" si="306"/>
        <v>38.674999999999997</v>
      </c>
      <c r="T1953" s="9">
        <f t="shared" si="307"/>
        <v>47.875</v>
      </c>
      <c r="U1953" s="8">
        <f t="shared" si="308"/>
        <v>46.341666666666661</v>
      </c>
      <c r="V1953" s="8">
        <f t="shared" si="309"/>
        <v>46.724999999999994</v>
      </c>
    </row>
    <row r="1954" spans="1:22" ht="13.5" x14ac:dyDescent="0.25">
      <c r="A1954" s="3">
        <f>RSI!A1954</f>
        <v>44853</v>
      </c>
      <c r="B1954" s="2">
        <f>RSI!B1954</f>
        <v>2.4758</v>
      </c>
      <c r="C1954" s="2">
        <f>RSI!I1954</f>
        <v>44.726721058590421</v>
      </c>
      <c r="D1954" s="2">
        <f>MACD!E1954</f>
        <v>-5.3756135444603892E-2</v>
      </c>
      <c r="E1954" s="2">
        <f>MACD!F1954</f>
        <v>-5.9870142046460004E-3</v>
      </c>
      <c r="F1954" s="2">
        <f>'Moving Avg'!D1954</f>
        <v>2.5358000000000001</v>
      </c>
      <c r="G1954" s="2">
        <f>'Moving Avg'!F1954</f>
        <v>2.5325299999999995</v>
      </c>
      <c r="H1954" s="2">
        <f>'Moving Avg'!G1954</f>
        <v>2.5294260000000004</v>
      </c>
      <c r="I1954" s="2">
        <f>'Moving Avg'!H1954</f>
        <v>2.218127500000004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25</v>
      </c>
      <c r="N1954" s="8">
        <f t="shared" si="301"/>
        <v>100</v>
      </c>
      <c r="O1954" s="8">
        <f t="shared" si="302"/>
        <v>50</v>
      </c>
      <c r="P1954" s="8">
        <f t="shared" si="303"/>
        <v>16.5</v>
      </c>
      <c r="Q1954" s="9">
        <f t="shared" si="304"/>
        <v>53.725000000000001</v>
      </c>
      <c r="R1954" s="9">
        <f t="shared" si="305"/>
        <v>46.625</v>
      </c>
      <c r="S1954" s="9">
        <f t="shared" si="306"/>
        <v>38.674999999999997</v>
      </c>
      <c r="T1954" s="9">
        <f t="shared" si="307"/>
        <v>47.875</v>
      </c>
      <c r="U1954" s="8">
        <f t="shared" si="308"/>
        <v>46.341666666666661</v>
      </c>
      <c r="V1954" s="8">
        <f t="shared" si="309"/>
        <v>46.724999999999994</v>
      </c>
    </row>
    <row r="1955" spans="1:22" ht="13.5" x14ac:dyDescent="0.25">
      <c r="A1955" s="3">
        <f>RSI!A1955</f>
        <v>44854</v>
      </c>
      <c r="B1955" s="2">
        <f>RSI!B1955</f>
        <v>2.5320999999999998</v>
      </c>
      <c r="C1955" s="2">
        <f>RSI!I1955</f>
        <v>48.912927078960969</v>
      </c>
      <c r="D1955" s="2">
        <f>MACD!E1955</f>
        <v>-4.2562913482283804E-2</v>
      </c>
      <c r="E1955" s="2">
        <f>MACD!F1955</f>
        <v>-1.3302194060173562E-2</v>
      </c>
      <c r="F1955" s="2">
        <f>'Moving Avg'!D1955</f>
        <v>2.5339399999999999</v>
      </c>
      <c r="G1955" s="2">
        <f>'Moving Avg'!F1955</f>
        <v>2.5278449999999997</v>
      </c>
      <c r="H1955" s="2">
        <f>'Moving Avg'!G1955</f>
        <v>2.5369299999999999</v>
      </c>
      <c r="I1955" s="2">
        <f>'Moving Avg'!H1955</f>
        <v>2.2218790000000039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  <c r="M1955" s="8">
        <f t="shared" si="300"/>
        <v>25</v>
      </c>
      <c r="N1955" s="8">
        <f t="shared" si="301"/>
        <v>100</v>
      </c>
      <c r="O1955" s="8">
        <f t="shared" si="302"/>
        <v>50</v>
      </c>
      <c r="P1955" s="8">
        <f t="shared" si="303"/>
        <v>16.5</v>
      </c>
      <c r="Q1955" s="9">
        <f t="shared" si="304"/>
        <v>53.725000000000001</v>
      </c>
      <c r="R1955" s="9">
        <f t="shared" si="305"/>
        <v>46.625</v>
      </c>
      <c r="S1955" s="9">
        <f t="shared" si="306"/>
        <v>38.674999999999997</v>
      </c>
      <c r="T1955" s="9">
        <f t="shared" si="307"/>
        <v>47.875</v>
      </c>
      <c r="U1955" s="8">
        <f t="shared" si="308"/>
        <v>46.341666666666661</v>
      </c>
      <c r="V1955" s="8">
        <f t="shared" si="309"/>
        <v>46.724999999999994</v>
      </c>
    </row>
    <row r="1956" spans="1:22" ht="13.5" x14ac:dyDescent="0.25">
      <c r="A1956" s="3">
        <f>RSI!A1956</f>
        <v>44855</v>
      </c>
      <c r="B1956" s="2">
        <f>RSI!B1956</f>
        <v>2.5695999999999999</v>
      </c>
      <c r="C1956" s="2">
        <f>RSI!I1956</f>
        <v>51.545308162984824</v>
      </c>
      <c r="D1956" s="2">
        <f>MACD!E1956</f>
        <v>-1.8458105238502664E-2</v>
      </c>
      <c r="E1956" s="2">
        <f>MACD!F1956</f>
        <v>-1.4333376295839384E-2</v>
      </c>
      <c r="F1956" s="2">
        <f>'Moving Avg'!D1956</f>
        <v>2.5508199999999999</v>
      </c>
      <c r="G1956" s="2">
        <f>'Moving Avg'!F1956</f>
        <v>2.5306599999999997</v>
      </c>
      <c r="H1956" s="2">
        <f>'Moving Avg'!G1956</f>
        <v>2.5451840000000003</v>
      </c>
      <c r="I1956" s="2">
        <f>'Moving Avg'!H1956</f>
        <v>2.2258650000000042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  <c r="M1956" s="8">
        <f t="shared" si="300"/>
        <v>25</v>
      </c>
      <c r="N1956" s="8">
        <f t="shared" si="301"/>
        <v>45</v>
      </c>
      <c r="O1956" s="8">
        <f t="shared" si="302"/>
        <v>50</v>
      </c>
      <c r="P1956" s="8">
        <f t="shared" si="303"/>
        <v>83.5</v>
      </c>
      <c r="Q1956" s="9">
        <f t="shared" si="304"/>
        <v>44.524999999999999</v>
      </c>
      <c r="R1956" s="9">
        <f t="shared" si="305"/>
        <v>52.375</v>
      </c>
      <c r="S1956" s="9">
        <f t="shared" si="306"/>
        <v>60.575000000000003</v>
      </c>
      <c r="T1956" s="9">
        <f t="shared" si="307"/>
        <v>50.875</v>
      </c>
      <c r="U1956" s="8">
        <f t="shared" si="308"/>
        <v>52.491666666666674</v>
      </c>
      <c r="V1956" s="8">
        <f t="shared" si="309"/>
        <v>52.087500000000006</v>
      </c>
    </row>
    <row r="1957" spans="1:22" ht="13.5" x14ac:dyDescent="0.25">
      <c r="A1957" s="3">
        <f>RSI!A1957</f>
        <v>44858</v>
      </c>
      <c r="B1957" s="2">
        <f>RSI!B1957</f>
        <v>2.4569999999999999</v>
      </c>
      <c r="C1957" s="2">
        <f>RSI!I1957</f>
        <v>44.183424925968183</v>
      </c>
      <c r="D1957" s="2">
        <f>MACD!E1957</f>
        <v>8.7226773483743969E-3</v>
      </c>
      <c r="E1957" s="2">
        <f>MACD!F1957</f>
        <v>-9.7221655669966298E-3</v>
      </c>
      <c r="F1957" s="2">
        <f>'Moving Avg'!D1957</f>
        <v>2.5245599999999997</v>
      </c>
      <c r="G1957" s="2">
        <f>'Moving Avg'!F1957</f>
        <v>2.5315949999999998</v>
      </c>
      <c r="H1957" s="2">
        <f>'Moving Avg'!G1957</f>
        <v>2.551186</v>
      </c>
      <c r="I1957" s="2">
        <f>'Moving Avg'!H1957</f>
        <v>2.2295220000000038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  <c r="M1957" s="8">
        <f t="shared" si="300"/>
        <v>25</v>
      </c>
      <c r="N1957" s="8">
        <f t="shared" si="301"/>
        <v>0</v>
      </c>
      <c r="O1957" s="8">
        <f t="shared" si="302"/>
        <v>50</v>
      </c>
      <c r="P1957" s="8">
        <f t="shared" si="303"/>
        <v>66.5</v>
      </c>
      <c r="Q1957" s="9">
        <f t="shared" si="304"/>
        <v>26.225000000000001</v>
      </c>
      <c r="R1957" s="9">
        <f t="shared" si="305"/>
        <v>39.125</v>
      </c>
      <c r="S1957" s="9">
        <f t="shared" si="306"/>
        <v>46.174999999999997</v>
      </c>
      <c r="T1957" s="9">
        <f t="shared" si="307"/>
        <v>35.375</v>
      </c>
      <c r="U1957" s="8">
        <f t="shared" si="308"/>
        <v>37.174999999999997</v>
      </c>
      <c r="V1957" s="8">
        <f t="shared" si="309"/>
        <v>36.724999999999994</v>
      </c>
    </row>
    <row r="1958" spans="1:22" ht="13.5" x14ac:dyDescent="0.25">
      <c r="A1958" s="3">
        <f>RSI!A1958</f>
        <v>44859</v>
      </c>
      <c r="B1958" s="2">
        <f>RSI!B1958</f>
        <v>2.5602</v>
      </c>
      <c r="C1958" s="2">
        <f>RSI!I1958</f>
        <v>51.079704320512718</v>
      </c>
      <c r="D1958" s="2">
        <f>MACD!E1958</f>
        <v>2.3180297012185491E-2</v>
      </c>
      <c r="E1958" s="2">
        <f>MACD!F1958</f>
        <v>-3.1416730511602065E-3</v>
      </c>
      <c r="F1958" s="2">
        <f>'Moving Avg'!D1958</f>
        <v>2.5189399999999997</v>
      </c>
      <c r="G1958" s="2">
        <f>'Moving Avg'!F1958</f>
        <v>2.5344099999999998</v>
      </c>
      <c r="H1958" s="2">
        <f>'Moving Avg'!G1958</f>
        <v>2.5592519999999999</v>
      </c>
      <c r="I1958" s="2">
        <f>'Moving Avg'!H1958</f>
        <v>2.2336015000000038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  <c r="M1958" s="8">
        <f t="shared" si="300"/>
        <v>25</v>
      </c>
      <c r="N1958" s="8">
        <f t="shared" si="301"/>
        <v>0</v>
      </c>
      <c r="O1958" s="8">
        <f t="shared" si="302"/>
        <v>50</v>
      </c>
      <c r="P1958" s="8">
        <f t="shared" si="303"/>
        <v>66.5</v>
      </c>
      <c r="Q1958" s="9">
        <f t="shared" si="304"/>
        <v>26.225000000000001</v>
      </c>
      <c r="R1958" s="9">
        <f t="shared" si="305"/>
        <v>39.125</v>
      </c>
      <c r="S1958" s="9">
        <f t="shared" si="306"/>
        <v>46.174999999999997</v>
      </c>
      <c r="T1958" s="9">
        <f t="shared" si="307"/>
        <v>35.375</v>
      </c>
      <c r="U1958" s="8">
        <f t="shared" si="308"/>
        <v>37.174999999999997</v>
      </c>
      <c r="V1958" s="8">
        <f t="shared" si="309"/>
        <v>36.724999999999994</v>
      </c>
    </row>
    <row r="1959" spans="1:22" ht="13.5" x14ac:dyDescent="0.25">
      <c r="A1959" s="3">
        <f>RSI!A1959</f>
        <v>44860</v>
      </c>
      <c r="B1959" s="2">
        <f>RSI!B1959</f>
        <v>2.5602</v>
      </c>
      <c r="C1959" s="2">
        <f>RSI!I1959</f>
        <v>51.079704320512718</v>
      </c>
      <c r="D1959" s="2">
        <f>MACD!E1959</f>
        <v>3.5312274845517244E-2</v>
      </c>
      <c r="E1959" s="2">
        <f>MACD!F1959</f>
        <v>4.5491165281752836E-3</v>
      </c>
      <c r="F1959" s="2">
        <f>'Moving Avg'!D1959</f>
        <v>2.5358200000000002</v>
      </c>
      <c r="G1959" s="2">
        <f>'Moving Avg'!F1959</f>
        <v>2.5367549999999999</v>
      </c>
      <c r="H1959" s="2">
        <f>'Moving Avg'!G1959</f>
        <v>2.5658159999999999</v>
      </c>
      <c r="I1959" s="2">
        <f>'Moving Avg'!H1959</f>
        <v>2.2373525000000036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  <c r="M1959" s="8">
        <f t="shared" si="300"/>
        <v>25</v>
      </c>
      <c r="N1959" s="8">
        <f t="shared" si="301"/>
        <v>0</v>
      </c>
      <c r="O1959" s="8">
        <f t="shared" si="302"/>
        <v>50</v>
      </c>
      <c r="P1959" s="8">
        <f t="shared" si="303"/>
        <v>83.5</v>
      </c>
      <c r="Q1959" s="9">
        <f t="shared" si="304"/>
        <v>28.774999999999999</v>
      </c>
      <c r="R1959" s="9">
        <f t="shared" si="305"/>
        <v>43.375</v>
      </c>
      <c r="S1959" s="9">
        <f t="shared" si="306"/>
        <v>53.825000000000003</v>
      </c>
      <c r="T1959" s="9">
        <f t="shared" si="307"/>
        <v>39.625</v>
      </c>
      <c r="U1959" s="8">
        <f t="shared" si="308"/>
        <v>41.991666666666667</v>
      </c>
      <c r="V1959" s="8">
        <f t="shared" si="309"/>
        <v>41.400000000000006</v>
      </c>
    </row>
    <row r="1960" spans="1:22" ht="13.5" x14ac:dyDescent="0.25">
      <c r="A1960" s="3">
        <f>RSI!A1960</f>
        <v>44861</v>
      </c>
      <c r="B1960" s="2">
        <f>RSI!B1960</f>
        <v>2.5602</v>
      </c>
      <c r="C1960" s="2">
        <f>RSI!I1960</f>
        <v>51.079704320512718</v>
      </c>
      <c r="D1960" s="2">
        <f>MACD!E1960</f>
        <v>2.8160835542907936E-2</v>
      </c>
      <c r="E1960" s="2">
        <f>MACD!F1960</f>
        <v>9.2714603311218145E-3</v>
      </c>
      <c r="F1960" s="2">
        <f>'Moving Avg'!D1960</f>
        <v>2.5414400000000001</v>
      </c>
      <c r="G1960" s="2">
        <f>'Moving Avg'!F1960</f>
        <v>2.5447250000000001</v>
      </c>
      <c r="H1960" s="2">
        <f>'Moving Avg'!G1960</f>
        <v>2.572006</v>
      </c>
      <c r="I1960" s="2">
        <f>'Moving Avg'!H1960</f>
        <v>2.2411035000000039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0</v>
      </c>
      <c r="O1960" s="8">
        <f t="shared" si="302"/>
        <v>50</v>
      </c>
      <c r="P1960" s="8">
        <f t="shared" si="303"/>
        <v>83.5</v>
      </c>
      <c r="Q1960" s="9">
        <f t="shared" si="304"/>
        <v>28.774999999999999</v>
      </c>
      <c r="R1960" s="9">
        <f t="shared" si="305"/>
        <v>43.375</v>
      </c>
      <c r="S1960" s="9">
        <f t="shared" si="306"/>
        <v>53.825000000000003</v>
      </c>
      <c r="T1960" s="9">
        <f t="shared" si="307"/>
        <v>39.625</v>
      </c>
      <c r="U1960" s="8">
        <f t="shared" si="308"/>
        <v>41.991666666666667</v>
      </c>
      <c r="V1960" s="8">
        <f t="shared" si="309"/>
        <v>41.400000000000006</v>
      </c>
    </row>
    <row r="1961" spans="1:22" ht="13.5" x14ac:dyDescent="0.25">
      <c r="A1961" s="3">
        <f>RSI!A1961</f>
        <v>44862</v>
      </c>
      <c r="B1961" s="2">
        <f>RSI!B1961</f>
        <v>2.5602</v>
      </c>
      <c r="C1961" s="2">
        <f>RSI!I1961</f>
        <v>51.079704320512718</v>
      </c>
      <c r="D1961" s="2">
        <f>MACD!E1961</f>
        <v>1.3376535969149561E-2</v>
      </c>
      <c r="E1961" s="2">
        <f>MACD!F1961</f>
        <v>1.0092475458727365E-2</v>
      </c>
      <c r="F1961" s="2">
        <f>'Moving Avg'!D1961</f>
        <v>2.5395599999999998</v>
      </c>
      <c r="G1961" s="2">
        <f>'Moving Avg'!F1961</f>
        <v>2.5494150000000007</v>
      </c>
      <c r="H1961" s="2">
        <f>'Moving Avg'!G1961</f>
        <v>2.5781959999999993</v>
      </c>
      <c r="I1961" s="2">
        <f>'Moving Avg'!H1961</f>
        <v>2.2448545000000037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25</v>
      </c>
      <c r="N1961" s="8">
        <f t="shared" si="301"/>
        <v>0</v>
      </c>
      <c r="O1961" s="8">
        <f t="shared" si="302"/>
        <v>50</v>
      </c>
      <c r="P1961" s="8">
        <f t="shared" si="303"/>
        <v>16.5</v>
      </c>
      <c r="Q1961" s="9">
        <f t="shared" si="304"/>
        <v>18.725000000000001</v>
      </c>
      <c r="R1961" s="9">
        <f t="shared" si="305"/>
        <v>26.625</v>
      </c>
      <c r="S1961" s="9">
        <f t="shared" si="306"/>
        <v>23.675000000000001</v>
      </c>
      <c r="T1961" s="9">
        <f t="shared" si="307"/>
        <v>22.875</v>
      </c>
      <c r="U1961" s="8">
        <f t="shared" si="308"/>
        <v>23.008333333333336</v>
      </c>
      <c r="V1961" s="8">
        <f t="shared" si="309"/>
        <v>22.975000000000001</v>
      </c>
    </row>
    <row r="1962" spans="1:22" ht="13.5" x14ac:dyDescent="0.25">
      <c r="A1962" s="3">
        <f>RSI!A1962</f>
        <v>44865</v>
      </c>
      <c r="B1962" s="2">
        <f>RSI!B1962</f>
        <v>2.5602</v>
      </c>
      <c r="C1962" s="2">
        <f>RSI!I1962</f>
        <v>51.079704320512718</v>
      </c>
      <c r="D1962" s="2">
        <f>MACD!E1962</f>
        <v>1.6647793727952553E-2</v>
      </c>
      <c r="E1962" s="2">
        <f>MACD!F1962</f>
        <v>1.1403539112572404E-2</v>
      </c>
      <c r="F1962" s="2">
        <f>'Moving Avg'!D1962</f>
        <v>2.5602</v>
      </c>
      <c r="G1962" s="2">
        <f>'Moving Avg'!F1962</f>
        <v>2.5573850000000005</v>
      </c>
      <c r="H1962" s="2">
        <f>'Moving Avg'!G1962</f>
        <v>2.5843859999999994</v>
      </c>
      <c r="I1962" s="2">
        <f>'Moving Avg'!H1962</f>
        <v>2.2489810000000032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  <c r="M1962" s="8">
        <f t="shared" si="300"/>
        <v>25</v>
      </c>
      <c r="N1962" s="8">
        <f t="shared" si="301"/>
        <v>0</v>
      </c>
      <c r="O1962" s="8">
        <f t="shared" si="302"/>
        <v>50</v>
      </c>
      <c r="P1962" s="8">
        <f t="shared" si="303"/>
        <v>83.5</v>
      </c>
      <c r="Q1962" s="9">
        <f t="shared" si="304"/>
        <v>28.774999999999999</v>
      </c>
      <c r="R1962" s="9">
        <f t="shared" si="305"/>
        <v>43.375</v>
      </c>
      <c r="S1962" s="9">
        <f t="shared" si="306"/>
        <v>53.825000000000003</v>
      </c>
      <c r="T1962" s="9">
        <f t="shared" si="307"/>
        <v>39.625</v>
      </c>
      <c r="U1962" s="8">
        <f t="shared" si="308"/>
        <v>41.991666666666667</v>
      </c>
      <c r="V1962" s="8">
        <f t="shared" si="309"/>
        <v>41.400000000000006</v>
      </c>
    </row>
    <row r="1963" spans="1:22" ht="13.5" x14ac:dyDescent="0.25">
      <c r="A1963" s="3">
        <f>RSI!A1963</f>
        <v>44866</v>
      </c>
      <c r="B1963" s="2">
        <f>RSI!B1963</f>
        <v>2.4477000000000002</v>
      </c>
      <c r="C1963" s="2">
        <f>RSI!I1963</f>
        <v>42.741096234957993</v>
      </c>
      <c r="D1963" s="2">
        <f>MACD!E1963</f>
        <v>2.7674587770001313E-2</v>
      </c>
      <c r="E1963" s="2">
        <f>MACD!F1963</f>
        <v>1.4657748844058186E-2</v>
      </c>
      <c r="F1963" s="2">
        <f>'Moving Avg'!D1963</f>
        <v>2.5377000000000001</v>
      </c>
      <c r="G1963" s="2">
        <f>'Moving Avg'!F1963</f>
        <v>2.5597300000000005</v>
      </c>
      <c r="H1963" s="2">
        <f>'Moving Avg'!G1963</f>
        <v>2.5864499999999997</v>
      </c>
      <c r="I1963" s="2">
        <f>'Moving Avg'!H1963</f>
        <v>2.2525450000000036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25</v>
      </c>
      <c r="N1963" s="8">
        <f t="shared" si="301"/>
        <v>0</v>
      </c>
      <c r="O1963" s="8">
        <f t="shared" si="302"/>
        <v>50</v>
      </c>
      <c r="P1963" s="8">
        <f t="shared" si="303"/>
        <v>33</v>
      </c>
      <c r="Q1963" s="9">
        <f t="shared" si="304"/>
        <v>21.2</v>
      </c>
      <c r="R1963" s="9">
        <f t="shared" si="305"/>
        <v>30.75</v>
      </c>
      <c r="S1963" s="9">
        <f t="shared" si="306"/>
        <v>31.1</v>
      </c>
      <c r="T1963" s="9">
        <f t="shared" si="307"/>
        <v>27</v>
      </c>
      <c r="U1963" s="8">
        <f t="shared" si="308"/>
        <v>27.683333333333337</v>
      </c>
      <c r="V1963" s="8">
        <f t="shared" si="309"/>
        <v>27.512500000000003</v>
      </c>
    </row>
    <row r="1964" spans="1:22" ht="13.5" x14ac:dyDescent="0.25">
      <c r="A1964" s="3">
        <f>RSI!A1964</f>
        <v>44867</v>
      </c>
      <c r="B1964" s="2">
        <f>RSI!B1964</f>
        <v>2.4289000000000001</v>
      </c>
      <c r="C1964" s="2">
        <f>RSI!I1964</f>
        <v>41.521248560807855</v>
      </c>
      <c r="D1964" s="2">
        <f>MACD!E1964</f>
        <v>2.1685613440893814E-2</v>
      </c>
      <c r="E1964" s="2">
        <f>MACD!F1964</f>
        <v>1.6063321763425314E-2</v>
      </c>
      <c r="F1964" s="2">
        <f>'Moving Avg'!D1964</f>
        <v>2.5114399999999999</v>
      </c>
      <c r="G1964" s="2">
        <f>'Moving Avg'!F1964</f>
        <v>2.5559800000000004</v>
      </c>
      <c r="H1964" s="2">
        <f>'Moving Avg'!G1964</f>
        <v>2.5881379999999994</v>
      </c>
      <c r="I1964" s="2">
        <f>'Moving Avg'!H1964</f>
        <v>2.2560150000000032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0</v>
      </c>
      <c r="O1964" s="8">
        <f t="shared" si="302"/>
        <v>50</v>
      </c>
      <c r="P1964" s="8">
        <f t="shared" si="303"/>
        <v>16.5</v>
      </c>
      <c r="Q1964" s="9">
        <f t="shared" si="304"/>
        <v>18.725000000000001</v>
      </c>
      <c r="R1964" s="9">
        <f t="shared" si="305"/>
        <v>26.625</v>
      </c>
      <c r="S1964" s="9">
        <f t="shared" si="306"/>
        <v>23.675000000000001</v>
      </c>
      <c r="T1964" s="9">
        <f t="shared" si="307"/>
        <v>22.875</v>
      </c>
      <c r="U1964" s="8">
        <f t="shared" si="308"/>
        <v>23.008333333333336</v>
      </c>
      <c r="V1964" s="8">
        <f t="shared" si="309"/>
        <v>22.975000000000001</v>
      </c>
    </row>
    <row r="1965" spans="1:22" ht="13.5" x14ac:dyDescent="0.25">
      <c r="A1965" s="3">
        <f>RSI!A1965</f>
        <v>44868</v>
      </c>
      <c r="B1965" s="2">
        <f>RSI!B1965</f>
        <v>2.4382999999999999</v>
      </c>
      <c r="C1965" s="2">
        <f>RSI!I1965</f>
        <v>42.406342351134981</v>
      </c>
      <c r="D1965" s="2">
        <f>MACD!E1965</f>
        <v>2.5245982687992718E-2</v>
      </c>
      <c r="E1965" s="2">
        <f>MACD!F1965</f>
        <v>1.7899853948338797E-2</v>
      </c>
      <c r="F1965" s="2">
        <f>'Moving Avg'!D1965</f>
        <v>2.48706</v>
      </c>
      <c r="G1965" s="2">
        <f>'Moving Avg'!F1965</f>
        <v>2.5498850000000002</v>
      </c>
      <c r="H1965" s="2">
        <f>'Moving Avg'!G1965</f>
        <v>2.5892639999999996</v>
      </c>
      <c r="I1965" s="2">
        <f>'Moving Avg'!H1965</f>
        <v>2.2595320000000032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25</v>
      </c>
      <c r="N1965" s="8">
        <f t="shared" si="301"/>
        <v>0</v>
      </c>
      <c r="O1965" s="8">
        <f t="shared" si="302"/>
        <v>50</v>
      </c>
      <c r="P1965" s="8">
        <f t="shared" si="303"/>
        <v>16.5</v>
      </c>
      <c r="Q1965" s="9">
        <f t="shared" si="304"/>
        <v>18.725000000000001</v>
      </c>
      <c r="R1965" s="9">
        <f t="shared" si="305"/>
        <v>26.625</v>
      </c>
      <c r="S1965" s="9">
        <f t="shared" si="306"/>
        <v>23.675000000000001</v>
      </c>
      <c r="T1965" s="9">
        <f t="shared" si="307"/>
        <v>22.875</v>
      </c>
      <c r="U1965" s="8">
        <f t="shared" si="308"/>
        <v>23.008333333333336</v>
      </c>
      <c r="V1965" s="8">
        <f t="shared" si="309"/>
        <v>22.975000000000001</v>
      </c>
    </row>
    <row r="1966" spans="1:22" ht="13.5" x14ac:dyDescent="0.25">
      <c r="A1966" s="3">
        <f>RSI!A1966</f>
        <v>44869</v>
      </c>
      <c r="B1966" s="2">
        <f>RSI!B1966</f>
        <v>2.4477000000000002</v>
      </c>
      <c r="C1966" s="2">
        <f>RSI!I1966</f>
        <v>43.330037809968942</v>
      </c>
      <c r="D1966" s="2">
        <f>MACD!E1966</f>
        <v>3.3889622608791914E-2</v>
      </c>
      <c r="E1966" s="2">
        <f>MACD!F1966</f>
        <v>2.1097807680429421E-2</v>
      </c>
      <c r="F1966" s="2">
        <f>'Moving Avg'!D1966</f>
        <v>2.4645600000000001</v>
      </c>
      <c r="G1966" s="2">
        <f>'Moving Avg'!F1966</f>
        <v>2.5386350000000002</v>
      </c>
      <c r="H1966" s="2">
        <f>'Moving Avg'!G1966</f>
        <v>2.5887019999999996</v>
      </c>
      <c r="I1966" s="2">
        <f>'Moving Avg'!H1966</f>
        <v>2.2631425000000029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16.5</v>
      </c>
      <c r="Q1966" s="9">
        <f t="shared" si="304"/>
        <v>18.725000000000001</v>
      </c>
      <c r="R1966" s="9">
        <f t="shared" si="305"/>
        <v>26.625</v>
      </c>
      <c r="S1966" s="9">
        <f t="shared" si="306"/>
        <v>23.675000000000001</v>
      </c>
      <c r="T1966" s="9">
        <f t="shared" si="307"/>
        <v>22.875</v>
      </c>
      <c r="U1966" s="8">
        <f t="shared" si="308"/>
        <v>23.008333333333336</v>
      </c>
      <c r="V1966" s="8">
        <f t="shared" si="309"/>
        <v>22.975000000000001</v>
      </c>
    </row>
    <row r="1967" spans="1:22" ht="13.5" x14ac:dyDescent="0.25">
      <c r="A1967" s="3">
        <f>RSI!A1967</f>
        <v>44872</v>
      </c>
      <c r="B1967" s="2">
        <f>RSI!B1967</f>
        <v>2.3445</v>
      </c>
      <c r="C1967" s="2">
        <f>RSI!I1967</f>
        <v>36.423340157081569</v>
      </c>
      <c r="D1967" s="2">
        <f>MACD!E1967</f>
        <v>3.1986039952907053E-2</v>
      </c>
      <c r="E1967" s="2">
        <f>MACD!F1967</f>
        <v>2.3275454134924947E-2</v>
      </c>
      <c r="F1967" s="2">
        <f>'Moving Avg'!D1967</f>
        <v>2.4214199999999999</v>
      </c>
      <c r="G1967" s="2">
        <f>'Moving Avg'!F1967</f>
        <v>2.5226899999999999</v>
      </c>
      <c r="H1967" s="2">
        <f>'Moving Avg'!G1967</f>
        <v>2.5841999999999992</v>
      </c>
      <c r="I1967" s="2">
        <f>'Moving Avg'!H1967</f>
        <v>2.2662370000000029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16.5</v>
      </c>
      <c r="Q1967" s="9">
        <f t="shared" si="304"/>
        <v>18.725000000000001</v>
      </c>
      <c r="R1967" s="9">
        <f t="shared" si="305"/>
        <v>26.625</v>
      </c>
      <c r="S1967" s="9">
        <f t="shared" si="306"/>
        <v>23.675000000000001</v>
      </c>
      <c r="T1967" s="9">
        <f t="shared" si="307"/>
        <v>22.875</v>
      </c>
      <c r="U1967" s="8">
        <f t="shared" si="308"/>
        <v>23.008333333333336</v>
      </c>
      <c r="V1967" s="8">
        <f t="shared" si="309"/>
        <v>22.975000000000001</v>
      </c>
    </row>
    <row r="1968" spans="1:22" ht="13.5" x14ac:dyDescent="0.25">
      <c r="A1968" s="3">
        <f>RSI!A1968</f>
        <v>44873</v>
      </c>
      <c r="B1968" s="2">
        <f>RSI!B1968</f>
        <v>2.4477000000000002</v>
      </c>
      <c r="C1968" s="2">
        <f>RSI!I1968</f>
        <v>45.73790586324742</v>
      </c>
      <c r="D1968" s="2">
        <f>MACD!E1968</f>
        <v>3.9644645678890367E-2</v>
      </c>
      <c r="E1968" s="2">
        <f>MACD!F1968</f>
        <v>2.6549292443718033E-2</v>
      </c>
      <c r="F1968" s="2">
        <f>'Moving Avg'!D1968</f>
        <v>2.4214200000000003</v>
      </c>
      <c r="G1968" s="2">
        <f>'Moving Avg'!F1968</f>
        <v>2.512375</v>
      </c>
      <c r="H1968" s="2">
        <f>'Moving Avg'!G1968</f>
        <v>2.5806379999999991</v>
      </c>
      <c r="I1968" s="2">
        <f>'Moving Avg'!H1968</f>
        <v>2.2698010000000028</v>
      </c>
      <c r="J1968" s="6" t="str">
        <f>OBV!F1968</f>
        <v>BEARISH</v>
      </c>
      <c r="K1968" s="6" t="str">
        <f>OBV!G1968</f>
        <v>NEUTRAL</v>
      </c>
      <c r="L1968" s="6" t="str">
        <f>OBV!H1968</f>
        <v>NEUTRAL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16.5</v>
      </c>
      <c r="Q1968" s="9">
        <f t="shared" si="304"/>
        <v>18.725000000000001</v>
      </c>
      <c r="R1968" s="9">
        <f t="shared" si="305"/>
        <v>26.625</v>
      </c>
      <c r="S1968" s="9">
        <f t="shared" si="306"/>
        <v>23.675000000000001</v>
      </c>
      <c r="T1968" s="9">
        <f t="shared" si="307"/>
        <v>22.875</v>
      </c>
      <c r="U1968" s="8">
        <f t="shared" si="308"/>
        <v>23.008333333333336</v>
      </c>
      <c r="V1968" s="8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2.4477000000000002</v>
      </c>
      <c r="C1969" s="2">
        <f>RSI!I1969</f>
        <v>45.73790586324742</v>
      </c>
      <c r="D1969" s="2">
        <f>MACD!E1969</f>
        <v>4.6475238248491202E-2</v>
      </c>
      <c r="E1969" s="2">
        <f>MACD!F1969</f>
        <v>3.0534481604672668E-2</v>
      </c>
      <c r="F1969" s="2">
        <f>'Moving Avg'!D1969</f>
        <v>2.4251800000000001</v>
      </c>
      <c r="G1969" s="2">
        <f>'Moving Avg'!F1969</f>
        <v>2.5020599999999993</v>
      </c>
      <c r="H1969" s="2">
        <f>'Moving Avg'!G1969</f>
        <v>2.5751999999999988</v>
      </c>
      <c r="I1969" s="2">
        <f>'Moving Avg'!H1969</f>
        <v>2.2733650000000027</v>
      </c>
      <c r="J1969" s="6" t="str">
        <f>OBV!F1969</f>
        <v>BEARISH</v>
      </c>
      <c r="K1969" s="6" t="str">
        <f>OBV!G1969</f>
        <v>NEUTRAL</v>
      </c>
      <c r="L1969" s="6" t="str">
        <f>OBV!H1969</f>
        <v>BEARISH DIVERGENCE</v>
      </c>
      <c r="M1969" s="8">
        <f t="shared" si="300"/>
        <v>25</v>
      </c>
      <c r="N1969" s="8">
        <f t="shared" si="301"/>
        <v>0</v>
      </c>
      <c r="O1969" s="8">
        <f t="shared" si="302"/>
        <v>50</v>
      </c>
      <c r="P1969" s="8">
        <f t="shared" si="303"/>
        <v>16.5</v>
      </c>
      <c r="Q1969" s="9">
        <f t="shared" si="304"/>
        <v>18.725000000000001</v>
      </c>
      <c r="R1969" s="9">
        <f t="shared" si="305"/>
        <v>26.625</v>
      </c>
      <c r="S1969" s="9">
        <f t="shared" si="306"/>
        <v>23.675000000000001</v>
      </c>
      <c r="T1969" s="9">
        <f t="shared" si="307"/>
        <v>22.875</v>
      </c>
      <c r="U1969" s="8">
        <f t="shared" si="308"/>
        <v>23.008333333333336</v>
      </c>
      <c r="V1969" s="8">
        <f t="shared" si="309"/>
        <v>22.975000000000001</v>
      </c>
    </row>
    <row r="1970" spans="1:22" ht="13.5" x14ac:dyDescent="0.25">
      <c r="A1970" s="3">
        <f>RSI!A1970</f>
        <v>44875</v>
      </c>
      <c r="B1970" s="2">
        <f>RSI!B1970</f>
        <v>2.4477000000000002</v>
      </c>
      <c r="C1970" s="2">
        <f>RSI!I1970</f>
        <v>45.737905863247427</v>
      </c>
      <c r="D1970" s="2">
        <f>MACD!E1970</f>
        <v>5.2579261050901938E-2</v>
      </c>
      <c r="E1970" s="2">
        <f>MACD!F1970</f>
        <v>3.4943437493918525E-2</v>
      </c>
      <c r="F1970" s="2">
        <f>'Moving Avg'!D1970</f>
        <v>2.42706</v>
      </c>
      <c r="G1970" s="2">
        <f>'Moving Avg'!F1970</f>
        <v>2.4973749999999995</v>
      </c>
      <c r="H1970" s="2">
        <f>'Moving Avg'!G1970</f>
        <v>2.5673239999999988</v>
      </c>
      <c r="I1970" s="2">
        <f>'Moving Avg'!H1970</f>
        <v>2.2766945000000032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  <c r="M1970" s="8">
        <f t="shared" si="300"/>
        <v>25</v>
      </c>
      <c r="N1970" s="8">
        <f t="shared" si="301"/>
        <v>0</v>
      </c>
      <c r="O1970" s="8">
        <f t="shared" si="302"/>
        <v>50</v>
      </c>
      <c r="P1970" s="8">
        <f t="shared" si="303"/>
        <v>16.5</v>
      </c>
      <c r="Q1970" s="9">
        <f t="shared" si="304"/>
        <v>18.725000000000001</v>
      </c>
      <c r="R1970" s="9">
        <f t="shared" si="305"/>
        <v>26.625</v>
      </c>
      <c r="S1970" s="9">
        <f t="shared" si="306"/>
        <v>23.675000000000001</v>
      </c>
      <c r="T1970" s="9">
        <f t="shared" si="307"/>
        <v>22.875</v>
      </c>
      <c r="U1970" s="8">
        <f t="shared" si="308"/>
        <v>23.008333333333336</v>
      </c>
      <c r="V1970" s="8">
        <f t="shared" si="309"/>
        <v>22.975000000000001</v>
      </c>
    </row>
    <row r="1971" spans="1:22" ht="13.5" x14ac:dyDescent="0.25">
      <c r="A1971" s="3">
        <f>RSI!A1971</f>
        <v>44876</v>
      </c>
      <c r="B1971" s="2">
        <f>RSI!B1971</f>
        <v>2.4477000000000002</v>
      </c>
      <c r="C1971" s="2">
        <f>RSI!I1971</f>
        <v>45.737905863247427</v>
      </c>
      <c r="D1971" s="2">
        <f>MACD!E1971</f>
        <v>5.8044472522296164E-2</v>
      </c>
      <c r="E1971" s="2">
        <f>MACD!F1971</f>
        <v>3.9563644499594056E-2</v>
      </c>
      <c r="F1971" s="2">
        <f>'Moving Avg'!D1971</f>
        <v>2.42706</v>
      </c>
      <c r="G1971" s="2">
        <f>'Moving Avg'!F1971</f>
        <v>2.4954999999999998</v>
      </c>
      <c r="H1971" s="2">
        <f>'Moving Avg'!G1971</f>
        <v>2.5600099999999988</v>
      </c>
      <c r="I1971" s="2">
        <f>'Moving Avg'!H1971</f>
        <v>2.2800240000000032</v>
      </c>
      <c r="J1971" s="6" t="str">
        <f>OBV!F1971</f>
        <v>BEARISH</v>
      </c>
      <c r="K1971" s="6" t="str">
        <f>OBV!G1971</f>
        <v>NEUTRAL</v>
      </c>
      <c r="L1971" s="6" t="str">
        <f>OBV!H1971</f>
        <v>NEUTRAL</v>
      </c>
      <c r="M1971" s="8">
        <f t="shared" si="300"/>
        <v>25</v>
      </c>
      <c r="N1971" s="8">
        <f t="shared" si="301"/>
        <v>0</v>
      </c>
      <c r="O1971" s="8">
        <f t="shared" si="302"/>
        <v>50</v>
      </c>
      <c r="P1971" s="8">
        <f t="shared" si="303"/>
        <v>16.5</v>
      </c>
      <c r="Q1971" s="9">
        <f t="shared" si="304"/>
        <v>18.725000000000001</v>
      </c>
      <c r="R1971" s="9">
        <f t="shared" si="305"/>
        <v>26.625</v>
      </c>
      <c r="S1971" s="9">
        <f t="shared" si="306"/>
        <v>23.675000000000001</v>
      </c>
      <c r="T1971" s="9">
        <f t="shared" si="307"/>
        <v>22.875</v>
      </c>
      <c r="U1971" s="8">
        <f t="shared" si="308"/>
        <v>23.008333333333336</v>
      </c>
      <c r="V1971" s="8">
        <f t="shared" si="309"/>
        <v>22.975000000000001</v>
      </c>
    </row>
    <row r="1972" spans="1:22" ht="13.5" x14ac:dyDescent="0.25">
      <c r="A1972" s="3">
        <f>RSI!A1972</f>
        <v>44879</v>
      </c>
      <c r="B1972" s="2">
        <f>RSI!B1972</f>
        <v>2.3445</v>
      </c>
      <c r="C1972" s="2">
        <f>RSI!I1972</f>
        <v>38.208457750563937</v>
      </c>
      <c r="D1972" s="2">
        <f>MACD!E1972</f>
        <v>7.0591353617863728E-2</v>
      </c>
      <c r="E1972" s="2">
        <f>MACD!F1972</f>
        <v>4.5769186323247994E-2</v>
      </c>
      <c r="F1972" s="2">
        <f>'Moving Avg'!D1972</f>
        <v>2.42706</v>
      </c>
      <c r="G1972" s="2">
        <f>'Moving Avg'!F1972</f>
        <v>2.4833099999999995</v>
      </c>
      <c r="H1972" s="2">
        <f>'Moving Avg'!G1972</f>
        <v>2.5506319999999985</v>
      </c>
      <c r="I1972" s="2">
        <f>'Moving Avg'!H1972</f>
        <v>2.282837500000003</v>
      </c>
      <c r="J1972" s="6" t="str">
        <f>OBV!F1972</f>
        <v>BEARISH</v>
      </c>
      <c r="K1972" s="6" t="str">
        <f>OBV!G1972</f>
        <v>STRONG</v>
      </c>
      <c r="L1972" s="6" t="str">
        <f>OBV!H1972</f>
        <v>NEUTRAL</v>
      </c>
      <c r="M1972" s="8">
        <f t="shared" si="300"/>
        <v>25</v>
      </c>
      <c r="N1972" s="8">
        <f t="shared" si="301"/>
        <v>0</v>
      </c>
      <c r="O1972" s="8">
        <f t="shared" si="302"/>
        <v>50</v>
      </c>
      <c r="P1972" s="8">
        <f t="shared" si="303"/>
        <v>33</v>
      </c>
      <c r="Q1972" s="9">
        <f t="shared" si="304"/>
        <v>21.2</v>
      </c>
      <c r="R1972" s="9">
        <f t="shared" si="305"/>
        <v>30.75</v>
      </c>
      <c r="S1972" s="9">
        <f t="shared" si="306"/>
        <v>31.1</v>
      </c>
      <c r="T1972" s="9">
        <f t="shared" si="307"/>
        <v>27</v>
      </c>
      <c r="U1972" s="8">
        <f t="shared" si="308"/>
        <v>27.683333333333337</v>
      </c>
      <c r="V1972" s="8">
        <f t="shared" si="309"/>
        <v>27.512500000000003</v>
      </c>
    </row>
    <row r="1973" spans="1:22" ht="13.5" x14ac:dyDescent="0.25">
      <c r="A1973" s="3">
        <f>RSI!A1973</f>
        <v>44880</v>
      </c>
      <c r="B1973" s="2">
        <f>RSI!B1973</f>
        <v>2.3445</v>
      </c>
      <c r="C1973" s="2">
        <f>RSI!I1973</f>
        <v>38.208457750563937</v>
      </c>
      <c r="D1973" s="2">
        <f>MACD!E1973</f>
        <v>6.476749859452946E-2</v>
      </c>
      <c r="E1973" s="2">
        <f>MACD!F1973</f>
        <v>4.9568848777504289E-2</v>
      </c>
      <c r="F1973" s="2">
        <f>'Moving Avg'!D1973</f>
        <v>2.4064199999999998</v>
      </c>
      <c r="G1973" s="2">
        <f>'Moving Avg'!F1973</f>
        <v>2.4711199999999991</v>
      </c>
      <c r="H1973" s="2">
        <f>'Moving Avg'!G1973</f>
        <v>2.5412539999999986</v>
      </c>
      <c r="I1973" s="2">
        <f>'Moving Avg'!H1973</f>
        <v>2.2856510000000032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  <c r="M1973" s="8">
        <f t="shared" si="300"/>
        <v>25</v>
      </c>
      <c r="N1973" s="8">
        <f t="shared" si="301"/>
        <v>0</v>
      </c>
      <c r="O1973" s="8">
        <f t="shared" si="302"/>
        <v>50</v>
      </c>
      <c r="P1973" s="8">
        <f t="shared" si="303"/>
        <v>33</v>
      </c>
      <c r="Q1973" s="9">
        <f t="shared" si="304"/>
        <v>21.2</v>
      </c>
      <c r="R1973" s="9">
        <f t="shared" si="305"/>
        <v>30.75</v>
      </c>
      <c r="S1973" s="9">
        <f t="shared" si="306"/>
        <v>31.1</v>
      </c>
      <c r="T1973" s="9">
        <f t="shared" si="307"/>
        <v>27</v>
      </c>
      <c r="U1973" s="8">
        <f t="shared" si="308"/>
        <v>27.683333333333337</v>
      </c>
      <c r="V1973" s="8">
        <f t="shared" si="309"/>
        <v>27.512500000000003</v>
      </c>
    </row>
    <row r="1974" spans="1:22" ht="13.5" x14ac:dyDescent="0.25">
      <c r="A1974" s="3">
        <f>RSI!A1974</f>
        <v>44881</v>
      </c>
      <c r="B1974" s="2">
        <f>RSI!B1974</f>
        <v>2.4477000000000002</v>
      </c>
      <c r="C1974" s="2">
        <f>RSI!I1974</f>
        <v>48.114539560994054</v>
      </c>
      <c r="D1974" s="2">
        <f>MACD!E1974</f>
        <v>5.0105874304514852E-2</v>
      </c>
      <c r="E1974" s="2">
        <f>MACD!F1974</f>
        <v>4.9676253882906404E-2</v>
      </c>
      <c r="F1974" s="2">
        <f>'Moving Avg'!D1974</f>
        <v>2.4064199999999998</v>
      </c>
      <c r="G1974" s="2">
        <f>'Moving Avg'!F1974</f>
        <v>2.4697149999999994</v>
      </c>
      <c r="H1974" s="2">
        <f>'Moving Avg'!G1974</f>
        <v>2.5339399999999985</v>
      </c>
      <c r="I1974" s="2">
        <f>'Moving Avg'!H1974</f>
        <v>2.2886055000000027</v>
      </c>
      <c r="J1974" s="6" t="str">
        <f>OBV!F1974</f>
        <v>BEARISH</v>
      </c>
      <c r="K1974" s="6" t="str">
        <f>OBV!G1974</f>
        <v>STRONG</v>
      </c>
      <c r="L1974" s="6" t="str">
        <f>OBV!H1974</f>
        <v>NEUTRAL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33</v>
      </c>
      <c r="Q1974" s="9">
        <f t="shared" si="304"/>
        <v>21.2</v>
      </c>
      <c r="R1974" s="9">
        <f t="shared" si="305"/>
        <v>30.75</v>
      </c>
      <c r="S1974" s="9">
        <f t="shared" si="306"/>
        <v>31.1</v>
      </c>
      <c r="T1974" s="9">
        <f t="shared" si="307"/>
        <v>27</v>
      </c>
      <c r="U1974" s="8">
        <f t="shared" si="308"/>
        <v>27.683333333333337</v>
      </c>
      <c r="V1974" s="8">
        <f t="shared" si="309"/>
        <v>27.512500000000003</v>
      </c>
    </row>
    <row r="1975" spans="1:22" ht="13.5" x14ac:dyDescent="0.25">
      <c r="A1975" s="3">
        <f>RSI!A1975</f>
        <v>44882</v>
      </c>
      <c r="B1975" s="2">
        <f>RSI!B1975</f>
        <v>2.4477000000000002</v>
      </c>
      <c r="C1975" s="2">
        <f>RSI!I1975</f>
        <v>48.114539560994054</v>
      </c>
      <c r="D1975" s="2">
        <f>MACD!E1975</f>
        <v>3.9279748444196017E-2</v>
      </c>
      <c r="E1975" s="2">
        <f>MACD!F1975</f>
        <v>4.7596952795164328E-2</v>
      </c>
      <c r="F1975" s="2">
        <f>'Moving Avg'!D1975</f>
        <v>2.4064199999999998</v>
      </c>
      <c r="G1975" s="2">
        <f>'Moving Avg'!F1975</f>
        <v>2.4654949999999993</v>
      </c>
      <c r="H1975" s="2">
        <f>'Moving Avg'!G1975</f>
        <v>2.5266259999999985</v>
      </c>
      <c r="I1975" s="2">
        <f>'Moving Avg'!H1975</f>
        <v>2.291231500000003</v>
      </c>
      <c r="J1975" s="6" t="str">
        <f>OBV!F1975</f>
        <v>BEARISH</v>
      </c>
      <c r="K1975" s="6" t="str">
        <f>OBV!G1975</f>
        <v>STRONG</v>
      </c>
      <c r="L1975" s="6" t="str">
        <f>OBV!H1975</f>
        <v>NEUTRAL</v>
      </c>
      <c r="M1975" s="8">
        <f t="shared" si="300"/>
        <v>25</v>
      </c>
      <c r="N1975" s="8">
        <f t="shared" si="301"/>
        <v>45</v>
      </c>
      <c r="O1975" s="8">
        <f t="shared" si="302"/>
        <v>50</v>
      </c>
      <c r="P1975" s="8">
        <f t="shared" si="303"/>
        <v>33</v>
      </c>
      <c r="Q1975" s="9">
        <f t="shared" si="304"/>
        <v>36.950000000000003</v>
      </c>
      <c r="R1975" s="9">
        <f t="shared" si="305"/>
        <v>39.75</v>
      </c>
      <c r="S1975" s="9">
        <f t="shared" si="306"/>
        <v>37.85</v>
      </c>
      <c r="T1975" s="9">
        <f t="shared" si="307"/>
        <v>38.25</v>
      </c>
      <c r="U1975" s="8">
        <f t="shared" si="308"/>
        <v>38.183333333333337</v>
      </c>
      <c r="V1975" s="8">
        <f t="shared" si="309"/>
        <v>38.200000000000003</v>
      </c>
    </row>
    <row r="1976" spans="1:22" ht="13.5" x14ac:dyDescent="0.25">
      <c r="A1976" s="3">
        <f>RSI!A1976</f>
        <v>44883</v>
      </c>
      <c r="B1976" s="2">
        <f>RSI!B1976</f>
        <v>2.4477000000000002</v>
      </c>
      <c r="C1976" s="2">
        <f>RSI!I1976</f>
        <v>48.114539560994054</v>
      </c>
      <c r="D1976" s="2">
        <f>MACD!E1976</f>
        <v>3.1689139881903916E-2</v>
      </c>
      <c r="E1976" s="2">
        <f>MACD!F1976</f>
        <v>4.441539021251225E-2</v>
      </c>
      <c r="F1976" s="2">
        <f>'Moving Avg'!D1976</f>
        <v>2.4064199999999998</v>
      </c>
      <c r="G1976" s="2">
        <f>'Moving Avg'!F1976</f>
        <v>2.4593999999999996</v>
      </c>
      <c r="H1976" s="2">
        <f>'Moving Avg'!G1976</f>
        <v>2.5193119999999989</v>
      </c>
      <c r="I1976" s="2">
        <f>'Moving Avg'!H1976</f>
        <v>2.2938575000000028</v>
      </c>
      <c r="J1976" s="6" t="str">
        <f>OBV!F1976</f>
        <v>BEARISH</v>
      </c>
      <c r="K1976" s="6" t="str">
        <f>OBV!G1976</f>
        <v>STRONG</v>
      </c>
      <c r="L1976" s="6" t="str">
        <f>OBV!H1976</f>
        <v>NEUTRAL</v>
      </c>
      <c r="M1976" s="8">
        <f t="shared" si="300"/>
        <v>25</v>
      </c>
      <c r="N1976" s="8">
        <f t="shared" si="301"/>
        <v>45</v>
      </c>
      <c r="O1976" s="8">
        <f t="shared" si="302"/>
        <v>50</v>
      </c>
      <c r="P1976" s="8">
        <f t="shared" si="303"/>
        <v>33</v>
      </c>
      <c r="Q1976" s="9">
        <f t="shared" si="304"/>
        <v>36.950000000000003</v>
      </c>
      <c r="R1976" s="9">
        <f t="shared" si="305"/>
        <v>39.75</v>
      </c>
      <c r="S1976" s="9">
        <f t="shared" si="306"/>
        <v>37.85</v>
      </c>
      <c r="T1976" s="9">
        <f t="shared" si="307"/>
        <v>38.25</v>
      </c>
      <c r="U1976" s="8">
        <f t="shared" si="308"/>
        <v>38.183333333333337</v>
      </c>
      <c r="V1976" s="8">
        <f t="shared" si="309"/>
        <v>38.200000000000003</v>
      </c>
    </row>
    <row r="1977" spans="1:22" ht="13.5" x14ac:dyDescent="0.25">
      <c r="A1977" s="3">
        <f>RSI!A1977</f>
        <v>44886</v>
      </c>
      <c r="B1977" s="2">
        <f>RSI!B1977</f>
        <v>2.3445</v>
      </c>
      <c r="C1977" s="2">
        <f>RSI!I1977</f>
        <v>40.087800358824637</v>
      </c>
      <c r="D1977" s="2">
        <f>MACD!E1977</f>
        <v>1.714847345980175E-2</v>
      </c>
      <c r="E1977" s="2">
        <f>MACD!F1977</f>
        <v>3.8962006861970148E-2</v>
      </c>
      <c r="F1977" s="2">
        <f>'Moving Avg'!D1977</f>
        <v>2.4064199999999998</v>
      </c>
      <c r="G1977" s="2">
        <f>'Moving Avg'!F1977</f>
        <v>2.4537749999999989</v>
      </c>
      <c r="H1977" s="2">
        <f>'Moving Avg'!G1977</f>
        <v>2.5123719999999983</v>
      </c>
      <c r="I1977" s="2">
        <f>'Moving Avg'!H1977</f>
        <v>2.2957800000000028</v>
      </c>
      <c r="J1977" s="6" t="str">
        <f>OBV!F1977</f>
        <v>BULLISH</v>
      </c>
      <c r="K1977" s="6" t="str">
        <f>OBV!G1977</f>
        <v>NEUTRAL</v>
      </c>
      <c r="L1977" s="6" t="str">
        <f>OBV!H1977</f>
        <v>NEUTRAL</v>
      </c>
      <c r="M1977" s="8">
        <f t="shared" si="300"/>
        <v>25</v>
      </c>
      <c r="N1977" s="8">
        <f t="shared" si="301"/>
        <v>100</v>
      </c>
      <c r="O1977" s="8">
        <f t="shared" si="302"/>
        <v>50</v>
      </c>
      <c r="P1977" s="8">
        <f t="shared" si="303"/>
        <v>49.5</v>
      </c>
      <c r="Q1977" s="9">
        <f t="shared" si="304"/>
        <v>58.674999999999997</v>
      </c>
      <c r="R1977" s="9">
        <f t="shared" si="305"/>
        <v>54.875</v>
      </c>
      <c r="S1977" s="9">
        <f t="shared" si="306"/>
        <v>53.525000000000006</v>
      </c>
      <c r="T1977" s="9">
        <f t="shared" si="307"/>
        <v>56.125</v>
      </c>
      <c r="U1977" s="8">
        <f t="shared" si="308"/>
        <v>55.691666666666663</v>
      </c>
      <c r="V1977" s="8">
        <f t="shared" si="309"/>
        <v>55.8</v>
      </c>
    </row>
    <row r="1978" spans="1:22" ht="13.5" x14ac:dyDescent="0.25">
      <c r="A1978" s="3">
        <f>RSI!A1978</f>
        <v>44887</v>
      </c>
      <c r="B1978" s="2">
        <f>RSI!B1978</f>
        <v>2.2412999999999998</v>
      </c>
      <c r="C1978" s="2">
        <f>RSI!I1978</f>
        <v>33.982550137026976</v>
      </c>
      <c r="D1978" s="2">
        <f>MACD!E1978</f>
        <v>2.9082156764880462E-2</v>
      </c>
      <c r="E1978" s="2">
        <f>MACD!F1978</f>
        <v>3.6986036842552208E-2</v>
      </c>
      <c r="F1978" s="2">
        <f>'Moving Avg'!D1978</f>
        <v>2.3857799999999996</v>
      </c>
      <c r="G1978" s="2">
        <f>'Moving Avg'!F1978</f>
        <v>2.4378299999999999</v>
      </c>
      <c r="H1978" s="2">
        <f>'Moving Avg'!G1978</f>
        <v>2.5046819999999985</v>
      </c>
      <c r="I1978" s="2">
        <f>'Moving Avg'!H1978</f>
        <v>2.2969050000000029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  <c r="M1978" s="8">
        <f t="shared" si="300"/>
        <v>25</v>
      </c>
      <c r="N1978" s="8">
        <f t="shared" si="301"/>
        <v>45</v>
      </c>
      <c r="O1978" s="8">
        <f t="shared" si="302"/>
        <v>50</v>
      </c>
      <c r="P1978" s="8">
        <f t="shared" si="303"/>
        <v>66.5</v>
      </c>
      <c r="Q1978" s="9">
        <f t="shared" si="304"/>
        <v>41.975000000000001</v>
      </c>
      <c r="R1978" s="9">
        <f t="shared" si="305"/>
        <v>48.125</v>
      </c>
      <c r="S1978" s="9">
        <f t="shared" si="306"/>
        <v>52.924999999999997</v>
      </c>
      <c r="T1978" s="9">
        <f t="shared" si="307"/>
        <v>46.625</v>
      </c>
      <c r="U1978" s="8">
        <f t="shared" si="308"/>
        <v>47.67499999999999</v>
      </c>
      <c r="V1978" s="8">
        <f t="shared" si="309"/>
        <v>47.412499999999994</v>
      </c>
    </row>
    <row r="1979" spans="1:22" ht="13.5" x14ac:dyDescent="0.25">
      <c r="A1979" s="3">
        <f>RSI!A1979</f>
        <v>44888</v>
      </c>
      <c r="B1979" s="2">
        <f>RSI!B1979</f>
        <v>2.1476000000000002</v>
      </c>
      <c r="C1979" s="2">
        <f>RSI!I1979</f>
        <v>29.577972945826303</v>
      </c>
      <c r="D1979" s="2">
        <f>MACD!E1979</f>
        <v>4.7393365545043142E-2</v>
      </c>
      <c r="E1979" s="2">
        <f>MACD!F1979</f>
        <v>3.9067502583050397E-2</v>
      </c>
      <c r="F1979" s="2">
        <f>'Moving Avg'!D1979</f>
        <v>2.3257600000000003</v>
      </c>
      <c r="G1979" s="2">
        <f>'Moving Avg'!F1979</f>
        <v>2.4172000000000002</v>
      </c>
      <c r="H1979" s="2">
        <f>'Moving Avg'!G1979</f>
        <v>2.4951179999999979</v>
      </c>
      <c r="I1979" s="2">
        <f>'Moving Avg'!H1979</f>
        <v>2.2971395000000028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  <c r="M1979" s="8">
        <f t="shared" si="300"/>
        <v>50</v>
      </c>
      <c r="N1979" s="8">
        <f t="shared" si="301"/>
        <v>0</v>
      </c>
      <c r="O1979" s="8">
        <f t="shared" si="302"/>
        <v>50</v>
      </c>
      <c r="P1979" s="8">
        <f t="shared" si="303"/>
        <v>16.5</v>
      </c>
      <c r="Q1979" s="9">
        <f t="shared" si="304"/>
        <v>27.475000000000001</v>
      </c>
      <c r="R1979" s="9">
        <f t="shared" si="305"/>
        <v>31.625</v>
      </c>
      <c r="S1979" s="9">
        <f t="shared" si="306"/>
        <v>27.425000000000001</v>
      </c>
      <c r="T1979" s="9">
        <f t="shared" si="307"/>
        <v>29.125</v>
      </c>
      <c r="U1979" s="8">
        <f t="shared" si="308"/>
        <v>28.841666666666669</v>
      </c>
      <c r="V1979" s="8">
        <f t="shared" si="309"/>
        <v>28.912500000000001</v>
      </c>
    </row>
    <row r="1980" spans="1:22" ht="13.5" x14ac:dyDescent="0.25">
      <c r="A1980" s="3">
        <f>RSI!A1980</f>
        <v>44889</v>
      </c>
      <c r="B1980" s="2">
        <f>RSI!B1980</f>
        <v>2.0537999999999998</v>
      </c>
      <c r="C1980" s="2">
        <f>RSI!I1980</f>
        <v>25.951688920731087</v>
      </c>
      <c r="D1980" s="2">
        <f>MACD!E1980</f>
        <v>7.1567750024713828E-2</v>
      </c>
      <c r="E1980" s="2">
        <f>MACD!F1980</f>
        <v>4.5567552071383091E-2</v>
      </c>
      <c r="F1980" s="2">
        <f>'Moving Avg'!D1980</f>
        <v>2.2469799999999998</v>
      </c>
      <c r="G1980" s="2">
        <f>'Moving Avg'!F1980</f>
        <v>2.3918799999999996</v>
      </c>
      <c r="H1980" s="2">
        <f>'Moving Avg'!G1980</f>
        <v>2.4846139999999983</v>
      </c>
      <c r="I1980" s="2">
        <f>'Moving Avg'!H1980</f>
        <v>2.296436000000003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  <c r="M1980" s="8">
        <f t="shared" si="300"/>
        <v>50</v>
      </c>
      <c r="N1980" s="8">
        <f t="shared" si="301"/>
        <v>0</v>
      </c>
      <c r="O1980" s="8">
        <f t="shared" si="302"/>
        <v>0</v>
      </c>
      <c r="P1980" s="8">
        <f t="shared" si="303"/>
        <v>16.5</v>
      </c>
      <c r="Q1980" s="9">
        <f t="shared" si="304"/>
        <v>19.975000000000001</v>
      </c>
      <c r="R1980" s="9">
        <f t="shared" si="305"/>
        <v>14.125</v>
      </c>
      <c r="S1980" s="9">
        <f t="shared" si="306"/>
        <v>14.925000000000001</v>
      </c>
      <c r="T1980" s="9">
        <f t="shared" si="307"/>
        <v>16.625</v>
      </c>
      <c r="U1980" s="8">
        <f t="shared" si="308"/>
        <v>16.341666666666669</v>
      </c>
      <c r="V1980" s="8">
        <f t="shared" si="309"/>
        <v>16.412500000000001</v>
      </c>
    </row>
    <row r="1981" spans="1:22" ht="13.5" x14ac:dyDescent="0.25">
      <c r="A1981" s="3">
        <f>RSI!A1981</f>
        <v>44890</v>
      </c>
      <c r="B1981" s="2">
        <f>RSI!B1981</f>
        <v>2.0537999999999998</v>
      </c>
      <c r="C1981" s="2">
        <f>RSI!I1981</f>
        <v>25.951688920731087</v>
      </c>
      <c r="D1981" s="2">
        <f>MACD!E1981</f>
        <v>9.418109683898912E-2</v>
      </c>
      <c r="E1981" s="2">
        <f>MACD!F1981</f>
        <v>5.5290261024904294E-2</v>
      </c>
      <c r="F1981" s="2">
        <f>'Moving Avg'!D1981</f>
        <v>2.1681999999999997</v>
      </c>
      <c r="G1981" s="2">
        <f>'Moving Avg'!F1981</f>
        <v>2.3665600000000002</v>
      </c>
      <c r="H1981" s="2">
        <f>'Moving Avg'!G1981</f>
        <v>2.4731739999999984</v>
      </c>
      <c r="I1981" s="2">
        <f>'Moving Avg'!H1981</f>
        <v>2.2953575000000028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  <c r="M1981" s="8">
        <f t="shared" si="300"/>
        <v>50</v>
      </c>
      <c r="N1981" s="8">
        <f t="shared" si="301"/>
        <v>0</v>
      </c>
      <c r="O1981" s="8">
        <f t="shared" si="302"/>
        <v>0</v>
      </c>
      <c r="P1981" s="8">
        <f t="shared" si="303"/>
        <v>16.5</v>
      </c>
      <c r="Q1981" s="9">
        <f t="shared" si="304"/>
        <v>19.975000000000001</v>
      </c>
      <c r="R1981" s="9">
        <f t="shared" si="305"/>
        <v>14.125</v>
      </c>
      <c r="S1981" s="9">
        <f t="shared" si="306"/>
        <v>14.925000000000001</v>
      </c>
      <c r="T1981" s="9">
        <f t="shared" si="307"/>
        <v>16.625</v>
      </c>
      <c r="U1981" s="8">
        <f t="shared" si="308"/>
        <v>16.341666666666669</v>
      </c>
      <c r="V1981" s="8">
        <f t="shared" si="309"/>
        <v>16.412500000000001</v>
      </c>
    </row>
    <row r="1982" spans="1:22" ht="13.5" x14ac:dyDescent="0.25">
      <c r="A1982" s="3">
        <f>RSI!A1982</f>
        <v>44893</v>
      </c>
      <c r="B1982" s="2">
        <f>RSI!B1982</f>
        <v>2.0537999999999998</v>
      </c>
      <c r="C1982" s="2">
        <f>RSI!I1982</f>
        <v>25.951688920731087</v>
      </c>
      <c r="D1982" s="2">
        <f>MACD!E1982</f>
        <v>9.9436783410413287E-2</v>
      </c>
      <c r="E1982" s="2">
        <f>MACD!F1982</f>
        <v>6.4119565502006093E-2</v>
      </c>
      <c r="F1982" s="2">
        <f>'Moving Avg'!D1982</f>
        <v>2.1100599999999998</v>
      </c>
      <c r="G1982" s="2">
        <f>'Moving Avg'!F1982</f>
        <v>2.3412400000000004</v>
      </c>
      <c r="H1982" s="2">
        <f>'Moving Avg'!G1982</f>
        <v>2.4617339999999985</v>
      </c>
      <c r="I1982" s="2">
        <f>'Moving Avg'!H1982</f>
        <v>2.2938100000000032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50</v>
      </c>
      <c r="N1982" s="8">
        <f t="shared" si="301"/>
        <v>0</v>
      </c>
      <c r="O1982" s="8">
        <f t="shared" si="302"/>
        <v>0</v>
      </c>
      <c r="P1982" s="8">
        <f t="shared" si="303"/>
        <v>16.5</v>
      </c>
      <c r="Q1982" s="9">
        <f t="shared" si="304"/>
        <v>19.975000000000001</v>
      </c>
      <c r="R1982" s="9">
        <f t="shared" si="305"/>
        <v>14.125</v>
      </c>
      <c r="S1982" s="9">
        <f t="shared" si="306"/>
        <v>14.925000000000001</v>
      </c>
      <c r="T1982" s="9">
        <f t="shared" si="307"/>
        <v>16.625</v>
      </c>
      <c r="U1982" s="8">
        <f t="shared" si="308"/>
        <v>16.341666666666669</v>
      </c>
      <c r="V1982" s="8">
        <f t="shared" si="309"/>
        <v>16.412500000000001</v>
      </c>
    </row>
    <row r="1983" spans="1:22" ht="13.5" x14ac:dyDescent="0.25">
      <c r="A1983" s="3">
        <f>RSI!A1983</f>
        <v>44894</v>
      </c>
      <c r="B1983" s="2">
        <f>RSI!B1983</f>
        <v>2.0537999999999998</v>
      </c>
      <c r="C1983" s="2">
        <f>RSI!I1983</f>
        <v>25.951688920731073</v>
      </c>
      <c r="D1983" s="2">
        <f>MACD!E1983</f>
        <v>0.10573412436055563</v>
      </c>
      <c r="E1983" s="2">
        <f>MACD!F1983</f>
        <v>7.2442477273715999E-2</v>
      </c>
      <c r="F1983" s="2">
        <f>'Moving Avg'!D1983</f>
        <v>2.0725600000000002</v>
      </c>
      <c r="G1983" s="2">
        <f>'Moving Avg'!F1983</f>
        <v>2.3215450000000009</v>
      </c>
      <c r="H1983" s="2">
        <f>'Moving Avg'!G1983</f>
        <v>2.4502939999999982</v>
      </c>
      <c r="I1983" s="2">
        <f>'Moving Avg'!H1983</f>
        <v>2.2922625000000032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  <c r="M1983" s="8">
        <f t="shared" si="300"/>
        <v>50</v>
      </c>
      <c r="N1983" s="8">
        <f t="shared" si="301"/>
        <v>0</v>
      </c>
      <c r="O1983" s="8">
        <f t="shared" si="302"/>
        <v>0</v>
      </c>
      <c r="P1983" s="8">
        <f t="shared" si="303"/>
        <v>16.5</v>
      </c>
      <c r="Q1983" s="9">
        <f t="shared" si="304"/>
        <v>19.975000000000001</v>
      </c>
      <c r="R1983" s="9">
        <f t="shared" si="305"/>
        <v>14.125</v>
      </c>
      <c r="S1983" s="9">
        <f t="shared" si="306"/>
        <v>14.925000000000001</v>
      </c>
      <c r="T1983" s="9">
        <f t="shared" si="307"/>
        <v>16.625</v>
      </c>
      <c r="U1983" s="8">
        <f t="shared" si="308"/>
        <v>16.341666666666669</v>
      </c>
      <c r="V1983" s="8">
        <f t="shared" si="309"/>
        <v>16.412500000000001</v>
      </c>
    </row>
    <row r="1984" spans="1:22" ht="13.5" x14ac:dyDescent="0.25">
      <c r="A1984" s="3">
        <f>RSI!A1984</f>
        <v>44895</v>
      </c>
      <c r="B1984" s="2">
        <f>RSI!B1984</f>
        <v>2.0537999999999998</v>
      </c>
      <c r="C1984" s="2">
        <f>RSI!I1984</f>
        <v>25.951688920731073</v>
      </c>
      <c r="D1984" s="2">
        <f>MACD!E1984</f>
        <v>0.12865273479886552</v>
      </c>
      <c r="E1984" s="2">
        <f>MACD!F1984</f>
        <v>8.3684528778745909E-2</v>
      </c>
      <c r="F1984" s="2">
        <f>'Moving Avg'!D1984</f>
        <v>2.0537999999999998</v>
      </c>
      <c r="G1984" s="2">
        <f>'Moving Avg'!F1984</f>
        <v>2.3027900000000008</v>
      </c>
      <c r="H1984" s="2">
        <f>'Moving Avg'!G1984</f>
        <v>2.4388539999999983</v>
      </c>
      <c r="I1984" s="2">
        <f>'Moving Avg'!H1984</f>
        <v>2.2907150000000036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  <c r="M1984" s="8">
        <f t="shared" si="300"/>
        <v>50</v>
      </c>
      <c r="N1984" s="8">
        <f t="shared" si="301"/>
        <v>0</v>
      </c>
      <c r="O1984" s="8">
        <f t="shared" si="302"/>
        <v>0</v>
      </c>
      <c r="P1984" s="8">
        <f t="shared" si="303"/>
        <v>16.5</v>
      </c>
      <c r="Q1984" s="9">
        <f t="shared" si="304"/>
        <v>19.975000000000001</v>
      </c>
      <c r="R1984" s="9">
        <f t="shared" si="305"/>
        <v>14.125</v>
      </c>
      <c r="S1984" s="9">
        <f t="shared" si="306"/>
        <v>14.925000000000001</v>
      </c>
      <c r="T1984" s="9">
        <f t="shared" si="307"/>
        <v>16.625</v>
      </c>
      <c r="U1984" s="8">
        <f t="shared" si="308"/>
        <v>16.341666666666669</v>
      </c>
      <c r="V1984" s="8">
        <f t="shared" si="309"/>
        <v>16.412500000000001</v>
      </c>
    </row>
    <row r="1985" spans="1:22" ht="13.5" x14ac:dyDescent="0.25">
      <c r="A1985" s="3">
        <f>RSI!A1985</f>
        <v>44896</v>
      </c>
      <c r="B1985" s="2">
        <f>RSI!B1985</f>
        <v>2.0537999999999998</v>
      </c>
      <c r="C1985" s="2">
        <f>RSI!I1985</f>
        <v>25.951688920731073</v>
      </c>
      <c r="D1985" s="2">
        <f>MACD!E1985</f>
        <v>0.14963167192518956</v>
      </c>
      <c r="E1985" s="2">
        <f>MACD!F1985</f>
        <v>9.6873957408034644E-2</v>
      </c>
      <c r="F1985" s="2">
        <f>'Moving Avg'!D1985</f>
        <v>2.0537999999999998</v>
      </c>
      <c r="G1985" s="2">
        <f>'Moving Avg'!F1985</f>
        <v>2.2835650000000007</v>
      </c>
      <c r="H1985" s="2">
        <f>'Moving Avg'!G1985</f>
        <v>2.4274139999999984</v>
      </c>
      <c r="I1985" s="2">
        <f>'Moving Avg'!H1985</f>
        <v>2.2889800000000036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50</v>
      </c>
      <c r="N1985" s="8">
        <f t="shared" si="301"/>
        <v>0</v>
      </c>
      <c r="O1985" s="8">
        <f t="shared" si="302"/>
        <v>0</v>
      </c>
      <c r="P1985" s="8">
        <f t="shared" si="303"/>
        <v>33</v>
      </c>
      <c r="Q1985" s="9">
        <f t="shared" si="304"/>
        <v>22.45</v>
      </c>
      <c r="R1985" s="9">
        <f t="shared" si="305"/>
        <v>18.25</v>
      </c>
      <c r="S1985" s="9">
        <f t="shared" si="306"/>
        <v>22.35</v>
      </c>
      <c r="T1985" s="9">
        <f t="shared" si="307"/>
        <v>20.75</v>
      </c>
      <c r="U1985" s="8">
        <f t="shared" si="308"/>
        <v>21.016666666666669</v>
      </c>
      <c r="V1985" s="8">
        <f t="shared" si="309"/>
        <v>20.950000000000003</v>
      </c>
    </row>
    <row r="1986" spans="1:22" ht="13.5" x14ac:dyDescent="0.25">
      <c r="A1986" s="3">
        <f>RSI!A1986</f>
        <v>44897</v>
      </c>
      <c r="B1986" s="2">
        <f>RSI!B1986</f>
        <v>2.0444</v>
      </c>
      <c r="C1986" s="2">
        <f>RSI!I1986</f>
        <v>25.463658023623012</v>
      </c>
      <c r="D1986" s="2">
        <f>MACD!E1986</f>
        <v>0.16954814207344748</v>
      </c>
      <c r="E1986" s="2">
        <f>MACD!F1986</f>
        <v>0.11140879434111722</v>
      </c>
      <c r="F1986" s="2">
        <f>'Moving Avg'!D1986</f>
        <v>2.05192</v>
      </c>
      <c r="G1986" s="2">
        <f>'Moving Avg'!F1986</f>
        <v>2.2634000000000012</v>
      </c>
      <c r="H1986" s="2">
        <f>'Moving Avg'!G1986</f>
        <v>2.4180359999999985</v>
      </c>
      <c r="I1986" s="2">
        <f>'Moving Avg'!H1986</f>
        <v>2.2871980000000036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ref="M1986:M2049" si="310">IF(C1986&lt;30,50, IF(C1986&gt;70, 0, 25))</f>
        <v>50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16.5</v>
      </c>
      <c r="Q1986" s="9">
        <f t="shared" si="304"/>
        <v>19.975000000000001</v>
      </c>
      <c r="R1986" s="9">
        <f t="shared" si="305"/>
        <v>14.125</v>
      </c>
      <c r="S1986" s="9">
        <f t="shared" si="306"/>
        <v>14.925000000000001</v>
      </c>
      <c r="T1986" s="9">
        <f t="shared" si="307"/>
        <v>16.625</v>
      </c>
      <c r="U1986" s="8">
        <f t="shared" si="308"/>
        <v>16.341666666666669</v>
      </c>
      <c r="V1986" s="8">
        <f t="shared" si="309"/>
        <v>16.412500000000001</v>
      </c>
    </row>
    <row r="1987" spans="1:22" ht="13.5" x14ac:dyDescent="0.25">
      <c r="A1987" s="3">
        <f>RSI!A1987</f>
        <v>44900</v>
      </c>
      <c r="B1987" s="2">
        <f>RSI!B1987</f>
        <v>2.0537999999999998</v>
      </c>
      <c r="C1987" s="2">
        <f>RSI!I1987</f>
        <v>26.94319909502758</v>
      </c>
      <c r="D1987" s="2">
        <f>MACD!E1987</f>
        <v>0.1712428335904761</v>
      </c>
      <c r="E1987" s="2">
        <f>MACD!F1987</f>
        <v>0.123375602190989</v>
      </c>
      <c r="F1987" s="2">
        <f>'Moving Avg'!D1987</f>
        <v>2.05192</v>
      </c>
      <c r="G1987" s="2">
        <f>'Moving Avg'!F1987</f>
        <v>2.2488650000000012</v>
      </c>
      <c r="H1987" s="2">
        <f>'Moving Avg'!G1987</f>
        <v>2.4103459999999983</v>
      </c>
      <c r="I1987" s="2">
        <f>'Moving Avg'!H1987</f>
        <v>2.2858385000000037</v>
      </c>
      <c r="J1987" s="6" t="str">
        <f>OBV!F1987</f>
        <v>BEARISH</v>
      </c>
      <c r="K1987" s="6" t="str">
        <f>OBV!G1987</f>
        <v>NEUTRAL</v>
      </c>
      <c r="L1987" s="6" t="str">
        <f>OBV!H1987</f>
        <v>NEUTRAL</v>
      </c>
      <c r="M1987" s="8">
        <f t="shared" si="310"/>
        <v>50</v>
      </c>
      <c r="N1987" s="8">
        <f t="shared" si="311"/>
        <v>0</v>
      </c>
      <c r="O1987" s="8">
        <f t="shared" si="312"/>
        <v>0</v>
      </c>
      <c r="P1987" s="8">
        <f t="shared" si="313"/>
        <v>16.5</v>
      </c>
      <c r="Q1987" s="9">
        <f t="shared" ref="Q1987:Q2050" si="314">0.35*M1987+N1987*0.35+O1987*0.15+P1987*0.15</f>
        <v>19.975000000000001</v>
      </c>
      <c r="R1987" s="9">
        <f t="shared" ref="R1987:R2050" si="315">M1987*0.2+N1987*0.2+O1987*0.35+P1987*0.25</f>
        <v>14.125</v>
      </c>
      <c r="S1987" s="9">
        <f t="shared" ref="S1987:S2050" si="316">M1987*0.15+N1987*0.15+O1987*0.25+P1987*0.45</f>
        <v>14.925000000000001</v>
      </c>
      <c r="T1987" s="9">
        <f t="shared" ref="T1987:T2050" si="317">0.25*SUM(M1987:P1987)</f>
        <v>16.625</v>
      </c>
      <c r="U1987" s="8">
        <f t="shared" ref="U1987:U2050" si="318">SUM(Q1987:S1987)/3</f>
        <v>16.341666666666669</v>
      </c>
      <c r="V1987" s="8">
        <f t="shared" ref="V1987:V2050" si="319">SUM(Q1987:T1987)/4</f>
        <v>16.412500000000001</v>
      </c>
    </row>
    <row r="1988" spans="1:22" ht="13.5" x14ac:dyDescent="0.25">
      <c r="A1988" s="3">
        <f>RSI!A1988</f>
        <v>44901</v>
      </c>
      <c r="B1988" s="2">
        <f>RSI!B1988</f>
        <v>2.0537999999999998</v>
      </c>
      <c r="C1988" s="2">
        <f>RSI!I1988</f>
        <v>26.94319909502758</v>
      </c>
      <c r="D1988" s="2">
        <f>MACD!E1988</f>
        <v>0.15805499550734492</v>
      </c>
      <c r="E1988" s="2">
        <f>MACD!F1988</f>
        <v>0.1303114808542602</v>
      </c>
      <c r="F1988" s="2">
        <f>'Moving Avg'!D1988</f>
        <v>2.05192</v>
      </c>
      <c r="G1988" s="2">
        <f>'Moving Avg'!F1988</f>
        <v>2.2291700000000008</v>
      </c>
      <c r="H1988" s="2">
        <f>'Moving Avg'!G1988</f>
        <v>2.4013439999999981</v>
      </c>
      <c r="I1988" s="2">
        <f>'Moving Avg'!H1988</f>
        <v>2.2845725000000034</v>
      </c>
      <c r="J1988" s="6" t="str">
        <f>OBV!F1988</f>
        <v>BEARISH</v>
      </c>
      <c r="K1988" s="6" t="str">
        <f>OBV!G1988</f>
        <v>NEUTRAL</v>
      </c>
      <c r="L1988" s="6" t="str">
        <f>OBV!H1988</f>
        <v>NEUTRAL</v>
      </c>
      <c r="M1988" s="8">
        <f t="shared" si="310"/>
        <v>50</v>
      </c>
      <c r="N1988" s="8">
        <f t="shared" si="311"/>
        <v>0</v>
      </c>
      <c r="O1988" s="8">
        <f t="shared" si="312"/>
        <v>0</v>
      </c>
      <c r="P1988" s="8">
        <f t="shared" si="313"/>
        <v>16.5</v>
      </c>
      <c r="Q1988" s="9">
        <f t="shared" si="314"/>
        <v>19.975000000000001</v>
      </c>
      <c r="R1988" s="9">
        <f t="shared" si="315"/>
        <v>14.125</v>
      </c>
      <c r="S1988" s="9">
        <f t="shared" si="316"/>
        <v>14.925000000000001</v>
      </c>
      <c r="T1988" s="9">
        <f t="shared" si="317"/>
        <v>16.625</v>
      </c>
      <c r="U1988" s="8">
        <f t="shared" si="318"/>
        <v>16.341666666666669</v>
      </c>
      <c r="V1988" s="8">
        <f t="shared" si="319"/>
        <v>16.412500000000001</v>
      </c>
    </row>
    <row r="1989" spans="1:22" ht="13.5" x14ac:dyDescent="0.25">
      <c r="A1989" s="3">
        <f>RSI!A1989</f>
        <v>44902</v>
      </c>
      <c r="B1989" s="2">
        <f>RSI!B1989</f>
        <v>2.0537999999999998</v>
      </c>
      <c r="C1989" s="2">
        <f>RSI!I1989</f>
        <v>26.94319909502758</v>
      </c>
      <c r="D1989" s="2">
        <f>MACD!E1989</f>
        <v>0.13364281472418149</v>
      </c>
      <c r="E1989" s="2">
        <f>MACD!F1989</f>
        <v>0.13097774762824446</v>
      </c>
      <c r="F1989" s="2">
        <f>'Moving Avg'!D1989</f>
        <v>2.05192</v>
      </c>
      <c r="G1989" s="2">
        <f>'Moving Avg'!F1989</f>
        <v>2.2094750000000003</v>
      </c>
      <c r="H1989" s="2">
        <f>'Moving Avg'!G1989</f>
        <v>2.3921539999999983</v>
      </c>
      <c r="I1989" s="2">
        <f>'Moving Avg'!H1989</f>
        <v>2.2838225000000039</v>
      </c>
      <c r="J1989" s="6" t="str">
        <f>OBV!F1989</f>
        <v>BEARISH</v>
      </c>
      <c r="K1989" s="6" t="str">
        <f>OBV!G1989</f>
        <v>NEUTRAL</v>
      </c>
      <c r="L1989" s="6" t="str">
        <f>OBV!H1989</f>
        <v>NEUTRAL</v>
      </c>
      <c r="M1989" s="8">
        <f t="shared" si="310"/>
        <v>50</v>
      </c>
      <c r="N1989" s="8">
        <f t="shared" si="311"/>
        <v>0</v>
      </c>
      <c r="O1989" s="8">
        <f t="shared" si="312"/>
        <v>0</v>
      </c>
      <c r="P1989" s="8">
        <f t="shared" si="313"/>
        <v>16.5</v>
      </c>
      <c r="Q1989" s="9">
        <f t="shared" si="314"/>
        <v>19.975000000000001</v>
      </c>
      <c r="R1989" s="9">
        <f t="shared" si="315"/>
        <v>14.125</v>
      </c>
      <c r="S1989" s="9">
        <f t="shared" si="316"/>
        <v>14.925000000000001</v>
      </c>
      <c r="T1989" s="9">
        <f t="shared" si="317"/>
        <v>16.625</v>
      </c>
      <c r="U1989" s="8">
        <f t="shared" si="318"/>
        <v>16.341666666666669</v>
      </c>
      <c r="V1989" s="8">
        <f t="shared" si="319"/>
        <v>16.412500000000001</v>
      </c>
    </row>
    <row r="1990" spans="1:22" ht="13.5" x14ac:dyDescent="0.25">
      <c r="A1990" s="3">
        <f>RSI!A1990</f>
        <v>44903</v>
      </c>
      <c r="B1990" s="2">
        <f>RSI!B1990</f>
        <v>2.1194000000000002</v>
      </c>
      <c r="C1990" s="2">
        <f>RSI!I1990</f>
        <v>37.718894338011147</v>
      </c>
      <c r="D1990" s="2">
        <f>MACD!E1990</f>
        <v>9.4772384598065251E-2</v>
      </c>
      <c r="E1990" s="2">
        <f>MACD!F1990</f>
        <v>0.12373667502220863</v>
      </c>
      <c r="F1990" s="2">
        <f>'Moving Avg'!D1990</f>
        <v>2.0650400000000002</v>
      </c>
      <c r="G1990" s="2">
        <f>'Moving Avg'!F1990</f>
        <v>2.19306</v>
      </c>
      <c r="H1990" s="2">
        <f>'Moving Avg'!G1990</f>
        <v>2.3865259999999981</v>
      </c>
      <c r="I1990" s="2">
        <f>'Moving Avg'!H1990</f>
        <v>2.2829315000000037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0"/>
        <v>25</v>
      </c>
      <c r="N1990" s="8">
        <f t="shared" si="311"/>
        <v>100</v>
      </c>
      <c r="O1990" s="8">
        <f t="shared" si="312"/>
        <v>0</v>
      </c>
      <c r="P1990" s="8">
        <f t="shared" si="313"/>
        <v>83.5</v>
      </c>
      <c r="Q1990" s="9">
        <f t="shared" si="314"/>
        <v>56.274999999999999</v>
      </c>
      <c r="R1990" s="9">
        <f t="shared" si="315"/>
        <v>45.875</v>
      </c>
      <c r="S1990" s="9">
        <f t="shared" si="316"/>
        <v>56.325000000000003</v>
      </c>
      <c r="T1990" s="9">
        <f t="shared" si="317"/>
        <v>52.125</v>
      </c>
      <c r="U1990" s="8">
        <f t="shared" si="318"/>
        <v>52.82500000000001</v>
      </c>
      <c r="V1990" s="8">
        <f t="shared" si="319"/>
        <v>52.650000000000006</v>
      </c>
    </row>
    <row r="1991" spans="1:22" ht="13.5" x14ac:dyDescent="0.25">
      <c r="A1991" s="3">
        <f>RSI!A1991</f>
        <v>44904</v>
      </c>
      <c r="B1991" s="2">
        <f>RSI!B1991</f>
        <v>2.1381999999999999</v>
      </c>
      <c r="C1991" s="2">
        <f>RSI!I1991</f>
        <v>40.430624010484919</v>
      </c>
      <c r="D1991" s="2">
        <f>MACD!E1991</f>
        <v>6.1098145785888569E-2</v>
      </c>
      <c r="E1991" s="2">
        <f>MACD!F1991</f>
        <v>0.11120896917494462</v>
      </c>
      <c r="F1991" s="2">
        <f>'Moving Avg'!D1991</f>
        <v>2.0837999999999997</v>
      </c>
      <c r="G1991" s="2">
        <f>'Moving Avg'!F1991</f>
        <v>2.1775849999999997</v>
      </c>
      <c r="H1991" s="2">
        <f>'Moving Avg'!G1991</f>
        <v>2.3799619999999986</v>
      </c>
      <c r="I1991" s="2">
        <f>'Moving Avg'!H1991</f>
        <v>2.2820875000000038</v>
      </c>
      <c r="J1991" s="6" t="str">
        <f>OBV!F1991</f>
        <v>BULLISH</v>
      </c>
      <c r="K1991" s="6" t="str">
        <f>OBV!G1991</f>
        <v>WEAK</v>
      </c>
      <c r="L1991" s="6" t="str">
        <f>OBV!H1991</f>
        <v>CONFIRMED BULLISH</v>
      </c>
      <c r="M1991" s="8">
        <f t="shared" si="310"/>
        <v>25</v>
      </c>
      <c r="N1991" s="8">
        <f t="shared" si="311"/>
        <v>100</v>
      </c>
      <c r="O1991" s="8">
        <f t="shared" si="312"/>
        <v>0</v>
      </c>
      <c r="P1991" s="8">
        <f t="shared" si="313"/>
        <v>67</v>
      </c>
      <c r="Q1991" s="9">
        <f t="shared" si="314"/>
        <v>53.8</v>
      </c>
      <c r="R1991" s="9">
        <f t="shared" si="315"/>
        <v>41.75</v>
      </c>
      <c r="S1991" s="9">
        <f t="shared" si="316"/>
        <v>48.900000000000006</v>
      </c>
      <c r="T1991" s="9">
        <f t="shared" si="317"/>
        <v>48</v>
      </c>
      <c r="U1991" s="8">
        <f t="shared" si="318"/>
        <v>48.15</v>
      </c>
      <c r="V1991" s="8">
        <f t="shared" si="319"/>
        <v>48.112499999999997</v>
      </c>
    </row>
    <row r="1992" spans="1:22" ht="13.5" x14ac:dyDescent="0.25">
      <c r="A1992" s="3">
        <f>RSI!A1992</f>
        <v>44907</v>
      </c>
      <c r="B1992" s="2">
        <f>RSI!B1992</f>
        <v>2.1381999999999999</v>
      </c>
      <c r="C1992" s="2">
        <f>RSI!I1992</f>
        <v>40.430624010484919</v>
      </c>
      <c r="D1992" s="2">
        <f>MACD!E1992</f>
        <v>3.3057096622092885E-2</v>
      </c>
      <c r="E1992" s="2">
        <f>MACD!F1992</f>
        <v>9.5578594664374281E-2</v>
      </c>
      <c r="F1992" s="2">
        <f>'Moving Avg'!D1992</f>
        <v>2.1006799999999997</v>
      </c>
      <c r="G1992" s="2">
        <f>'Moving Avg'!F1992</f>
        <v>2.1672699999999994</v>
      </c>
      <c r="H1992" s="2">
        <f>'Moving Avg'!G1992</f>
        <v>2.3747099999999985</v>
      </c>
      <c r="I1992" s="2">
        <f>'Moving Avg'!H1992</f>
        <v>2.2812435000000035</v>
      </c>
      <c r="J1992" s="6" t="str">
        <f>OBV!F1992</f>
        <v>BULLISH</v>
      </c>
      <c r="K1992" s="6" t="str">
        <f>OBV!G1992</f>
        <v>WEAK</v>
      </c>
      <c r="L1992" s="6" t="str">
        <f>OBV!H1992</f>
        <v>CONFIRMED BULLISH</v>
      </c>
      <c r="M1992" s="8">
        <f t="shared" si="310"/>
        <v>25</v>
      </c>
      <c r="N1992" s="8">
        <f t="shared" si="311"/>
        <v>100</v>
      </c>
      <c r="O1992" s="8">
        <f t="shared" si="312"/>
        <v>0</v>
      </c>
      <c r="P1992" s="8">
        <f t="shared" si="313"/>
        <v>67</v>
      </c>
      <c r="Q1992" s="9">
        <f t="shared" si="314"/>
        <v>53.8</v>
      </c>
      <c r="R1992" s="9">
        <f t="shared" si="315"/>
        <v>41.75</v>
      </c>
      <c r="S1992" s="9">
        <f t="shared" si="316"/>
        <v>48.900000000000006</v>
      </c>
      <c r="T1992" s="9">
        <f t="shared" si="317"/>
        <v>48</v>
      </c>
      <c r="U1992" s="8">
        <f t="shared" si="318"/>
        <v>48.15</v>
      </c>
      <c r="V1992" s="8">
        <f t="shared" si="319"/>
        <v>48.112499999999997</v>
      </c>
    </row>
    <row r="1993" spans="1:22" ht="13.5" x14ac:dyDescent="0.25">
      <c r="A1993" s="3">
        <f>RSI!A1993</f>
        <v>44908</v>
      </c>
      <c r="B1993" s="2">
        <f>RSI!B1993</f>
        <v>2.1381999999999999</v>
      </c>
      <c r="C1993" s="2">
        <f>RSI!I1993</f>
        <v>40.430624010484919</v>
      </c>
      <c r="D1993" s="2">
        <f>MACD!E1993</f>
        <v>9.7490712473575769E-3</v>
      </c>
      <c r="E1993" s="2">
        <f>MACD!F1993</f>
        <v>7.8412689980970951E-2</v>
      </c>
      <c r="F1993" s="2">
        <f>'Moving Avg'!D1993</f>
        <v>2.1175599999999997</v>
      </c>
      <c r="G1993" s="2">
        <f>'Moving Avg'!F1993</f>
        <v>2.1569549999999991</v>
      </c>
      <c r="H1993" s="2">
        <f>'Moving Avg'!G1993</f>
        <v>2.3694579999999981</v>
      </c>
      <c r="I1993" s="2">
        <f>'Moving Avg'!H1993</f>
        <v>2.2803995000000032</v>
      </c>
      <c r="J1993" s="6" t="str">
        <f>OBV!F1993</f>
        <v>BULLISH</v>
      </c>
      <c r="K1993" s="6" t="str">
        <f>OBV!G1993</f>
        <v>WEAK</v>
      </c>
      <c r="L1993" s="6" t="str">
        <f>OBV!H1993</f>
        <v>CONFIRMED BULLISH</v>
      </c>
      <c r="M1993" s="8">
        <f t="shared" si="310"/>
        <v>25</v>
      </c>
      <c r="N1993" s="8">
        <f t="shared" si="311"/>
        <v>100</v>
      </c>
      <c r="O1993" s="8">
        <f t="shared" si="312"/>
        <v>0</v>
      </c>
      <c r="P1993" s="8">
        <f t="shared" si="313"/>
        <v>67</v>
      </c>
      <c r="Q1993" s="9">
        <f t="shared" si="314"/>
        <v>53.8</v>
      </c>
      <c r="R1993" s="9">
        <f t="shared" si="315"/>
        <v>41.75</v>
      </c>
      <c r="S1993" s="9">
        <f t="shared" si="316"/>
        <v>48.900000000000006</v>
      </c>
      <c r="T1993" s="9">
        <f t="shared" si="317"/>
        <v>48</v>
      </c>
      <c r="U1993" s="8">
        <f t="shared" si="318"/>
        <v>48.15</v>
      </c>
      <c r="V1993" s="8">
        <f t="shared" si="319"/>
        <v>48.112499999999997</v>
      </c>
    </row>
    <row r="1994" spans="1:22" ht="13.5" x14ac:dyDescent="0.25">
      <c r="A1994" s="3">
        <f>RSI!A1994</f>
        <v>44909</v>
      </c>
      <c r="B1994" s="2">
        <f>RSI!B1994</f>
        <v>2.1381999999999999</v>
      </c>
      <c r="C1994" s="2">
        <f>RSI!I1994</f>
        <v>40.430624010484919</v>
      </c>
      <c r="D1994" s="2">
        <f>MACD!E1994</f>
        <v>-9.5851260832451324E-3</v>
      </c>
      <c r="E1994" s="2">
        <f>MACD!F1994</f>
        <v>6.081312676812773E-2</v>
      </c>
      <c r="F1994" s="2">
        <f>'Moving Avg'!D1994</f>
        <v>2.1344399999999997</v>
      </c>
      <c r="G1994" s="2">
        <f>'Moving Avg'!F1994</f>
        <v>2.1414799999999992</v>
      </c>
      <c r="H1994" s="2">
        <f>'Moving Avg'!G1994</f>
        <v>2.362143999999998</v>
      </c>
      <c r="I1994" s="2">
        <f>'Moving Avg'!H1994</f>
        <v>2.2795555000000034</v>
      </c>
      <c r="J1994" s="6" t="str">
        <f>OBV!F1994</f>
        <v>BULLISH</v>
      </c>
      <c r="K1994" s="6" t="str">
        <f>OBV!G1994</f>
        <v>WEAK</v>
      </c>
      <c r="L1994" s="6" t="str">
        <f>OBV!H1994</f>
        <v>CONFIRMED BULLISH</v>
      </c>
      <c r="M1994" s="8">
        <f t="shared" si="310"/>
        <v>25</v>
      </c>
      <c r="N1994" s="8">
        <f t="shared" si="311"/>
        <v>100</v>
      </c>
      <c r="O1994" s="8">
        <f t="shared" si="312"/>
        <v>0</v>
      </c>
      <c r="P1994" s="8">
        <f t="shared" si="313"/>
        <v>67</v>
      </c>
      <c r="Q1994" s="9">
        <f t="shared" si="314"/>
        <v>53.8</v>
      </c>
      <c r="R1994" s="9">
        <f t="shared" si="315"/>
        <v>41.75</v>
      </c>
      <c r="S1994" s="9">
        <f t="shared" si="316"/>
        <v>48.900000000000006</v>
      </c>
      <c r="T1994" s="9">
        <f t="shared" si="317"/>
        <v>48</v>
      </c>
      <c r="U1994" s="8">
        <f t="shared" si="318"/>
        <v>48.15</v>
      </c>
      <c r="V1994" s="8">
        <f t="shared" si="319"/>
        <v>48.112499999999997</v>
      </c>
    </row>
    <row r="1995" spans="1:22" ht="13.5" x14ac:dyDescent="0.25">
      <c r="A1995" s="3">
        <f>RSI!A1995</f>
        <v>44910</v>
      </c>
      <c r="B1995" s="2">
        <f>RSI!B1995</f>
        <v>2.1381999999999999</v>
      </c>
      <c r="C1995" s="2">
        <f>RSI!I1995</f>
        <v>40.430624010484919</v>
      </c>
      <c r="D1995" s="2">
        <f>MACD!E1995</f>
        <v>-2.5585592640461119E-2</v>
      </c>
      <c r="E1995" s="2">
        <f>MACD!F1995</f>
        <v>4.3533382886409962E-2</v>
      </c>
      <c r="F1995" s="2">
        <f>'Moving Avg'!D1995</f>
        <v>2.1381999999999999</v>
      </c>
      <c r="G1995" s="2">
        <f>'Moving Avg'!F1995</f>
        <v>2.1260049999999988</v>
      </c>
      <c r="H1995" s="2">
        <f>'Moving Avg'!G1995</f>
        <v>2.3537039999999982</v>
      </c>
      <c r="I1995" s="2">
        <f>'Moving Avg'!H1995</f>
        <v>2.2787115000000036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  <c r="M1995" s="8">
        <f t="shared" si="310"/>
        <v>25</v>
      </c>
      <c r="N1995" s="8">
        <f t="shared" si="311"/>
        <v>100</v>
      </c>
      <c r="O1995" s="8">
        <f t="shared" si="312"/>
        <v>0</v>
      </c>
      <c r="P1995" s="8">
        <f t="shared" si="313"/>
        <v>83.5</v>
      </c>
      <c r="Q1995" s="9">
        <f t="shared" si="314"/>
        <v>56.274999999999999</v>
      </c>
      <c r="R1995" s="9">
        <f t="shared" si="315"/>
        <v>45.875</v>
      </c>
      <c r="S1995" s="9">
        <f t="shared" si="316"/>
        <v>56.325000000000003</v>
      </c>
      <c r="T1995" s="9">
        <f t="shared" si="317"/>
        <v>52.125</v>
      </c>
      <c r="U1995" s="8">
        <f t="shared" si="318"/>
        <v>52.82500000000001</v>
      </c>
      <c r="V1995" s="8">
        <f t="shared" si="319"/>
        <v>52.650000000000006</v>
      </c>
    </row>
    <row r="1996" spans="1:22" ht="13.5" x14ac:dyDescent="0.25">
      <c r="A1996" s="3">
        <f>RSI!A1996</f>
        <v>44911</v>
      </c>
      <c r="B1996" s="2">
        <f>RSI!B1996</f>
        <v>2.1381999999999999</v>
      </c>
      <c r="C1996" s="2">
        <f>RSI!I1996</f>
        <v>40.430624010484919</v>
      </c>
      <c r="D1996" s="2">
        <f>MACD!E1996</f>
        <v>-4.0237974215026728E-2</v>
      </c>
      <c r="E1996" s="2">
        <f>MACD!F1996</f>
        <v>2.6779111466122628E-2</v>
      </c>
      <c r="F1996" s="2">
        <f>'Moving Avg'!D1996</f>
        <v>2.1381999999999999</v>
      </c>
      <c r="G1996" s="2">
        <f>'Moving Avg'!F1996</f>
        <v>2.1105299999999989</v>
      </c>
      <c r="H1996" s="2">
        <f>'Moving Avg'!G1996</f>
        <v>2.3430139999999979</v>
      </c>
      <c r="I1996" s="2">
        <f>'Moving Avg'!H1996</f>
        <v>2.2778675000000033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25</v>
      </c>
      <c r="N1996" s="8">
        <f t="shared" si="311"/>
        <v>100</v>
      </c>
      <c r="O1996" s="8">
        <f t="shared" si="312"/>
        <v>0</v>
      </c>
      <c r="P1996" s="8">
        <f t="shared" si="313"/>
        <v>33</v>
      </c>
      <c r="Q1996" s="9">
        <f t="shared" si="314"/>
        <v>48.7</v>
      </c>
      <c r="R1996" s="9">
        <f t="shared" si="315"/>
        <v>33.25</v>
      </c>
      <c r="S1996" s="9">
        <f t="shared" si="316"/>
        <v>33.6</v>
      </c>
      <c r="T1996" s="9">
        <f t="shared" si="317"/>
        <v>39.5</v>
      </c>
      <c r="U1996" s="8">
        <f t="shared" si="318"/>
        <v>38.516666666666673</v>
      </c>
      <c r="V1996" s="8">
        <f t="shared" si="319"/>
        <v>38.762500000000003</v>
      </c>
    </row>
    <row r="1997" spans="1:22" ht="13.5" x14ac:dyDescent="0.25">
      <c r="A1997" s="3">
        <f>RSI!A1997</f>
        <v>44914</v>
      </c>
      <c r="B1997" s="2">
        <f>RSI!B1997</f>
        <v>2.1381999999999999</v>
      </c>
      <c r="C1997" s="2">
        <f>RSI!I1997</f>
        <v>40.430624010484919</v>
      </c>
      <c r="D1997" s="2">
        <f>MACD!E1997</f>
        <v>-5.0881999959031088E-2</v>
      </c>
      <c r="E1997" s="2">
        <f>MACD!F1997</f>
        <v>1.1246889181091886E-2</v>
      </c>
      <c r="F1997" s="2">
        <f>'Moving Avg'!D1997</f>
        <v>2.1381999999999999</v>
      </c>
      <c r="G1997" s="2">
        <f>'Moving Avg'!F1997</f>
        <v>2.1002149999999995</v>
      </c>
      <c r="H1997" s="2">
        <f>'Moving Avg'!G1997</f>
        <v>2.3325099999999979</v>
      </c>
      <c r="I1997" s="2">
        <f>'Moving Avg'!H1997</f>
        <v>2.2775395000000032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25</v>
      </c>
      <c r="N1997" s="8">
        <f t="shared" si="311"/>
        <v>100</v>
      </c>
      <c r="O1997" s="8">
        <f t="shared" si="312"/>
        <v>0</v>
      </c>
      <c r="P1997" s="8">
        <f t="shared" si="313"/>
        <v>33</v>
      </c>
      <c r="Q1997" s="9">
        <f t="shared" si="314"/>
        <v>48.7</v>
      </c>
      <c r="R1997" s="9">
        <f t="shared" si="315"/>
        <v>33.25</v>
      </c>
      <c r="S1997" s="9">
        <f t="shared" si="316"/>
        <v>33.6</v>
      </c>
      <c r="T1997" s="9">
        <f t="shared" si="317"/>
        <v>39.5</v>
      </c>
      <c r="U1997" s="8">
        <f t="shared" si="318"/>
        <v>38.516666666666673</v>
      </c>
      <c r="V1997" s="8">
        <f t="shared" si="319"/>
        <v>38.762500000000003</v>
      </c>
    </row>
    <row r="1998" spans="1:22" ht="13.5" x14ac:dyDescent="0.25">
      <c r="A1998" s="3">
        <f>RSI!A1998</f>
        <v>44915</v>
      </c>
      <c r="B1998" s="2">
        <f>RSI!B1998</f>
        <v>2.1381999999999999</v>
      </c>
      <c r="C1998" s="2">
        <f>RSI!I1998</f>
        <v>40.430624010484919</v>
      </c>
      <c r="D1998" s="2">
        <f>MACD!E1998</f>
        <v>-5.9603307878589362E-2</v>
      </c>
      <c r="E1998" s="2">
        <f>MACD!F1998</f>
        <v>-2.9231502308443638E-3</v>
      </c>
      <c r="F1998" s="2">
        <f>'Moving Avg'!D1998</f>
        <v>2.1381999999999999</v>
      </c>
      <c r="G1998" s="2">
        <f>'Moving Avg'!F1998</f>
        <v>2.0950599999999993</v>
      </c>
      <c r="H1998" s="2">
        <f>'Moving Avg'!G1998</f>
        <v>2.3221939999999979</v>
      </c>
      <c r="I1998" s="2">
        <f>'Moving Avg'!H1998</f>
        <v>2.2767895000000031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25</v>
      </c>
      <c r="N1998" s="8">
        <f t="shared" si="311"/>
        <v>100</v>
      </c>
      <c r="O1998" s="8">
        <f t="shared" si="312"/>
        <v>0</v>
      </c>
      <c r="P1998" s="8">
        <f t="shared" si="313"/>
        <v>33</v>
      </c>
      <c r="Q1998" s="9">
        <f t="shared" si="314"/>
        <v>48.7</v>
      </c>
      <c r="R1998" s="9">
        <f t="shared" si="315"/>
        <v>33.25</v>
      </c>
      <c r="S1998" s="9">
        <f t="shared" si="316"/>
        <v>33.6</v>
      </c>
      <c r="T1998" s="9">
        <f t="shared" si="317"/>
        <v>39.5</v>
      </c>
      <c r="U1998" s="8">
        <f t="shared" si="318"/>
        <v>38.516666666666673</v>
      </c>
      <c r="V1998" s="8">
        <f t="shared" si="319"/>
        <v>38.762500000000003</v>
      </c>
    </row>
    <row r="1999" spans="1:22" ht="13.5" x14ac:dyDescent="0.25">
      <c r="A1999" s="3">
        <f>RSI!A1999</f>
        <v>44916</v>
      </c>
      <c r="B1999" s="2">
        <f>RSI!B1999</f>
        <v>2.1381999999999999</v>
      </c>
      <c r="C1999" s="2">
        <f>RSI!I1999</f>
        <v>40.430624010484919</v>
      </c>
      <c r="D1999" s="2">
        <f>MACD!E1999</f>
        <v>-6.6718824819798073E-2</v>
      </c>
      <c r="E1999" s="2">
        <f>MACD!F1999</f>
        <v>-1.5682285148635105E-2</v>
      </c>
      <c r="F1999" s="2">
        <f>'Moving Avg'!D1999</f>
        <v>2.1381999999999999</v>
      </c>
      <c r="G1999" s="2">
        <f>'Moving Avg'!F1999</f>
        <v>2.0945899999999993</v>
      </c>
      <c r="H1999" s="2">
        <f>'Moving Avg'!G1999</f>
        <v>2.3118779999999979</v>
      </c>
      <c r="I1999" s="2">
        <f>'Moving Avg'!H1999</f>
        <v>2.2760395000000031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25</v>
      </c>
      <c r="N1999" s="8">
        <f t="shared" si="311"/>
        <v>100</v>
      </c>
      <c r="O1999" s="8">
        <f t="shared" si="312"/>
        <v>0</v>
      </c>
      <c r="P1999" s="8">
        <f t="shared" si="313"/>
        <v>33</v>
      </c>
      <c r="Q1999" s="9">
        <f t="shared" si="314"/>
        <v>48.7</v>
      </c>
      <c r="R1999" s="9">
        <f t="shared" si="315"/>
        <v>33.25</v>
      </c>
      <c r="S1999" s="9">
        <f t="shared" si="316"/>
        <v>33.6</v>
      </c>
      <c r="T1999" s="9">
        <f t="shared" si="317"/>
        <v>39.5</v>
      </c>
      <c r="U1999" s="8">
        <f t="shared" si="318"/>
        <v>38.516666666666673</v>
      </c>
      <c r="V1999" s="8">
        <f t="shared" si="319"/>
        <v>38.762500000000003</v>
      </c>
    </row>
    <row r="2000" spans="1:22" ht="13.5" x14ac:dyDescent="0.25">
      <c r="A2000" s="3">
        <f>RSI!A2000</f>
        <v>44917</v>
      </c>
      <c r="B2000" s="2">
        <f>RSI!B2000</f>
        <v>2.1381999999999999</v>
      </c>
      <c r="C2000" s="2">
        <f>RSI!I2000</f>
        <v>40.430624010484927</v>
      </c>
      <c r="D2000" s="2">
        <f>MACD!E2000</f>
        <v>-6.240284721168754E-2</v>
      </c>
      <c r="E2000" s="2">
        <f>MACD!F2000</f>
        <v>-2.5026397561245594E-2</v>
      </c>
      <c r="F2000" s="2">
        <f>'Moving Avg'!D2000</f>
        <v>2.1381999999999999</v>
      </c>
      <c r="G2000" s="2">
        <f>'Moving Avg'!F2000</f>
        <v>2.0988099999999994</v>
      </c>
      <c r="H2000" s="2">
        <f>'Moving Avg'!G2000</f>
        <v>2.3038139999999978</v>
      </c>
      <c r="I2000" s="2">
        <f>'Moving Avg'!H2000</f>
        <v>2.2752895000000031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25</v>
      </c>
      <c r="N2000" s="8">
        <f t="shared" si="311"/>
        <v>100</v>
      </c>
      <c r="O2000" s="8">
        <f t="shared" si="312"/>
        <v>0</v>
      </c>
      <c r="P2000" s="8">
        <f t="shared" si="313"/>
        <v>33</v>
      </c>
      <c r="Q2000" s="9">
        <f t="shared" si="314"/>
        <v>48.7</v>
      </c>
      <c r="R2000" s="9">
        <f t="shared" si="315"/>
        <v>33.25</v>
      </c>
      <c r="S2000" s="9">
        <f t="shared" si="316"/>
        <v>33.6</v>
      </c>
      <c r="T2000" s="9">
        <f t="shared" si="317"/>
        <v>39.5</v>
      </c>
      <c r="U2000" s="8">
        <f t="shared" si="318"/>
        <v>38.516666666666673</v>
      </c>
      <c r="V2000" s="8">
        <f t="shared" si="319"/>
        <v>38.762500000000003</v>
      </c>
    </row>
    <row r="2001" spans="1:22" ht="13.5" x14ac:dyDescent="0.25">
      <c r="A2001" s="3">
        <f>RSI!A2001</f>
        <v>44918</v>
      </c>
      <c r="B2001" s="2">
        <f>RSI!B2001</f>
        <v>2.1381999999999999</v>
      </c>
      <c r="C2001" s="2">
        <f>RSI!I2001</f>
        <v>40.430624010484919</v>
      </c>
      <c r="D2001" s="2">
        <f>MACD!E2001</f>
        <v>-5.5632177037678421E-2</v>
      </c>
      <c r="E2001" s="2">
        <f>MACD!F2001</f>
        <v>-3.1147553456532161E-2</v>
      </c>
      <c r="F2001" s="2">
        <f>'Moving Avg'!D2001</f>
        <v>2.1381999999999999</v>
      </c>
      <c r="G2001" s="2">
        <f>'Moving Avg'!F2001</f>
        <v>2.1030299999999995</v>
      </c>
      <c r="H2001" s="2">
        <f>'Moving Avg'!G2001</f>
        <v>2.2968739999999981</v>
      </c>
      <c r="I2001" s="2">
        <f>'Moving Avg'!H2001</f>
        <v>2.2745395000000026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25</v>
      </c>
      <c r="N2001" s="8">
        <f t="shared" si="311"/>
        <v>100</v>
      </c>
      <c r="O2001" s="8">
        <f t="shared" si="312"/>
        <v>0</v>
      </c>
      <c r="P2001" s="8">
        <f t="shared" si="313"/>
        <v>33</v>
      </c>
      <c r="Q2001" s="9">
        <f t="shared" si="314"/>
        <v>48.7</v>
      </c>
      <c r="R2001" s="9">
        <f t="shared" si="315"/>
        <v>33.25</v>
      </c>
      <c r="S2001" s="9">
        <f t="shared" si="316"/>
        <v>33.6</v>
      </c>
      <c r="T2001" s="9">
        <f t="shared" si="317"/>
        <v>39.5</v>
      </c>
      <c r="U2001" s="8">
        <f t="shared" si="318"/>
        <v>38.516666666666673</v>
      </c>
      <c r="V2001" s="8">
        <f t="shared" si="319"/>
        <v>38.762500000000003</v>
      </c>
    </row>
    <row r="2002" spans="1:22" ht="13.5" x14ac:dyDescent="0.25">
      <c r="A2002" s="3">
        <f>RSI!A2002</f>
        <v>44921</v>
      </c>
      <c r="B2002" s="2">
        <f>RSI!B2002</f>
        <v>2.1381999999999999</v>
      </c>
      <c r="C2002" s="2">
        <f>RSI!I2002</f>
        <v>40.430624010484919</v>
      </c>
      <c r="D2002" s="2">
        <f>MACD!E2002</f>
        <v>-4.9693535994934201E-2</v>
      </c>
      <c r="E2002" s="2">
        <f>MACD!F2002</f>
        <v>-3.485674996421257E-2</v>
      </c>
      <c r="F2002" s="2">
        <f>'Moving Avg'!D2002</f>
        <v>2.1381999999999999</v>
      </c>
      <c r="G2002" s="2">
        <f>'Moving Avg'!F2002</f>
        <v>2.1072499999999996</v>
      </c>
      <c r="H2002" s="2">
        <f>'Moving Avg'!G2002</f>
        <v>2.2878719999999984</v>
      </c>
      <c r="I2002" s="2">
        <f>'Moving Avg'!H2002</f>
        <v>2.2742580000000028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25</v>
      </c>
      <c r="N2002" s="8">
        <f t="shared" si="311"/>
        <v>45</v>
      </c>
      <c r="O2002" s="8">
        <f t="shared" si="312"/>
        <v>0</v>
      </c>
      <c r="P2002" s="8">
        <f t="shared" si="313"/>
        <v>33</v>
      </c>
      <c r="Q2002" s="9">
        <f t="shared" si="314"/>
        <v>29.45</v>
      </c>
      <c r="R2002" s="9">
        <f t="shared" si="315"/>
        <v>22.25</v>
      </c>
      <c r="S2002" s="9">
        <f t="shared" si="316"/>
        <v>25.35</v>
      </c>
      <c r="T2002" s="9">
        <f t="shared" si="317"/>
        <v>25.75</v>
      </c>
      <c r="U2002" s="8">
        <f t="shared" si="318"/>
        <v>25.683333333333337</v>
      </c>
      <c r="V2002" s="8">
        <f t="shared" si="319"/>
        <v>25.700000000000003</v>
      </c>
    </row>
    <row r="2003" spans="1:22" ht="13.5" x14ac:dyDescent="0.25">
      <c r="A2003" s="3">
        <f>RSI!A2003</f>
        <v>44922</v>
      </c>
      <c r="B2003" s="2">
        <f>RSI!B2003</f>
        <v>2.1381999999999999</v>
      </c>
      <c r="C2003" s="2">
        <f>RSI!I2003</f>
        <v>40.430624010484919</v>
      </c>
      <c r="D2003" s="2">
        <f>MACD!E2003</f>
        <v>-4.4474446448682148E-2</v>
      </c>
      <c r="E2003" s="2">
        <f>MACD!F2003</f>
        <v>-3.6780289261106491E-2</v>
      </c>
      <c r="F2003" s="2">
        <f>'Moving Avg'!D2003</f>
        <v>2.1381999999999999</v>
      </c>
      <c r="G2003" s="2">
        <f>'Moving Avg'!F2003</f>
        <v>2.1114699999999997</v>
      </c>
      <c r="H2003" s="2">
        <f>'Moving Avg'!G2003</f>
        <v>2.2788699999999982</v>
      </c>
      <c r="I2003" s="2">
        <f>'Moving Avg'!H2003</f>
        <v>2.2739765000000021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25</v>
      </c>
      <c r="N2003" s="8">
        <f t="shared" si="311"/>
        <v>45</v>
      </c>
      <c r="O2003" s="8">
        <f t="shared" si="312"/>
        <v>0</v>
      </c>
      <c r="P2003" s="8">
        <f t="shared" si="313"/>
        <v>33</v>
      </c>
      <c r="Q2003" s="9">
        <f t="shared" si="314"/>
        <v>29.45</v>
      </c>
      <c r="R2003" s="9">
        <f t="shared" si="315"/>
        <v>22.25</v>
      </c>
      <c r="S2003" s="9">
        <f t="shared" si="316"/>
        <v>25.35</v>
      </c>
      <c r="T2003" s="9">
        <f t="shared" si="317"/>
        <v>25.75</v>
      </c>
      <c r="U2003" s="8">
        <f t="shared" si="318"/>
        <v>25.683333333333337</v>
      </c>
      <c r="V2003" s="8">
        <f t="shared" si="319"/>
        <v>25.700000000000003</v>
      </c>
    </row>
    <row r="2004" spans="1:22" ht="13.5" x14ac:dyDescent="0.25">
      <c r="A2004" s="3">
        <f>RSI!A2004</f>
        <v>44923</v>
      </c>
      <c r="B2004" s="2">
        <f>RSI!B2004</f>
        <v>2.0444</v>
      </c>
      <c r="C2004" s="2">
        <f>RSI!I2004</f>
        <v>25.763589300184719</v>
      </c>
      <c r="D2004" s="2">
        <f>MACD!E2004</f>
        <v>-3.2930436730693735E-2</v>
      </c>
      <c r="E2004" s="2">
        <f>MACD!F2004</f>
        <v>-3.6010318755023946E-2</v>
      </c>
      <c r="F2004" s="2">
        <f>'Moving Avg'!D2004</f>
        <v>2.11944</v>
      </c>
      <c r="G2004" s="2">
        <f>'Moving Avg'!F2004</f>
        <v>2.1110000000000002</v>
      </c>
      <c r="H2004" s="2">
        <f>'Moving Avg'!G2004</f>
        <v>2.2702419999999979</v>
      </c>
      <c r="I2004" s="2">
        <f>'Moving Avg'!H2004</f>
        <v>2.2727575000000022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33</v>
      </c>
      <c r="Q2004" s="9">
        <f t="shared" si="314"/>
        <v>22.45</v>
      </c>
      <c r="R2004" s="9">
        <f t="shared" si="315"/>
        <v>18.25</v>
      </c>
      <c r="S2004" s="9">
        <f t="shared" si="316"/>
        <v>22.35</v>
      </c>
      <c r="T2004" s="9">
        <f t="shared" si="317"/>
        <v>20.75</v>
      </c>
      <c r="U2004" s="8">
        <f t="shared" si="318"/>
        <v>21.016666666666669</v>
      </c>
      <c r="V2004" s="8">
        <f t="shared" si="319"/>
        <v>20.950000000000003</v>
      </c>
    </row>
    <row r="2005" spans="1:22" ht="13.5" x14ac:dyDescent="0.25">
      <c r="A2005" s="3">
        <f>RSI!A2005</f>
        <v>44924</v>
      </c>
      <c r="B2005" s="2">
        <f>RSI!B2005</f>
        <v>1.96</v>
      </c>
      <c r="C2005" s="2">
        <f>RSI!I2005</f>
        <v>19.062607106426967</v>
      </c>
      <c r="D2005" s="2">
        <f>MACD!E2005</f>
        <v>-1.6189911319384187E-2</v>
      </c>
      <c r="E2005" s="2">
        <f>MACD!F2005</f>
        <v>-3.2046237267895995E-2</v>
      </c>
      <c r="F2005" s="2">
        <f>'Moving Avg'!D2005</f>
        <v>2.0838000000000001</v>
      </c>
      <c r="G2005" s="2">
        <f>'Moving Avg'!F2005</f>
        <v>2.1063100000000001</v>
      </c>
      <c r="H2005" s="2">
        <f>'Moving Avg'!G2005</f>
        <v>2.2587999999999981</v>
      </c>
      <c r="I2005" s="2">
        <f>'Moving Avg'!H2005</f>
        <v>2.2711165000000024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33</v>
      </c>
      <c r="Q2005" s="9">
        <f t="shared" si="314"/>
        <v>22.45</v>
      </c>
      <c r="R2005" s="9">
        <f t="shared" si="315"/>
        <v>18.25</v>
      </c>
      <c r="S2005" s="9">
        <f t="shared" si="316"/>
        <v>22.35</v>
      </c>
      <c r="T2005" s="9">
        <f t="shared" si="317"/>
        <v>20.75</v>
      </c>
      <c r="U2005" s="8">
        <f t="shared" si="318"/>
        <v>21.016666666666669</v>
      </c>
      <c r="V2005" s="8">
        <f t="shared" si="319"/>
        <v>20.950000000000003</v>
      </c>
    </row>
    <row r="2006" spans="1:22" ht="13.5" x14ac:dyDescent="0.25">
      <c r="A2006" s="3">
        <f>RSI!A2006</f>
        <v>44925</v>
      </c>
      <c r="B2006" s="2">
        <f>RSI!B2006</f>
        <v>1.8755999999999999</v>
      </c>
      <c r="C2006" s="2">
        <f>RSI!I2006</f>
        <v>14.891470860421336</v>
      </c>
      <c r="D2006" s="2">
        <f>MACD!E2006</f>
        <v>5.3930064395548705E-3</v>
      </c>
      <c r="E2006" s="2">
        <f>MACD!F2006</f>
        <v>-2.4558388526405822E-2</v>
      </c>
      <c r="F2006" s="2">
        <f>'Moving Avg'!D2006</f>
        <v>2.0312799999999998</v>
      </c>
      <c r="G2006" s="2">
        <f>'Moving Avg'!F2006</f>
        <v>2.0978700000000003</v>
      </c>
      <c r="H2006" s="2">
        <f>'Moving Avg'!G2006</f>
        <v>2.2449199999999987</v>
      </c>
      <c r="I2006" s="2">
        <f>'Moving Avg'!H2006</f>
        <v>2.2695220000000025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33</v>
      </c>
      <c r="Q2006" s="9">
        <f t="shared" si="314"/>
        <v>22.45</v>
      </c>
      <c r="R2006" s="9">
        <f t="shared" si="315"/>
        <v>18.25</v>
      </c>
      <c r="S2006" s="9">
        <f t="shared" si="316"/>
        <v>22.35</v>
      </c>
      <c r="T2006" s="9">
        <f t="shared" si="317"/>
        <v>20.75</v>
      </c>
      <c r="U2006" s="8">
        <f t="shared" si="318"/>
        <v>21.016666666666669</v>
      </c>
      <c r="V2006" s="8">
        <f t="shared" si="319"/>
        <v>20.950000000000003</v>
      </c>
    </row>
    <row r="2007" spans="1:22" ht="13.5" x14ac:dyDescent="0.25">
      <c r="A2007" s="3">
        <f>RSI!A2007</f>
        <v>44928</v>
      </c>
      <c r="B2007" s="2">
        <f>RSI!B2007</f>
        <v>1.96</v>
      </c>
      <c r="C2007" s="2">
        <f>RSI!I2007</f>
        <v>31.122139484136866</v>
      </c>
      <c r="D2007" s="2">
        <f>MACD!E2007</f>
        <v>1.8981981818329885E-2</v>
      </c>
      <c r="E2007" s="2">
        <f>MACD!F2007</f>
        <v>-1.5850314457458683E-2</v>
      </c>
      <c r="F2007" s="2">
        <f>'Moving Avg'!D2007</f>
        <v>1.9956400000000003</v>
      </c>
      <c r="G2007" s="2">
        <f>'Moving Avg'!F2007</f>
        <v>2.0931800000000007</v>
      </c>
      <c r="H2007" s="2">
        <f>'Moving Avg'!G2007</f>
        <v>2.2349799999999984</v>
      </c>
      <c r="I2007" s="2">
        <f>'Moving Avg'!H2007</f>
        <v>2.2688185000000023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  <c r="M2007" s="8">
        <f t="shared" si="310"/>
        <v>25</v>
      </c>
      <c r="N2007" s="8">
        <f t="shared" si="311"/>
        <v>0</v>
      </c>
      <c r="O2007" s="8">
        <f t="shared" si="312"/>
        <v>0</v>
      </c>
      <c r="P2007" s="8">
        <f t="shared" si="313"/>
        <v>66.5</v>
      </c>
      <c r="Q2007" s="9">
        <f t="shared" si="314"/>
        <v>18.725000000000001</v>
      </c>
      <c r="R2007" s="9">
        <f t="shared" si="315"/>
        <v>21.625</v>
      </c>
      <c r="S2007" s="9">
        <f t="shared" si="316"/>
        <v>33.674999999999997</v>
      </c>
      <c r="T2007" s="9">
        <f t="shared" si="317"/>
        <v>22.875</v>
      </c>
      <c r="U2007" s="8">
        <f t="shared" si="318"/>
        <v>24.675000000000001</v>
      </c>
      <c r="V2007" s="8">
        <f t="shared" si="319"/>
        <v>24.225000000000001</v>
      </c>
    </row>
    <row r="2008" spans="1:22" ht="13.5" x14ac:dyDescent="0.25">
      <c r="A2008" s="3">
        <f>RSI!A2008</f>
        <v>44929</v>
      </c>
      <c r="B2008" s="2">
        <f>RSI!B2008</f>
        <v>1.8755999999999999</v>
      </c>
      <c r="C2008" s="2">
        <f>RSI!I2008</f>
        <v>25.819462157905576</v>
      </c>
      <c r="D2008" s="2">
        <f>MACD!E2008</f>
        <v>3.7694917151349649E-2</v>
      </c>
      <c r="E2008" s="2">
        <f>MACD!F2008</f>
        <v>-5.141268135697017E-3</v>
      </c>
      <c r="F2008" s="2">
        <f>'Moving Avg'!D2008</f>
        <v>1.94312</v>
      </c>
      <c r="G2008" s="2">
        <f>'Moving Avg'!F2008</f>
        <v>2.0842700000000005</v>
      </c>
      <c r="H2008" s="2">
        <f>'Moving Avg'!G2008</f>
        <v>2.2212879999999995</v>
      </c>
      <c r="I2008" s="2">
        <f>'Moving Avg'!H2008</f>
        <v>2.2676930000000022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16.5</v>
      </c>
      <c r="Q2008" s="9">
        <f t="shared" si="314"/>
        <v>19.975000000000001</v>
      </c>
      <c r="R2008" s="9">
        <f t="shared" si="315"/>
        <v>14.125</v>
      </c>
      <c r="S2008" s="9">
        <f t="shared" si="316"/>
        <v>14.925000000000001</v>
      </c>
      <c r="T2008" s="9">
        <f t="shared" si="317"/>
        <v>16.625</v>
      </c>
      <c r="U2008" s="8">
        <f t="shared" si="318"/>
        <v>16.341666666666669</v>
      </c>
      <c r="V2008" s="8">
        <f t="shared" si="319"/>
        <v>16.412500000000001</v>
      </c>
    </row>
    <row r="2009" spans="1:22" ht="13.5" x14ac:dyDescent="0.25">
      <c r="A2009" s="3">
        <f>RSI!A2009</f>
        <v>44930</v>
      </c>
      <c r="B2009" s="2">
        <f>RSI!B2009</f>
        <v>1.7911999999999999</v>
      </c>
      <c r="C2009" s="2">
        <f>RSI!I2009</f>
        <v>21.816390706978453</v>
      </c>
      <c r="D2009" s="2">
        <f>MACD!E2009</f>
        <v>6.1170921561534364E-2</v>
      </c>
      <c r="E2009" s="2">
        <f>MACD!F2009</f>
        <v>8.1211698037492591E-3</v>
      </c>
      <c r="F2009" s="2">
        <f>'Moving Avg'!D2009</f>
        <v>1.8924800000000002</v>
      </c>
      <c r="G2009" s="2">
        <f>'Moving Avg'!F2009</f>
        <v>2.0711399999999998</v>
      </c>
      <c r="H2009" s="2">
        <f>'Moving Avg'!G2009</f>
        <v>2.2059079999999995</v>
      </c>
      <c r="I2009" s="2">
        <f>'Moving Avg'!H2009</f>
        <v>2.2656765000000023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33</v>
      </c>
      <c r="Q2009" s="9">
        <f t="shared" si="314"/>
        <v>22.45</v>
      </c>
      <c r="R2009" s="9">
        <f t="shared" si="315"/>
        <v>18.25</v>
      </c>
      <c r="S2009" s="9">
        <f t="shared" si="316"/>
        <v>22.35</v>
      </c>
      <c r="T2009" s="9">
        <f t="shared" si="317"/>
        <v>20.75</v>
      </c>
      <c r="U2009" s="8">
        <f t="shared" si="318"/>
        <v>21.016666666666669</v>
      </c>
      <c r="V2009" s="8">
        <f t="shared" si="319"/>
        <v>20.950000000000003</v>
      </c>
    </row>
    <row r="2010" spans="1:22" ht="13.5" x14ac:dyDescent="0.25">
      <c r="A2010" s="3">
        <f>RSI!A2010</f>
        <v>44931</v>
      </c>
      <c r="B2010" s="2">
        <f>RSI!B2010</f>
        <v>1.8662000000000001</v>
      </c>
      <c r="C2010" s="2">
        <f>RSI!I2010</f>
        <v>31.917825589495024</v>
      </c>
      <c r="D2010" s="2">
        <f>MACD!E2010</f>
        <v>7.7265558389326028E-2</v>
      </c>
      <c r="E2010" s="2">
        <f>MACD!F2010</f>
        <v>2.1950047520864616E-2</v>
      </c>
      <c r="F2010" s="2">
        <f>'Moving Avg'!D2010</f>
        <v>1.8737200000000001</v>
      </c>
      <c r="G2010" s="2">
        <f>'Moving Avg'!F2010</f>
        <v>2.0584800000000003</v>
      </c>
      <c r="H2010" s="2">
        <f>'Moving Avg'!G2010</f>
        <v>2.1920279999999996</v>
      </c>
      <c r="I2010" s="2">
        <f>'Moving Avg'!H2010</f>
        <v>2.2638945000000019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  <c r="M2010" s="8">
        <f t="shared" si="310"/>
        <v>25</v>
      </c>
      <c r="N2010" s="8">
        <f t="shared" si="311"/>
        <v>0</v>
      </c>
      <c r="O2010" s="8">
        <f t="shared" si="312"/>
        <v>0</v>
      </c>
      <c r="P2010" s="8">
        <f t="shared" si="313"/>
        <v>33</v>
      </c>
      <c r="Q2010" s="9">
        <f t="shared" si="314"/>
        <v>13.7</v>
      </c>
      <c r="R2010" s="9">
        <f t="shared" si="315"/>
        <v>13.25</v>
      </c>
      <c r="S2010" s="9">
        <f t="shared" si="316"/>
        <v>18.600000000000001</v>
      </c>
      <c r="T2010" s="9">
        <f t="shared" si="317"/>
        <v>14.5</v>
      </c>
      <c r="U2010" s="8">
        <f t="shared" si="318"/>
        <v>15.183333333333332</v>
      </c>
      <c r="V2010" s="8">
        <f t="shared" si="319"/>
        <v>15.012499999999999</v>
      </c>
    </row>
    <row r="2011" spans="1:22" ht="13.5" x14ac:dyDescent="0.25">
      <c r="A2011" s="3">
        <f>RSI!A2011</f>
        <v>44932</v>
      </c>
      <c r="B2011" s="2">
        <f>RSI!B2011</f>
        <v>1.9412</v>
      </c>
      <c r="C2011" s="2">
        <f>RSI!I2011</f>
        <v>40.233708153980224</v>
      </c>
      <c r="D2011" s="2">
        <f>MACD!E2011</f>
        <v>8.6538956947973311E-2</v>
      </c>
      <c r="E2011" s="2">
        <f>MACD!F2011</f>
        <v>3.4867829406286355E-2</v>
      </c>
      <c r="F2011" s="2">
        <f>'Moving Avg'!D2011</f>
        <v>1.8868399999999999</v>
      </c>
      <c r="G2011" s="2">
        <f>'Moving Avg'!F2011</f>
        <v>2.0486300000000002</v>
      </c>
      <c r="H2011" s="2">
        <f>'Moving Avg'!G2011</f>
        <v>2.1796479999999998</v>
      </c>
      <c r="I2011" s="2">
        <f>'Moving Avg'!H2011</f>
        <v>2.2624875000000015</v>
      </c>
      <c r="J2011" s="6" t="str">
        <f>OBV!F2011</f>
        <v>BEARISH</v>
      </c>
      <c r="K2011" s="6" t="str">
        <f>OBV!G2011</f>
        <v>STRONG</v>
      </c>
      <c r="L2011" s="6" t="str">
        <f>OBV!H2011</f>
        <v>BEARISH DIVERGENCE</v>
      </c>
      <c r="M2011" s="8">
        <f t="shared" si="310"/>
        <v>25</v>
      </c>
      <c r="N2011" s="8">
        <f t="shared" si="311"/>
        <v>0</v>
      </c>
      <c r="O2011" s="8">
        <f t="shared" si="312"/>
        <v>0</v>
      </c>
      <c r="P2011" s="8">
        <f t="shared" si="313"/>
        <v>33</v>
      </c>
      <c r="Q2011" s="9">
        <f t="shared" si="314"/>
        <v>13.7</v>
      </c>
      <c r="R2011" s="9">
        <f t="shared" si="315"/>
        <v>13.25</v>
      </c>
      <c r="S2011" s="9">
        <f t="shared" si="316"/>
        <v>18.600000000000001</v>
      </c>
      <c r="T2011" s="9">
        <f t="shared" si="317"/>
        <v>14.5</v>
      </c>
      <c r="U2011" s="8">
        <f t="shared" si="318"/>
        <v>15.183333333333332</v>
      </c>
      <c r="V2011" s="8">
        <f t="shared" si="319"/>
        <v>15.012499999999999</v>
      </c>
    </row>
    <row r="2012" spans="1:22" ht="13.5" x14ac:dyDescent="0.25">
      <c r="A2012" s="3">
        <f>RSI!A2012</f>
        <v>44935</v>
      </c>
      <c r="B2012" s="2">
        <f>RSI!B2012</f>
        <v>1.8568</v>
      </c>
      <c r="C2012" s="2">
        <f>RSI!I2012</f>
        <v>35.045961322755105</v>
      </c>
      <c r="D2012" s="2">
        <f>MACD!E2012</f>
        <v>0.10131510730648063</v>
      </c>
      <c r="E2012" s="2">
        <f>MACD!F2012</f>
        <v>4.8157284986325211E-2</v>
      </c>
      <c r="F2012" s="2">
        <f>'Moving Avg'!D2012</f>
        <v>1.8661999999999999</v>
      </c>
      <c r="G2012" s="2">
        <f>'Moving Avg'!F2012</f>
        <v>2.0345599999999999</v>
      </c>
      <c r="H2012" s="2">
        <f>'Moving Avg'!G2012</f>
        <v>2.1655800000000003</v>
      </c>
      <c r="I2012" s="2">
        <f>'Moving Avg'!H2012</f>
        <v>2.2606585000000017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  <c r="M2012" s="8">
        <f t="shared" si="310"/>
        <v>25</v>
      </c>
      <c r="N2012" s="8">
        <f t="shared" si="311"/>
        <v>0</v>
      </c>
      <c r="O2012" s="8">
        <f t="shared" si="312"/>
        <v>0</v>
      </c>
      <c r="P2012" s="8">
        <f t="shared" si="313"/>
        <v>33</v>
      </c>
      <c r="Q2012" s="9">
        <f t="shared" si="314"/>
        <v>13.7</v>
      </c>
      <c r="R2012" s="9">
        <f t="shared" si="315"/>
        <v>13.25</v>
      </c>
      <c r="S2012" s="9">
        <f t="shared" si="316"/>
        <v>18.600000000000001</v>
      </c>
      <c r="T2012" s="9">
        <f t="shared" si="317"/>
        <v>14.5</v>
      </c>
      <c r="U2012" s="8">
        <f t="shared" si="318"/>
        <v>15.183333333333332</v>
      </c>
      <c r="V2012" s="8">
        <f t="shared" si="319"/>
        <v>15.012499999999999</v>
      </c>
    </row>
    <row r="2013" spans="1:22" ht="13.5" x14ac:dyDescent="0.25">
      <c r="A2013" s="3">
        <f>RSI!A2013</f>
        <v>44936</v>
      </c>
      <c r="B2013" s="2">
        <f>RSI!B2013</f>
        <v>1.7911999999999999</v>
      </c>
      <c r="C2013" s="2">
        <f>RSI!I2013</f>
        <v>31.631979821691047</v>
      </c>
      <c r="D2013" s="2">
        <f>MACD!E2013</f>
        <v>0.11980337203401259</v>
      </c>
      <c r="E2013" s="2">
        <f>MACD!F2013</f>
        <v>6.2486502395862689E-2</v>
      </c>
      <c r="F2013" s="2">
        <f>'Moving Avg'!D2013</f>
        <v>1.8493200000000001</v>
      </c>
      <c r="G2013" s="2">
        <f>'Moving Avg'!F2013</f>
        <v>2.0172099999999999</v>
      </c>
      <c r="H2013" s="2">
        <f>'Moving Avg'!G2013</f>
        <v>2.1524500000000004</v>
      </c>
      <c r="I2013" s="2">
        <f>'Moving Avg'!H2013</f>
        <v>2.2585015000000017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  <c r="M2013" s="8">
        <f t="shared" si="310"/>
        <v>25</v>
      </c>
      <c r="N2013" s="8">
        <f t="shared" si="311"/>
        <v>0</v>
      </c>
      <c r="O2013" s="8">
        <f t="shared" si="312"/>
        <v>0</v>
      </c>
      <c r="P2013" s="8">
        <f t="shared" si="313"/>
        <v>33</v>
      </c>
      <c r="Q2013" s="9">
        <f t="shared" si="314"/>
        <v>13.7</v>
      </c>
      <c r="R2013" s="9">
        <f t="shared" si="315"/>
        <v>13.25</v>
      </c>
      <c r="S2013" s="9">
        <f t="shared" si="316"/>
        <v>18.600000000000001</v>
      </c>
      <c r="T2013" s="9">
        <f t="shared" si="317"/>
        <v>14.5</v>
      </c>
      <c r="U2013" s="8">
        <f t="shared" si="318"/>
        <v>15.183333333333332</v>
      </c>
      <c r="V2013" s="8">
        <f t="shared" si="319"/>
        <v>15.012499999999999</v>
      </c>
    </row>
    <row r="2014" spans="1:22" ht="13.5" x14ac:dyDescent="0.25">
      <c r="A2014" s="3">
        <f>RSI!A2014</f>
        <v>44937</v>
      </c>
      <c r="B2014" s="2">
        <f>RSI!B2014</f>
        <v>1.8662000000000001</v>
      </c>
      <c r="C2014" s="2">
        <f>RSI!I2014</f>
        <v>38.95387331488525</v>
      </c>
      <c r="D2014" s="2">
        <f>MACD!E2014</f>
        <v>0.11689129030163414</v>
      </c>
      <c r="E2014" s="2">
        <f>MACD!F2014</f>
        <v>7.3367459977016977E-2</v>
      </c>
      <c r="F2014" s="2">
        <f>'Moving Avg'!D2014</f>
        <v>1.86432</v>
      </c>
      <c r="G2014" s="2">
        <f>'Moving Avg'!F2014</f>
        <v>2.0036100000000001</v>
      </c>
      <c r="H2014" s="2">
        <f>'Moving Avg'!G2014</f>
        <v>2.1411960000000003</v>
      </c>
      <c r="I2014" s="2">
        <f>'Moving Avg'!H2014</f>
        <v>2.2567195000000013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  <c r="M2014" s="8">
        <f t="shared" si="310"/>
        <v>25</v>
      </c>
      <c r="N2014" s="8">
        <f t="shared" si="311"/>
        <v>0</v>
      </c>
      <c r="O2014" s="8">
        <f t="shared" si="312"/>
        <v>0</v>
      </c>
      <c r="P2014" s="8">
        <f t="shared" si="313"/>
        <v>16.5</v>
      </c>
      <c r="Q2014" s="9">
        <f t="shared" si="314"/>
        <v>11.225</v>
      </c>
      <c r="R2014" s="9">
        <f t="shared" si="315"/>
        <v>9.125</v>
      </c>
      <c r="S2014" s="9">
        <f t="shared" si="316"/>
        <v>11.175000000000001</v>
      </c>
      <c r="T2014" s="9">
        <f t="shared" si="317"/>
        <v>10.375</v>
      </c>
      <c r="U2014" s="8">
        <f t="shared" si="318"/>
        <v>10.508333333333335</v>
      </c>
      <c r="V2014" s="8">
        <f t="shared" si="319"/>
        <v>10.475000000000001</v>
      </c>
    </row>
    <row r="2015" spans="1:22" ht="13.5" x14ac:dyDescent="0.25">
      <c r="A2015" s="3">
        <f>RSI!A2015</f>
        <v>44938</v>
      </c>
      <c r="B2015" s="2">
        <f>RSI!B2015</f>
        <v>1.7911999999999999</v>
      </c>
      <c r="C2015" s="2">
        <f>RSI!I2015</f>
        <v>34.925766045309587</v>
      </c>
      <c r="D2015" s="2">
        <f>MACD!E2015</f>
        <v>0.10787935971015128</v>
      </c>
      <c r="E2015" s="2">
        <f>MACD!F2015</f>
        <v>8.0269839923643838E-2</v>
      </c>
      <c r="F2015" s="2">
        <f>'Moving Avg'!D2015</f>
        <v>1.8493200000000001</v>
      </c>
      <c r="G2015" s="2">
        <f>'Moving Avg'!F2015</f>
        <v>1.9862599999999992</v>
      </c>
      <c r="H2015" s="2">
        <f>'Moving Avg'!G2015</f>
        <v>2.1282540000000001</v>
      </c>
      <c r="I2015" s="2">
        <f>'Moving Avg'!H2015</f>
        <v>2.2545625000000014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  <c r="M2015" s="8">
        <f t="shared" si="310"/>
        <v>25</v>
      </c>
      <c r="N2015" s="8">
        <f t="shared" si="311"/>
        <v>0</v>
      </c>
      <c r="O2015" s="8">
        <f t="shared" si="312"/>
        <v>0</v>
      </c>
      <c r="P2015" s="8">
        <f t="shared" si="313"/>
        <v>33</v>
      </c>
      <c r="Q2015" s="9">
        <f t="shared" si="314"/>
        <v>13.7</v>
      </c>
      <c r="R2015" s="9">
        <f t="shared" si="315"/>
        <v>13.25</v>
      </c>
      <c r="S2015" s="9">
        <f t="shared" si="316"/>
        <v>18.600000000000001</v>
      </c>
      <c r="T2015" s="9">
        <f t="shared" si="317"/>
        <v>14.5</v>
      </c>
      <c r="U2015" s="8">
        <f t="shared" si="318"/>
        <v>15.183333333333332</v>
      </c>
      <c r="V2015" s="8">
        <f t="shared" si="319"/>
        <v>15.012499999999999</v>
      </c>
    </row>
    <row r="2016" spans="1:22" ht="13.5" x14ac:dyDescent="0.25">
      <c r="A2016" s="3">
        <f>RSI!A2016</f>
        <v>44939</v>
      </c>
      <c r="B2016" s="2">
        <f>RSI!B2016</f>
        <v>1.8474999999999999</v>
      </c>
      <c r="C2016" s="2">
        <f>RSI!I2016</f>
        <v>39.946001894590182</v>
      </c>
      <c r="D2016" s="2">
        <f>MACD!E2016</f>
        <v>8.4357996885369602E-2</v>
      </c>
      <c r="E2016" s="2">
        <f>MACD!F2016</f>
        <v>8.1087471315989007E-2</v>
      </c>
      <c r="F2016" s="2">
        <f>'Moving Avg'!D2016</f>
        <v>1.8305799999999999</v>
      </c>
      <c r="G2016" s="2">
        <f>'Moving Avg'!F2016</f>
        <v>1.9717249999999993</v>
      </c>
      <c r="H2016" s="2">
        <f>'Moving Avg'!G2016</f>
        <v>2.1162500000000004</v>
      </c>
      <c r="I2016" s="2">
        <f>'Moving Avg'!H2016</f>
        <v>2.2526870000000012</v>
      </c>
      <c r="J2016" s="6" t="str">
        <f>OBV!F2016</f>
        <v>BEARISH</v>
      </c>
      <c r="K2016" s="6" t="str">
        <f>OBV!G2016</f>
        <v>STRONG</v>
      </c>
      <c r="L2016" s="6" t="str">
        <f>OBV!H2016</f>
        <v>CONFIRMED BEARISH</v>
      </c>
      <c r="M2016" s="8">
        <f t="shared" si="310"/>
        <v>25</v>
      </c>
      <c r="N2016" s="8">
        <f t="shared" si="311"/>
        <v>0</v>
      </c>
      <c r="O2016" s="8">
        <f t="shared" si="312"/>
        <v>0</v>
      </c>
      <c r="P2016" s="8">
        <f t="shared" si="313"/>
        <v>33</v>
      </c>
      <c r="Q2016" s="9">
        <f t="shared" si="314"/>
        <v>13.7</v>
      </c>
      <c r="R2016" s="9">
        <f t="shared" si="315"/>
        <v>13.25</v>
      </c>
      <c r="S2016" s="9">
        <f t="shared" si="316"/>
        <v>18.600000000000001</v>
      </c>
      <c r="T2016" s="9">
        <f t="shared" si="317"/>
        <v>14.5</v>
      </c>
      <c r="U2016" s="8">
        <f t="shared" si="318"/>
        <v>15.183333333333332</v>
      </c>
      <c r="V2016" s="8">
        <f t="shared" si="319"/>
        <v>15.012499999999999</v>
      </c>
    </row>
    <row r="2017" spans="1:22" ht="13.5" x14ac:dyDescent="0.25">
      <c r="A2017" s="3">
        <f>RSI!A2017</f>
        <v>44942</v>
      </c>
      <c r="B2017" s="2">
        <f>RSI!B2017</f>
        <v>1.7818000000000001</v>
      </c>
      <c r="C2017" s="2">
        <f>RSI!I2017</f>
        <v>36.415451511790124</v>
      </c>
      <c r="D2017" s="2">
        <f>MACD!E2017</f>
        <v>8.3139743995464865E-2</v>
      </c>
      <c r="E2017" s="2">
        <f>MACD!F2017</f>
        <v>8.1497925851884187E-2</v>
      </c>
      <c r="F2017" s="2">
        <f>'Moving Avg'!D2017</f>
        <v>1.81558</v>
      </c>
      <c r="G2017" s="2">
        <f>'Moving Avg'!F2017</f>
        <v>1.9539049999999993</v>
      </c>
      <c r="H2017" s="2">
        <f>'Moving Avg'!G2017</f>
        <v>2.1049960000000003</v>
      </c>
      <c r="I2017" s="2">
        <f>'Moving Avg'!H2017</f>
        <v>2.2504830000000013</v>
      </c>
      <c r="J2017" s="6" t="str">
        <f>OBV!F2017</f>
        <v>BEARISH</v>
      </c>
      <c r="K2017" s="6" t="str">
        <f>OBV!G2017</f>
        <v>STRONG</v>
      </c>
      <c r="L2017" s="6" t="str">
        <f>OBV!H2017</f>
        <v>CONFIRMED BEARISH</v>
      </c>
      <c r="M2017" s="8">
        <f t="shared" si="310"/>
        <v>25</v>
      </c>
      <c r="N2017" s="8">
        <f t="shared" si="311"/>
        <v>0</v>
      </c>
      <c r="O2017" s="8">
        <f t="shared" si="312"/>
        <v>0</v>
      </c>
      <c r="P2017" s="8">
        <f t="shared" si="313"/>
        <v>33</v>
      </c>
      <c r="Q2017" s="9">
        <f t="shared" si="314"/>
        <v>13.7</v>
      </c>
      <c r="R2017" s="9">
        <f t="shared" si="315"/>
        <v>13.25</v>
      </c>
      <c r="S2017" s="9">
        <f t="shared" si="316"/>
        <v>18.600000000000001</v>
      </c>
      <c r="T2017" s="9">
        <f t="shared" si="317"/>
        <v>14.5</v>
      </c>
      <c r="U2017" s="8">
        <f t="shared" si="318"/>
        <v>15.183333333333332</v>
      </c>
      <c r="V2017" s="8">
        <f t="shared" si="319"/>
        <v>15.012499999999999</v>
      </c>
    </row>
    <row r="2018" spans="1:22" ht="13.5" x14ac:dyDescent="0.25">
      <c r="A2018" s="3">
        <f>RSI!A2018</f>
        <v>44943</v>
      </c>
      <c r="B2018" s="2">
        <f>RSI!B2018</f>
        <v>1.7161999999999999</v>
      </c>
      <c r="C2018" s="2">
        <f>RSI!I2018</f>
        <v>33.254999542234899</v>
      </c>
      <c r="D2018" s="2">
        <f>MACD!E2018</f>
        <v>7.5143223993454855E-2</v>
      </c>
      <c r="E2018" s="2">
        <f>MACD!F2018</f>
        <v>8.0226985480198326E-2</v>
      </c>
      <c r="F2018" s="2">
        <f>'Moving Avg'!D2018</f>
        <v>1.8005800000000001</v>
      </c>
      <c r="G2018" s="2">
        <f>'Moving Avg'!F2018</f>
        <v>1.9328049999999994</v>
      </c>
      <c r="H2018" s="2">
        <f>'Moving Avg'!G2018</f>
        <v>2.0903660000000004</v>
      </c>
      <c r="I2018" s="2">
        <f>'Moving Avg'!H2018</f>
        <v>2.2479510000000009</v>
      </c>
      <c r="J2018" s="6" t="str">
        <f>OBV!F2018</f>
        <v>BEARISH</v>
      </c>
      <c r="K2018" s="6" t="str">
        <f>OBV!G2018</f>
        <v>STRONG</v>
      </c>
      <c r="L2018" s="6" t="str">
        <f>OBV!H2018</f>
        <v>CONFIRMED BEARISH</v>
      </c>
      <c r="M2018" s="8">
        <f t="shared" si="310"/>
        <v>25</v>
      </c>
      <c r="N2018" s="8">
        <f t="shared" si="311"/>
        <v>45</v>
      </c>
      <c r="O2018" s="8">
        <f t="shared" si="312"/>
        <v>0</v>
      </c>
      <c r="P2018" s="8">
        <f t="shared" si="313"/>
        <v>33</v>
      </c>
      <c r="Q2018" s="9">
        <f t="shared" si="314"/>
        <v>29.45</v>
      </c>
      <c r="R2018" s="9">
        <f t="shared" si="315"/>
        <v>22.25</v>
      </c>
      <c r="S2018" s="9">
        <f t="shared" si="316"/>
        <v>25.35</v>
      </c>
      <c r="T2018" s="9">
        <f t="shared" si="317"/>
        <v>25.75</v>
      </c>
      <c r="U2018" s="8">
        <f t="shared" si="318"/>
        <v>25.683333333333337</v>
      </c>
      <c r="V2018" s="8">
        <f t="shared" si="319"/>
        <v>25.700000000000003</v>
      </c>
    </row>
    <row r="2019" spans="1:22" ht="13.5" x14ac:dyDescent="0.25">
      <c r="A2019" s="3">
        <f>RSI!A2019</f>
        <v>44944</v>
      </c>
      <c r="B2019" s="2">
        <f>RSI!B2019</f>
        <v>1.6412</v>
      </c>
      <c r="C2019" s="2">
        <f>RSI!I2019</f>
        <v>30.044513548240786</v>
      </c>
      <c r="D2019" s="2">
        <f>MACD!E2019</f>
        <v>6.240927557030207E-2</v>
      </c>
      <c r="E2019" s="2">
        <f>MACD!F2019</f>
        <v>7.6663443498219075E-2</v>
      </c>
      <c r="F2019" s="2">
        <f>'Moving Avg'!D2019</f>
        <v>1.7555800000000001</v>
      </c>
      <c r="G2019" s="2">
        <f>'Moving Avg'!F2019</f>
        <v>1.9079549999999994</v>
      </c>
      <c r="H2019" s="2">
        <f>'Moving Avg'!G2019</f>
        <v>2.074236</v>
      </c>
      <c r="I2019" s="2">
        <f>'Moving Avg'!H2019</f>
        <v>2.2450440000000014</v>
      </c>
      <c r="J2019" s="6" t="str">
        <f>OBV!F2019</f>
        <v>BEARISH</v>
      </c>
      <c r="K2019" s="6" t="str">
        <f>OBV!G2019</f>
        <v>STRONG</v>
      </c>
      <c r="L2019" s="6" t="str">
        <f>OBV!H2019</f>
        <v>CONFIRMED BEARISH</v>
      </c>
      <c r="M2019" s="8">
        <f t="shared" si="310"/>
        <v>25</v>
      </c>
      <c r="N2019" s="8">
        <f t="shared" si="311"/>
        <v>45</v>
      </c>
      <c r="O2019" s="8">
        <f t="shared" si="312"/>
        <v>0</v>
      </c>
      <c r="P2019" s="8">
        <f t="shared" si="313"/>
        <v>33</v>
      </c>
      <c r="Q2019" s="9">
        <f t="shared" si="314"/>
        <v>29.45</v>
      </c>
      <c r="R2019" s="9">
        <f t="shared" si="315"/>
        <v>22.25</v>
      </c>
      <c r="S2019" s="9">
        <f t="shared" si="316"/>
        <v>25.35</v>
      </c>
      <c r="T2019" s="9">
        <f t="shared" si="317"/>
        <v>25.75</v>
      </c>
      <c r="U2019" s="8">
        <f t="shared" si="318"/>
        <v>25.683333333333337</v>
      </c>
      <c r="V2019" s="8">
        <f t="shared" si="319"/>
        <v>25.700000000000003</v>
      </c>
    </row>
    <row r="2020" spans="1:22" ht="13.5" x14ac:dyDescent="0.25">
      <c r="A2020" s="3">
        <f>RSI!A2020</f>
        <v>44945</v>
      </c>
      <c r="B2020" s="2">
        <f>RSI!B2020</f>
        <v>1.7068000000000001</v>
      </c>
      <c r="C2020" s="2">
        <f>RSI!I2020</f>
        <v>35.875783715080573</v>
      </c>
      <c r="D2020" s="2">
        <f>MACD!E2020</f>
        <v>6.0109922525720005E-2</v>
      </c>
      <c r="E2020" s="2">
        <f>MACD!F2020</f>
        <v>7.3352739303719272E-2</v>
      </c>
      <c r="F2020" s="2">
        <f>'Moving Avg'!D2020</f>
        <v>1.7386999999999997</v>
      </c>
      <c r="G2020" s="2">
        <f>'Moving Avg'!F2020</f>
        <v>1.8863849999999995</v>
      </c>
      <c r="H2020" s="2">
        <f>'Moving Avg'!G2020</f>
        <v>2.059418</v>
      </c>
      <c r="I2020" s="2">
        <f>'Moving Avg'!H2020</f>
        <v>2.242465000000001</v>
      </c>
      <c r="J2020" s="6" t="str">
        <f>OBV!F2020</f>
        <v>BEARISH</v>
      </c>
      <c r="K2020" s="6" t="str">
        <f>OBV!G2020</f>
        <v>STRONG</v>
      </c>
      <c r="L2020" s="6" t="str">
        <f>OBV!H2020</f>
        <v>CONFIRMED BEARISH</v>
      </c>
      <c r="M2020" s="8">
        <f t="shared" si="310"/>
        <v>25</v>
      </c>
      <c r="N2020" s="8">
        <f t="shared" si="311"/>
        <v>45</v>
      </c>
      <c r="O2020" s="8">
        <f t="shared" si="312"/>
        <v>0</v>
      </c>
      <c r="P2020" s="8">
        <f t="shared" si="313"/>
        <v>33</v>
      </c>
      <c r="Q2020" s="9">
        <f t="shared" si="314"/>
        <v>29.45</v>
      </c>
      <c r="R2020" s="9">
        <f t="shared" si="315"/>
        <v>22.25</v>
      </c>
      <c r="S2020" s="9">
        <f t="shared" si="316"/>
        <v>25.35</v>
      </c>
      <c r="T2020" s="9">
        <f t="shared" si="317"/>
        <v>25.75</v>
      </c>
      <c r="U2020" s="8">
        <f t="shared" si="318"/>
        <v>25.683333333333337</v>
      </c>
      <c r="V2020" s="8">
        <f t="shared" si="319"/>
        <v>25.700000000000003</v>
      </c>
    </row>
    <row r="2021" spans="1:22" ht="13.5" x14ac:dyDescent="0.25">
      <c r="A2021" s="3">
        <f>RSI!A2021</f>
        <v>44946</v>
      </c>
      <c r="B2021" s="2">
        <f>RSI!B2021</f>
        <v>1.6317999999999999</v>
      </c>
      <c r="C2021" s="2">
        <f>RSI!I2021</f>
        <v>32.536493002825267</v>
      </c>
      <c r="D2021" s="2">
        <f>MACD!E2021</f>
        <v>7.6533963046053755E-2</v>
      </c>
      <c r="E2021" s="2">
        <f>MACD!F2021</f>
        <v>7.398898405218618E-2</v>
      </c>
      <c r="F2021" s="2">
        <f>'Moving Avg'!D2021</f>
        <v>1.69556</v>
      </c>
      <c r="G2021" s="2">
        <f>'Moving Avg'!F2021</f>
        <v>1.8610649999999995</v>
      </c>
      <c r="H2021" s="2">
        <f>'Moving Avg'!G2021</f>
        <v>2.0430999999999999</v>
      </c>
      <c r="I2021" s="2">
        <f>'Moving Avg'!H2021</f>
        <v>2.2395110000000011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  <c r="M2021" s="8">
        <f t="shared" si="310"/>
        <v>25</v>
      </c>
      <c r="N2021" s="8">
        <f t="shared" si="311"/>
        <v>0</v>
      </c>
      <c r="O2021" s="8">
        <f t="shared" si="312"/>
        <v>0</v>
      </c>
      <c r="P2021" s="8">
        <f t="shared" si="313"/>
        <v>33</v>
      </c>
      <c r="Q2021" s="9">
        <f t="shared" si="314"/>
        <v>13.7</v>
      </c>
      <c r="R2021" s="9">
        <f t="shared" si="315"/>
        <v>13.25</v>
      </c>
      <c r="S2021" s="9">
        <f t="shared" si="316"/>
        <v>18.600000000000001</v>
      </c>
      <c r="T2021" s="9">
        <f t="shared" si="317"/>
        <v>14.5</v>
      </c>
      <c r="U2021" s="8">
        <f t="shared" si="318"/>
        <v>15.183333333333332</v>
      </c>
      <c r="V2021" s="8">
        <f t="shared" si="319"/>
        <v>15.012499999999999</v>
      </c>
    </row>
    <row r="2022" spans="1:22" ht="13.5" x14ac:dyDescent="0.25">
      <c r="A2022" s="3">
        <f>RSI!A2022</f>
        <v>44949</v>
      </c>
      <c r="B2022" s="2">
        <f>RSI!B2022</f>
        <v>1.6317999999999999</v>
      </c>
      <c r="C2022" s="2">
        <f>RSI!I2022</f>
        <v>32.536493002825267</v>
      </c>
      <c r="D2022" s="2">
        <f>MACD!E2022</f>
        <v>7.9070929686815727E-2</v>
      </c>
      <c r="E2022" s="2">
        <f>MACD!F2022</f>
        <v>7.50053731791121E-2</v>
      </c>
      <c r="F2022" s="2">
        <f>'Moving Avg'!D2022</f>
        <v>1.6655599999999999</v>
      </c>
      <c r="G2022" s="2">
        <f>'Moving Avg'!F2022</f>
        <v>1.835745</v>
      </c>
      <c r="H2022" s="2">
        <f>'Moving Avg'!G2022</f>
        <v>2.0288459999999997</v>
      </c>
      <c r="I2022" s="2">
        <f>'Moving Avg'!H2022</f>
        <v>2.2365570000000012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0</v>
      </c>
      <c r="P2022" s="8">
        <f t="shared" si="313"/>
        <v>33</v>
      </c>
      <c r="Q2022" s="9">
        <f t="shared" si="314"/>
        <v>13.7</v>
      </c>
      <c r="R2022" s="9">
        <f t="shared" si="315"/>
        <v>13.25</v>
      </c>
      <c r="S2022" s="9">
        <f t="shared" si="316"/>
        <v>18.600000000000001</v>
      </c>
      <c r="T2022" s="9">
        <f t="shared" si="317"/>
        <v>14.5</v>
      </c>
      <c r="U2022" s="8">
        <f t="shared" si="318"/>
        <v>15.183333333333332</v>
      </c>
      <c r="V2022" s="8">
        <f t="shared" si="319"/>
        <v>15.012499999999999</v>
      </c>
    </row>
    <row r="2023" spans="1:22" ht="13.5" x14ac:dyDescent="0.25">
      <c r="A2023" s="3">
        <f>RSI!A2023</f>
        <v>44950</v>
      </c>
      <c r="B2023" s="2">
        <f>RSI!B2023</f>
        <v>1.6879999999999999</v>
      </c>
      <c r="C2023" s="2">
        <f>RSI!I2023</f>
        <v>37.585250199824038</v>
      </c>
      <c r="D2023" s="2">
        <f>MACD!E2023</f>
        <v>6.8466320306366457E-2</v>
      </c>
      <c r="E2023" s="2">
        <f>MACD!F2023</f>
        <v>7.3697562604562977E-2</v>
      </c>
      <c r="F2023" s="2">
        <f>'Moving Avg'!D2023</f>
        <v>1.6599200000000001</v>
      </c>
      <c r="G2023" s="2">
        <f>'Moving Avg'!F2023</f>
        <v>1.8132350000000002</v>
      </c>
      <c r="H2023" s="2">
        <f>'Moving Avg'!G2023</f>
        <v>2.0157159999999994</v>
      </c>
      <c r="I2023" s="2">
        <f>'Moving Avg'!H2023</f>
        <v>2.2338840000000011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25</v>
      </c>
      <c r="N2023" s="8">
        <f t="shared" si="311"/>
        <v>45</v>
      </c>
      <c r="O2023" s="8">
        <f t="shared" si="312"/>
        <v>0</v>
      </c>
      <c r="P2023" s="8">
        <f t="shared" si="313"/>
        <v>16.5</v>
      </c>
      <c r="Q2023" s="9">
        <f t="shared" si="314"/>
        <v>26.975000000000001</v>
      </c>
      <c r="R2023" s="9">
        <f t="shared" si="315"/>
        <v>18.125</v>
      </c>
      <c r="S2023" s="9">
        <f t="shared" si="316"/>
        <v>17.925000000000001</v>
      </c>
      <c r="T2023" s="9">
        <f t="shared" si="317"/>
        <v>21.625</v>
      </c>
      <c r="U2023" s="8">
        <f t="shared" si="318"/>
        <v>21.008333333333336</v>
      </c>
      <c r="V2023" s="8">
        <f t="shared" si="319"/>
        <v>21.162500000000001</v>
      </c>
    </row>
    <row r="2024" spans="1:22" ht="13.5" x14ac:dyDescent="0.25">
      <c r="A2024" s="3">
        <f>RSI!A2024</f>
        <v>44951</v>
      </c>
      <c r="B2024" s="2">
        <f>RSI!B2024</f>
        <v>1.6317999999999999</v>
      </c>
      <c r="C2024" s="2">
        <f>RSI!I2024</f>
        <v>34.782042147524706</v>
      </c>
      <c r="D2024" s="2">
        <f>MACD!E2024</f>
        <v>7.6255115574602961E-2</v>
      </c>
      <c r="E2024" s="2">
        <f>MACD!F2024</f>
        <v>7.420907319857098E-2</v>
      </c>
      <c r="F2024" s="2">
        <f>'Moving Avg'!D2024</f>
        <v>1.6580399999999997</v>
      </c>
      <c r="G2024" s="2">
        <f>'Moving Avg'!F2024</f>
        <v>1.792605</v>
      </c>
      <c r="H2024" s="2">
        <f>'Moving Avg'!G2024</f>
        <v>1.9993979999999996</v>
      </c>
      <c r="I2024" s="2">
        <f>'Moving Avg'!H2024</f>
        <v>2.231399000000001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25</v>
      </c>
      <c r="N2024" s="8">
        <f t="shared" si="311"/>
        <v>0</v>
      </c>
      <c r="O2024" s="8">
        <f t="shared" si="312"/>
        <v>0</v>
      </c>
      <c r="P2024" s="8">
        <f t="shared" si="313"/>
        <v>16.5</v>
      </c>
      <c r="Q2024" s="9">
        <f t="shared" si="314"/>
        <v>11.225</v>
      </c>
      <c r="R2024" s="9">
        <f t="shared" si="315"/>
        <v>9.125</v>
      </c>
      <c r="S2024" s="9">
        <f t="shared" si="316"/>
        <v>11.175000000000001</v>
      </c>
      <c r="T2024" s="9">
        <f t="shared" si="317"/>
        <v>10.375</v>
      </c>
      <c r="U2024" s="8">
        <f t="shared" si="318"/>
        <v>10.508333333333335</v>
      </c>
      <c r="V2024" s="8">
        <f t="shared" si="319"/>
        <v>10.475000000000001</v>
      </c>
    </row>
    <row r="2025" spans="1:22" ht="13.5" x14ac:dyDescent="0.25">
      <c r="A2025" s="3">
        <f>RSI!A2025</f>
        <v>44952</v>
      </c>
      <c r="B2025" s="2">
        <f>RSI!B2025</f>
        <v>1.6879999999999999</v>
      </c>
      <c r="C2025" s="2">
        <f>RSI!I2025</f>
        <v>39.630877453631918</v>
      </c>
      <c r="D2025" s="2">
        <f>MACD!E2025</f>
        <v>6.8458244453425188E-2</v>
      </c>
      <c r="E2025" s="2">
        <f>MACD!F2025</f>
        <v>7.3058907449541827E-2</v>
      </c>
      <c r="F2025" s="2">
        <f>'Moving Avg'!D2025</f>
        <v>1.65428</v>
      </c>
      <c r="G2025" s="2">
        <f>'Moving Avg'!F2025</f>
        <v>1.7790050000000002</v>
      </c>
      <c r="H2025" s="2">
        <f>'Moving Avg'!G2025</f>
        <v>1.9842039999999996</v>
      </c>
      <c r="I2025" s="2">
        <f>'Moving Avg'!H2025</f>
        <v>2.229054500000001</v>
      </c>
      <c r="J2025" s="6" t="str">
        <f>OBV!F2025</f>
        <v>BEARISH</v>
      </c>
      <c r="K2025" s="6" t="str">
        <f>OBV!G2025</f>
        <v>STRONG</v>
      </c>
      <c r="L2025" s="6" t="str">
        <f>OBV!H2025</f>
        <v>CONFIRMED BEARISH</v>
      </c>
      <c r="M2025" s="8">
        <f t="shared" si="310"/>
        <v>25</v>
      </c>
      <c r="N2025" s="8">
        <f t="shared" si="311"/>
        <v>45</v>
      </c>
      <c r="O2025" s="8">
        <f t="shared" si="312"/>
        <v>0</v>
      </c>
      <c r="P2025" s="8">
        <f t="shared" si="313"/>
        <v>33</v>
      </c>
      <c r="Q2025" s="9">
        <f t="shared" si="314"/>
        <v>29.45</v>
      </c>
      <c r="R2025" s="9">
        <f t="shared" si="315"/>
        <v>22.25</v>
      </c>
      <c r="S2025" s="9">
        <f t="shared" si="316"/>
        <v>25.35</v>
      </c>
      <c r="T2025" s="9">
        <f t="shared" si="317"/>
        <v>25.75</v>
      </c>
      <c r="U2025" s="8">
        <f t="shared" si="318"/>
        <v>25.683333333333337</v>
      </c>
      <c r="V2025" s="8">
        <f t="shared" si="319"/>
        <v>25.700000000000003</v>
      </c>
    </row>
    <row r="2026" spans="1:22" ht="13.5" x14ac:dyDescent="0.25">
      <c r="A2026" s="3">
        <f>RSI!A2026</f>
        <v>44953</v>
      </c>
      <c r="B2026" s="2">
        <f>RSI!B2026</f>
        <v>1.7630999999999999</v>
      </c>
      <c r="C2026" s="2">
        <f>RSI!I2026</f>
        <v>45.465707679831773</v>
      </c>
      <c r="D2026" s="2">
        <f>MACD!E2026</f>
        <v>6.5844077683802515E-2</v>
      </c>
      <c r="E2026" s="2">
        <f>MACD!F2026</f>
        <v>7.161594149639397E-2</v>
      </c>
      <c r="F2026" s="2">
        <f>'Moving Avg'!D2026</f>
        <v>1.6805399999999999</v>
      </c>
      <c r="G2026" s="2">
        <f>'Moving Avg'!F2026</f>
        <v>1.7733800000000002</v>
      </c>
      <c r="H2026" s="2">
        <f>'Moving Avg'!G2026</f>
        <v>1.9705119999999996</v>
      </c>
      <c r="I2026" s="2">
        <f>'Moving Avg'!H2026</f>
        <v>2.2268510000000008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  <c r="M2026" s="8">
        <f t="shared" si="310"/>
        <v>25</v>
      </c>
      <c r="N2026" s="8">
        <f t="shared" si="311"/>
        <v>45</v>
      </c>
      <c r="O2026" s="8">
        <f t="shared" si="312"/>
        <v>0</v>
      </c>
      <c r="P2026" s="8">
        <f t="shared" si="313"/>
        <v>16.5</v>
      </c>
      <c r="Q2026" s="9">
        <f t="shared" si="314"/>
        <v>26.975000000000001</v>
      </c>
      <c r="R2026" s="9">
        <f t="shared" si="315"/>
        <v>18.125</v>
      </c>
      <c r="S2026" s="9">
        <f t="shared" si="316"/>
        <v>17.925000000000001</v>
      </c>
      <c r="T2026" s="9">
        <f t="shared" si="317"/>
        <v>21.625</v>
      </c>
      <c r="U2026" s="8">
        <f t="shared" si="318"/>
        <v>21.008333333333336</v>
      </c>
      <c r="V2026" s="8">
        <f t="shared" si="319"/>
        <v>21.162500000000001</v>
      </c>
    </row>
    <row r="2027" spans="1:22" ht="13.5" x14ac:dyDescent="0.25">
      <c r="A2027" s="3">
        <f>RSI!A2027</f>
        <v>44956</v>
      </c>
      <c r="B2027" s="2">
        <f>RSI!B2027</f>
        <v>1.7818000000000001</v>
      </c>
      <c r="C2027" s="2">
        <f>RSI!I2027</f>
        <v>46.843414442774744</v>
      </c>
      <c r="D2027" s="2">
        <f>MACD!E2027</f>
        <v>5.2514527335137284E-2</v>
      </c>
      <c r="E2027" s="2">
        <f>MACD!F2027</f>
        <v>6.7795658664142638E-2</v>
      </c>
      <c r="F2027" s="2">
        <f>'Moving Avg'!D2027</f>
        <v>1.7105399999999999</v>
      </c>
      <c r="G2027" s="2">
        <f>'Moving Avg'!F2027</f>
        <v>1.7644699999999998</v>
      </c>
      <c r="H2027" s="2">
        <f>'Moving Avg'!G2027</f>
        <v>1.9592580000000002</v>
      </c>
      <c r="I2027" s="2">
        <f>'Moving Avg'!H2027</f>
        <v>2.2246470000000009</v>
      </c>
      <c r="J2027" s="6" t="str">
        <f>OBV!F2027</f>
        <v>BEARISH</v>
      </c>
      <c r="K2027" s="6" t="str">
        <f>OBV!G2027</f>
        <v>NEUTRAL</v>
      </c>
      <c r="L2027" s="6" t="str">
        <f>OBV!H2027</f>
        <v>BEARISH DIVERGENCE</v>
      </c>
      <c r="M2027" s="8">
        <f t="shared" si="310"/>
        <v>25</v>
      </c>
      <c r="N2027" s="8">
        <f t="shared" si="311"/>
        <v>45</v>
      </c>
      <c r="O2027" s="8">
        <f t="shared" si="312"/>
        <v>0</v>
      </c>
      <c r="P2027" s="8">
        <f t="shared" si="313"/>
        <v>16.5</v>
      </c>
      <c r="Q2027" s="9">
        <f t="shared" si="314"/>
        <v>26.975000000000001</v>
      </c>
      <c r="R2027" s="9">
        <f t="shared" si="315"/>
        <v>18.125</v>
      </c>
      <c r="S2027" s="9">
        <f t="shared" si="316"/>
        <v>17.925000000000001</v>
      </c>
      <c r="T2027" s="9">
        <f t="shared" si="317"/>
        <v>21.625</v>
      </c>
      <c r="U2027" s="8">
        <f t="shared" si="318"/>
        <v>21.008333333333336</v>
      </c>
      <c r="V2027" s="8">
        <f t="shared" si="319"/>
        <v>21.162500000000001</v>
      </c>
    </row>
    <row r="2028" spans="1:22" ht="13.5" x14ac:dyDescent="0.25">
      <c r="A2028" s="3">
        <f>RSI!A2028</f>
        <v>44957</v>
      </c>
      <c r="B2028" s="2">
        <f>RSI!B2028</f>
        <v>1.8006</v>
      </c>
      <c r="C2028" s="2">
        <f>RSI!I2028</f>
        <v>48.258640671230488</v>
      </c>
      <c r="D2028" s="2">
        <f>MACD!E2028</f>
        <v>2.9987790995469332E-2</v>
      </c>
      <c r="E2028" s="2">
        <f>MACD!F2028</f>
        <v>6.0234085130407983E-2</v>
      </c>
      <c r="F2028" s="2">
        <f>'Moving Avg'!D2028</f>
        <v>1.7330599999999996</v>
      </c>
      <c r="G2028" s="2">
        <f>'Moving Avg'!F2028</f>
        <v>1.7607199999999998</v>
      </c>
      <c r="H2028" s="2">
        <f>'Moving Avg'!G2028</f>
        <v>1.9504440000000001</v>
      </c>
      <c r="I2028" s="2">
        <f>'Moving Avg'!H2028</f>
        <v>2.2223495000000004</v>
      </c>
      <c r="J2028" s="6" t="str">
        <f>OBV!F2028</f>
        <v>BEARISH</v>
      </c>
      <c r="K2028" s="6" t="str">
        <f>OBV!G2028</f>
        <v>NEUTRAL</v>
      </c>
      <c r="L2028" s="6" t="str">
        <f>OBV!H2028</f>
        <v>BEARISH DIVERGENCE</v>
      </c>
      <c r="M2028" s="8">
        <f t="shared" si="310"/>
        <v>25</v>
      </c>
      <c r="N2028" s="8">
        <f t="shared" si="311"/>
        <v>100</v>
      </c>
      <c r="O2028" s="8">
        <f t="shared" si="312"/>
        <v>0</v>
      </c>
      <c r="P2028" s="8">
        <f t="shared" si="313"/>
        <v>16.5</v>
      </c>
      <c r="Q2028" s="9">
        <f t="shared" si="314"/>
        <v>46.225000000000001</v>
      </c>
      <c r="R2028" s="9">
        <f t="shared" si="315"/>
        <v>29.125</v>
      </c>
      <c r="S2028" s="9">
        <f t="shared" si="316"/>
        <v>26.175000000000001</v>
      </c>
      <c r="T2028" s="9">
        <f t="shared" si="317"/>
        <v>35.375</v>
      </c>
      <c r="U2028" s="8">
        <f t="shared" si="318"/>
        <v>33.841666666666661</v>
      </c>
      <c r="V2028" s="8">
        <f t="shared" si="319"/>
        <v>34.224999999999994</v>
      </c>
    </row>
    <row r="2029" spans="1:22" ht="13.5" x14ac:dyDescent="0.25">
      <c r="A2029" s="3">
        <f>RSI!A2029</f>
        <v>44958</v>
      </c>
      <c r="B2029" s="2">
        <f>RSI!B2029</f>
        <v>1.8006</v>
      </c>
      <c r="C2029" s="2">
        <f>RSI!I2029</f>
        <v>48.258640671230488</v>
      </c>
      <c r="D2029" s="2">
        <f>MACD!E2029</f>
        <v>-5.033875156148504E-4</v>
      </c>
      <c r="E2029" s="2">
        <f>MACD!F2029</f>
        <v>4.8086590601203419E-2</v>
      </c>
      <c r="F2029" s="2">
        <f>'Moving Avg'!D2029</f>
        <v>1.7668199999999998</v>
      </c>
      <c r="G2029" s="2">
        <f>'Moving Avg'!F2029</f>
        <v>1.7611900000000003</v>
      </c>
      <c r="H2029" s="2">
        <f>'Moving Avg'!G2029</f>
        <v>1.9435040000000001</v>
      </c>
      <c r="I2029" s="2">
        <f>'Moving Avg'!H2029</f>
        <v>2.2199115000000007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  <c r="M2029" s="8">
        <f t="shared" si="310"/>
        <v>25</v>
      </c>
      <c r="N2029" s="8">
        <f t="shared" si="311"/>
        <v>100</v>
      </c>
      <c r="O2029" s="8">
        <f t="shared" si="312"/>
        <v>0</v>
      </c>
      <c r="P2029" s="8">
        <f t="shared" si="313"/>
        <v>83.5</v>
      </c>
      <c r="Q2029" s="9">
        <f t="shared" si="314"/>
        <v>56.274999999999999</v>
      </c>
      <c r="R2029" s="9">
        <f t="shared" si="315"/>
        <v>45.875</v>
      </c>
      <c r="S2029" s="9">
        <f t="shared" si="316"/>
        <v>56.325000000000003</v>
      </c>
      <c r="T2029" s="9">
        <f t="shared" si="317"/>
        <v>52.125</v>
      </c>
      <c r="U2029" s="8">
        <f t="shared" si="318"/>
        <v>52.82500000000001</v>
      </c>
      <c r="V2029" s="8">
        <f t="shared" si="319"/>
        <v>52.650000000000006</v>
      </c>
    </row>
    <row r="2030" spans="1:22" ht="13.5" x14ac:dyDescent="0.25">
      <c r="A2030" s="3">
        <f>RSI!A2030</f>
        <v>44959</v>
      </c>
      <c r="B2030" s="2">
        <f>RSI!B2030</f>
        <v>1.8006</v>
      </c>
      <c r="C2030" s="2">
        <f>RSI!I2030</f>
        <v>48.258640671230488</v>
      </c>
      <c r="D2030" s="2">
        <f>MACD!E2030</f>
        <v>-1.6110967403038634E-2</v>
      </c>
      <c r="E2030" s="2">
        <f>MACD!F2030</f>
        <v>3.5247079000355015E-2</v>
      </c>
      <c r="F2030" s="2">
        <f>'Moving Avg'!D2030</f>
        <v>1.7893399999999999</v>
      </c>
      <c r="G2030" s="2">
        <f>'Moving Avg'!F2030</f>
        <v>1.7579100000000001</v>
      </c>
      <c r="H2030" s="2">
        <f>'Moving Avg'!G2030</f>
        <v>1.9384400000000002</v>
      </c>
      <c r="I2030" s="2">
        <f>'Moving Avg'!H2030</f>
        <v>2.2174735000000005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100</v>
      </c>
      <c r="O2030" s="8">
        <f t="shared" si="312"/>
        <v>0</v>
      </c>
      <c r="P2030" s="8">
        <f t="shared" si="313"/>
        <v>83.5</v>
      </c>
      <c r="Q2030" s="9">
        <f t="shared" si="314"/>
        <v>56.274999999999999</v>
      </c>
      <c r="R2030" s="9">
        <f t="shared" si="315"/>
        <v>45.875</v>
      </c>
      <c r="S2030" s="9">
        <f t="shared" si="316"/>
        <v>56.325000000000003</v>
      </c>
      <c r="T2030" s="9">
        <f t="shared" si="317"/>
        <v>52.125</v>
      </c>
      <c r="U2030" s="8">
        <f t="shared" si="318"/>
        <v>52.82500000000001</v>
      </c>
      <c r="V2030" s="8">
        <f t="shared" si="319"/>
        <v>52.650000000000006</v>
      </c>
    </row>
    <row r="2031" spans="1:22" ht="13.5" x14ac:dyDescent="0.25">
      <c r="A2031" s="3">
        <f>RSI!A2031</f>
        <v>44960</v>
      </c>
      <c r="B2031" s="2">
        <f>RSI!B2031</f>
        <v>1.8006</v>
      </c>
      <c r="C2031" s="2">
        <f>RSI!I2031</f>
        <v>48.258640671230488</v>
      </c>
      <c r="D2031" s="2">
        <f>MACD!E2031</f>
        <v>-4.076293492278027E-2</v>
      </c>
      <c r="E2031" s="2">
        <f>MACD!F2031</f>
        <v>2.0045076215727958E-2</v>
      </c>
      <c r="F2031" s="2">
        <f>'Moving Avg'!D2031</f>
        <v>1.79684</v>
      </c>
      <c r="G2031" s="2">
        <f>'Moving Avg'!F2031</f>
        <v>1.7508799999999998</v>
      </c>
      <c r="H2031" s="2">
        <f>'Moving Avg'!G2031</f>
        <v>1.933376</v>
      </c>
      <c r="I2031" s="2">
        <f>'Moving Avg'!H2031</f>
        <v>2.2151290000000001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  <c r="M2031" s="8">
        <f t="shared" si="310"/>
        <v>25</v>
      </c>
      <c r="N2031" s="8">
        <f t="shared" si="311"/>
        <v>100</v>
      </c>
      <c r="O2031" s="8">
        <f t="shared" si="312"/>
        <v>0</v>
      </c>
      <c r="P2031" s="8">
        <f t="shared" si="313"/>
        <v>83.5</v>
      </c>
      <c r="Q2031" s="9">
        <f t="shared" si="314"/>
        <v>56.274999999999999</v>
      </c>
      <c r="R2031" s="9">
        <f t="shared" si="315"/>
        <v>45.875</v>
      </c>
      <c r="S2031" s="9">
        <f t="shared" si="316"/>
        <v>56.325000000000003</v>
      </c>
      <c r="T2031" s="9">
        <f t="shared" si="317"/>
        <v>52.125</v>
      </c>
      <c r="U2031" s="8">
        <f t="shared" si="318"/>
        <v>52.82500000000001</v>
      </c>
      <c r="V2031" s="8">
        <f t="shared" si="319"/>
        <v>52.650000000000006</v>
      </c>
    </row>
    <row r="2032" spans="1:22" ht="13.5" x14ac:dyDescent="0.25">
      <c r="A2032" s="3">
        <f>RSI!A2032</f>
        <v>44963</v>
      </c>
      <c r="B2032" s="2">
        <f>RSI!B2032</f>
        <v>1.81</v>
      </c>
      <c r="C2032" s="2">
        <f>RSI!I2032</f>
        <v>49.168780374016301</v>
      </c>
      <c r="D2032" s="2">
        <f>MACD!E2032</f>
        <v>-6.2232562638557587E-2</v>
      </c>
      <c r="E2032" s="2">
        <f>MACD!F2032</f>
        <v>3.5895484448708482E-3</v>
      </c>
      <c r="F2032" s="2">
        <f>'Moving Avg'!D2032</f>
        <v>1.8024799999999999</v>
      </c>
      <c r="G2032" s="2">
        <f>'Moving Avg'!F2032</f>
        <v>1.7485399999999998</v>
      </c>
      <c r="H2032" s="2">
        <f>'Moving Avg'!G2032</f>
        <v>1.9285000000000003</v>
      </c>
      <c r="I2032" s="2">
        <f>'Moving Avg'!H2032</f>
        <v>2.2133004999999999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25</v>
      </c>
      <c r="N2032" s="8">
        <f t="shared" si="311"/>
        <v>100</v>
      </c>
      <c r="O2032" s="8">
        <f t="shared" si="312"/>
        <v>0</v>
      </c>
      <c r="P2032" s="8">
        <f t="shared" si="313"/>
        <v>83.5</v>
      </c>
      <c r="Q2032" s="9">
        <f t="shared" si="314"/>
        <v>56.274999999999999</v>
      </c>
      <c r="R2032" s="9">
        <f t="shared" si="315"/>
        <v>45.875</v>
      </c>
      <c r="S2032" s="9">
        <f t="shared" si="316"/>
        <v>56.325000000000003</v>
      </c>
      <c r="T2032" s="9">
        <f t="shared" si="317"/>
        <v>52.125</v>
      </c>
      <c r="U2032" s="8">
        <f t="shared" si="318"/>
        <v>52.82500000000001</v>
      </c>
      <c r="V2032" s="8">
        <f t="shared" si="319"/>
        <v>52.650000000000006</v>
      </c>
    </row>
    <row r="2033" spans="1:22" ht="13.5" x14ac:dyDescent="0.25">
      <c r="A2033" s="3">
        <f>RSI!A2033</f>
        <v>44964</v>
      </c>
      <c r="B2033" s="2">
        <f>RSI!B2033</f>
        <v>1.81</v>
      </c>
      <c r="C2033" s="2">
        <f>RSI!I2033</f>
        <v>49.168780374016301</v>
      </c>
      <c r="D2033" s="2">
        <f>MACD!E2033</f>
        <v>-7.1728908425693128E-2</v>
      </c>
      <c r="E2033" s="2">
        <f>MACD!F2033</f>
        <v>-1.1474142929241947E-2</v>
      </c>
      <c r="F2033" s="2">
        <f>'Moving Avg'!D2033</f>
        <v>1.8043600000000002</v>
      </c>
      <c r="G2033" s="2">
        <f>'Moving Avg'!F2033</f>
        <v>1.7494799999999997</v>
      </c>
      <c r="H2033" s="2">
        <f>'Moving Avg'!G2033</f>
        <v>1.923624</v>
      </c>
      <c r="I2033" s="2">
        <f>'Moving Avg'!H2033</f>
        <v>2.2110499999999997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25</v>
      </c>
      <c r="N2033" s="8">
        <f t="shared" si="311"/>
        <v>100</v>
      </c>
      <c r="O2033" s="8">
        <f t="shared" si="312"/>
        <v>0</v>
      </c>
      <c r="P2033" s="8">
        <f t="shared" si="313"/>
        <v>83.5</v>
      </c>
      <c r="Q2033" s="9">
        <f t="shared" si="314"/>
        <v>56.274999999999999</v>
      </c>
      <c r="R2033" s="9">
        <f t="shared" si="315"/>
        <v>45.875</v>
      </c>
      <c r="S2033" s="9">
        <f t="shared" si="316"/>
        <v>56.325000000000003</v>
      </c>
      <c r="T2033" s="9">
        <f t="shared" si="317"/>
        <v>52.125</v>
      </c>
      <c r="U2033" s="8">
        <f t="shared" si="318"/>
        <v>52.82500000000001</v>
      </c>
      <c r="V2033" s="8">
        <f t="shared" si="319"/>
        <v>52.650000000000006</v>
      </c>
    </row>
    <row r="2034" spans="1:22" ht="13.5" x14ac:dyDescent="0.25">
      <c r="A2034" s="3">
        <f>RSI!A2034</f>
        <v>44965</v>
      </c>
      <c r="B2034" s="2">
        <f>RSI!B2034</f>
        <v>1.8006</v>
      </c>
      <c r="C2034" s="2">
        <f>RSI!I2034</f>
        <v>48.185769346261097</v>
      </c>
      <c r="D2034" s="2">
        <f>MACD!E2034</f>
        <v>-8.769181286375427E-2</v>
      </c>
      <c r="E2034" s="2">
        <f>MACD!F2034</f>
        <v>-2.6717676916144413E-2</v>
      </c>
      <c r="F2034" s="2">
        <f>'Moving Avg'!D2034</f>
        <v>1.8043599999999997</v>
      </c>
      <c r="G2034" s="2">
        <f>'Moving Avg'!F2034</f>
        <v>1.7462</v>
      </c>
      <c r="H2034" s="2">
        <f>'Moving Avg'!G2034</f>
        <v>1.9185600000000003</v>
      </c>
      <c r="I2034" s="2">
        <f>'Moving Avg'!H2034</f>
        <v>2.2087054999999993</v>
      </c>
      <c r="J2034" s="6" t="str">
        <f>OBV!F2034</f>
        <v>BEARISH</v>
      </c>
      <c r="K2034" s="6" t="str">
        <f>OBV!G2034</f>
        <v>NEUTRAL</v>
      </c>
      <c r="L2034" s="6" t="str">
        <f>OBV!H2034</f>
        <v>NEUTRAL</v>
      </c>
      <c r="M2034" s="8">
        <f t="shared" si="310"/>
        <v>25</v>
      </c>
      <c r="N2034" s="8">
        <f t="shared" si="311"/>
        <v>100</v>
      </c>
      <c r="O2034" s="8">
        <f t="shared" si="312"/>
        <v>0</v>
      </c>
      <c r="P2034" s="8">
        <f t="shared" si="313"/>
        <v>16.5</v>
      </c>
      <c r="Q2034" s="9">
        <f t="shared" si="314"/>
        <v>46.225000000000001</v>
      </c>
      <c r="R2034" s="9">
        <f t="shared" si="315"/>
        <v>29.125</v>
      </c>
      <c r="S2034" s="9">
        <f t="shared" si="316"/>
        <v>26.175000000000001</v>
      </c>
      <c r="T2034" s="9">
        <f t="shared" si="317"/>
        <v>35.375</v>
      </c>
      <c r="U2034" s="8">
        <f t="shared" si="318"/>
        <v>33.841666666666661</v>
      </c>
      <c r="V2034" s="8">
        <f t="shared" si="319"/>
        <v>34.224999999999994</v>
      </c>
    </row>
    <row r="2035" spans="1:22" ht="13.5" x14ac:dyDescent="0.25">
      <c r="A2035" s="3">
        <f>RSI!A2035</f>
        <v>44966</v>
      </c>
      <c r="B2035" s="2">
        <f>RSI!B2035</f>
        <v>1.81</v>
      </c>
      <c r="C2035" s="2">
        <f>RSI!I2035</f>
        <v>49.277841576209823</v>
      </c>
      <c r="D2035" s="2">
        <f>MACD!E2035</f>
        <v>-9.3172814199970144E-2</v>
      </c>
      <c r="E2035" s="2">
        <f>MACD!F2035</f>
        <v>-4.0008704372909557E-2</v>
      </c>
      <c r="F2035" s="2">
        <f>'Moving Avg'!D2035</f>
        <v>1.8062400000000001</v>
      </c>
      <c r="G2035" s="2">
        <f>'Moving Avg'!F2035</f>
        <v>1.7471399999999999</v>
      </c>
      <c r="H2035" s="2">
        <f>'Moving Avg'!G2035</f>
        <v>1.9136840000000004</v>
      </c>
      <c r="I2035" s="2">
        <f>'Moving Avg'!H2035</f>
        <v>2.2068769999999995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  <c r="M2035" s="8">
        <f t="shared" si="310"/>
        <v>25</v>
      </c>
      <c r="N2035" s="8">
        <f t="shared" si="311"/>
        <v>100</v>
      </c>
      <c r="O2035" s="8">
        <f t="shared" si="312"/>
        <v>0</v>
      </c>
      <c r="P2035" s="8">
        <f t="shared" si="313"/>
        <v>16.5</v>
      </c>
      <c r="Q2035" s="9">
        <f t="shared" si="314"/>
        <v>46.225000000000001</v>
      </c>
      <c r="R2035" s="9">
        <f t="shared" si="315"/>
        <v>29.125</v>
      </c>
      <c r="S2035" s="9">
        <f t="shared" si="316"/>
        <v>26.175000000000001</v>
      </c>
      <c r="T2035" s="9">
        <f t="shared" si="317"/>
        <v>35.375</v>
      </c>
      <c r="U2035" s="8">
        <f t="shared" si="318"/>
        <v>33.841666666666661</v>
      </c>
      <c r="V2035" s="8">
        <f t="shared" si="319"/>
        <v>34.224999999999994</v>
      </c>
    </row>
    <row r="2036" spans="1:22" ht="13.5" x14ac:dyDescent="0.25">
      <c r="A2036" s="3">
        <f>RSI!A2036</f>
        <v>44967</v>
      </c>
      <c r="B2036" s="2">
        <f>RSI!B2036</f>
        <v>1.7349000000000001</v>
      </c>
      <c r="C2036" s="2">
        <f>RSI!I2036</f>
        <v>41.713432533607005</v>
      </c>
      <c r="D2036" s="2">
        <f>MACD!E2036</f>
        <v>-8.0678751837176765E-2</v>
      </c>
      <c r="E2036" s="2">
        <f>MACD!F2036</f>
        <v>-4.8142713865763007E-2</v>
      </c>
      <c r="F2036" s="2">
        <f>'Moving Avg'!D2036</f>
        <v>1.7931000000000001</v>
      </c>
      <c r="G2036" s="2">
        <f>'Moving Avg'!F2036</f>
        <v>1.7415099999999999</v>
      </c>
      <c r="H2036" s="2">
        <f>'Moving Avg'!G2036</f>
        <v>1.907494</v>
      </c>
      <c r="I2036" s="2">
        <f>'Moving Avg'!H2036</f>
        <v>2.2051419999999995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100</v>
      </c>
      <c r="O2036" s="8">
        <f t="shared" si="312"/>
        <v>0</v>
      </c>
      <c r="P2036" s="8">
        <f t="shared" si="313"/>
        <v>16.5</v>
      </c>
      <c r="Q2036" s="9">
        <f t="shared" si="314"/>
        <v>46.225000000000001</v>
      </c>
      <c r="R2036" s="9">
        <f t="shared" si="315"/>
        <v>29.125</v>
      </c>
      <c r="S2036" s="9">
        <f t="shared" si="316"/>
        <v>26.175000000000001</v>
      </c>
      <c r="T2036" s="9">
        <f t="shared" si="317"/>
        <v>35.375</v>
      </c>
      <c r="U2036" s="8">
        <f t="shared" si="318"/>
        <v>33.841666666666661</v>
      </c>
      <c r="V2036" s="8">
        <f t="shared" si="319"/>
        <v>34.224999999999994</v>
      </c>
    </row>
    <row r="2037" spans="1:22" ht="13.5" x14ac:dyDescent="0.25">
      <c r="A2037" s="3">
        <f>RSI!A2037</f>
        <v>44970</v>
      </c>
      <c r="B2037" s="2">
        <f>RSI!B2037</f>
        <v>1.81</v>
      </c>
      <c r="C2037" s="2">
        <f>RSI!I2037</f>
        <v>49.982066323201281</v>
      </c>
      <c r="D2037" s="2">
        <f>MACD!E2037</f>
        <v>-7.2335212928011927E-2</v>
      </c>
      <c r="E2037" s="2">
        <f>MACD!F2037</f>
        <v>-5.2981213678212791E-2</v>
      </c>
      <c r="F2037" s="2">
        <f>'Moving Avg'!D2037</f>
        <v>1.7931000000000001</v>
      </c>
      <c r="G2037" s="2">
        <f>'Moving Avg'!F2037</f>
        <v>1.7429199999999998</v>
      </c>
      <c r="H2037" s="2">
        <f>'Moving Avg'!G2037</f>
        <v>1.9026180000000001</v>
      </c>
      <c r="I2037" s="2">
        <f>'Moving Avg'!H2037</f>
        <v>2.2033604999999992</v>
      </c>
      <c r="J2037" s="6" t="str">
        <f>OBV!F2037</f>
        <v>BEARISH</v>
      </c>
      <c r="K2037" s="6" t="str">
        <f>OBV!G2037</f>
        <v>NEUTRAL</v>
      </c>
      <c r="L2037" s="6" t="str">
        <f>OBV!H2037</f>
        <v>NEUTRAL</v>
      </c>
      <c r="M2037" s="8">
        <f t="shared" si="310"/>
        <v>25</v>
      </c>
      <c r="N2037" s="8">
        <f t="shared" si="311"/>
        <v>45</v>
      </c>
      <c r="O2037" s="8">
        <f t="shared" si="312"/>
        <v>0</v>
      </c>
      <c r="P2037" s="8">
        <f t="shared" si="313"/>
        <v>16.5</v>
      </c>
      <c r="Q2037" s="9">
        <f t="shared" si="314"/>
        <v>26.975000000000001</v>
      </c>
      <c r="R2037" s="9">
        <f t="shared" si="315"/>
        <v>18.125</v>
      </c>
      <c r="S2037" s="9">
        <f t="shared" si="316"/>
        <v>17.925000000000001</v>
      </c>
      <c r="T2037" s="9">
        <f t="shared" si="317"/>
        <v>21.625</v>
      </c>
      <c r="U2037" s="8">
        <f t="shared" si="318"/>
        <v>21.008333333333336</v>
      </c>
      <c r="V2037" s="8">
        <f t="shared" si="319"/>
        <v>21.162500000000001</v>
      </c>
    </row>
    <row r="2038" spans="1:22" ht="13.5" x14ac:dyDescent="0.25">
      <c r="A2038" s="3">
        <f>RSI!A2038</f>
        <v>44971</v>
      </c>
      <c r="B2038" s="2">
        <f>RSI!B2038</f>
        <v>1.8006</v>
      </c>
      <c r="C2038" s="2">
        <f>RSI!I2038</f>
        <v>49.044232651319248</v>
      </c>
      <c r="D2038" s="2">
        <f>MACD!E2038</f>
        <v>-6.1706682866096374E-2</v>
      </c>
      <c r="E2038" s="2">
        <f>MACD!F2038</f>
        <v>-5.472630751578951E-2</v>
      </c>
      <c r="F2038" s="2">
        <f>'Moving Avg'!D2038</f>
        <v>1.7912199999999998</v>
      </c>
      <c r="G2038" s="2">
        <f>'Moving Avg'!F2038</f>
        <v>1.7471399999999999</v>
      </c>
      <c r="H2038" s="2">
        <f>'Moving Avg'!G2038</f>
        <v>1.8975540000000004</v>
      </c>
      <c r="I2038" s="2">
        <f>'Moving Avg'!H2038</f>
        <v>2.2015319999999989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45</v>
      </c>
      <c r="O2038" s="8">
        <f t="shared" si="312"/>
        <v>0</v>
      </c>
      <c r="P2038" s="8">
        <f t="shared" si="313"/>
        <v>16.5</v>
      </c>
      <c r="Q2038" s="9">
        <f t="shared" si="314"/>
        <v>26.975000000000001</v>
      </c>
      <c r="R2038" s="9">
        <f t="shared" si="315"/>
        <v>18.125</v>
      </c>
      <c r="S2038" s="9">
        <f t="shared" si="316"/>
        <v>17.925000000000001</v>
      </c>
      <c r="T2038" s="9">
        <f t="shared" si="317"/>
        <v>21.625</v>
      </c>
      <c r="U2038" s="8">
        <f t="shared" si="318"/>
        <v>21.008333333333336</v>
      </c>
      <c r="V2038" s="8">
        <f t="shared" si="319"/>
        <v>21.162500000000001</v>
      </c>
    </row>
    <row r="2039" spans="1:22" ht="13.5" x14ac:dyDescent="0.25">
      <c r="A2039" s="3">
        <f>RSI!A2039</f>
        <v>44972</v>
      </c>
      <c r="B2039" s="2">
        <f>RSI!B2039</f>
        <v>1.8006</v>
      </c>
      <c r="C2039" s="2">
        <f>RSI!I2039</f>
        <v>49.044232651319241</v>
      </c>
      <c r="D2039" s="2">
        <f>MACD!E2039</f>
        <v>-5.2676276887489104E-2</v>
      </c>
      <c r="E2039" s="2">
        <f>MACD!F2039</f>
        <v>-5.4316301390129426E-2</v>
      </c>
      <c r="F2039" s="2">
        <f>'Moving Avg'!D2039</f>
        <v>1.7912200000000003</v>
      </c>
      <c r="G2039" s="2">
        <f>'Moving Avg'!F2039</f>
        <v>1.7551099999999997</v>
      </c>
      <c r="H2039" s="2">
        <f>'Moving Avg'!G2039</f>
        <v>1.8924900000000002</v>
      </c>
      <c r="I2039" s="2">
        <f>'Moving Avg'!H2039</f>
        <v>2.1997034999999987</v>
      </c>
      <c r="J2039" s="6" t="str">
        <f>OBV!F2039</f>
        <v>BEARISH</v>
      </c>
      <c r="K2039" s="6" t="str">
        <f>OBV!G2039</f>
        <v>NEUTRAL</v>
      </c>
      <c r="L2039" s="6" t="str">
        <f>OBV!H2039</f>
        <v>NEUTRAL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11.225</v>
      </c>
      <c r="R2039" s="9">
        <f t="shared" si="315"/>
        <v>9.125</v>
      </c>
      <c r="S2039" s="9">
        <f t="shared" si="316"/>
        <v>11.175000000000001</v>
      </c>
      <c r="T2039" s="9">
        <f t="shared" si="317"/>
        <v>10.375</v>
      </c>
      <c r="U2039" s="8">
        <f t="shared" si="318"/>
        <v>10.508333333333335</v>
      </c>
      <c r="V2039" s="8">
        <f t="shared" si="319"/>
        <v>10.475000000000001</v>
      </c>
    </row>
    <row r="2040" spans="1:22" ht="13.5" x14ac:dyDescent="0.25">
      <c r="A2040" s="3">
        <f>RSI!A2040</f>
        <v>44973</v>
      </c>
      <c r="B2040" s="2">
        <f>RSI!B2040</f>
        <v>1.81</v>
      </c>
      <c r="C2040" s="2">
        <f>RSI!I2040</f>
        <v>50.129470571940395</v>
      </c>
      <c r="D2040" s="2">
        <f>MACD!E2040</f>
        <v>-4.5697169332882259E-2</v>
      </c>
      <c r="E2040" s="2">
        <f>MACD!F2040</f>
        <v>-5.2592474978679998E-2</v>
      </c>
      <c r="F2040" s="2">
        <f>'Moving Avg'!D2040</f>
        <v>1.7912200000000003</v>
      </c>
      <c r="G2040" s="2">
        <f>'Moving Avg'!F2040</f>
        <v>1.7602699999999998</v>
      </c>
      <c r="H2040" s="2">
        <f>'Moving Avg'!G2040</f>
        <v>1.8863020000000004</v>
      </c>
      <c r="I2040" s="2">
        <f>'Moving Avg'!H2040</f>
        <v>2.1979219999999988</v>
      </c>
      <c r="J2040" s="6" t="str">
        <f>OBV!F2040</f>
        <v>BEARISH</v>
      </c>
      <c r="K2040" s="6" t="str">
        <f>OBV!G2040</f>
        <v>NEUTRAL</v>
      </c>
      <c r="L2040" s="6" t="str">
        <f>OBV!H2040</f>
        <v>NEUTRAL</v>
      </c>
      <c r="M2040" s="8">
        <f t="shared" si="310"/>
        <v>25</v>
      </c>
      <c r="N2040" s="8">
        <f t="shared" si="311"/>
        <v>0</v>
      </c>
      <c r="O2040" s="8">
        <f t="shared" si="312"/>
        <v>0</v>
      </c>
      <c r="P2040" s="8">
        <f t="shared" si="313"/>
        <v>16.5</v>
      </c>
      <c r="Q2040" s="9">
        <f t="shared" si="314"/>
        <v>11.225</v>
      </c>
      <c r="R2040" s="9">
        <f t="shared" si="315"/>
        <v>9.125</v>
      </c>
      <c r="S2040" s="9">
        <f t="shared" si="316"/>
        <v>11.175000000000001</v>
      </c>
      <c r="T2040" s="9">
        <f t="shared" si="317"/>
        <v>10.375</v>
      </c>
      <c r="U2040" s="8">
        <f t="shared" si="318"/>
        <v>10.508333333333335</v>
      </c>
      <c r="V2040" s="8">
        <f t="shared" si="319"/>
        <v>10.475000000000001</v>
      </c>
    </row>
    <row r="2041" spans="1:22" ht="13.5" x14ac:dyDescent="0.25">
      <c r="A2041" s="3">
        <f>RSI!A2041</f>
        <v>44974</v>
      </c>
      <c r="B2041" s="2">
        <f>RSI!B2041</f>
        <v>1.81</v>
      </c>
      <c r="C2041" s="2">
        <f>RSI!I2041</f>
        <v>50.129470571940395</v>
      </c>
      <c r="D2041" s="2">
        <f>MACD!E2041</f>
        <v>-3.9815564618214339E-2</v>
      </c>
      <c r="E2041" s="2">
        <f>MACD!F2041</f>
        <v>-5.0037092906586866E-2</v>
      </c>
      <c r="F2041" s="2">
        <f>'Moving Avg'!D2041</f>
        <v>1.8062400000000001</v>
      </c>
      <c r="G2041" s="2">
        <f>'Moving Avg'!F2041</f>
        <v>1.7691799999999998</v>
      </c>
      <c r="H2041" s="2">
        <f>'Moving Avg'!G2041</f>
        <v>1.8797380000000001</v>
      </c>
      <c r="I2041" s="2">
        <f>'Moving Avg'!H2041</f>
        <v>2.1957654999999985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16.5</v>
      </c>
      <c r="Q2041" s="9">
        <f t="shared" si="314"/>
        <v>11.225</v>
      </c>
      <c r="R2041" s="9">
        <f t="shared" si="315"/>
        <v>9.125</v>
      </c>
      <c r="S2041" s="9">
        <f t="shared" si="316"/>
        <v>11.175000000000001</v>
      </c>
      <c r="T2041" s="9">
        <f t="shared" si="317"/>
        <v>10.375</v>
      </c>
      <c r="U2041" s="8">
        <f t="shared" si="318"/>
        <v>10.508333333333335</v>
      </c>
      <c r="V2041" s="8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1.81</v>
      </c>
      <c r="C2042" s="2">
        <f>RSI!I2042</f>
        <v>50.129470571940381</v>
      </c>
      <c r="D2042" s="2">
        <f>MACD!E2042</f>
        <v>-3.3414699789135804E-2</v>
      </c>
      <c r="E2042" s="2">
        <f>MACD!F2042</f>
        <v>-4.6712614283096657E-2</v>
      </c>
      <c r="F2042" s="2">
        <f>'Moving Avg'!D2042</f>
        <v>1.8062400000000001</v>
      </c>
      <c r="G2042" s="2">
        <f>'Moving Avg'!F2042</f>
        <v>1.7780899999999995</v>
      </c>
      <c r="H2042" s="2">
        <f>'Moving Avg'!G2042</f>
        <v>1.8731740000000006</v>
      </c>
      <c r="I2042" s="2">
        <f>'Moving Avg'!H2042</f>
        <v>2.1935619999999987</v>
      </c>
      <c r="J2042" s="6" t="str">
        <f>OBV!F2042</f>
        <v>BEARISH</v>
      </c>
      <c r="K2042" s="6" t="str">
        <f>OBV!G2042</f>
        <v>NEUTRAL</v>
      </c>
      <c r="L2042" s="6" t="str">
        <f>OBV!H2042</f>
        <v>NEUTRAL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16.5</v>
      </c>
      <c r="Q2042" s="9">
        <f t="shared" si="314"/>
        <v>11.225</v>
      </c>
      <c r="R2042" s="9">
        <f t="shared" si="315"/>
        <v>9.125</v>
      </c>
      <c r="S2042" s="9">
        <f t="shared" si="316"/>
        <v>11.175000000000001</v>
      </c>
      <c r="T2042" s="9">
        <f t="shared" si="317"/>
        <v>10.375</v>
      </c>
      <c r="U2042" s="8">
        <f t="shared" si="318"/>
        <v>10.508333333333335</v>
      </c>
      <c r="V2042" s="8">
        <f t="shared" si="319"/>
        <v>10.475000000000001</v>
      </c>
    </row>
    <row r="2043" spans="1:22" ht="13.5" x14ac:dyDescent="0.25">
      <c r="A2043" s="3">
        <f>RSI!A2043</f>
        <v>44978</v>
      </c>
      <c r="B2043" s="2">
        <f>RSI!B2043</f>
        <v>1.81</v>
      </c>
      <c r="C2043" s="2">
        <f>RSI!I2043</f>
        <v>50.129470571940381</v>
      </c>
      <c r="D2043" s="2">
        <f>MACD!E2043</f>
        <v>-2.8018982902659584E-2</v>
      </c>
      <c r="E2043" s="2">
        <f>MACD!F2043</f>
        <v>-4.2973888007009242E-2</v>
      </c>
      <c r="F2043" s="2">
        <f>'Moving Avg'!D2043</f>
        <v>1.8081200000000002</v>
      </c>
      <c r="G2043" s="2">
        <f>'Moving Avg'!F2043</f>
        <v>1.7841899999999999</v>
      </c>
      <c r="H2043" s="2">
        <f>'Moving Avg'!G2043</f>
        <v>1.8666100000000005</v>
      </c>
      <c r="I2043" s="2">
        <f>'Moving Avg'!H2043</f>
        <v>2.1913584999999984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25</v>
      </c>
      <c r="N2043" s="8">
        <f t="shared" si="311"/>
        <v>0</v>
      </c>
      <c r="O2043" s="8">
        <f t="shared" si="312"/>
        <v>0</v>
      </c>
      <c r="P2043" s="8">
        <f t="shared" si="313"/>
        <v>83.5</v>
      </c>
      <c r="Q2043" s="9">
        <f t="shared" si="314"/>
        <v>21.274999999999999</v>
      </c>
      <c r="R2043" s="9">
        <f t="shared" si="315"/>
        <v>25.875</v>
      </c>
      <c r="S2043" s="9">
        <f t="shared" si="316"/>
        <v>41.325000000000003</v>
      </c>
      <c r="T2043" s="9">
        <f t="shared" si="317"/>
        <v>27.125</v>
      </c>
      <c r="U2043" s="8">
        <f t="shared" si="318"/>
        <v>29.491666666666664</v>
      </c>
      <c r="V2043" s="8">
        <f t="shared" si="319"/>
        <v>28.9</v>
      </c>
    </row>
    <row r="2044" spans="1:22" ht="13.5" x14ac:dyDescent="0.25">
      <c r="A2044" s="3">
        <f>RSI!A2044</f>
        <v>44979</v>
      </c>
      <c r="B2044" s="2">
        <f>RSI!B2044</f>
        <v>1.81</v>
      </c>
      <c r="C2044" s="2">
        <f>RSI!I2044</f>
        <v>50.129470571940381</v>
      </c>
      <c r="D2044" s="2">
        <f>MACD!E2044</f>
        <v>-2.4918418585304636E-2</v>
      </c>
      <c r="E2044" s="2">
        <f>MACD!F2044</f>
        <v>-3.936279412266832E-2</v>
      </c>
      <c r="F2044" s="2">
        <f>'Moving Avg'!D2044</f>
        <v>1.81</v>
      </c>
      <c r="G2044" s="2">
        <f>'Moving Avg'!F2044</f>
        <v>1.7930999999999997</v>
      </c>
      <c r="H2044" s="2">
        <f>'Moving Avg'!G2044</f>
        <v>1.8600460000000003</v>
      </c>
      <c r="I2044" s="2">
        <f>'Moving Avg'!H2044</f>
        <v>2.1891549999999982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  <c r="M2044" s="8">
        <f t="shared" si="310"/>
        <v>25</v>
      </c>
      <c r="N2044" s="8">
        <f t="shared" si="311"/>
        <v>0</v>
      </c>
      <c r="O2044" s="8">
        <f t="shared" si="312"/>
        <v>0</v>
      </c>
      <c r="P2044" s="8">
        <f t="shared" si="313"/>
        <v>83.5</v>
      </c>
      <c r="Q2044" s="9">
        <f t="shared" si="314"/>
        <v>21.274999999999999</v>
      </c>
      <c r="R2044" s="9">
        <f t="shared" si="315"/>
        <v>25.875</v>
      </c>
      <c r="S2044" s="9">
        <f t="shared" si="316"/>
        <v>41.325000000000003</v>
      </c>
      <c r="T2044" s="9">
        <f t="shared" si="317"/>
        <v>27.125</v>
      </c>
      <c r="U2044" s="8">
        <f t="shared" si="318"/>
        <v>29.491666666666664</v>
      </c>
      <c r="V2044" s="8">
        <f t="shared" si="319"/>
        <v>28.9</v>
      </c>
    </row>
    <row r="2045" spans="1:22" ht="13.5" x14ac:dyDescent="0.25">
      <c r="A2045" s="3">
        <f>RSI!A2045</f>
        <v>44980</v>
      </c>
      <c r="B2045" s="2">
        <f>RSI!B2045</f>
        <v>1.7349000000000001</v>
      </c>
      <c r="C2045" s="2">
        <f>RSI!I2045</f>
        <v>40.217093845832899</v>
      </c>
      <c r="D2045" s="2">
        <f>MACD!E2045</f>
        <v>-1.5303236643384954E-2</v>
      </c>
      <c r="E2045" s="2">
        <f>MACD!F2045</f>
        <v>-3.4550882626811642E-2</v>
      </c>
      <c r="F2045" s="2">
        <f>'Moving Avg'!D2045</f>
        <v>1.79498</v>
      </c>
      <c r="G2045" s="2">
        <f>'Moving Avg'!F2045</f>
        <v>1.7954449999999997</v>
      </c>
      <c r="H2045" s="2">
        <f>'Moving Avg'!G2045</f>
        <v>1.8519800000000002</v>
      </c>
      <c r="I2045" s="2">
        <f>'Moving Avg'!H2045</f>
        <v>2.1868104999999982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33</v>
      </c>
      <c r="Q2045" s="9">
        <f t="shared" si="314"/>
        <v>13.7</v>
      </c>
      <c r="R2045" s="9">
        <f t="shared" si="315"/>
        <v>13.25</v>
      </c>
      <c r="S2045" s="9">
        <f t="shared" si="316"/>
        <v>18.600000000000001</v>
      </c>
      <c r="T2045" s="9">
        <f t="shared" si="317"/>
        <v>14.5</v>
      </c>
      <c r="U2045" s="8">
        <f t="shared" si="318"/>
        <v>15.183333333333332</v>
      </c>
      <c r="V2045" s="8">
        <f t="shared" si="319"/>
        <v>15.012499999999999</v>
      </c>
    </row>
    <row r="2046" spans="1:22" ht="13.5" x14ac:dyDescent="0.25">
      <c r="A2046" s="3">
        <f>RSI!A2046</f>
        <v>44981</v>
      </c>
      <c r="B2046" s="2">
        <f>RSI!B2046</f>
        <v>1.7068000000000001</v>
      </c>
      <c r="C2046" s="2">
        <f>RSI!I2046</f>
        <v>37.249172566321278</v>
      </c>
      <c r="D2046" s="2">
        <f>MACD!E2046</f>
        <v>-1.6212102795517769E-2</v>
      </c>
      <c r="E2046" s="2">
        <f>MACD!F2046</f>
        <v>-3.088312666055287E-2</v>
      </c>
      <c r="F2046" s="2">
        <f>'Moving Avg'!D2046</f>
        <v>1.7743399999999998</v>
      </c>
      <c r="G2046" s="2">
        <f>'Moving Avg'!F2046</f>
        <v>1.7926299999999997</v>
      </c>
      <c r="H2046" s="2">
        <f>'Moving Avg'!G2046</f>
        <v>1.8433520000000001</v>
      </c>
      <c r="I2046" s="2">
        <f>'Moving Avg'!H2046</f>
        <v>2.184794499999998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11.225</v>
      </c>
      <c r="R2046" s="9">
        <f t="shared" si="315"/>
        <v>9.125</v>
      </c>
      <c r="S2046" s="9">
        <f t="shared" si="316"/>
        <v>11.175000000000001</v>
      </c>
      <c r="T2046" s="9">
        <f t="shared" si="317"/>
        <v>10.375</v>
      </c>
      <c r="U2046" s="8">
        <f t="shared" si="318"/>
        <v>10.508333333333335</v>
      </c>
      <c r="V2046" s="8">
        <f t="shared" si="319"/>
        <v>10.475000000000001</v>
      </c>
    </row>
    <row r="2047" spans="1:22" ht="13.5" x14ac:dyDescent="0.25">
      <c r="A2047" s="3">
        <f>RSI!A2047</f>
        <v>44984</v>
      </c>
      <c r="B2047" s="2">
        <f>RSI!B2047</f>
        <v>1.7256</v>
      </c>
      <c r="C2047" s="2">
        <f>RSI!I2047</f>
        <v>40.417268436239333</v>
      </c>
      <c r="D2047" s="2">
        <f>MACD!E2047</f>
        <v>-6.2579426264419702E-3</v>
      </c>
      <c r="E2047" s="2">
        <f>MACD!F2047</f>
        <v>-2.595808985373069E-2</v>
      </c>
      <c r="F2047" s="2">
        <f>'Moving Avg'!D2047</f>
        <v>1.7574600000000005</v>
      </c>
      <c r="G2047" s="2">
        <f>'Moving Avg'!F2047</f>
        <v>1.7898199999999995</v>
      </c>
      <c r="H2047" s="2">
        <f>'Moving Avg'!G2047</f>
        <v>1.8351000000000002</v>
      </c>
      <c r="I2047" s="2">
        <f>'Moving Avg'!H2047</f>
        <v>2.1824034999999977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0</v>
      </c>
      <c r="O2047" s="8">
        <f t="shared" si="312"/>
        <v>0</v>
      </c>
      <c r="P2047" s="8">
        <f t="shared" si="313"/>
        <v>16.5</v>
      </c>
      <c r="Q2047" s="9">
        <f t="shared" si="314"/>
        <v>11.225</v>
      </c>
      <c r="R2047" s="9">
        <f t="shared" si="315"/>
        <v>9.125</v>
      </c>
      <c r="S2047" s="9">
        <f t="shared" si="316"/>
        <v>11.175000000000001</v>
      </c>
      <c r="T2047" s="9">
        <f t="shared" si="317"/>
        <v>10.375</v>
      </c>
      <c r="U2047" s="8">
        <f t="shared" si="318"/>
        <v>10.508333333333335</v>
      </c>
      <c r="V2047" s="8">
        <f t="shared" si="319"/>
        <v>10.475000000000001</v>
      </c>
    </row>
    <row r="2048" spans="1:22" ht="13.5" x14ac:dyDescent="0.25">
      <c r="A2048" s="3">
        <f>RSI!A2048</f>
        <v>44985</v>
      </c>
      <c r="B2048" s="2">
        <f>RSI!B2048</f>
        <v>1.6879999999999999</v>
      </c>
      <c r="C2048" s="2">
        <f>RSI!I2048</f>
        <v>36.453298356975992</v>
      </c>
      <c r="D2048" s="2">
        <f>MACD!E2048</f>
        <v>3.9130710972092864E-3</v>
      </c>
      <c r="E2048" s="2">
        <f>MACD!F2048</f>
        <v>-1.9983857663542697E-2</v>
      </c>
      <c r="F2048" s="2">
        <f>'Moving Avg'!D2048</f>
        <v>1.73306</v>
      </c>
      <c r="G2048" s="2">
        <f>'Moving Avg'!F2048</f>
        <v>1.7841899999999995</v>
      </c>
      <c r="H2048" s="2">
        <f>'Moving Avg'!G2048</f>
        <v>1.8260960000000004</v>
      </c>
      <c r="I2048" s="2">
        <f>'Moving Avg'!H2048</f>
        <v>2.1796834999999977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0</v>
      </c>
      <c r="O2048" s="8">
        <f t="shared" si="312"/>
        <v>0</v>
      </c>
      <c r="P2048" s="8">
        <f t="shared" si="313"/>
        <v>16.5</v>
      </c>
      <c r="Q2048" s="9">
        <f t="shared" si="314"/>
        <v>11.225</v>
      </c>
      <c r="R2048" s="9">
        <f t="shared" si="315"/>
        <v>9.125</v>
      </c>
      <c r="S2048" s="9">
        <f t="shared" si="316"/>
        <v>11.175000000000001</v>
      </c>
      <c r="T2048" s="9">
        <f t="shared" si="317"/>
        <v>10.375</v>
      </c>
      <c r="U2048" s="8">
        <f t="shared" si="318"/>
        <v>10.508333333333335</v>
      </c>
      <c r="V2048" s="8">
        <f t="shared" si="319"/>
        <v>10.475000000000001</v>
      </c>
    </row>
    <row r="2049" spans="1:22" ht="13.5" x14ac:dyDescent="0.25">
      <c r="A2049" s="3">
        <f>RSI!A2049</f>
        <v>44986</v>
      </c>
      <c r="B2049" s="2">
        <f>RSI!B2049</f>
        <v>1.6974</v>
      </c>
      <c r="C2049" s="2">
        <f>RSI!I2049</f>
        <v>38.08808961247923</v>
      </c>
      <c r="D2049" s="2">
        <f>MACD!E2049</f>
        <v>1.2424115227167354E-2</v>
      </c>
      <c r="E2049" s="2">
        <f>MACD!F2049</f>
        <v>-1.3502263085400687E-2</v>
      </c>
      <c r="F2049" s="2">
        <f>'Moving Avg'!D2049</f>
        <v>1.7105399999999999</v>
      </c>
      <c r="G2049" s="2">
        <f>'Moving Avg'!F2049</f>
        <v>1.7790299999999999</v>
      </c>
      <c r="H2049" s="2">
        <f>'Moving Avg'!G2049</f>
        <v>1.8172800000000005</v>
      </c>
      <c r="I2049" s="2">
        <f>'Moving Avg'!H2049</f>
        <v>2.177010499999998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25</v>
      </c>
      <c r="N2049" s="8">
        <f t="shared" si="311"/>
        <v>0</v>
      </c>
      <c r="O2049" s="8">
        <f t="shared" si="312"/>
        <v>0</v>
      </c>
      <c r="P2049" s="8">
        <f t="shared" si="313"/>
        <v>16.5</v>
      </c>
      <c r="Q2049" s="9">
        <f t="shared" si="314"/>
        <v>11.225</v>
      </c>
      <c r="R2049" s="9">
        <f t="shared" si="315"/>
        <v>9.125</v>
      </c>
      <c r="S2049" s="9">
        <f t="shared" si="316"/>
        <v>11.175000000000001</v>
      </c>
      <c r="T2049" s="9">
        <f t="shared" si="317"/>
        <v>10.375</v>
      </c>
      <c r="U2049" s="8">
        <f t="shared" si="318"/>
        <v>10.508333333333335</v>
      </c>
      <c r="V2049" s="8">
        <f t="shared" si="319"/>
        <v>10.475000000000001</v>
      </c>
    </row>
    <row r="2050" spans="1:22" ht="13.5" x14ac:dyDescent="0.25">
      <c r="A2050" s="3">
        <f>RSI!A2050</f>
        <v>44987</v>
      </c>
      <c r="B2050" s="2">
        <f>RSI!B2050</f>
        <v>1.6879999999999999</v>
      </c>
      <c r="C2050" s="2">
        <f>RSI!I2050</f>
        <v>37.06131573956656</v>
      </c>
      <c r="D2050" s="2">
        <f>MACD!E2050</f>
        <v>2.2269245354887612E-2</v>
      </c>
      <c r="E2050" s="2">
        <f>MACD!F2050</f>
        <v>-6.3479613973430283E-3</v>
      </c>
      <c r="F2050" s="2">
        <f>'Moving Avg'!D2050</f>
        <v>1.7011600000000002</v>
      </c>
      <c r="G2050" s="2">
        <f>'Moving Avg'!F2050</f>
        <v>1.7733999999999999</v>
      </c>
      <c r="H2050" s="2">
        <f>'Moving Avg'!G2050</f>
        <v>1.8082760000000007</v>
      </c>
      <c r="I2050" s="2">
        <f>'Moving Avg'!H2050</f>
        <v>2.1747594999999977</v>
      </c>
      <c r="J2050" s="6" t="str">
        <f>OBV!F2050</f>
        <v>BEARISH</v>
      </c>
      <c r="K2050" s="6" t="str">
        <f>OBV!G2050</f>
        <v>STRONG</v>
      </c>
      <c r="L2050" s="6" t="str">
        <f>OBV!H2050</f>
        <v>CONFIRMED BEARISH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13.7</v>
      </c>
      <c r="R2050" s="9">
        <f t="shared" si="315"/>
        <v>13.25</v>
      </c>
      <c r="S2050" s="9">
        <f t="shared" si="316"/>
        <v>18.600000000000001</v>
      </c>
      <c r="T2050" s="9">
        <f t="shared" si="317"/>
        <v>14.5</v>
      </c>
      <c r="U2050" s="8">
        <f t="shared" si="318"/>
        <v>15.183333333333332</v>
      </c>
      <c r="V2050" s="8">
        <f t="shared" si="319"/>
        <v>15.012499999999999</v>
      </c>
    </row>
    <row r="2051" spans="1:22" ht="13.5" x14ac:dyDescent="0.25">
      <c r="A2051" s="3">
        <f>RSI!A2051</f>
        <v>44988</v>
      </c>
      <c r="B2051" s="2">
        <f>RSI!B2051</f>
        <v>1.6879999999999999</v>
      </c>
      <c r="C2051" s="2">
        <f>RSI!I2051</f>
        <v>37.06131573956656</v>
      </c>
      <c r="D2051" s="2">
        <f>MACD!E2051</f>
        <v>3.1119199211592674E-2</v>
      </c>
      <c r="E2051" s="2">
        <f>MACD!F2051</f>
        <v>1.1454707244441123E-3</v>
      </c>
      <c r="F2051" s="2">
        <f>'Moving Avg'!D2051</f>
        <v>1.6974</v>
      </c>
      <c r="G2051" s="2">
        <f>'Moving Avg'!F2051</f>
        <v>1.7677699999999998</v>
      </c>
      <c r="H2051" s="2">
        <f>'Moving Avg'!G2051</f>
        <v>1.7992720000000009</v>
      </c>
      <c r="I2051" s="2">
        <f>'Moving Avg'!H2051</f>
        <v>2.1729774999999973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  <c r="M2051" s="8">
        <f t="shared" si="320"/>
        <v>25</v>
      </c>
      <c r="N2051" s="8">
        <f t="shared" si="321"/>
        <v>0</v>
      </c>
      <c r="O2051" s="8">
        <f t="shared" si="322"/>
        <v>0</v>
      </c>
      <c r="P2051" s="8">
        <f t="shared" si="323"/>
        <v>33</v>
      </c>
      <c r="Q2051" s="9">
        <f t="shared" ref="Q2051:Q2114" si="324">0.35*M2051+N2051*0.35+O2051*0.15+P2051*0.15</f>
        <v>13.7</v>
      </c>
      <c r="R2051" s="9">
        <f t="shared" ref="R2051:R2114" si="325">M2051*0.2+N2051*0.2+O2051*0.35+P2051*0.25</f>
        <v>13.25</v>
      </c>
      <c r="S2051" s="9">
        <f t="shared" ref="S2051:S2114" si="326">M2051*0.15+N2051*0.15+O2051*0.25+P2051*0.45</f>
        <v>18.600000000000001</v>
      </c>
      <c r="T2051" s="9">
        <f t="shared" ref="T2051:T2114" si="327">0.25*SUM(M2051:P2051)</f>
        <v>14.5</v>
      </c>
      <c r="U2051" s="8">
        <f t="shared" ref="U2051:U2114" si="328">SUM(Q2051:S2051)/3</f>
        <v>15.183333333333332</v>
      </c>
      <c r="V2051" s="8">
        <f t="shared" ref="V2051:V2114" si="329">SUM(Q2051:T2051)/4</f>
        <v>15.012499999999999</v>
      </c>
    </row>
    <row r="2052" spans="1:22" ht="13.5" x14ac:dyDescent="0.25">
      <c r="A2052" s="3">
        <f>RSI!A2052</f>
        <v>44991</v>
      </c>
      <c r="B2052" s="2">
        <f>RSI!B2052</f>
        <v>1.6598999999999999</v>
      </c>
      <c r="C2052" s="2">
        <f>RSI!I2052</f>
        <v>33.893566986074347</v>
      </c>
      <c r="D2052" s="2">
        <f>MACD!E2052</f>
        <v>4.117008386614418E-2</v>
      </c>
      <c r="E2052" s="2">
        <f>MACD!F2052</f>
        <v>9.1503933527841263E-3</v>
      </c>
      <c r="F2052" s="2">
        <f>'Moving Avg'!D2052</f>
        <v>1.6842599999999996</v>
      </c>
      <c r="G2052" s="2">
        <f>'Moving Avg'!F2052</f>
        <v>1.7602649999999997</v>
      </c>
      <c r="H2052" s="2">
        <f>'Moving Avg'!G2052</f>
        <v>1.7897060000000007</v>
      </c>
      <c r="I2052" s="2">
        <f>'Moving Avg'!H2052</f>
        <v>2.1709609999999979</v>
      </c>
      <c r="J2052" s="6" t="str">
        <f>OBV!F2052</f>
        <v>BEARISH</v>
      </c>
      <c r="K2052" s="6" t="str">
        <f>OBV!G2052</f>
        <v>STRONG</v>
      </c>
      <c r="L2052" s="6" t="str">
        <f>OBV!H2052</f>
        <v>CONFIRMED BEARISH</v>
      </c>
      <c r="M2052" s="8">
        <f t="shared" si="320"/>
        <v>25</v>
      </c>
      <c r="N2052" s="8">
        <f t="shared" si="321"/>
        <v>0</v>
      </c>
      <c r="O2052" s="8">
        <f t="shared" si="322"/>
        <v>0</v>
      </c>
      <c r="P2052" s="8">
        <f t="shared" si="323"/>
        <v>33</v>
      </c>
      <c r="Q2052" s="9">
        <f t="shared" si="324"/>
        <v>13.7</v>
      </c>
      <c r="R2052" s="9">
        <f t="shared" si="325"/>
        <v>13.25</v>
      </c>
      <c r="S2052" s="9">
        <f t="shared" si="326"/>
        <v>18.600000000000001</v>
      </c>
      <c r="T2052" s="9">
        <f t="shared" si="327"/>
        <v>14.5</v>
      </c>
      <c r="U2052" s="8">
        <f t="shared" si="328"/>
        <v>15.183333333333332</v>
      </c>
      <c r="V2052" s="8">
        <f t="shared" si="329"/>
        <v>15.012499999999999</v>
      </c>
    </row>
    <row r="2053" spans="1:22" ht="13.5" x14ac:dyDescent="0.25">
      <c r="A2053" s="3">
        <f>RSI!A2053</f>
        <v>44992</v>
      </c>
      <c r="B2053" s="2">
        <f>RSI!B2053</f>
        <v>1.613</v>
      </c>
      <c r="C2053" s="2">
        <f>RSI!I2053</f>
        <v>29.379882877582858</v>
      </c>
      <c r="D2053" s="2">
        <f>MACD!E2053</f>
        <v>5.3760149235195787E-2</v>
      </c>
      <c r="E2053" s="2">
        <f>MACD!F2053</f>
        <v>1.8072344529266458E-2</v>
      </c>
      <c r="F2053" s="2">
        <f>'Moving Avg'!D2053</f>
        <v>1.66926</v>
      </c>
      <c r="G2053" s="2">
        <f>'Moving Avg'!F2053</f>
        <v>1.7504149999999996</v>
      </c>
      <c r="H2053" s="2">
        <f>'Moving Avg'!G2053</f>
        <v>1.7792020000000008</v>
      </c>
      <c r="I2053" s="2">
        <f>'Moving Avg'!H2053</f>
        <v>2.1682879999999978</v>
      </c>
      <c r="J2053" s="6" t="str">
        <f>OBV!F2053</f>
        <v>BEARISH</v>
      </c>
      <c r="K2053" s="6" t="str">
        <f>OBV!G2053</f>
        <v>STRONG</v>
      </c>
      <c r="L2053" s="6" t="str">
        <f>OBV!H2053</f>
        <v>CONFIRMED BEARISH</v>
      </c>
      <c r="M2053" s="8">
        <f t="shared" si="320"/>
        <v>50</v>
      </c>
      <c r="N2053" s="8">
        <f t="shared" si="321"/>
        <v>0</v>
      </c>
      <c r="O2053" s="8">
        <f t="shared" si="322"/>
        <v>0</v>
      </c>
      <c r="P2053" s="8">
        <f t="shared" si="323"/>
        <v>33</v>
      </c>
      <c r="Q2053" s="9">
        <f t="shared" si="324"/>
        <v>22.45</v>
      </c>
      <c r="R2053" s="9">
        <f t="shared" si="325"/>
        <v>18.25</v>
      </c>
      <c r="S2053" s="9">
        <f t="shared" si="326"/>
        <v>22.35</v>
      </c>
      <c r="T2053" s="9">
        <f t="shared" si="327"/>
        <v>20.75</v>
      </c>
      <c r="U2053" s="8">
        <f t="shared" si="328"/>
        <v>21.016666666666669</v>
      </c>
      <c r="V2053" s="8">
        <f t="shared" si="329"/>
        <v>20.950000000000003</v>
      </c>
    </row>
    <row r="2054" spans="1:22" ht="13.5" x14ac:dyDescent="0.25">
      <c r="A2054" s="3">
        <f>RSI!A2054</f>
        <v>44993</v>
      </c>
      <c r="B2054" s="2">
        <f>RSI!B2054</f>
        <v>1.5943000000000001</v>
      </c>
      <c r="C2054" s="2">
        <f>RSI!I2054</f>
        <v>27.79072443343378</v>
      </c>
      <c r="D2054" s="2">
        <f>MACD!E2054</f>
        <v>6.6641708721088433E-2</v>
      </c>
      <c r="E2054" s="2">
        <f>MACD!F2054</f>
        <v>2.7786217367630855E-2</v>
      </c>
      <c r="F2054" s="2">
        <f>'Moving Avg'!D2054</f>
        <v>1.6486399999999999</v>
      </c>
      <c r="G2054" s="2">
        <f>'Moving Avg'!F2054</f>
        <v>1.7400999999999995</v>
      </c>
      <c r="H2054" s="2">
        <f>'Moving Avg'!G2054</f>
        <v>1.7702000000000009</v>
      </c>
      <c r="I2054" s="2">
        <f>'Moving Avg'!H2054</f>
        <v>2.1659904999999977</v>
      </c>
      <c r="J2054" s="6" t="str">
        <f>OBV!F2054</f>
        <v>BEARISH</v>
      </c>
      <c r="K2054" s="6" t="str">
        <f>OBV!G2054</f>
        <v>STRONG</v>
      </c>
      <c r="L2054" s="6" t="str">
        <f>OBV!H2054</f>
        <v>CONFIRMED BEARISH</v>
      </c>
      <c r="M2054" s="8">
        <f t="shared" si="320"/>
        <v>50</v>
      </c>
      <c r="N2054" s="8">
        <f t="shared" si="321"/>
        <v>0</v>
      </c>
      <c r="O2054" s="8">
        <f t="shared" si="322"/>
        <v>0</v>
      </c>
      <c r="P2054" s="8">
        <f t="shared" si="323"/>
        <v>33</v>
      </c>
      <c r="Q2054" s="9">
        <f t="shared" si="324"/>
        <v>22.45</v>
      </c>
      <c r="R2054" s="9">
        <f t="shared" si="325"/>
        <v>18.25</v>
      </c>
      <c r="S2054" s="9">
        <f t="shared" si="326"/>
        <v>22.35</v>
      </c>
      <c r="T2054" s="9">
        <f t="shared" si="327"/>
        <v>20.75</v>
      </c>
      <c r="U2054" s="8">
        <f t="shared" si="328"/>
        <v>21.016666666666669</v>
      </c>
      <c r="V2054" s="8">
        <f t="shared" si="329"/>
        <v>20.950000000000003</v>
      </c>
    </row>
    <row r="2055" spans="1:22" ht="13.5" x14ac:dyDescent="0.25">
      <c r="A2055" s="3">
        <f>RSI!A2055</f>
        <v>44994</v>
      </c>
      <c r="B2055" s="2">
        <f>RSI!B2055</f>
        <v>1.5943000000000001</v>
      </c>
      <c r="C2055" s="2">
        <f>RSI!I2055</f>
        <v>27.79072443343378</v>
      </c>
      <c r="D2055" s="2">
        <f>MACD!E2055</f>
        <v>6.6878922463926349E-2</v>
      </c>
      <c r="E2055" s="2">
        <f>MACD!F2055</f>
        <v>3.5604758386889958E-2</v>
      </c>
      <c r="F2055" s="2">
        <f>'Moving Avg'!D2055</f>
        <v>1.6299000000000003</v>
      </c>
      <c r="G2055" s="2">
        <f>'Moving Avg'!F2055</f>
        <v>1.7293149999999997</v>
      </c>
      <c r="H2055" s="2">
        <f>'Moving Avg'!G2055</f>
        <v>1.7628860000000008</v>
      </c>
      <c r="I2055" s="2">
        <f>'Moving Avg'!H2055</f>
        <v>2.1632709999999973</v>
      </c>
      <c r="J2055" s="6" t="str">
        <f>OBV!F2055</f>
        <v>BEARISH</v>
      </c>
      <c r="K2055" s="6" t="str">
        <f>OBV!G2055</f>
        <v>STRONG</v>
      </c>
      <c r="L2055" s="6" t="str">
        <f>OBV!H2055</f>
        <v>CONFIRMED BEARISH</v>
      </c>
      <c r="M2055" s="8">
        <f t="shared" si="320"/>
        <v>50</v>
      </c>
      <c r="N2055" s="8">
        <f t="shared" si="321"/>
        <v>0</v>
      </c>
      <c r="O2055" s="8">
        <f t="shared" si="322"/>
        <v>0</v>
      </c>
      <c r="P2055" s="8">
        <f t="shared" si="323"/>
        <v>33</v>
      </c>
      <c r="Q2055" s="9">
        <f t="shared" si="324"/>
        <v>22.45</v>
      </c>
      <c r="R2055" s="9">
        <f t="shared" si="325"/>
        <v>18.25</v>
      </c>
      <c r="S2055" s="9">
        <f t="shared" si="326"/>
        <v>22.35</v>
      </c>
      <c r="T2055" s="9">
        <f t="shared" si="327"/>
        <v>20.75</v>
      </c>
      <c r="U2055" s="8">
        <f t="shared" si="328"/>
        <v>21.016666666666669</v>
      </c>
      <c r="V2055" s="8">
        <f t="shared" si="329"/>
        <v>20.950000000000003</v>
      </c>
    </row>
    <row r="2056" spans="1:22" ht="13.5" x14ac:dyDescent="0.25">
      <c r="A2056" s="3">
        <f>RSI!A2056</f>
        <v>44995</v>
      </c>
      <c r="B2056" s="2">
        <f>RSI!B2056</f>
        <v>1.5849</v>
      </c>
      <c r="C2056" s="2">
        <f>RSI!I2056</f>
        <v>26.94117380170637</v>
      </c>
      <c r="D2056" s="2">
        <f>MACD!E2056</f>
        <v>6.4278119299894243E-2</v>
      </c>
      <c r="E2056" s="2">
        <f>MACD!F2056</f>
        <v>4.1339430569490812E-2</v>
      </c>
      <c r="F2056" s="2">
        <f>'Moving Avg'!D2056</f>
        <v>1.60928</v>
      </c>
      <c r="G2056" s="2">
        <f>'Moving Avg'!F2056</f>
        <v>1.7218149999999999</v>
      </c>
      <c r="H2056" s="2">
        <f>'Moving Avg'!G2056</f>
        <v>1.7570720000000011</v>
      </c>
      <c r="I2056" s="2">
        <f>'Moving Avg'!H2056</f>
        <v>2.160082499999997</v>
      </c>
      <c r="J2056" s="6" t="str">
        <f>OBV!F2056</f>
        <v>BEARISH</v>
      </c>
      <c r="K2056" s="6" t="str">
        <f>OBV!G2056</f>
        <v>STRONG</v>
      </c>
      <c r="L2056" s="6" t="str">
        <f>OBV!H2056</f>
        <v>CONFIRMED BEARISH</v>
      </c>
      <c r="M2056" s="8">
        <f t="shared" si="320"/>
        <v>50</v>
      </c>
      <c r="N2056" s="8">
        <f t="shared" si="321"/>
        <v>0</v>
      </c>
      <c r="O2056" s="8">
        <f t="shared" si="322"/>
        <v>0</v>
      </c>
      <c r="P2056" s="8">
        <f t="shared" si="323"/>
        <v>33</v>
      </c>
      <c r="Q2056" s="9">
        <f t="shared" si="324"/>
        <v>22.45</v>
      </c>
      <c r="R2056" s="9">
        <f t="shared" si="325"/>
        <v>18.25</v>
      </c>
      <c r="S2056" s="9">
        <f t="shared" si="326"/>
        <v>22.35</v>
      </c>
      <c r="T2056" s="9">
        <f t="shared" si="327"/>
        <v>20.75</v>
      </c>
      <c r="U2056" s="8">
        <f t="shared" si="328"/>
        <v>21.016666666666669</v>
      </c>
      <c r="V2056" s="8">
        <f t="shared" si="329"/>
        <v>20.950000000000003</v>
      </c>
    </row>
    <row r="2057" spans="1:22" ht="13.5" x14ac:dyDescent="0.25">
      <c r="A2057" s="3">
        <f>RSI!A2057</f>
        <v>44998</v>
      </c>
      <c r="B2057" s="2">
        <f>RSI!B2057</f>
        <v>1.5192000000000001</v>
      </c>
      <c r="C2057" s="2">
        <f>RSI!I2057</f>
        <v>21.901660071719945</v>
      </c>
      <c r="D2057" s="2">
        <f>MACD!E2057</f>
        <v>7.0656086971380372E-2</v>
      </c>
      <c r="E2057" s="2">
        <f>MACD!F2057</f>
        <v>4.7202761849868727E-2</v>
      </c>
      <c r="F2057" s="2">
        <f>'Moving Avg'!D2057</f>
        <v>1.5811400000000002</v>
      </c>
      <c r="G2057" s="2">
        <f>'Moving Avg'!F2057</f>
        <v>1.7072749999999997</v>
      </c>
      <c r="H2057" s="2">
        <f>'Moving Avg'!G2057</f>
        <v>1.7482560000000009</v>
      </c>
      <c r="I2057" s="2">
        <f>'Moving Avg'!H2057</f>
        <v>2.1570344999999973</v>
      </c>
      <c r="J2057" s="6" t="str">
        <f>OBV!F2057</f>
        <v>BEARISH</v>
      </c>
      <c r="K2057" s="6" t="str">
        <f>OBV!G2057</f>
        <v>STRONG</v>
      </c>
      <c r="L2057" s="6" t="str">
        <f>OBV!H2057</f>
        <v>CONFIRMED BEARISH</v>
      </c>
      <c r="M2057" s="8">
        <f t="shared" si="320"/>
        <v>50</v>
      </c>
      <c r="N2057" s="8">
        <f t="shared" si="321"/>
        <v>0</v>
      </c>
      <c r="O2057" s="8">
        <f t="shared" si="322"/>
        <v>0</v>
      </c>
      <c r="P2057" s="8">
        <f t="shared" si="323"/>
        <v>33</v>
      </c>
      <c r="Q2057" s="9">
        <f t="shared" si="324"/>
        <v>22.45</v>
      </c>
      <c r="R2057" s="9">
        <f t="shared" si="325"/>
        <v>18.25</v>
      </c>
      <c r="S2057" s="9">
        <f t="shared" si="326"/>
        <v>22.35</v>
      </c>
      <c r="T2057" s="9">
        <f t="shared" si="327"/>
        <v>20.75</v>
      </c>
      <c r="U2057" s="8">
        <f t="shared" si="328"/>
        <v>21.016666666666669</v>
      </c>
      <c r="V2057" s="8">
        <f t="shared" si="329"/>
        <v>20.950000000000003</v>
      </c>
    </row>
    <row r="2058" spans="1:22" ht="13.5" x14ac:dyDescent="0.25">
      <c r="A2058" s="3">
        <f>RSI!A2058</f>
        <v>44999</v>
      </c>
      <c r="B2058" s="2">
        <f>RSI!B2058</f>
        <v>1.4722999999999999</v>
      </c>
      <c r="C2058" s="2">
        <f>RSI!I2058</f>
        <v>19.148125459254217</v>
      </c>
      <c r="D2058" s="2">
        <f>MACD!E2058</f>
        <v>7.4889468059053055E-2</v>
      </c>
      <c r="E2058" s="2">
        <f>MACD!F2058</f>
        <v>5.2740103091705598E-2</v>
      </c>
      <c r="F2058" s="2">
        <f>'Moving Avg'!D2058</f>
        <v>1.5529999999999999</v>
      </c>
      <c r="G2058" s="2">
        <f>'Moving Avg'!F2058</f>
        <v>1.69086</v>
      </c>
      <c r="H2058" s="2">
        <f>'Moving Avg'!G2058</f>
        <v>1.740190000000001</v>
      </c>
      <c r="I2058" s="2">
        <f>'Moving Avg'!H2058</f>
        <v>2.1540334999999975</v>
      </c>
      <c r="J2058" s="6" t="str">
        <f>OBV!F2058</f>
        <v>BEARISH</v>
      </c>
      <c r="K2058" s="6" t="str">
        <f>OBV!G2058</f>
        <v>STRONG</v>
      </c>
      <c r="L2058" s="6" t="str">
        <f>OBV!H2058</f>
        <v>CONFIRMED BEARISH</v>
      </c>
      <c r="M2058" s="8">
        <f t="shared" si="320"/>
        <v>50</v>
      </c>
      <c r="N2058" s="8">
        <f t="shared" si="321"/>
        <v>0</v>
      </c>
      <c r="O2058" s="8">
        <f t="shared" si="322"/>
        <v>0</v>
      </c>
      <c r="P2058" s="8">
        <f t="shared" si="323"/>
        <v>33</v>
      </c>
      <c r="Q2058" s="9">
        <f t="shared" si="324"/>
        <v>22.45</v>
      </c>
      <c r="R2058" s="9">
        <f t="shared" si="325"/>
        <v>18.25</v>
      </c>
      <c r="S2058" s="9">
        <f t="shared" si="326"/>
        <v>22.35</v>
      </c>
      <c r="T2058" s="9">
        <f t="shared" si="327"/>
        <v>20.75</v>
      </c>
      <c r="U2058" s="8">
        <f t="shared" si="328"/>
        <v>21.016666666666669</v>
      </c>
      <c r="V2058" s="8">
        <f t="shared" si="329"/>
        <v>20.950000000000003</v>
      </c>
    </row>
    <row r="2059" spans="1:22" ht="13.5" x14ac:dyDescent="0.25">
      <c r="A2059" s="3">
        <f>RSI!A2059</f>
        <v>45000</v>
      </c>
      <c r="B2059" s="2">
        <f>RSI!B2059</f>
        <v>1.4348000000000001</v>
      </c>
      <c r="C2059" s="2">
        <f>RSI!I2059</f>
        <v>17.27769169181704</v>
      </c>
      <c r="D2059" s="2">
        <f>MACD!E2059</f>
        <v>8.4034829674078271E-2</v>
      </c>
      <c r="E2059" s="2">
        <f>MACD!F2059</f>
        <v>5.8999048408180134E-2</v>
      </c>
      <c r="F2059" s="2">
        <f>'Moving Avg'!D2059</f>
        <v>1.5210999999999999</v>
      </c>
      <c r="G2059" s="2">
        <f>'Moving Avg'!F2059</f>
        <v>1.6725699999999999</v>
      </c>
      <c r="H2059" s="2">
        <f>'Moving Avg'!G2059</f>
        <v>1.733062000000001</v>
      </c>
      <c r="I2059" s="2">
        <f>'Moving Avg'!H2059</f>
        <v>2.1505634999999974</v>
      </c>
      <c r="J2059" s="6" t="str">
        <f>OBV!F2059</f>
        <v>BEARISH</v>
      </c>
      <c r="K2059" s="6" t="str">
        <f>OBV!G2059</f>
        <v>STRONG</v>
      </c>
      <c r="L2059" s="6" t="str">
        <f>OBV!H2059</f>
        <v>CONFIRMED BEARISH</v>
      </c>
      <c r="M2059" s="8">
        <f t="shared" si="320"/>
        <v>50</v>
      </c>
      <c r="N2059" s="8">
        <f t="shared" si="321"/>
        <v>0</v>
      </c>
      <c r="O2059" s="8">
        <f t="shared" si="322"/>
        <v>0</v>
      </c>
      <c r="P2059" s="8">
        <f t="shared" si="323"/>
        <v>33</v>
      </c>
      <c r="Q2059" s="9">
        <f t="shared" si="324"/>
        <v>22.45</v>
      </c>
      <c r="R2059" s="9">
        <f t="shared" si="325"/>
        <v>18.25</v>
      </c>
      <c r="S2059" s="9">
        <f t="shared" si="326"/>
        <v>22.35</v>
      </c>
      <c r="T2059" s="9">
        <f t="shared" si="327"/>
        <v>20.75</v>
      </c>
      <c r="U2059" s="8">
        <f t="shared" si="328"/>
        <v>21.016666666666669</v>
      </c>
      <c r="V2059" s="8">
        <f t="shared" si="329"/>
        <v>20.950000000000003</v>
      </c>
    </row>
    <row r="2060" spans="1:22" ht="13.5" x14ac:dyDescent="0.25">
      <c r="A2060" s="3">
        <f>RSI!A2060</f>
        <v>45001</v>
      </c>
      <c r="B2060" s="2">
        <f>RSI!B2060</f>
        <v>1.4722999999999999</v>
      </c>
      <c r="C2060" s="2">
        <f>RSI!I2060</f>
        <v>25.151483877583885</v>
      </c>
      <c r="D2060" s="2">
        <f>MACD!E2060</f>
        <v>8.9010998122612817E-2</v>
      </c>
      <c r="E2060" s="2">
        <f>MACD!F2060</f>
        <v>6.500143835106667E-2</v>
      </c>
      <c r="F2060" s="2">
        <f>'Moving Avg'!D2060</f>
        <v>1.4966999999999999</v>
      </c>
      <c r="G2060" s="2">
        <f>'Moving Avg'!F2060</f>
        <v>1.6556850000000001</v>
      </c>
      <c r="H2060" s="2">
        <f>'Moving Avg'!G2060</f>
        <v>1.7251840000000014</v>
      </c>
      <c r="I2060" s="2">
        <f>'Moving Avg'!H2060</f>
        <v>2.1472809999999978</v>
      </c>
      <c r="J2060" s="6" t="str">
        <f>OBV!F2060</f>
        <v>BEARISH</v>
      </c>
      <c r="K2060" s="6" t="str">
        <f>OBV!G2060</f>
        <v>STRONG</v>
      </c>
      <c r="L2060" s="6" t="str">
        <f>OBV!H2060</f>
        <v>CONFIRMED BEARISH</v>
      </c>
      <c r="M2060" s="8">
        <f t="shared" si="320"/>
        <v>50</v>
      </c>
      <c r="N2060" s="8">
        <f t="shared" si="321"/>
        <v>0</v>
      </c>
      <c r="O2060" s="8">
        <f t="shared" si="322"/>
        <v>0</v>
      </c>
      <c r="P2060" s="8">
        <f t="shared" si="323"/>
        <v>33</v>
      </c>
      <c r="Q2060" s="9">
        <f t="shared" si="324"/>
        <v>22.45</v>
      </c>
      <c r="R2060" s="9">
        <f t="shared" si="325"/>
        <v>18.25</v>
      </c>
      <c r="S2060" s="9">
        <f t="shared" si="326"/>
        <v>22.35</v>
      </c>
      <c r="T2060" s="9">
        <f t="shared" si="327"/>
        <v>20.75</v>
      </c>
      <c r="U2060" s="8">
        <f t="shared" si="328"/>
        <v>21.016666666666669</v>
      </c>
      <c r="V2060" s="8">
        <f t="shared" si="329"/>
        <v>20.950000000000003</v>
      </c>
    </row>
    <row r="2061" spans="1:22" ht="13.5" x14ac:dyDescent="0.25">
      <c r="A2061" s="3">
        <f>RSI!A2061</f>
        <v>45002</v>
      </c>
      <c r="B2061" s="2">
        <f>RSI!B2061</f>
        <v>1.538</v>
      </c>
      <c r="C2061" s="2">
        <f>RSI!I2061</f>
        <v>36.546961047295952</v>
      </c>
      <c r="D2061" s="2">
        <f>MACD!E2061</f>
        <v>8.9486788239013126E-2</v>
      </c>
      <c r="E2061" s="2">
        <f>MACD!F2061</f>
        <v>6.9898508328655962E-2</v>
      </c>
      <c r="F2061" s="2">
        <f>'Moving Avg'!D2061</f>
        <v>1.48732</v>
      </c>
      <c r="G2061" s="2">
        <f>'Moving Avg'!F2061</f>
        <v>1.6420850000000002</v>
      </c>
      <c r="H2061" s="2">
        <f>'Moving Avg'!G2061</f>
        <v>1.7171200000000006</v>
      </c>
      <c r="I2061" s="2">
        <f>'Moving Avg'!H2061</f>
        <v>2.1443269999999974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33</v>
      </c>
      <c r="Q2061" s="9">
        <f t="shared" si="324"/>
        <v>13.7</v>
      </c>
      <c r="R2061" s="9">
        <f t="shared" si="325"/>
        <v>13.25</v>
      </c>
      <c r="S2061" s="9">
        <f t="shared" si="326"/>
        <v>18.600000000000001</v>
      </c>
      <c r="T2061" s="9">
        <f t="shared" si="327"/>
        <v>14.5</v>
      </c>
      <c r="U2061" s="8">
        <f t="shared" si="328"/>
        <v>15.183333333333332</v>
      </c>
      <c r="V2061" s="8">
        <f t="shared" si="329"/>
        <v>15.012499999999999</v>
      </c>
    </row>
    <row r="2062" spans="1:22" ht="13.5" x14ac:dyDescent="0.25">
      <c r="A2062" s="3">
        <f>RSI!A2062</f>
        <v>45006</v>
      </c>
      <c r="B2062" s="2">
        <f>RSI!B2062</f>
        <v>1.5661</v>
      </c>
      <c r="C2062" s="2">
        <f>RSI!I2062</f>
        <v>40.705040029610807</v>
      </c>
      <c r="D2062" s="2">
        <f>MACD!E2062</f>
        <v>8.4144609119509051E-2</v>
      </c>
      <c r="E2062" s="2">
        <f>MACD!F2062</f>
        <v>7.2747728486826591E-2</v>
      </c>
      <c r="F2062" s="2">
        <f>'Moving Avg'!D2062</f>
        <v>1.4966999999999999</v>
      </c>
      <c r="G2062" s="2">
        <f>'Moving Avg'!F2062</f>
        <v>1.6298900000000003</v>
      </c>
      <c r="H2062" s="2">
        <f>'Moving Avg'!G2062</f>
        <v>1.7113060000000011</v>
      </c>
      <c r="I2062" s="2">
        <f>'Moving Avg'!H2062</f>
        <v>2.1415134999999976</v>
      </c>
      <c r="J2062" s="6" t="str">
        <f>OBV!F2062</f>
        <v>BEARISH</v>
      </c>
      <c r="K2062" s="6" t="str">
        <f>OBV!G2062</f>
        <v>STRONG</v>
      </c>
      <c r="L2062" s="6" t="str">
        <f>OBV!H2062</f>
        <v>BEARISH DIVERGENCE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33</v>
      </c>
      <c r="Q2062" s="9">
        <f t="shared" si="324"/>
        <v>13.7</v>
      </c>
      <c r="R2062" s="9">
        <f t="shared" si="325"/>
        <v>13.25</v>
      </c>
      <c r="S2062" s="9">
        <f t="shared" si="326"/>
        <v>18.600000000000001</v>
      </c>
      <c r="T2062" s="9">
        <f t="shared" si="327"/>
        <v>14.5</v>
      </c>
      <c r="U2062" s="8">
        <f t="shared" si="328"/>
        <v>15.183333333333332</v>
      </c>
      <c r="V2062" s="8">
        <f t="shared" si="329"/>
        <v>15.012499999999999</v>
      </c>
    </row>
    <row r="2063" spans="1:22" ht="13.5" x14ac:dyDescent="0.25">
      <c r="A2063" s="3">
        <f>RSI!A2063</f>
        <v>45007</v>
      </c>
      <c r="B2063" s="2">
        <f>RSI!B2063</f>
        <v>1.6317999999999999</v>
      </c>
      <c r="C2063" s="2">
        <f>RSI!I2063</f>
        <v>49.103040257076117</v>
      </c>
      <c r="D2063" s="2">
        <f>MACD!E2063</f>
        <v>6.798712281084307E-2</v>
      </c>
      <c r="E2063" s="2">
        <f>MACD!F2063</f>
        <v>7.1795607351629889E-2</v>
      </c>
      <c r="F2063" s="2">
        <f>'Moving Avg'!D2063</f>
        <v>1.5286000000000002</v>
      </c>
      <c r="G2063" s="2">
        <f>'Moving Avg'!F2063</f>
        <v>1.6209800000000001</v>
      </c>
      <c r="H2063" s="2">
        <f>'Moving Avg'!G2063</f>
        <v>1.7081180000000009</v>
      </c>
      <c r="I2063" s="2">
        <f>'Moving Avg'!H2063</f>
        <v>2.1390284999999976</v>
      </c>
      <c r="J2063" s="6" t="str">
        <f>OBV!F2063</f>
        <v>BEARISH</v>
      </c>
      <c r="K2063" s="6" t="str">
        <f>OBV!G2063</f>
        <v>STRONG</v>
      </c>
      <c r="L2063" s="6" t="str">
        <f>OBV!H2063</f>
        <v>BEARISH DIVERGENCE</v>
      </c>
      <c r="M2063" s="8">
        <f t="shared" si="320"/>
        <v>25</v>
      </c>
      <c r="N2063" s="8">
        <f t="shared" si="321"/>
        <v>45</v>
      </c>
      <c r="O2063" s="8">
        <f t="shared" si="322"/>
        <v>0</v>
      </c>
      <c r="P2063" s="8">
        <f t="shared" si="323"/>
        <v>33</v>
      </c>
      <c r="Q2063" s="9">
        <f t="shared" si="324"/>
        <v>29.45</v>
      </c>
      <c r="R2063" s="9">
        <f t="shared" si="325"/>
        <v>22.25</v>
      </c>
      <c r="S2063" s="9">
        <f t="shared" si="326"/>
        <v>25.35</v>
      </c>
      <c r="T2063" s="9">
        <f t="shared" si="327"/>
        <v>25.75</v>
      </c>
      <c r="U2063" s="8">
        <f t="shared" si="328"/>
        <v>25.683333333333337</v>
      </c>
      <c r="V2063" s="8">
        <f t="shared" si="329"/>
        <v>25.700000000000003</v>
      </c>
    </row>
    <row r="2064" spans="1:22" ht="13.5" x14ac:dyDescent="0.25">
      <c r="A2064" s="3">
        <f>RSI!A2064</f>
        <v>45008</v>
      </c>
      <c r="B2064" s="2">
        <f>RSI!B2064</f>
        <v>1.6317999999999999</v>
      </c>
      <c r="C2064" s="2">
        <f>RSI!I2064</f>
        <v>49.103040257076117</v>
      </c>
      <c r="D2064" s="2">
        <f>MACD!E2064</f>
        <v>5.1462173448659554E-2</v>
      </c>
      <c r="E2064" s="2">
        <f>MACD!F2064</f>
        <v>6.7728920571035828E-2</v>
      </c>
      <c r="F2064" s="2">
        <f>'Moving Avg'!D2064</f>
        <v>1.5680000000000001</v>
      </c>
      <c r="G2064" s="2">
        <f>'Moving Avg'!F2064</f>
        <v>1.6120699999999999</v>
      </c>
      <c r="H2064" s="2">
        <f>'Moving Avg'!G2064</f>
        <v>1.7034300000000007</v>
      </c>
      <c r="I2064" s="2">
        <f>'Moving Avg'!H2064</f>
        <v>2.1365434999999979</v>
      </c>
      <c r="J2064" s="6" t="str">
        <f>OBV!F2064</f>
        <v>BULLISH</v>
      </c>
      <c r="K2064" s="6" t="str">
        <f>OBV!G2064</f>
        <v>WEAK</v>
      </c>
      <c r="L2064" s="6" t="str">
        <f>OBV!H2064</f>
        <v>CONFIRMED BULLISH</v>
      </c>
      <c r="M2064" s="8">
        <f t="shared" si="320"/>
        <v>25</v>
      </c>
      <c r="N2064" s="8">
        <f t="shared" si="321"/>
        <v>45</v>
      </c>
      <c r="O2064" s="8">
        <f t="shared" si="322"/>
        <v>0</v>
      </c>
      <c r="P2064" s="8">
        <f t="shared" si="323"/>
        <v>67</v>
      </c>
      <c r="Q2064" s="9">
        <f t="shared" si="324"/>
        <v>34.549999999999997</v>
      </c>
      <c r="R2064" s="9">
        <f t="shared" si="325"/>
        <v>30.75</v>
      </c>
      <c r="S2064" s="9">
        <f t="shared" si="326"/>
        <v>40.650000000000006</v>
      </c>
      <c r="T2064" s="9">
        <f t="shared" si="327"/>
        <v>34.25</v>
      </c>
      <c r="U2064" s="8">
        <f t="shared" si="328"/>
        <v>35.31666666666667</v>
      </c>
      <c r="V2064" s="8">
        <f t="shared" si="329"/>
        <v>35.049999999999997</v>
      </c>
    </row>
    <row r="2065" spans="1:22" ht="13.5" x14ac:dyDescent="0.25">
      <c r="A2065" s="3">
        <f>RSI!A2065</f>
        <v>45009</v>
      </c>
      <c r="B2065" s="2">
        <f>RSI!B2065</f>
        <v>1.6317999999999999</v>
      </c>
      <c r="C2065" s="2">
        <f>RSI!I2065</f>
        <v>49.103040257076117</v>
      </c>
      <c r="D2065" s="2">
        <f>MACD!E2065</f>
        <v>3.7501461857790241E-2</v>
      </c>
      <c r="E2065" s="2">
        <f>MACD!F2065</f>
        <v>6.1683428828386712E-2</v>
      </c>
      <c r="F2065" s="2">
        <f>'Moving Avg'!D2065</f>
        <v>1.5999000000000001</v>
      </c>
      <c r="G2065" s="2">
        <f>'Moving Avg'!F2065</f>
        <v>1.6069150000000001</v>
      </c>
      <c r="H2065" s="2">
        <f>'Moving Avg'!G2065</f>
        <v>1.7002420000000009</v>
      </c>
      <c r="I2065" s="2">
        <f>'Moving Avg'!H2065</f>
        <v>2.1340584999999983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100</v>
      </c>
      <c r="O2065" s="8">
        <f t="shared" si="322"/>
        <v>0</v>
      </c>
      <c r="P2065" s="8">
        <f t="shared" si="323"/>
        <v>83.5</v>
      </c>
      <c r="Q2065" s="9">
        <f t="shared" si="324"/>
        <v>56.274999999999999</v>
      </c>
      <c r="R2065" s="9">
        <f t="shared" si="325"/>
        <v>45.875</v>
      </c>
      <c r="S2065" s="9">
        <f t="shared" si="326"/>
        <v>56.325000000000003</v>
      </c>
      <c r="T2065" s="9">
        <f t="shared" si="327"/>
        <v>52.125</v>
      </c>
      <c r="U2065" s="8">
        <f t="shared" si="328"/>
        <v>52.82500000000001</v>
      </c>
      <c r="V2065" s="8">
        <f t="shared" si="329"/>
        <v>52.650000000000006</v>
      </c>
    </row>
    <row r="2066" spans="1:22" ht="13.5" x14ac:dyDescent="0.25">
      <c r="A2066" s="3">
        <f>RSI!A2066</f>
        <v>45012</v>
      </c>
      <c r="B2066" s="2">
        <f>RSI!B2066</f>
        <v>1.6317999999999999</v>
      </c>
      <c r="C2066" s="2">
        <f>RSI!I2066</f>
        <v>49.103040257076117</v>
      </c>
      <c r="D2066" s="2">
        <f>MACD!E2066</f>
        <v>2.4262711046051599E-2</v>
      </c>
      <c r="E2066" s="2">
        <f>MACD!F2066</f>
        <v>5.4199285271919695E-2</v>
      </c>
      <c r="F2066" s="2">
        <f>'Moving Avg'!D2066</f>
        <v>1.6186599999999998</v>
      </c>
      <c r="G2066" s="2">
        <f>'Moving Avg'!F2066</f>
        <v>1.603165</v>
      </c>
      <c r="H2066" s="2">
        <f>'Moving Avg'!G2066</f>
        <v>1.695928000000001</v>
      </c>
      <c r="I2066" s="2">
        <f>'Moving Avg'!H2066</f>
        <v>2.1320424999999985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100</v>
      </c>
      <c r="O2066" s="8">
        <f t="shared" si="322"/>
        <v>0</v>
      </c>
      <c r="P2066" s="8">
        <f t="shared" si="323"/>
        <v>83.5</v>
      </c>
      <c r="Q2066" s="9">
        <f t="shared" si="324"/>
        <v>56.274999999999999</v>
      </c>
      <c r="R2066" s="9">
        <f t="shared" si="325"/>
        <v>45.875</v>
      </c>
      <c r="S2066" s="9">
        <f t="shared" si="326"/>
        <v>56.325000000000003</v>
      </c>
      <c r="T2066" s="9">
        <f t="shared" si="327"/>
        <v>52.125</v>
      </c>
      <c r="U2066" s="8">
        <f t="shared" si="328"/>
        <v>52.82500000000001</v>
      </c>
      <c r="V2066" s="8">
        <f t="shared" si="329"/>
        <v>52.650000000000006</v>
      </c>
    </row>
    <row r="2067" spans="1:22" ht="13.5" x14ac:dyDescent="0.25">
      <c r="A2067" s="3">
        <f>RSI!A2067</f>
        <v>45013</v>
      </c>
      <c r="B2067" s="2">
        <f>RSI!B2067</f>
        <v>1.6317999999999999</v>
      </c>
      <c r="C2067" s="2">
        <f>RSI!I2067</f>
        <v>49.103040257076117</v>
      </c>
      <c r="D2067" s="2">
        <f>MACD!E2067</f>
        <v>2.9718070078399439E-3</v>
      </c>
      <c r="E2067" s="2">
        <f>MACD!F2067</f>
        <v>4.3953789619103747E-2</v>
      </c>
      <c r="F2067" s="2">
        <f>'Moving Avg'!D2067</f>
        <v>1.6317999999999997</v>
      </c>
      <c r="G2067" s="2">
        <f>'Moving Avg'!F2067</f>
        <v>1.5984749999999994</v>
      </c>
      <c r="H2067" s="2">
        <f>'Moving Avg'!G2067</f>
        <v>1.6929280000000007</v>
      </c>
      <c r="I2067" s="2">
        <f>'Moving Avg'!H2067</f>
        <v>2.1304484999999982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100</v>
      </c>
      <c r="O2067" s="8">
        <f t="shared" si="322"/>
        <v>0</v>
      </c>
      <c r="P2067" s="8">
        <f t="shared" si="323"/>
        <v>83.5</v>
      </c>
      <c r="Q2067" s="9">
        <f t="shared" si="324"/>
        <v>56.274999999999999</v>
      </c>
      <c r="R2067" s="9">
        <f t="shared" si="325"/>
        <v>45.875</v>
      </c>
      <c r="S2067" s="9">
        <f t="shared" si="326"/>
        <v>56.325000000000003</v>
      </c>
      <c r="T2067" s="9">
        <f t="shared" si="327"/>
        <v>52.125</v>
      </c>
      <c r="U2067" s="8">
        <f t="shared" si="328"/>
        <v>52.82500000000001</v>
      </c>
      <c r="V2067" s="8">
        <f t="shared" si="329"/>
        <v>52.650000000000006</v>
      </c>
    </row>
    <row r="2068" spans="1:22" ht="13.5" x14ac:dyDescent="0.25">
      <c r="A2068" s="3">
        <f>RSI!A2068</f>
        <v>45014</v>
      </c>
      <c r="B2068" s="2">
        <f>RSI!B2068</f>
        <v>1.6317999999999999</v>
      </c>
      <c r="C2068" s="2">
        <f>RSI!I2068</f>
        <v>49.103040257076117</v>
      </c>
      <c r="D2068" s="2">
        <f>MACD!E2068</f>
        <v>-2.2241542959509308E-2</v>
      </c>
      <c r="E2068" s="2">
        <f>MACD!F2068</f>
        <v>3.071472310338114E-2</v>
      </c>
      <c r="F2068" s="2">
        <f>'Moving Avg'!D2068</f>
        <v>1.6317999999999997</v>
      </c>
      <c r="G2068" s="2">
        <f>'Moving Avg'!F2068</f>
        <v>1.5956649999999994</v>
      </c>
      <c r="H2068" s="2">
        <f>'Moving Avg'!G2068</f>
        <v>1.6912400000000005</v>
      </c>
      <c r="I2068" s="2">
        <f>'Moving Avg'!H2068</f>
        <v>2.1284324999999984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25</v>
      </c>
      <c r="N2068" s="8">
        <f t="shared" si="321"/>
        <v>100</v>
      </c>
      <c r="O2068" s="8">
        <f t="shared" si="322"/>
        <v>0</v>
      </c>
      <c r="P2068" s="8">
        <f t="shared" si="323"/>
        <v>33</v>
      </c>
      <c r="Q2068" s="9">
        <f t="shared" si="324"/>
        <v>48.7</v>
      </c>
      <c r="R2068" s="9">
        <f t="shared" si="325"/>
        <v>33.25</v>
      </c>
      <c r="S2068" s="9">
        <f t="shared" si="326"/>
        <v>33.6</v>
      </c>
      <c r="T2068" s="9">
        <f t="shared" si="327"/>
        <v>39.5</v>
      </c>
      <c r="U2068" s="8">
        <f t="shared" si="328"/>
        <v>38.516666666666673</v>
      </c>
      <c r="V2068" s="8">
        <f t="shared" si="329"/>
        <v>38.762500000000003</v>
      </c>
    </row>
    <row r="2069" spans="1:22" ht="13.5" x14ac:dyDescent="0.25">
      <c r="A2069" s="3">
        <f>RSI!A2069</f>
        <v>45015</v>
      </c>
      <c r="B2069" s="2">
        <f>RSI!B2069</f>
        <v>1.5661</v>
      </c>
      <c r="C2069" s="2">
        <f>RSI!I2069</f>
        <v>40.217543003876813</v>
      </c>
      <c r="D2069" s="2">
        <f>MACD!E2069</f>
        <v>-4.4462355122423913E-2</v>
      </c>
      <c r="E2069" s="2">
        <f>MACD!F2069</f>
        <v>1.5679307458220132E-2</v>
      </c>
      <c r="F2069" s="2">
        <f>'Moving Avg'!D2069</f>
        <v>1.6186599999999998</v>
      </c>
      <c r="G2069" s="2">
        <f>'Moving Avg'!F2069</f>
        <v>1.5890999999999995</v>
      </c>
      <c r="H2069" s="2">
        <f>'Moving Avg'!G2069</f>
        <v>1.6897380000000004</v>
      </c>
      <c r="I2069" s="2">
        <f>'Moving Avg'!H2069</f>
        <v>2.1259469999999983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25</v>
      </c>
      <c r="N2069" s="8">
        <f t="shared" si="321"/>
        <v>100</v>
      </c>
      <c r="O2069" s="8">
        <f t="shared" si="322"/>
        <v>0</v>
      </c>
      <c r="P2069" s="8">
        <f t="shared" si="323"/>
        <v>16.5</v>
      </c>
      <c r="Q2069" s="9">
        <f t="shared" si="324"/>
        <v>46.225000000000001</v>
      </c>
      <c r="R2069" s="9">
        <f t="shared" si="325"/>
        <v>29.125</v>
      </c>
      <c r="S2069" s="9">
        <f t="shared" si="326"/>
        <v>26.175000000000001</v>
      </c>
      <c r="T2069" s="9">
        <f t="shared" si="327"/>
        <v>35.375</v>
      </c>
      <c r="U2069" s="8">
        <f t="shared" si="328"/>
        <v>33.841666666666661</v>
      </c>
      <c r="V2069" s="8">
        <f t="shared" si="329"/>
        <v>34.224999999999994</v>
      </c>
    </row>
    <row r="2070" spans="1:22" ht="13.5" x14ac:dyDescent="0.25">
      <c r="A2070" s="3">
        <f>RSI!A2070</f>
        <v>45016</v>
      </c>
      <c r="B2070" s="2">
        <f>RSI!B2070</f>
        <v>1.5192000000000001</v>
      </c>
      <c r="C2070" s="2">
        <f>RSI!I2070</f>
        <v>35.306038950398772</v>
      </c>
      <c r="D2070" s="2">
        <f>MACD!E2070</f>
        <v>-5.3618121288554477E-2</v>
      </c>
      <c r="E2070" s="2">
        <f>MACD!F2070</f>
        <v>1.8198217088652106E-3</v>
      </c>
      <c r="F2070" s="2">
        <f>'Moving Avg'!D2070</f>
        <v>1.5961399999999997</v>
      </c>
      <c r="G2070" s="2">
        <f>'Moving Avg'!F2070</f>
        <v>1.5806599999999995</v>
      </c>
      <c r="H2070" s="2">
        <f>'Moving Avg'!G2070</f>
        <v>1.685986</v>
      </c>
      <c r="I2070" s="2">
        <f>'Moving Avg'!H2070</f>
        <v>2.1232269999999986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25</v>
      </c>
      <c r="N2070" s="8">
        <f t="shared" si="321"/>
        <v>100</v>
      </c>
      <c r="O2070" s="8">
        <f t="shared" si="322"/>
        <v>0</v>
      </c>
      <c r="P2070" s="8">
        <f t="shared" si="323"/>
        <v>16.5</v>
      </c>
      <c r="Q2070" s="9">
        <f t="shared" si="324"/>
        <v>46.225000000000001</v>
      </c>
      <c r="R2070" s="9">
        <f t="shared" si="325"/>
        <v>29.125</v>
      </c>
      <c r="S2070" s="9">
        <f t="shared" si="326"/>
        <v>26.175000000000001</v>
      </c>
      <c r="T2070" s="9">
        <f t="shared" si="327"/>
        <v>35.375</v>
      </c>
      <c r="U2070" s="8">
        <f t="shared" si="328"/>
        <v>33.841666666666661</v>
      </c>
      <c r="V2070" s="8">
        <f t="shared" si="329"/>
        <v>34.224999999999994</v>
      </c>
    </row>
    <row r="2071" spans="1:22" ht="13.5" x14ac:dyDescent="0.25">
      <c r="A2071" s="3">
        <f>RSI!A2071</f>
        <v>45019</v>
      </c>
      <c r="B2071" s="2">
        <f>RSI!B2071</f>
        <v>1.4536</v>
      </c>
      <c r="C2071" s="2">
        <f>RSI!I2071</f>
        <v>29.820390436176041</v>
      </c>
      <c r="D2071" s="2">
        <f>MACD!E2071</f>
        <v>-4.574793100516894E-2</v>
      </c>
      <c r="E2071" s="2">
        <f>MACD!F2071</f>
        <v>-7.6937288339416193E-3</v>
      </c>
      <c r="F2071" s="2">
        <f>'Moving Avg'!D2071</f>
        <v>1.5605</v>
      </c>
      <c r="G2071" s="2">
        <f>'Moving Avg'!F2071</f>
        <v>1.5689399999999996</v>
      </c>
      <c r="H2071" s="2">
        <f>'Moving Avg'!G2071</f>
        <v>1.6824219999999999</v>
      </c>
      <c r="I2071" s="2">
        <f>'Moving Avg'!H2071</f>
        <v>2.1206009999999984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  <c r="M2071" s="8">
        <f t="shared" si="320"/>
        <v>50</v>
      </c>
      <c r="N2071" s="8">
        <f t="shared" si="321"/>
        <v>100</v>
      </c>
      <c r="O2071" s="8">
        <f t="shared" si="322"/>
        <v>0</v>
      </c>
      <c r="P2071" s="8">
        <f t="shared" si="323"/>
        <v>33</v>
      </c>
      <c r="Q2071" s="9">
        <f t="shared" si="324"/>
        <v>57.45</v>
      </c>
      <c r="R2071" s="9">
        <f t="shared" si="325"/>
        <v>38.25</v>
      </c>
      <c r="S2071" s="9">
        <f t="shared" si="326"/>
        <v>37.35</v>
      </c>
      <c r="T2071" s="9">
        <f t="shared" si="327"/>
        <v>45.75</v>
      </c>
      <c r="U2071" s="8">
        <f t="shared" si="328"/>
        <v>44.35</v>
      </c>
      <c r="V2071" s="8">
        <f t="shared" si="329"/>
        <v>44.7</v>
      </c>
    </row>
    <row r="2072" spans="1:22" ht="13.5" x14ac:dyDescent="0.25">
      <c r="A2072" s="3">
        <f>RSI!A2072</f>
        <v>45020</v>
      </c>
      <c r="B2072" s="2">
        <f>RSI!B2072</f>
        <v>1.4722999999999999</v>
      </c>
      <c r="C2072" s="2">
        <f>RSI!I2072</f>
        <v>33.015429756370864</v>
      </c>
      <c r="D2072" s="2">
        <f>MACD!E2072</f>
        <v>-3.5160768463996073E-2</v>
      </c>
      <c r="E2072" s="2">
        <f>MACD!F2072</f>
        <v>-1.3187136759952511E-2</v>
      </c>
      <c r="F2072" s="2">
        <f>'Moving Avg'!D2072</f>
        <v>1.5286</v>
      </c>
      <c r="G2072" s="2">
        <f>'Moving Avg'!F2072</f>
        <v>1.5595599999999998</v>
      </c>
      <c r="H2072" s="2">
        <f>'Moving Avg'!G2072</f>
        <v>1.6792319999999998</v>
      </c>
      <c r="I2072" s="2">
        <f>'Moving Avg'!H2072</f>
        <v>2.1182564999999984</v>
      </c>
      <c r="J2072" s="6" t="str">
        <f>OBV!F2072</f>
        <v>BULLISH</v>
      </c>
      <c r="K2072" s="6" t="str">
        <f>OBV!G2072</f>
        <v>WEAK</v>
      </c>
      <c r="L2072" s="6" t="str">
        <f>OBV!H2072</f>
        <v>BULLISH DIVERGENCE</v>
      </c>
      <c r="M2072" s="8">
        <f t="shared" si="320"/>
        <v>25</v>
      </c>
      <c r="N2072" s="8">
        <f t="shared" si="321"/>
        <v>100</v>
      </c>
      <c r="O2072" s="8">
        <f t="shared" si="322"/>
        <v>0</v>
      </c>
      <c r="P2072" s="8">
        <f t="shared" si="323"/>
        <v>50</v>
      </c>
      <c r="Q2072" s="9">
        <f t="shared" si="324"/>
        <v>51.25</v>
      </c>
      <c r="R2072" s="9">
        <f t="shared" si="325"/>
        <v>37.5</v>
      </c>
      <c r="S2072" s="9">
        <f t="shared" si="326"/>
        <v>41.25</v>
      </c>
      <c r="T2072" s="9">
        <f t="shared" si="327"/>
        <v>43.75</v>
      </c>
      <c r="U2072" s="8">
        <f t="shared" si="328"/>
        <v>43.333333333333336</v>
      </c>
      <c r="V2072" s="8">
        <f t="shared" si="329"/>
        <v>43.4375</v>
      </c>
    </row>
    <row r="2073" spans="1:22" ht="13.5" x14ac:dyDescent="0.25">
      <c r="A2073" s="3">
        <f>RSI!A2073</f>
        <v>45021</v>
      </c>
      <c r="B2073" s="2">
        <f>RSI!B2073</f>
        <v>1.5192000000000001</v>
      </c>
      <c r="C2073" s="2">
        <f>RSI!I2073</f>
        <v>40.350254992094762</v>
      </c>
      <c r="D2073" s="2">
        <f>MACD!E2073</f>
        <v>-1.876272637659282E-2</v>
      </c>
      <c r="E2073" s="2">
        <f>MACD!F2073</f>
        <v>-1.4302254683280573E-2</v>
      </c>
      <c r="F2073" s="2">
        <f>'Moving Avg'!D2073</f>
        <v>1.5060800000000001</v>
      </c>
      <c r="G2073" s="2">
        <f>'Moving Avg'!F2073</f>
        <v>1.5548699999999998</v>
      </c>
      <c r="H2073" s="2">
        <f>'Moving Avg'!G2073</f>
        <v>1.675856</v>
      </c>
      <c r="I2073" s="2">
        <f>'Moving Avg'!H2073</f>
        <v>2.1165214999999988</v>
      </c>
      <c r="J2073" s="6" t="str">
        <f>OBV!F2073</f>
        <v>BULLISH</v>
      </c>
      <c r="K2073" s="6" t="str">
        <f>OBV!G2073</f>
        <v>WEAK</v>
      </c>
      <c r="L2073" s="6" t="str">
        <f>OBV!H2073</f>
        <v>BULLISH DIVERGENCE</v>
      </c>
      <c r="M2073" s="8">
        <f t="shared" si="320"/>
        <v>25</v>
      </c>
      <c r="N2073" s="8">
        <f t="shared" si="321"/>
        <v>45</v>
      </c>
      <c r="O2073" s="8">
        <f t="shared" si="322"/>
        <v>0</v>
      </c>
      <c r="P2073" s="8">
        <f t="shared" si="323"/>
        <v>50</v>
      </c>
      <c r="Q2073" s="9">
        <f t="shared" si="324"/>
        <v>32</v>
      </c>
      <c r="R2073" s="9">
        <f t="shared" si="325"/>
        <v>26.5</v>
      </c>
      <c r="S2073" s="9">
        <f t="shared" si="326"/>
        <v>33</v>
      </c>
      <c r="T2073" s="9">
        <f t="shared" si="327"/>
        <v>30</v>
      </c>
      <c r="U2073" s="8">
        <f t="shared" si="328"/>
        <v>30.5</v>
      </c>
      <c r="V2073" s="8">
        <f t="shared" si="329"/>
        <v>30.375</v>
      </c>
    </row>
    <row r="2074" spans="1:22" ht="13.5" x14ac:dyDescent="0.25">
      <c r="A2074" s="3">
        <f>RSI!A2074</f>
        <v>45022</v>
      </c>
      <c r="B2074" s="2">
        <f>RSI!B2074</f>
        <v>1.4536</v>
      </c>
      <c r="C2074" s="2">
        <f>RSI!I2074</f>
        <v>34.637142996578405</v>
      </c>
      <c r="D2074" s="2">
        <f>MACD!E2074</f>
        <v>4.410128813625569E-4</v>
      </c>
      <c r="E2074" s="2">
        <f>MACD!F2074</f>
        <v>-1.1353601170351947E-2</v>
      </c>
      <c r="F2074" s="2">
        <f>'Moving Avg'!D2074</f>
        <v>1.4835799999999999</v>
      </c>
      <c r="G2074" s="2">
        <f>'Moving Avg'!F2074</f>
        <v>1.5478350000000001</v>
      </c>
      <c r="H2074" s="2">
        <f>'Moving Avg'!G2074</f>
        <v>1.6722919999999997</v>
      </c>
      <c r="I2074" s="2">
        <f>'Moving Avg'!H2074</f>
        <v>2.1141299999999981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13.7</v>
      </c>
      <c r="R2074" s="9">
        <f t="shared" si="325"/>
        <v>13.25</v>
      </c>
      <c r="S2074" s="9">
        <f t="shared" si="326"/>
        <v>18.600000000000001</v>
      </c>
      <c r="T2074" s="9">
        <f t="shared" si="327"/>
        <v>14.5</v>
      </c>
      <c r="U2074" s="8">
        <f t="shared" si="328"/>
        <v>15.183333333333332</v>
      </c>
      <c r="V2074" s="8">
        <f t="shared" si="329"/>
        <v>15.012499999999999</v>
      </c>
    </row>
    <row r="2075" spans="1:22" ht="13.5" x14ac:dyDescent="0.25">
      <c r="A2075" s="3">
        <f>RSI!A2075</f>
        <v>45023</v>
      </c>
      <c r="B2075" s="2">
        <f>RSI!B2075</f>
        <v>1.3973</v>
      </c>
      <c r="C2075" s="2">
        <f>RSI!I2075</f>
        <v>30.628956716568936</v>
      </c>
      <c r="D2075" s="2">
        <f>MACD!E2075</f>
        <v>2.1682791355471576E-2</v>
      </c>
      <c r="E2075" s="2">
        <f>MACD!F2075</f>
        <v>-4.7463226651872437E-3</v>
      </c>
      <c r="F2075" s="2">
        <f>'Moving Avg'!D2075</f>
        <v>1.4591999999999998</v>
      </c>
      <c r="G2075" s="2">
        <f>'Moving Avg'!F2075</f>
        <v>1.5379850000000002</v>
      </c>
      <c r="H2075" s="2">
        <f>'Moving Avg'!G2075</f>
        <v>1.6664779999999997</v>
      </c>
      <c r="I2075" s="2">
        <f>'Moving Avg'!H2075</f>
        <v>2.111034999999998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13.7</v>
      </c>
      <c r="R2075" s="9">
        <f t="shared" si="325"/>
        <v>13.25</v>
      </c>
      <c r="S2075" s="9">
        <f t="shared" si="326"/>
        <v>18.600000000000001</v>
      </c>
      <c r="T2075" s="9">
        <f t="shared" si="327"/>
        <v>14.5</v>
      </c>
      <c r="U2075" s="8">
        <f t="shared" si="328"/>
        <v>15.183333333333332</v>
      </c>
      <c r="V2075" s="8">
        <f t="shared" si="329"/>
        <v>15.012499999999999</v>
      </c>
    </row>
    <row r="2076" spans="1:22" ht="13.5" x14ac:dyDescent="0.25">
      <c r="A2076" s="3">
        <f>RSI!A2076</f>
        <v>45026</v>
      </c>
      <c r="B2076" s="2">
        <f>RSI!B2076</f>
        <v>1.3973</v>
      </c>
      <c r="C2076" s="2">
        <f>RSI!I2076</f>
        <v>30.628956716568936</v>
      </c>
      <c r="D2076" s="2">
        <f>MACD!E2076</f>
        <v>4.0750477722873546E-2</v>
      </c>
      <c r="E2076" s="2">
        <f>MACD!F2076</f>
        <v>4.3530374124249142E-3</v>
      </c>
      <c r="F2076" s="2">
        <f>'Moving Avg'!D2076</f>
        <v>1.4479399999999998</v>
      </c>
      <c r="G2076" s="2">
        <f>'Moving Avg'!F2076</f>
        <v>1.5286050000000002</v>
      </c>
      <c r="H2076" s="2">
        <f>'Moving Avg'!G2076</f>
        <v>1.6591619999999994</v>
      </c>
      <c r="I2076" s="2">
        <f>'Moving Avg'!H2076</f>
        <v>2.1079399999999979</v>
      </c>
      <c r="J2076" s="6" t="str">
        <f>OBV!F2076</f>
        <v>BEARISH</v>
      </c>
      <c r="K2076" s="6" t="str">
        <f>OBV!G2076</f>
        <v>STRONG</v>
      </c>
      <c r="L2076" s="6" t="str">
        <f>OBV!H2076</f>
        <v>CONFIRMED BEARISH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13.7</v>
      </c>
      <c r="R2076" s="9">
        <f t="shared" si="325"/>
        <v>13.25</v>
      </c>
      <c r="S2076" s="9">
        <f t="shared" si="326"/>
        <v>18.600000000000001</v>
      </c>
      <c r="T2076" s="9">
        <f t="shared" si="327"/>
        <v>14.5</v>
      </c>
      <c r="U2076" s="8">
        <f t="shared" si="328"/>
        <v>15.183333333333332</v>
      </c>
      <c r="V2076" s="8">
        <f t="shared" si="329"/>
        <v>15.012499999999999</v>
      </c>
    </row>
    <row r="2077" spans="1:22" ht="13.5" x14ac:dyDescent="0.25">
      <c r="A2077" s="3">
        <f>RSI!A2077</f>
        <v>45027</v>
      </c>
      <c r="B2077" s="2">
        <f>RSI!B2077</f>
        <v>1.4348000000000001</v>
      </c>
      <c r="C2077" s="2">
        <f>RSI!I2077</f>
        <v>36.321314197737358</v>
      </c>
      <c r="D2077" s="2">
        <f>MACD!E2077</f>
        <v>5.5119742224708501E-2</v>
      </c>
      <c r="E2077" s="2">
        <f>MACD!F2077</f>
        <v>1.4506378374881631E-2</v>
      </c>
      <c r="F2077" s="2">
        <f>'Moving Avg'!D2077</f>
        <v>1.4404400000000002</v>
      </c>
      <c r="G2077" s="2">
        <f>'Moving Avg'!F2077</f>
        <v>1.5243850000000003</v>
      </c>
      <c r="H2077" s="2">
        <f>'Moving Avg'!G2077</f>
        <v>1.6522219999999992</v>
      </c>
      <c r="I2077" s="2">
        <f>'Moving Avg'!H2077</f>
        <v>2.1050324999999979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13.7</v>
      </c>
      <c r="R2077" s="9">
        <f t="shared" si="325"/>
        <v>13.25</v>
      </c>
      <c r="S2077" s="9">
        <f t="shared" si="326"/>
        <v>18.600000000000001</v>
      </c>
      <c r="T2077" s="9">
        <f t="shared" si="327"/>
        <v>14.5</v>
      </c>
      <c r="U2077" s="8">
        <f t="shared" si="328"/>
        <v>15.183333333333332</v>
      </c>
      <c r="V2077" s="8">
        <f t="shared" si="329"/>
        <v>15.012499999999999</v>
      </c>
    </row>
    <row r="2078" spans="1:22" ht="13.5" x14ac:dyDescent="0.25">
      <c r="A2078" s="3">
        <f>RSI!A2078</f>
        <v>45028</v>
      </c>
      <c r="B2078" s="2">
        <f>RSI!B2078</f>
        <v>1.4348000000000001</v>
      </c>
      <c r="C2078" s="2">
        <f>RSI!I2078</f>
        <v>36.321314197737351</v>
      </c>
      <c r="D2078" s="2">
        <f>MACD!E2078</f>
        <v>6.7994582022730565E-2</v>
      </c>
      <c r="E2078" s="2">
        <f>MACD!F2078</f>
        <v>2.5204019104451421E-2</v>
      </c>
      <c r="F2078" s="2">
        <f>'Moving Avg'!D2078</f>
        <v>1.4235600000000002</v>
      </c>
      <c r="G2078" s="2">
        <f>'Moving Avg'!F2078</f>
        <v>1.5225100000000005</v>
      </c>
      <c r="H2078" s="2">
        <f>'Moving Avg'!G2078</f>
        <v>1.6449059999999991</v>
      </c>
      <c r="I2078" s="2">
        <f>'Moving Avg'!H2078</f>
        <v>2.1017969999999977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13.7</v>
      </c>
      <c r="R2078" s="9">
        <f t="shared" si="325"/>
        <v>13.25</v>
      </c>
      <c r="S2078" s="9">
        <f t="shared" si="326"/>
        <v>18.600000000000001</v>
      </c>
      <c r="T2078" s="9">
        <f t="shared" si="327"/>
        <v>14.5</v>
      </c>
      <c r="U2078" s="8">
        <f t="shared" si="328"/>
        <v>15.183333333333332</v>
      </c>
      <c r="V2078" s="8">
        <f t="shared" si="329"/>
        <v>15.012499999999999</v>
      </c>
    </row>
    <row r="2079" spans="1:22" ht="13.5" x14ac:dyDescent="0.25">
      <c r="A2079" s="3">
        <f>RSI!A2079</f>
        <v>45029</v>
      </c>
      <c r="B2079" s="2">
        <f>RSI!B2079</f>
        <v>1.3786</v>
      </c>
      <c r="C2079" s="2">
        <f>RSI!I2079</f>
        <v>31.787673499818411</v>
      </c>
      <c r="D2079" s="2">
        <f>MACD!E2079</f>
        <v>7.3607125089297787E-2</v>
      </c>
      <c r="E2079" s="2">
        <f>MACD!F2079</f>
        <v>3.4884640301420695E-2</v>
      </c>
      <c r="F2079" s="2">
        <f>'Moving Avg'!D2079</f>
        <v>1.40856</v>
      </c>
      <c r="G2079" s="2">
        <f>'Moving Avg'!F2079</f>
        <v>1.5197000000000003</v>
      </c>
      <c r="H2079" s="2">
        <f>'Moving Avg'!G2079</f>
        <v>1.6364659999999995</v>
      </c>
      <c r="I2079" s="2">
        <f>'Moving Avg'!H2079</f>
        <v>2.0987024999999973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  <c r="M2079" s="8">
        <f t="shared" si="320"/>
        <v>25</v>
      </c>
      <c r="N2079" s="8">
        <f t="shared" si="321"/>
        <v>0</v>
      </c>
      <c r="O2079" s="8">
        <f t="shared" si="322"/>
        <v>0</v>
      </c>
      <c r="P2079" s="8">
        <f t="shared" si="323"/>
        <v>33</v>
      </c>
      <c r="Q2079" s="9">
        <f t="shared" si="324"/>
        <v>13.7</v>
      </c>
      <c r="R2079" s="9">
        <f t="shared" si="325"/>
        <v>13.25</v>
      </c>
      <c r="S2079" s="9">
        <f t="shared" si="326"/>
        <v>18.600000000000001</v>
      </c>
      <c r="T2079" s="9">
        <f t="shared" si="327"/>
        <v>14.5</v>
      </c>
      <c r="U2079" s="8">
        <f t="shared" si="328"/>
        <v>15.183333333333332</v>
      </c>
      <c r="V2079" s="8">
        <f t="shared" si="329"/>
        <v>15.012499999999999</v>
      </c>
    </row>
    <row r="2080" spans="1:22" ht="13.5" x14ac:dyDescent="0.25">
      <c r="A2080" s="3">
        <f>RSI!A2080</f>
        <v>45030</v>
      </c>
      <c r="B2080" s="2">
        <f>RSI!B2080</f>
        <v>1.3786</v>
      </c>
      <c r="C2080" s="2">
        <f>RSI!I2080</f>
        <v>31.787673499818411</v>
      </c>
      <c r="D2080" s="2">
        <f>MACD!E2080</f>
        <v>7.2086956550690306E-2</v>
      </c>
      <c r="E2080" s="2">
        <f>MACD!F2080</f>
        <v>4.2325103551274619E-2</v>
      </c>
      <c r="F2080" s="2">
        <f>'Moving Avg'!D2080</f>
        <v>1.4048200000000002</v>
      </c>
      <c r="G2080" s="2">
        <f>'Moving Avg'!F2080</f>
        <v>1.5150150000000002</v>
      </c>
      <c r="H2080" s="2">
        <f>'Moving Avg'!G2080</f>
        <v>1.6280259999999993</v>
      </c>
      <c r="I2080" s="2">
        <f>'Moving Avg'!H2080</f>
        <v>2.0951859999999973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16.5</v>
      </c>
      <c r="Q2080" s="9">
        <f t="shared" si="324"/>
        <v>11.225</v>
      </c>
      <c r="R2080" s="9">
        <f t="shared" si="325"/>
        <v>9.125</v>
      </c>
      <c r="S2080" s="9">
        <f t="shared" si="326"/>
        <v>11.175000000000001</v>
      </c>
      <c r="T2080" s="9">
        <f t="shared" si="327"/>
        <v>10.375</v>
      </c>
      <c r="U2080" s="8">
        <f t="shared" si="328"/>
        <v>10.508333333333335</v>
      </c>
      <c r="V2080" s="8">
        <f t="shared" si="329"/>
        <v>10.475000000000001</v>
      </c>
    </row>
    <row r="2081" spans="1:22" ht="13.5" x14ac:dyDescent="0.25">
      <c r="A2081" s="3">
        <f>RSI!A2081</f>
        <v>45033</v>
      </c>
      <c r="B2081" s="2">
        <f>RSI!B2081</f>
        <v>1.3786</v>
      </c>
      <c r="C2081" s="2">
        <f>RSI!I2081</f>
        <v>31.787673499818411</v>
      </c>
      <c r="D2081" s="2">
        <f>MACD!E2081</f>
        <v>6.1584409045505994E-2</v>
      </c>
      <c r="E2081" s="2">
        <f>MACD!F2081</f>
        <v>4.6176964650120896E-2</v>
      </c>
      <c r="F2081" s="2">
        <f>'Moving Avg'!D2081</f>
        <v>1.4010800000000003</v>
      </c>
      <c r="G2081" s="2">
        <f>'Moving Avg'!F2081</f>
        <v>1.507045</v>
      </c>
      <c r="H2081" s="2">
        <f>'Moving Avg'!G2081</f>
        <v>1.6195859999999993</v>
      </c>
      <c r="I2081" s="2">
        <f>'Moving Avg'!H2081</f>
        <v>2.0916694999999974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16.5</v>
      </c>
      <c r="Q2081" s="9">
        <f t="shared" si="324"/>
        <v>11.225</v>
      </c>
      <c r="R2081" s="9">
        <f t="shared" si="325"/>
        <v>9.125</v>
      </c>
      <c r="S2081" s="9">
        <f t="shared" si="326"/>
        <v>11.175000000000001</v>
      </c>
      <c r="T2081" s="9">
        <f t="shared" si="327"/>
        <v>10.375</v>
      </c>
      <c r="U2081" s="8">
        <f t="shared" si="328"/>
        <v>10.508333333333335</v>
      </c>
      <c r="V2081" s="8">
        <f t="shared" si="329"/>
        <v>10.475000000000001</v>
      </c>
    </row>
    <row r="2082" spans="1:22" ht="13.5" x14ac:dyDescent="0.25">
      <c r="A2082" s="3">
        <f>RSI!A2082</f>
        <v>45034</v>
      </c>
      <c r="B2082" s="2">
        <f>RSI!B2082</f>
        <v>1.3786</v>
      </c>
      <c r="C2082" s="2">
        <f>RSI!I2082</f>
        <v>31.787673499818411</v>
      </c>
      <c r="D2082" s="2">
        <f>MACD!E2082</f>
        <v>5.6385724714714591E-2</v>
      </c>
      <c r="E2082" s="2">
        <f>MACD!F2082</f>
        <v>4.8218716663039639E-2</v>
      </c>
      <c r="F2082" s="2">
        <f>'Moving Avg'!D2082</f>
        <v>1.3898400000000002</v>
      </c>
      <c r="G2082" s="2">
        <f>'Moving Avg'!F2082</f>
        <v>1.4976699999999998</v>
      </c>
      <c r="H2082" s="2">
        <f>'Moving Avg'!G2082</f>
        <v>1.6109579999999994</v>
      </c>
      <c r="I2082" s="2">
        <f>'Moving Avg'!H2082</f>
        <v>2.0881529999999975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25</v>
      </c>
      <c r="N2082" s="8">
        <f t="shared" si="321"/>
        <v>0</v>
      </c>
      <c r="O2082" s="8">
        <f t="shared" si="322"/>
        <v>0</v>
      </c>
      <c r="P2082" s="8">
        <f t="shared" si="323"/>
        <v>16.5</v>
      </c>
      <c r="Q2082" s="9">
        <f t="shared" si="324"/>
        <v>11.225</v>
      </c>
      <c r="R2082" s="9">
        <f t="shared" si="325"/>
        <v>9.125</v>
      </c>
      <c r="S2082" s="9">
        <f t="shared" si="326"/>
        <v>11.175000000000001</v>
      </c>
      <c r="T2082" s="9">
        <f t="shared" si="327"/>
        <v>10.375</v>
      </c>
      <c r="U2082" s="8">
        <f t="shared" si="328"/>
        <v>10.508333333333335</v>
      </c>
      <c r="V2082" s="8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1.3223</v>
      </c>
      <c r="C2083" s="2">
        <f>RSI!I2083</f>
        <v>27.211081833655044</v>
      </c>
      <c r="D2083" s="2">
        <f>MACD!E2083</f>
        <v>6.4123670327744575E-2</v>
      </c>
      <c r="E2083" s="2">
        <f>MACD!F2083</f>
        <v>5.1399707395980633E-2</v>
      </c>
      <c r="F2083" s="2">
        <f>'Moving Avg'!D2083</f>
        <v>1.36734</v>
      </c>
      <c r="G2083" s="2">
        <f>'Moving Avg'!F2083</f>
        <v>1.4821949999999997</v>
      </c>
      <c r="H2083" s="2">
        <f>'Moving Avg'!G2083</f>
        <v>1.6012039999999994</v>
      </c>
      <c r="I2083" s="2">
        <f>'Moving Avg'!H2083</f>
        <v>2.0843549999999977</v>
      </c>
      <c r="J2083" s="6" t="str">
        <f>OBV!F2083</f>
        <v>BEARISH</v>
      </c>
      <c r="K2083" s="6" t="str">
        <f>OBV!G2083</f>
        <v>STRONG</v>
      </c>
      <c r="L2083" s="6" t="str">
        <f>OBV!H2083</f>
        <v>CONFIRMED BEARISH</v>
      </c>
      <c r="M2083" s="8">
        <f t="shared" si="320"/>
        <v>50</v>
      </c>
      <c r="N2083" s="8">
        <f t="shared" si="321"/>
        <v>0</v>
      </c>
      <c r="O2083" s="8">
        <f t="shared" si="322"/>
        <v>0</v>
      </c>
      <c r="P2083" s="8">
        <f t="shared" si="323"/>
        <v>33</v>
      </c>
      <c r="Q2083" s="9">
        <f t="shared" si="324"/>
        <v>22.45</v>
      </c>
      <c r="R2083" s="9">
        <f t="shared" si="325"/>
        <v>18.25</v>
      </c>
      <c r="S2083" s="9">
        <f t="shared" si="326"/>
        <v>22.35</v>
      </c>
      <c r="T2083" s="9">
        <f t="shared" si="327"/>
        <v>20.75</v>
      </c>
      <c r="U2083" s="8">
        <f t="shared" si="328"/>
        <v>21.016666666666669</v>
      </c>
      <c r="V2083" s="8">
        <f t="shared" si="329"/>
        <v>20.950000000000003</v>
      </c>
    </row>
    <row r="2084" spans="1:22" ht="13.5" x14ac:dyDescent="0.25">
      <c r="A2084" s="3">
        <f>RSI!A2084</f>
        <v>45036</v>
      </c>
      <c r="B2084" s="2">
        <f>RSI!B2084</f>
        <v>1.266</v>
      </c>
      <c r="C2084" s="2">
        <f>RSI!I2084</f>
        <v>23.558385058697169</v>
      </c>
      <c r="D2084" s="2">
        <f>MACD!E2084</f>
        <v>6.5777346573534512E-2</v>
      </c>
      <c r="E2084" s="2">
        <f>MACD!F2084</f>
        <v>5.4275235231491414E-2</v>
      </c>
      <c r="F2084" s="2">
        <f>'Moving Avg'!D2084</f>
        <v>1.3448199999999999</v>
      </c>
      <c r="G2084" s="2">
        <f>'Moving Avg'!F2084</f>
        <v>1.4639049999999998</v>
      </c>
      <c r="H2084" s="2">
        <f>'Moving Avg'!G2084</f>
        <v>1.5905119999999997</v>
      </c>
      <c r="I2084" s="2">
        <f>'Moving Avg'!H2084</f>
        <v>2.0802754999999977</v>
      </c>
      <c r="J2084" s="6" t="str">
        <f>OBV!F2084</f>
        <v>BEARISH</v>
      </c>
      <c r="K2084" s="6" t="str">
        <f>OBV!G2084</f>
        <v>STRONG</v>
      </c>
      <c r="L2084" s="6" t="str">
        <f>OBV!H2084</f>
        <v>CONFIRMED BEARISH</v>
      </c>
      <c r="M2084" s="8">
        <f t="shared" si="320"/>
        <v>50</v>
      </c>
      <c r="N2084" s="8">
        <f t="shared" si="321"/>
        <v>0</v>
      </c>
      <c r="O2084" s="8">
        <f t="shared" si="322"/>
        <v>0</v>
      </c>
      <c r="P2084" s="8">
        <f t="shared" si="323"/>
        <v>33</v>
      </c>
      <c r="Q2084" s="9">
        <f t="shared" si="324"/>
        <v>22.45</v>
      </c>
      <c r="R2084" s="9">
        <f t="shared" si="325"/>
        <v>18.25</v>
      </c>
      <c r="S2084" s="9">
        <f t="shared" si="326"/>
        <v>22.35</v>
      </c>
      <c r="T2084" s="9">
        <f t="shared" si="327"/>
        <v>20.75</v>
      </c>
      <c r="U2084" s="8">
        <f t="shared" si="328"/>
        <v>21.016666666666669</v>
      </c>
      <c r="V2084" s="8">
        <f t="shared" si="329"/>
        <v>20.950000000000003</v>
      </c>
    </row>
    <row r="2085" spans="1:22" ht="13.5" x14ac:dyDescent="0.25">
      <c r="A2085" s="3">
        <f>RSI!A2085</f>
        <v>45040</v>
      </c>
      <c r="B2085" s="2">
        <f>RSI!B2085</f>
        <v>1.3223</v>
      </c>
      <c r="C2085" s="2">
        <f>RSI!I2085</f>
        <v>33.213184026551133</v>
      </c>
      <c r="D2085" s="2">
        <f>MACD!E2085</f>
        <v>5.5629345380651563E-2</v>
      </c>
      <c r="E2085" s="2">
        <f>MACD!F2085</f>
        <v>5.4546057261323451E-2</v>
      </c>
      <c r="F2085" s="2">
        <f>'Moving Avg'!D2085</f>
        <v>1.3335600000000001</v>
      </c>
      <c r="G2085" s="2">
        <f>'Moving Avg'!F2085</f>
        <v>1.4484299999999994</v>
      </c>
      <c r="H2085" s="2">
        <f>'Moving Avg'!G2085</f>
        <v>1.5807579999999997</v>
      </c>
      <c r="I2085" s="2">
        <f>'Moving Avg'!H2085</f>
        <v>2.0768994999999979</v>
      </c>
      <c r="J2085" s="6" t="str">
        <f>OBV!F2085</f>
        <v>BEARISH</v>
      </c>
      <c r="K2085" s="6" t="str">
        <f>OBV!G2085</f>
        <v>STRONG</v>
      </c>
      <c r="L2085" s="6" t="str">
        <f>OBV!H2085</f>
        <v>CONFIRMED BEARISH</v>
      </c>
      <c r="M2085" s="8">
        <f t="shared" si="320"/>
        <v>25</v>
      </c>
      <c r="N2085" s="8">
        <f t="shared" si="321"/>
        <v>0</v>
      </c>
      <c r="O2085" s="8">
        <f t="shared" si="322"/>
        <v>0</v>
      </c>
      <c r="P2085" s="8">
        <f t="shared" si="323"/>
        <v>33</v>
      </c>
      <c r="Q2085" s="9">
        <f t="shared" si="324"/>
        <v>13.7</v>
      </c>
      <c r="R2085" s="9">
        <f t="shared" si="325"/>
        <v>13.25</v>
      </c>
      <c r="S2085" s="9">
        <f t="shared" si="326"/>
        <v>18.600000000000001</v>
      </c>
      <c r="T2085" s="9">
        <f t="shared" si="327"/>
        <v>14.5</v>
      </c>
      <c r="U2085" s="8">
        <f t="shared" si="328"/>
        <v>15.183333333333332</v>
      </c>
      <c r="V2085" s="8">
        <f t="shared" si="329"/>
        <v>15.012499999999999</v>
      </c>
    </row>
    <row r="2086" spans="1:22" ht="13.5" x14ac:dyDescent="0.25">
      <c r="A2086" s="3">
        <f>RSI!A2086</f>
        <v>45041</v>
      </c>
      <c r="B2086" s="2">
        <f>RSI!B2086</f>
        <v>1.3035000000000001</v>
      </c>
      <c r="C2086" s="2">
        <f>RSI!I2086</f>
        <v>31.770181106064754</v>
      </c>
      <c r="D2086" s="2">
        <f>MACD!E2086</f>
        <v>4.9291972988727339E-2</v>
      </c>
      <c r="E2086" s="2">
        <f>MACD!F2086</f>
        <v>5.3495240406804236E-2</v>
      </c>
      <c r="F2086" s="2">
        <f>'Moving Avg'!D2086</f>
        <v>1.31854</v>
      </c>
      <c r="G2086" s="2">
        <f>'Moving Avg'!F2086</f>
        <v>1.4320149999999994</v>
      </c>
      <c r="H2086" s="2">
        <f>'Moving Avg'!G2086</f>
        <v>1.5721299999999996</v>
      </c>
      <c r="I2086" s="2">
        <f>'Moving Avg'!H2086</f>
        <v>2.0730074999999979</v>
      </c>
      <c r="J2086" s="6" t="str">
        <f>OBV!F2086</f>
        <v>BEARISH</v>
      </c>
      <c r="K2086" s="6" t="str">
        <f>OBV!G2086</f>
        <v>STRONG</v>
      </c>
      <c r="L2086" s="6" t="str">
        <f>OBV!H2086</f>
        <v>CONFIRMED BEARISH</v>
      </c>
      <c r="M2086" s="8">
        <f t="shared" si="320"/>
        <v>25</v>
      </c>
      <c r="N2086" s="8">
        <f t="shared" si="321"/>
        <v>45</v>
      </c>
      <c r="O2086" s="8">
        <f t="shared" si="322"/>
        <v>0</v>
      </c>
      <c r="P2086" s="8">
        <f t="shared" si="323"/>
        <v>33</v>
      </c>
      <c r="Q2086" s="9">
        <f t="shared" si="324"/>
        <v>29.45</v>
      </c>
      <c r="R2086" s="9">
        <f t="shared" si="325"/>
        <v>22.25</v>
      </c>
      <c r="S2086" s="9">
        <f t="shared" si="326"/>
        <v>25.35</v>
      </c>
      <c r="T2086" s="9">
        <f t="shared" si="327"/>
        <v>25.75</v>
      </c>
      <c r="U2086" s="8">
        <f t="shared" si="328"/>
        <v>25.683333333333337</v>
      </c>
      <c r="V2086" s="8">
        <f t="shared" si="329"/>
        <v>25.700000000000003</v>
      </c>
    </row>
    <row r="2087" spans="1:22" ht="13.5" x14ac:dyDescent="0.25">
      <c r="A2087" s="3">
        <f>RSI!A2087</f>
        <v>45042</v>
      </c>
      <c r="B2087" s="2">
        <f>RSI!B2087</f>
        <v>1.3411</v>
      </c>
      <c r="C2087" s="2">
        <f>RSI!I2087</f>
        <v>37.608610531342862</v>
      </c>
      <c r="D2087" s="2">
        <f>MACD!E2087</f>
        <v>4.7818054755866868E-2</v>
      </c>
      <c r="E2087" s="2">
        <f>MACD!F2087</f>
        <v>5.2359803276616768E-2</v>
      </c>
      <c r="F2087" s="2">
        <f>'Moving Avg'!D2087</f>
        <v>1.31104</v>
      </c>
      <c r="G2087" s="2">
        <f>'Moving Avg'!F2087</f>
        <v>1.4174799999999996</v>
      </c>
      <c r="H2087" s="2">
        <f>'Moving Avg'!G2087</f>
        <v>1.5627519999999999</v>
      </c>
      <c r="I2087" s="2">
        <f>'Moving Avg'!H2087</f>
        <v>2.069303499999998</v>
      </c>
      <c r="J2087" s="6" t="str">
        <f>OBV!F2087</f>
        <v>BEARISH</v>
      </c>
      <c r="K2087" s="6" t="str">
        <f>OBV!G2087</f>
        <v>STRONG</v>
      </c>
      <c r="L2087" s="6" t="str">
        <f>OBV!H2087</f>
        <v>CONFIRMED BEARISH</v>
      </c>
      <c r="M2087" s="8">
        <f t="shared" si="320"/>
        <v>25</v>
      </c>
      <c r="N2087" s="8">
        <f t="shared" si="321"/>
        <v>45</v>
      </c>
      <c r="O2087" s="8">
        <f t="shared" si="322"/>
        <v>0</v>
      </c>
      <c r="P2087" s="8">
        <f t="shared" si="323"/>
        <v>33</v>
      </c>
      <c r="Q2087" s="9">
        <f t="shared" si="324"/>
        <v>29.45</v>
      </c>
      <c r="R2087" s="9">
        <f t="shared" si="325"/>
        <v>22.25</v>
      </c>
      <c r="S2087" s="9">
        <f t="shared" si="326"/>
        <v>25.35</v>
      </c>
      <c r="T2087" s="9">
        <f t="shared" si="327"/>
        <v>25.75</v>
      </c>
      <c r="U2087" s="8">
        <f t="shared" si="328"/>
        <v>25.683333333333337</v>
      </c>
      <c r="V2087" s="8">
        <f t="shared" si="329"/>
        <v>25.700000000000003</v>
      </c>
    </row>
    <row r="2088" spans="1:22" ht="13.5" x14ac:dyDescent="0.25">
      <c r="A2088" s="3">
        <f>RSI!A2088</f>
        <v>45043</v>
      </c>
      <c r="B2088" s="2">
        <f>RSI!B2088</f>
        <v>1.3411</v>
      </c>
      <c r="C2088" s="2">
        <f>RSI!I2088</f>
        <v>37.608610531342862</v>
      </c>
      <c r="D2088" s="2">
        <f>MACD!E2088</f>
        <v>4.718614668447052E-2</v>
      </c>
      <c r="E2088" s="2">
        <f>MACD!F2088</f>
        <v>5.1325071958187515E-2</v>
      </c>
      <c r="F2088" s="2">
        <f>'Moving Avg'!D2088</f>
        <v>1.3148000000000002</v>
      </c>
      <c r="G2088" s="2">
        <f>'Moving Avg'!F2088</f>
        <v>1.4029449999999997</v>
      </c>
      <c r="H2088" s="2">
        <f>'Moving Avg'!G2088</f>
        <v>1.5535620000000001</v>
      </c>
      <c r="I2088" s="2">
        <f>'Moving Avg'!H2088</f>
        <v>2.0651774999999981</v>
      </c>
      <c r="J2088" s="6" t="str">
        <f>OBV!F2088</f>
        <v>BEARISH</v>
      </c>
      <c r="K2088" s="6" t="str">
        <f>OBV!G2088</f>
        <v>STRONG</v>
      </c>
      <c r="L2088" s="6" t="str">
        <f>OBV!H2088</f>
        <v>BEARISH DIVERGENCE</v>
      </c>
      <c r="M2088" s="8">
        <f t="shared" si="320"/>
        <v>25</v>
      </c>
      <c r="N2088" s="8">
        <f t="shared" si="321"/>
        <v>45</v>
      </c>
      <c r="O2088" s="8">
        <f t="shared" si="322"/>
        <v>0</v>
      </c>
      <c r="P2088" s="8">
        <f t="shared" si="323"/>
        <v>33</v>
      </c>
      <c r="Q2088" s="9">
        <f t="shared" si="324"/>
        <v>29.45</v>
      </c>
      <c r="R2088" s="9">
        <f t="shared" si="325"/>
        <v>22.25</v>
      </c>
      <c r="S2088" s="9">
        <f t="shared" si="326"/>
        <v>25.35</v>
      </c>
      <c r="T2088" s="9">
        <f t="shared" si="327"/>
        <v>25.75</v>
      </c>
      <c r="U2088" s="8">
        <f t="shared" si="328"/>
        <v>25.683333333333337</v>
      </c>
      <c r="V2088" s="8">
        <f t="shared" si="329"/>
        <v>25.700000000000003</v>
      </c>
    </row>
    <row r="2089" spans="1:22" ht="13.5" x14ac:dyDescent="0.25">
      <c r="A2089" s="3">
        <f>RSI!A2089</f>
        <v>45044</v>
      </c>
      <c r="B2089" s="2">
        <f>RSI!B2089</f>
        <v>1.3786</v>
      </c>
      <c r="C2089" s="2">
        <f>RSI!I2089</f>
        <v>43.227760606216513</v>
      </c>
      <c r="D2089" s="2">
        <f>MACD!E2089</f>
        <v>3.579720279167331E-2</v>
      </c>
      <c r="E2089" s="2">
        <f>MACD!F2089</f>
        <v>4.8219498124884672E-2</v>
      </c>
      <c r="F2089" s="2">
        <f>'Moving Avg'!D2089</f>
        <v>1.3373200000000001</v>
      </c>
      <c r="G2089" s="2">
        <f>'Moving Avg'!F2089</f>
        <v>1.3935699999999998</v>
      </c>
      <c r="H2089" s="2">
        <f>'Moving Avg'!G2089</f>
        <v>1.5451220000000001</v>
      </c>
      <c r="I2089" s="2">
        <f>'Moving Avg'!H2089</f>
        <v>2.0612389999999987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  <c r="M2089" s="8">
        <f t="shared" si="320"/>
        <v>25</v>
      </c>
      <c r="N2089" s="8">
        <f t="shared" si="321"/>
        <v>45</v>
      </c>
      <c r="O2089" s="8">
        <f t="shared" si="322"/>
        <v>0</v>
      </c>
      <c r="P2089" s="8">
        <f t="shared" si="323"/>
        <v>83.5</v>
      </c>
      <c r="Q2089" s="9">
        <f t="shared" si="324"/>
        <v>37.024999999999999</v>
      </c>
      <c r="R2089" s="9">
        <f t="shared" si="325"/>
        <v>34.875</v>
      </c>
      <c r="S2089" s="9">
        <f t="shared" si="326"/>
        <v>48.075000000000003</v>
      </c>
      <c r="T2089" s="9">
        <f t="shared" si="327"/>
        <v>38.375</v>
      </c>
      <c r="U2089" s="8">
        <f t="shared" si="328"/>
        <v>39.991666666666667</v>
      </c>
      <c r="V2089" s="8">
        <f t="shared" si="329"/>
        <v>39.587500000000006</v>
      </c>
    </row>
    <row r="2090" spans="1:22" ht="13.5" x14ac:dyDescent="0.25">
      <c r="A2090" s="3">
        <f>RSI!A2090</f>
        <v>45048</v>
      </c>
      <c r="B2090" s="2">
        <f>RSI!B2090</f>
        <v>1.3317000000000001</v>
      </c>
      <c r="C2090" s="2">
        <f>RSI!I2090</f>
        <v>38.551357815647755</v>
      </c>
      <c r="D2090" s="2">
        <f>MACD!E2090</f>
        <v>2.994036979541681E-2</v>
      </c>
      <c r="E2090" s="2">
        <f>MACD!F2090</f>
        <v>4.4563672458991108E-2</v>
      </c>
      <c r="F2090" s="2">
        <f>'Moving Avg'!D2090</f>
        <v>1.3391999999999999</v>
      </c>
      <c r="G2090" s="2">
        <f>'Moving Avg'!F2090</f>
        <v>1.3841949999999998</v>
      </c>
      <c r="H2090" s="2">
        <f>'Moving Avg'!G2090</f>
        <v>1.5355559999999999</v>
      </c>
      <c r="I2090" s="2">
        <f>'Moving Avg'!H2090</f>
        <v>2.0571594999999987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0"/>
        <v>25</v>
      </c>
      <c r="N2090" s="8">
        <f t="shared" si="321"/>
        <v>45</v>
      </c>
      <c r="O2090" s="8">
        <f t="shared" si="322"/>
        <v>0</v>
      </c>
      <c r="P2090" s="8">
        <f t="shared" si="323"/>
        <v>83.5</v>
      </c>
      <c r="Q2090" s="9">
        <f t="shared" si="324"/>
        <v>37.024999999999999</v>
      </c>
      <c r="R2090" s="9">
        <f t="shared" si="325"/>
        <v>34.875</v>
      </c>
      <c r="S2090" s="9">
        <f t="shared" si="326"/>
        <v>48.075000000000003</v>
      </c>
      <c r="T2090" s="9">
        <f t="shared" si="327"/>
        <v>38.375</v>
      </c>
      <c r="U2090" s="8">
        <f t="shared" si="328"/>
        <v>39.991666666666667</v>
      </c>
      <c r="V2090" s="8">
        <f t="shared" si="329"/>
        <v>39.587500000000006</v>
      </c>
    </row>
    <row r="2091" spans="1:22" ht="13.5" x14ac:dyDescent="0.25">
      <c r="A2091" s="3">
        <f>RSI!A2091</f>
        <v>45049</v>
      </c>
      <c r="B2091" s="2">
        <f>RSI!B2091</f>
        <v>1.3317000000000001</v>
      </c>
      <c r="C2091" s="2">
        <f>RSI!I2091</f>
        <v>38.551357815647755</v>
      </c>
      <c r="D2091" s="2">
        <f>MACD!E2091</f>
        <v>2.5544955114071621E-2</v>
      </c>
      <c r="E2091" s="2">
        <f>MACD!F2091</f>
        <v>4.0759928990007216E-2</v>
      </c>
      <c r="F2091" s="2">
        <f>'Moving Avg'!D2091</f>
        <v>1.34484</v>
      </c>
      <c r="G2091" s="2">
        <f>'Moving Avg'!F2091</f>
        <v>1.3780999999999999</v>
      </c>
      <c r="H2091" s="2">
        <f>'Moving Avg'!G2091</f>
        <v>1.52599</v>
      </c>
      <c r="I2091" s="2">
        <f>'Moving Avg'!H2091</f>
        <v>2.0530334999999988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  <c r="M2091" s="8">
        <f t="shared" si="320"/>
        <v>25</v>
      </c>
      <c r="N2091" s="8">
        <f t="shared" si="321"/>
        <v>45</v>
      </c>
      <c r="O2091" s="8">
        <f t="shared" si="322"/>
        <v>0</v>
      </c>
      <c r="P2091" s="8">
        <f t="shared" si="323"/>
        <v>83.5</v>
      </c>
      <c r="Q2091" s="9">
        <f t="shared" si="324"/>
        <v>37.024999999999999</v>
      </c>
      <c r="R2091" s="9">
        <f t="shared" si="325"/>
        <v>34.875</v>
      </c>
      <c r="S2091" s="9">
        <f t="shared" si="326"/>
        <v>48.075000000000003</v>
      </c>
      <c r="T2091" s="9">
        <f t="shared" si="327"/>
        <v>38.375</v>
      </c>
      <c r="U2091" s="8">
        <f t="shared" si="328"/>
        <v>39.991666666666667</v>
      </c>
      <c r="V2091" s="8">
        <f t="shared" si="329"/>
        <v>39.587500000000006</v>
      </c>
    </row>
    <row r="2092" spans="1:22" ht="13.5" x14ac:dyDescent="0.25">
      <c r="A2092" s="3">
        <f>RSI!A2092</f>
        <v>45050</v>
      </c>
      <c r="B2092" s="2">
        <f>RSI!B2092</f>
        <v>1.3411</v>
      </c>
      <c r="C2092" s="2">
        <f>RSI!I2092</f>
        <v>40.058658882309182</v>
      </c>
      <c r="D2092" s="2">
        <f>MACD!E2092</f>
        <v>2.1648320191489656E-2</v>
      </c>
      <c r="E2092" s="2">
        <f>MACD!F2092</f>
        <v>3.6937607230303704E-2</v>
      </c>
      <c r="F2092" s="2">
        <f>'Moving Avg'!D2092</f>
        <v>1.34484</v>
      </c>
      <c r="G2092" s="2">
        <f>'Moving Avg'!F2092</f>
        <v>1.3715400000000002</v>
      </c>
      <c r="H2092" s="2">
        <f>'Moving Avg'!G2092</f>
        <v>1.5166119999999998</v>
      </c>
      <c r="I2092" s="2">
        <f>'Moving Avg'!H2092</f>
        <v>2.0489544999999989</v>
      </c>
      <c r="J2092" s="6" t="str">
        <f>OBV!F2092</f>
        <v>BULLISH</v>
      </c>
      <c r="K2092" s="6" t="str">
        <f>OBV!G2092</f>
        <v>NEUTRAL</v>
      </c>
      <c r="L2092" s="6" t="str">
        <f>OBV!H2092</f>
        <v>NEUTRAL</v>
      </c>
      <c r="M2092" s="8">
        <f t="shared" si="320"/>
        <v>25</v>
      </c>
      <c r="N2092" s="8">
        <f t="shared" si="321"/>
        <v>45</v>
      </c>
      <c r="O2092" s="8">
        <f t="shared" si="322"/>
        <v>0</v>
      </c>
      <c r="P2092" s="8">
        <f t="shared" si="323"/>
        <v>49.5</v>
      </c>
      <c r="Q2092" s="9">
        <f t="shared" si="324"/>
        <v>31.925000000000001</v>
      </c>
      <c r="R2092" s="9">
        <f t="shared" si="325"/>
        <v>26.375</v>
      </c>
      <c r="S2092" s="9">
        <f t="shared" si="326"/>
        <v>32.775000000000006</v>
      </c>
      <c r="T2092" s="9">
        <f t="shared" si="327"/>
        <v>29.875</v>
      </c>
      <c r="U2092" s="8">
        <f t="shared" si="328"/>
        <v>30.358333333333334</v>
      </c>
      <c r="V2092" s="8">
        <f t="shared" si="329"/>
        <v>30.237500000000001</v>
      </c>
    </row>
    <row r="2093" spans="1:22" ht="13.5" x14ac:dyDescent="0.25">
      <c r="A2093" s="3">
        <f>RSI!A2093</f>
        <v>45051</v>
      </c>
      <c r="B2093" s="2">
        <f>RSI!B2093</f>
        <v>1.3411</v>
      </c>
      <c r="C2093" s="2">
        <f>RSI!I2093</f>
        <v>40.058658882309189</v>
      </c>
      <c r="D2093" s="2">
        <f>MACD!E2093</f>
        <v>1.0114508554806223E-2</v>
      </c>
      <c r="E2093" s="2">
        <f>MACD!F2093</f>
        <v>3.1572987495204208E-2</v>
      </c>
      <c r="F2093" s="2">
        <f>'Moving Avg'!D2093</f>
        <v>1.34484</v>
      </c>
      <c r="G2093" s="2">
        <f>'Moving Avg'!F2093</f>
        <v>1.3626350000000005</v>
      </c>
      <c r="H2093" s="2">
        <f>'Moving Avg'!G2093</f>
        <v>1.5072339999999997</v>
      </c>
      <c r="I2093" s="2">
        <f>'Moving Avg'!H2093</f>
        <v>2.044875499999999</v>
      </c>
      <c r="J2093" s="6" t="str">
        <f>OBV!F2093</f>
        <v>BULLISH</v>
      </c>
      <c r="K2093" s="6" t="str">
        <f>OBV!G2093</f>
        <v>NEUTRAL</v>
      </c>
      <c r="L2093" s="6" t="str">
        <f>OBV!H2093</f>
        <v>NEUTRAL</v>
      </c>
      <c r="M2093" s="8">
        <f t="shared" si="320"/>
        <v>25</v>
      </c>
      <c r="N2093" s="8">
        <f t="shared" si="321"/>
        <v>100</v>
      </c>
      <c r="O2093" s="8">
        <f t="shared" si="322"/>
        <v>0</v>
      </c>
      <c r="P2093" s="8">
        <f t="shared" si="323"/>
        <v>49.5</v>
      </c>
      <c r="Q2093" s="9">
        <f t="shared" si="324"/>
        <v>51.174999999999997</v>
      </c>
      <c r="R2093" s="9">
        <f t="shared" si="325"/>
        <v>37.375</v>
      </c>
      <c r="S2093" s="9">
        <f t="shared" si="326"/>
        <v>41.025000000000006</v>
      </c>
      <c r="T2093" s="9">
        <f t="shared" si="327"/>
        <v>43.625</v>
      </c>
      <c r="U2093" s="8">
        <f t="shared" si="328"/>
        <v>43.191666666666663</v>
      </c>
      <c r="V2093" s="8">
        <f t="shared" si="329"/>
        <v>43.3</v>
      </c>
    </row>
    <row r="2094" spans="1:22" ht="13.5" x14ac:dyDescent="0.25">
      <c r="A2094" s="3">
        <f>RSI!A2094</f>
        <v>45054</v>
      </c>
      <c r="B2094" s="2">
        <f>RSI!B2094</f>
        <v>1.3129</v>
      </c>
      <c r="C2094" s="2">
        <f>RSI!I2094</f>
        <v>36.908685291080396</v>
      </c>
      <c r="D2094" s="2">
        <f>MACD!E2094</f>
        <v>-5.824113195356917E-3</v>
      </c>
      <c r="E2094" s="2">
        <f>MACD!F2094</f>
        <v>2.4093567357091984E-2</v>
      </c>
      <c r="F2094" s="2">
        <f>'Moving Avg'!D2094</f>
        <v>1.3317000000000001</v>
      </c>
      <c r="G2094" s="2">
        <f>'Moving Avg'!F2094</f>
        <v>1.3556000000000004</v>
      </c>
      <c r="H2094" s="2">
        <f>'Moving Avg'!G2094</f>
        <v>1.4972919999999996</v>
      </c>
      <c r="I2094" s="2">
        <f>'Moving Avg'!H2094</f>
        <v>2.0406554999999993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  <c r="M2094" s="8">
        <f t="shared" si="320"/>
        <v>25</v>
      </c>
      <c r="N2094" s="8">
        <f t="shared" si="321"/>
        <v>100</v>
      </c>
      <c r="O2094" s="8">
        <f t="shared" si="322"/>
        <v>0</v>
      </c>
      <c r="P2094" s="8">
        <f t="shared" si="323"/>
        <v>16.5</v>
      </c>
      <c r="Q2094" s="9">
        <f t="shared" si="324"/>
        <v>46.225000000000001</v>
      </c>
      <c r="R2094" s="9">
        <f t="shared" si="325"/>
        <v>29.125</v>
      </c>
      <c r="S2094" s="9">
        <f t="shared" si="326"/>
        <v>26.175000000000001</v>
      </c>
      <c r="T2094" s="9">
        <f t="shared" si="327"/>
        <v>35.375</v>
      </c>
      <c r="U2094" s="8">
        <f t="shared" si="328"/>
        <v>33.841666666666661</v>
      </c>
      <c r="V2094" s="8">
        <f t="shared" si="329"/>
        <v>34.224999999999994</v>
      </c>
    </row>
    <row r="2095" spans="1:22" ht="13.5" x14ac:dyDescent="0.25">
      <c r="A2095" s="3">
        <f>RSI!A2095</f>
        <v>45055</v>
      </c>
      <c r="B2095" s="2">
        <f>RSI!B2095</f>
        <v>1.3035000000000001</v>
      </c>
      <c r="C2095" s="2">
        <f>RSI!I2095</f>
        <v>35.895443124441258</v>
      </c>
      <c r="D2095" s="2">
        <f>MACD!E2095</f>
        <v>-9.421903874882176E-3</v>
      </c>
      <c r="E2095" s="2">
        <f>MACD!F2095</f>
        <v>1.7390473110697153E-2</v>
      </c>
      <c r="F2095" s="2">
        <f>'Moving Avg'!D2095</f>
        <v>1.32606</v>
      </c>
      <c r="G2095" s="2">
        <f>'Moving Avg'!F2095</f>
        <v>1.3509100000000003</v>
      </c>
      <c r="H2095" s="2">
        <f>'Moving Avg'!G2095</f>
        <v>1.4886639999999998</v>
      </c>
      <c r="I2095" s="2">
        <f>'Moving Avg'!H2095</f>
        <v>2.0363884999999993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  <c r="M2095" s="8">
        <f t="shared" si="320"/>
        <v>25</v>
      </c>
      <c r="N2095" s="8">
        <f t="shared" si="321"/>
        <v>100</v>
      </c>
      <c r="O2095" s="8">
        <f t="shared" si="322"/>
        <v>0</v>
      </c>
      <c r="P2095" s="8">
        <f t="shared" si="323"/>
        <v>16.5</v>
      </c>
      <c r="Q2095" s="9">
        <f t="shared" si="324"/>
        <v>46.225000000000001</v>
      </c>
      <c r="R2095" s="9">
        <f t="shared" si="325"/>
        <v>29.125</v>
      </c>
      <c r="S2095" s="9">
        <f t="shared" si="326"/>
        <v>26.175000000000001</v>
      </c>
      <c r="T2095" s="9">
        <f t="shared" si="327"/>
        <v>35.375</v>
      </c>
      <c r="U2095" s="8">
        <f t="shared" si="328"/>
        <v>33.841666666666661</v>
      </c>
      <c r="V2095" s="8">
        <f t="shared" si="329"/>
        <v>34.224999999999994</v>
      </c>
    </row>
    <row r="2096" spans="1:22" ht="13.5" x14ac:dyDescent="0.25">
      <c r="A2096" s="3">
        <f>RSI!A2096</f>
        <v>45056</v>
      </c>
      <c r="B2096" s="2">
        <f>RSI!B2096</f>
        <v>1.3035000000000001</v>
      </c>
      <c r="C2096" s="2">
        <f>RSI!I2096</f>
        <v>35.895443124441258</v>
      </c>
      <c r="D2096" s="2">
        <f>MACD!E2096</f>
        <v>-1.4811376300437606E-2</v>
      </c>
      <c r="E2096" s="2">
        <f>MACD!F2096</f>
        <v>1.0950103228470202E-2</v>
      </c>
      <c r="F2096" s="2">
        <f>'Moving Avg'!D2096</f>
        <v>1.3204199999999999</v>
      </c>
      <c r="G2096" s="2">
        <f>'Moving Avg'!F2096</f>
        <v>1.3462200000000002</v>
      </c>
      <c r="H2096" s="2">
        <f>'Moving Avg'!G2096</f>
        <v>1.4805979999999994</v>
      </c>
      <c r="I2096" s="2">
        <f>'Moving Avg'!H2096</f>
        <v>2.0321214999999992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0"/>
        <v>25</v>
      </c>
      <c r="N2096" s="8">
        <f t="shared" si="321"/>
        <v>100</v>
      </c>
      <c r="O2096" s="8">
        <f t="shared" si="322"/>
        <v>0</v>
      </c>
      <c r="P2096" s="8">
        <f t="shared" si="323"/>
        <v>16.5</v>
      </c>
      <c r="Q2096" s="9">
        <f t="shared" si="324"/>
        <v>46.225000000000001</v>
      </c>
      <c r="R2096" s="9">
        <f t="shared" si="325"/>
        <v>29.125</v>
      </c>
      <c r="S2096" s="9">
        <f t="shared" si="326"/>
        <v>26.175000000000001</v>
      </c>
      <c r="T2096" s="9">
        <f t="shared" si="327"/>
        <v>35.375</v>
      </c>
      <c r="U2096" s="8">
        <f t="shared" si="328"/>
        <v>33.841666666666661</v>
      </c>
      <c r="V2096" s="8">
        <f t="shared" si="329"/>
        <v>34.224999999999994</v>
      </c>
    </row>
    <row r="2097" spans="1:22" ht="13.5" x14ac:dyDescent="0.25">
      <c r="A2097" s="3">
        <f>RSI!A2097</f>
        <v>45057</v>
      </c>
      <c r="B2097" s="2">
        <f>RSI!B2097</f>
        <v>1.3035000000000001</v>
      </c>
      <c r="C2097" s="2">
        <f>RSI!I2097</f>
        <v>35.895443124441258</v>
      </c>
      <c r="D2097" s="2">
        <f>MACD!E2097</f>
        <v>-1.3080491433845154E-2</v>
      </c>
      <c r="E2097" s="2">
        <f>MACD!F2097</f>
        <v>6.1439842960071302E-3</v>
      </c>
      <c r="F2097" s="2">
        <f>'Moving Avg'!D2097</f>
        <v>1.3129000000000002</v>
      </c>
      <c r="G2097" s="2">
        <f>'Moving Avg'!F2097</f>
        <v>1.339655</v>
      </c>
      <c r="H2097" s="2">
        <f>'Moving Avg'!G2097</f>
        <v>1.4721559999999994</v>
      </c>
      <c r="I2097" s="2">
        <f>'Moving Avg'!H2097</f>
        <v>2.0278544999999992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45</v>
      </c>
      <c r="O2097" s="8">
        <f t="shared" si="322"/>
        <v>0</v>
      </c>
      <c r="P2097" s="8">
        <f t="shared" si="323"/>
        <v>16.5</v>
      </c>
      <c r="Q2097" s="9">
        <f t="shared" si="324"/>
        <v>26.975000000000001</v>
      </c>
      <c r="R2097" s="9">
        <f t="shared" si="325"/>
        <v>18.125</v>
      </c>
      <c r="S2097" s="9">
        <f t="shared" si="326"/>
        <v>17.925000000000001</v>
      </c>
      <c r="T2097" s="9">
        <f t="shared" si="327"/>
        <v>21.625</v>
      </c>
      <c r="U2097" s="8">
        <f t="shared" si="328"/>
        <v>21.008333333333336</v>
      </c>
      <c r="V2097" s="8">
        <f t="shared" si="329"/>
        <v>21.162500000000001</v>
      </c>
    </row>
    <row r="2098" spans="1:22" ht="13.5" x14ac:dyDescent="0.25">
      <c r="A2098" s="3">
        <f>RSI!A2098</f>
        <v>45058</v>
      </c>
      <c r="B2098" s="2">
        <f>RSI!B2098</f>
        <v>1.3317000000000001</v>
      </c>
      <c r="C2098" s="2">
        <f>RSI!I2098</f>
        <v>41.874425115987279</v>
      </c>
      <c r="D2098" s="2">
        <f>MACD!E2098</f>
        <v>-1.3235718487838666E-2</v>
      </c>
      <c r="E2098" s="2">
        <f>MACD!F2098</f>
        <v>2.2680437392379707E-3</v>
      </c>
      <c r="F2098" s="2">
        <f>'Moving Avg'!D2098</f>
        <v>1.3110199999999999</v>
      </c>
      <c r="G2098" s="2">
        <f>'Moving Avg'!F2098</f>
        <v>1.3345000000000002</v>
      </c>
      <c r="H2098" s="2">
        <f>'Moving Avg'!G2098</f>
        <v>1.4650299999999994</v>
      </c>
      <c r="I2098" s="2">
        <f>'Moving Avg'!H2098</f>
        <v>2.0237284999999989</v>
      </c>
      <c r="J2098" s="6" t="str">
        <f>OBV!F2098</f>
        <v>BULLISH</v>
      </c>
      <c r="K2098" s="6" t="str">
        <f>OBV!G2098</f>
        <v>NEUTRAL</v>
      </c>
      <c r="L2098" s="6" t="str">
        <f>OBV!H2098</f>
        <v>BULLISH DIVERGENCE</v>
      </c>
      <c r="M2098" s="8">
        <f t="shared" si="320"/>
        <v>25</v>
      </c>
      <c r="N2098" s="8">
        <f t="shared" si="321"/>
        <v>45</v>
      </c>
      <c r="O2098" s="8">
        <f t="shared" si="322"/>
        <v>0</v>
      </c>
      <c r="P2098" s="8">
        <f t="shared" si="323"/>
        <v>66.5</v>
      </c>
      <c r="Q2098" s="9">
        <f t="shared" si="324"/>
        <v>34.475000000000001</v>
      </c>
      <c r="R2098" s="9">
        <f t="shared" si="325"/>
        <v>30.625</v>
      </c>
      <c r="S2098" s="9">
        <f t="shared" si="326"/>
        <v>40.424999999999997</v>
      </c>
      <c r="T2098" s="9">
        <f t="shared" si="327"/>
        <v>34.125</v>
      </c>
      <c r="U2098" s="8">
        <f t="shared" si="328"/>
        <v>35.174999999999997</v>
      </c>
      <c r="V2098" s="8">
        <f t="shared" si="329"/>
        <v>34.912499999999994</v>
      </c>
    </row>
    <row r="2099" spans="1:22" ht="13.5" x14ac:dyDescent="0.25">
      <c r="A2099" s="3">
        <f>RSI!A2099</f>
        <v>45061</v>
      </c>
      <c r="B2099" s="2">
        <f>RSI!B2099</f>
        <v>1.2754000000000001</v>
      </c>
      <c r="C2099" s="2">
        <f>RSI!I2099</f>
        <v>34.879909257150175</v>
      </c>
      <c r="D2099" s="2">
        <f>MACD!E2099</f>
        <v>-3.1597770801372604E-3</v>
      </c>
      <c r="E2099" s="2">
        <f>MACD!F2099</f>
        <v>1.1824795753629246E-3</v>
      </c>
      <c r="F2099" s="2">
        <f>'Moving Avg'!D2099</f>
        <v>1.3035200000000002</v>
      </c>
      <c r="G2099" s="2">
        <f>'Moving Avg'!F2099</f>
        <v>1.3293400000000002</v>
      </c>
      <c r="H2099" s="2">
        <f>'Moving Avg'!G2099</f>
        <v>1.4565899999999994</v>
      </c>
      <c r="I2099" s="2">
        <f>'Moving Avg'!H2099</f>
        <v>2.0193209999999993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  <c r="M2099" s="8">
        <f t="shared" si="320"/>
        <v>25</v>
      </c>
      <c r="N2099" s="8">
        <f t="shared" si="321"/>
        <v>45</v>
      </c>
      <c r="O2099" s="8">
        <f t="shared" si="322"/>
        <v>0</v>
      </c>
      <c r="P2099" s="8">
        <f t="shared" si="323"/>
        <v>66.5</v>
      </c>
      <c r="Q2099" s="9">
        <f t="shared" si="324"/>
        <v>34.475000000000001</v>
      </c>
      <c r="R2099" s="9">
        <f t="shared" si="325"/>
        <v>30.625</v>
      </c>
      <c r="S2099" s="9">
        <f t="shared" si="326"/>
        <v>40.424999999999997</v>
      </c>
      <c r="T2099" s="9">
        <f t="shared" si="327"/>
        <v>34.125</v>
      </c>
      <c r="U2099" s="8">
        <f t="shared" si="328"/>
        <v>35.174999999999997</v>
      </c>
      <c r="V2099" s="8">
        <f t="shared" si="329"/>
        <v>34.912499999999994</v>
      </c>
    </row>
    <row r="2100" spans="1:22" ht="13.5" x14ac:dyDescent="0.25">
      <c r="A2100" s="3">
        <f>RSI!A2100</f>
        <v>45062</v>
      </c>
      <c r="B2100" s="2">
        <f>RSI!B2100</f>
        <v>1.266</v>
      </c>
      <c r="C2100" s="2">
        <f>RSI!I2100</f>
        <v>33.862872295956961</v>
      </c>
      <c r="D2100" s="2">
        <f>MACD!E2100</f>
        <v>-5.7253207888785518E-4</v>
      </c>
      <c r="E2100" s="2">
        <f>MACD!F2100</f>
        <v>8.3147724451276871E-4</v>
      </c>
      <c r="F2100" s="2">
        <f>'Moving Avg'!D2100</f>
        <v>1.2960199999999999</v>
      </c>
      <c r="G2100" s="2">
        <f>'Moving Avg'!F2100</f>
        <v>1.3237100000000002</v>
      </c>
      <c r="H2100" s="2">
        <f>'Moving Avg'!G2100</f>
        <v>1.4481499999999996</v>
      </c>
      <c r="I2100" s="2">
        <f>'Moving Avg'!H2100</f>
        <v>2.0148664999999992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  <c r="M2100" s="8">
        <f t="shared" si="320"/>
        <v>25</v>
      </c>
      <c r="N2100" s="8">
        <f t="shared" si="321"/>
        <v>45</v>
      </c>
      <c r="O2100" s="8">
        <f t="shared" si="322"/>
        <v>0</v>
      </c>
      <c r="P2100" s="8">
        <f t="shared" si="323"/>
        <v>33</v>
      </c>
      <c r="Q2100" s="9">
        <f t="shared" si="324"/>
        <v>29.45</v>
      </c>
      <c r="R2100" s="9">
        <f t="shared" si="325"/>
        <v>22.25</v>
      </c>
      <c r="S2100" s="9">
        <f t="shared" si="326"/>
        <v>25.35</v>
      </c>
      <c r="T2100" s="9">
        <f t="shared" si="327"/>
        <v>25.75</v>
      </c>
      <c r="U2100" s="8">
        <f t="shared" si="328"/>
        <v>25.683333333333337</v>
      </c>
      <c r="V2100" s="8">
        <f t="shared" si="329"/>
        <v>25.700000000000003</v>
      </c>
    </row>
    <row r="2101" spans="1:22" ht="13.5" x14ac:dyDescent="0.25">
      <c r="A2101" s="3">
        <f>RSI!A2101</f>
        <v>45063</v>
      </c>
      <c r="B2101" s="2">
        <f>RSI!B2101</f>
        <v>1.2098</v>
      </c>
      <c r="C2101" s="2">
        <f>RSI!I2101</f>
        <v>28.51036453642557</v>
      </c>
      <c r="D2101" s="2">
        <f>MACD!E2101</f>
        <v>6.372717219286228E-3</v>
      </c>
      <c r="E2101" s="2">
        <f>MACD!F2101</f>
        <v>1.9397252394674606E-3</v>
      </c>
      <c r="F2101" s="2">
        <f>'Moving Avg'!D2101</f>
        <v>1.27728</v>
      </c>
      <c r="G2101" s="2">
        <f>'Moving Avg'!F2101</f>
        <v>1.3152700000000004</v>
      </c>
      <c r="H2101" s="2">
        <f>'Moving Avg'!G2101</f>
        <v>1.4385859999999997</v>
      </c>
      <c r="I2101" s="2">
        <f>'Moving Avg'!H2101</f>
        <v>2.0101309999999994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  <c r="M2101" s="8">
        <f t="shared" si="320"/>
        <v>50</v>
      </c>
      <c r="N2101" s="8">
        <f t="shared" si="321"/>
        <v>0</v>
      </c>
      <c r="O2101" s="8">
        <f t="shared" si="322"/>
        <v>0</v>
      </c>
      <c r="P2101" s="8">
        <f t="shared" si="323"/>
        <v>33</v>
      </c>
      <c r="Q2101" s="9">
        <f t="shared" si="324"/>
        <v>22.45</v>
      </c>
      <c r="R2101" s="9">
        <f t="shared" si="325"/>
        <v>18.25</v>
      </c>
      <c r="S2101" s="9">
        <f t="shared" si="326"/>
        <v>22.35</v>
      </c>
      <c r="T2101" s="9">
        <f t="shared" si="327"/>
        <v>20.75</v>
      </c>
      <c r="U2101" s="8">
        <f t="shared" si="328"/>
        <v>21.016666666666669</v>
      </c>
      <c r="V2101" s="8">
        <f t="shared" si="329"/>
        <v>20.950000000000003</v>
      </c>
    </row>
    <row r="2102" spans="1:22" ht="13.5" x14ac:dyDescent="0.25">
      <c r="A2102" s="3">
        <f>RSI!A2102</f>
        <v>45064</v>
      </c>
      <c r="B2102" s="2">
        <f>RSI!B2102</f>
        <v>1.1629</v>
      </c>
      <c r="C2102" s="2">
        <f>RSI!I2102</f>
        <v>24.964103518778401</v>
      </c>
      <c r="D2102" s="2">
        <f>MACD!E2102</f>
        <v>1.8050930005954813E-2</v>
      </c>
      <c r="E2102" s="2">
        <f>MACD!F2102</f>
        <v>5.1619661927649312E-3</v>
      </c>
      <c r="F2102" s="2">
        <f>'Moving Avg'!D2102</f>
        <v>1.2491600000000003</v>
      </c>
      <c r="G2102" s="2">
        <f>'Moving Avg'!F2102</f>
        <v>1.3044850000000001</v>
      </c>
      <c r="H2102" s="2">
        <f>'Moving Avg'!G2102</f>
        <v>1.4286459999999996</v>
      </c>
      <c r="I2102" s="2">
        <f>'Moving Avg'!H2102</f>
        <v>2.0051609999999993</v>
      </c>
      <c r="J2102" s="6" t="str">
        <f>OBV!F2102</f>
        <v>BEARISH</v>
      </c>
      <c r="K2102" s="6" t="str">
        <f>OBV!G2102</f>
        <v>STRONG</v>
      </c>
      <c r="L2102" s="6" t="str">
        <f>OBV!H2102</f>
        <v>CONFIRMED BEARISH</v>
      </c>
      <c r="M2102" s="8">
        <f t="shared" si="320"/>
        <v>50</v>
      </c>
      <c r="N2102" s="8">
        <f t="shared" si="321"/>
        <v>0</v>
      </c>
      <c r="O2102" s="8">
        <f t="shared" si="322"/>
        <v>0</v>
      </c>
      <c r="P2102" s="8">
        <f t="shared" si="323"/>
        <v>33</v>
      </c>
      <c r="Q2102" s="9">
        <f t="shared" si="324"/>
        <v>22.45</v>
      </c>
      <c r="R2102" s="9">
        <f t="shared" si="325"/>
        <v>18.25</v>
      </c>
      <c r="S2102" s="9">
        <f t="shared" si="326"/>
        <v>22.35</v>
      </c>
      <c r="T2102" s="9">
        <f t="shared" si="327"/>
        <v>20.75</v>
      </c>
      <c r="U2102" s="8">
        <f t="shared" si="328"/>
        <v>21.016666666666669</v>
      </c>
      <c r="V2102" s="8">
        <f t="shared" si="329"/>
        <v>20.950000000000003</v>
      </c>
    </row>
    <row r="2103" spans="1:22" ht="13.5" x14ac:dyDescent="0.25">
      <c r="A2103" s="3">
        <f>RSI!A2103</f>
        <v>45065</v>
      </c>
      <c r="B2103" s="2">
        <f>RSI!B2103</f>
        <v>1.2098</v>
      </c>
      <c r="C2103" s="2">
        <f>RSI!I2103</f>
        <v>33.828039540629746</v>
      </c>
      <c r="D2103" s="2">
        <f>MACD!E2103</f>
        <v>2.5551513471225418E-2</v>
      </c>
      <c r="E2103" s="2">
        <f>MACD!F2103</f>
        <v>9.2398756484570292E-3</v>
      </c>
      <c r="F2103" s="2">
        <f>'Moving Avg'!D2103</f>
        <v>1.2247800000000002</v>
      </c>
      <c r="G2103" s="2">
        <f>'Moving Avg'!F2103</f>
        <v>1.2988600000000001</v>
      </c>
      <c r="H2103" s="2">
        <f>'Moving Avg'!G2103</f>
        <v>1.4205819999999998</v>
      </c>
      <c r="I2103" s="2">
        <f>'Moving Avg'!H2103</f>
        <v>2.0004254999999991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  <c r="M2103" s="8">
        <f t="shared" si="320"/>
        <v>25</v>
      </c>
      <c r="N2103" s="8">
        <f t="shared" si="321"/>
        <v>0</v>
      </c>
      <c r="O2103" s="8">
        <f t="shared" si="322"/>
        <v>0</v>
      </c>
      <c r="P2103" s="8">
        <f t="shared" si="323"/>
        <v>33</v>
      </c>
      <c r="Q2103" s="9">
        <f t="shared" si="324"/>
        <v>13.7</v>
      </c>
      <c r="R2103" s="9">
        <f t="shared" si="325"/>
        <v>13.25</v>
      </c>
      <c r="S2103" s="9">
        <f t="shared" si="326"/>
        <v>18.600000000000001</v>
      </c>
      <c r="T2103" s="9">
        <f t="shared" si="327"/>
        <v>14.5</v>
      </c>
      <c r="U2103" s="8">
        <f t="shared" si="328"/>
        <v>15.183333333333332</v>
      </c>
      <c r="V2103" s="8">
        <f t="shared" si="329"/>
        <v>15.012499999999999</v>
      </c>
    </row>
    <row r="2104" spans="1:22" ht="13.5" x14ac:dyDescent="0.25">
      <c r="A2104" s="3">
        <f>RSI!A2104</f>
        <v>45068</v>
      </c>
      <c r="B2104" s="2">
        <f>RSI!B2104</f>
        <v>1.2473000000000001</v>
      </c>
      <c r="C2104" s="2">
        <f>RSI!I2104</f>
        <v>39.937515222614259</v>
      </c>
      <c r="D2104" s="2">
        <f>MACD!E2104</f>
        <v>2.5516910619557631E-2</v>
      </c>
      <c r="E2104" s="2">
        <f>MACD!F2104</f>
        <v>1.2495282642677151E-2</v>
      </c>
      <c r="F2104" s="2">
        <f>'Moving Avg'!D2104</f>
        <v>1.21916</v>
      </c>
      <c r="G2104" s="2">
        <f>'Moving Avg'!F2104</f>
        <v>1.2979250000000002</v>
      </c>
      <c r="H2104" s="2">
        <f>'Moving Avg'!G2104</f>
        <v>1.4136419999999996</v>
      </c>
      <c r="I2104" s="2">
        <f>'Moving Avg'!H2104</f>
        <v>1.9958774999999989</v>
      </c>
      <c r="J2104" s="6" t="str">
        <f>OBV!F2104</f>
        <v>BEARISH</v>
      </c>
      <c r="K2104" s="6" t="str">
        <f>OBV!G2104</f>
        <v>STRONG</v>
      </c>
      <c r="L2104" s="6" t="str">
        <f>OBV!H2104</f>
        <v>CONFIRMED BEARISH</v>
      </c>
      <c r="M2104" s="8">
        <f t="shared" si="320"/>
        <v>25</v>
      </c>
      <c r="N2104" s="8">
        <f t="shared" si="321"/>
        <v>0</v>
      </c>
      <c r="O2104" s="8">
        <f t="shared" si="322"/>
        <v>0</v>
      </c>
      <c r="P2104" s="8">
        <f t="shared" si="323"/>
        <v>33</v>
      </c>
      <c r="Q2104" s="9">
        <f t="shared" si="324"/>
        <v>13.7</v>
      </c>
      <c r="R2104" s="9">
        <f t="shared" si="325"/>
        <v>13.25</v>
      </c>
      <c r="S2104" s="9">
        <f t="shared" si="326"/>
        <v>18.600000000000001</v>
      </c>
      <c r="T2104" s="9">
        <f t="shared" si="327"/>
        <v>14.5</v>
      </c>
      <c r="U2104" s="8">
        <f t="shared" si="328"/>
        <v>15.183333333333332</v>
      </c>
      <c r="V2104" s="8">
        <f t="shared" si="329"/>
        <v>15.012499999999999</v>
      </c>
    </row>
    <row r="2105" spans="1:22" ht="13.5" x14ac:dyDescent="0.25">
      <c r="A2105" s="3">
        <f>RSI!A2105</f>
        <v>45069</v>
      </c>
      <c r="B2105" s="2">
        <f>RSI!B2105</f>
        <v>1.2942</v>
      </c>
      <c r="C2105" s="2">
        <f>RSI!I2105</f>
        <v>46.580401489390482</v>
      </c>
      <c r="D2105" s="2">
        <f>MACD!E2105</f>
        <v>2.102635954637555E-2</v>
      </c>
      <c r="E2105" s="2">
        <f>MACD!F2105</f>
        <v>1.4201498023416831E-2</v>
      </c>
      <c r="F2105" s="2">
        <f>'Moving Avg'!D2105</f>
        <v>1.2248000000000001</v>
      </c>
      <c r="G2105" s="2">
        <f>'Moving Avg'!F2105</f>
        <v>1.2965200000000003</v>
      </c>
      <c r="H2105" s="2">
        <f>'Moving Avg'!G2105</f>
        <v>1.4076399999999996</v>
      </c>
      <c r="I2105" s="2">
        <f>'Moving Avg'!H2105</f>
        <v>1.9915639999999988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  <c r="M2105" s="8">
        <f t="shared" si="320"/>
        <v>25</v>
      </c>
      <c r="N2105" s="8">
        <f t="shared" si="321"/>
        <v>0</v>
      </c>
      <c r="O2105" s="8">
        <f t="shared" si="322"/>
        <v>0</v>
      </c>
      <c r="P2105" s="8">
        <f t="shared" si="323"/>
        <v>16.5</v>
      </c>
      <c r="Q2105" s="9">
        <f t="shared" si="324"/>
        <v>11.225</v>
      </c>
      <c r="R2105" s="9">
        <f t="shared" si="325"/>
        <v>9.125</v>
      </c>
      <c r="S2105" s="9">
        <f t="shared" si="326"/>
        <v>11.175000000000001</v>
      </c>
      <c r="T2105" s="9">
        <f t="shared" si="327"/>
        <v>10.375</v>
      </c>
      <c r="U2105" s="8">
        <f t="shared" si="328"/>
        <v>10.508333333333335</v>
      </c>
      <c r="V2105" s="8">
        <f t="shared" si="329"/>
        <v>10.475000000000001</v>
      </c>
    </row>
    <row r="2106" spans="1:22" ht="13.5" x14ac:dyDescent="0.25">
      <c r="A2106" s="3">
        <f>RSI!A2106</f>
        <v>45070</v>
      </c>
      <c r="B2106" s="2">
        <f>RSI!B2106</f>
        <v>1.3317000000000001</v>
      </c>
      <c r="C2106" s="2">
        <f>RSI!I2106</f>
        <v>51.225446559443775</v>
      </c>
      <c r="D2106" s="2">
        <f>MACD!E2106</f>
        <v>1.4596710021274273E-2</v>
      </c>
      <c r="E2106" s="2">
        <f>MACD!F2106</f>
        <v>1.4280540422988321E-2</v>
      </c>
      <c r="F2106" s="2">
        <f>'Moving Avg'!D2106</f>
        <v>1.2491800000000002</v>
      </c>
      <c r="G2106" s="2">
        <f>'Moving Avg'!F2106</f>
        <v>1.29793</v>
      </c>
      <c r="H2106" s="2">
        <f>'Moving Avg'!G2106</f>
        <v>1.4025759999999994</v>
      </c>
      <c r="I2106" s="2">
        <f>'Moving Avg'!H2106</f>
        <v>1.9874379999999987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25</v>
      </c>
      <c r="N2106" s="8">
        <f t="shared" si="321"/>
        <v>0</v>
      </c>
      <c r="O2106" s="8">
        <f t="shared" si="322"/>
        <v>0</v>
      </c>
      <c r="P2106" s="8">
        <f t="shared" si="323"/>
        <v>83.5</v>
      </c>
      <c r="Q2106" s="9">
        <f t="shared" si="324"/>
        <v>21.274999999999999</v>
      </c>
      <c r="R2106" s="9">
        <f t="shared" si="325"/>
        <v>25.875</v>
      </c>
      <c r="S2106" s="9">
        <f t="shared" si="326"/>
        <v>41.325000000000003</v>
      </c>
      <c r="T2106" s="9">
        <f t="shared" si="327"/>
        <v>27.125</v>
      </c>
      <c r="U2106" s="8">
        <f t="shared" si="328"/>
        <v>29.491666666666664</v>
      </c>
      <c r="V2106" s="8">
        <f t="shared" si="329"/>
        <v>28.9</v>
      </c>
    </row>
    <row r="2107" spans="1:22" ht="13.5" x14ac:dyDescent="0.25">
      <c r="A2107" s="3">
        <f>RSI!A2107</f>
        <v>45071</v>
      </c>
      <c r="B2107" s="2">
        <f>RSI!B2107</f>
        <v>1.3878999999999999</v>
      </c>
      <c r="C2107" s="2">
        <f>RSI!I2107</f>
        <v>57.228031109567588</v>
      </c>
      <c r="D2107" s="2">
        <f>MACD!E2107</f>
        <v>4.9085605640435404E-3</v>
      </c>
      <c r="E2107" s="2">
        <f>MACD!F2107</f>
        <v>1.2406144451199365E-2</v>
      </c>
      <c r="F2107" s="2">
        <f>'Moving Avg'!D2107</f>
        <v>1.2941800000000001</v>
      </c>
      <c r="G2107" s="2">
        <f>'Moving Avg'!F2107</f>
        <v>1.30027</v>
      </c>
      <c r="H2107" s="2">
        <f>'Moving Avg'!G2107</f>
        <v>1.3999499999999996</v>
      </c>
      <c r="I2107" s="2">
        <f>'Moving Avg'!H2107</f>
        <v>1.9835929999999988</v>
      </c>
      <c r="J2107" s="6" t="str">
        <f>OBV!F2107</f>
        <v>BULLISH</v>
      </c>
      <c r="K2107" s="6" t="str">
        <f>OBV!G2107</f>
        <v>WEAK</v>
      </c>
      <c r="L2107" s="6" t="str">
        <f>OBV!H2107</f>
        <v>CONFIRMED BULLISH</v>
      </c>
      <c r="M2107" s="8">
        <f t="shared" si="320"/>
        <v>25</v>
      </c>
      <c r="N2107" s="8">
        <f t="shared" si="321"/>
        <v>45</v>
      </c>
      <c r="O2107" s="8">
        <f t="shared" si="322"/>
        <v>0</v>
      </c>
      <c r="P2107" s="8">
        <f t="shared" si="323"/>
        <v>67</v>
      </c>
      <c r="Q2107" s="9">
        <f t="shared" si="324"/>
        <v>34.549999999999997</v>
      </c>
      <c r="R2107" s="9">
        <f t="shared" si="325"/>
        <v>30.75</v>
      </c>
      <c r="S2107" s="9">
        <f t="shared" si="326"/>
        <v>40.650000000000006</v>
      </c>
      <c r="T2107" s="9">
        <f t="shared" si="327"/>
        <v>34.25</v>
      </c>
      <c r="U2107" s="8">
        <f t="shared" si="328"/>
        <v>35.31666666666667</v>
      </c>
      <c r="V2107" s="8">
        <f t="shared" si="329"/>
        <v>35.049999999999997</v>
      </c>
    </row>
    <row r="2108" spans="1:22" ht="13.5" x14ac:dyDescent="0.25">
      <c r="A2108" s="3">
        <f>RSI!A2108</f>
        <v>45072</v>
      </c>
      <c r="B2108" s="2">
        <f>RSI!B2108</f>
        <v>1.4160999999999999</v>
      </c>
      <c r="C2108" s="2">
        <f>RSI!I2108</f>
        <v>59.895132617313095</v>
      </c>
      <c r="D2108" s="2">
        <f>MACD!E2108</f>
        <v>-1.4500586467671717E-3</v>
      </c>
      <c r="E2108" s="2">
        <f>MACD!F2108</f>
        <v>9.6349038316060585E-3</v>
      </c>
      <c r="F2108" s="2">
        <f>'Moving Avg'!D2108</f>
        <v>1.33544</v>
      </c>
      <c r="G2108" s="2">
        <f>'Moving Avg'!F2108</f>
        <v>1.30402</v>
      </c>
      <c r="H2108" s="2">
        <f>'Moving Avg'!G2108</f>
        <v>1.3988259999999997</v>
      </c>
      <c r="I2108" s="2">
        <f>'Moving Avg'!H2108</f>
        <v>1.9798889999999987</v>
      </c>
      <c r="J2108" s="6" t="str">
        <f>OBV!F2108</f>
        <v>BULLISH</v>
      </c>
      <c r="K2108" s="6" t="str">
        <f>OBV!G2108</f>
        <v>WEAK</v>
      </c>
      <c r="L2108" s="6" t="str">
        <f>OBV!H2108</f>
        <v>CONFIRMED BULLISH</v>
      </c>
      <c r="M2108" s="8">
        <f t="shared" si="320"/>
        <v>25</v>
      </c>
      <c r="N2108" s="8">
        <f t="shared" si="321"/>
        <v>45</v>
      </c>
      <c r="O2108" s="8">
        <f t="shared" si="322"/>
        <v>0</v>
      </c>
      <c r="P2108" s="8">
        <f t="shared" si="323"/>
        <v>67</v>
      </c>
      <c r="Q2108" s="9">
        <f t="shared" si="324"/>
        <v>34.549999999999997</v>
      </c>
      <c r="R2108" s="9">
        <f t="shared" si="325"/>
        <v>30.75</v>
      </c>
      <c r="S2108" s="9">
        <f t="shared" si="326"/>
        <v>40.650000000000006</v>
      </c>
      <c r="T2108" s="9">
        <f t="shared" si="327"/>
        <v>34.25</v>
      </c>
      <c r="U2108" s="8">
        <f t="shared" si="328"/>
        <v>35.31666666666667</v>
      </c>
      <c r="V2108" s="8">
        <f t="shared" si="329"/>
        <v>35.049999999999997</v>
      </c>
    </row>
    <row r="2109" spans="1:22" ht="13.5" x14ac:dyDescent="0.25">
      <c r="A2109" s="3">
        <f>RSI!A2109</f>
        <v>45075</v>
      </c>
      <c r="B2109" s="2">
        <f>RSI!B2109</f>
        <v>1.4067000000000001</v>
      </c>
      <c r="C2109" s="2">
        <f>RSI!I2109</f>
        <v>58.583775173807332</v>
      </c>
      <c r="D2109" s="2">
        <f>MACD!E2109</f>
        <v>-1.5342423456983445E-2</v>
      </c>
      <c r="E2109" s="2">
        <f>MACD!F2109</f>
        <v>4.6394383738881575E-3</v>
      </c>
      <c r="F2109" s="2">
        <f>'Moving Avg'!D2109</f>
        <v>1.3673199999999999</v>
      </c>
      <c r="G2109" s="2">
        <f>'Moving Avg'!F2109</f>
        <v>1.3054250000000001</v>
      </c>
      <c r="H2109" s="2">
        <f>'Moving Avg'!G2109</f>
        <v>1.3982639999999995</v>
      </c>
      <c r="I2109" s="2">
        <f>'Moving Avg'!H2109</f>
        <v>1.9757624999999985</v>
      </c>
      <c r="J2109" s="6" t="str">
        <f>OBV!F2109</f>
        <v>BULLISH</v>
      </c>
      <c r="K2109" s="6" t="str">
        <f>OBV!G2109</f>
        <v>WEAK</v>
      </c>
      <c r="L2109" s="6" t="str">
        <f>OBV!H2109</f>
        <v>CONFIRMED BULLISH</v>
      </c>
      <c r="M2109" s="8">
        <f t="shared" si="320"/>
        <v>25</v>
      </c>
      <c r="N2109" s="8">
        <f t="shared" si="321"/>
        <v>45</v>
      </c>
      <c r="O2109" s="8">
        <f t="shared" si="322"/>
        <v>0</v>
      </c>
      <c r="P2109" s="8">
        <f t="shared" si="323"/>
        <v>67</v>
      </c>
      <c r="Q2109" s="9">
        <f t="shared" si="324"/>
        <v>34.549999999999997</v>
      </c>
      <c r="R2109" s="9">
        <f t="shared" si="325"/>
        <v>30.75</v>
      </c>
      <c r="S2109" s="9">
        <f t="shared" si="326"/>
        <v>40.650000000000006</v>
      </c>
      <c r="T2109" s="9">
        <f t="shared" si="327"/>
        <v>34.25</v>
      </c>
      <c r="U2109" s="8">
        <f t="shared" si="328"/>
        <v>35.31666666666667</v>
      </c>
      <c r="V2109" s="8">
        <f t="shared" si="329"/>
        <v>35.049999999999997</v>
      </c>
    </row>
    <row r="2110" spans="1:22" ht="13.5" x14ac:dyDescent="0.25">
      <c r="A2110" s="3">
        <f>RSI!A2110</f>
        <v>45076</v>
      </c>
      <c r="B2110" s="2">
        <f>RSI!B2110</f>
        <v>1.4067000000000001</v>
      </c>
      <c r="C2110" s="2">
        <f>RSI!I2110</f>
        <v>58.583775173807332</v>
      </c>
      <c r="D2110" s="2">
        <f>MACD!E2110</f>
        <v>-2.8994362570891052E-2</v>
      </c>
      <c r="E2110" s="2">
        <f>MACD!F2110</f>
        <v>-2.0873218150676844E-3</v>
      </c>
      <c r="F2110" s="2">
        <f>'Moving Avg'!D2110</f>
        <v>1.3898199999999998</v>
      </c>
      <c r="G2110" s="2">
        <f>'Moving Avg'!F2110</f>
        <v>1.309175</v>
      </c>
      <c r="H2110" s="2">
        <f>'Moving Avg'!G2110</f>
        <v>1.3969519999999997</v>
      </c>
      <c r="I2110" s="2">
        <f>'Moving Avg'!H2110</f>
        <v>1.9715424999999984</v>
      </c>
      <c r="J2110" s="6" t="str">
        <f>OBV!F2110</f>
        <v>BULLISH</v>
      </c>
      <c r="K2110" s="6" t="str">
        <f>OBV!G2110</f>
        <v>WEAK</v>
      </c>
      <c r="L2110" s="6" t="str">
        <f>OBV!H2110</f>
        <v>CONFIRMED BULLISH</v>
      </c>
      <c r="M2110" s="8">
        <f t="shared" si="320"/>
        <v>25</v>
      </c>
      <c r="N2110" s="8">
        <f t="shared" si="321"/>
        <v>100</v>
      </c>
      <c r="O2110" s="8">
        <f t="shared" si="322"/>
        <v>0</v>
      </c>
      <c r="P2110" s="8">
        <f t="shared" si="323"/>
        <v>67</v>
      </c>
      <c r="Q2110" s="9">
        <f t="shared" si="324"/>
        <v>53.8</v>
      </c>
      <c r="R2110" s="9">
        <f t="shared" si="325"/>
        <v>41.75</v>
      </c>
      <c r="S2110" s="9">
        <f t="shared" si="326"/>
        <v>48.900000000000006</v>
      </c>
      <c r="T2110" s="9">
        <f t="shared" si="327"/>
        <v>48</v>
      </c>
      <c r="U2110" s="8">
        <f t="shared" si="328"/>
        <v>48.15</v>
      </c>
      <c r="V2110" s="8">
        <f t="shared" si="329"/>
        <v>48.112499999999997</v>
      </c>
    </row>
    <row r="2111" spans="1:22" ht="13.5" x14ac:dyDescent="0.25">
      <c r="A2111" s="3">
        <f>RSI!A2111</f>
        <v>45077</v>
      </c>
      <c r="B2111" s="2">
        <f>RSI!B2111</f>
        <v>1.4630000000000001</v>
      </c>
      <c r="C2111" s="2">
        <f>RSI!I2111</f>
        <v>64.050992824916335</v>
      </c>
      <c r="D2111" s="2">
        <f>MACD!E2111</f>
        <v>-5.3779849197788776E-2</v>
      </c>
      <c r="E2111" s="2">
        <f>MACD!F2111</f>
        <v>-1.2425827291611903E-2</v>
      </c>
      <c r="F2111" s="2">
        <f>'Moving Avg'!D2111</f>
        <v>1.41608</v>
      </c>
      <c r="G2111" s="2">
        <f>'Moving Avg'!F2111</f>
        <v>1.3157400000000001</v>
      </c>
      <c r="H2111" s="2">
        <f>'Moving Avg'!G2111</f>
        <v>1.3954519999999995</v>
      </c>
      <c r="I2111" s="2">
        <f>'Moving Avg'!H2111</f>
        <v>1.9676039999999984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0"/>
        <v>25</v>
      </c>
      <c r="N2111" s="8">
        <f t="shared" si="321"/>
        <v>100</v>
      </c>
      <c r="O2111" s="8">
        <f t="shared" si="322"/>
        <v>0</v>
      </c>
      <c r="P2111" s="8">
        <f t="shared" si="323"/>
        <v>83.5</v>
      </c>
      <c r="Q2111" s="9">
        <f t="shared" si="324"/>
        <v>56.274999999999999</v>
      </c>
      <c r="R2111" s="9">
        <f t="shared" si="325"/>
        <v>45.875</v>
      </c>
      <c r="S2111" s="9">
        <f t="shared" si="326"/>
        <v>56.325000000000003</v>
      </c>
      <c r="T2111" s="9">
        <f t="shared" si="327"/>
        <v>52.125</v>
      </c>
      <c r="U2111" s="8">
        <f t="shared" si="328"/>
        <v>52.82500000000001</v>
      </c>
      <c r="V2111" s="8">
        <f t="shared" si="329"/>
        <v>52.650000000000006</v>
      </c>
    </row>
    <row r="2112" spans="1:22" ht="13.5" x14ac:dyDescent="0.25">
      <c r="A2112" s="3">
        <f>RSI!A2112</f>
        <v>45078</v>
      </c>
      <c r="B2112" s="2">
        <f>RSI!B2112</f>
        <v>1.4441999999999999</v>
      </c>
      <c r="C2112" s="2">
        <f>RSI!I2112</f>
        <v>61.148215133858585</v>
      </c>
      <c r="D2112" s="2">
        <f>MACD!E2112</f>
        <v>-8.1294064085554174E-2</v>
      </c>
      <c r="E2112" s="2">
        <f>MACD!F2112</f>
        <v>-2.6199474650400359E-2</v>
      </c>
      <c r="F2112" s="2">
        <f>'Moving Avg'!D2112</f>
        <v>1.4273399999999998</v>
      </c>
      <c r="G2112" s="2">
        <f>'Moving Avg'!F2112</f>
        <v>1.3208949999999999</v>
      </c>
      <c r="H2112" s="2">
        <f>'Moving Avg'!G2112</f>
        <v>1.3930139999999995</v>
      </c>
      <c r="I2112" s="2">
        <f>'Moving Avg'!H2112</f>
        <v>1.9635714999999985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  <c r="M2112" s="8">
        <f t="shared" si="320"/>
        <v>25</v>
      </c>
      <c r="N2112" s="8">
        <f t="shared" si="321"/>
        <v>100</v>
      </c>
      <c r="O2112" s="8">
        <f t="shared" si="322"/>
        <v>0</v>
      </c>
      <c r="P2112" s="8">
        <f t="shared" si="323"/>
        <v>16.5</v>
      </c>
      <c r="Q2112" s="9">
        <f t="shared" si="324"/>
        <v>46.225000000000001</v>
      </c>
      <c r="R2112" s="9">
        <f t="shared" si="325"/>
        <v>29.125</v>
      </c>
      <c r="S2112" s="9">
        <f t="shared" si="326"/>
        <v>26.175000000000001</v>
      </c>
      <c r="T2112" s="9">
        <f t="shared" si="327"/>
        <v>35.375</v>
      </c>
      <c r="U2112" s="8">
        <f t="shared" si="328"/>
        <v>33.841666666666661</v>
      </c>
      <c r="V2112" s="8">
        <f t="shared" si="329"/>
        <v>34.224999999999994</v>
      </c>
    </row>
    <row r="2113" spans="1:22" ht="13.5" x14ac:dyDescent="0.25">
      <c r="A2113" s="3">
        <f>RSI!A2113</f>
        <v>45079</v>
      </c>
      <c r="B2113" s="2">
        <f>RSI!B2113</f>
        <v>1.3878999999999999</v>
      </c>
      <c r="C2113" s="2">
        <f>RSI!I2113</f>
        <v>53.350589789445031</v>
      </c>
      <c r="D2113" s="2">
        <f>MACD!E2113</f>
        <v>-9.3744300090663257E-2</v>
      </c>
      <c r="E2113" s="2">
        <f>MACD!F2113</f>
        <v>-3.9708439738452943E-2</v>
      </c>
      <c r="F2113" s="2">
        <f>'Moving Avg'!D2113</f>
        <v>1.4217000000000002</v>
      </c>
      <c r="G2113" s="2">
        <f>'Moving Avg'!F2113</f>
        <v>1.3232349999999999</v>
      </c>
      <c r="H2113" s="2">
        <f>'Moving Avg'!G2113</f>
        <v>1.3881359999999991</v>
      </c>
      <c r="I2113" s="2">
        <f>'Moving Avg'!H2113</f>
        <v>1.9587884999999985</v>
      </c>
      <c r="J2113" s="6" t="str">
        <f>OBV!F2113</f>
        <v>BEARISH</v>
      </c>
      <c r="K2113" s="6" t="str">
        <f>OBV!G2113</f>
        <v>STRONG</v>
      </c>
      <c r="L2113" s="6" t="str">
        <f>OBV!H2113</f>
        <v>CONFIRMED BEARISH</v>
      </c>
      <c r="M2113" s="8">
        <f t="shared" si="320"/>
        <v>25</v>
      </c>
      <c r="N2113" s="8">
        <f t="shared" si="321"/>
        <v>100</v>
      </c>
      <c r="O2113" s="8">
        <f t="shared" si="322"/>
        <v>0</v>
      </c>
      <c r="P2113" s="8">
        <f t="shared" si="323"/>
        <v>33</v>
      </c>
      <c r="Q2113" s="9">
        <f t="shared" si="324"/>
        <v>48.7</v>
      </c>
      <c r="R2113" s="9">
        <f t="shared" si="325"/>
        <v>33.25</v>
      </c>
      <c r="S2113" s="9">
        <f t="shared" si="326"/>
        <v>33.6</v>
      </c>
      <c r="T2113" s="9">
        <f t="shared" si="327"/>
        <v>39.5</v>
      </c>
      <c r="U2113" s="8">
        <f t="shared" si="328"/>
        <v>38.516666666666673</v>
      </c>
      <c r="V2113" s="8">
        <f t="shared" si="329"/>
        <v>38.762500000000003</v>
      </c>
    </row>
    <row r="2114" spans="1:22" ht="13.5" x14ac:dyDescent="0.25">
      <c r="A2114" s="3">
        <f>RSI!A2114</f>
        <v>45082</v>
      </c>
      <c r="B2114" s="2">
        <f>RSI!B2114</f>
        <v>1.4441999999999999</v>
      </c>
      <c r="C2114" s="2">
        <f>RSI!I2114</f>
        <v>58.983374934564822</v>
      </c>
      <c r="D2114" s="2">
        <f>MACD!E2114</f>
        <v>-0.1028612166178493</v>
      </c>
      <c r="E2114" s="2">
        <f>MACD!F2114</f>
        <v>-5.2338995114332217E-2</v>
      </c>
      <c r="F2114" s="2">
        <f>'Moving Avg'!D2114</f>
        <v>1.4292000000000002</v>
      </c>
      <c r="G2114" s="2">
        <f>'Moving Avg'!F2114</f>
        <v>1.3298000000000001</v>
      </c>
      <c r="H2114" s="2">
        <f>'Moving Avg'!G2114</f>
        <v>1.3843839999999992</v>
      </c>
      <c r="I2114" s="2">
        <f>'Moving Avg'!H2114</f>
        <v>1.9542869999999986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83.5</v>
      </c>
      <c r="Q2114" s="9">
        <f t="shared" si="324"/>
        <v>56.274999999999999</v>
      </c>
      <c r="R2114" s="9">
        <f t="shared" si="325"/>
        <v>45.875</v>
      </c>
      <c r="S2114" s="9">
        <f t="shared" si="326"/>
        <v>56.325000000000003</v>
      </c>
      <c r="T2114" s="9">
        <f t="shared" si="327"/>
        <v>52.125</v>
      </c>
      <c r="U2114" s="8">
        <f t="shared" si="328"/>
        <v>52.82500000000001</v>
      </c>
      <c r="V2114" s="8">
        <f t="shared" si="329"/>
        <v>52.650000000000006</v>
      </c>
    </row>
    <row r="2115" spans="1:22" ht="13.5" x14ac:dyDescent="0.25">
      <c r="A2115" s="3">
        <f>RSI!A2115</f>
        <v>45083</v>
      </c>
      <c r="B2115" s="2">
        <f>RSI!B2115</f>
        <v>1.5004999999999999</v>
      </c>
      <c r="C2115" s="2">
        <f>RSI!I2115</f>
        <v>63.70323989366473</v>
      </c>
      <c r="D2115" s="2">
        <f>MACD!E2115</f>
        <v>-0.10803075273894569</v>
      </c>
      <c r="E2115" s="2">
        <f>MACD!F2115</f>
        <v>-6.3477346639254917E-2</v>
      </c>
      <c r="F2115" s="2">
        <f>'Moving Avg'!D2115</f>
        <v>1.4479599999999999</v>
      </c>
      <c r="G2115" s="2">
        <f>'Moving Avg'!F2115</f>
        <v>1.3396499999999998</v>
      </c>
      <c r="H2115" s="2">
        <f>'Moving Avg'!G2115</f>
        <v>1.3817579999999996</v>
      </c>
      <c r="I2115" s="2">
        <f>'Moving Avg'!H2115</f>
        <v>1.9498794999999984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  <c r="M2115" s="8">
        <f t="shared" si="330"/>
        <v>25</v>
      </c>
      <c r="N2115" s="8">
        <f t="shared" si="331"/>
        <v>100</v>
      </c>
      <c r="O2115" s="8">
        <f t="shared" si="332"/>
        <v>0</v>
      </c>
      <c r="P2115" s="8">
        <f t="shared" si="333"/>
        <v>83.5</v>
      </c>
      <c r="Q2115" s="9">
        <f t="shared" ref="Q2115:Q2178" si="334">0.35*M2115+N2115*0.35+O2115*0.15+P2115*0.15</f>
        <v>56.274999999999999</v>
      </c>
      <c r="R2115" s="9">
        <f t="shared" ref="R2115:R2178" si="335">M2115*0.2+N2115*0.2+O2115*0.35+P2115*0.25</f>
        <v>45.875</v>
      </c>
      <c r="S2115" s="9">
        <f t="shared" ref="S2115:S2178" si="336">M2115*0.15+N2115*0.15+O2115*0.25+P2115*0.45</f>
        <v>56.325000000000003</v>
      </c>
      <c r="T2115" s="9">
        <f t="shared" ref="T2115:T2178" si="337">0.25*SUM(M2115:P2115)</f>
        <v>52.125</v>
      </c>
      <c r="U2115" s="8">
        <f t="shared" ref="U2115:U2178" si="338">SUM(Q2115:S2115)/3</f>
        <v>52.82500000000001</v>
      </c>
      <c r="V2115" s="8">
        <f t="shared" ref="V2115:V2178" si="339">SUM(Q2115:T2115)/4</f>
        <v>52.650000000000006</v>
      </c>
    </row>
    <row r="2116" spans="1:22" ht="13.5" x14ac:dyDescent="0.25">
      <c r="A2116" s="3">
        <f>RSI!A2116</f>
        <v>45084</v>
      </c>
      <c r="B2116" s="2">
        <f>RSI!B2116</f>
        <v>1.5661</v>
      </c>
      <c r="C2116" s="2">
        <f>RSI!I2116</f>
        <v>68.282992173816737</v>
      </c>
      <c r="D2116" s="2">
        <f>MACD!E2116</f>
        <v>-0.11229086505332075</v>
      </c>
      <c r="E2116" s="2">
        <f>MACD!F2116</f>
        <v>-7.3240050322068082E-2</v>
      </c>
      <c r="F2116" s="2">
        <f>'Moving Avg'!D2116</f>
        <v>1.4685799999999998</v>
      </c>
      <c r="G2116" s="2">
        <f>'Moving Avg'!F2116</f>
        <v>1.3527799999999996</v>
      </c>
      <c r="H2116" s="2">
        <f>'Moving Avg'!G2116</f>
        <v>1.3804439999999998</v>
      </c>
      <c r="I2116" s="2">
        <f>'Moving Avg'!H2116</f>
        <v>1.9453309999999988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100</v>
      </c>
      <c r="O2116" s="8">
        <f t="shared" si="332"/>
        <v>0</v>
      </c>
      <c r="P2116" s="8">
        <f t="shared" si="333"/>
        <v>83.5</v>
      </c>
      <c r="Q2116" s="9">
        <f t="shared" si="334"/>
        <v>56.274999999999999</v>
      </c>
      <c r="R2116" s="9">
        <f t="shared" si="335"/>
        <v>45.875</v>
      </c>
      <c r="S2116" s="9">
        <f t="shared" si="336"/>
        <v>56.325000000000003</v>
      </c>
      <c r="T2116" s="9">
        <f t="shared" si="337"/>
        <v>52.125</v>
      </c>
      <c r="U2116" s="8">
        <f t="shared" si="338"/>
        <v>52.82500000000001</v>
      </c>
      <c r="V2116" s="8">
        <f t="shared" si="339"/>
        <v>52.650000000000006</v>
      </c>
    </row>
    <row r="2117" spans="1:22" ht="13.5" x14ac:dyDescent="0.25">
      <c r="A2117" s="3">
        <f>RSI!A2117</f>
        <v>45085</v>
      </c>
      <c r="B2117" s="2">
        <f>RSI!B2117</f>
        <v>1.613</v>
      </c>
      <c r="C2117" s="2">
        <f>RSI!I2117</f>
        <v>71.091368753063023</v>
      </c>
      <c r="D2117" s="2">
        <f>MACD!E2117</f>
        <v>-0.1118480372078503</v>
      </c>
      <c r="E2117" s="2">
        <f>MACD!F2117</f>
        <v>-8.0961647699224523E-2</v>
      </c>
      <c r="F2117" s="2">
        <f>'Moving Avg'!D2117</f>
        <v>1.5023399999999998</v>
      </c>
      <c r="G2117" s="2">
        <f>'Moving Avg'!F2117</f>
        <v>1.3682549999999998</v>
      </c>
      <c r="H2117" s="2">
        <f>'Moving Avg'!G2117</f>
        <v>1.3800679999999996</v>
      </c>
      <c r="I2117" s="2">
        <f>'Moving Avg'!H2117</f>
        <v>1.9405479999999988</v>
      </c>
      <c r="J2117" s="6" t="str">
        <f>OBV!F2117</f>
        <v>BULLISH</v>
      </c>
      <c r="K2117" s="6" t="str">
        <f>OBV!G2117</f>
        <v>WEAK</v>
      </c>
      <c r="L2117" s="6" t="str">
        <f>OBV!H2117</f>
        <v>CONFIRMED BULLISH</v>
      </c>
      <c r="M2117" s="8">
        <f t="shared" si="330"/>
        <v>0</v>
      </c>
      <c r="N2117" s="8">
        <f t="shared" si="331"/>
        <v>100</v>
      </c>
      <c r="O2117" s="8">
        <f t="shared" si="332"/>
        <v>0</v>
      </c>
      <c r="P2117" s="8">
        <f t="shared" si="333"/>
        <v>67</v>
      </c>
      <c r="Q2117" s="9">
        <f t="shared" si="334"/>
        <v>45.05</v>
      </c>
      <c r="R2117" s="9">
        <f t="shared" si="335"/>
        <v>36.75</v>
      </c>
      <c r="S2117" s="9">
        <f t="shared" si="336"/>
        <v>45.150000000000006</v>
      </c>
      <c r="T2117" s="9">
        <f t="shared" si="337"/>
        <v>41.75</v>
      </c>
      <c r="U2117" s="8">
        <f t="shared" si="338"/>
        <v>42.31666666666667</v>
      </c>
      <c r="V2117" s="8">
        <f t="shared" si="339"/>
        <v>42.174999999999997</v>
      </c>
    </row>
    <row r="2118" spans="1:22" ht="13.5" x14ac:dyDescent="0.25">
      <c r="A2118" s="3">
        <f>RSI!A2118</f>
        <v>45086</v>
      </c>
      <c r="B2118" s="2">
        <f>RSI!B2118</f>
        <v>1.6693</v>
      </c>
      <c r="C2118" s="2">
        <f>RSI!I2118</f>
        <v>74.060595538359578</v>
      </c>
      <c r="D2118" s="2">
        <f>MACD!E2118</f>
        <v>-0.11262362180518437</v>
      </c>
      <c r="E2118" s="2">
        <f>MACD!F2118</f>
        <v>-8.7294042520416504E-2</v>
      </c>
      <c r="F2118" s="2">
        <f>'Moving Avg'!D2118</f>
        <v>1.5586199999999999</v>
      </c>
      <c r="G2118" s="2">
        <f>'Moving Avg'!F2118</f>
        <v>1.3851349999999998</v>
      </c>
      <c r="H2118" s="2">
        <f>'Moving Avg'!G2118</f>
        <v>1.3808180000000001</v>
      </c>
      <c r="I2118" s="2">
        <f>'Moving Avg'!H2118</f>
        <v>1.9357654999999991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  <c r="M2118" s="8">
        <f t="shared" si="330"/>
        <v>0</v>
      </c>
      <c r="N2118" s="8">
        <f t="shared" si="331"/>
        <v>100</v>
      </c>
      <c r="O2118" s="8">
        <f t="shared" si="332"/>
        <v>0</v>
      </c>
      <c r="P2118" s="8">
        <f t="shared" si="333"/>
        <v>67</v>
      </c>
      <c r="Q2118" s="9">
        <f t="shared" si="334"/>
        <v>45.05</v>
      </c>
      <c r="R2118" s="9">
        <f t="shared" si="335"/>
        <v>36.75</v>
      </c>
      <c r="S2118" s="9">
        <f t="shared" si="336"/>
        <v>45.150000000000006</v>
      </c>
      <c r="T2118" s="9">
        <f t="shared" si="337"/>
        <v>41.75</v>
      </c>
      <c r="U2118" s="8">
        <f t="shared" si="338"/>
        <v>42.31666666666667</v>
      </c>
      <c r="V2118" s="8">
        <f t="shared" si="339"/>
        <v>42.174999999999997</v>
      </c>
    </row>
    <row r="2119" spans="1:22" ht="13.5" x14ac:dyDescent="0.25">
      <c r="A2119" s="3">
        <f>RSI!A2119</f>
        <v>45089</v>
      </c>
      <c r="B2119" s="2">
        <f>RSI!B2119</f>
        <v>1.7443</v>
      </c>
      <c r="C2119" s="2">
        <f>RSI!I2119</f>
        <v>77.391920933712967</v>
      </c>
      <c r="D2119" s="2">
        <f>MACD!E2119</f>
        <v>-0.12183499296485989</v>
      </c>
      <c r="E2119" s="2">
        <f>MACD!F2119</f>
        <v>-9.4202232609305186E-2</v>
      </c>
      <c r="F2119" s="2">
        <f>'Moving Avg'!D2119</f>
        <v>1.6186399999999999</v>
      </c>
      <c r="G2119" s="2">
        <f>'Moving Avg'!F2119</f>
        <v>1.4085799999999997</v>
      </c>
      <c r="H2119" s="2">
        <f>'Moving Avg'!G2119</f>
        <v>1.3843820000000002</v>
      </c>
      <c r="I2119" s="2">
        <f>'Moving Avg'!H2119</f>
        <v>1.9308889999999992</v>
      </c>
      <c r="J2119" s="6" t="str">
        <f>OBV!F2119</f>
        <v>BULLISH</v>
      </c>
      <c r="K2119" s="6" t="str">
        <f>OBV!G2119</f>
        <v>WEAK</v>
      </c>
      <c r="L2119" s="6" t="str">
        <f>OBV!H2119</f>
        <v>CONFIRMED BULLISH</v>
      </c>
      <c r="M2119" s="8">
        <f t="shared" si="330"/>
        <v>0</v>
      </c>
      <c r="N2119" s="8">
        <f t="shared" si="331"/>
        <v>100</v>
      </c>
      <c r="O2119" s="8">
        <f t="shared" si="332"/>
        <v>0</v>
      </c>
      <c r="P2119" s="8">
        <f t="shared" si="333"/>
        <v>67</v>
      </c>
      <c r="Q2119" s="9">
        <f t="shared" si="334"/>
        <v>45.05</v>
      </c>
      <c r="R2119" s="9">
        <f t="shared" si="335"/>
        <v>36.75</v>
      </c>
      <c r="S2119" s="9">
        <f t="shared" si="336"/>
        <v>45.150000000000006</v>
      </c>
      <c r="T2119" s="9">
        <f t="shared" si="337"/>
        <v>41.75</v>
      </c>
      <c r="U2119" s="8">
        <f t="shared" si="338"/>
        <v>42.31666666666667</v>
      </c>
      <c r="V2119" s="8">
        <f t="shared" si="339"/>
        <v>42.174999999999997</v>
      </c>
    </row>
    <row r="2120" spans="1:22" ht="13.5" x14ac:dyDescent="0.25">
      <c r="A2120" s="3">
        <f>RSI!A2120</f>
        <v>45090</v>
      </c>
      <c r="B2120" s="2">
        <f>RSI!B2120</f>
        <v>1.8192999999999999</v>
      </c>
      <c r="C2120" s="2">
        <f>RSI!I2120</f>
        <v>80.13884269052167</v>
      </c>
      <c r="D2120" s="2">
        <f>MACD!E2120</f>
        <v>-0.13706629523566138</v>
      </c>
      <c r="E2120" s="2">
        <f>MACD!F2120</f>
        <v>-0.10277504513457643</v>
      </c>
      <c r="F2120" s="2">
        <f>'Moving Avg'!D2120</f>
        <v>1.6823999999999999</v>
      </c>
      <c r="G2120" s="2">
        <f>'Moving Avg'!F2120</f>
        <v>1.4362449999999998</v>
      </c>
      <c r="H2120" s="2">
        <f>'Moving Avg'!G2120</f>
        <v>1.3903840000000003</v>
      </c>
      <c r="I2120" s="2">
        <f>'Moving Avg'!H2120</f>
        <v>1.9257779999999991</v>
      </c>
      <c r="J2120" s="6" t="str">
        <f>OBV!F2120</f>
        <v>BULLISH</v>
      </c>
      <c r="K2120" s="6" t="str">
        <f>OBV!G2120</f>
        <v>WEAK</v>
      </c>
      <c r="L2120" s="6" t="str">
        <f>OBV!H2120</f>
        <v>CONFIRMED BULLISH</v>
      </c>
      <c r="M2120" s="8">
        <f t="shared" si="330"/>
        <v>0</v>
      </c>
      <c r="N2120" s="8">
        <f t="shared" si="331"/>
        <v>100</v>
      </c>
      <c r="O2120" s="8">
        <f t="shared" si="332"/>
        <v>0</v>
      </c>
      <c r="P2120" s="8">
        <f t="shared" si="333"/>
        <v>67</v>
      </c>
      <c r="Q2120" s="9">
        <f t="shared" si="334"/>
        <v>45.05</v>
      </c>
      <c r="R2120" s="9">
        <f t="shared" si="335"/>
        <v>36.75</v>
      </c>
      <c r="S2120" s="9">
        <f t="shared" si="336"/>
        <v>45.150000000000006</v>
      </c>
      <c r="T2120" s="9">
        <f t="shared" si="337"/>
        <v>41.75</v>
      </c>
      <c r="U2120" s="8">
        <f t="shared" si="338"/>
        <v>42.31666666666667</v>
      </c>
      <c r="V2120" s="8">
        <f t="shared" si="339"/>
        <v>42.174999999999997</v>
      </c>
    </row>
    <row r="2121" spans="1:22" ht="13.5" x14ac:dyDescent="0.25">
      <c r="A2121" s="3">
        <f>RSI!A2121</f>
        <v>45091</v>
      </c>
      <c r="B2121" s="2">
        <f>RSI!B2121</f>
        <v>1.8287</v>
      </c>
      <c r="C2121" s="2">
        <f>RSI!I2121</f>
        <v>80.459302783812845</v>
      </c>
      <c r="D2121" s="2">
        <f>MACD!E2121</f>
        <v>-0.14417439478987149</v>
      </c>
      <c r="E2121" s="2">
        <f>MACD!F2121</f>
        <v>-0.11105491506563545</v>
      </c>
      <c r="F2121" s="2">
        <f>'Moving Avg'!D2121</f>
        <v>1.73492</v>
      </c>
      <c r="G2121" s="2">
        <f>'Moving Avg'!F2121</f>
        <v>1.46719</v>
      </c>
      <c r="H2121" s="2">
        <f>'Moving Avg'!G2121</f>
        <v>1.397886</v>
      </c>
      <c r="I2121" s="2">
        <f>'Moving Avg'!H2121</f>
        <v>1.9208544999999995</v>
      </c>
      <c r="J2121" s="6" t="str">
        <f>OBV!F2121</f>
        <v>BULLISH</v>
      </c>
      <c r="K2121" s="6" t="str">
        <f>OBV!G2121</f>
        <v>WEAK</v>
      </c>
      <c r="L2121" s="6" t="str">
        <f>OBV!H2121</f>
        <v>CONFIRMED BULLISH</v>
      </c>
      <c r="M2121" s="8">
        <f t="shared" si="330"/>
        <v>0</v>
      </c>
      <c r="N2121" s="8">
        <f t="shared" si="331"/>
        <v>100</v>
      </c>
      <c r="O2121" s="8">
        <f t="shared" si="332"/>
        <v>0</v>
      </c>
      <c r="P2121" s="8">
        <f t="shared" si="333"/>
        <v>67</v>
      </c>
      <c r="Q2121" s="9">
        <f t="shared" si="334"/>
        <v>45.05</v>
      </c>
      <c r="R2121" s="9">
        <f t="shared" si="335"/>
        <v>36.75</v>
      </c>
      <c r="S2121" s="9">
        <f t="shared" si="336"/>
        <v>45.150000000000006</v>
      </c>
      <c r="T2121" s="9">
        <f t="shared" si="337"/>
        <v>41.75</v>
      </c>
      <c r="U2121" s="8">
        <f t="shared" si="338"/>
        <v>42.31666666666667</v>
      </c>
      <c r="V2121" s="8">
        <f t="shared" si="339"/>
        <v>42.174999999999997</v>
      </c>
    </row>
    <row r="2122" spans="1:22" ht="13.5" x14ac:dyDescent="0.25">
      <c r="A2122" s="3">
        <f>RSI!A2122</f>
        <v>45092</v>
      </c>
      <c r="B2122" s="2">
        <f>RSI!B2122</f>
        <v>1.8662000000000001</v>
      </c>
      <c r="C2122" s="2">
        <f>RSI!I2122</f>
        <v>81.726049931216949</v>
      </c>
      <c r="D2122" s="2">
        <f>MACD!E2122</f>
        <v>-0.15793801244869865</v>
      </c>
      <c r="E2122" s="2">
        <f>MACD!F2122</f>
        <v>-0.12043153454224809</v>
      </c>
      <c r="F2122" s="2">
        <f>'Moving Avg'!D2122</f>
        <v>1.7855600000000003</v>
      </c>
      <c r="G2122" s="2">
        <f>'Moving Avg'!F2122</f>
        <v>1.5023549999999999</v>
      </c>
      <c r="H2122" s="2">
        <f>'Moving Avg'!G2122</f>
        <v>1.4057640000000005</v>
      </c>
      <c r="I2122" s="2">
        <f>'Moving Avg'!H2122</f>
        <v>1.9161184999999994</v>
      </c>
      <c r="J2122" s="6" t="str">
        <f>OBV!F2122</f>
        <v>BULLISH</v>
      </c>
      <c r="K2122" s="6" t="str">
        <f>OBV!G2122</f>
        <v>WEAK</v>
      </c>
      <c r="L2122" s="6" t="str">
        <f>OBV!H2122</f>
        <v>CONFIRMED BULLISH</v>
      </c>
      <c r="M2122" s="8">
        <f t="shared" si="330"/>
        <v>0</v>
      </c>
      <c r="N2122" s="8">
        <f t="shared" si="331"/>
        <v>100</v>
      </c>
      <c r="O2122" s="8">
        <f t="shared" si="332"/>
        <v>0</v>
      </c>
      <c r="P2122" s="8">
        <f t="shared" si="333"/>
        <v>67</v>
      </c>
      <c r="Q2122" s="9">
        <f t="shared" si="334"/>
        <v>45.05</v>
      </c>
      <c r="R2122" s="9">
        <f t="shared" si="335"/>
        <v>36.75</v>
      </c>
      <c r="S2122" s="9">
        <f t="shared" si="336"/>
        <v>45.150000000000006</v>
      </c>
      <c r="T2122" s="9">
        <f t="shared" si="337"/>
        <v>41.75</v>
      </c>
      <c r="U2122" s="8">
        <f t="shared" si="338"/>
        <v>42.31666666666667</v>
      </c>
      <c r="V2122" s="8">
        <f t="shared" si="339"/>
        <v>42.174999999999997</v>
      </c>
    </row>
    <row r="2123" spans="1:22" ht="13.5" x14ac:dyDescent="0.25">
      <c r="A2123" s="3">
        <f>RSI!A2123</f>
        <v>45093</v>
      </c>
      <c r="B2123" s="2">
        <f>RSI!B2123</f>
        <v>1.8755999999999999</v>
      </c>
      <c r="C2123" s="2">
        <f>RSI!I2123</f>
        <v>82.040339005321073</v>
      </c>
      <c r="D2123" s="2">
        <f>MACD!E2123</f>
        <v>-0.18108856175463206</v>
      </c>
      <c r="E2123" s="2">
        <f>MACD!F2123</f>
        <v>-0.1325629399847249</v>
      </c>
      <c r="F2123" s="2">
        <f>'Moving Avg'!D2123</f>
        <v>1.8268200000000001</v>
      </c>
      <c r="G2123" s="2">
        <f>'Moving Avg'!F2123</f>
        <v>1.5356449999999999</v>
      </c>
      <c r="H2123" s="2">
        <f>'Moving Avg'!G2123</f>
        <v>1.4128920000000005</v>
      </c>
      <c r="I2123" s="2">
        <f>'Moving Avg'!H2123</f>
        <v>1.9114294999999999</v>
      </c>
      <c r="J2123" s="6" t="str">
        <f>OBV!F2123</f>
        <v>BULLISH</v>
      </c>
      <c r="K2123" s="6" t="str">
        <f>OBV!G2123</f>
        <v>WEAK</v>
      </c>
      <c r="L2123" s="6" t="str">
        <f>OBV!H2123</f>
        <v>CONFIRMED BULLISH</v>
      </c>
      <c r="M2123" s="8">
        <f t="shared" si="330"/>
        <v>0</v>
      </c>
      <c r="N2123" s="8">
        <f t="shared" si="331"/>
        <v>100</v>
      </c>
      <c r="O2123" s="8">
        <f t="shared" si="332"/>
        <v>0</v>
      </c>
      <c r="P2123" s="8">
        <f t="shared" si="333"/>
        <v>67</v>
      </c>
      <c r="Q2123" s="9">
        <f t="shared" si="334"/>
        <v>45.05</v>
      </c>
      <c r="R2123" s="9">
        <f t="shared" si="335"/>
        <v>36.75</v>
      </c>
      <c r="S2123" s="9">
        <f t="shared" si="336"/>
        <v>45.150000000000006</v>
      </c>
      <c r="T2123" s="9">
        <f t="shared" si="337"/>
        <v>41.75</v>
      </c>
      <c r="U2123" s="8">
        <f t="shared" si="338"/>
        <v>42.31666666666667</v>
      </c>
      <c r="V2123" s="8">
        <f t="shared" si="339"/>
        <v>42.174999999999997</v>
      </c>
    </row>
    <row r="2124" spans="1:22" ht="13.5" x14ac:dyDescent="0.25">
      <c r="A2124" s="3">
        <f>RSI!A2124</f>
        <v>45096</v>
      </c>
      <c r="B2124" s="2">
        <f>RSI!B2124</f>
        <v>1.7911999999999999</v>
      </c>
      <c r="C2124" s="2">
        <f>RSI!I2124</f>
        <v>70.342308652760224</v>
      </c>
      <c r="D2124" s="2">
        <f>MACD!E2124</f>
        <v>-0.18780721364099429</v>
      </c>
      <c r="E2124" s="2">
        <f>MACD!F2124</f>
        <v>-0.14361179471597879</v>
      </c>
      <c r="F2124" s="2">
        <f>'Moving Avg'!D2124</f>
        <v>1.8361999999999998</v>
      </c>
      <c r="G2124" s="2">
        <f>'Moving Avg'!F2124</f>
        <v>1.5628399999999998</v>
      </c>
      <c r="H2124" s="2">
        <f>'Moving Avg'!G2124</f>
        <v>1.4196440000000008</v>
      </c>
      <c r="I2124" s="2">
        <f>'Moving Avg'!H2124</f>
        <v>1.9063184999999998</v>
      </c>
      <c r="J2124" s="6" t="str">
        <f>OBV!F2124</f>
        <v>BULLISH</v>
      </c>
      <c r="K2124" s="6" t="str">
        <f>OBV!G2124</f>
        <v>WEAK</v>
      </c>
      <c r="L2124" s="6" t="str">
        <f>OBV!H2124</f>
        <v>CONFIRMED BULLISH</v>
      </c>
      <c r="M2124" s="8">
        <f t="shared" si="330"/>
        <v>0</v>
      </c>
      <c r="N2124" s="8">
        <f t="shared" si="331"/>
        <v>100</v>
      </c>
      <c r="O2124" s="8">
        <f t="shared" si="332"/>
        <v>0</v>
      </c>
      <c r="P2124" s="8">
        <f t="shared" si="333"/>
        <v>67</v>
      </c>
      <c r="Q2124" s="9">
        <f t="shared" si="334"/>
        <v>45.05</v>
      </c>
      <c r="R2124" s="9">
        <f t="shared" si="335"/>
        <v>36.75</v>
      </c>
      <c r="S2124" s="9">
        <f t="shared" si="336"/>
        <v>45.150000000000006</v>
      </c>
      <c r="T2124" s="9">
        <f t="shared" si="337"/>
        <v>41.75</v>
      </c>
      <c r="U2124" s="8">
        <f t="shared" si="338"/>
        <v>42.31666666666667</v>
      </c>
      <c r="V2124" s="8">
        <f t="shared" si="339"/>
        <v>42.174999999999997</v>
      </c>
    </row>
    <row r="2125" spans="1:22" ht="13.5" x14ac:dyDescent="0.25">
      <c r="A2125" s="3">
        <f>RSI!A2125</f>
        <v>45097</v>
      </c>
      <c r="B2125" s="2">
        <f>RSI!B2125</f>
        <v>1.7911999999999999</v>
      </c>
      <c r="C2125" s="2">
        <f>RSI!I2125</f>
        <v>70.342308652760238</v>
      </c>
      <c r="D2125" s="2">
        <f>MACD!E2125</f>
        <v>-0.18622373903753453</v>
      </c>
      <c r="E2125" s="2">
        <f>MACD!F2125</f>
        <v>-0.15213418358028996</v>
      </c>
      <c r="F2125" s="2">
        <f>'Moving Avg'!D2125</f>
        <v>1.8305799999999999</v>
      </c>
      <c r="G2125" s="2">
        <f>'Moving Avg'!F2125</f>
        <v>1.5876899999999998</v>
      </c>
      <c r="H2125" s="2">
        <f>'Moving Avg'!G2125</f>
        <v>1.4275220000000006</v>
      </c>
      <c r="I2125" s="2">
        <f>'Moving Avg'!H2125</f>
        <v>1.9012074999999999</v>
      </c>
      <c r="J2125" s="6" t="str">
        <f>OBV!F2125</f>
        <v>BULLISH</v>
      </c>
      <c r="K2125" s="6" t="str">
        <f>OBV!G2125</f>
        <v>WEAK</v>
      </c>
      <c r="L2125" s="6" t="str">
        <f>OBV!H2125</f>
        <v>BULLISH DIVERGENCE</v>
      </c>
      <c r="M2125" s="8">
        <f t="shared" si="330"/>
        <v>0</v>
      </c>
      <c r="N2125" s="8">
        <f t="shared" si="331"/>
        <v>100</v>
      </c>
      <c r="O2125" s="8">
        <f t="shared" si="332"/>
        <v>0</v>
      </c>
      <c r="P2125" s="8">
        <f t="shared" si="333"/>
        <v>50</v>
      </c>
      <c r="Q2125" s="9">
        <f t="shared" si="334"/>
        <v>42.5</v>
      </c>
      <c r="R2125" s="9">
        <f t="shared" si="335"/>
        <v>32.5</v>
      </c>
      <c r="S2125" s="9">
        <f t="shared" si="336"/>
        <v>37.5</v>
      </c>
      <c r="T2125" s="9">
        <f t="shared" si="337"/>
        <v>37.5</v>
      </c>
      <c r="U2125" s="8">
        <f t="shared" si="338"/>
        <v>37.5</v>
      </c>
      <c r="V2125" s="8">
        <f t="shared" si="339"/>
        <v>37.5</v>
      </c>
    </row>
    <row r="2126" spans="1:22" ht="13.5" x14ac:dyDescent="0.25">
      <c r="A2126" s="3">
        <f>RSI!A2126</f>
        <v>45098</v>
      </c>
      <c r="B2126" s="2">
        <f>RSI!B2126</f>
        <v>1.8192999999999999</v>
      </c>
      <c r="C2126" s="2">
        <f>RSI!I2126</f>
        <v>71.889983208300833</v>
      </c>
      <c r="D2126" s="2">
        <f>MACD!E2126</f>
        <v>-0.17816291148168983</v>
      </c>
      <c r="E2126" s="2">
        <f>MACD!F2126</f>
        <v>-0.15733992916056994</v>
      </c>
      <c r="F2126" s="2">
        <f>'Moving Avg'!D2126</f>
        <v>1.8287</v>
      </c>
      <c r="G2126" s="2">
        <f>'Moving Avg'!F2126</f>
        <v>1.6120699999999999</v>
      </c>
      <c r="H2126" s="2">
        <f>'Moving Avg'!G2126</f>
        <v>1.4359620000000006</v>
      </c>
      <c r="I2126" s="2">
        <f>'Moving Avg'!H2126</f>
        <v>1.896237</v>
      </c>
      <c r="J2126" s="6" t="str">
        <f>OBV!F2126</f>
        <v>BULLISH</v>
      </c>
      <c r="K2126" s="6" t="str">
        <f>OBV!G2126</f>
        <v>WEAK</v>
      </c>
      <c r="L2126" s="6" t="str">
        <f>OBV!H2126</f>
        <v>BULLISH DIVERGENCE</v>
      </c>
      <c r="M2126" s="8">
        <f t="shared" si="330"/>
        <v>0</v>
      </c>
      <c r="N2126" s="8">
        <f t="shared" si="331"/>
        <v>100</v>
      </c>
      <c r="O2126" s="8">
        <f t="shared" si="332"/>
        <v>0</v>
      </c>
      <c r="P2126" s="8">
        <f t="shared" si="333"/>
        <v>50</v>
      </c>
      <c r="Q2126" s="9">
        <f t="shared" si="334"/>
        <v>42.5</v>
      </c>
      <c r="R2126" s="9">
        <f t="shared" si="335"/>
        <v>32.5</v>
      </c>
      <c r="S2126" s="9">
        <f t="shared" si="336"/>
        <v>37.5</v>
      </c>
      <c r="T2126" s="9">
        <f t="shared" si="337"/>
        <v>37.5</v>
      </c>
      <c r="U2126" s="8">
        <f t="shared" si="338"/>
        <v>37.5</v>
      </c>
      <c r="V2126" s="8">
        <f t="shared" si="339"/>
        <v>37.5</v>
      </c>
    </row>
    <row r="2127" spans="1:22" ht="13.5" x14ac:dyDescent="0.25">
      <c r="A2127" s="3">
        <f>RSI!A2127</f>
        <v>45099</v>
      </c>
      <c r="B2127" s="2">
        <f>RSI!B2127</f>
        <v>1.7443</v>
      </c>
      <c r="C2127" s="2">
        <f>RSI!I2127</f>
        <v>62.513204057859163</v>
      </c>
      <c r="D2127" s="2">
        <f>MACD!E2127</f>
        <v>-0.15993163164184909</v>
      </c>
      <c r="E2127" s="2">
        <f>MACD!F2127</f>
        <v>-0.15785826965682576</v>
      </c>
      <c r="F2127" s="2">
        <f>'Moving Avg'!D2127</f>
        <v>1.8043199999999999</v>
      </c>
      <c r="G2127" s="2">
        <f>'Moving Avg'!F2127</f>
        <v>1.6298900000000001</v>
      </c>
      <c r="H2127" s="2">
        <f>'Moving Avg'!G2127</f>
        <v>1.4421520000000003</v>
      </c>
      <c r="I2127" s="2">
        <f>'Moving Avg'!H2127</f>
        <v>1.8915009999999999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  <c r="M2127" s="8">
        <f t="shared" si="330"/>
        <v>25</v>
      </c>
      <c r="N2127" s="8">
        <f t="shared" si="331"/>
        <v>45</v>
      </c>
      <c r="O2127" s="8">
        <f t="shared" si="332"/>
        <v>0</v>
      </c>
      <c r="P2127" s="8">
        <f t="shared" si="333"/>
        <v>66.5</v>
      </c>
      <c r="Q2127" s="9">
        <f t="shared" si="334"/>
        <v>34.475000000000001</v>
      </c>
      <c r="R2127" s="9">
        <f t="shared" si="335"/>
        <v>30.625</v>
      </c>
      <c r="S2127" s="9">
        <f t="shared" si="336"/>
        <v>40.424999999999997</v>
      </c>
      <c r="T2127" s="9">
        <f t="shared" si="337"/>
        <v>34.125</v>
      </c>
      <c r="U2127" s="8">
        <f t="shared" si="338"/>
        <v>35.174999999999997</v>
      </c>
      <c r="V2127" s="8">
        <f t="shared" si="339"/>
        <v>34.912499999999994</v>
      </c>
    </row>
    <row r="2128" spans="1:22" ht="13.5" x14ac:dyDescent="0.25">
      <c r="A2128" s="3">
        <f>RSI!A2128</f>
        <v>45100</v>
      </c>
      <c r="B2128" s="2">
        <f>RSI!B2128</f>
        <v>1.81</v>
      </c>
      <c r="C2128" s="2">
        <f>RSI!I2128</f>
        <v>66.620482530387179</v>
      </c>
      <c r="D2128" s="2">
        <f>MACD!E2128</f>
        <v>-0.14152670719021487</v>
      </c>
      <c r="E2128" s="2">
        <f>MACD!F2128</f>
        <v>-0.15459195716350357</v>
      </c>
      <c r="F2128" s="2">
        <f>'Moving Avg'!D2128</f>
        <v>1.7911999999999999</v>
      </c>
      <c r="G2128" s="2">
        <f>'Moving Avg'!F2128</f>
        <v>1.6495849999999996</v>
      </c>
      <c r="H2128" s="2">
        <f>'Moving Avg'!G2128</f>
        <v>1.4496560000000005</v>
      </c>
      <c r="I2128" s="2">
        <f>'Moving Avg'!H2128</f>
        <v>1.8874219999999999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0</v>
      </c>
      <c r="O2128" s="8">
        <f t="shared" si="332"/>
        <v>0</v>
      </c>
      <c r="P2128" s="8">
        <f t="shared" si="333"/>
        <v>16.5</v>
      </c>
      <c r="Q2128" s="9">
        <f t="shared" si="334"/>
        <v>11.225</v>
      </c>
      <c r="R2128" s="9">
        <f t="shared" si="335"/>
        <v>9.125</v>
      </c>
      <c r="S2128" s="9">
        <f t="shared" si="336"/>
        <v>11.175000000000001</v>
      </c>
      <c r="T2128" s="9">
        <f t="shared" si="337"/>
        <v>10.375</v>
      </c>
      <c r="U2128" s="8">
        <f t="shared" si="338"/>
        <v>10.508333333333335</v>
      </c>
      <c r="V2128" s="8">
        <f t="shared" si="339"/>
        <v>10.475000000000001</v>
      </c>
    </row>
    <row r="2129" spans="1:22" ht="13.5" x14ac:dyDescent="0.25">
      <c r="A2129" s="3">
        <f>RSI!A2129</f>
        <v>45103</v>
      </c>
      <c r="B2129" s="2">
        <f>RSI!B2129</f>
        <v>1.81</v>
      </c>
      <c r="C2129" s="2">
        <f>RSI!I2129</f>
        <v>66.620482530387179</v>
      </c>
      <c r="D2129" s="2">
        <f>MACD!E2129</f>
        <v>-0.11555901188263573</v>
      </c>
      <c r="E2129" s="2">
        <f>MACD!F2129</f>
        <v>-0.14678536810733001</v>
      </c>
      <c r="F2129" s="2">
        <f>'Moving Avg'!D2129</f>
        <v>1.7949600000000001</v>
      </c>
      <c r="G2129" s="2">
        <f>'Moving Avg'!F2129</f>
        <v>1.6697499999999998</v>
      </c>
      <c r="H2129" s="2">
        <f>'Moving Avg'!G2129</f>
        <v>1.4582840000000004</v>
      </c>
      <c r="I2129" s="2">
        <f>'Moving Avg'!H2129</f>
        <v>1.8833429999999998</v>
      </c>
      <c r="J2129" s="6" t="str">
        <f>OBV!F2129</f>
        <v>BEARISH</v>
      </c>
      <c r="K2129" s="6" t="str">
        <f>OBV!G2129</f>
        <v>NEUTRAL</v>
      </c>
      <c r="L2129" s="6" t="str">
        <f>OBV!H2129</f>
        <v>BEARISH DIVERGENCE</v>
      </c>
      <c r="M2129" s="8">
        <f t="shared" si="330"/>
        <v>25</v>
      </c>
      <c r="N2129" s="8">
        <f t="shared" si="331"/>
        <v>0</v>
      </c>
      <c r="O2129" s="8">
        <f t="shared" si="332"/>
        <v>0</v>
      </c>
      <c r="P2129" s="8">
        <f t="shared" si="333"/>
        <v>16.5</v>
      </c>
      <c r="Q2129" s="9">
        <f t="shared" si="334"/>
        <v>11.225</v>
      </c>
      <c r="R2129" s="9">
        <f t="shared" si="335"/>
        <v>9.125</v>
      </c>
      <c r="S2129" s="9">
        <f t="shared" si="336"/>
        <v>11.175000000000001</v>
      </c>
      <c r="T2129" s="9">
        <f t="shared" si="337"/>
        <v>10.375</v>
      </c>
      <c r="U2129" s="8">
        <f t="shared" si="338"/>
        <v>10.508333333333335</v>
      </c>
      <c r="V2129" s="8">
        <f t="shared" si="339"/>
        <v>10.475000000000001</v>
      </c>
    </row>
    <row r="2130" spans="1:22" ht="13.5" x14ac:dyDescent="0.25">
      <c r="A2130" s="3">
        <f>RSI!A2130</f>
        <v>45104</v>
      </c>
      <c r="B2130" s="2">
        <f>RSI!B2130</f>
        <v>1.81</v>
      </c>
      <c r="C2130" s="2">
        <f>RSI!I2130</f>
        <v>66.620482530387179</v>
      </c>
      <c r="D2130" s="2">
        <f>MACD!E2130</f>
        <v>-8.3107296050400015E-2</v>
      </c>
      <c r="E2130" s="2">
        <f>MACD!F2130</f>
        <v>-0.13404975369594402</v>
      </c>
      <c r="F2130" s="2">
        <f>'Moving Avg'!D2130</f>
        <v>1.7987200000000001</v>
      </c>
      <c r="G2130" s="2">
        <f>'Moving Avg'!F2130</f>
        <v>1.6899149999999996</v>
      </c>
      <c r="H2130" s="2">
        <f>'Moving Avg'!G2130</f>
        <v>1.4669120000000004</v>
      </c>
      <c r="I2130" s="2">
        <f>'Moving Avg'!H2130</f>
        <v>1.8794980000000001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  <c r="M2130" s="8">
        <f t="shared" si="330"/>
        <v>25</v>
      </c>
      <c r="N2130" s="8">
        <f t="shared" si="331"/>
        <v>0</v>
      </c>
      <c r="O2130" s="8">
        <f t="shared" si="332"/>
        <v>0</v>
      </c>
      <c r="P2130" s="8">
        <f t="shared" si="333"/>
        <v>16.5</v>
      </c>
      <c r="Q2130" s="9">
        <f t="shared" si="334"/>
        <v>11.225</v>
      </c>
      <c r="R2130" s="9">
        <f t="shared" si="335"/>
        <v>9.125</v>
      </c>
      <c r="S2130" s="9">
        <f t="shared" si="336"/>
        <v>11.175000000000001</v>
      </c>
      <c r="T2130" s="9">
        <f t="shared" si="337"/>
        <v>10.375</v>
      </c>
      <c r="U2130" s="8">
        <f t="shared" si="338"/>
        <v>10.508333333333335</v>
      </c>
      <c r="V2130" s="8">
        <f t="shared" si="339"/>
        <v>10.475000000000001</v>
      </c>
    </row>
    <row r="2131" spans="1:22" ht="13.5" x14ac:dyDescent="0.25">
      <c r="A2131" s="3">
        <f>RSI!A2131</f>
        <v>45107</v>
      </c>
      <c r="B2131" s="2">
        <f>RSI!B2131</f>
        <v>1.81</v>
      </c>
      <c r="C2131" s="2">
        <f>RSI!I2131</f>
        <v>66.620482530387164</v>
      </c>
      <c r="D2131" s="2">
        <f>MACD!E2131</f>
        <v>-5.5182934118586546E-2</v>
      </c>
      <c r="E2131" s="2">
        <f>MACD!F2131</f>
        <v>-0.11827638978047253</v>
      </c>
      <c r="F2131" s="2">
        <f>'Moving Avg'!D2131</f>
        <v>1.7968600000000001</v>
      </c>
      <c r="G2131" s="2">
        <f>'Moving Avg'!F2131</f>
        <v>1.7072649999999996</v>
      </c>
      <c r="H2131" s="2">
        <f>'Moving Avg'!G2131</f>
        <v>1.4755400000000003</v>
      </c>
      <c r="I2131" s="2">
        <f>'Moving Avg'!H2131</f>
        <v>1.8754189999999999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0</v>
      </c>
      <c r="P2131" s="8">
        <f t="shared" si="333"/>
        <v>16.5</v>
      </c>
      <c r="Q2131" s="9">
        <f t="shared" si="334"/>
        <v>11.225</v>
      </c>
      <c r="R2131" s="9">
        <f t="shared" si="335"/>
        <v>9.125</v>
      </c>
      <c r="S2131" s="9">
        <f t="shared" si="336"/>
        <v>11.175000000000001</v>
      </c>
      <c r="T2131" s="9">
        <f t="shared" si="337"/>
        <v>10.375</v>
      </c>
      <c r="U2131" s="8">
        <f t="shared" si="338"/>
        <v>10.508333333333335</v>
      </c>
      <c r="V2131" s="8">
        <f t="shared" si="339"/>
        <v>10.475000000000001</v>
      </c>
    </row>
    <row r="2132" spans="1:22" ht="13.5" x14ac:dyDescent="0.25">
      <c r="A2132" s="3">
        <f>RSI!A2132</f>
        <v>45110</v>
      </c>
      <c r="B2132" s="2">
        <f>RSI!B2132</f>
        <v>1.81</v>
      </c>
      <c r="C2132" s="2">
        <f>RSI!I2132</f>
        <v>66.620482530387164</v>
      </c>
      <c r="D2132" s="2">
        <f>MACD!E2132</f>
        <v>-2.669367124758093E-2</v>
      </c>
      <c r="E2132" s="2">
        <f>MACD!F2132</f>
        <v>-9.9959846073894215E-2</v>
      </c>
      <c r="F2132" s="2">
        <f>'Moving Avg'!D2132</f>
        <v>1.81</v>
      </c>
      <c r="G2132" s="2">
        <f>'Moving Avg'!F2132</f>
        <v>1.7255549999999995</v>
      </c>
      <c r="H2132" s="2">
        <f>'Moving Avg'!G2132</f>
        <v>1.4841680000000002</v>
      </c>
      <c r="I2132" s="2">
        <f>'Moving Avg'!H2132</f>
        <v>1.8713400000000002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  <c r="M2132" s="8">
        <f t="shared" si="330"/>
        <v>25</v>
      </c>
      <c r="N2132" s="8">
        <f t="shared" si="331"/>
        <v>0</v>
      </c>
      <c r="O2132" s="8">
        <f t="shared" si="332"/>
        <v>0</v>
      </c>
      <c r="P2132" s="8">
        <f t="shared" si="333"/>
        <v>83.5</v>
      </c>
      <c r="Q2132" s="9">
        <f t="shared" si="334"/>
        <v>21.274999999999999</v>
      </c>
      <c r="R2132" s="9">
        <f t="shared" si="335"/>
        <v>25.875</v>
      </c>
      <c r="S2132" s="9">
        <f t="shared" si="336"/>
        <v>41.325000000000003</v>
      </c>
      <c r="T2132" s="9">
        <f t="shared" si="337"/>
        <v>27.125</v>
      </c>
      <c r="U2132" s="8">
        <f t="shared" si="338"/>
        <v>29.491666666666664</v>
      </c>
      <c r="V2132" s="8">
        <f t="shared" si="339"/>
        <v>28.9</v>
      </c>
    </row>
    <row r="2133" spans="1:22" ht="13.5" x14ac:dyDescent="0.25">
      <c r="A2133" s="3">
        <f>RSI!A2133</f>
        <v>45111</v>
      </c>
      <c r="B2133" s="2">
        <f>RSI!B2133</f>
        <v>1.7818000000000001</v>
      </c>
      <c r="C2133" s="2">
        <f>RSI!I2133</f>
        <v>62.371644485700394</v>
      </c>
      <c r="D2133" s="2">
        <f>MACD!E2133</f>
        <v>1.0667625816518367E-4</v>
      </c>
      <c r="E2133" s="2">
        <f>MACD!F2133</f>
        <v>-7.9946541607482352E-2</v>
      </c>
      <c r="F2133" s="2">
        <f>'Moving Avg'!D2133</f>
        <v>1.8043600000000002</v>
      </c>
      <c r="G2133" s="2">
        <f>'Moving Avg'!F2133</f>
        <v>1.7452499999999993</v>
      </c>
      <c r="H2133" s="2">
        <f>'Moving Avg'!G2133</f>
        <v>1.4933580000000004</v>
      </c>
      <c r="I2133" s="2">
        <f>'Moving Avg'!H2133</f>
        <v>1.8671199999999999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  <c r="M2133" s="8">
        <f t="shared" si="330"/>
        <v>25</v>
      </c>
      <c r="N2133" s="8">
        <f t="shared" si="331"/>
        <v>0</v>
      </c>
      <c r="O2133" s="8">
        <f t="shared" si="332"/>
        <v>0</v>
      </c>
      <c r="P2133" s="8">
        <f t="shared" si="333"/>
        <v>33</v>
      </c>
      <c r="Q2133" s="9">
        <f t="shared" si="334"/>
        <v>13.7</v>
      </c>
      <c r="R2133" s="9">
        <f t="shared" si="335"/>
        <v>13.25</v>
      </c>
      <c r="S2133" s="9">
        <f t="shared" si="336"/>
        <v>18.600000000000001</v>
      </c>
      <c r="T2133" s="9">
        <f t="shared" si="337"/>
        <v>14.5</v>
      </c>
      <c r="U2133" s="8">
        <f t="shared" si="338"/>
        <v>15.183333333333332</v>
      </c>
      <c r="V2133" s="8">
        <f t="shared" si="339"/>
        <v>15.012499999999999</v>
      </c>
    </row>
    <row r="2134" spans="1:22" ht="13.5" x14ac:dyDescent="0.25">
      <c r="A2134" s="3">
        <f>RSI!A2134</f>
        <v>45112</v>
      </c>
      <c r="B2134" s="2">
        <f>RSI!B2134</f>
        <v>1.7818000000000001</v>
      </c>
      <c r="C2134" s="2">
        <f>RSI!I2134</f>
        <v>62.371644485700394</v>
      </c>
      <c r="D2134" s="2">
        <f>MACD!E2134</f>
        <v>9.1872143181295218E-3</v>
      </c>
      <c r="E2134" s="2">
        <f>MACD!F2134</f>
        <v>-6.2119790422359988E-2</v>
      </c>
      <c r="F2134" s="2">
        <f>'Moving Avg'!D2134</f>
        <v>1.7987200000000001</v>
      </c>
      <c r="G2134" s="2">
        <f>'Moving Avg'!F2134</f>
        <v>1.7621299999999995</v>
      </c>
      <c r="H2134" s="2">
        <f>'Moving Avg'!G2134</f>
        <v>1.5036740000000006</v>
      </c>
      <c r="I2134" s="2">
        <f>'Moving Avg'!H2134</f>
        <v>1.8629</v>
      </c>
      <c r="J2134" s="6" t="str">
        <f>OBV!F2134</f>
        <v>BEARISH</v>
      </c>
      <c r="K2134" s="6" t="str">
        <f>OBV!G2134</f>
        <v>STRONG</v>
      </c>
      <c r="L2134" s="6" t="str">
        <f>OBV!H2134</f>
        <v>CONFIRMED BEARISH</v>
      </c>
      <c r="M2134" s="8">
        <f t="shared" si="330"/>
        <v>25</v>
      </c>
      <c r="N2134" s="8">
        <f t="shared" si="331"/>
        <v>0</v>
      </c>
      <c r="O2134" s="8">
        <f t="shared" si="332"/>
        <v>0</v>
      </c>
      <c r="P2134" s="8">
        <f t="shared" si="333"/>
        <v>33</v>
      </c>
      <c r="Q2134" s="9">
        <f t="shared" si="334"/>
        <v>13.7</v>
      </c>
      <c r="R2134" s="9">
        <f t="shared" si="335"/>
        <v>13.25</v>
      </c>
      <c r="S2134" s="9">
        <f t="shared" si="336"/>
        <v>18.600000000000001</v>
      </c>
      <c r="T2134" s="9">
        <f t="shared" si="337"/>
        <v>14.5</v>
      </c>
      <c r="U2134" s="8">
        <f t="shared" si="338"/>
        <v>15.183333333333332</v>
      </c>
      <c r="V2134" s="8">
        <f t="shared" si="339"/>
        <v>15.012499999999999</v>
      </c>
    </row>
    <row r="2135" spans="1:22" ht="13.5" x14ac:dyDescent="0.25">
      <c r="A2135" s="3">
        <f>RSI!A2135</f>
        <v>45113</v>
      </c>
      <c r="B2135" s="2">
        <f>RSI!B2135</f>
        <v>1.7818000000000001</v>
      </c>
      <c r="C2135" s="2">
        <f>RSI!I2135</f>
        <v>62.371644485700394</v>
      </c>
      <c r="D2135" s="2">
        <f>MACD!E2135</f>
        <v>1.6304020897097482E-2</v>
      </c>
      <c r="E2135" s="2">
        <f>MACD!F2135</f>
        <v>-4.6435028158468492E-2</v>
      </c>
      <c r="F2135" s="2">
        <f>'Moving Avg'!D2135</f>
        <v>1.7930800000000002</v>
      </c>
      <c r="G2135" s="2">
        <f>'Moving Avg'!F2135</f>
        <v>1.7761949999999995</v>
      </c>
      <c r="H2135" s="2">
        <f>'Moving Avg'!G2135</f>
        <v>1.5128640000000007</v>
      </c>
      <c r="I2135" s="2">
        <f>'Moving Avg'!H2135</f>
        <v>1.8586799999999997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  <c r="M2135" s="8">
        <f t="shared" si="330"/>
        <v>25</v>
      </c>
      <c r="N2135" s="8">
        <f t="shared" si="331"/>
        <v>0</v>
      </c>
      <c r="O2135" s="8">
        <f t="shared" si="332"/>
        <v>0</v>
      </c>
      <c r="P2135" s="8">
        <f t="shared" si="333"/>
        <v>33</v>
      </c>
      <c r="Q2135" s="9">
        <f t="shared" si="334"/>
        <v>13.7</v>
      </c>
      <c r="R2135" s="9">
        <f t="shared" si="335"/>
        <v>13.25</v>
      </c>
      <c r="S2135" s="9">
        <f t="shared" si="336"/>
        <v>18.600000000000001</v>
      </c>
      <c r="T2135" s="9">
        <f t="shared" si="337"/>
        <v>14.5</v>
      </c>
      <c r="U2135" s="8">
        <f t="shared" si="338"/>
        <v>15.183333333333332</v>
      </c>
      <c r="V2135" s="8">
        <f t="shared" si="339"/>
        <v>15.012499999999999</v>
      </c>
    </row>
    <row r="2136" spans="1:22" ht="13.5" x14ac:dyDescent="0.25">
      <c r="A2136" s="3">
        <f>RSI!A2136</f>
        <v>45114</v>
      </c>
      <c r="B2136" s="2">
        <f>RSI!B2136</f>
        <v>1.7818000000000001</v>
      </c>
      <c r="C2136" s="2">
        <f>RSI!I2136</f>
        <v>62.371644485700394</v>
      </c>
      <c r="D2136" s="2">
        <f>MACD!E2136</f>
        <v>2.6124265129655155E-2</v>
      </c>
      <c r="E2136" s="2">
        <f>MACD!F2136</f>
        <v>-3.1923169500843764E-2</v>
      </c>
      <c r="F2136" s="2">
        <f>'Moving Avg'!D2136</f>
        <v>1.7874400000000001</v>
      </c>
      <c r="G2136" s="2">
        <f>'Moving Avg'!F2136</f>
        <v>1.7869799999999993</v>
      </c>
      <c r="H2136" s="2">
        <f>'Moving Avg'!G2136</f>
        <v>1.5224300000000006</v>
      </c>
      <c r="I2136" s="2">
        <f>'Moving Avg'!H2136</f>
        <v>1.8550224999999998</v>
      </c>
      <c r="J2136" s="6" t="str">
        <f>OBV!F2136</f>
        <v>BEARISH</v>
      </c>
      <c r="K2136" s="6" t="str">
        <f>OBV!G2136</f>
        <v>STRONG</v>
      </c>
      <c r="L2136" s="6" t="str">
        <f>OBV!H2136</f>
        <v>CONFIRMED BEARISH</v>
      </c>
      <c r="M2136" s="8">
        <f t="shared" si="330"/>
        <v>25</v>
      </c>
      <c r="N2136" s="8">
        <f t="shared" si="331"/>
        <v>0</v>
      </c>
      <c r="O2136" s="8">
        <f t="shared" si="332"/>
        <v>0</v>
      </c>
      <c r="P2136" s="8">
        <f t="shared" si="333"/>
        <v>33</v>
      </c>
      <c r="Q2136" s="9">
        <f t="shared" si="334"/>
        <v>13.7</v>
      </c>
      <c r="R2136" s="9">
        <f t="shared" si="335"/>
        <v>13.25</v>
      </c>
      <c r="S2136" s="9">
        <f t="shared" si="336"/>
        <v>18.600000000000001</v>
      </c>
      <c r="T2136" s="9">
        <f t="shared" si="337"/>
        <v>14.5</v>
      </c>
      <c r="U2136" s="8">
        <f t="shared" si="338"/>
        <v>15.183333333333332</v>
      </c>
      <c r="V2136" s="8">
        <f t="shared" si="339"/>
        <v>15.012499999999999</v>
      </c>
    </row>
    <row r="2137" spans="1:22" ht="13.5" x14ac:dyDescent="0.25">
      <c r="A2137" s="3">
        <f>RSI!A2137</f>
        <v>45117</v>
      </c>
      <c r="B2137" s="2">
        <f>RSI!B2137</f>
        <v>1.7818000000000001</v>
      </c>
      <c r="C2137" s="2">
        <f>RSI!I2137</f>
        <v>62.371644485700394</v>
      </c>
      <c r="D2137" s="2">
        <f>MACD!E2137</f>
        <v>2.2409365139440585E-2</v>
      </c>
      <c r="E2137" s="2">
        <f>MACD!F2137</f>
        <v>-2.1056662572786895E-2</v>
      </c>
      <c r="F2137" s="2">
        <f>'Moving Avg'!D2137</f>
        <v>1.7818000000000001</v>
      </c>
      <c r="G2137" s="2">
        <f>'Moving Avg'!F2137</f>
        <v>1.7954199999999993</v>
      </c>
      <c r="H2137" s="2">
        <f>'Moving Avg'!G2137</f>
        <v>1.5312440000000007</v>
      </c>
      <c r="I2137" s="2">
        <f>'Moving Avg'!H2137</f>
        <v>1.8517399999999993</v>
      </c>
      <c r="J2137" s="6" t="str">
        <f>OBV!F2137</f>
        <v>BEARISH</v>
      </c>
      <c r="K2137" s="6" t="str">
        <f>OBV!G2137</f>
        <v>STRONG</v>
      </c>
      <c r="L2137" s="6" t="str">
        <f>OBV!H2137</f>
        <v>CONFIRMED BEARISH</v>
      </c>
      <c r="M2137" s="8">
        <f t="shared" si="330"/>
        <v>25</v>
      </c>
      <c r="N2137" s="8">
        <f t="shared" si="331"/>
        <v>0</v>
      </c>
      <c r="O2137" s="8">
        <f t="shared" si="332"/>
        <v>0</v>
      </c>
      <c r="P2137" s="8">
        <f t="shared" si="333"/>
        <v>33</v>
      </c>
      <c r="Q2137" s="9">
        <f t="shared" si="334"/>
        <v>13.7</v>
      </c>
      <c r="R2137" s="9">
        <f t="shared" si="335"/>
        <v>13.25</v>
      </c>
      <c r="S2137" s="9">
        <f t="shared" si="336"/>
        <v>18.600000000000001</v>
      </c>
      <c r="T2137" s="9">
        <f t="shared" si="337"/>
        <v>14.5</v>
      </c>
      <c r="U2137" s="8">
        <f t="shared" si="338"/>
        <v>15.183333333333332</v>
      </c>
      <c r="V2137" s="8">
        <f t="shared" si="339"/>
        <v>15.012499999999999</v>
      </c>
    </row>
    <row r="2138" spans="1:22" ht="13.5" x14ac:dyDescent="0.25">
      <c r="A2138" s="3">
        <f>RSI!A2138</f>
        <v>45118</v>
      </c>
      <c r="B2138" s="2">
        <f>RSI!B2138</f>
        <v>1.7818000000000001</v>
      </c>
      <c r="C2138" s="2">
        <f>RSI!I2138</f>
        <v>62.371644485700394</v>
      </c>
      <c r="D2138" s="2">
        <f>MACD!E2138</f>
        <v>2.8923795458908552E-2</v>
      </c>
      <c r="E2138" s="2">
        <f>MACD!F2138</f>
        <v>-1.1060570966447806E-2</v>
      </c>
      <c r="F2138" s="2">
        <f>'Moving Avg'!D2138</f>
        <v>1.7818000000000001</v>
      </c>
      <c r="G2138" s="2">
        <f>'Moving Avg'!F2138</f>
        <v>1.8010449999999996</v>
      </c>
      <c r="H2138" s="2">
        <f>'Moving Avg'!G2138</f>
        <v>1.5400580000000006</v>
      </c>
      <c r="I2138" s="2">
        <f>'Moving Avg'!H2138</f>
        <v>1.8481294999999991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25</v>
      </c>
      <c r="N2138" s="8">
        <f t="shared" si="331"/>
        <v>0</v>
      </c>
      <c r="O2138" s="8">
        <f t="shared" si="332"/>
        <v>0</v>
      </c>
      <c r="P2138" s="8">
        <f t="shared" si="333"/>
        <v>33</v>
      </c>
      <c r="Q2138" s="9">
        <f t="shared" si="334"/>
        <v>13.7</v>
      </c>
      <c r="R2138" s="9">
        <f t="shared" si="335"/>
        <v>13.25</v>
      </c>
      <c r="S2138" s="9">
        <f t="shared" si="336"/>
        <v>18.600000000000001</v>
      </c>
      <c r="T2138" s="9">
        <f t="shared" si="337"/>
        <v>14.5</v>
      </c>
      <c r="U2138" s="8">
        <f t="shared" si="338"/>
        <v>15.183333333333332</v>
      </c>
      <c r="V2138" s="8">
        <f t="shared" si="339"/>
        <v>15.012499999999999</v>
      </c>
    </row>
    <row r="2139" spans="1:22" ht="13.5" x14ac:dyDescent="0.25">
      <c r="A2139" s="3">
        <f>RSI!A2139</f>
        <v>45119</v>
      </c>
      <c r="B2139" s="2">
        <f>RSI!B2139</f>
        <v>1.7818000000000001</v>
      </c>
      <c r="C2139" s="2">
        <f>RSI!I2139</f>
        <v>62.371644485700394</v>
      </c>
      <c r="D2139" s="2">
        <f>MACD!E2139</f>
        <v>3.4019445476054289E-2</v>
      </c>
      <c r="E2139" s="2">
        <f>MACD!F2139</f>
        <v>-2.0445676779473872E-3</v>
      </c>
      <c r="F2139" s="2">
        <f>'Moving Avg'!D2139</f>
        <v>1.7818000000000001</v>
      </c>
      <c r="G2139" s="2">
        <f>'Moving Avg'!F2139</f>
        <v>1.8029199999999992</v>
      </c>
      <c r="H2139" s="2">
        <f>'Moving Avg'!G2139</f>
        <v>1.5481220000000007</v>
      </c>
      <c r="I2139" s="2">
        <f>'Moving Avg'!H2139</f>
        <v>1.844471999999999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25</v>
      </c>
      <c r="N2139" s="8">
        <f t="shared" si="331"/>
        <v>0</v>
      </c>
      <c r="O2139" s="8">
        <f t="shared" si="332"/>
        <v>0</v>
      </c>
      <c r="P2139" s="8">
        <f t="shared" si="333"/>
        <v>33</v>
      </c>
      <c r="Q2139" s="9">
        <f t="shared" si="334"/>
        <v>13.7</v>
      </c>
      <c r="R2139" s="9">
        <f t="shared" si="335"/>
        <v>13.25</v>
      </c>
      <c r="S2139" s="9">
        <f t="shared" si="336"/>
        <v>18.600000000000001</v>
      </c>
      <c r="T2139" s="9">
        <f t="shared" si="337"/>
        <v>14.5</v>
      </c>
      <c r="U2139" s="8">
        <f t="shared" si="338"/>
        <v>15.183333333333332</v>
      </c>
      <c r="V2139" s="8">
        <f t="shared" si="339"/>
        <v>15.012499999999999</v>
      </c>
    </row>
    <row r="2140" spans="1:22" ht="13.5" x14ac:dyDescent="0.25">
      <c r="A2140" s="3">
        <f>RSI!A2140</f>
        <v>45120</v>
      </c>
      <c r="B2140" s="2">
        <f>RSI!B2140</f>
        <v>1.7068000000000001</v>
      </c>
      <c r="C2140" s="2">
        <f>RSI!I2140</f>
        <v>48.540166159810369</v>
      </c>
      <c r="D2140" s="2">
        <f>MACD!E2140</f>
        <v>4.3501000954147884E-2</v>
      </c>
      <c r="E2140" s="2">
        <f>MACD!F2140</f>
        <v>7.0645460484716682E-3</v>
      </c>
      <c r="F2140" s="2">
        <f>'Moving Avg'!D2140</f>
        <v>1.7667999999999999</v>
      </c>
      <c r="G2140" s="2">
        <f>'Moving Avg'!F2140</f>
        <v>1.7972949999999996</v>
      </c>
      <c r="H2140" s="2">
        <f>'Moving Avg'!G2140</f>
        <v>1.5556240000000006</v>
      </c>
      <c r="I2140" s="2">
        <f>'Moving Avg'!H2140</f>
        <v>1.8410019999999989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25</v>
      </c>
      <c r="N2140" s="8">
        <f t="shared" si="331"/>
        <v>0</v>
      </c>
      <c r="O2140" s="8">
        <f t="shared" si="332"/>
        <v>0</v>
      </c>
      <c r="P2140" s="8">
        <f t="shared" si="333"/>
        <v>33</v>
      </c>
      <c r="Q2140" s="9">
        <f t="shared" si="334"/>
        <v>13.7</v>
      </c>
      <c r="R2140" s="9">
        <f t="shared" si="335"/>
        <v>13.25</v>
      </c>
      <c r="S2140" s="9">
        <f t="shared" si="336"/>
        <v>18.600000000000001</v>
      </c>
      <c r="T2140" s="9">
        <f t="shared" si="337"/>
        <v>14.5</v>
      </c>
      <c r="U2140" s="8">
        <f t="shared" si="338"/>
        <v>15.183333333333332</v>
      </c>
      <c r="V2140" s="8">
        <f t="shared" si="339"/>
        <v>15.012499999999999</v>
      </c>
    </row>
    <row r="2141" spans="1:22" ht="13.5" x14ac:dyDescent="0.25">
      <c r="A2141" s="3">
        <f>RSI!A2141</f>
        <v>45121</v>
      </c>
      <c r="B2141" s="2">
        <f>RSI!B2141</f>
        <v>1.6693</v>
      </c>
      <c r="C2141" s="2">
        <f>RSI!I2141</f>
        <v>43.362325744246519</v>
      </c>
      <c r="D2141" s="2">
        <f>MACD!E2141</f>
        <v>5.4387678312151078E-2</v>
      </c>
      <c r="E2141" s="2">
        <f>MACD!F2141</f>
        <v>1.6529172501207549E-2</v>
      </c>
      <c r="F2141" s="2">
        <f>'Moving Avg'!D2141</f>
        <v>1.7443000000000002</v>
      </c>
      <c r="G2141" s="2">
        <f>'Moving Avg'!F2141</f>
        <v>1.7893249999999998</v>
      </c>
      <c r="H2141" s="2">
        <f>'Moving Avg'!G2141</f>
        <v>1.5623760000000007</v>
      </c>
      <c r="I2141" s="2">
        <f>'Moving Avg'!H2141</f>
        <v>1.8370164999999989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25</v>
      </c>
      <c r="N2141" s="8">
        <f t="shared" si="331"/>
        <v>0</v>
      </c>
      <c r="O2141" s="8">
        <f t="shared" si="332"/>
        <v>0</v>
      </c>
      <c r="P2141" s="8">
        <f t="shared" si="333"/>
        <v>16.5</v>
      </c>
      <c r="Q2141" s="9">
        <f t="shared" si="334"/>
        <v>11.225</v>
      </c>
      <c r="R2141" s="9">
        <f t="shared" si="335"/>
        <v>9.125</v>
      </c>
      <c r="S2141" s="9">
        <f t="shared" si="336"/>
        <v>11.175000000000001</v>
      </c>
      <c r="T2141" s="9">
        <f t="shared" si="337"/>
        <v>10.375</v>
      </c>
      <c r="U2141" s="8">
        <f t="shared" si="338"/>
        <v>10.508333333333335</v>
      </c>
      <c r="V2141" s="8">
        <f t="shared" si="339"/>
        <v>10.475000000000001</v>
      </c>
    </row>
    <row r="2142" spans="1:22" ht="13.5" x14ac:dyDescent="0.25">
      <c r="A2142" s="3">
        <f>RSI!A2142</f>
        <v>45124</v>
      </c>
      <c r="B2142" s="2">
        <f>RSI!B2142</f>
        <v>1.7161999999999999</v>
      </c>
      <c r="C2142" s="2">
        <f>RSI!I2142</f>
        <v>50.477366500984196</v>
      </c>
      <c r="D2142" s="2">
        <f>MACD!E2142</f>
        <v>6.0426668512157722E-2</v>
      </c>
      <c r="E2142" s="2">
        <f>MACD!F2142</f>
        <v>2.5308671703397588E-2</v>
      </c>
      <c r="F2142" s="2">
        <f>'Moving Avg'!D2142</f>
        <v>1.7311800000000002</v>
      </c>
      <c r="G2142" s="2">
        <f>'Moving Avg'!F2142</f>
        <v>1.7818250000000002</v>
      </c>
      <c r="H2142" s="2">
        <f>'Moving Avg'!G2142</f>
        <v>1.5698780000000008</v>
      </c>
      <c r="I2142" s="2">
        <f>'Moving Avg'!H2142</f>
        <v>1.8335934999999985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0</v>
      </c>
      <c r="O2142" s="8">
        <f t="shared" si="332"/>
        <v>0</v>
      </c>
      <c r="P2142" s="8">
        <f t="shared" si="333"/>
        <v>16.5</v>
      </c>
      <c r="Q2142" s="9">
        <f t="shared" si="334"/>
        <v>11.225</v>
      </c>
      <c r="R2142" s="9">
        <f t="shared" si="335"/>
        <v>9.125</v>
      </c>
      <c r="S2142" s="9">
        <f t="shared" si="336"/>
        <v>11.175000000000001</v>
      </c>
      <c r="T2142" s="9">
        <f t="shared" si="337"/>
        <v>10.375</v>
      </c>
      <c r="U2142" s="8">
        <f t="shared" si="338"/>
        <v>10.508333333333335</v>
      </c>
      <c r="V2142" s="8">
        <f t="shared" si="339"/>
        <v>10.475000000000001</v>
      </c>
    </row>
    <row r="2143" spans="1:22" ht="13.5" x14ac:dyDescent="0.25">
      <c r="A2143" s="3">
        <f>RSI!A2143</f>
        <v>45125</v>
      </c>
      <c r="B2143" s="2">
        <f>RSI!B2143</f>
        <v>1.6598999999999999</v>
      </c>
      <c r="C2143" s="2">
        <f>RSI!I2143</f>
        <v>43.425039540653835</v>
      </c>
      <c r="D2143" s="2">
        <f>MACD!E2143</f>
        <v>6.5370302788377632E-2</v>
      </c>
      <c r="E2143" s="2">
        <f>MACD!F2143</f>
        <v>3.33209979203936E-2</v>
      </c>
      <c r="F2143" s="2">
        <f>'Moving Avg'!D2143</f>
        <v>1.7067999999999999</v>
      </c>
      <c r="G2143" s="2">
        <f>'Moving Avg'!F2143</f>
        <v>1.7710400000000004</v>
      </c>
      <c r="H2143" s="2">
        <f>'Moving Avg'!G2143</f>
        <v>1.5762540000000005</v>
      </c>
      <c r="I2143" s="2">
        <f>'Moving Avg'!H2143</f>
        <v>1.8298889999999988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0</v>
      </c>
      <c r="O2143" s="8">
        <f t="shared" si="332"/>
        <v>0</v>
      </c>
      <c r="P2143" s="8">
        <f t="shared" si="333"/>
        <v>16.5</v>
      </c>
      <c r="Q2143" s="9">
        <f t="shared" si="334"/>
        <v>11.225</v>
      </c>
      <c r="R2143" s="9">
        <f t="shared" si="335"/>
        <v>9.125</v>
      </c>
      <c r="S2143" s="9">
        <f t="shared" si="336"/>
        <v>11.175000000000001</v>
      </c>
      <c r="T2143" s="9">
        <f t="shared" si="337"/>
        <v>10.375</v>
      </c>
      <c r="U2143" s="8">
        <f t="shared" si="338"/>
        <v>10.508333333333335</v>
      </c>
      <c r="V2143" s="8">
        <f t="shared" si="339"/>
        <v>10.475000000000001</v>
      </c>
    </row>
    <row r="2144" spans="1:22" ht="13.5" x14ac:dyDescent="0.25">
      <c r="A2144" s="3">
        <f>RSI!A2144</f>
        <v>45127</v>
      </c>
      <c r="B2144" s="2">
        <f>RSI!B2144</f>
        <v>1.5943000000000001</v>
      </c>
      <c r="C2144" s="2">
        <f>RSI!I2144</f>
        <v>36.947615950150627</v>
      </c>
      <c r="D2144" s="2">
        <f>MACD!E2144</f>
        <v>7.4746992859052508E-2</v>
      </c>
      <c r="E2144" s="2">
        <f>MACD!F2144</f>
        <v>4.1606196908125385E-2</v>
      </c>
      <c r="F2144" s="2">
        <f>'Moving Avg'!D2144</f>
        <v>1.6693000000000002</v>
      </c>
      <c r="G2144" s="2">
        <f>'Moving Avg'!F2144</f>
        <v>1.7611950000000001</v>
      </c>
      <c r="H2144" s="2">
        <f>'Moving Avg'!G2144</f>
        <v>1.5818820000000005</v>
      </c>
      <c r="I2144" s="2">
        <f>'Moving Avg'!H2144</f>
        <v>1.8253409999999983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0</v>
      </c>
      <c r="O2144" s="8">
        <f t="shared" si="332"/>
        <v>0</v>
      </c>
      <c r="P2144" s="8">
        <f t="shared" si="333"/>
        <v>16.5</v>
      </c>
      <c r="Q2144" s="9">
        <f t="shared" si="334"/>
        <v>11.225</v>
      </c>
      <c r="R2144" s="9">
        <f t="shared" si="335"/>
        <v>9.125</v>
      </c>
      <c r="S2144" s="9">
        <f t="shared" si="336"/>
        <v>11.175000000000001</v>
      </c>
      <c r="T2144" s="9">
        <f t="shared" si="337"/>
        <v>10.375</v>
      </c>
      <c r="U2144" s="8">
        <f t="shared" si="338"/>
        <v>10.508333333333335</v>
      </c>
      <c r="V2144" s="8">
        <f t="shared" si="339"/>
        <v>10.475000000000001</v>
      </c>
    </row>
    <row r="2145" spans="1:22" ht="13.5" x14ac:dyDescent="0.25">
      <c r="A2145" s="3">
        <f>RSI!A2145</f>
        <v>45128</v>
      </c>
      <c r="B2145" s="2">
        <f>RSI!B2145</f>
        <v>1.5754999999999999</v>
      </c>
      <c r="C2145" s="2">
        <f>RSI!I2145</f>
        <v>35.321541528229488</v>
      </c>
      <c r="D2145" s="2">
        <f>MACD!E2145</f>
        <v>8.4770929605489487E-2</v>
      </c>
      <c r="E2145" s="2">
        <f>MACD!F2145</f>
        <v>5.0239143447598208E-2</v>
      </c>
      <c r="F2145" s="2">
        <f>'Moving Avg'!D2145</f>
        <v>1.6430399999999998</v>
      </c>
      <c r="G2145" s="2">
        <f>'Moving Avg'!F2145</f>
        <v>1.75041</v>
      </c>
      <c r="H2145" s="2">
        <f>'Moving Avg'!G2145</f>
        <v>1.5873220000000003</v>
      </c>
      <c r="I2145" s="2">
        <f>'Moving Avg'!H2145</f>
        <v>1.820417499999998</v>
      </c>
      <c r="J2145" s="6" t="str">
        <f>OBV!F2145</f>
        <v>BEARISH</v>
      </c>
      <c r="K2145" s="6" t="str">
        <f>OBV!G2145</f>
        <v>STRONG</v>
      </c>
      <c r="L2145" s="6" t="str">
        <f>OBV!H2145</f>
        <v>CONFIRMED BEARISH</v>
      </c>
      <c r="M2145" s="8">
        <f t="shared" si="330"/>
        <v>25</v>
      </c>
      <c r="N2145" s="8">
        <f t="shared" si="331"/>
        <v>0</v>
      </c>
      <c r="O2145" s="8">
        <f t="shared" si="332"/>
        <v>0</v>
      </c>
      <c r="P2145" s="8">
        <f t="shared" si="333"/>
        <v>33</v>
      </c>
      <c r="Q2145" s="9">
        <f t="shared" si="334"/>
        <v>13.7</v>
      </c>
      <c r="R2145" s="9">
        <f t="shared" si="335"/>
        <v>13.25</v>
      </c>
      <c r="S2145" s="9">
        <f t="shared" si="336"/>
        <v>18.600000000000001</v>
      </c>
      <c r="T2145" s="9">
        <f t="shared" si="337"/>
        <v>14.5</v>
      </c>
      <c r="U2145" s="8">
        <f t="shared" si="338"/>
        <v>15.183333333333332</v>
      </c>
      <c r="V2145" s="8">
        <f t="shared" si="339"/>
        <v>15.012499999999999</v>
      </c>
    </row>
    <row r="2146" spans="1:22" ht="13.5" x14ac:dyDescent="0.25">
      <c r="A2146" s="3">
        <f>RSI!A2146</f>
        <v>45131</v>
      </c>
      <c r="B2146" s="2">
        <f>RSI!B2146</f>
        <v>1.5099</v>
      </c>
      <c r="C2146" s="2">
        <f>RSI!I2146</f>
        <v>30.309016884242922</v>
      </c>
      <c r="D2146" s="2">
        <f>MACD!E2146</f>
        <v>9.8868647231837636E-2</v>
      </c>
      <c r="E2146" s="2">
        <f>MACD!F2146</f>
        <v>5.9965044204446101E-2</v>
      </c>
      <c r="F2146" s="2">
        <f>'Moving Avg'!D2146</f>
        <v>1.6111599999999999</v>
      </c>
      <c r="G2146" s="2">
        <f>'Moving Avg'!F2146</f>
        <v>1.7349400000000004</v>
      </c>
      <c r="H2146" s="2">
        <f>'Moving Avg'!G2146</f>
        <v>1.59145</v>
      </c>
      <c r="I2146" s="2">
        <f>'Moving Avg'!H2146</f>
        <v>1.8146034999999983</v>
      </c>
      <c r="J2146" s="6" t="str">
        <f>OBV!F2146</f>
        <v>BEARISH</v>
      </c>
      <c r="K2146" s="6" t="str">
        <f>OBV!G2146</f>
        <v>STRONG</v>
      </c>
      <c r="L2146" s="6" t="str">
        <f>OBV!H2146</f>
        <v>CONFIRMED BEARISH</v>
      </c>
      <c r="M2146" s="8">
        <f t="shared" si="330"/>
        <v>25</v>
      </c>
      <c r="N2146" s="8">
        <f t="shared" si="331"/>
        <v>0</v>
      </c>
      <c r="O2146" s="8">
        <f t="shared" si="332"/>
        <v>0</v>
      </c>
      <c r="P2146" s="8">
        <f t="shared" si="333"/>
        <v>33</v>
      </c>
      <c r="Q2146" s="9">
        <f t="shared" si="334"/>
        <v>13.7</v>
      </c>
      <c r="R2146" s="9">
        <f t="shared" si="335"/>
        <v>13.25</v>
      </c>
      <c r="S2146" s="9">
        <f t="shared" si="336"/>
        <v>18.600000000000001</v>
      </c>
      <c r="T2146" s="9">
        <f t="shared" si="337"/>
        <v>14.5</v>
      </c>
      <c r="U2146" s="8">
        <f t="shared" si="338"/>
        <v>15.183333333333332</v>
      </c>
      <c r="V2146" s="8">
        <f t="shared" si="339"/>
        <v>15.012499999999999</v>
      </c>
    </row>
    <row r="2147" spans="1:22" ht="13.5" x14ac:dyDescent="0.25">
      <c r="A2147" s="3">
        <f>RSI!A2147</f>
        <v>45133</v>
      </c>
      <c r="B2147" s="2">
        <f>RSI!B2147</f>
        <v>1.5567</v>
      </c>
      <c r="C2147" s="2">
        <f>RSI!I2147</f>
        <v>37.160381900480708</v>
      </c>
      <c r="D2147" s="2">
        <f>MACD!E2147</f>
        <v>0.10841906819570779</v>
      </c>
      <c r="E2147" s="2">
        <f>MACD!F2147</f>
        <v>6.9655849002698444E-2</v>
      </c>
      <c r="F2147" s="2">
        <f>'Moving Avg'!D2147</f>
        <v>1.5792600000000001</v>
      </c>
      <c r="G2147" s="2">
        <f>'Moving Avg'!F2147</f>
        <v>1.7255600000000004</v>
      </c>
      <c r="H2147" s="2">
        <f>'Moving Avg'!G2147</f>
        <v>1.5965140000000002</v>
      </c>
      <c r="I2147" s="2">
        <f>'Moving Avg'!H2147</f>
        <v>1.8090699999999982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0</v>
      </c>
      <c r="P2147" s="8">
        <f t="shared" si="333"/>
        <v>33</v>
      </c>
      <c r="Q2147" s="9">
        <f t="shared" si="334"/>
        <v>13.7</v>
      </c>
      <c r="R2147" s="9">
        <f t="shared" si="335"/>
        <v>13.25</v>
      </c>
      <c r="S2147" s="9">
        <f t="shared" si="336"/>
        <v>18.600000000000001</v>
      </c>
      <c r="T2147" s="9">
        <f t="shared" si="337"/>
        <v>14.5</v>
      </c>
      <c r="U2147" s="8">
        <f t="shared" si="338"/>
        <v>15.183333333333332</v>
      </c>
      <c r="V2147" s="8">
        <f t="shared" si="339"/>
        <v>15.012499999999999</v>
      </c>
    </row>
    <row r="2148" spans="1:22" ht="13.5" x14ac:dyDescent="0.25">
      <c r="A2148" s="3">
        <f>RSI!A2148</f>
        <v>45134</v>
      </c>
      <c r="B2148" s="2">
        <f>RSI!B2148</f>
        <v>1.6</v>
      </c>
      <c r="C2148" s="2">
        <f>RSI!I2148</f>
        <v>42.766679931714677</v>
      </c>
      <c r="D2148" s="2">
        <f>MACD!E2148</f>
        <v>0.11402388156403087</v>
      </c>
      <c r="E2148" s="2">
        <f>MACD!F2148</f>
        <v>7.852945551496493E-2</v>
      </c>
      <c r="F2148" s="2">
        <f>'Moving Avg'!D2148</f>
        <v>1.5672800000000002</v>
      </c>
      <c r="G2148" s="2">
        <f>'Moving Avg'!F2148</f>
        <v>1.7150600000000005</v>
      </c>
      <c r="H2148" s="2">
        <f>'Moving Avg'!G2148</f>
        <v>1.60188</v>
      </c>
      <c r="I2148" s="2">
        <f>'Moving Avg'!H2148</f>
        <v>1.8037999999999983</v>
      </c>
      <c r="J2148" s="6" t="str">
        <f>OBV!F2148</f>
        <v>BEARISH</v>
      </c>
      <c r="K2148" s="6" t="str">
        <f>OBV!G2148</f>
        <v>STRONG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0</v>
      </c>
      <c r="P2148" s="8">
        <f t="shared" si="333"/>
        <v>33</v>
      </c>
      <c r="Q2148" s="9">
        <f t="shared" si="334"/>
        <v>13.7</v>
      </c>
      <c r="R2148" s="9">
        <f t="shared" si="335"/>
        <v>13.25</v>
      </c>
      <c r="S2148" s="9">
        <f t="shared" si="336"/>
        <v>18.600000000000001</v>
      </c>
      <c r="T2148" s="9">
        <f t="shared" si="337"/>
        <v>14.5</v>
      </c>
      <c r="U2148" s="8">
        <f t="shared" si="338"/>
        <v>15.183333333333332</v>
      </c>
      <c r="V2148" s="8">
        <f t="shared" si="339"/>
        <v>15.012499999999999</v>
      </c>
    </row>
    <row r="2149" spans="1:22" ht="13.5" x14ac:dyDescent="0.25">
      <c r="A2149" s="3">
        <f>RSI!A2149</f>
        <v>45135</v>
      </c>
      <c r="B2149" s="2">
        <f>RSI!B2149</f>
        <v>1.63</v>
      </c>
      <c r="C2149" s="2">
        <f>RSI!I2149</f>
        <v>46.338761580500318</v>
      </c>
      <c r="D2149" s="2">
        <f>MACD!E2149</f>
        <v>0.11696527230486486</v>
      </c>
      <c r="E2149" s="2">
        <f>MACD!F2149</f>
        <v>8.621661887294492E-2</v>
      </c>
      <c r="F2149" s="2">
        <f>'Moving Avg'!D2149</f>
        <v>1.5744200000000002</v>
      </c>
      <c r="G2149" s="2">
        <f>'Moving Avg'!F2149</f>
        <v>1.7060600000000004</v>
      </c>
      <c r="H2149" s="2">
        <f>'Moving Avg'!G2149</f>
        <v>1.6089720000000001</v>
      </c>
      <c r="I2149" s="2">
        <f>'Moving Avg'!H2149</f>
        <v>1.7986799999999983</v>
      </c>
      <c r="J2149" s="6" t="str">
        <f>OBV!F2149</f>
        <v>BEARISH</v>
      </c>
      <c r="K2149" s="6" t="str">
        <f>OBV!G2149</f>
        <v>STRONG</v>
      </c>
      <c r="L2149" s="6" t="str">
        <f>OBV!H2149</f>
        <v>CONFIRMED BEARISH</v>
      </c>
      <c r="M2149" s="8">
        <f t="shared" si="330"/>
        <v>25</v>
      </c>
      <c r="N2149" s="8">
        <f t="shared" si="331"/>
        <v>0</v>
      </c>
      <c r="O2149" s="8">
        <f t="shared" si="332"/>
        <v>0</v>
      </c>
      <c r="P2149" s="8">
        <f t="shared" si="333"/>
        <v>33</v>
      </c>
      <c r="Q2149" s="9">
        <f t="shared" si="334"/>
        <v>13.7</v>
      </c>
      <c r="R2149" s="9">
        <f t="shared" si="335"/>
        <v>13.25</v>
      </c>
      <c r="S2149" s="9">
        <f t="shared" si="336"/>
        <v>18.600000000000001</v>
      </c>
      <c r="T2149" s="9">
        <f t="shared" si="337"/>
        <v>14.5</v>
      </c>
      <c r="U2149" s="8">
        <f t="shared" si="338"/>
        <v>15.183333333333332</v>
      </c>
      <c r="V2149" s="8">
        <f t="shared" si="339"/>
        <v>15.012499999999999</v>
      </c>
    </row>
    <row r="2150" spans="1:22" ht="13.5" x14ac:dyDescent="0.25">
      <c r="A2150" s="3">
        <f>RSI!A2150</f>
        <v>45138</v>
      </c>
      <c r="B2150" s="2">
        <f>RSI!B2150</f>
        <v>1.63</v>
      </c>
      <c r="C2150" s="2">
        <f>RSI!I2150</f>
        <v>46.338761580500325</v>
      </c>
      <c r="D2150" s="2">
        <f>MACD!E2150</f>
        <v>0.10812829613537733</v>
      </c>
      <c r="E2150" s="2">
        <f>MACD!F2150</f>
        <v>9.0598954325431413E-2</v>
      </c>
      <c r="F2150" s="2">
        <f>'Moving Avg'!D2150</f>
        <v>1.5853200000000001</v>
      </c>
      <c r="G2150" s="2">
        <f>'Moving Avg'!F2150</f>
        <v>1.6970600000000005</v>
      </c>
      <c r="H2150" s="2">
        <f>'Moving Avg'!G2150</f>
        <v>1.6162519999999998</v>
      </c>
      <c r="I2150" s="2">
        <f>'Moving Avg'!H2150</f>
        <v>1.7941229999999981</v>
      </c>
      <c r="J2150" s="6" t="str">
        <f>OBV!F2150</f>
        <v>BEARISH</v>
      </c>
      <c r="K2150" s="6" t="str">
        <f>OBV!G2150</f>
        <v>STRONG</v>
      </c>
      <c r="L2150" s="6" t="str">
        <f>OBV!H2150</f>
        <v>CONFIRMED BEARISH</v>
      </c>
      <c r="M2150" s="8">
        <f t="shared" si="330"/>
        <v>25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13.7</v>
      </c>
      <c r="R2150" s="9">
        <f t="shared" si="335"/>
        <v>13.25</v>
      </c>
      <c r="S2150" s="9">
        <f t="shared" si="336"/>
        <v>18.600000000000001</v>
      </c>
      <c r="T2150" s="9">
        <f t="shared" si="337"/>
        <v>14.5</v>
      </c>
      <c r="U2150" s="8">
        <f t="shared" si="338"/>
        <v>15.183333333333332</v>
      </c>
      <c r="V2150" s="8">
        <f t="shared" si="339"/>
        <v>15.012499999999999</v>
      </c>
    </row>
    <row r="2151" spans="1:22" ht="13.5" x14ac:dyDescent="0.25">
      <c r="A2151" s="3">
        <f>RSI!A2151</f>
        <v>45139</v>
      </c>
      <c r="B2151" s="2">
        <f>RSI!B2151</f>
        <v>1.7</v>
      </c>
      <c r="C2151" s="2">
        <f>RSI!I2151</f>
        <v>54.092363861919011</v>
      </c>
      <c r="D2151" s="2">
        <f>MACD!E2151</f>
        <v>8.9893305733238948E-2</v>
      </c>
      <c r="E2151" s="2">
        <f>MACD!F2151</f>
        <v>9.045782460699292E-2</v>
      </c>
      <c r="F2151" s="2">
        <f>'Moving Avg'!D2151</f>
        <v>1.62334</v>
      </c>
      <c r="G2151" s="2">
        <f>'Moving Avg'!F2151</f>
        <v>1.6915600000000004</v>
      </c>
      <c r="H2151" s="2">
        <f>'Moving Avg'!G2151</f>
        <v>1.6260560000000002</v>
      </c>
      <c r="I2151" s="2">
        <f>'Moving Avg'!H2151</f>
        <v>1.7901969999999985</v>
      </c>
      <c r="J2151" s="6" t="str">
        <f>OBV!F2151</f>
        <v>BEARISH</v>
      </c>
      <c r="K2151" s="6" t="str">
        <f>OBV!G2151</f>
        <v>STRONG</v>
      </c>
      <c r="L2151" s="6" t="str">
        <f>OBV!H2151</f>
        <v>BEARISH DIVERGENCE</v>
      </c>
      <c r="M2151" s="8">
        <f t="shared" si="330"/>
        <v>25</v>
      </c>
      <c r="N2151" s="8">
        <f t="shared" si="331"/>
        <v>45</v>
      </c>
      <c r="O2151" s="8">
        <f t="shared" si="332"/>
        <v>0</v>
      </c>
      <c r="P2151" s="8">
        <f t="shared" si="333"/>
        <v>33</v>
      </c>
      <c r="Q2151" s="9">
        <f t="shared" si="334"/>
        <v>29.45</v>
      </c>
      <c r="R2151" s="9">
        <f t="shared" si="335"/>
        <v>22.25</v>
      </c>
      <c r="S2151" s="9">
        <f t="shared" si="336"/>
        <v>25.35</v>
      </c>
      <c r="T2151" s="9">
        <f t="shared" si="337"/>
        <v>25.75</v>
      </c>
      <c r="U2151" s="8">
        <f t="shared" si="338"/>
        <v>25.683333333333337</v>
      </c>
      <c r="V2151" s="8">
        <f t="shared" si="339"/>
        <v>25.700000000000003</v>
      </c>
    </row>
    <row r="2152" spans="1:22" ht="13.5" x14ac:dyDescent="0.25">
      <c r="A2152" s="3">
        <f>RSI!A2152</f>
        <v>45140</v>
      </c>
      <c r="B2152" s="2">
        <f>RSI!B2152</f>
        <v>1.74</v>
      </c>
      <c r="C2152" s="2">
        <f>RSI!I2152</f>
        <v>57.841051341737241</v>
      </c>
      <c r="D2152" s="2">
        <f>MACD!E2152</f>
        <v>7.8484771307253398E-2</v>
      </c>
      <c r="E2152" s="2">
        <f>MACD!F2152</f>
        <v>8.8063213947045013E-2</v>
      </c>
      <c r="F2152" s="2">
        <f>'Moving Avg'!D2152</f>
        <v>1.6599999999999997</v>
      </c>
      <c r="G2152" s="2">
        <f>'Moving Avg'!F2152</f>
        <v>1.6880600000000006</v>
      </c>
      <c r="H2152" s="2">
        <f>'Moving Avg'!G2152</f>
        <v>1.6375979999999997</v>
      </c>
      <c r="I2152" s="2">
        <f>'Moving Avg'!H2152</f>
        <v>1.7859554999999989</v>
      </c>
      <c r="J2152" s="6" t="str">
        <f>OBV!F2152</f>
        <v>BEARISH</v>
      </c>
      <c r="K2152" s="6" t="str">
        <f>OBV!G2152</f>
        <v>STRONG</v>
      </c>
      <c r="L2152" s="6" t="str">
        <f>OBV!H2152</f>
        <v>BEARISH DIVERGENCE</v>
      </c>
      <c r="M2152" s="8">
        <f t="shared" si="330"/>
        <v>25</v>
      </c>
      <c r="N2152" s="8">
        <f t="shared" si="331"/>
        <v>45</v>
      </c>
      <c r="O2152" s="8">
        <f t="shared" si="332"/>
        <v>0</v>
      </c>
      <c r="P2152" s="8">
        <f t="shared" si="333"/>
        <v>33</v>
      </c>
      <c r="Q2152" s="9">
        <f t="shared" si="334"/>
        <v>29.45</v>
      </c>
      <c r="R2152" s="9">
        <f t="shared" si="335"/>
        <v>22.25</v>
      </c>
      <c r="S2152" s="9">
        <f t="shared" si="336"/>
        <v>25.35</v>
      </c>
      <c r="T2152" s="9">
        <f t="shared" si="337"/>
        <v>25.75</v>
      </c>
      <c r="U2152" s="8">
        <f t="shared" si="338"/>
        <v>25.683333333333337</v>
      </c>
      <c r="V2152" s="8">
        <f t="shared" si="339"/>
        <v>25.700000000000003</v>
      </c>
    </row>
    <row r="2153" spans="1:22" ht="13.5" x14ac:dyDescent="0.25">
      <c r="A2153" s="3">
        <f>RSI!A2153</f>
        <v>45141</v>
      </c>
      <c r="B2153" s="2">
        <f>RSI!B2153</f>
        <v>1.74</v>
      </c>
      <c r="C2153" s="2">
        <f>RSI!I2153</f>
        <v>57.841051341737241</v>
      </c>
      <c r="D2153" s="2">
        <f>MACD!E2153</f>
        <v>5.971928397854942E-2</v>
      </c>
      <c r="E2153" s="2">
        <f>MACD!F2153</f>
        <v>8.2394427953345908E-2</v>
      </c>
      <c r="F2153" s="2">
        <f>'Moving Avg'!D2153</f>
        <v>1.6879999999999999</v>
      </c>
      <c r="G2153" s="2">
        <f>'Moving Avg'!F2153</f>
        <v>1.68597</v>
      </c>
      <c r="H2153" s="2">
        <f>'Moving Avg'!G2153</f>
        <v>1.6482019999999995</v>
      </c>
      <c r="I2153" s="2">
        <f>'Moving Avg'!H2153</f>
        <v>1.7817139999999989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  <c r="M2153" s="8">
        <f t="shared" si="330"/>
        <v>25</v>
      </c>
      <c r="N2153" s="8">
        <f t="shared" si="331"/>
        <v>100</v>
      </c>
      <c r="O2153" s="8">
        <f t="shared" si="332"/>
        <v>0</v>
      </c>
      <c r="P2153" s="8">
        <f t="shared" si="333"/>
        <v>83.5</v>
      </c>
      <c r="Q2153" s="9">
        <f t="shared" si="334"/>
        <v>56.274999999999999</v>
      </c>
      <c r="R2153" s="9">
        <f t="shared" si="335"/>
        <v>45.875</v>
      </c>
      <c r="S2153" s="9">
        <f t="shared" si="336"/>
        <v>56.325000000000003</v>
      </c>
      <c r="T2153" s="9">
        <f t="shared" si="337"/>
        <v>52.125</v>
      </c>
      <c r="U2153" s="8">
        <f t="shared" si="338"/>
        <v>52.82500000000001</v>
      </c>
      <c r="V2153" s="8">
        <f t="shared" si="339"/>
        <v>52.650000000000006</v>
      </c>
    </row>
    <row r="2154" spans="1:22" ht="13.5" x14ac:dyDescent="0.25">
      <c r="A2154" s="3">
        <f>RSI!A2154</f>
        <v>45142</v>
      </c>
      <c r="B2154" s="2">
        <f>RSI!B2154</f>
        <v>1.79</v>
      </c>
      <c r="C2154" s="2">
        <f>RSI!I2154</f>
        <v>62.303513610758664</v>
      </c>
      <c r="D2154" s="2">
        <f>MACD!E2154</f>
        <v>2.9627585541775137E-2</v>
      </c>
      <c r="E2154" s="2">
        <f>MACD!F2154</f>
        <v>7.1841059471031754E-2</v>
      </c>
      <c r="F2154" s="2">
        <f>'Moving Avg'!D2154</f>
        <v>1.7200000000000002</v>
      </c>
      <c r="G2154" s="2">
        <f>'Moving Avg'!F2154</f>
        <v>1.6863800000000002</v>
      </c>
      <c r="H2154" s="2">
        <f>'Moving Avg'!G2154</f>
        <v>1.6590559999999996</v>
      </c>
      <c r="I2154" s="2">
        <f>'Moving Avg'!H2154</f>
        <v>1.778284999999999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  <c r="M2154" s="8">
        <f t="shared" si="330"/>
        <v>25</v>
      </c>
      <c r="N2154" s="8">
        <f t="shared" si="331"/>
        <v>100</v>
      </c>
      <c r="O2154" s="8">
        <f t="shared" si="332"/>
        <v>0</v>
      </c>
      <c r="P2154" s="8">
        <f t="shared" si="333"/>
        <v>83.5</v>
      </c>
      <c r="Q2154" s="9">
        <f t="shared" si="334"/>
        <v>56.274999999999999</v>
      </c>
      <c r="R2154" s="9">
        <f t="shared" si="335"/>
        <v>45.875</v>
      </c>
      <c r="S2154" s="9">
        <f t="shared" si="336"/>
        <v>56.325000000000003</v>
      </c>
      <c r="T2154" s="9">
        <f t="shared" si="337"/>
        <v>52.125</v>
      </c>
      <c r="U2154" s="8">
        <f t="shared" si="338"/>
        <v>52.82500000000001</v>
      </c>
      <c r="V2154" s="8">
        <f t="shared" si="339"/>
        <v>52.650000000000006</v>
      </c>
    </row>
    <row r="2155" spans="1:22" ht="13.5" x14ac:dyDescent="0.25">
      <c r="A2155" s="3">
        <f>RSI!A2155</f>
        <v>45145</v>
      </c>
      <c r="B2155" s="2">
        <f>RSI!B2155</f>
        <v>1.82</v>
      </c>
      <c r="C2155" s="2">
        <f>RSI!I2155</f>
        <v>64.716695053674641</v>
      </c>
      <c r="D2155" s="2">
        <f>MACD!E2155</f>
        <v>-1.6308971142933171E-3</v>
      </c>
      <c r="E2155" s="2">
        <f>MACD!F2155</f>
        <v>5.7146668153966747E-2</v>
      </c>
      <c r="F2155" s="2">
        <f>'Moving Avg'!D2155</f>
        <v>1.7579999999999998</v>
      </c>
      <c r="G2155" s="2">
        <f>'Moving Avg'!F2155</f>
        <v>1.6882899999999996</v>
      </c>
      <c r="H2155" s="2">
        <f>'Moving Avg'!G2155</f>
        <v>1.6695719999999996</v>
      </c>
      <c r="I2155" s="2">
        <f>'Moving Avg'!H2155</f>
        <v>1.7747244999999996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  <c r="M2155" s="8">
        <f t="shared" si="330"/>
        <v>25</v>
      </c>
      <c r="N2155" s="8">
        <f t="shared" si="331"/>
        <v>100</v>
      </c>
      <c r="O2155" s="8">
        <f t="shared" si="332"/>
        <v>0</v>
      </c>
      <c r="P2155" s="8">
        <f t="shared" si="333"/>
        <v>83.5</v>
      </c>
      <c r="Q2155" s="9">
        <f t="shared" si="334"/>
        <v>56.274999999999999</v>
      </c>
      <c r="R2155" s="9">
        <f t="shared" si="335"/>
        <v>45.875</v>
      </c>
      <c r="S2155" s="9">
        <f t="shared" si="336"/>
        <v>56.325000000000003</v>
      </c>
      <c r="T2155" s="9">
        <f t="shared" si="337"/>
        <v>52.125</v>
      </c>
      <c r="U2155" s="8">
        <f t="shared" si="338"/>
        <v>52.82500000000001</v>
      </c>
      <c r="V2155" s="8">
        <f t="shared" si="339"/>
        <v>52.650000000000006</v>
      </c>
    </row>
    <row r="2156" spans="1:22" ht="13.5" x14ac:dyDescent="0.25">
      <c r="A2156" s="3">
        <f>RSI!A2156</f>
        <v>45146</v>
      </c>
      <c r="B2156" s="2">
        <f>RSI!B2156</f>
        <v>1.82</v>
      </c>
      <c r="C2156" s="2">
        <f>RSI!I2156</f>
        <v>64.716695053674641</v>
      </c>
      <c r="D2156" s="2">
        <f>MACD!E2156</f>
        <v>-3.8981208060052897E-2</v>
      </c>
      <c r="E2156" s="2">
        <f>MACD!F2156</f>
        <v>3.7921092911162815E-2</v>
      </c>
      <c r="F2156" s="2">
        <f>'Moving Avg'!D2156</f>
        <v>1.782</v>
      </c>
      <c r="G2156" s="2">
        <f>'Moving Avg'!F2156</f>
        <v>1.6901999999999997</v>
      </c>
      <c r="H2156" s="2">
        <f>'Moving Avg'!G2156</f>
        <v>1.6793379999999993</v>
      </c>
      <c r="I2156" s="2">
        <f>'Moving Avg'!H2156</f>
        <v>1.7709764999999995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  <c r="M2156" s="8">
        <f t="shared" si="330"/>
        <v>25</v>
      </c>
      <c r="N2156" s="8">
        <f t="shared" si="331"/>
        <v>100</v>
      </c>
      <c r="O2156" s="8">
        <f t="shared" si="332"/>
        <v>50</v>
      </c>
      <c r="P2156" s="8">
        <f t="shared" si="333"/>
        <v>83.5</v>
      </c>
      <c r="Q2156" s="9">
        <f t="shared" si="334"/>
        <v>63.774999999999999</v>
      </c>
      <c r="R2156" s="9">
        <f t="shared" si="335"/>
        <v>63.375</v>
      </c>
      <c r="S2156" s="9">
        <f t="shared" si="336"/>
        <v>68.825000000000003</v>
      </c>
      <c r="T2156" s="9">
        <f t="shared" si="337"/>
        <v>64.625</v>
      </c>
      <c r="U2156" s="8">
        <f t="shared" si="338"/>
        <v>65.325000000000003</v>
      </c>
      <c r="V2156" s="8">
        <f t="shared" si="339"/>
        <v>65.150000000000006</v>
      </c>
    </row>
    <row r="2157" spans="1:22" ht="13.5" x14ac:dyDescent="0.25">
      <c r="A2157" s="3">
        <f>RSI!A2157</f>
        <v>45147</v>
      </c>
      <c r="B2157" s="2">
        <f>RSI!B2157</f>
        <v>1.74</v>
      </c>
      <c r="C2157" s="2">
        <f>RSI!I2157</f>
        <v>54.021394479394466</v>
      </c>
      <c r="D2157" s="2">
        <f>MACD!E2157</f>
        <v>-5.8208019108040743E-2</v>
      </c>
      <c r="E2157" s="2">
        <f>MACD!F2157</f>
        <v>1.8695270507322104E-2</v>
      </c>
      <c r="F2157" s="2">
        <f>'Moving Avg'!D2157</f>
        <v>1.782</v>
      </c>
      <c r="G2157" s="2">
        <f>'Moving Avg'!F2157</f>
        <v>1.68811</v>
      </c>
      <c r="H2157" s="2">
        <f>'Moving Avg'!G2157</f>
        <v>1.6863799999999991</v>
      </c>
      <c r="I2157" s="2">
        <f>'Moving Avg'!H2157</f>
        <v>1.7673915</v>
      </c>
      <c r="J2157" s="6" t="str">
        <f>OBV!F2157</f>
        <v>BULLISH</v>
      </c>
      <c r="K2157" s="6" t="str">
        <f>OBV!G2157</f>
        <v>NEUTRAL</v>
      </c>
      <c r="L2157" s="6" t="str">
        <f>OBV!H2157</f>
        <v>NEUTRAL</v>
      </c>
      <c r="M2157" s="8">
        <f t="shared" si="330"/>
        <v>25</v>
      </c>
      <c r="N2157" s="8">
        <f t="shared" si="331"/>
        <v>100</v>
      </c>
      <c r="O2157" s="8">
        <f t="shared" si="332"/>
        <v>50</v>
      </c>
      <c r="P2157" s="8">
        <f t="shared" si="333"/>
        <v>49.5</v>
      </c>
      <c r="Q2157" s="9">
        <f t="shared" si="334"/>
        <v>58.674999999999997</v>
      </c>
      <c r="R2157" s="9">
        <f t="shared" si="335"/>
        <v>54.875</v>
      </c>
      <c r="S2157" s="9">
        <f t="shared" si="336"/>
        <v>53.525000000000006</v>
      </c>
      <c r="T2157" s="9">
        <f t="shared" si="337"/>
        <v>56.125</v>
      </c>
      <c r="U2157" s="8">
        <f t="shared" si="338"/>
        <v>55.691666666666663</v>
      </c>
      <c r="V2157" s="8">
        <f t="shared" si="339"/>
        <v>55.8</v>
      </c>
    </row>
    <row r="2158" spans="1:22" ht="13.5" x14ac:dyDescent="0.25">
      <c r="A2158" s="3">
        <f>RSI!A2158</f>
        <v>45148</v>
      </c>
      <c r="B2158" s="2">
        <f>RSI!B2158</f>
        <v>1.68</v>
      </c>
      <c r="C2158" s="2">
        <f>RSI!I2158</f>
        <v>47.65968570205721</v>
      </c>
      <c r="D2158" s="2">
        <f>MACD!E2158</f>
        <v>-6.3591326691415428E-2</v>
      </c>
      <c r="E2158" s="2">
        <f>MACD!F2158</f>
        <v>2.2379510675745971E-3</v>
      </c>
      <c r="F2158" s="2">
        <f>'Moving Avg'!D2158</f>
        <v>1.7700000000000002</v>
      </c>
      <c r="G2158" s="2">
        <f>'Moving Avg'!F2158</f>
        <v>1.6830199999999997</v>
      </c>
      <c r="H2158" s="2">
        <f>'Moving Avg'!G2158</f>
        <v>1.691657999999999</v>
      </c>
      <c r="I2158" s="2">
        <f>'Moving Avg'!H2158</f>
        <v>1.7629905000000006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25</v>
      </c>
      <c r="N2158" s="8">
        <f t="shared" si="331"/>
        <v>100</v>
      </c>
      <c r="O2158" s="8">
        <f t="shared" si="332"/>
        <v>50</v>
      </c>
      <c r="P2158" s="8">
        <f t="shared" si="333"/>
        <v>16.5</v>
      </c>
      <c r="Q2158" s="9">
        <f t="shared" si="334"/>
        <v>53.725000000000001</v>
      </c>
      <c r="R2158" s="9">
        <f t="shared" si="335"/>
        <v>46.625</v>
      </c>
      <c r="S2158" s="9">
        <f t="shared" si="336"/>
        <v>38.674999999999997</v>
      </c>
      <c r="T2158" s="9">
        <f t="shared" si="337"/>
        <v>47.875</v>
      </c>
      <c r="U2158" s="8">
        <f t="shared" si="338"/>
        <v>46.341666666666661</v>
      </c>
      <c r="V2158" s="8">
        <f t="shared" si="339"/>
        <v>46.724999999999994</v>
      </c>
    </row>
    <row r="2159" spans="1:22" ht="13.5" x14ac:dyDescent="0.25">
      <c r="A2159" s="3">
        <f>RSI!A2159</f>
        <v>45149</v>
      </c>
      <c r="B2159" s="2">
        <f>RSI!B2159</f>
        <v>1.68</v>
      </c>
      <c r="C2159" s="2">
        <f>RSI!I2159</f>
        <v>47.65968570205721</v>
      </c>
      <c r="D2159" s="2">
        <f>MACD!E2159</f>
        <v>-6.338062663062427E-2</v>
      </c>
      <c r="E2159" s="2">
        <f>MACD!F2159</f>
        <v>-1.0885764472065176E-2</v>
      </c>
      <c r="F2159" s="2">
        <f>'Moving Avg'!D2159</f>
        <v>1.748</v>
      </c>
      <c r="G2159" s="2">
        <f>'Moving Avg'!F2159</f>
        <v>1.6779299999999995</v>
      </c>
      <c r="H2159" s="2">
        <f>'Moving Avg'!G2159</f>
        <v>1.6971239999999992</v>
      </c>
      <c r="I2159" s="2">
        <f>'Moving Avg'!H2159</f>
        <v>1.7585895000000002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25</v>
      </c>
      <c r="N2159" s="8">
        <f t="shared" si="331"/>
        <v>100</v>
      </c>
      <c r="O2159" s="8">
        <f t="shared" si="332"/>
        <v>0</v>
      </c>
      <c r="P2159" s="8">
        <f t="shared" si="333"/>
        <v>16.5</v>
      </c>
      <c r="Q2159" s="9">
        <f t="shared" si="334"/>
        <v>46.225000000000001</v>
      </c>
      <c r="R2159" s="9">
        <f t="shared" si="335"/>
        <v>29.125</v>
      </c>
      <c r="S2159" s="9">
        <f t="shared" si="336"/>
        <v>26.175000000000001</v>
      </c>
      <c r="T2159" s="9">
        <f t="shared" si="337"/>
        <v>35.375</v>
      </c>
      <c r="U2159" s="8">
        <f t="shared" si="338"/>
        <v>33.841666666666661</v>
      </c>
      <c r="V2159" s="8">
        <f t="shared" si="339"/>
        <v>34.224999999999994</v>
      </c>
    </row>
    <row r="2160" spans="1:22" ht="13.5" x14ac:dyDescent="0.25">
      <c r="A2160" s="3">
        <f>RSI!A2160</f>
        <v>45152</v>
      </c>
      <c r="B2160" s="2">
        <f>RSI!B2160</f>
        <v>1.67</v>
      </c>
      <c r="C2160" s="2">
        <f>RSI!I2160</f>
        <v>46.598961810088937</v>
      </c>
      <c r="D2160" s="2">
        <f>MACD!E2160</f>
        <v>-6.2322321721108409E-2</v>
      </c>
      <c r="E2160" s="2">
        <f>MACD!F2160</f>
        <v>-2.1173075921873823E-2</v>
      </c>
      <c r="F2160" s="2">
        <f>'Moving Avg'!D2160</f>
        <v>1.718</v>
      </c>
      <c r="G2160" s="2">
        <f>'Moving Avg'!F2160</f>
        <v>1.6760899999999996</v>
      </c>
      <c r="H2160" s="2">
        <f>'Moving Avg'!G2160</f>
        <v>1.7023899999999992</v>
      </c>
      <c r="I2160" s="2">
        <f>'Moving Avg'!H2160</f>
        <v>1.7541385000000007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25</v>
      </c>
      <c r="N2160" s="8">
        <f t="shared" si="331"/>
        <v>100</v>
      </c>
      <c r="O2160" s="8">
        <f t="shared" si="332"/>
        <v>0</v>
      </c>
      <c r="P2160" s="8">
        <f t="shared" si="333"/>
        <v>16.5</v>
      </c>
      <c r="Q2160" s="9">
        <f t="shared" si="334"/>
        <v>46.225000000000001</v>
      </c>
      <c r="R2160" s="9">
        <f t="shared" si="335"/>
        <v>29.125</v>
      </c>
      <c r="S2160" s="9">
        <f t="shared" si="336"/>
        <v>26.175000000000001</v>
      </c>
      <c r="T2160" s="9">
        <f t="shared" si="337"/>
        <v>35.375</v>
      </c>
      <c r="U2160" s="8">
        <f t="shared" si="338"/>
        <v>33.841666666666661</v>
      </c>
      <c r="V2160" s="8">
        <f t="shared" si="339"/>
        <v>34.224999999999994</v>
      </c>
    </row>
    <row r="2161" spans="1:22" ht="13.5" x14ac:dyDescent="0.25">
      <c r="A2161" s="3">
        <f>RSI!A2161</f>
        <v>45153</v>
      </c>
      <c r="B2161" s="2">
        <f>RSI!B2161</f>
        <v>1.74</v>
      </c>
      <c r="C2161" s="2">
        <f>RSI!I2161</f>
        <v>54.271224629036787</v>
      </c>
      <c r="D2161" s="2">
        <f>MACD!E2161</f>
        <v>-5.5654734436204389E-2</v>
      </c>
      <c r="E2161" s="2">
        <f>MACD!F2161</f>
        <v>-2.8069407624739938E-2</v>
      </c>
      <c r="F2161" s="2">
        <f>'Moving Avg'!D2161</f>
        <v>1.702</v>
      </c>
      <c r="G2161" s="2">
        <f>'Moving Avg'!F2161</f>
        <v>1.6796249999999997</v>
      </c>
      <c r="H2161" s="2">
        <f>'Moving Avg'!G2161</f>
        <v>1.7079299999999993</v>
      </c>
      <c r="I2161" s="2">
        <f>'Moving Avg'!H2161</f>
        <v>1.750037500000001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100</v>
      </c>
      <c r="O2161" s="8">
        <f t="shared" si="332"/>
        <v>0</v>
      </c>
      <c r="P2161" s="8">
        <f t="shared" si="333"/>
        <v>16.5</v>
      </c>
      <c r="Q2161" s="9">
        <f t="shared" si="334"/>
        <v>46.225000000000001</v>
      </c>
      <c r="R2161" s="9">
        <f t="shared" si="335"/>
        <v>29.125</v>
      </c>
      <c r="S2161" s="9">
        <f t="shared" si="336"/>
        <v>26.175000000000001</v>
      </c>
      <c r="T2161" s="9">
        <f t="shared" si="337"/>
        <v>35.375</v>
      </c>
      <c r="U2161" s="8">
        <f t="shared" si="338"/>
        <v>33.841666666666661</v>
      </c>
      <c r="V2161" s="8">
        <f t="shared" si="339"/>
        <v>34.224999999999994</v>
      </c>
    </row>
    <row r="2162" spans="1:22" ht="13.5" x14ac:dyDescent="0.25">
      <c r="A2162" s="3">
        <f>RSI!A2162</f>
        <v>45154</v>
      </c>
      <c r="B2162" s="2">
        <f>RSI!B2162</f>
        <v>1.74</v>
      </c>
      <c r="C2162" s="2">
        <f>RSI!I2162</f>
        <v>54.271224629036787</v>
      </c>
      <c r="D2162" s="2">
        <f>MACD!E2162</f>
        <v>-4.4098593578388634E-2</v>
      </c>
      <c r="E2162" s="2">
        <f>MACD!F2162</f>
        <v>-3.1275244815469679E-2</v>
      </c>
      <c r="F2162" s="2">
        <f>'Moving Avg'!D2162</f>
        <v>1.702</v>
      </c>
      <c r="G2162" s="2">
        <f>'Moving Avg'!F2162</f>
        <v>1.6808149999999995</v>
      </c>
      <c r="H2162" s="2">
        <f>'Moving Avg'!G2162</f>
        <v>1.7138459999999993</v>
      </c>
      <c r="I2162" s="2">
        <f>'Moving Avg'!H2162</f>
        <v>1.7459365000000011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  <c r="M2162" s="8">
        <f t="shared" si="330"/>
        <v>25</v>
      </c>
      <c r="N2162" s="8">
        <f t="shared" si="331"/>
        <v>45</v>
      </c>
      <c r="O2162" s="8">
        <f t="shared" si="332"/>
        <v>0</v>
      </c>
      <c r="P2162" s="8">
        <f t="shared" si="333"/>
        <v>16.5</v>
      </c>
      <c r="Q2162" s="9">
        <f t="shared" si="334"/>
        <v>26.975000000000001</v>
      </c>
      <c r="R2162" s="9">
        <f t="shared" si="335"/>
        <v>18.125</v>
      </c>
      <c r="S2162" s="9">
        <f t="shared" si="336"/>
        <v>17.925000000000001</v>
      </c>
      <c r="T2162" s="9">
        <f t="shared" si="337"/>
        <v>21.625</v>
      </c>
      <c r="U2162" s="8">
        <f t="shared" si="338"/>
        <v>21.008333333333336</v>
      </c>
      <c r="V2162" s="8">
        <f t="shared" si="339"/>
        <v>21.162500000000001</v>
      </c>
    </row>
    <row r="2163" spans="1:22" ht="13.5" x14ac:dyDescent="0.25">
      <c r="A2163" s="3">
        <f>RSI!A2163</f>
        <v>45155</v>
      </c>
      <c r="B2163" s="2">
        <f>RSI!B2163</f>
        <v>1.74</v>
      </c>
      <c r="C2163" s="2">
        <f>RSI!I2163</f>
        <v>54.271224629036794</v>
      </c>
      <c r="D2163" s="2">
        <f>MACD!E2163</f>
        <v>-3.4542088990887398E-2</v>
      </c>
      <c r="E2163" s="2">
        <f>MACD!F2163</f>
        <v>-3.1928613650553224E-2</v>
      </c>
      <c r="F2163" s="2">
        <f>'Moving Avg'!D2163</f>
        <v>1.714</v>
      </c>
      <c r="G2163" s="2">
        <f>'Moving Avg'!F2163</f>
        <v>1.6848199999999998</v>
      </c>
      <c r="H2163" s="2">
        <f>'Moving Avg'!G2163</f>
        <v>1.7208879999999991</v>
      </c>
      <c r="I2163" s="2">
        <f>'Moving Avg'!H2163</f>
        <v>1.7423980000000014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  <c r="M2163" s="8">
        <f t="shared" si="330"/>
        <v>25</v>
      </c>
      <c r="N2163" s="8">
        <f t="shared" si="331"/>
        <v>45</v>
      </c>
      <c r="O2163" s="8">
        <f t="shared" si="332"/>
        <v>0</v>
      </c>
      <c r="P2163" s="8">
        <f t="shared" si="333"/>
        <v>83.5</v>
      </c>
      <c r="Q2163" s="9">
        <f t="shared" si="334"/>
        <v>37.024999999999999</v>
      </c>
      <c r="R2163" s="9">
        <f t="shared" si="335"/>
        <v>34.875</v>
      </c>
      <c r="S2163" s="9">
        <f t="shared" si="336"/>
        <v>48.075000000000003</v>
      </c>
      <c r="T2163" s="9">
        <f t="shared" si="337"/>
        <v>38.375</v>
      </c>
      <c r="U2163" s="8">
        <f t="shared" si="338"/>
        <v>39.991666666666667</v>
      </c>
      <c r="V2163" s="8">
        <f t="shared" si="339"/>
        <v>39.587500000000006</v>
      </c>
    </row>
    <row r="2164" spans="1:22" ht="13.5" x14ac:dyDescent="0.25">
      <c r="A2164" s="3">
        <f>RSI!A2164</f>
        <v>45156</v>
      </c>
      <c r="B2164" s="2">
        <f>RSI!B2164</f>
        <v>1.74</v>
      </c>
      <c r="C2164" s="2">
        <f>RSI!I2164</f>
        <v>54.271224629036794</v>
      </c>
      <c r="D2164" s="2">
        <f>MACD!E2164</f>
        <v>-1.8968849339815019E-2</v>
      </c>
      <c r="E2164" s="2">
        <f>MACD!F2164</f>
        <v>-2.9336660788405584E-2</v>
      </c>
      <c r="F2164" s="2">
        <f>'Moving Avg'!D2164</f>
        <v>1.7260000000000002</v>
      </c>
      <c r="G2164" s="2">
        <f>'Moving Avg'!F2164</f>
        <v>1.6921050000000002</v>
      </c>
      <c r="H2164" s="2">
        <f>'Moving Avg'!G2164</f>
        <v>1.7268039999999991</v>
      </c>
      <c r="I2164" s="2">
        <f>'Moving Avg'!H2164</f>
        <v>1.7389535000000012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  <c r="M2164" s="8">
        <f t="shared" si="330"/>
        <v>25</v>
      </c>
      <c r="N2164" s="8">
        <f t="shared" si="331"/>
        <v>0</v>
      </c>
      <c r="O2164" s="8">
        <f t="shared" si="332"/>
        <v>0</v>
      </c>
      <c r="P2164" s="8">
        <f t="shared" si="333"/>
        <v>83.5</v>
      </c>
      <c r="Q2164" s="9">
        <f t="shared" si="334"/>
        <v>21.274999999999999</v>
      </c>
      <c r="R2164" s="9">
        <f t="shared" si="335"/>
        <v>25.875</v>
      </c>
      <c r="S2164" s="9">
        <f t="shared" si="336"/>
        <v>41.325000000000003</v>
      </c>
      <c r="T2164" s="9">
        <f t="shared" si="337"/>
        <v>27.125</v>
      </c>
      <c r="U2164" s="8">
        <f t="shared" si="338"/>
        <v>29.491666666666664</v>
      </c>
      <c r="V2164" s="8">
        <f t="shared" si="339"/>
        <v>28.9</v>
      </c>
    </row>
    <row r="2165" spans="1:22" ht="13.5" x14ac:dyDescent="0.25">
      <c r="A2165" s="3">
        <f>RSI!A2165</f>
        <v>45159</v>
      </c>
      <c r="B2165" s="2">
        <f>RSI!B2165</f>
        <v>1.74</v>
      </c>
      <c r="C2165" s="2">
        <f>RSI!I2165</f>
        <v>54.271224629036794</v>
      </c>
      <c r="D2165" s="2">
        <f>MACD!E2165</f>
        <v>-1.3662387945039267E-3</v>
      </c>
      <c r="E2165" s="2">
        <f>MACD!F2165</f>
        <v>-2.3742576389625257E-2</v>
      </c>
      <c r="F2165" s="2">
        <f>'Moving Avg'!D2165</f>
        <v>1.7399999999999998</v>
      </c>
      <c r="G2165" s="2">
        <f>'Moving Avg'!F2165</f>
        <v>1.7003299999999997</v>
      </c>
      <c r="H2165" s="2">
        <f>'Moving Avg'!G2165</f>
        <v>1.7315939999999992</v>
      </c>
      <c r="I2165" s="2">
        <f>'Moving Avg'!H2165</f>
        <v>1.7354620000000012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83.5</v>
      </c>
      <c r="Q2165" s="9">
        <f t="shared" si="334"/>
        <v>28.774999999999999</v>
      </c>
      <c r="R2165" s="9">
        <f t="shared" si="335"/>
        <v>43.375</v>
      </c>
      <c r="S2165" s="9">
        <f t="shared" si="336"/>
        <v>53.825000000000003</v>
      </c>
      <c r="T2165" s="9">
        <f t="shared" si="337"/>
        <v>39.625</v>
      </c>
      <c r="U2165" s="8">
        <f t="shared" si="338"/>
        <v>41.991666666666667</v>
      </c>
      <c r="V2165" s="8">
        <f t="shared" si="339"/>
        <v>41.400000000000006</v>
      </c>
    </row>
    <row r="2166" spans="1:22" ht="13.5" x14ac:dyDescent="0.25">
      <c r="A2166" s="3">
        <f>RSI!A2166</f>
        <v>45160</v>
      </c>
      <c r="B2166" s="2">
        <f>RSI!B2166</f>
        <v>1.73</v>
      </c>
      <c r="C2166" s="2">
        <f>RSI!I2166</f>
        <v>52.704310193890919</v>
      </c>
      <c r="D2166" s="2">
        <f>MACD!E2166</f>
        <v>1.4092971618996142E-2</v>
      </c>
      <c r="E2166" s="2">
        <f>MACD!F2166</f>
        <v>-1.617546678790098E-2</v>
      </c>
      <c r="F2166" s="2">
        <f>'Moving Avg'!D2166</f>
        <v>1.738</v>
      </c>
      <c r="G2166" s="2">
        <f>'Moving Avg'!F2166</f>
        <v>1.7113349999999996</v>
      </c>
      <c r="H2166" s="2">
        <f>'Moving Avg'!G2166</f>
        <v>1.7348719999999995</v>
      </c>
      <c r="I2166" s="2">
        <f>'Moving Avg'!H2166</f>
        <v>1.7318735000000012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  <c r="M2166" s="8">
        <f t="shared" si="330"/>
        <v>25</v>
      </c>
      <c r="N2166" s="8">
        <f t="shared" si="331"/>
        <v>0</v>
      </c>
      <c r="O2166" s="8">
        <f t="shared" si="332"/>
        <v>50</v>
      </c>
      <c r="P2166" s="8">
        <f t="shared" si="333"/>
        <v>16.5</v>
      </c>
      <c r="Q2166" s="9">
        <f t="shared" si="334"/>
        <v>18.725000000000001</v>
      </c>
      <c r="R2166" s="9">
        <f t="shared" si="335"/>
        <v>26.625</v>
      </c>
      <c r="S2166" s="9">
        <f t="shared" si="336"/>
        <v>23.675000000000001</v>
      </c>
      <c r="T2166" s="9">
        <f t="shared" si="337"/>
        <v>22.875</v>
      </c>
      <c r="U2166" s="8">
        <f t="shared" si="338"/>
        <v>23.008333333333336</v>
      </c>
      <c r="V2166" s="8">
        <f t="shared" si="339"/>
        <v>22.975000000000001</v>
      </c>
    </row>
    <row r="2167" spans="1:22" ht="13.5" x14ac:dyDescent="0.25">
      <c r="A2167" s="3">
        <f>RSI!A2167</f>
        <v>45161</v>
      </c>
      <c r="B2167" s="2">
        <f>RSI!B2167</f>
        <v>1.73</v>
      </c>
      <c r="C2167" s="2">
        <f>RSI!I2167</f>
        <v>52.704310193890933</v>
      </c>
      <c r="D2167" s="2">
        <f>MACD!E2167</f>
        <v>1.4762233662405144E-2</v>
      </c>
      <c r="E2167" s="2">
        <f>MACD!F2167</f>
        <v>-9.9879266978397559E-3</v>
      </c>
      <c r="F2167" s="2">
        <f>'Moving Avg'!D2167</f>
        <v>1.736</v>
      </c>
      <c r="G2167" s="2">
        <f>'Moving Avg'!F2167</f>
        <v>1.7199999999999993</v>
      </c>
      <c r="H2167" s="2">
        <f>'Moving Avg'!G2167</f>
        <v>1.7372119999999995</v>
      </c>
      <c r="I2167" s="2">
        <f>'Moving Avg'!H2167</f>
        <v>1.7288010000000009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0</v>
      </c>
      <c r="O2167" s="8">
        <f t="shared" si="332"/>
        <v>50</v>
      </c>
      <c r="P2167" s="8">
        <f t="shared" si="333"/>
        <v>16.5</v>
      </c>
      <c r="Q2167" s="9">
        <f t="shared" si="334"/>
        <v>18.725000000000001</v>
      </c>
      <c r="R2167" s="9">
        <f t="shared" si="335"/>
        <v>26.625</v>
      </c>
      <c r="S2167" s="9">
        <f t="shared" si="336"/>
        <v>23.675000000000001</v>
      </c>
      <c r="T2167" s="9">
        <f t="shared" si="337"/>
        <v>22.875</v>
      </c>
      <c r="U2167" s="8">
        <f t="shared" si="338"/>
        <v>23.008333333333336</v>
      </c>
      <c r="V2167" s="8">
        <f t="shared" si="339"/>
        <v>22.975000000000001</v>
      </c>
    </row>
    <row r="2168" spans="1:22" ht="13.5" x14ac:dyDescent="0.25">
      <c r="A2168" s="3">
        <f>RSI!A2168</f>
        <v>45162</v>
      </c>
      <c r="B2168" s="2">
        <f>RSI!B2168</f>
        <v>1.73</v>
      </c>
      <c r="C2168" s="2">
        <f>RSI!I2168</f>
        <v>52.70431019389094</v>
      </c>
      <c r="D2168" s="2">
        <f>MACD!E2168</f>
        <v>6.0015445663590405E-3</v>
      </c>
      <c r="E2168" s="2">
        <f>MACD!F2168</f>
        <v>-6.7900324449999966E-3</v>
      </c>
      <c r="F2168" s="2">
        <f>'Moving Avg'!D2168</f>
        <v>1.734</v>
      </c>
      <c r="G2168" s="2">
        <f>'Moving Avg'!F2168</f>
        <v>1.7264999999999993</v>
      </c>
      <c r="H2168" s="2">
        <f>'Moving Avg'!G2168</f>
        <v>1.7384259999999998</v>
      </c>
      <c r="I2168" s="2">
        <f>'Moving Avg'!H2168</f>
        <v>1.7252125000000011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16.5</v>
      </c>
      <c r="Q2168" s="9">
        <f t="shared" si="334"/>
        <v>18.725000000000001</v>
      </c>
      <c r="R2168" s="9">
        <f t="shared" si="335"/>
        <v>26.625</v>
      </c>
      <c r="S2168" s="9">
        <f t="shared" si="336"/>
        <v>23.675000000000001</v>
      </c>
      <c r="T2168" s="9">
        <f t="shared" si="337"/>
        <v>22.875</v>
      </c>
      <c r="U2168" s="8">
        <f t="shared" si="338"/>
        <v>23.008333333333336</v>
      </c>
      <c r="V2168" s="8">
        <f t="shared" si="339"/>
        <v>22.975000000000001</v>
      </c>
    </row>
    <row r="2169" spans="1:22" ht="13.5" x14ac:dyDescent="0.25">
      <c r="A2169" s="3">
        <f>RSI!A2169</f>
        <v>45163</v>
      </c>
      <c r="B2169" s="2">
        <f>RSI!B2169</f>
        <v>1.73</v>
      </c>
      <c r="C2169" s="2">
        <f>RSI!I2169</f>
        <v>52.70431019389094</v>
      </c>
      <c r="D2169" s="2">
        <f>MACD!E2169</f>
        <v>-1.5004374270257692E-3</v>
      </c>
      <c r="E2169" s="2">
        <f>MACD!F2169</f>
        <v>-5.7321134414051516E-3</v>
      </c>
      <c r="F2169" s="2">
        <f>'Moving Avg'!D2169</f>
        <v>1.732</v>
      </c>
      <c r="G2169" s="2">
        <f>'Moving Avg'!F2169</f>
        <v>1.7314999999999998</v>
      </c>
      <c r="H2169" s="2">
        <f>'Moving Avg'!G2169</f>
        <v>1.73814</v>
      </c>
      <c r="I2169" s="2">
        <f>'Moving Avg'!H2169</f>
        <v>1.7216240000000012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0"/>
        <v>25</v>
      </c>
      <c r="N2169" s="8">
        <f t="shared" si="331"/>
        <v>0</v>
      </c>
      <c r="O2169" s="8">
        <f t="shared" si="332"/>
        <v>50</v>
      </c>
      <c r="P2169" s="8">
        <f t="shared" si="333"/>
        <v>16.5</v>
      </c>
      <c r="Q2169" s="9">
        <f t="shared" si="334"/>
        <v>18.725000000000001</v>
      </c>
      <c r="R2169" s="9">
        <f t="shared" si="335"/>
        <v>26.625</v>
      </c>
      <c r="S2169" s="9">
        <f t="shared" si="336"/>
        <v>23.675000000000001</v>
      </c>
      <c r="T2169" s="9">
        <f t="shared" si="337"/>
        <v>22.875</v>
      </c>
      <c r="U2169" s="8">
        <f t="shared" si="338"/>
        <v>23.008333333333336</v>
      </c>
      <c r="V2169" s="8">
        <f t="shared" si="339"/>
        <v>22.975000000000001</v>
      </c>
    </row>
    <row r="2170" spans="1:22" ht="13.5" x14ac:dyDescent="0.25">
      <c r="A2170" s="3">
        <f>RSI!A2170</f>
        <v>45166</v>
      </c>
      <c r="B2170" s="2">
        <f>RSI!B2170</f>
        <v>1.73</v>
      </c>
      <c r="C2170" s="2">
        <f>RSI!I2170</f>
        <v>52.70431019389094</v>
      </c>
      <c r="D2170" s="2">
        <f>MACD!E2170</f>
        <v>-9.4692217531588962E-3</v>
      </c>
      <c r="E2170" s="2">
        <f>MACD!F2170</f>
        <v>-6.4795351037559004E-3</v>
      </c>
      <c r="F2170" s="2">
        <f>'Moving Avg'!D2170</f>
        <v>1.73</v>
      </c>
      <c r="G2170" s="2">
        <f>'Moving Avg'!F2170</f>
        <v>1.7364999999999995</v>
      </c>
      <c r="H2170" s="2">
        <f>'Moving Avg'!G2170</f>
        <v>1.7363540000000004</v>
      </c>
      <c r="I2170" s="2">
        <f>'Moving Avg'!H2170</f>
        <v>1.7180355000000012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45</v>
      </c>
      <c r="O2170" s="8">
        <f t="shared" si="332"/>
        <v>50</v>
      </c>
      <c r="P2170" s="8">
        <f t="shared" si="333"/>
        <v>16.5</v>
      </c>
      <c r="Q2170" s="9">
        <f t="shared" si="334"/>
        <v>34.475000000000001</v>
      </c>
      <c r="R2170" s="9">
        <f t="shared" si="335"/>
        <v>35.625</v>
      </c>
      <c r="S2170" s="9">
        <f t="shared" si="336"/>
        <v>30.425000000000001</v>
      </c>
      <c r="T2170" s="9">
        <f t="shared" si="337"/>
        <v>34.125</v>
      </c>
      <c r="U2170" s="8">
        <f t="shared" si="338"/>
        <v>33.508333333333333</v>
      </c>
      <c r="V2170" s="8">
        <f t="shared" si="339"/>
        <v>33.662499999999994</v>
      </c>
    </row>
    <row r="2171" spans="1:22" ht="13.5" x14ac:dyDescent="0.25">
      <c r="A2171" s="3">
        <f>RSI!A2171</f>
        <v>45167</v>
      </c>
      <c r="B2171" s="2">
        <f>RSI!B2171</f>
        <v>1.73</v>
      </c>
      <c r="C2171" s="2">
        <f>RSI!I2171</f>
        <v>52.70431019389094</v>
      </c>
      <c r="D2171" s="2">
        <f>MACD!E2171</f>
        <v>-5.5191898519453275E-3</v>
      </c>
      <c r="E2171" s="2">
        <f>MACD!F2171</f>
        <v>-6.2874660533937862E-3</v>
      </c>
      <c r="F2171" s="2">
        <f>'Moving Avg'!D2171</f>
        <v>1.73</v>
      </c>
      <c r="G2171" s="2">
        <f>'Moving Avg'!F2171</f>
        <v>1.7379999999999995</v>
      </c>
      <c r="H2171" s="2">
        <f>'Moving Avg'!G2171</f>
        <v>1.7343800000000005</v>
      </c>
      <c r="I2171" s="2">
        <f>'Moving Avg'!H2171</f>
        <v>1.7144470000000012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25</v>
      </c>
      <c r="N2171" s="8">
        <f t="shared" si="331"/>
        <v>0</v>
      </c>
      <c r="O2171" s="8">
        <f t="shared" si="332"/>
        <v>50</v>
      </c>
      <c r="P2171" s="8">
        <f t="shared" si="333"/>
        <v>33</v>
      </c>
      <c r="Q2171" s="9">
        <f t="shared" si="334"/>
        <v>21.2</v>
      </c>
      <c r="R2171" s="9">
        <f t="shared" si="335"/>
        <v>30.75</v>
      </c>
      <c r="S2171" s="9">
        <f t="shared" si="336"/>
        <v>31.1</v>
      </c>
      <c r="T2171" s="9">
        <f t="shared" si="337"/>
        <v>27</v>
      </c>
      <c r="U2171" s="8">
        <f t="shared" si="338"/>
        <v>27.683333333333337</v>
      </c>
      <c r="V2171" s="8">
        <f t="shared" si="339"/>
        <v>27.512500000000003</v>
      </c>
    </row>
    <row r="2172" spans="1:22" ht="13.5" x14ac:dyDescent="0.25">
      <c r="A2172" s="3">
        <f>RSI!A2172</f>
        <v>45168</v>
      </c>
      <c r="B2172" s="2">
        <f>RSI!B2172</f>
        <v>1.73</v>
      </c>
      <c r="C2172" s="2">
        <f>RSI!I2172</f>
        <v>52.70431019389094</v>
      </c>
      <c r="D2172" s="2">
        <f>MACD!E2172</f>
        <v>-2.2475786489779548E-3</v>
      </c>
      <c r="E2172" s="2">
        <f>MACD!F2172</f>
        <v>-5.4794885725106207E-3</v>
      </c>
      <c r="F2172" s="2">
        <f>'Moving Avg'!D2172</f>
        <v>1.73</v>
      </c>
      <c r="G2172" s="2">
        <f>'Moving Avg'!F2172</f>
        <v>1.7374999999999996</v>
      </c>
      <c r="H2172" s="2">
        <f>'Moving Avg'!G2172</f>
        <v>1.7316560000000003</v>
      </c>
      <c r="I2172" s="2">
        <f>'Moving Avg'!H2172</f>
        <v>1.7113745000000009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33</v>
      </c>
      <c r="Q2172" s="9">
        <f t="shared" si="334"/>
        <v>21.2</v>
      </c>
      <c r="R2172" s="9">
        <f t="shared" si="335"/>
        <v>30.75</v>
      </c>
      <c r="S2172" s="9">
        <f t="shared" si="336"/>
        <v>31.1</v>
      </c>
      <c r="T2172" s="9">
        <f t="shared" si="337"/>
        <v>27</v>
      </c>
      <c r="U2172" s="8">
        <f t="shared" si="338"/>
        <v>27.683333333333337</v>
      </c>
      <c r="V2172" s="8">
        <f t="shared" si="339"/>
        <v>27.512500000000003</v>
      </c>
    </row>
    <row r="2173" spans="1:22" ht="13.5" x14ac:dyDescent="0.25">
      <c r="A2173" s="3">
        <f>RSI!A2173</f>
        <v>45169</v>
      </c>
      <c r="B2173" s="2">
        <f>RSI!B2173</f>
        <v>1.73</v>
      </c>
      <c r="C2173" s="2">
        <f>RSI!I2173</f>
        <v>52.70431019389094</v>
      </c>
      <c r="D2173" s="2">
        <f>MACD!E2173</f>
        <v>4.5522304735223784E-4</v>
      </c>
      <c r="E2173" s="2">
        <f>MACD!F2173</f>
        <v>-4.292546248538049E-3</v>
      </c>
      <c r="F2173" s="2">
        <f>'Moving Avg'!D2173</f>
        <v>1.73</v>
      </c>
      <c r="G2173" s="2">
        <f>'Moving Avg'!F2173</f>
        <v>1.7369999999999997</v>
      </c>
      <c r="H2173" s="2">
        <f>'Moving Avg'!G2173</f>
        <v>1.7287440000000007</v>
      </c>
      <c r="I2173" s="2">
        <f>'Moving Avg'!H2173</f>
        <v>1.7083020000000011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33</v>
      </c>
      <c r="Q2173" s="9">
        <f t="shared" si="334"/>
        <v>21.2</v>
      </c>
      <c r="R2173" s="9">
        <f t="shared" si="335"/>
        <v>30.75</v>
      </c>
      <c r="S2173" s="9">
        <f t="shared" si="336"/>
        <v>31.1</v>
      </c>
      <c r="T2173" s="9">
        <f t="shared" si="337"/>
        <v>27</v>
      </c>
      <c r="U2173" s="8">
        <f t="shared" si="338"/>
        <v>27.683333333333337</v>
      </c>
      <c r="V2173" s="8">
        <f t="shared" si="339"/>
        <v>27.512500000000003</v>
      </c>
    </row>
    <row r="2174" spans="1:22" ht="13.5" x14ac:dyDescent="0.25">
      <c r="A2174" s="3">
        <f>RSI!A2174</f>
        <v>45170</v>
      </c>
      <c r="B2174" s="2">
        <f>RSI!B2174</f>
        <v>1.74</v>
      </c>
      <c r="C2174" s="2">
        <f>RSI!I2174</f>
        <v>55.052117058466465</v>
      </c>
      <c r="D2174" s="2">
        <f>MACD!E2174</f>
        <v>1.9408343701483588E-3</v>
      </c>
      <c r="E2174" s="2">
        <f>MACD!F2174</f>
        <v>-3.0458701248007678E-3</v>
      </c>
      <c r="F2174" s="2">
        <f>'Moving Avg'!D2174</f>
        <v>1.732</v>
      </c>
      <c r="G2174" s="2">
        <f>'Moving Avg'!F2174</f>
        <v>1.7345000000000002</v>
      </c>
      <c r="H2174" s="2">
        <f>'Moving Avg'!G2174</f>
        <v>1.7277200000000006</v>
      </c>
      <c r="I2174" s="2">
        <f>'Moving Avg'!H2174</f>
        <v>1.7047635000000012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83.5</v>
      </c>
      <c r="Q2174" s="9">
        <f t="shared" si="334"/>
        <v>28.774999999999999</v>
      </c>
      <c r="R2174" s="9">
        <f t="shared" si="335"/>
        <v>43.375</v>
      </c>
      <c r="S2174" s="9">
        <f t="shared" si="336"/>
        <v>53.825000000000003</v>
      </c>
      <c r="T2174" s="9">
        <f t="shared" si="337"/>
        <v>39.625</v>
      </c>
      <c r="U2174" s="8">
        <f t="shared" si="338"/>
        <v>41.991666666666667</v>
      </c>
      <c r="V2174" s="8">
        <f t="shared" si="339"/>
        <v>41.400000000000006</v>
      </c>
    </row>
    <row r="2175" spans="1:22" ht="13.5" x14ac:dyDescent="0.25">
      <c r="A2175" s="3">
        <f>RSI!A2175</f>
        <v>45173</v>
      </c>
      <c r="B2175" s="2">
        <f>RSI!B2175</f>
        <v>1.74</v>
      </c>
      <c r="C2175" s="2">
        <f>RSI!I2175</f>
        <v>55.052117058466465</v>
      </c>
      <c r="D2175" s="2">
        <f>MACD!E2175</f>
        <v>3.0826570946165255E-3</v>
      </c>
      <c r="E2175" s="2">
        <f>MACD!F2175</f>
        <v>-1.8201646809173093E-3</v>
      </c>
      <c r="F2175" s="2">
        <f>'Moving Avg'!D2175</f>
        <v>1.734</v>
      </c>
      <c r="G2175" s="2">
        <f>'Moving Avg'!F2175</f>
        <v>1.7305000000000004</v>
      </c>
      <c r="H2175" s="2">
        <f>'Moving Avg'!G2175</f>
        <v>1.7266960000000007</v>
      </c>
      <c r="I2175" s="2">
        <f>'Moving Avg'!H2175</f>
        <v>1.7012250000000011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83.5</v>
      </c>
      <c r="Q2175" s="9">
        <f t="shared" si="334"/>
        <v>28.774999999999999</v>
      </c>
      <c r="R2175" s="9">
        <f t="shared" si="335"/>
        <v>43.375</v>
      </c>
      <c r="S2175" s="9">
        <f t="shared" si="336"/>
        <v>53.825000000000003</v>
      </c>
      <c r="T2175" s="9">
        <f t="shared" si="337"/>
        <v>39.625</v>
      </c>
      <c r="U2175" s="8">
        <f t="shared" si="338"/>
        <v>41.991666666666667</v>
      </c>
      <c r="V2175" s="8">
        <f t="shared" si="339"/>
        <v>41.400000000000006</v>
      </c>
    </row>
    <row r="2176" spans="1:22" ht="13.5" x14ac:dyDescent="0.25">
      <c r="A2176" s="3">
        <f>RSI!A2176</f>
        <v>45174</v>
      </c>
      <c r="B2176" s="2">
        <f>RSI!B2176</f>
        <v>1.74</v>
      </c>
      <c r="C2176" s="2">
        <f>RSI!I2176</f>
        <v>55.052117058466465</v>
      </c>
      <c r="D2176" s="2">
        <f>MACD!E2176</f>
        <v>2.4036560144180541E-3</v>
      </c>
      <c r="E2176" s="2">
        <f>MACD!F2176</f>
        <v>-9.7540054185023674E-4</v>
      </c>
      <c r="F2176" s="2">
        <f>'Moving Avg'!D2176</f>
        <v>1.736</v>
      </c>
      <c r="G2176" s="2">
        <f>'Moving Avg'!F2176</f>
        <v>1.7265000000000001</v>
      </c>
      <c r="H2176" s="2">
        <f>'Moving Avg'!G2176</f>
        <v>1.7251100000000008</v>
      </c>
      <c r="I2176" s="2">
        <f>'Moving Avg'!H2176</f>
        <v>1.6976865000000012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83.5</v>
      </c>
      <c r="Q2176" s="9">
        <f t="shared" si="334"/>
        <v>28.774999999999999</v>
      </c>
      <c r="R2176" s="9">
        <f t="shared" si="335"/>
        <v>43.375</v>
      </c>
      <c r="S2176" s="9">
        <f t="shared" si="336"/>
        <v>53.825000000000003</v>
      </c>
      <c r="T2176" s="9">
        <f t="shared" si="337"/>
        <v>39.625</v>
      </c>
      <c r="U2176" s="8">
        <f t="shared" si="338"/>
        <v>41.991666666666667</v>
      </c>
      <c r="V2176" s="8">
        <f t="shared" si="339"/>
        <v>41.400000000000006</v>
      </c>
    </row>
    <row r="2177" spans="1:22" ht="13.5" x14ac:dyDescent="0.25">
      <c r="A2177" s="3">
        <f>RSI!A2177</f>
        <v>45175</v>
      </c>
      <c r="B2177" s="2">
        <f>RSI!B2177</f>
        <v>1.74</v>
      </c>
      <c r="C2177" s="2">
        <f>RSI!I2177</f>
        <v>55.052117058466465</v>
      </c>
      <c r="D2177" s="2">
        <f>MACD!E2177</f>
        <v>1.7303229058360792E-3</v>
      </c>
      <c r="E2177" s="2">
        <f>MACD!F2177</f>
        <v>-4.3425585231297354E-4</v>
      </c>
      <c r="F2177" s="2">
        <f>'Moving Avg'!D2177</f>
        <v>1.738</v>
      </c>
      <c r="G2177" s="2">
        <f>'Moving Avg'!F2177</f>
        <v>1.7265000000000001</v>
      </c>
      <c r="H2177" s="2">
        <f>'Moving Avg'!G2177</f>
        <v>1.7250240000000008</v>
      </c>
      <c r="I2177" s="2">
        <f>'Moving Avg'!H2177</f>
        <v>1.6946640000000013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25</v>
      </c>
      <c r="N2177" s="8">
        <f t="shared" si="331"/>
        <v>0</v>
      </c>
      <c r="O2177" s="8">
        <f t="shared" si="332"/>
        <v>50</v>
      </c>
      <c r="P2177" s="8">
        <f t="shared" si="333"/>
        <v>83.5</v>
      </c>
      <c r="Q2177" s="9">
        <f t="shared" si="334"/>
        <v>28.774999999999999</v>
      </c>
      <c r="R2177" s="9">
        <f t="shared" si="335"/>
        <v>43.375</v>
      </c>
      <c r="S2177" s="9">
        <f t="shared" si="336"/>
        <v>53.825000000000003</v>
      </c>
      <c r="T2177" s="9">
        <f t="shared" si="337"/>
        <v>39.625</v>
      </c>
      <c r="U2177" s="8">
        <f t="shared" si="338"/>
        <v>41.991666666666667</v>
      </c>
      <c r="V2177" s="8">
        <f t="shared" si="339"/>
        <v>41.400000000000006</v>
      </c>
    </row>
    <row r="2178" spans="1:22" ht="13.5" x14ac:dyDescent="0.25">
      <c r="A2178" s="3">
        <f>RSI!A2178</f>
        <v>45176</v>
      </c>
      <c r="B2178" s="2">
        <f>RSI!B2178</f>
        <v>1.74</v>
      </c>
      <c r="C2178" s="2">
        <f>RSI!I2178</f>
        <v>55.052117058466465</v>
      </c>
      <c r="D2178" s="2">
        <f>MACD!E2178</f>
        <v>1.0691038275356668E-3</v>
      </c>
      <c r="E2178" s="2">
        <f>MACD!F2178</f>
        <v>-1.3358391634324548E-4</v>
      </c>
      <c r="F2178" s="2">
        <f>'Moving Avg'!D2178</f>
        <v>1.7399999999999998</v>
      </c>
      <c r="G2178" s="2">
        <f>'Moving Avg'!F2178</f>
        <v>1.7295000000000003</v>
      </c>
      <c r="H2178" s="2">
        <f>'Moving Avg'!G2178</f>
        <v>1.7236240000000007</v>
      </c>
      <c r="I2178" s="2">
        <f>'Moving Avg'!H2178</f>
        <v>1.6921575000000013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28.774999999999999</v>
      </c>
      <c r="R2178" s="9">
        <f t="shared" si="335"/>
        <v>43.375</v>
      </c>
      <c r="S2178" s="9">
        <f t="shared" si="336"/>
        <v>53.825000000000003</v>
      </c>
      <c r="T2178" s="9">
        <f t="shared" si="337"/>
        <v>39.625</v>
      </c>
      <c r="U2178" s="8">
        <f t="shared" si="338"/>
        <v>41.991666666666667</v>
      </c>
      <c r="V2178" s="8">
        <f t="shared" si="339"/>
        <v>41.400000000000006</v>
      </c>
    </row>
    <row r="2179" spans="1:22" ht="13.5" x14ac:dyDescent="0.25">
      <c r="A2179" s="3">
        <f>RSI!A2179</f>
        <v>45177</v>
      </c>
      <c r="B2179" s="2">
        <f>RSI!B2179</f>
        <v>1.68</v>
      </c>
      <c r="C2179" s="2">
        <f>RSI!I2179</f>
        <v>38.459387500821585</v>
      </c>
      <c r="D2179" s="2">
        <f>MACD!E2179</f>
        <v>4.8693555031975588E-3</v>
      </c>
      <c r="E2179" s="2">
        <f>MACD!F2179</f>
        <v>8.6700396756491543E-4</v>
      </c>
      <c r="F2179" s="2">
        <f>'Moving Avg'!D2179</f>
        <v>1.7280000000000002</v>
      </c>
      <c r="G2179" s="2">
        <f>'Moving Avg'!F2179</f>
        <v>1.7294999999999998</v>
      </c>
      <c r="H2179" s="2">
        <f>'Moving Avg'!G2179</f>
        <v>1.7210240000000008</v>
      </c>
      <c r="I2179" s="2">
        <f>'Moving Avg'!H2179</f>
        <v>1.6898195000000014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18.725000000000001</v>
      </c>
      <c r="R2179" s="9">
        <f t="shared" ref="R2179:R2242" si="345">M2179*0.2+N2179*0.2+O2179*0.35+P2179*0.25</f>
        <v>26.625</v>
      </c>
      <c r="S2179" s="9">
        <f t="shared" ref="S2179:S2242" si="346">M2179*0.15+N2179*0.15+O2179*0.25+P2179*0.45</f>
        <v>23.675000000000001</v>
      </c>
      <c r="T2179" s="9">
        <f t="shared" ref="T2179:T2242" si="347">0.25*SUM(M2179:P2179)</f>
        <v>22.875</v>
      </c>
      <c r="U2179" s="8">
        <f t="shared" ref="U2179:U2242" si="348">SUM(Q2179:S2179)/3</f>
        <v>23.008333333333336</v>
      </c>
      <c r="V2179" s="8">
        <f t="shared" ref="V2179:V2242" si="349">SUM(Q2179:T2179)/4</f>
        <v>22.975000000000001</v>
      </c>
    </row>
    <row r="2180" spans="1:22" ht="13.5" x14ac:dyDescent="0.25">
      <c r="A2180" s="3">
        <f>RSI!A2180</f>
        <v>45180</v>
      </c>
      <c r="B2180" s="2">
        <f>RSI!B2180</f>
        <v>1.61</v>
      </c>
      <c r="C2180" s="2">
        <f>RSI!I2180</f>
        <v>27.895752898490528</v>
      </c>
      <c r="D2180" s="2">
        <f>MACD!E2180</f>
        <v>1.3546255186372091E-2</v>
      </c>
      <c r="E2180" s="2">
        <f>MACD!F2180</f>
        <v>3.4028542113263508E-3</v>
      </c>
      <c r="F2180" s="2">
        <f>'Moving Avg'!D2180</f>
        <v>1.702</v>
      </c>
      <c r="G2180" s="2">
        <f>'Moving Avg'!F2180</f>
        <v>1.7264999999999997</v>
      </c>
      <c r="H2180" s="2">
        <f>'Moving Avg'!G2180</f>
        <v>1.7170240000000003</v>
      </c>
      <c r="I2180" s="2">
        <f>'Moving Avg'!H2180</f>
        <v>1.6876005000000014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0"/>
        <v>50</v>
      </c>
      <c r="N2180" s="8">
        <f t="shared" si="341"/>
        <v>0</v>
      </c>
      <c r="O2180" s="8">
        <f t="shared" si="342"/>
        <v>50</v>
      </c>
      <c r="P2180" s="8">
        <f t="shared" si="343"/>
        <v>16.5</v>
      </c>
      <c r="Q2180" s="9">
        <f t="shared" si="344"/>
        <v>27.475000000000001</v>
      </c>
      <c r="R2180" s="9">
        <f t="shared" si="345"/>
        <v>31.625</v>
      </c>
      <c r="S2180" s="9">
        <f t="shared" si="346"/>
        <v>27.425000000000001</v>
      </c>
      <c r="T2180" s="9">
        <f t="shared" si="347"/>
        <v>29.125</v>
      </c>
      <c r="U2180" s="8">
        <f t="shared" si="348"/>
        <v>28.841666666666669</v>
      </c>
      <c r="V2180" s="8">
        <f t="shared" si="349"/>
        <v>28.912500000000001</v>
      </c>
    </row>
    <row r="2181" spans="1:22" ht="13.5" x14ac:dyDescent="0.25">
      <c r="A2181" s="3">
        <f>RSI!A2181</f>
        <v>45181</v>
      </c>
      <c r="B2181" s="2">
        <f>RSI!B2181</f>
        <v>1.61</v>
      </c>
      <c r="C2181" s="2">
        <f>RSI!I2181</f>
        <v>27.895752898490528</v>
      </c>
      <c r="D2181" s="2">
        <f>MACD!E2181</f>
        <v>2.1557544052832167E-2</v>
      </c>
      <c r="E2181" s="2">
        <f>MACD!F2181</f>
        <v>7.0337921796275148E-3</v>
      </c>
      <c r="F2181" s="2">
        <f>'Moving Avg'!D2181</f>
        <v>1.6760000000000002</v>
      </c>
      <c r="G2181" s="2">
        <f>'Moving Avg'!F2181</f>
        <v>1.7199999999999995</v>
      </c>
      <c r="H2181" s="2">
        <f>'Moving Avg'!G2181</f>
        <v>1.7130240000000003</v>
      </c>
      <c r="I2181" s="2">
        <f>'Moving Avg'!H2181</f>
        <v>1.6853815000000016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16.5</v>
      </c>
      <c r="Q2181" s="9">
        <f t="shared" si="344"/>
        <v>19.975000000000001</v>
      </c>
      <c r="R2181" s="9">
        <f t="shared" si="345"/>
        <v>14.125</v>
      </c>
      <c r="S2181" s="9">
        <f t="shared" si="346"/>
        <v>14.925000000000001</v>
      </c>
      <c r="T2181" s="9">
        <f t="shared" si="347"/>
        <v>16.625</v>
      </c>
      <c r="U2181" s="8">
        <f t="shared" si="348"/>
        <v>16.341666666666669</v>
      </c>
      <c r="V2181" s="8">
        <f t="shared" si="349"/>
        <v>16.412500000000001</v>
      </c>
    </row>
    <row r="2182" spans="1:22" ht="13.5" x14ac:dyDescent="0.25">
      <c r="A2182" s="3">
        <f>RSI!A2182</f>
        <v>45182</v>
      </c>
      <c r="B2182" s="2">
        <f>RSI!B2182</f>
        <v>1.61</v>
      </c>
      <c r="C2182" s="2">
        <f>RSI!I2182</f>
        <v>27.895752898490528</v>
      </c>
      <c r="D2182" s="2">
        <f>MACD!E2182</f>
        <v>2.8956046223957976E-2</v>
      </c>
      <c r="E2182" s="2">
        <f>MACD!F2182</f>
        <v>1.1418242988493608E-2</v>
      </c>
      <c r="F2182" s="2">
        <f>'Moving Avg'!D2182</f>
        <v>1.65</v>
      </c>
      <c r="G2182" s="2">
        <f>'Moving Avg'!F2182</f>
        <v>1.7134999999999998</v>
      </c>
      <c r="H2182" s="2">
        <f>'Moving Avg'!G2182</f>
        <v>1.7090240000000001</v>
      </c>
      <c r="I2182" s="2">
        <f>'Moving Avg'!H2182</f>
        <v>1.6831625000000019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16.5</v>
      </c>
      <c r="Q2182" s="9">
        <f t="shared" si="344"/>
        <v>19.975000000000001</v>
      </c>
      <c r="R2182" s="9">
        <f t="shared" si="345"/>
        <v>14.125</v>
      </c>
      <c r="S2182" s="9">
        <f t="shared" si="346"/>
        <v>14.925000000000001</v>
      </c>
      <c r="T2182" s="9">
        <f t="shared" si="347"/>
        <v>16.625</v>
      </c>
      <c r="U2182" s="8">
        <f t="shared" si="348"/>
        <v>16.341666666666669</v>
      </c>
      <c r="V2182" s="8">
        <f t="shared" si="349"/>
        <v>16.412500000000001</v>
      </c>
    </row>
    <row r="2183" spans="1:22" ht="13.5" x14ac:dyDescent="0.25">
      <c r="A2183" s="3">
        <f>RSI!A2183</f>
        <v>45183</v>
      </c>
      <c r="B2183" s="2">
        <f>RSI!B2183</f>
        <v>1.61</v>
      </c>
      <c r="C2183" s="2">
        <f>RSI!I2183</f>
        <v>27.895752898490528</v>
      </c>
      <c r="D2183" s="2">
        <f>MACD!E2183</f>
        <v>3.5790131443798057E-2</v>
      </c>
      <c r="E2183" s="2">
        <f>MACD!F2183</f>
        <v>1.6292620679554497E-2</v>
      </c>
      <c r="F2183" s="2">
        <f>'Moving Avg'!D2183</f>
        <v>1.6240000000000001</v>
      </c>
      <c r="G2183" s="2">
        <f>'Moving Avg'!F2183</f>
        <v>1.7069999999999996</v>
      </c>
      <c r="H2183" s="2">
        <f>'Moving Avg'!G2183</f>
        <v>1.7055879999999997</v>
      </c>
      <c r="I2183" s="2">
        <f>'Moving Avg'!H2183</f>
        <v>1.6809435000000024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50</v>
      </c>
      <c r="N2183" s="8">
        <f t="shared" si="341"/>
        <v>0</v>
      </c>
      <c r="O2183" s="8">
        <f t="shared" si="342"/>
        <v>0</v>
      </c>
      <c r="P2183" s="8">
        <f t="shared" si="343"/>
        <v>16.5</v>
      </c>
      <c r="Q2183" s="9">
        <f t="shared" si="344"/>
        <v>19.975000000000001</v>
      </c>
      <c r="R2183" s="9">
        <f t="shared" si="345"/>
        <v>14.125</v>
      </c>
      <c r="S2183" s="9">
        <f t="shared" si="346"/>
        <v>14.925000000000001</v>
      </c>
      <c r="T2183" s="9">
        <f t="shared" si="347"/>
        <v>16.625</v>
      </c>
      <c r="U2183" s="8">
        <f t="shared" si="348"/>
        <v>16.341666666666669</v>
      </c>
      <c r="V2183" s="8">
        <f t="shared" si="349"/>
        <v>16.412500000000001</v>
      </c>
    </row>
    <row r="2184" spans="1:22" ht="13.5" x14ac:dyDescent="0.25">
      <c r="A2184" s="3">
        <f>RSI!A2184</f>
        <v>45184</v>
      </c>
      <c r="B2184" s="2">
        <f>RSI!B2184</f>
        <v>1.56</v>
      </c>
      <c r="C2184" s="2">
        <f>RSI!I2184</f>
        <v>22.071358560554614</v>
      </c>
      <c r="D2184" s="2">
        <f>MACD!E2184</f>
        <v>4.7346293579640486E-2</v>
      </c>
      <c r="E2184" s="2">
        <f>MACD!F2184</f>
        <v>2.2503355259571693E-2</v>
      </c>
      <c r="F2184" s="2">
        <f>'Moving Avg'!D2184</f>
        <v>1.6</v>
      </c>
      <c r="G2184" s="2">
        <f>'Moving Avg'!F2184</f>
        <v>1.6979999999999997</v>
      </c>
      <c r="H2184" s="2">
        <f>'Moving Avg'!G2184</f>
        <v>1.7011519999999996</v>
      </c>
      <c r="I2184" s="2">
        <f>'Moving Avg'!H2184</f>
        <v>1.6784745000000028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50</v>
      </c>
      <c r="N2184" s="8">
        <f t="shared" si="341"/>
        <v>0</v>
      </c>
      <c r="O2184" s="8">
        <f t="shared" si="342"/>
        <v>0</v>
      </c>
      <c r="P2184" s="8">
        <f t="shared" si="343"/>
        <v>16.5</v>
      </c>
      <c r="Q2184" s="9">
        <f t="shared" si="344"/>
        <v>19.975000000000001</v>
      </c>
      <c r="R2184" s="9">
        <f t="shared" si="345"/>
        <v>14.125</v>
      </c>
      <c r="S2184" s="9">
        <f t="shared" si="346"/>
        <v>14.925000000000001</v>
      </c>
      <c r="T2184" s="9">
        <f t="shared" si="347"/>
        <v>16.625</v>
      </c>
      <c r="U2184" s="8">
        <f t="shared" si="348"/>
        <v>16.341666666666669</v>
      </c>
      <c r="V2184" s="8">
        <f t="shared" si="349"/>
        <v>16.412500000000001</v>
      </c>
    </row>
    <row r="2185" spans="1:22" ht="13.5" x14ac:dyDescent="0.25">
      <c r="A2185" s="3">
        <f>RSI!A2185</f>
        <v>45187</v>
      </c>
      <c r="B2185" s="2">
        <f>RSI!B2185</f>
        <v>1.49</v>
      </c>
      <c r="C2185" s="2">
        <f>RSI!I2185</f>
        <v>16.786942484204772</v>
      </c>
      <c r="D2185" s="2">
        <f>MACD!E2185</f>
        <v>6.3097175098267622E-2</v>
      </c>
      <c r="E2185" s="2">
        <f>MACD!F2185</f>
        <v>3.0622119227310882E-2</v>
      </c>
      <c r="F2185" s="2">
        <f>'Moving Avg'!D2185</f>
        <v>1.5760000000000001</v>
      </c>
      <c r="G2185" s="2">
        <f>'Moving Avg'!F2185</f>
        <v>1.6854999999999998</v>
      </c>
      <c r="H2185" s="2">
        <f>'Moving Avg'!G2185</f>
        <v>1.6953159999999992</v>
      </c>
      <c r="I2185" s="2">
        <f>'Moving Avg'!H2185</f>
        <v>1.6756555000000029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50</v>
      </c>
      <c r="N2185" s="8">
        <f t="shared" si="341"/>
        <v>0</v>
      </c>
      <c r="O2185" s="8">
        <f t="shared" si="342"/>
        <v>0</v>
      </c>
      <c r="P2185" s="8">
        <f t="shared" si="343"/>
        <v>16.5</v>
      </c>
      <c r="Q2185" s="9">
        <f t="shared" si="344"/>
        <v>19.975000000000001</v>
      </c>
      <c r="R2185" s="9">
        <f t="shared" si="345"/>
        <v>14.125</v>
      </c>
      <c r="S2185" s="9">
        <f t="shared" si="346"/>
        <v>14.925000000000001</v>
      </c>
      <c r="T2185" s="9">
        <f t="shared" si="347"/>
        <v>16.625</v>
      </c>
      <c r="U2185" s="8">
        <f t="shared" si="348"/>
        <v>16.341666666666669</v>
      </c>
      <c r="V2185" s="8">
        <f t="shared" si="349"/>
        <v>16.412500000000001</v>
      </c>
    </row>
    <row r="2186" spans="1:22" ht="13.5" x14ac:dyDescent="0.25">
      <c r="A2186" s="3">
        <f>RSI!A2186</f>
        <v>45188</v>
      </c>
      <c r="B2186" s="2">
        <f>RSI!B2186</f>
        <v>1.45</v>
      </c>
      <c r="C2186" s="2">
        <f>RSI!I2186</f>
        <v>14.631210210599974</v>
      </c>
      <c r="D2186" s="2">
        <f>MACD!E2186</f>
        <v>8.0530519021998037E-2</v>
      </c>
      <c r="E2186" s="2">
        <f>MACD!F2186</f>
        <v>4.0603799186248318E-2</v>
      </c>
      <c r="F2186" s="2">
        <f>'Moving Avg'!D2186</f>
        <v>1.544</v>
      </c>
      <c r="G2186" s="2">
        <f>'Moving Avg'!F2186</f>
        <v>1.6714999999999995</v>
      </c>
      <c r="H2186" s="2">
        <f>'Moving Avg'!G2186</f>
        <v>1.6886799999999993</v>
      </c>
      <c r="I2186" s="2">
        <f>'Moving Avg'!H2186</f>
        <v>1.6726835000000029</v>
      </c>
      <c r="J2186" s="6" t="str">
        <f>OBV!F2186</f>
        <v>BEARISH</v>
      </c>
      <c r="K2186" s="6" t="str">
        <f>OBV!G2186</f>
        <v>STRONG</v>
      </c>
      <c r="L2186" s="6" t="str">
        <f>OBV!H2186</f>
        <v>CONFIRMED BEARISH</v>
      </c>
      <c r="M2186" s="8">
        <f t="shared" si="340"/>
        <v>50</v>
      </c>
      <c r="N2186" s="8">
        <f t="shared" si="341"/>
        <v>0</v>
      </c>
      <c r="O2186" s="8">
        <f t="shared" si="342"/>
        <v>0</v>
      </c>
      <c r="P2186" s="8">
        <f t="shared" si="343"/>
        <v>33</v>
      </c>
      <c r="Q2186" s="9">
        <f t="shared" si="344"/>
        <v>22.45</v>
      </c>
      <c r="R2186" s="9">
        <f t="shared" si="345"/>
        <v>18.25</v>
      </c>
      <c r="S2186" s="9">
        <f t="shared" si="346"/>
        <v>22.35</v>
      </c>
      <c r="T2186" s="9">
        <f t="shared" si="347"/>
        <v>20.75</v>
      </c>
      <c r="U2186" s="8">
        <f t="shared" si="348"/>
        <v>21.016666666666669</v>
      </c>
      <c r="V2186" s="8">
        <f t="shared" si="349"/>
        <v>20.950000000000003</v>
      </c>
    </row>
    <row r="2187" spans="1:22" ht="13.5" x14ac:dyDescent="0.25">
      <c r="A2187" s="3">
        <f>RSI!A2187</f>
        <v>45189</v>
      </c>
      <c r="B2187" s="2">
        <f>RSI!B2187</f>
        <v>1.39</v>
      </c>
      <c r="C2187" s="2">
        <f>RSI!I2187</f>
        <v>12.117514463424129</v>
      </c>
      <c r="D2187" s="2">
        <f>MACD!E2187</f>
        <v>0.10102068284803178</v>
      </c>
      <c r="E2187" s="2">
        <f>MACD!F2187</f>
        <v>5.2687175918605014E-2</v>
      </c>
      <c r="F2187" s="2">
        <f>'Moving Avg'!D2187</f>
        <v>1.5</v>
      </c>
      <c r="G2187" s="2">
        <f>'Moving Avg'!F2187</f>
        <v>1.6544999999999994</v>
      </c>
      <c r="H2187" s="2">
        <f>'Moving Avg'!G2187</f>
        <v>1.6808439999999996</v>
      </c>
      <c r="I2187" s="2">
        <f>'Moving Avg'!H2187</f>
        <v>1.6693645000000026</v>
      </c>
      <c r="J2187" s="6" t="str">
        <f>OBV!F2187</f>
        <v>BEARISH</v>
      </c>
      <c r="K2187" s="6" t="str">
        <f>OBV!G2187</f>
        <v>STRONG</v>
      </c>
      <c r="L2187" s="6" t="str">
        <f>OBV!H2187</f>
        <v>CONFIRMED BEARISH</v>
      </c>
      <c r="M2187" s="8">
        <f t="shared" si="340"/>
        <v>50</v>
      </c>
      <c r="N2187" s="8">
        <f t="shared" si="341"/>
        <v>0</v>
      </c>
      <c r="O2187" s="8">
        <f t="shared" si="342"/>
        <v>0</v>
      </c>
      <c r="P2187" s="8">
        <f t="shared" si="343"/>
        <v>33</v>
      </c>
      <c r="Q2187" s="9">
        <f t="shared" si="344"/>
        <v>22.45</v>
      </c>
      <c r="R2187" s="9">
        <f t="shared" si="345"/>
        <v>18.25</v>
      </c>
      <c r="S2187" s="9">
        <f t="shared" si="346"/>
        <v>22.35</v>
      </c>
      <c r="T2187" s="9">
        <f t="shared" si="347"/>
        <v>20.75</v>
      </c>
      <c r="U2187" s="8">
        <f t="shared" si="348"/>
        <v>21.016666666666669</v>
      </c>
      <c r="V2187" s="8">
        <f t="shared" si="349"/>
        <v>20.950000000000003</v>
      </c>
    </row>
    <row r="2188" spans="1:22" ht="13.5" x14ac:dyDescent="0.25">
      <c r="A2188" s="3">
        <f>RSI!A2188</f>
        <v>45190</v>
      </c>
      <c r="B2188" s="2">
        <f>RSI!B2188</f>
        <v>1.37</v>
      </c>
      <c r="C2188" s="2">
        <f>RSI!I2188</f>
        <v>11.413602063326167</v>
      </c>
      <c r="D2188" s="2">
        <f>MACD!E2188</f>
        <v>0.12139308262229709</v>
      </c>
      <c r="E2188" s="2">
        <f>MACD!F2188</f>
        <v>6.6428357259343429E-2</v>
      </c>
      <c r="F2188" s="2">
        <f>'Moving Avg'!D2188</f>
        <v>1.452</v>
      </c>
      <c r="G2188" s="2">
        <f>'Moving Avg'!F2188</f>
        <v>1.6364999999999998</v>
      </c>
      <c r="H2188" s="2">
        <f>'Moving Avg'!G2188</f>
        <v>1.6726079999999997</v>
      </c>
      <c r="I2188" s="2">
        <f>'Moving Avg'!H2188</f>
        <v>1.6659455000000025</v>
      </c>
      <c r="J2188" s="6" t="str">
        <f>OBV!F2188</f>
        <v>BEARISH</v>
      </c>
      <c r="K2188" s="6" t="str">
        <f>OBV!G2188</f>
        <v>STRONG</v>
      </c>
      <c r="L2188" s="6" t="str">
        <f>OBV!H2188</f>
        <v>CONFIRMED BEARISH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33</v>
      </c>
      <c r="Q2188" s="9">
        <f t="shared" si="344"/>
        <v>22.45</v>
      </c>
      <c r="R2188" s="9">
        <f t="shared" si="345"/>
        <v>18.25</v>
      </c>
      <c r="S2188" s="9">
        <f t="shared" si="346"/>
        <v>22.35</v>
      </c>
      <c r="T2188" s="9">
        <f t="shared" si="347"/>
        <v>20.75</v>
      </c>
      <c r="U2188" s="8">
        <f t="shared" si="348"/>
        <v>21.016666666666669</v>
      </c>
      <c r="V2188" s="8">
        <f t="shared" si="349"/>
        <v>20.950000000000003</v>
      </c>
    </row>
    <row r="2189" spans="1:22" ht="13.5" x14ac:dyDescent="0.25">
      <c r="A2189" s="3">
        <f>RSI!A2189</f>
        <v>45191</v>
      </c>
      <c r="B2189" s="2">
        <f>RSI!B2189</f>
        <v>1.35</v>
      </c>
      <c r="C2189" s="2">
        <f>RSI!I2189</f>
        <v>10.741617297313908</v>
      </c>
      <c r="D2189" s="2">
        <f>MACD!E2189</f>
        <v>0.13243820401099748</v>
      </c>
      <c r="E2189" s="2">
        <f>MACD!F2189</f>
        <v>7.9630326609674243E-2</v>
      </c>
      <c r="F2189" s="2">
        <f>'Moving Avg'!D2189</f>
        <v>1.4100000000000001</v>
      </c>
      <c r="G2189" s="2">
        <f>'Moving Avg'!F2189</f>
        <v>1.6174999999999997</v>
      </c>
      <c r="H2189" s="2">
        <f>'Moving Avg'!G2189</f>
        <v>1.6639719999999998</v>
      </c>
      <c r="I2189" s="2">
        <f>'Moving Avg'!H2189</f>
        <v>1.6624265000000029</v>
      </c>
      <c r="J2189" s="6" t="str">
        <f>OBV!F2189</f>
        <v>BEARISH</v>
      </c>
      <c r="K2189" s="6" t="str">
        <f>OBV!G2189</f>
        <v>STRONG</v>
      </c>
      <c r="L2189" s="6" t="str">
        <f>OBV!H2189</f>
        <v>CONFIRMED BEARISH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33</v>
      </c>
      <c r="Q2189" s="9">
        <f t="shared" si="344"/>
        <v>22.45</v>
      </c>
      <c r="R2189" s="9">
        <f t="shared" si="345"/>
        <v>18.25</v>
      </c>
      <c r="S2189" s="9">
        <f t="shared" si="346"/>
        <v>22.35</v>
      </c>
      <c r="T2189" s="9">
        <f t="shared" si="347"/>
        <v>20.75</v>
      </c>
      <c r="U2189" s="8">
        <f t="shared" si="348"/>
        <v>21.016666666666669</v>
      </c>
      <c r="V2189" s="8">
        <f t="shared" si="349"/>
        <v>20.950000000000003</v>
      </c>
    </row>
    <row r="2190" spans="1:22" ht="13.5" x14ac:dyDescent="0.25">
      <c r="A2190" s="3">
        <f>RSI!A2190</f>
        <v>45194</v>
      </c>
      <c r="B2190" s="2">
        <f>RSI!B2190</f>
        <v>1.3</v>
      </c>
      <c r="C2190" s="2">
        <f>RSI!I2190</f>
        <v>9.2719107307901254</v>
      </c>
      <c r="D2190" s="2">
        <f>MACD!E2190</f>
        <v>0.13627767855757478</v>
      </c>
      <c r="E2190" s="2">
        <f>MACD!F2190</f>
        <v>9.0959796999254355E-2</v>
      </c>
      <c r="F2190" s="2">
        <f>'Moving Avg'!D2190</f>
        <v>1.3720000000000001</v>
      </c>
      <c r="G2190" s="2">
        <f>'Moving Avg'!F2190</f>
        <v>1.5959999999999999</v>
      </c>
      <c r="H2190" s="2">
        <f>'Moving Avg'!G2190</f>
        <v>1.6558359999999996</v>
      </c>
      <c r="I2190" s="2">
        <f>'Moving Avg'!H2190</f>
        <v>1.6583295000000029</v>
      </c>
      <c r="J2190" s="6" t="str">
        <f>OBV!F2190</f>
        <v>BEARISH</v>
      </c>
      <c r="K2190" s="6" t="str">
        <f>OBV!G2190</f>
        <v>STRONG</v>
      </c>
      <c r="L2190" s="6" t="str">
        <f>OBV!H2190</f>
        <v>CONFIRMED BEARISH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33</v>
      </c>
      <c r="Q2190" s="9">
        <f t="shared" si="344"/>
        <v>22.45</v>
      </c>
      <c r="R2190" s="9">
        <f t="shared" si="345"/>
        <v>18.25</v>
      </c>
      <c r="S2190" s="9">
        <f t="shared" si="346"/>
        <v>22.35</v>
      </c>
      <c r="T2190" s="9">
        <f t="shared" si="347"/>
        <v>20.75</v>
      </c>
      <c r="U2190" s="8">
        <f t="shared" si="348"/>
        <v>21.016666666666669</v>
      </c>
      <c r="V2190" s="8">
        <f t="shared" si="349"/>
        <v>20.950000000000003</v>
      </c>
    </row>
    <row r="2191" spans="1:22" ht="13.5" x14ac:dyDescent="0.25">
      <c r="A2191" s="3">
        <f>RSI!A2191</f>
        <v>45195</v>
      </c>
      <c r="B2191" s="2">
        <f>RSI!B2191</f>
        <v>1.27</v>
      </c>
      <c r="C2191" s="2">
        <f>RSI!I2191</f>
        <v>8.5187737435576025</v>
      </c>
      <c r="D2191" s="2">
        <f>MACD!E2191</f>
        <v>0.14348777766321152</v>
      </c>
      <c r="E2191" s="2">
        <f>MACD!F2191</f>
        <v>0.10146539313204579</v>
      </c>
      <c r="F2191" s="2">
        <f>'Moving Avg'!D2191</f>
        <v>1.3359999999999999</v>
      </c>
      <c r="G2191" s="2">
        <f>'Moving Avg'!F2191</f>
        <v>1.573</v>
      </c>
      <c r="H2191" s="2">
        <f>'Moving Avg'!G2191</f>
        <v>1.6478499999999996</v>
      </c>
      <c r="I2191" s="2">
        <f>'Moving Avg'!H2191</f>
        <v>1.6539885000000027</v>
      </c>
      <c r="J2191" s="6" t="str">
        <f>OBV!F2191</f>
        <v>BEARISH</v>
      </c>
      <c r="K2191" s="6" t="str">
        <f>OBV!G2191</f>
        <v>STRONG</v>
      </c>
      <c r="L2191" s="6" t="str">
        <f>OBV!H2191</f>
        <v>CONFIRMED BEARISH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33</v>
      </c>
      <c r="Q2191" s="9">
        <f t="shared" si="344"/>
        <v>22.45</v>
      </c>
      <c r="R2191" s="9">
        <f t="shared" si="345"/>
        <v>18.25</v>
      </c>
      <c r="S2191" s="9">
        <f t="shared" si="346"/>
        <v>22.35</v>
      </c>
      <c r="T2191" s="9">
        <f t="shared" si="347"/>
        <v>20.75</v>
      </c>
      <c r="U2191" s="8">
        <f t="shared" si="348"/>
        <v>21.016666666666669</v>
      </c>
      <c r="V2191" s="8">
        <f t="shared" si="349"/>
        <v>20.950000000000003</v>
      </c>
    </row>
    <row r="2192" spans="1:22" ht="13.5" x14ac:dyDescent="0.25">
      <c r="A2192" s="3">
        <f>RSI!A2192</f>
        <v>45197</v>
      </c>
      <c r="B2192" s="2">
        <f>RSI!B2192</f>
        <v>1.28</v>
      </c>
      <c r="C2192" s="2">
        <f>RSI!I2192</f>
        <v>11.110671055738777</v>
      </c>
      <c r="D2192" s="2">
        <f>MACD!E2192</f>
        <v>0.15063543049340278</v>
      </c>
      <c r="E2192" s="2">
        <f>MACD!F2192</f>
        <v>0.1112994006043172</v>
      </c>
      <c r="F2192" s="2">
        <f>'Moving Avg'!D2192</f>
        <v>1.3140000000000003</v>
      </c>
      <c r="G2192" s="2">
        <f>'Moving Avg'!F2192</f>
        <v>1.5505</v>
      </c>
      <c r="H2192" s="2">
        <f>'Moving Avg'!G2192</f>
        <v>1.6391259999999994</v>
      </c>
      <c r="I2192" s="2">
        <f>'Moving Avg'!H2192</f>
        <v>1.6496975000000027</v>
      </c>
      <c r="J2192" s="6" t="str">
        <f>OBV!F2192</f>
        <v>BEARISH</v>
      </c>
      <c r="K2192" s="6" t="str">
        <f>OBV!G2192</f>
        <v>STRONG</v>
      </c>
      <c r="L2192" s="6" t="str">
        <f>OBV!H2192</f>
        <v>CONFIRMED BEARISH</v>
      </c>
      <c r="M2192" s="8">
        <f t="shared" si="340"/>
        <v>50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22.45</v>
      </c>
      <c r="R2192" s="9">
        <f t="shared" si="345"/>
        <v>18.25</v>
      </c>
      <c r="S2192" s="9">
        <f t="shared" si="346"/>
        <v>22.35</v>
      </c>
      <c r="T2192" s="9">
        <f t="shared" si="347"/>
        <v>20.75</v>
      </c>
      <c r="U2192" s="8">
        <f t="shared" si="348"/>
        <v>21.016666666666669</v>
      </c>
      <c r="V2192" s="8">
        <f t="shared" si="349"/>
        <v>20.950000000000003</v>
      </c>
    </row>
    <row r="2193" spans="1:22" ht="13.5" x14ac:dyDescent="0.25">
      <c r="A2193" s="3">
        <f>RSI!A2193</f>
        <v>45198</v>
      </c>
      <c r="B2193" s="2">
        <f>RSI!B2193</f>
        <v>1.3</v>
      </c>
      <c r="C2193" s="2">
        <f>RSI!I2193</f>
        <v>16.223072197114647</v>
      </c>
      <c r="D2193" s="2">
        <f>MACD!E2193</f>
        <v>0.15679800259120635</v>
      </c>
      <c r="E2193" s="2">
        <f>MACD!F2193</f>
        <v>0.12039912100169503</v>
      </c>
      <c r="F2193" s="2">
        <f>'Moving Avg'!D2193</f>
        <v>1.3</v>
      </c>
      <c r="G2193" s="2">
        <f>'Moving Avg'!F2193</f>
        <v>1.5289999999999999</v>
      </c>
      <c r="H2193" s="2">
        <f>'Moving Avg'!G2193</f>
        <v>1.6319279999999994</v>
      </c>
      <c r="I2193" s="2">
        <f>'Moving Avg'!H2193</f>
        <v>1.6455065000000026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50</v>
      </c>
      <c r="N2193" s="8">
        <f t="shared" si="341"/>
        <v>0</v>
      </c>
      <c r="O2193" s="8">
        <f t="shared" si="342"/>
        <v>0</v>
      </c>
      <c r="P2193" s="8">
        <f t="shared" si="343"/>
        <v>16.5</v>
      </c>
      <c r="Q2193" s="9">
        <f t="shared" si="344"/>
        <v>19.975000000000001</v>
      </c>
      <c r="R2193" s="9">
        <f t="shared" si="345"/>
        <v>14.125</v>
      </c>
      <c r="S2193" s="9">
        <f t="shared" si="346"/>
        <v>14.925000000000001</v>
      </c>
      <c r="T2193" s="9">
        <f t="shared" si="347"/>
        <v>16.625</v>
      </c>
      <c r="U2193" s="8">
        <f t="shared" si="348"/>
        <v>16.341666666666669</v>
      </c>
      <c r="V2193" s="8">
        <f t="shared" si="349"/>
        <v>16.412500000000001</v>
      </c>
    </row>
    <row r="2194" spans="1:22" ht="13.5" x14ac:dyDescent="0.25">
      <c r="A2194" s="3">
        <f>RSI!A2194</f>
        <v>45201</v>
      </c>
      <c r="B2194" s="2">
        <f>RSI!B2194</f>
        <v>1.35</v>
      </c>
      <c r="C2194" s="2">
        <f>RSI!I2194</f>
        <v>27.456190788071197</v>
      </c>
      <c r="D2194" s="2">
        <f>MACD!E2194</f>
        <v>0.1519761089061098</v>
      </c>
      <c r="E2194" s="2">
        <f>MACD!F2194</f>
        <v>0.12671451858257798</v>
      </c>
      <c r="F2194" s="2">
        <f>'Moving Avg'!D2194</f>
        <v>1.3</v>
      </c>
      <c r="G2194" s="2">
        <f>'Moving Avg'!F2194</f>
        <v>1.5095000000000001</v>
      </c>
      <c r="H2194" s="2">
        <f>'Moving Avg'!G2194</f>
        <v>1.6270419999999997</v>
      </c>
      <c r="I2194" s="2">
        <f>'Moving Avg'!H2194</f>
        <v>1.6415655000000029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49.5</v>
      </c>
      <c r="Q2194" s="9">
        <f t="shared" si="344"/>
        <v>24.925000000000001</v>
      </c>
      <c r="R2194" s="9">
        <f t="shared" si="345"/>
        <v>22.375</v>
      </c>
      <c r="S2194" s="9">
        <f t="shared" si="346"/>
        <v>29.775000000000002</v>
      </c>
      <c r="T2194" s="9">
        <f t="shared" si="347"/>
        <v>24.875</v>
      </c>
      <c r="U2194" s="8">
        <f t="shared" si="348"/>
        <v>25.691666666666666</v>
      </c>
      <c r="V2194" s="8">
        <f t="shared" si="349"/>
        <v>25.487500000000001</v>
      </c>
    </row>
    <row r="2195" spans="1:22" ht="13.5" x14ac:dyDescent="0.25">
      <c r="A2195" s="3">
        <f>RSI!A2195</f>
        <v>45202</v>
      </c>
      <c r="B2195" s="2">
        <f>RSI!B2195</f>
        <v>1.41</v>
      </c>
      <c r="C2195" s="2">
        <f>RSI!I2195</f>
        <v>38.169940732257224</v>
      </c>
      <c r="D2195" s="2">
        <f>MACD!E2195</f>
        <v>0.13364583768381388</v>
      </c>
      <c r="E2195" s="2">
        <f>MACD!F2195</f>
        <v>0.12810078240282516</v>
      </c>
      <c r="F2195" s="2">
        <f>'Moving Avg'!D2195</f>
        <v>1.3219999999999998</v>
      </c>
      <c r="G2195" s="2">
        <f>'Moving Avg'!F2195</f>
        <v>1.4930000000000001</v>
      </c>
      <c r="H2195" s="2">
        <f>'Moving Avg'!G2195</f>
        <v>1.6237319999999991</v>
      </c>
      <c r="I2195" s="2">
        <f>'Moving Avg'!H2195</f>
        <v>1.6379245000000029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  <c r="M2195" s="8">
        <f t="shared" si="340"/>
        <v>25</v>
      </c>
      <c r="N2195" s="8">
        <f t="shared" si="341"/>
        <v>0</v>
      </c>
      <c r="O2195" s="8">
        <f t="shared" si="342"/>
        <v>0</v>
      </c>
      <c r="P2195" s="8">
        <f t="shared" si="343"/>
        <v>67</v>
      </c>
      <c r="Q2195" s="9">
        <f t="shared" si="344"/>
        <v>18.799999999999997</v>
      </c>
      <c r="R2195" s="9">
        <f t="shared" si="345"/>
        <v>21.75</v>
      </c>
      <c r="S2195" s="9">
        <f t="shared" si="346"/>
        <v>33.900000000000006</v>
      </c>
      <c r="T2195" s="9">
        <f t="shared" si="347"/>
        <v>23</v>
      </c>
      <c r="U2195" s="8">
        <f t="shared" si="348"/>
        <v>24.816666666666666</v>
      </c>
      <c r="V2195" s="8">
        <f t="shared" si="349"/>
        <v>24.362500000000001</v>
      </c>
    </row>
    <row r="2196" spans="1:22" ht="13.5" x14ac:dyDescent="0.25">
      <c r="A2196" s="3">
        <f>RSI!A2196</f>
        <v>45203</v>
      </c>
      <c r="B2196" s="2">
        <f>RSI!B2196</f>
        <v>1.44</v>
      </c>
      <c r="C2196" s="2">
        <f>RSI!I2196</f>
        <v>42.724678449346669</v>
      </c>
      <c r="D2196" s="2">
        <f>MACD!E2196</f>
        <v>0.11029709712294</v>
      </c>
      <c r="E2196" s="2">
        <f>MACD!F2196</f>
        <v>0.12454004534684814</v>
      </c>
      <c r="F2196" s="2">
        <f>'Moving Avg'!D2196</f>
        <v>1.3559999999999999</v>
      </c>
      <c r="G2196" s="2">
        <f>'Moving Avg'!F2196</f>
        <v>1.4780000000000004</v>
      </c>
      <c r="H2196" s="2">
        <f>'Moving Avg'!G2196</f>
        <v>1.6223339999999991</v>
      </c>
      <c r="I2196" s="2">
        <f>'Moving Avg'!H2196</f>
        <v>1.6344335000000028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  <c r="M2196" s="8">
        <f t="shared" si="340"/>
        <v>25</v>
      </c>
      <c r="N2196" s="8">
        <f t="shared" si="341"/>
        <v>45</v>
      </c>
      <c r="O2196" s="8">
        <f t="shared" si="342"/>
        <v>0</v>
      </c>
      <c r="P2196" s="8">
        <f t="shared" si="343"/>
        <v>67</v>
      </c>
      <c r="Q2196" s="9">
        <f t="shared" si="344"/>
        <v>34.549999999999997</v>
      </c>
      <c r="R2196" s="9">
        <f t="shared" si="345"/>
        <v>30.75</v>
      </c>
      <c r="S2196" s="9">
        <f t="shared" si="346"/>
        <v>40.650000000000006</v>
      </c>
      <c r="T2196" s="9">
        <f t="shared" si="347"/>
        <v>34.25</v>
      </c>
      <c r="U2196" s="8">
        <f t="shared" si="348"/>
        <v>35.31666666666667</v>
      </c>
      <c r="V2196" s="8">
        <f t="shared" si="349"/>
        <v>35.049999999999997</v>
      </c>
    </row>
    <row r="2197" spans="1:22" ht="13.5" x14ac:dyDescent="0.25">
      <c r="A2197" s="3">
        <f>RSI!A2197</f>
        <v>45204</v>
      </c>
      <c r="B2197" s="2">
        <f>RSI!B2197</f>
        <v>1.49</v>
      </c>
      <c r="C2197" s="2">
        <f>RSI!I2197</f>
        <v>49.413257411297707</v>
      </c>
      <c r="D2197" s="2">
        <f>MACD!E2197</f>
        <v>7.7926464522563466E-2</v>
      </c>
      <c r="E2197" s="2">
        <f>MACD!F2197</f>
        <v>0.11521732918199121</v>
      </c>
      <c r="F2197" s="2">
        <f>'Moving Avg'!D2197</f>
        <v>1.3980000000000001</v>
      </c>
      <c r="G2197" s="2">
        <f>'Moving Avg'!F2197</f>
        <v>1.4655000000000002</v>
      </c>
      <c r="H2197" s="2">
        <f>'Moving Avg'!G2197</f>
        <v>1.6209999999999991</v>
      </c>
      <c r="I2197" s="2">
        <f>'Moving Avg'!H2197</f>
        <v>1.6311925000000027</v>
      </c>
      <c r="J2197" s="6" t="str">
        <f>OBV!F2197</f>
        <v>BULLISH</v>
      </c>
      <c r="K2197" s="6" t="str">
        <f>OBV!G2197</f>
        <v>WEAK</v>
      </c>
      <c r="L2197" s="6" t="str">
        <f>OBV!H2197</f>
        <v>CONFIRMED BULLISH</v>
      </c>
      <c r="M2197" s="8">
        <f t="shared" si="340"/>
        <v>25</v>
      </c>
      <c r="N2197" s="8">
        <f t="shared" si="341"/>
        <v>100</v>
      </c>
      <c r="O2197" s="8">
        <f t="shared" si="342"/>
        <v>0</v>
      </c>
      <c r="P2197" s="8">
        <f t="shared" si="343"/>
        <v>67</v>
      </c>
      <c r="Q2197" s="9">
        <f t="shared" si="344"/>
        <v>53.8</v>
      </c>
      <c r="R2197" s="9">
        <f t="shared" si="345"/>
        <v>41.75</v>
      </c>
      <c r="S2197" s="9">
        <f t="shared" si="346"/>
        <v>48.900000000000006</v>
      </c>
      <c r="T2197" s="9">
        <f t="shared" si="347"/>
        <v>48</v>
      </c>
      <c r="U2197" s="8">
        <f t="shared" si="348"/>
        <v>48.15</v>
      </c>
      <c r="V2197" s="8">
        <f t="shared" si="349"/>
        <v>48.112499999999997</v>
      </c>
    </row>
    <row r="2198" spans="1:22" ht="13.5" x14ac:dyDescent="0.25">
      <c r="A2198" s="3">
        <f>RSI!A2198</f>
        <v>45205</v>
      </c>
      <c r="B2198" s="2">
        <f>RSI!B2198</f>
        <v>1.55</v>
      </c>
      <c r="C2198" s="2">
        <f>RSI!I2198</f>
        <v>56.046497808851001</v>
      </c>
      <c r="D2198" s="2">
        <f>MACD!E2198</f>
        <v>4.3015838245658244E-2</v>
      </c>
      <c r="E2198" s="2">
        <f>MACD!F2198</f>
        <v>0.10077703099472461</v>
      </c>
      <c r="F2198" s="2">
        <f>'Moving Avg'!D2198</f>
        <v>1.448</v>
      </c>
      <c r="G2198" s="2">
        <f>'Moving Avg'!F2198</f>
        <v>1.4560000000000004</v>
      </c>
      <c r="H2198" s="2">
        <f>'Moving Avg'!G2198</f>
        <v>1.6199999999999992</v>
      </c>
      <c r="I2198" s="2">
        <f>'Moving Avg'!H2198</f>
        <v>1.6282515000000028</v>
      </c>
      <c r="J2198" s="6" t="str">
        <f>OBV!F2198</f>
        <v>BULLISH</v>
      </c>
      <c r="K2198" s="6" t="str">
        <f>OBV!G2198</f>
        <v>WEAK</v>
      </c>
      <c r="L2198" s="6" t="str">
        <f>OBV!H2198</f>
        <v>CONFIRMED BULLISH</v>
      </c>
      <c r="M2198" s="8">
        <f t="shared" si="340"/>
        <v>25</v>
      </c>
      <c r="N2198" s="8">
        <f t="shared" si="341"/>
        <v>100</v>
      </c>
      <c r="O2198" s="8">
        <f t="shared" si="342"/>
        <v>0</v>
      </c>
      <c r="P2198" s="8">
        <f t="shared" si="343"/>
        <v>67</v>
      </c>
      <c r="Q2198" s="9">
        <f t="shared" si="344"/>
        <v>53.8</v>
      </c>
      <c r="R2198" s="9">
        <f t="shared" si="345"/>
        <v>41.75</v>
      </c>
      <c r="S2198" s="9">
        <f t="shared" si="346"/>
        <v>48.900000000000006</v>
      </c>
      <c r="T2198" s="9">
        <f t="shared" si="347"/>
        <v>48</v>
      </c>
      <c r="U2198" s="8">
        <f t="shared" si="348"/>
        <v>48.15</v>
      </c>
      <c r="V2198" s="8">
        <f t="shared" si="349"/>
        <v>48.112499999999997</v>
      </c>
    </row>
    <row r="2199" spans="1:22" ht="13.5" x14ac:dyDescent="0.25">
      <c r="A2199" s="3">
        <f>RSI!A2199</f>
        <v>45208</v>
      </c>
      <c r="B2199" s="2">
        <f>RSI!B2199</f>
        <v>1.55</v>
      </c>
      <c r="C2199" s="2">
        <f>RSI!I2199</f>
        <v>56.046497808851001</v>
      </c>
      <c r="D2199" s="2">
        <f>MACD!E2199</f>
        <v>1.0045793860667951E-2</v>
      </c>
      <c r="E2199" s="2">
        <f>MACD!F2199</f>
        <v>8.2630783567913285E-2</v>
      </c>
      <c r="F2199" s="2">
        <f>'Moving Avg'!D2199</f>
        <v>1.488</v>
      </c>
      <c r="G2199" s="2">
        <f>'Moving Avg'!F2199</f>
        <v>1.4495</v>
      </c>
      <c r="H2199" s="2">
        <f>'Moving Avg'!G2199</f>
        <v>1.6183999999999992</v>
      </c>
      <c r="I2199" s="2">
        <f>'Moving Avg'!H2199</f>
        <v>1.6253105000000028</v>
      </c>
      <c r="J2199" s="6" t="str">
        <f>OBV!F2199</f>
        <v>BULLISH</v>
      </c>
      <c r="K2199" s="6" t="str">
        <f>OBV!G2199</f>
        <v>WEAK</v>
      </c>
      <c r="L2199" s="6" t="str">
        <f>OBV!H2199</f>
        <v>CONFIRMED BULLISH</v>
      </c>
      <c r="M2199" s="8">
        <f t="shared" si="340"/>
        <v>25</v>
      </c>
      <c r="N2199" s="8">
        <f t="shared" si="341"/>
        <v>100</v>
      </c>
      <c r="O2199" s="8">
        <f t="shared" si="342"/>
        <v>0</v>
      </c>
      <c r="P2199" s="8">
        <f t="shared" si="343"/>
        <v>67</v>
      </c>
      <c r="Q2199" s="9">
        <f t="shared" si="344"/>
        <v>53.8</v>
      </c>
      <c r="R2199" s="9">
        <f t="shared" si="345"/>
        <v>41.75</v>
      </c>
      <c r="S2199" s="9">
        <f t="shared" si="346"/>
        <v>48.900000000000006</v>
      </c>
      <c r="T2199" s="9">
        <f t="shared" si="347"/>
        <v>48</v>
      </c>
      <c r="U2199" s="8">
        <f t="shared" si="348"/>
        <v>48.15</v>
      </c>
      <c r="V2199" s="8">
        <f t="shared" si="349"/>
        <v>48.112499999999997</v>
      </c>
    </row>
    <row r="2200" spans="1:22" ht="13.5" x14ac:dyDescent="0.25">
      <c r="A2200" s="3">
        <f>RSI!A2200</f>
        <v>45209</v>
      </c>
      <c r="B2200" s="2">
        <f>RSI!B2200</f>
        <v>1.55</v>
      </c>
      <c r="C2200" s="2">
        <f>RSI!I2200</f>
        <v>56.046497808851001</v>
      </c>
      <c r="D2200" s="2">
        <f>MACD!E2200</f>
        <v>-2.5871429447921646E-2</v>
      </c>
      <c r="E2200" s="2">
        <f>MACD!F2200</f>
        <v>6.0930340964746303E-2</v>
      </c>
      <c r="F2200" s="2">
        <f>'Moving Avg'!D2200</f>
        <v>1.5159999999999998</v>
      </c>
      <c r="G2200" s="2">
        <f>'Moving Avg'!F2200</f>
        <v>1.4465000000000003</v>
      </c>
      <c r="H2200" s="2">
        <f>'Moving Avg'!G2200</f>
        <v>1.6167999999999991</v>
      </c>
      <c r="I2200" s="2">
        <f>'Moving Avg'!H2200</f>
        <v>1.6223695000000029</v>
      </c>
      <c r="J2200" s="6" t="str">
        <f>OBV!F2200</f>
        <v>BULLISH</v>
      </c>
      <c r="K2200" s="6" t="str">
        <f>OBV!G2200</f>
        <v>WEAK</v>
      </c>
      <c r="L2200" s="6" t="str">
        <f>OBV!H2200</f>
        <v>CONFIRMED BULLISH</v>
      </c>
      <c r="M2200" s="8">
        <f t="shared" si="340"/>
        <v>25</v>
      </c>
      <c r="N2200" s="8">
        <f t="shared" si="341"/>
        <v>100</v>
      </c>
      <c r="O2200" s="8">
        <f t="shared" si="342"/>
        <v>0</v>
      </c>
      <c r="P2200" s="8">
        <f t="shared" si="343"/>
        <v>67</v>
      </c>
      <c r="Q2200" s="9">
        <f t="shared" si="344"/>
        <v>53.8</v>
      </c>
      <c r="R2200" s="9">
        <f t="shared" si="345"/>
        <v>41.75</v>
      </c>
      <c r="S2200" s="9">
        <f t="shared" si="346"/>
        <v>48.900000000000006</v>
      </c>
      <c r="T2200" s="9">
        <f t="shared" si="347"/>
        <v>48</v>
      </c>
      <c r="U2200" s="8">
        <f t="shared" si="348"/>
        <v>48.15</v>
      </c>
      <c r="V2200" s="8">
        <f t="shared" si="349"/>
        <v>48.112499999999997</v>
      </c>
    </row>
    <row r="2201" spans="1:22" ht="13.5" x14ac:dyDescent="0.25">
      <c r="A2201" s="3">
        <f>RSI!A2201</f>
        <v>45210</v>
      </c>
      <c r="B2201" s="2">
        <f>RSI!B2201</f>
        <v>1.55</v>
      </c>
      <c r="C2201" s="2">
        <f>RSI!I2201</f>
        <v>56.046497808851001</v>
      </c>
      <c r="D2201" s="2">
        <f>MACD!E2201</f>
        <v>-6.1181260479461264E-2</v>
      </c>
      <c r="E2201" s="2">
        <f>MACD!F2201</f>
        <v>3.6508020675904793E-2</v>
      </c>
      <c r="F2201" s="2">
        <f>'Moving Avg'!D2201</f>
        <v>1.5379999999999998</v>
      </c>
      <c r="G2201" s="2">
        <f>'Moving Avg'!F2201</f>
        <v>1.4435000000000002</v>
      </c>
      <c r="H2201" s="2">
        <f>'Moving Avg'!G2201</f>
        <v>1.6137999999999995</v>
      </c>
      <c r="I2201" s="2">
        <f>'Moving Avg'!H2201</f>
        <v>1.6194285000000028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  <c r="M2201" s="8">
        <f t="shared" si="340"/>
        <v>25</v>
      </c>
      <c r="N2201" s="8">
        <f t="shared" si="341"/>
        <v>100</v>
      </c>
      <c r="O2201" s="8">
        <f t="shared" si="342"/>
        <v>0</v>
      </c>
      <c r="P2201" s="8">
        <f t="shared" si="343"/>
        <v>83.5</v>
      </c>
      <c r="Q2201" s="9">
        <f t="shared" si="344"/>
        <v>56.274999999999999</v>
      </c>
      <c r="R2201" s="9">
        <f t="shared" si="345"/>
        <v>45.875</v>
      </c>
      <c r="S2201" s="9">
        <f t="shared" si="346"/>
        <v>56.325000000000003</v>
      </c>
      <c r="T2201" s="9">
        <f t="shared" si="347"/>
        <v>52.125</v>
      </c>
      <c r="U2201" s="8">
        <f t="shared" si="348"/>
        <v>52.82500000000001</v>
      </c>
      <c r="V2201" s="8">
        <f t="shared" si="349"/>
        <v>52.650000000000006</v>
      </c>
    </row>
    <row r="2202" spans="1:22" ht="13.5" x14ac:dyDescent="0.25">
      <c r="A2202" s="3">
        <f>RSI!A2202</f>
        <v>45211</v>
      </c>
      <c r="B2202" s="2">
        <f>RSI!B2202</f>
        <v>1.55</v>
      </c>
      <c r="C2202" s="2">
        <f>RSI!I2202</f>
        <v>56.046497808851001</v>
      </c>
      <c r="D2202" s="2">
        <f>MACD!E2202</f>
        <v>-8.980085732206966E-2</v>
      </c>
      <c r="E2202" s="2">
        <f>MACD!F2202</f>
        <v>1.1246245076309905E-2</v>
      </c>
      <c r="F2202" s="2">
        <f>'Moving Avg'!D2202</f>
        <v>1.55</v>
      </c>
      <c r="G2202" s="2">
        <f>'Moving Avg'!F2202</f>
        <v>1.4405000000000003</v>
      </c>
      <c r="H2202" s="2">
        <f>'Moving Avg'!G2202</f>
        <v>1.6099999999999994</v>
      </c>
      <c r="I2202" s="2">
        <f>'Moving Avg'!H2202</f>
        <v>1.616487500000003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  <c r="M2202" s="8">
        <f t="shared" si="340"/>
        <v>25</v>
      </c>
      <c r="N2202" s="8">
        <f t="shared" si="341"/>
        <v>100</v>
      </c>
      <c r="O2202" s="8">
        <f t="shared" si="342"/>
        <v>0</v>
      </c>
      <c r="P2202" s="8">
        <f t="shared" si="343"/>
        <v>83.5</v>
      </c>
      <c r="Q2202" s="9">
        <f t="shared" si="344"/>
        <v>56.274999999999999</v>
      </c>
      <c r="R2202" s="9">
        <f t="shared" si="345"/>
        <v>45.875</v>
      </c>
      <c r="S2202" s="9">
        <f t="shared" si="346"/>
        <v>56.325000000000003</v>
      </c>
      <c r="T2202" s="9">
        <f t="shared" si="347"/>
        <v>52.125</v>
      </c>
      <c r="U2202" s="8">
        <f t="shared" si="348"/>
        <v>52.82500000000001</v>
      </c>
      <c r="V2202" s="8">
        <f t="shared" si="349"/>
        <v>52.650000000000006</v>
      </c>
    </row>
    <row r="2203" spans="1:22" ht="13.5" x14ac:dyDescent="0.25">
      <c r="A2203" s="3">
        <f>RSI!A2203</f>
        <v>45212</v>
      </c>
      <c r="B2203" s="2">
        <f>RSI!B2203</f>
        <v>1.55</v>
      </c>
      <c r="C2203" s="2">
        <f>RSI!I2203</f>
        <v>56.046497808851001</v>
      </c>
      <c r="D2203" s="2">
        <f>MACD!E2203</f>
        <v>-0.11120024678767937</v>
      </c>
      <c r="E2203" s="2">
        <f>MACD!F2203</f>
        <v>-1.324305329648795E-2</v>
      </c>
      <c r="F2203" s="2">
        <f>'Moving Avg'!D2203</f>
        <v>1.55</v>
      </c>
      <c r="G2203" s="2">
        <f>'Moving Avg'!F2203</f>
        <v>1.4375000000000002</v>
      </c>
      <c r="H2203" s="2">
        <f>'Moving Avg'!G2203</f>
        <v>1.6061999999999994</v>
      </c>
      <c r="I2203" s="2">
        <f>'Moving Avg'!H2203</f>
        <v>1.6135465000000027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100</v>
      </c>
      <c r="O2203" s="8">
        <f t="shared" si="342"/>
        <v>0</v>
      </c>
      <c r="P2203" s="8">
        <f t="shared" si="343"/>
        <v>33</v>
      </c>
      <c r="Q2203" s="9">
        <f t="shared" si="344"/>
        <v>48.7</v>
      </c>
      <c r="R2203" s="9">
        <f t="shared" si="345"/>
        <v>33.25</v>
      </c>
      <c r="S2203" s="9">
        <f t="shared" si="346"/>
        <v>33.6</v>
      </c>
      <c r="T2203" s="9">
        <f t="shared" si="347"/>
        <v>39.5</v>
      </c>
      <c r="U2203" s="8">
        <f t="shared" si="348"/>
        <v>38.516666666666673</v>
      </c>
      <c r="V2203" s="8">
        <f t="shared" si="349"/>
        <v>38.762500000000003</v>
      </c>
    </row>
    <row r="2204" spans="1:22" ht="13.5" x14ac:dyDescent="0.25">
      <c r="A2204" s="3">
        <f>RSI!A2204</f>
        <v>45215</v>
      </c>
      <c r="B2204" s="2">
        <f>RSI!B2204</f>
        <v>1.55</v>
      </c>
      <c r="C2204" s="2">
        <f>RSI!I2204</f>
        <v>56.046497808851001</v>
      </c>
      <c r="D2204" s="2">
        <f>MACD!E2204</f>
        <v>-0.12185560609221491</v>
      </c>
      <c r="E2204" s="2">
        <f>MACD!F2204</f>
        <v>-3.496556385563334E-2</v>
      </c>
      <c r="F2204" s="2">
        <f>'Moving Avg'!D2204</f>
        <v>1.55</v>
      </c>
      <c r="G2204" s="2">
        <f>'Moving Avg'!F2204</f>
        <v>1.4370000000000003</v>
      </c>
      <c r="H2204" s="2">
        <f>'Moving Avg'!G2204</f>
        <v>1.6013999999999995</v>
      </c>
      <c r="I2204" s="2">
        <f>'Moving Avg'!H2204</f>
        <v>1.6110745000000029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100</v>
      </c>
      <c r="O2204" s="8">
        <f t="shared" si="342"/>
        <v>0</v>
      </c>
      <c r="P2204" s="8">
        <f t="shared" si="343"/>
        <v>33</v>
      </c>
      <c r="Q2204" s="9">
        <f t="shared" si="344"/>
        <v>48.7</v>
      </c>
      <c r="R2204" s="9">
        <f t="shared" si="345"/>
        <v>33.25</v>
      </c>
      <c r="S2204" s="9">
        <f t="shared" si="346"/>
        <v>33.6</v>
      </c>
      <c r="T2204" s="9">
        <f t="shared" si="347"/>
        <v>39.5</v>
      </c>
      <c r="U2204" s="8">
        <f t="shared" si="348"/>
        <v>38.516666666666673</v>
      </c>
      <c r="V2204" s="8">
        <f t="shared" si="349"/>
        <v>38.762500000000003</v>
      </c>
    </row>
    <row r="2205" spans="1:22" ht="13.5" x14ac:dyDescent="0.25">
      <c r="A2205" s="3">
        <f>RSI!A2205</f>
        <v>45216</v>
      </c>
      <c r="B2205" s="2">
        <f>RSI!B2205</f>
        <v>1.55</v>
      </c>
      <c r="C2205" s="2">
        <f>RSI!I2205</f>
        <v>56.046497808851001</v>
      </c>
      <c r="D2205" s="2">
        <f>MACD!E2205</f>
        <v>-0.12186358724429036</v>
      </c>
      <c r="E2205" s="2">
        <f>MACD!F2205</f>
        <v>-5.2345168533364753E-2</v>
      </c>
      <c r="F2205" s="2">
        <f>'Moving Avg'!D2205</f>
        <v>1.55</v>
      </c>
      <c r="G2205" s="2">
        <f>'Moving Avg'!F2205</f>
        <v>1.4400000000000002</v>
      </c>
      <c r="H2205" s="2">
        <f>'Moving Avg'!G2205</f>
        <v>1.5959999999999996</v>
      </c>
      <c r="I2205" s="2">
        <f>'Moving Avg'!H2205</f>
        <v>1.609024500000003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100</v>
      </c>
      <c r="O2205" s="8">
        <f t="shared" si="342"/>
        <v>0</v>
      </c>
      <c r="P2205" s="8">
        <f t="shared" si="343"/>
        <v>33</v>
      </c>
      <c r="Q2205" s="9">
        <f t="shared" si="344"/>
        <v>48.7</v>
      </c>
      <c r="R2205" s="9">
        <f t="shared" si="345"/>
        <v>33.25</v>
      </c>
      <c r="S2205" s="9">
        <f t="shared" si="346"/>
        <v>33.6</v>
      </c>
      <c r="T2205" s="9">
        <f t="shared" si="347"/>
        <v>39.5</v>
      </c>
      <c r="U2205" s="8">
        <f t="shared" si="348"/>
        <v>38.516666666666673</v>
      </c>
      <c r="V2205" s="8">
        <f t="shared" si="349"/>
        <v>38.762500000000003</v>
      </c>
    </row>
    <row r="2206" spans="1:22" ht="13.5" x14ac:dyDescent="0.25">
      <c r="A2206" s="3">
        <f>RSI!A2206</f>
        <v>45217</v>
      </c>
      <c r="B2206" s="2">
        <f>RSI!B2206</f>
        <v>1.51</v>
      </c>
      <c r="C2206" s="2">
        <f>RSI!I2206</f>
        <v>48.393033267862435</v>
      </c>
      <c r="D2206" s="2">
        <f>MACD!E2206</f>
        <v>-0.11449817547176511</v>
      </c>
      <c r="E2206" s="2">
        <f>MACD!F2206</f>
        <v>-6.4775769921044835E-2</v>
      </c>
      <c r="F2206" s="2">
        <f>'Moving Avg'!D2206</f>
        <v>1.542</v>
      </c>
      <c r="G2206" s="2">
        <f>'Moving Avg'!F2206</f>
        <v>1.4430000000000003</v>
      </c>
      <c r="H2206" s="2">
        <f>'Moving Avg'!G2206</f>
        <v>1.5897999999999997</v>
      </c>
      <c r="I2206" s="2">
        <f>'Moving Avg'!H2206</f>
        <v>1.6071965000000028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100</v>
      </c>
      <c r="O2206" s="8">
        <f t="shared" si="342"/>
        <v>0</v>
      </c>
      <c r="P2206" s="8">
        <f t="shared" si="343"/>
        <v>16.5</v>
      </c>
      <c r="Q2206" s="9">
        <f t="shared" si="344"/>
        <v>46.225000000000001</v>
      </c>
      <c r="R2206" s="9">
        <f t="shared" si="345"/>
        <v>29.125</v>
      </c>
      <c r="S2206" s="9">
        <f t="shared" si="346"/>
        <v>26.175000000000001</v>
      </c>
      <c r="T2206" s="9">
        <f t="shared" si="347"/>
        <v>35.375</v>
      </c>
      <c r="U2206" s="8">
        <f t="shared" si="348"/>
        <v>33.841666666666661</v>
      </c>
      <c r="V2206" s="8">
        <f t="shared" si="349"/>
        <v>34.224999999999994</v>
      </c>
    </row>
    <row r="2207" spans="1:22" ht="13.5" x14ac:dyDescent="0.25">
      <c r="A2207" s="3">
        <f>RSI!A2207</f>
        <v>45218</v>
      </c>
      <c r="B2207" s="2">
        <f>RSI!B2207</f>
        <v>1.46</v>
      </c>
      <c r="C2207" s="2">
        <f>RSI!I2207</f>
        <v>40.878540474795557</v>
      </c>
      <c r="D2207" s="2">
        <f>MACD!E2207</f>
        <v>-9.6824440601874562E-2</v>
      </c>
      <c r="E2207" s="2">
        <f>MACD!F2207</f>
        <v>-7.1185504057210788E-2</v>
      </c>
      <c r="F2207" s="2">
        <f>'Moving Avg'!D2207</f>
        <v>1.524</v>
      </c>
      <c r="G2207" s="2">
        <f>'Moving Avg'!F2207</f>
        <v>1.4465000000000003</v>
      </c>
      <c r="H2207" s="2">
        <f>'Moving Avg'!G2207</f>
        <v>1.5841999999999996</v>
      </c>
      <c r="I2207" s="2">
        <f>'Moving Avg'!H2207</f>
        <v>1.6046965000000029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25</v>
      </c>
      <c r="N2207" s="8">
        <f t="shared" si="341"/>
        <v>100</v>
      </c>
      <c r="O2207" s="8">
        <f t="shared" si="342"/>
        <v>0</v>
      </c>
      <c r="P2207" s="8">
        <f t="shared" si="343"/>
        <v>16.5</v>
      </c>
      <c r="Q2207" s="9">
        <f t="shared" si="344"/>
        <v>46.225000000000001</v>
      </c>
      <c r="R2207" s="9">
        <f t="shared" si="345"/>
        <v>29.125</v>
      </c>
      <c r="S2207" s="9">
        <f t="shared" si="346"/>
        <v>26.175000000000001</v>
      </c>
      <c r="T2207" s="9">
        <f t="shared" si="347"/>
        <v>35.375</v>
      </c>
      <c r="U2207" s="8">
        <f t="shared" si="348"/>
        <v>33.841666666666661</v>
      </c>
      <c r="V2207" s="8">
        <f t="shared" si="349"/>
        <v>34.224999999999994</v>
      </c>
    </row>
    <row r="2208" spans="1:22" ht="13.5" x14ac:dyDescent="0.25">
      <c r="A2208" s="3">
        <f>RSI!A2208</f>
        <v>45219</v>
      </c>
      <c r="B2208" s="2">
        <f>RSI!B2208</f>
        <v>1.52</v>
      </c>
      <c r="C2208" s="2">
        <f>RSI!I2208</f>
        <v>50.759615422409013</v>
      </c>
      <c r="D2208" s="2">
        <f>MACD!E2208</f>
        <v>-7.6745879771027203E-2</v>
      </c>
      <c r="E2208" s="2">
        <f>MACD!F2208</f>
        <v>-7.229757919997408E-2</v>
      </c>
      <c r="F2208" s="2">
        <f>'Moving Avg'!D2208</f>
        <v>1.518</v>
      </c>
      <c r="G2208" s="2">
        <f>'Moving Avg'!F2208</f>
        <v>1.4540000000000002</v>
      </c>
      <c r="H2208" s="2">
        <f>'Moving Avg'!G2208</f>
        <v>1.5809999999999997</v>
      </c>
      <c r="I2208" s="2">
        <f>'Moving Avg'!H2208</f>
        <v>1.6029185000000024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25</v>
      </c>
      <c r="N2208" s="8">
        <f t="shared" si="341"/>
        <v>45</v>
      </c>
      <c r="O2208" s="8">
        <f t="shared" si="342"/>
        <v>0</v>
      </c>
      <c r="P2208" s="8">
        <f t="shared" si="343"/>
        <v>16.5</v>
      </c>
      <c r="Q2208" s="9">
        <f t="shared" si="344"/>
        <v>26.975000000000001</v>
      </c>
      <c r="R2208" s="9">
        <f t="shared" si="345"/>
        <v>18.125</v>
      </c>
      <c r="S2208" s="9">
        <f t="shared" si="346"/>
        <v>17.925000000000001</v>
      </c>
      <c r="T2208" s="9">
        <f t="shared" si="347"/>
        <v>21.625</v>
      </c>
      <c r="U2208" s="8">
        <f t="shared" si="348"/>
        <v>21.008333333333336</v>
      </c>
      <c r="V2208" s="8">
        <f t="shared" si="349"/>
        <v>21.162500000000001</v>
      </c>
    </row>
    <row r="2209" spans="1:22" ht="13.5" x14ac:dyDescent="0.25">
      <c r="A2209" s="3">
        <f>RSI!A2209</f>
        <v>45222</v>
      </c>
      <c r="B2209" s="2">
        <f>RSI!B2209</f>
        <v>1.54</v>
      </c>
      <c r="C2209" s="2">
        <f>RSI!I2209</f>
        <v>53.546632788496545</v>
      </c>
      <c r="D2209" s="2">
        <f>MACD!E2209</f>
        <v>-6.1279817812146309E-2</v>
      </c>
      <c r="E2209" s="2">
        <f>MACD!F2209</f>
        <v>-7.0094026922408528E-2</v>
      </c>
      <c r="F2209" s="2">
        <f>'Moving Avg'!D2209</f>
        <v>1.5159999999999998</v>
      </c>
      <c r="G2209" s="2">
        <f>'Moving Avg'!F2209</f>
        <v>1.4635000000000002</v>
      </c>
      <c r="H2209" s="2">
        <f>'Moving Avg'!G2209</f>
        <v>1.5781999999999996</v>
      </c>
      <c r="I2209" s="2">
        <f>'Moving Avg'!H2209</f>
        <v>1.6016625000000024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25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11.225</v>
      </c>
      <c r="R2209" s="9">
        <f t="shared" si="345"/>
        <v>9.125</v>
      </c>
      <c r="S2209" s="9">
        <f t="shared" si="346"/>
        <v>11.175000000000001</v>
      </c>
      <c r="T2209" s="9">
        <f t="shared" si="347"/>
        <v>10.375</v>
      </c>
      <c r="U2209" s="8">
        <f t="shared" si="348"/>
        <v>10.508333333333335</v>
      </c>
      <c r="V2209" s="8">
        <f t="shared" si="349"/>
        <v>10.475000000000001</v>
      </c>
    </row>
    <row r="2210" spans="1:22" ht="13.5" x14ac:dyDescent="0.25">
      <c r="A2210" s="3">
        <f>RSI!A2210</f>
        <v>45223</v>
      </c>
      <c r="B2210" s="2">
        <f>RSI!B2210</f>
        <v>1.54</v>
      </c>
      <c r="C2210" s="2">
        <f>RSI!I2210</f>
        <v>53.546632788496552</v>
      </c>
      <c r="D2210" s="2">
        <f>MACD!E2210</f>
        <v>-4.83502271855345E-2</v>
      </c>
      <c r="E2210" s="2">
        <f>MACD!F2210</f>
        <v>-6.5745266975033717E-2</v>
      </c>
      <c r="F2210" s="2">
        <f>'Moving Avg'!D2210</f>
        <v>1.514</v>
      </c>
      <c r="G2210" s="2">
        <f>'Moving Avg'!F2210</f>
        <v>1.4755000000000003</v>
      </c>
      <c r="H2210" s="2">
        <f>'Moving Avg'!G2210</f>
        <v>1.5755999999999997</v>
      </c>
      <c r="I2210" s="2">
        <f>'Moving Avg'!H2210</f>
        <v>1.6000315000000023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25</v>
      </c>
      <c r="N2210" s="8">
        <f t="shared" si="341"/>
        <v>0</v>
      </c>
      <c r="O2210" s="8">
        <f t="shared" si="342"/>
        <v>0</v>
      </c>
      <c r="P2210" s="8">
        <f t="shared" si="343"/>
        <v>16.5</v>
      </c>
      <c r="Q2210" s="9">
        <f t="shared" si="344"/>
        <v>11.225</v>
      </c>
      <c r="R2210" s="9">
        <f t="shared" si="345"/>
        <v>9.125</v>
      </c>
      <c r="S2210" s="9">
        <f t="shared" si="346"/>
        <v>11.175000000000001</v>
      </c>
      <c r="T2210" s="9">
        <f t="shared" si="347"/>
        <v>10.375</v>
      </c>
      <c r="U2210" s="8">
        <f t="shared" si="348"/>
        <v>10.508333333333335</v>
      </c>
      <c r="V2210" s="8">
        <f t="shared" si="349"/>
        <v>10.475000000000001</v>
      </c>
    </row>
    <row r="2211" spans="1:22" ht="13.5" x14ac:dyDescent="0.25">
      <c r="A2211" s="3">
        <f>RSI!A2211</f>
        <v>45224</v>
      </c>
      <c r="B2211" s="2">
        <f>RSI!B2211</f>
        <v>1.48</v>
      </c>
      <c r="C2211" s="2">
        <f>RSI!I2211</f>
        <v>44.736696438046621</v>
      </c>
      <c r="D2211" s="2">
        <f>MACD!E2211</f>
        <v>-3.311080174091785E-2</v>
      </c>
      <c r="E2211" s="2">
        <f>MACD!F2211</f>
        <v>-5.9218373928210541E-2</v>
      </c>
      <c r="F2211" s="2">
        <f>'Moving Avg'!D2211</f>
        <v>1.5079999999999998</v>
      </c>
      <c r="G2211" s="2">
        <f>'Moving Avg'!F2211</f>
        <v>1.4860000000000002</v>
      </c>
      <c r="H2211" s="2">
        <f>'Moving Avg'!G2211</f>
        <v>1.5703999999999996</v>
      </c>
      <c r="I2211" s="2">
        <f>'Moving Avg'!H2211</f>
        <v>1.5977255000000019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0</v>
      </c>
      <c r="O2211" s="8">
        <f t="shared" si="342"/>
        <v>0</v>
      </c>
      <c r="P2211" s="8">
        <f t="shared" si="343"/>
        <v>16.5</v>
      </c>
      <c r="Q2211" s="9">
        <f t="shared" si="344"/>
        <v>11.225</v>
      </c>
      <c r="R2211" s="9">
        <f t="shared" si="345"/>
        <v>9.125</v>
      </c>
      <c r="S2211" s="9">
        <f t="shared" si="346"/>
        <v>11.175000000000001</v>
      </c>
      <c r="T2211" s="9">
        <f t="shared" si="347"/>
        <v>10.375</v>
      </c>
      <c r="U2211" s="8">
        <f t="shared" si="348"/>
        <v>10.508333333333335</v>
      </c>
      <c r="V2211" s="8">
        <f t="shared" si="349"/>
        <v>10.475000000000001</v>
      </c>
    </row>
    <row r="2212" spans="1:22" ht="13.5" x14ac:dyDescent="0.25">
      <c r="A2212" s="3">
        <f>RSI!A2212</f>
        <v>45225</v>
      </c>
      <c r="B2212" s="2">
        <f>RSI!B2212</f>
        <v>1.48</v>
      </c>
      <c r="C2212" s="2">
        <f>RSI!I2212</f>
        <v>44.736696438046621</v>
      </c>
      <c r="D2212" s="2">
        <f>MACD!E2212</f>
        <v>-1.9996029079284661E-2</v>
      </c>
      <c r="E2212" s="2">
        <f>MACD!F2212</f>
        <v>-5.1373904958425365E-2</v>
      </c>
      <c r="F2212" s="2">
        <f>'Moving Avg'!D2212</f>
        <v>1.512</v>
      </c>
      <c r="G2212" s="2">
        <f>'Moving Avg'!F2212</f>
        <v>1.4960000000000002</v>
      </c>
      <c r="H2212" s="2">
        <f>'Moving Avg'!G2212</f>
        <v>1.5651999999999999</v>
      </c>
      <c r="I2212" s="2">
        <f>'Moving Avg'!H2212</f>
        <v>1.5958415000000019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  <c r="M2212" s="8">
        <f t="shared" si="340"/>
        <v>25</v>
      </c>
      <c r="N2212" s="8">
        <f t="shared" si="341"/>
        <v>0</v>
      </c>
      <c r="O2212" s="8">
        <f t="shared" si="342"/>
        <v>0</v>
      </c>
      <c r="P2212" s="8">
        <f t="shared" si="343"/>
        <v>83.5</v>
      </c>
      <c r="Q2212" s="9">
        <f t="shared" si="344"/>
        <v>21.274999999999999</v>
      </c>
      <c r="R2212" s="9">
        <f t="shared" si="345"/>
        <v>25.875</v>
      </c>
      <c r="S2212" s="9">
        <f t="shared" si="346"/>
        <v>41.325000000000003</v>
      </c>
      <c r="T2212" s="9">
        <f t="shared" si="347"/>
        <v>27.125</v>
      </c>
      <c r="U2212" s="8">
        <f t="shared" si="348"/>
        <v>29.491666666666664</v>
      </c>
      <c r="V2212" s="8">
        <f t="shared" si="349"/>
        <v>28.9</v>
      </c>
    </row>
    <row r="2213" spans="1:22" ht="13.5" x14ac:dyDescent="0.25">
      <c r="A2213" s="3">
        <f>RSI!A2213</f>
        <v>45226</v>
      </c>
      <c r="B2213" s="2">
        <f>RSI!B2213</f>
        <v>1.48</v>
      </c>
      <c r="C2213" s="2">
        <f>RSI!I2213</f>
        <v>44.736696438046629</v>
      </c>
      <c r="D2213" s="2">
        <f>MACD!E2213</f>
        <v>-8.6953265201212826E-3</v>
      </c>
      <c r="E2213" s="2">
        <f>MACD!F2213</f>
        <v>-4.2838189270764548E-2</v>
      </c>
      <c r="F2213" s="2">
        <f>'Moving Avg'!D2213</f>
        <v>1.5040000000000002</v>
      </c>
      <c r="G2213" s="2">
        <f>'Moving Avg'!F2213</f>
        <v>1.5050000000000003</v>
      </c>
      <c r="H2213" s="2">
        <f>'Moving Avg'!G2213</f>
        <v>1.56</v>
      </c>
      <c r="I2213" s="2">
        <f>'Moving Avg'!H2213</f>
        <v>1.5942855000000018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  <c r="M2213" s="8">
        <f t="shared" si="340"/>
        <v>25</v>
      </c>
      <c r="N2213" s="8">
        <f t="shared" si="341"/>
        <v>0</v>
      </c>
      <c r="O2213" s="8">
        <f t="shared" si="342"/>
        <v>0</v>
      </c>
      <c r="P2213" s="8">
        <f t="shared" si="343"/>
        <v>66.5</v>
      </c>
      <c r="Q2213" s="9">
        <f t="shared" si="344"/>
        <v>18.725000000000001</v>
      </c>
      <c r="R2213" s="9">
        <f t="shared" si="345"/>
        <v>21.625</v>
      </c>
      <c r="S2213" s="9">
        <f t="shared" si="346"/>
        <v>33.674999999999997</v>
      </c>
      <c r="T2213" s="9">
        <f t="shared" si="347"/>
        <v>22.875</v>
      </c>
      <c r="U2213" s="8">
        <f t="shared" si="348"/>
        <v>24.675000000000001</v>
      </c>
      <c r="V2213" s="8">
        <f t="shared" si="349"/>
        <v>24.225000000000001</v>
      </c>
    </row>
    <row r="2214" spans="1:22" ht="13.5" x14ac:dyDescent="0.25">
      <c r="A2214" s="3">
        <f>RSI!A2214</f>
        <v>45229</v>
      </c>
      <c r="B2214" s="2">
        <f>RSI!B2214</f>
        <v>1.48</v>
      </c>
      <c r="C2214" s="2">
        <f>RSI!I2214</f>
        <v>44.736696438046629</v>
      </c>
      <c r="D2214" s="2">
        <f>MACD!E2214</f>
        <v>1.0553131090820234E-3</v>
      </c>
      <c r="E2214" s="2">
        <f>MACD!F2214</f>
        <v>-3.4059488794795235E-2</v>
      </c>
      <c r="F2214" s="2">
        <f>'Moving Avg'!D2214</f>
        <v>1.4920000000000002</v>
      </c>
      <c r="G2214" s="2">
        <f>'Moving Avg'!F2214</f>
        <v>1.5115000000000003</v>
      </c>
      <c r="H2214" s="2">
        <f>'Moving Avg'!G2214</f>
        <v>1.5548</v>
      </c>
      <c r="I2214" s="2">
        <f>'Moving Avg'!H2214</f>
        <v>1.5923545000000017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25</v>
      </c>
      <c r="N2214" s="8">
        <f t="shared" si="341"/>
        <v>0</v>
      </c>
      <c r="O2214" s="8">
        <f t="shared" si="342"/>
        <v>0</v>
      </c>
      <c r="P2214" s="8">
        <f t="shared" si="343"/>
        <v>33</v>
      </c>
      <c r="Q2214" s="9">
        <f t="shared" si="344"/>
        <v>13.7</v>
      </c>
      <c r="R2214" s="9">
        <f t="shared" si="345"/>
        <v>13.25</v>
      </c>
      <c r="S2214" s="9">
        <f t="shared" si="346"/>
        <v>18.600000000000001</v>
      </c>
      <c r="T2214" s="9">
        <f t="shared" si="347"/>
        <v>14.5</v>
      </c>
      <c r="U2214" s="8">
        <f t="shared" si="348"/>
        <v>15.183333333333332</v>
      </c>
      <c r="V2214" s="8">
        <f t="shared" si="349"/>
        <v>15.012499999999999</v>
      </c>
    </row>
    <row r="2215" spans="1:22" ht="13.5" x14ac:dyDescent="0.25">
      <c r="A2215" s="3">
        <f>RSI!A2215</f>
        <v>45230</v>
      </c>
      <c r="B2215" s="2">
        <f>RSI!B2215</f>
        <v>1.42</v>
      </c>
      <c r="C2215" s="2">
        <f>RSI!I2215</f>
        <v>36.630422648911221</v>
      </c>
      <c r="D2215" s="2">
        <f>MACD!E2215</f>
        <v>1.3924842013909755E-2</v>
      </c>
      <c r="E2215" s="2">
        <f>MACD!F2215</f>
        <v>-2.4462622633054237E-2</v>
      </c>
      <c r="F2215" s="2">
        <f>'Moving Avg'!D2215</f>
        <v>1.468</v>
      </c>
      <c r="G2215" s="2">
        <f>'Moving Avg'!F2215</f>
        <v>1.512</v>
      </c>
      <c r="H2215" s="2">
        <f>'Moving Avg'!G2215</f>
        <v>1.5483999999999998</v>
      </c>
      <c r="I2215" s="2">
        <f>'Moving Avg'!H2215</f>
        <v>1.5904985000000016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0</v>
      </c>
      <c r="O2215" s="8">
        <f t="shared" si="342"/>
        <v>0</v>
      </c>
      <c r="P2215" s="8">
        <f t="shared" si="343"/>
        <v>33</v>
      </c>
      <c r="Q2215" s="9">
        <f t="shared" si="344"/>
        <v>13.7</v>
      </c>
      <c r="R2215" s="9">
        <f t="shared" si="345"/>
        <v>13.25</v>
      </c>
      <c r="S2215" s="9">
        <f t="shared" si="346"/>
        <v>18.600000000000001</v>
      </c>
      <c r="T2215" s="9">
        <f t="shared" si="347"/>
        <v>14.5</v>
      </c>
      <c r="U2215" s="8">
        <f t="shared" si="348"/>
        <v>15.183333333333332</v>
      </c>
      <c r="V2215" s="8">
        <f t="shared" si="349"/>
        <v>15.012499999999999</v>
      </c>
    </row>
    <row r="2216" spans="1:22" ht="13.5" x14ac:dyDescent="0.25">
      <c r="A2216" s="3">
        <f>RSI!A2216</f>
        <v>45231</v>
      </c>
      <c r="B2216" s="2">
        <f>RSI!B2216</f>
        <v>1.42</v>
      </c>
      <c r="C2216" s="2">
        <f>RSI!I2216</f>
        <v>36.630422648911221</v>
      </c>
      <c r="D2216" s="2">
        <f>MACD!E2216</f>
        <v>1.9176753924940781E-2</v>
      </c>
      <c r="E2216" s="2">
        <f>MACD!F2216</f>
        <v>-1.5734747321455234E-2</v>
      </c>
      <c r="F2216" s="2">
        <f>'Moving Avg'!D2216</f>
        <v>1.456</v>
      </c>
      <c r="G2216" s="2">
        <f>'Moving Avg'!F2216</f>
        <v>1.5110000000000003</v>
      </c>
      <c r="H2216" s="2">
        <f>'Moving Avg'!G2216</f>
        <v>1.5422</v>
      </c>
      <c r="I2216" s="2">
        <f>'Moving Avg'!H2216</f>
        <v>1.5883610000000017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25</v>
      </c>
      <c r="N2216" s="8">
        <f t="shared" si="341"/>
        <v>0</v>
      </c>
      <c r="O2216" s="8">
        <f t="shared" si="342"/>
        <v>0</v>
      </c>
      <c r="P2216" s="8">
        <f t="shared" si="343"/>
        <v>33</v>
      </c>
      <c r="Q2216" s="9">
        <f t="shared" si="344"/>
        <v>13.7</v>
      </c>
      <c r="R2216" s="9">
        <f t="shared" si="345"/>
        <v>13.25</v>
      </c>
      <c r="S2216" s="9">
        <f t="shared" si="346"/>
        <v>18.600000000000001</v>
      </c>
      <c r="T2216" s="9">
        <f t="shared" si="347"/>
        <v>14.5</v>
      </c>
      <c r="U2216" s="8">
        <f t="shared" si="348"/>
        <v>15.183333333333332</v>
      </c>
      <c r="V2216" s="8">
        <f t="shared" si="349"/>
        <v>15.012499999999999</v>
      </c>
    </row>
    <row r="2217" spans="1:22" ht="13.5" x14ac:dyDescent="0.25">
      <c r="A2217" s="3">
        <f>RSI!A2217</f>
        <v>45232</v>
      </c>
      <c r="B2217" s="2">
        <f>RSI!B2217</f>
        <v>1.36</v>
      </c>
      <c r="C2217" s="2">
        <f>RSI!I2217</f>
        <v>30.269356493767248</v>
      </c>
      <c r="D2217" s="2">
        <f>MACD!E2217</f>
        <v>2.0850738995692453E-2</v>
      </c>
      <c r="E2217" s="2">
        <f>MACD!F2217</f>
        <v>-8.4176500580256976E-3</v>
      </c>
      <c r="F2217" s="2">
        <f>'Moving Avg'!D2217</f>
        <v>1.4319999999999999</v>
      </c>
      <c r="G2217" s="2">
        <f>'Moving Avg'!F2217</f>
        <v>1.5045000000000002</v>
      </c>
      <c r="H2217" s="2">
        <f>'Moving Avg'!G2217</f>
        <v>1.5347999999999999</v>
      </c>
      <c r="I2217" s="2">
        <f>'Moving Avg'!H2217</f>
        <v>1.5862520000000015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0</v>
      </c>
      <c r="O2217" s="8">
        <f t="shared" si="342"/>
        <v>0</v>
      </c>
      <c r="P2217" s="8">
        <f t="shared" si="343"/>
        <v>16.5</v>
      </c>
      <c r="Q2217" s="9">
        <f t="shared" si="344"/>
        <v>11.225</v>
      </c>
      <c r="R2217" s="9">
        <f t="shared" si="345"/>
        <v>9.125</v>
      </c>
      <c r="S2217" s="9">
        <f t="shared" si="346"/>
        <v>11.175000000000001</v>
      </c>
      <c r="T2217" s="9">
        <f t="shared" si="347"/>
        <v>10.375</v>
      </c>
      <c r="U2217" s="8">
        <f t="shared" si="348"/>
        <v>10.508333333333335</v>
      </c>
      <c r="V2217" s="8">
        <f t="shared" si="349"/>
        <v>10.475000000000001</v>
      </c>
    </row>
    <row r="2218" spans="1:22" ht="13.5" x14ac:dyDescent="0.25">
      <c r="A2218" s="3">
        <f>RSI!A2218</f>
        <v>45233</v>
      </c>
      <c r="B2218" s="2">
        <f>RSI!B2218</f>
        <v>1.36</v>
      </c>
      <c r="C2218" s="2">
        <f>RSI!I2218</f>
        <v>30.269356493767248</v>
      </c>
      <c r="D2218" s="2">
        <f>MACD!E2218</f>
        <v>3.2295020871686564E-2</v>
      </c>
      <c r="E2218" s="2">
        <f>MACD!F2218</f>
        <v>-2.7511587208324528E-4</v>
      </c>
      <c r="F2218" s="2">
        <f>'Moving Avg'!D2218</f>
        <v>1.4080000000000001</v>
      </c>
      <c r="G2218" s="2">
        <f>'Moving Avg'!F2218</f>
        <v>1.4949999999999999</v>
      </c>
      <c r="H2218" s="2">
        <f>'Moving Avg'!G2218</f>
        <v>1.5273999999999999</v>
      </c>
      <c r="I2218" s="2">
        <f>'Moving Avg'!H2218</f>
        <v>1.5844710000000015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0</v>
      </c>
      <c r="O2218" s="8">
        <f t="shared" si="342"/>
        <v>0</v>
      </c>
      <c r="P2218" s="8">
        <f t="shared" si="343"/>
        <v>16.5</v>
      </c>
      <c r="Q2218" s="9">
        <f t="shared" si="344"/>
        <v>11.225</v>
      </c>
      <c r="R2218" s="9">
        <f t="shared" si="345"/>
        <v>9.125</v>
      </c>
      <c r="S2218" s="9">
        <f t="shared" si="346"/>
        <v>11.175000000000001</v>
      </c>
      <c r="T2218" s="9">
        <f t="shared" si="347"/>
        <v>10.375</v>
      </c>
      <c r="U2218" s="8">
        <f t="shared" si="348"/>
        <v>10.508333333333335</v>
      </c>
      <c r="V2218" s="8">
        <f t="shared" si="349"/>
        <v>10.475000000000001</v>
      </c>
    </row>
    <row r="2219" spans="1:22" ht="13.5" x14ac:dyDescent="0.25">
      <c r="A2219" s="3">
        <f>RSI!A2219</f>
        <v>45236</v>
      </c>
      <c r="B2219" s="2">
        <f>RSI!B2219</f>
        <v>1.42</v>
      </c>
      <c r="C2219" s="2">
        <f>RSI!I2219</f>
        <v>41.958797666010767</v>
      </c>
      <c r="D2219" s="2">
        <f>MACD!E2219</f>
        <v>4.134914461075101E-2</v>
      </c>
      <c r="E2219" s="2">
        <f>MACD!F2219</f>
        <v>8.0497362244836054E-3</v>
      </c>
      <c r="F2219" s="2">
        <f>'Moving Avg'!D2219</f>
        <v>1.3960000000000001</v>
      </c>
      <c r="G2219" s="2">
        <f>'Moving Avg'!F2219</f>
        <v>1.4885000000000002</v>
      </c>
      <c r="H2219" s="2">
        <f>'Moving Avg'!G2219</f>
        <v>1.5211999999999997</v>
      </c>
      <c r="I2219" s="2">
        <f>'Moving Avg'!H2219</f>
        <v>1.5833650000000017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0</v>
      </c>
      <c r="O2219" s="8">
        <f t="shared" si="342"/>
        <v>0</v>
      </c>
      <c r="P2219" s="8">
        <f t="shared" si="343"/>
        <v>16.5</v>
      </c>
      <c r="Q2219" s="9">
        <f t="shared" si="344"/>
        <v>11.225</v>
      </c>
      <c r="R2219" s="9">
        <f t="shared" si="345"/>
        <v>9.125</v>
      </c>
      <c r="S2219" s="9">
        <f t="shared" si="346"/>
        <v>11.175000000000001</v>
      </c>
      <c r="T2219" s="9">
        <f t="shared" si="347"/>
        <v>10.375</v>
      </c>
      <c r="U2219" s="8">
        <f t="shared" si="348"/>
        <v>10.508333333333335</v>
      </c>
      <c r="V2219" s="8">
        <f t="shared" si="349"/>
        <v>10.475000000000001</v>
      </c>
    </row>
    <row r="2220" spans="1:22" ht="13.5" x14ac:dyDescent="0.25">
      <c r="A2220" s="3">
        <f>RSI!A2220</f>
        <v>45237</v>
      </c>
      <c r="B2220" s="2">
        <f>RSI!B2220</f>
        <v>1.48</v>
      </c>
      <c r="C2220" s="2">
        <f>RSI!I2220</f>
        <v>50.834716250145334</v>
      </c>
      <c r="D2220" s="2">
        <f>MACD!E2220</f>
        <v>4.4894692900778965E-2</v>
      </c>
      <c r="E2220" s="2">
        <f>MACD!F2220</f>
        <v>1.5418727559742679E-2</v>
      </c>
      <c r="F2220" s="2">
        <f>'Moving Avg'!D2220</f>
        <v>1.4080000000000001</v>
      </c>
      <c r="G2220" s="2">
        <f>'Moving Avg'!F2220</f>
        <v>1.4849999999999999</v>
      </c>
      <c r="H2220" s="2">
        <f>'Moving Avg'!G2220</f>
        <v>1.5161999999999998</v>
      </c>
      <c r="I2220" s="2">
        <f>'Moving Avg'!H2220</f>
        <v>1.5822310000000015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  <c r="M2220" s="8">
        <f t="shared" si="340"/>
        <v>25</v>
      </c>
      <c r="N2220" s="8">
        <f t="shared" si="341"/>
        <v>0</v>
      </c>
      <c r="O2220" s="8">
        <f t="shared" si="342"/>
        <v>0</v>
      </c>
      <c r="P2220" s="8">
        <f t="shared" si="343"/>
        <v>16.5</v>
      </c>
      <c r="Q2220" s="9">
        <f t="shared" si="344"/>
        <v>11.225</v>
      </c>
      <c r="R2220" s="9">
        <f t="shared" si="345"/>
        <v>9.125</v>
      </c>
      <c r="S2220" s="9">
        <f t="shared" si="346"/>
        <v>11.175000000000001</v>
      </c>
      <c r="T2220" s="9">
        <f t="shared" si="347"/>
        <v>10.375</v>
      </c>
      <c r="U2220" s="8">
        <f t="shared" si="348"/>
        <v>10.508333333333335</v>
      </c>
      <c r="V2220" s="8">
        <f t="shared" si="349"/>
        <v>10.475000000000001</v>
      </c>
    </row>
    <row r="2221" spans="1:22" ht="13.5" x14ac:dyDescent="0.25">
      <c r="A2221" s="3">
        <f>RSI!A2221</f>
        <v>45238</v>
      </c>
      <c r="B2221" s="2">
        <f>RSI!B2221</f>
        <v>1.51</v>
      </c>
      <c r="C2221" s="2">
        <f>RSI!I2221</f>
        <v>54.575174924327293</v>
      </c>
      <c r="D2221" s="2">
        <f>MACD!E2221</f>
        <v>3.6391692924011121E-2</v>
      </c>
      <c r="E2221" s="2">
        <f>MACD!F2221</f>
        <v>1.9613320632596368E-2</v>
      </c>
      <c r="F2221" s="2">
        <f>'Moving Avg'!D2221</f>
        <v>1.4260000000000002</v>
      </c>
      <c r="G2221" s="2">
        <f>'Moving Avg'!F2221</f>
        <v>1.4830000000000001</v>
      </c>
      <c r="H2221" s="2">
        <f>'Moving Avg'!G2221</f>
        <v>1.5117999999999996</v>
      </c>
      <c r="I2221" s="2">
        <f>'Moving Avg'!H2221</f>
        <v>1.5816220000000016</v>
      </c>
      <c r="J2221" s="6" t="str">
        <f>OBV!F2221</f>
        <v>BEARISH</v>
      </c>
      <c r="K2221" s="6" t="str">
        <f>OBV!G2221</f>
        <v>NEUTRAL</v>
      </c>
      <c r="L2221" s="6" t="str">
        <f>OBV!H2221</f>
        <v>BEARISH DIVERGENCE</v>
      </c>
      <c r="M2221" s="8">
        <f t="shared" si="340"/>
        <v>25</v>
      </c>
      <c r="N2221" s="8">
        <f t="shared" si="341"/>
        <v>0</v>
      </c>
      <c r="O2221" s="8">
        <f t="shared" si="342"/>
        <v>0</v>
      </c>
      <c r="P2221" s="8">
        <f t="shared" si="343"/>
        <v>16.5</v>
      </c>
      <c r="Q2221" s="9">
        <f t="shared" si="344"/>
        <v>11.225</v>
      </c>
      <c r="R2221" s="9">
        <f t="shared" si="345"/>
        <v>9.125</v>
      </c>
      <c r="S2221" s="9">
        <f t="shared" si="346"/>
        <v>11.175000000000001</v>
      </c>
      <c r="T2221" s="9">
        <f t="shared" si="347"/>
        <v>10.375</v>
      </c>
      <c r="U2221" s="8">
        <f t="shared" si="348"/>
        <v>10.508333333333335</v>
      </c>
      <c r="V2221" s="8">
        <f t="shared" si="349"/>
        <v>10.475000000000001</v>
      </c>
    </row>
    <row r="2222" spans="1:22" ht="13.5" x14ac:dyDescent="0.25">
      <c r="A2222" s="3">
        <f>RSI!A2222</f>
        <v>45239</v>
      </c>
      <c r="B2222" s="2">
        <f>RSI!B2222</f>
        <v>1.51</v>
      </c>
      <c r="C2222" s="2">
        <f>RSI!I2222</f>
        <v>54.575174924327293</v>
      </c>
      <c r="D2222" s="2">
        <f>MACD!E2222</f>
        <v>2.897319786615582E-2</v>
      </c>
      <c r="E2222" s="2">
        <f>MACD!F2222</f>
        <v>2.1485296079308259E-2</v>
      </c>
      <c r="F2222" s="2">
        <f>'Moving Avg'!D2222</f>
        <v>1.456</v>
      </c>
      <c r="G2222" s="2">
        <f>'Moving Avg'!F2222</f>
        <v>1.4810000000000003</v>
      </c>
      <c r="H2222" s="2">
        <f>'Moving Avg'!G2222</f>
        <v>1.5073999999999996</v>
      </c>
      <c r="I2222" s="2">
        <f>'Moving Avg'!H2222</f>
        <v>1.5810130000000016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25</v>
      </c>
      <c r="N2222" s="8">
        <f t="shared" si="341"/>
        <v>0</v>
      </c>
      <c r="O2222" s="8">
        <f t="shared" si="342"/>
        <v>0</v>
      </c>
      <c r="P2222" s="8">
        <f t="shared" si="343"/>
        <v>83.5</v>
      </c>
      <c r="Q2222" s="9">
        <f t="shared" si="344"/>
        <v>21.274999999999999</v>
      </c>
      <c r="R2222" s="9">
        <f t="shared" si="345"/>
        <v>25.875</v>
      </c>
      <c r="S2222" s="9">
        <f t="shared" si="346"/>
        <v>41.325000000000003</v>
      </c>
      <c r="T2222" s="9">
        <f t="shared" si="347"/>
        <v>27.125</v>
      </c>
      <c r="U2222" s="8">
        <f t="shared" si="348"/>
        <v>29.491666666666664</v>
      </c>
      <c r="V2222" s="8">
        <f t="shared" si="349"/>
        <v>28.9</v>
      </c>
    </row>
    <row r="2223" spans="1:22" ht="13.5" x14ac:dyDescent="0.25">
      <c r="A2223" s="3">
        <f>RSI!A2223</f>
        <v>45240</v>
      </c>
      <c r="B2223" s="2">
        <f>RSI!B2223</f>
        <v>1.45</v>
      </c>
      <c r="C2223" s="2">
        <f>RSI!I2223</f>
        <v>46.389005393095282</v>
      </c>
      <c r="D2223" s="2">
        <f>MACD!E2223</f>
        <v>2.6933371847993826E-2</v>
      </c>
      <c r="E2223" s="2">
        <f>MACD!F2223</f>
        <v>2.2574911233045374E-2</v>
      </c>
      <c r="F2223" s="2">
        <f>'Moving Avg'!D2223</f>
        <v>1.474</v>
      </c>
      <c r="G2223" s="2">
        <f>'Moving Avg'!F2223</f>
        <v>1.4760000000000002</v>
      </c>
      <c r="H2223" s="2">
        <f>'Moving Avg'!G2223</f>
        <v>1.5017999999999996</v>
      </c>
      <c r="I2223" s="2">
        <f>'Moving Avg'!H2223</f>
        <v>1.5798230000000015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  <c r="M2223" s="8">
        <f t="shared" si="340"/>
        <v>25</v>
      </c>
      <c r="N2223" s="8">
        <f t="shared" si="341"/>
        <v>0</v>
      </c>
      <c r="O2223" s="8">
        <f t="shared" si="342"/>
        <v>0</v>
      </c>
      <c r="P2223" s="8">
        <f t="shared" si="343"/>
        <v>16.5</v>
      </c>
      <c r="Q2223" s="9">
        <f t="shared" si="344"/>
        <v>11.225</v>
      </c>
      <c r="R2223" s="9">
        <f t="shared" si="345"/>
        <v>9.125</v>
      </c>
      <c r="S2223" s="9">
        <f t="shared" si="346"/>
        <v>11.175000000000001</v>
      </c>
      <c r="T2223" s="9">
        <f t="shared" si="347"/>
        <v>10.375</v>
      </c>
      <c r="U2223" s="8">
        <f t="shared" si="348"/>
        <v>10.508333333333335</v>
      </c>
      <c r="V2223" s="8">
        <f t="shared" si="349"/>
        <v>10.475000000000001</v>
      </c>
    </row>
    <row r="2224" spans="1:22" ht="13.5" x14ac:dyDescent="0.25">
      <c r="A2224" s="3">
        <f>RSI!A2224</f>
        <v>45243</v>
      </c>
      <c r="B2224" s="2">
        <f>RSI!B2224</f>
        <v>1.51</v>
      </c>
      <c r="C2224" s="2">
        <f>RSI!I2224</f>
        <v>53.844755409792327</v>
      </c>
      <c r="D2224" s="2">
        <f>MACD!E2224</f>
        <v>2.0925720445183149E-2</v>
      </c>
      <c r="E2224" s="2">
        <f>MACD!F2224</f>
        <v>2.2245073075472931E-2</v>
      </c>
      <c r="F2224" s="2">
        <f>'Moving Avg'!D2224</f>
        <v>1.492</v>
      </c>
      <c r="G2224" s="2">
        <f>'Moving Avg'!F2224</f>
        <v>1.4740000000000004</v>
      </c>
      <c r="H2224" s="2">
        <f>'Moving Avg'!G2224</f>
        <v>1.4972000000000001</v>
      </c>
      <c r="I2224" s="2">
        <f>'Moving Avg'!H2224</f>
        <v>1.5792140000000012</v>
      </c>
      <c r="J2224" s="6" t="str">
        <f>OBV!F2224</f>
        <v>BEARISH</v>
      </c>
      <c r="K2224" s="6" t="str">
        <f>OBV!G2224</f>
        <v>NEUTRAL</v>
      </c>
      <c r="L2224" s="6" t="str">
        <f>OBV!H2224</f>
        <v>BEARISH DIVERGENCE</v>
      </c>
      <c r="M2224" s="8">
        <f t="shared" si="340"/>
        <v>25</v>
      </c>
      <c r="N2224" s="8">
        <f t="shared" si="341"/>
        <v>45</v>
      </c>
      <c r="O2224" s="8">
        <f t="shared" si="342"/>
        <v>0</v>
      </c>
      <c r="P2224" s="8">
        <f t="shared" si="343"/>
        <v>16.5</v>
      </c>
      <c r="Q2224" s="9">
        <f t="shared" si="344"/>
        <v>26.975000000000001</v>
      </c>
      <c r="R2224" s="9">
        <f t="shared" si="345"/>
        <v>18.125</v>
      </c>
      <c r="S2224" s="9">
        <f t="shared" si="346"/>
        <v>17.925000000000001</v>
      </c>
      <c r="T2224" s="9">
        <f t="shared" si="347"/>
        <v>21.625</v>
      </c>
      <c r="U2224" s="8">
        <f t="shared" si="348"/>
        <v>21.008333333333336</v>
      </c>
      <c r="V2224" s="8">
        <f t="shared" si="349"/>
        <v>21.162500000000001</v>
      </c>
    </row>
    <row r="2225" spans="1:22" ht="13.5" x14ac:dyDescent="0.25">
      <c r="A2225" s="3">
        <f>RSI!A2225</f>
        <v>45244</v>
      </c>
      <c r="B2225" s="2">
        <f>RSI!B2225</f>
        <v>1.51</v>
      </c>
      <c r="C2225" s="2">
        <f>RSI!I2225</f>
        <v>53.844755409792342</v>
      </c>
      <c r="D2225" s="2">
        <f>MACD!E2225</f>
        <v>6.40775173420427E-3</v>
      </c>
      <c r="E2225" s="2">
        <f>MACD!F2225</f>
        <v>1.9077608807219201E-2</v>
      </c>
      <c r="F2225" s="2">
        <f>'Moving Avg'!D2225</f>
        <v>1.4979999999999998</v>
      </c>
      <c r="G2225" s="2">
        <f>'Moving Avg'!F2225</f>
        <v>1.4720000000000002</v>
      </c>
      <c r="H2225" s="2">
        <f>'Moving Avg'!G2225</f>
        <v>1.4926000000000001</v>
      </c>
      <c r="I2225" s="2">
        <f>'Moving Avg'!H2225</f>
        <v>1.5783240000000012</v>
      </c>
      <c r="J2225" s="6" t="str">
        <f>OBV!F2225</f>
        <v>BEARISH</v>
      </c>
      <c r="K2225" s="6" t="str">
        <f>OBV!G2225</f>
        <v>NEUTRAL</v>
      </c>
      <c r="L2225" s="6" t="str">
        <f>OBV!H2225</f>
        <v>BEARISH DIVERGENCE</v>
      </c>
      <c r="M2225" s="8">
        <f t="shared" si="340"/>
        <v>25</v>
      </c>
      <c r="N2225" s="8">
        <f t="shared" si="341"/>
        <v>45</v>
      </c>
      <c r="O2225" s="8">
        <f t="shared" si="342"/>
        <v>0</v>
      </c>
      <c r="P2225" s="8">
        <f t="shared" si="343"/>
        <v>16.5</v>
      </c>
      <c r="Q2225" s="9">
        <f t="shared" si="344"/>
        <v>26.975000000000001</v>
      </c>
      <c r="R2225" s="9">
        <f t="shared" si="345"/>
        <v>18.125</v>
      </c>
      <c r="S2225" s="9">
        <f t="shared" si="346"/>
        <v>17.925000000000001</v>
      </c>
      <c r="T2225" s="9">
        <f t="shared" si="347"/>
        <v>21.625</v>
      </c>
      <c r="U2225" s="8">
        <f t="shared" si="348"/>
        <v>21.008333333333336</v>
      </c>
      <c r="V2225" s="8">
        <f t="shared" si="349"/>
        <v>21.162500000000001</v>
      </c>
    </row>
    <row r="2226" spans="1:22" ht="13.5" x14ac:dyDescent="0.25">
      <c r="A2226" s="3">
        <f>RSI!A2226</f>
        <v>45245</v>
      </c>
      <c r="B2226" s="2">
        <f>RSI!B2226</f>
        <v>1.51</v>
      </c>
      <c r="C2226" s="2">
        <f>RSI!I2226</f>
        <v>53.844755409792327</v>
      </c>
      <c r="D2226" s="2">
        <f>MACD!E2226</f>
        <v>-6.0653890135335953E-3</v>
      </c>
      <c r="E2226" s="2">
        <f>MACD!F2226</f>
        <v>1.4049009243068643E-2</v>
      </c>
      <c r="F2226" s="2">
        <f>'Moving Avg'!D2226</f>
        <v>1.4979999999999998</v>
      </c>
      <c r="G2226" s="2">
        <f>'Moving Avg'!F2226</f>
        <v>1.4720000000000004</v>
      </c>
      <c r="H2226" s="2">
        <f>'Moving Avg'!G2226</f>
        <v>1.4880000000000002</v>
      </c>
      <c r="I2226" s="2">
        <f>'Moving Avg'!H2226</f>
        <v>1.5770585000000015</v>
      </c>
      <c r="J2226" s="6" t="str">
        <f>OBV!F2226</f>
        <v>BEARISH</v>
      </c>
      <c r="K2226" s="6" t="str">
        <f>OBV!G2226</f>
        <v>NEUTRAL</v>
      </c>
      <c r="L2226" s="6" t="str">
        <f>OBV!H2226</f>
        <v>NEUTRAL</v>
      </c>
      <c r="M2226" s="8">
        <f t="shared" si="340"/>
        <v>25</v>
      </c>
      <c r="N2226" s="8">
        <f t="shared" si="341"/>
        <v>100</v>
      </c>
      <c r="O2226" s="8">
        <f t="shared" si="342"/>
        <v>0</v>
      </c>
      <c r="P2226" s="8">
        <f t="shared" si="343"/>
        <v>16.5</v>
      </c>
      <c r="Q2226" s="9">
        <f t="shared" si="344"/>
        <v>46.225000000000001</v>
      </c>
      <c r="R2226" s="9">
        <f t="shared" si="345"/>
        <v>29.125</v>
      </c>
      <c r="S2226" s="9">
        <f t="shared" si="346"/>
        <v>26.175000000000001</v>
      </c>
      <c r="T2226" s="9">
        <f t="shared" si="347"/>
        <v>35.375</v>
      </c>
      <c r="U2226" s="8">
        <f t="shared" si="348"/>
        <v>33.841666666666661</v>
      </c>
      <c r="V2226" s="8">
        <f t="shared" si="349"/>
        <v>34.224999999999994</v>
      </c>
    </row>
    <row r="2227" spans="1:22" ht="13.5" x14ac:dyDescent="0.25">
      <c r="A2227" s="3">
        <f>RSI!A2227</f>
        <v>45246</v>
      </c>
      <c r="B2227" s="2">
        <f>RSI!B2227</f>
        <v>1.46</v>
      </c>
      <c r="C2227" s="2">
        <f>RSI!I2227</f>
        <v>47.036370775271564</v>
      </c>
      <c r="D2227" s="2">
        <f>MACD!E2227</f>
        <v>-2.2321378043658413E-2</v>
      </c>
      <c r="E2227" s="2">
        <f>MACD!F2227</f>
        <v>6.7749317857232318E-3</v>
      </c>
      <c r="F2227" s="2">
        <f>'Moving Avg'!D2227</f>
        <v>1.488</v>
      </c>
      <c r="G2227" s="2">
        <f>'Moving Avg'!F2227</f>
        <v>1.4720000000000004</v>
      </c>
      <c r="H2227" s="2">
        <f>'Moving Avg'!G2227</f>
        <v>1.4823999999999997</v>
      </c>
      <c r="I2227" s="2">
        <f>'Moving Avg'!H2227</f>
        <v>1.5754495000000011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0"/>
        <v>25</v>
      </c>
      <c r="N2227" s="8">
        <f t="shared" si="341"/>
        <v>100</v>
      </c>
      <c r="O2227" s="8">
        <f t="shared" si="342"/>
        <v>0</v>
      </c>
      <c r="P2227" s="8">
        <f t="shared" si="343"/>
        <v>16.5</v>
      </c>
      <c r="Q2227" s="9">
        <f t="shared" si="344"/>
        <v>46.225000000000001</v>
      </c>
      <c r="R2227" s="9">
        <f t="shared" si="345"/>
        <v>29.125</v>
      </c>
      <c r="S2227" s="9">
        <f t="shared" si="346"/>
        <v>26.175000000000001</v>
      </c>
      <c r="T2227" s="9">
        <f t="shared" si="347"/>
        <v>35.375</v>
      </c>
      <c r="U2227" s="8">
        <f t="shared" si="348"/>
        <v>33.841666666666661</v>
      </c>
      <c r="V2227" s="8">
        <f t="shared" si="349"/>
        <v>34.224999999999994</v>
      </c>
    </row>
    <row r="2228" spans="1:22" ht="13.5" x14ac:dyDescent="0.25">
      <c r="A2228" s="3">
        <f>RSI!A2228</f>
        <v>45247</v>
      </c>
      <c r="B2228" s="2">
        <f>RSI!B2228</f>
        <v>1.46</v>
      </c>
      <c r="C2228" s="2">
        <f>RSI!I2228</f>
        <v>47.036370775271564</v>
      </c>
      <c r="D2228" s="2">
        <f>MACD!E2228</f>
        <v>-3.5942778246250029E-2</v>
      </c>
      <c r="E2228" s="2">
        <f>MACD!F2228</f>
        <v>-1.7686102206714207E-3</v>
      </c>
      <c r="F2228" s="2">
        <f>'Moving Avg'!D2228</f>
        <v>1.49</v>
      </c>
      <c r="G2228" s="2">
        <f>'Moving Avg'!F2228</f>
        <v>1.4690000000000005</v>
      </c>
      <c r="H2228" s="2">
        <f>'Moving Avg'!G2228</f>
        <v>1.4767999999999999</v>
      </c>
      <c r="I2228" s="2">
        <f>'Moving Avg'!H2228</f>
        <v>1.5737465000000008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  <c r="M2228" s="8">
        <f t="shared" si="340"/>
        <v>25</v>
      </c>
      <c r="N2228" s="8">
        <f t="shared" si="341"/>
        <v>100</v>
      </c>
      <c r="O2228" s="8">
        <f t="shared" si="342"/>
        <v>0</v>
      </c>
      <c r="P2228" s="8">
        <f t="shared" si="343"/>
        <v>16.5</v>
      </c>
      <c r="Q2228" s="9">
        <f t="shared" si="344"/>
        <v>46.225000000000001</v>
      </c>
      <c r="R2228" s="9">
        <f t="shared" si="345"/>
        <v>29.125</v>
      </c>
      <c r="S2228" s="9">
        <f t="shared" si="346"/>
        <v>26.175000000000001</v>
      </c>
      <c r="T2228" s="9">
        <f t="shared" si="347"/>
        <v>35.375</v>
      </c>
      <c r="U2228" s="8">
        <f t="shared" si="348"/>
        <v>33.841666666666661</v>
      </c>
      <c r="V2228" s="8">
        <f t="shared" si="349"/>
        <v>34.224999999999994</v>
      </c>
    </row>
    <row r="2229" spans="1:22" ht="13.5" x14ac:dyDescent="0.25">
      <c r="A2229" s="3">
        <f>RSI!A2229</f>
        <v>45250</v>
      </c>
      <c r="B2229" s="2">
        <f>RSI!B2229</f>
        <v>1.46</v>
      </c>
      <c r="C2229" s="2">
        <f>RSI!I2229</f>
        <v>47.036370775271564</v>
      </c>
      <c r="D2229" s="2">
        <f>MACD!E2229</f>
        <v>-3.8114043040345935E-2</v>
      </c>
      <c r="E2229" s="2">
        <f>MACD!F2229</f>
        <v>-9.0376967846063239E-3</v>
      </c>
      <c r="F2229" s="2">
        <f>'Moving Avg'!D2229</f>
        <v>1.48</v>
      </c>
      <c r="G2229" s="2">
        <f>'Moving Avg'!F2229</f>
        <v>1.4650000000000003</v>
      </c>
      <c r="H2229" s="2">
        <f>'Moving Avg'!G2229</f>
        <v>1.4723999999999995</v>
      </c>
      <c r="I2229" s="2">
        <f>'Moving Avg'!H2229</f>
        <v>1.5720435000000008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0"/>
        <v>25</v>
      </c>
      <c r="N2229" s="8">
        <f t="shared" si="341"/>
        <v>100</v>
      </c>
      <c r="O2229" s="8">
        <f t="shared" si="342"/>
        <v>0</v>
      </c>
      <c r="P2229" s="8">
        <f t="shared" si="343"/>
        <v>16.5</v>
      </c>
      <c r="Q2229" s="9">
        <f t="shared" si="344"/>
        <v>46.225000000000001</v>
      </c>
      <c r="R2229" s="9">
        <f t="shared" si="345"/>
        <v>29.125</v>
      </c>
      <c r="S2229" s="9">
        <f t="shared" si="346"/>
        <v>26.175000000000001</v>
      </c>
      <c r="T2229" s="9">
        <f t="shared" si="347"/>
        <v>35.375</v>
      </c>
      <c r="U2229" s="8">
        <f t="shared" si="348"/>
        <v>33.841666666666661</v>
      </c>
      <c r="V2229" s="8">
        <f t="shared" si="349"/>
        <v>34.224999999999994</v>
      </c>
    </row>
    <row r="2230" spans="1:22" ht="13.5" x14ac:dyDescent="0.25">
      <c r="A2230" s="3">
        <f>RSI!A2230</f>
        <v>45251</v>
      </c>
      <c r="B2230" s="2">
        <f>RSI!B2230</f>
        <v>1.46</v>
      </c>
      <c r="C2230" s="2">
        <f>RSI!I2230</f>
        <v>47.036370775271564</v>
      </c>
      <c r="D2230" s="2">
        <f>MACD!E2230</f>
        <v>-3.0605899582269114E-2</v>
      </c>
      <c r="E2230" s="2">
        <f>MACD!F2230</f>
        <v>-1.3351337344138882E-2</v>
      </c>
      <c r="F2230" s="2">
        <f>'Moving Avg'!D2230</f>
        <v>1.47</v>
      </c>
      <c r="G2230" s="2">
        <f>'Moving Avg'!F2230</f>
        <v>1.4610000000000003</v>
      </c>
      <c r="H2230" s="2">
        <f>'Moving Avg'!G2230</f>
        <v>1.4693999999999994</v>
      </c>
      <c r="I2230" s="2">
        <f>'Moving Avg'!H2230</f>
        <v>1.5703405000000006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  <c r="M2230" s="8">
        <f t="shared" si="340"/>
        <v>25</v>
      </c>
      <c r="N2230" s="8">
        <f t="shared" si="341"/>
        <v>45</v>
      </c>
      <c r="O2230" s="8">
        <f t="shared" si="342"/>
        <v>0</v>
      </c>
      <c r="P2230" s="8">
        <f t="shared" si="343"/>
        <v>16.5</v>
      </c>
      <c r="Q2230" s="9">
        <f t="shared" si="344"/>
        <v>26.975000000000001</v>
      </c>
      <c r="R2230" s="9">
        <f t="shared" si="345"/>
        <v>18.125</v>
      </c>
      <c r="S2230" s="9">
        <f t="shared" si="346"/>
        <v>17.925000000000001</v>
      </c>
      <c r="T2230" s="9">
        <f t="shared" si="347"/>
        <v>21.625</v>
      </c>
      <c r="U2230" s="8">
        <f t="shared" si="348"/>
        <v>21.008333333333336</v>
      </c>
      <c r="V2230" s="8">
        <f t="shared" si="349"/>
        <v>21.162500000000001</v>
      </c>
    </row>
    <row r="2231" spans="1:22" ht="13.5" x14ac:dyDescent="0.25">
      <c r="A2231" s="3">
        <f>RSI!A2231</f>
        <v>45252</v>
      </c>
      <c r="B2231" s="2">
        <f>RSI!B2231</f>
        <v>1.46</v>
      </c>
      <c r="C2231" s="2">
        <f>RSI!I2231</f>
        <v>47.036370775271564</v>
      </c>
      <c r="D2231" s="2">
        <f>MACD!E2231</f>
        <v>-1.9531360980274304E-2</v>
      </c>
      <c r="E2231" s="2">
        <f>MACD!F2231</f>
        <v>-1.4587342071365968E-2</v>
      </c>
      <c r="F2231" s="2">
        <f>'Moving Avg'!D2231</f>
        <v>1.46</v>
      </c>
      <c r="G2231" s="2">
        <f>'Moving Avg'!F2231</f>
        <v>1.4600000000000004</v>
      </c>
      <c r="H2231" s="2">
        <f>'Moving Avg'!G2231</f>
        <v>1.4663999999999993</v>
      </c>
      <c r="I2231" s="2">
        <f>'Moving Avg'!H2231</f>
        <v>1.568637500000001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0"/>
        <v>25</v>
      </c>
      <c r="N2231" s="8">
        <f t="shared" si="341"/>
        <v>45</v>
      </c>
      <c r="O2231" s="8">
        <f t="shared" si="342"/>
        <v>0</v>
      </c>
      <c r="P2231" s="8">
        <f t="shared" si="343"/>
        <v>16.5</v>
      </c>
      <c r="Q2231" s="9">
        <f t="shared" si="344"/>
        <v>26.975000000000001</v>
      </c>
      <c r="R2231" s="9">
        <f t="shared" si="345"/>
        <v>18.125</v>
      </c>
      <c r="S2231" s="9">
        <f t="shared" si="346"/>
        <v>17.925000000000001</v>
      </c>
      <c r="T2231" s="9">
        <f t="shared" si="347"/>
        <v>21.625</v>
      </c>
      <c r="U2231" s="8">
        <f t="shared" si="348"/>
        <v>21.008333333333336</v>
      </c>
      <c r="V2231" s="8">
        <f t="shared" si="349"/>
        <v>21.162500000000001</v>
      </c>
    </row>
    <row r="2232" spans="1:22" ht="13.5" x14ac:dyDescent="0.25">
      <c r="A2232" s="3">
        <f>RSI!A2232</f>
        <v>45253</v>
      </c>
      <c r="B2232" s="2">
        <f>RSI!B2232</f>
        <v>1.43</v>
      </c>
      <c r="C2232" s="2">
        <f>RSI!I2232</f>
        <v>42.379142682965643</v>
      </c>
      <c r="D2232" s="2">
        <f>MACD!E2232</f>
        <v>-7.8401257681099956E-3</v>
      </c>
      <c r="E2232" s="2">
        <f>MACD!F2232</f>
        <v>-1.3237898810714775E-2</v>
      </c>
      <c r="F2232" s="2">
        <f>'Moving Avg'!D2232</f>
        <v>1.454</v>
      </c>
      <c r="G2232" s="2">
        <f>'Moving Avg'!F2232</f>
        <v>1.4575000000000002</v>
      </c>
      <c r="H2232" s="2">
        <f>'Moving Avg'!G2232</f>
        <v>1.4627999999999994</v>
      </c>
      <c r="I2232" s="2">
        <f>'Moving Avg'!H2232</f>
        <v>1.566737500000001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25</v>
      </c>
      <c r="N2232" s="8">
        <f t="shared" si="341"/>
        <v>0</v>
      </c>
      <c r="O2232" s="8">
        <f t="shared" si="342"/>
        <v>0</v>
      </c>
      <c r="P2232" s="8">
        <f t="shared" si="343"/>
        <v>16.5</v>
      </c>
      <c r="Q2232" s="9">
        <f t="shared" si="344"/>
        <v>11.225</v>
      </c>
      <c r="R2232" s="9">
        <f t="shared" si="345"/>
        <v>9.125</v>
      </c>
      <c r="S2232" s="9">
        <f t="shared" si="346"/>
        <v>11.175000000000001</v>
      </c>
      <c r="T2232" s="9">
        <f t="shared" si="347"/>
        <v>10.375</v>
      </c>
      <c r="U2232" s="8">
        <f t="shared" si="348"/>
        <v>10.508333333333335</v>
      </c>
      <c r="V2232" s="8">
        <f t="shared" si="349"/>
        <v>10.475000000000001</v>
      </c>
    </row>
    <row r="2233" spans="1:22" ht="13.5" x14ac:dyDescent="0.25">
      <c r="A2233" s="3">
        <f>RSI!A2233</f>
        <v>45254</v>
      </c>
      <c r="B2233" s="2">
        <f>RSI!B2233</f>
        <v>1.49</v>
      </c>
      <c r="C2233" s="2">
        <f>RSI!I2233</f>
        <v>52.507392345044281</v>
      </c>
      <c r="D2233" s="2">
        <f>MACD!E2233</f>
        <v>-1.1354512701392983E-2</v>
      </c>
      <c r="E2233" s="2">
        <f>MACD!F2233</f>
        <v>-1.2861221588850417E-2</v>
      </c>
      <c r="F2233" s="2">
        <f>'Moving Avg'!D2233</f>
        <v>1.46</v>
      </c>
      <c r="G2233" s="2">
        <f>'Moving Avg'!F2233</f>
        <v>1.4580000000000002</v>
      </c>
      <c r="H2233" s="2">
        <f>'Moving Avg'!G2233</f>
        <v>1.4603999999999993</v>
      </c>
      <c r="I2233" s="2">
        <f>'Moving Avg'!H2233</f>
        <v>1.5651375000000007</v>
      </c>
      <c r="J2233" s="6" t="str">
        <f>OBV!F2233</f>
        <v>BEARISH</v>
      </c>
      <c r="K2233" s="6" t="str">
        <f>OBV!G2233</f>
        <v>NEUTRAL</v>
      </c>
      <c r="L2233" s="6" t="str">
        <f>OBV!H2233</f>
        <v>BEARISH DIVERGENCE</v>
      </c>
      <c r="M2233" s="8">
        <f t="shared" si="340"/>
        <v>25</v>
      </c>
      <c r="N2233" s="8">
        <f t="shared" si="341"/>
        <v>0</v>
      </c>
      <c r="O2233" s="8">
        <f t="shared" si="342"/>
        <v>0</v>
      </c>
      <c r="P2233" s="8">
        <f t="shared" si="343"/>
        <v>16.5</v>
      </c>
      <c r="Q2233" s="9">
        <f t="shared" si="344"/>
        <v>11.225</v>
      </c>
      <c r="R2233" s="9">
        <f t="shared" si="345"/>
        <v>9.125</v>
      </c>
      <c r="S2233" s="9">
        <f t="shared" si="346"/>
        <v>11.175000000000001</v>
      </c>
      <c r="T2233" s="9">
        <f t="shared" si="347"/>
        <v>10.375</v>
      </c>
      <c r="U2233" s="8">
        <f t="shared" si="348"/>
        <v>10.508333333333335</v>
      </c>
      <c r="V2233" s="8">
        <f t="shared" si="349"/>
        <v>10.475000000000001</v>
      </c>
    </row>
    <row r="2234" spans="1:22" ht="13.5" x14ac:dyDescent="0.25">
      <c r="A2234" s="3">
        <f>RSI!A2234</f>
        <v>45257</v>
      </c>
      <c r="B2234" s="2">
        <f>RSI!B2234</f>
        <v>1.49</v>
      </c>
      <c r="C2234" s="2">
        <f>RSI!I2234</f>
        <v>52.507392345044281</v>
      </c>
      <c r="D2234" s="2">
        <f>MACD!E2234</f>
        <v>-5.2036248263140905E-3</v>
      </c>
      <c r="E2234" s="2">
        <f>MACD!F2234</f>
        <v>-1.1329702236343152E-2</v>
      </c>
      <c r="F2234" s="2">
        <f>'Moving Avg'!D2234</f>
        <v>1.466</v>
      </c>
      <c r="G2234" s="2">
        <f>'Moving Avg'!F2234</f>
        <v>1.4585000000000001</v>
      </c>
      <c r="H2234" s="2">
        <f>'Moving Avg'!G2234</f>
        <v>1.4589999999999992</v>
      </c>
      <c r="I2234" s="2">
        <f>'Moving Avg'!H2234</f>
        <v>1.5635845000000008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  <c r="M2234" s="8">
        <f t="shared" si="340"/>
        <v>25</v>
      </c>
      <c r="N2234" s="8">
        <f t="shared" si="341"/>
        <v>0</v>
      </c>
      <c r="O2234" s="8">
        <f t="shared" si="342"/>
        <v>0</v>
      </c>
      <c r="P2234" s="8">
        <f t="shared" si="343"/>
        <v>16.5</v>
      </c>
      <c r="Q2234" s="9">
        <f t="shared" si="344"/>
        <v>11.225</v>
      </c>
      <c r="R2234" s="9">
        <f t="shared" si="345"/>
        <v>9.125</v>
      </c>
      <c r="S2234" s="9">
        <f t="shared" si="346"/>
        <v>11.175000000000001</v>
      </c>
      <c r="T2234" s="9">
        <f t="shared" si="347"/>
        <v>10.375</v>
      </c>
      <c r="U2234" s="8">
        <f t="shared" si="348"/>
        <v>10.508333333333335</v>
      </c>
      <c r="V2234" s="8">
        <f t="shared" si="349"/>
        <v>10.475000000000001</v>
      </c>
    </row>
    <row r="2235" spans="1:22" ht="13.5" x14ac:dyDescent="0.25">
      <c r="A2235" s="3">
        <f>RSI!A2235</f>
        <v>45258</v>
      </c>
      <c r="B2235" s="2">
        <f>RSI!B2235</f>
        <v>1.43</v>
      </c>
      <c r="C2235" s="2">
        <f>RSI!I2235</f>
        <v>43.615998148089922</v>
      </c>
      <c r="D2235" s="2">
        <f>MACD!E2235</f>
        <v>4.3471121108709099E-3</v>
      </c>
      <c r="E2235" s="2">
        <f>MACD!F2235</f>
        <v>-8.1943393669003401E-3</v>
      </c>
      <c r="F2235" s="2">
        <f>'Moving Avg'!D2235</f>
        <v>1.46</v>
      </c>
      <c r="G2235" s="2">
        <f>'Moving Avg'!F2235</f>
        <v>1.4590000000000001</v>
      </c>
      <c r="H2235" s="2">
        <f>'Moving Avg'!G2235</f>
        <v>1.4577999999999995</v>
      </c>
      <c r="I2235" s="2">
        <f>'Moving Avg'!H2235</f>
        <v>1.5616845000000006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25</v>
      </c>
      <c r="N2235" s="8">
        <f t="shared" si="341"/>
        <v>0</v>
      </c>
      <c r="O2235" s="8">
        <f t="shared" si="342"/>
        <v>0</v>
      </c>
      <c r="P2235" s="8">
        <f t="shared" si="343"/>
        <v>16.5</v>
      </c>
      <c r="Q2235" s="9">
        <f t="shared" si="344"/>
        <v>11.225</v>
      </c>
      <c r="R2235" s="9">
        <f t="shared" si="345"/>
        <v>9.125</v>
      </c>
      <c r="S2235" s="9">
        <f t="shared" si="346"/>
        <v>11.175000000000001</v>
      </c>
      <c r="T2235" s="9">
        <f t="shared" si="347"/>
        <v>10.375</v>
      </c>
      <c r="U2235" s="8">
        <f t="shared" si="348"/>
        <v>10.508333333333335</v>
      </c>
      <c r="V2235" s="8">
        <f t="shared" si="349"/>
        <v>10.475000000000001</v>
      </c>
    </row>
    <row r="2236" spans="1:22" ht="13.5" x14ac:dyDescent="0.25">
      <c r="A2236" s="3">
        <f>RSI!A2236</f>
        <v>45259</v>
      </c>
      <c r="B2236" s="2">
        <f>RSI!B2236</f>
        <v>1.43</v>
      </c>
      <c r="C2236" s="2">
        <f>RSI!I2236</f>
        <v>43.615998148089922</v>
      </c>
      <c r="D2236" s="2">
        <f>MACD!E2236</f>
        <v>1.2692024388028855E-2</v>
      </c>
      <c r="E2236" s="2">
        <f>MACD!F2236</f>
        <v>-4.0170666159145014E-3</v>
      </c>
      <c r="F2236" s="2">
        <f>'Moving Avg'!D2236</f>
        <v>1.454</v>
      </c>
      <c r="G2236" s="2">
        <f>'Moving Avg'!F2236</f>
        <v>1.4594999999999998</v>
      </c>
      <c r="H2236" s="2">
        <f>'Moving Avg'!G2236</f>
        <v>1.4573999999999998</v>
      </c>
      <c r="I2236" s="2">
        <f>'Moving Avg'!H2236</f>
        <v>1.5601600000000007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0</v>
      </c>
      <c r="O2236" s="8">
        <f t="shared" si="342"/>
        <v>0</v>
      </c>
      <c r="P2236" s="8">
        <f t="shared" si="343"/>
        <v>16.5</v>
      </c>
      <c r="Q2236" s="9">
        <f t="shared" si="344"/>
        <v>11.225</v>
      </c>
      <c r="R2236" s="9">
        <f t="shared" si="345"/>
        <v>9.125</v>
      </c>
      <c r="S2236" s="9">
        <f t="shared" si="346"/>
        <v>11.175000000000001</v>
      </c>
      <c r="T2236" s="9">
        <f t="shared" si="347"/>
        <v>10.375</v>
      </c>
      <c r="U2236" s="8">
        <f t="shared" si="348"/>
        <v>10.508333333333335</v>
      </c>
      <c r="V2236" s="8">
        <f t="shared" si="349"/>
        <v>10.475000000000001</v>
      </c>
    </row>
    <row r="2237" spans="1:22" ht="13.5" x14ac:dyDescent="0.25">
      <c r="A2237" s="3">
        <f>RSI!A2237</f>
        <v>45260</v>
      </c>
      <c r="B2237" s="2">
        <f>RSI!B2237</f>
        <v>1.49</v>
      </c>
      <c r="C2237" s="2">
        <f>RSI!I2237</f>
        <v>52.871543221423721</v>
      </c>
      <c r="D2237" s="2">
        <f>MACD!E2237</f>
        <v>7.8603513927761881E-3</v>
      </c>
      <c r="E2237" s="2">
        <f>MACD!F2237</f>
        <v>-1.6415830141763637E-3</v>
      </c>
      <c r="F2237" s="2">
        <f>'Moving Avg'!D2237</f>
        <v>1.466</v>
      </c>
      <c r="G2237" s="2">
        <f>'Moving Avg'!F2237</f>
        <v>1.4659999999999997</v>
      </c>
      <c r="H2237" s="2">
        <f>'Moving Avg'!G2237</f>
        <v>1.4594</v>
      </c>
      <c r="I2237" s="2">
        <f>'Moving Avg'!H2237</f>
        <v>1.5585600000000011</v>
      </c>
      <c r="J2237" s="6" t="str">
        <f>OBV!F2237</f>
        <v>BEARISH</v>
      </c>
      <c r="K2237" s="6" t="str">
        <f>OBV!G2237</f>
        <v>NEUTRAL</v>
      </c>
      <c r="L2237" s="6" t="str">
        <f>OBV!H2237</f>
        <v>BEARISH DIVERGENCE</v>
      </c>
      <c r="M2237" s="8">
        <f t="shared" si="340"/>
        <v>25</v>
      </c>
      <c r="N2237" s="8">
        <f t="shared" si="341"/>
        <v>0</v>
      </c>
      <c r="O2237" s="8">
        <f t="shared" si="342"/>
        <v>0</v>
      </c>
      <c r="P2237" s="8">
        <f t="shared" si="343"/>
        <v>16.5</v>
      </c>
      <c r="Q2237" s="9">
        <f t="shared" si="344"/>
        <v>11.225</v>
      </c>
      <c r="R2237" s="9">
        <f t="shared" si="345"/>
        <v>9.125</v>
      </c>
      <c r="S2237" s="9">
        <f t="shared" si="346"/>
        <v>11.175000000000001</v>
      </c>
      <c r="T2237" s="9">
        <f t="shared" si="347"/>
        <v>10.375</v>
      </c>
      <c r="U2237" s="8">
        <f t="shared" si="348"/>
        <v>10.508333333333335</v>
      </c>
      <c r="V2237" s="8">
        <f t="shared" si="349"/>
        <v>10.475000000000001</v>
      </c>
    </row>
    <row r="2238" spans="1:22" ht="13.5" x14ac:dyDescent="0.25">
      <c r="A2238" s="3">
        <f>RSI!A2238</f>
        <v>45261</v>
      </c>
      <c r="B2238" s="2">
        <f>RSI!B2238</f>
        <v>1.44</v>
      </c>
      <c r="C2238" s="2">
        <f>RSI!I2238</f>
        <v>46.08281338397375</v>
      </c>
      <c r="D2238" s="2">
        <f>MACD!E2238</f>
        <v>7.3470993150965835E-3</v>
      </c>
      <c r="E2238" s="2">
        <f>MACD!F2238</f>
        <v>1.5615345167822588E-4</v>
      </c>
      <c r="F2238" s="2">
        <f>'Moving Avg'!D2238</f>
        <v>1.456</v>
      </c>
      <c r="G2238" s="2">
        <f>'Moving Avg'!F2238</f>
        <v>1.47</v>
      </c>
      <c r="H2238" s="2">
        <f>'Moving Avg'!G2238</f>
        <v>1.4607999999999999</v>
      </c>
      <c r="I2238" s="2">
        <f>'Moving Avg'!H2238</f>
        <v>1.5567570000000008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0</v>
      </c>
      <c r="P2238" s="8">
        <f t="shared" si="343"/>
        <v>16.5</v>
      </c>
      <c r="Q2238" s="9">
        <f t="shared" si="344"/>
        <v>11.225</v>
      </c>
      <c r="R2238" s="9">
        <f t="shared" si="345"/>
        <v>9.125</v>
      </c>
      <c r="S2238" s="9">
        <f t="shared" si="346"/>
        <v>11.175000000000001</v>
      </c>
      <c r="T2238" s="9">
        <f t="shared" si="347"/>
        <v>10.375</v>
      </c>
      <c r="U2238" s="8">
        <f t="shared" si="348"/>
        <v>10.508333333333335</v>
      </c>
      <c r="V2238" s="8">
        <f t="shared" si="349"/>
        <v>10.475000000000001</v>
      </c>
    </row>
    <row r="2239" spans="1:22" ht="13.5" x14ac:dyDescent="0.25">
      <c r="A2239" s="3">
        <f>RSI!A2239</f>
        <v>45264</v>
      </c>
      <c r="B2239" s="2">
        <f>RSI!B2239</f>
        <v>1.38</v>
      </c>
      <c r="C2239" s="2">
        <f>RSI!I2239</f>
        <v>39.52441337786702</v>
      </c>
      <c r="D2239" s="2">
        <f>MACD!E2239</f>
        <v>1.1533615786258E-2</v>
      </c>
      <c r="E2239" s="2">
        <f>MACD!F2239</f>
        <v>2.4316459185941808E-3</v>
      </c>
      <c r="F2239" s="2">
        <f>'Moving Avg'!D2239</f>
        <v>1.4339999999999997</v>
      </c>
      <c r="G2239" s="2">
        <f>'Moving Avg'!F2239</f>
        <v>1.468</v>
      </c>
      <c r="H2239" s="2">
        <f>'Moving Avg'!G2239</f>
        <v>1.4613999999999998</v>
      </c>
      <c r="I2239" s="2">
        <f>'Moving Avg'!H2239</f>
        <v>1.5546540000000011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0</v>
      </c>
      <c r="P2239" s="8">
        <f t="shared" si="343"/>
        <v>16.5</v>
      </c>
      <c r="Q2239" s="9">
        <f t="shared" si="344"/>
        <v>11.225</v>
      </c>
      <c r="R2239" s="9">
        <f t="shared" si="345"/>
        <v>9.125</v>
      </c>
      <c r="S2239" s="9">
        <f t="shared" si="346"/>
        <v>11.175000000000001</v>
      </c>
      <c r="T2239" s="9">
        <f t="shared" si="347"/>
        <v>10.375</v>
      </c>
      <c r="U2239" s="8">
        <f t="shared" si="348"/>
        <v>10.508333333333335</v>
      </c>
      <c r="V2239" s="8">
        <f t="shared" si="349"/>
        <v>10.475000000000001</v>
      </c>
    </row>
    <row r="2240" spans="1:22" ht="13.5" x14ac:dyDescent="0.25">
      <c r="A2240" s="3">
        <f>RSI!A2240</f>
        <v>45265</v>
      </c>
      <c r="B2240" s="2">
        <f>RSI!B2240</f>
        <v>1.44</v>
      </c>
      <c r="C2240" s="2">
        <f>RSI!I2240</f>
        <v>47.561423148319349</v>
      </c>
      <c r="D2240" s="2">
        <f>MACD!E2240</f>
        <v>1.1149449308834436E-2</v>
      </c>
      <c r="E2240" s="2">
        <f>MACD!F2240</f>
        <v>4.175206596642232E-3</v>
      </c>
      <c r="F2240" s="2">
        <f>'Moving Avg'!D2240</f>
        <v>1.4359999999999999</v>
      </c>
      <c r="G2240" s="2">
        <f>'Moving Avg'!F2240</f>
        <v>1.466</v>
      </c>
      <c r="H2240" s="2">
        <f>'Moving Avg'!G2240</f>
        <v>1.4641999999999999</v>
      </c>
      <c r="I2240" s="2">
        <f>'Moving Avg'!H2240</f>
        <v>1.552804000000001</v>
      </c>
      <c r="J2240" s="6" t="str">
        <f>OBV!F2240</f>
        <v>BEARISH</v>
      </c>
      <c r="K2240" s="6" t="str">
        <f>OBV!G2240</f>
        <v>NEUTRAL</v>
      </c>
      <c r="L2240" s="6" t="str">
        <f>OBV!H2240</f>
        <v>BEARISH DIVERGENCE</v>
      </c>
      <c r="M2240" s="8">
        <f t="shared" si="340"/>
        <v>25</v>
      </c>
      <c r="N2240" s="8">
        <f t="shared" si="341"/>
        <v>0</v>
      </c>
      <c r="O2240" s="8">
        <f t="shared" si="342"/>
        <v>0</v>
      </c>
      <c r="P2240" s="8">
        <f t="shared" si="343"/>
        <v>16.5</v>
      </c>
      <c r="Q2240" s="9">
        <f t="shared" si="344"/>
        <v>11.225</v>
      </c>
      <c r="R2240" s="9">
        <f t="shared" si="345"/>
        <v>9.125</v>
      </c>
      <c r="S2240" s="9">
        <f t="shared" si="346"/>
        <v>11.175000000000001</v>
      </c>
      <c r="T2240" s="9">
        <f t="shared" si="347"/>
        <v>10.375</v>
      </c>
      <c r="U2240" s="8">
        <f t="shared" si="348"/>
        <v>10.508333333333335</v>
      </c>
      <c r="V2240" s="8">
        <f t="shared" si="349"/>
        <v>10.475000000000001</v>
      </c>
    </row>
    <row r="2241" spans="1:22" ht="13.5" x14ac:dyDescent="0.25">
      <c r="A2241" s="3">
        <f>RSI!A2241</f>
        <v>45266</v>
      </c>
      <c r="B2241" s="2">
        <f>RSI!B2241</f>
        <v>1.38</v>
      </c>
      <c r="C2241" s="2">
        <f>RSI!I2241</f>
        <v>41.60669056476064</v>
      </c>
      <c r="D2241" s="2">
        <f>MACD!E2241</f>
        <v>1.5393769597932039E-2</v>
      </c>
      <c r="E2241" s="2">
        <f>MACD!F2241</f>
        <v>6.4189191969001936E-3</v>
      </c>
      <c r="F2241" s="2">
        <f>'Moving Avg'!D2241</f>
        <v>1.4259999999999999</v>
      </c>
      <c r="G2241" s="2">
        <f>'Moving Avg'!F2241</f>
        <v>1.4594999999999998</v>
      </c>
      <c r="H2241" s="2">
        <f>'Moving Avg'!G2241</f>
        <v>1.4663999999999999</v>
      </c>
      <c r="I2241" s="2">
        <f>'Moving Avg'!H2241</f>
        <v>1.5506540000000009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16.5</v>
      </c>
      <c r="Q2241" s="9">
        <f t="shared" si="344"/>
        <v>11.225</v>
      </c>
      <c r="R2241" s="9">
        <f t="shared" si="345"/>
        <v>9.125</v>
      </c>
      <c r="S2241" s="9">
        <f t="shared" si="346"/>
        <v>11.175000000000001</v>
      </c>
      <c r="T2241" s="9">
        <f t="shared" si="347"/>
        <v>10.375</v>
      </c>
      <c r="U2241" s="8">
        <f t="shared" si="348"/>
        <v>10.508333333333335</v>
      </c>
      <c r="V2241" s="8">
        <f t="shared" si="349"/>
        <v>10.475000000000001</v>
      </c>
    </row>
    <row r="2242" spans="1:22" ht="13.5" x14ac:dyDescent="0.25">
      <c r="A2242" s="3">
        <f>RSI!A2242</f>
        <v>45267</v>
      </c>
      <c r="B2242" s="2">
        <f>RSI!B2242</f>
        <v>1.38</v>
      </c>
      <c r="C2242" s="2">
        <f>RSI!I2242</f>
        <v>41.60669056476064</v>
      </c>
      <c r="D2242" s="2">
        <f>MACD!E2242</f>
        <v>1.4839960484285486E-2</v>
      </c>
      <c r="E2242" s="2">
        <f>MACD!F2242</f>
        <v>8.1031274543772527E-3</v>
      </c>
      <c r="F2242" s="2">
        <f>'Moving Avg'!D2242</f>
        <v>1.4039999999999999</v>
      </c>
      <c r="G2242" s="2">
        <f>'Moving Avg'!F2242</f>
        <v>1.4529999999999998</v>
      </c>
      <c r="H2242" s="2">
        <f>'Moving Avg'!G2242</f>
        <v>1.4683999999999997</v>
      </c>
      <c r="I2242" s="2">
        <f>'Moving Avg'!H2242</f>
        <v>1.548504000000001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11.225</v>
      </c>
      <c r="R2242" s="9">
        <f t="shared" si="345"/>
        <v>9.125</v>
      </c>
      <c r="S2242" s="9">
        <f t="shared" si="346"/>
        <v>11.175000000000001</v>
      </c>
      <c r="T2242" s="9">
        <f t="shared" si="347"/>
        <v>10.375</v>
      </c>
      <c r="U2242" s="8">
        <f t="shared" si="348"/>
        <v>10.508333333333335</v>
      </c>
      <c r="V2242" s="8">
        <f t="shared" si="349"/>
        <v>10.475000000000001</v>
      </c>
    </row>
    <row r="2243" spans="1:22" ht="13.5" x14ac:dyDescent="0.25">
      <c r="A2243" s="3">
        <f>RSI!A2243</f>
        <v>45268</v>
      </c>
      <c r="B2243" s="2">
        <f>RSI!B2243</f>
        <v>1.39</v>
      </c>
      <c r="C2243" s="2">
        <f>RSI!I2243</f>
        <v>42.986450772298227</v>
      </c>
      <c r="D2243" s="2">
        <f>MACD!E2243</f>
        <v>2.3296777156109005E-2</v>
      </c>
      <c r="E2243" s="2">
        <f>MACD!F2243</f>
        <v>1.1141857394723603E-2</v>
      </c>
      <c r="F2243" s="2">
        <f>'Moving Avg'!D2243</f>
        <v>1.3939999999999997</v>
      </c>
      <c r="G2243" s="2">
        <f>'Moving Avg'!F2243</f>
        <v>1.45</v>
      </c>
      <c r="H2243" s="2">
        <f>'Moving Avg'!G2243</f>
        <v>1.4701999999999997</v>
      </c>
      <c r="I2243" s="2">
        <f>'Moving Avg'!H2243</f>
        <v>1.5464040000000008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11.225</v>
      </c>
      <c r="R2243" s="9">
        <f t="shared" ref="R2243:R2306" si="355">M2243*0.2+N2243*0.2+O2243*0.35+P2243*0.25</f>
        <v>9.125</v>
      </c>
      <c r="S2243" s="9">
        <f t="shared" ref="S2243:S2306" si="356">M2243*0.15+N2243*0.15+O2243*0.25+P2243*0.45</f>
        <v>11.175000000000001</v>
      </c>
      <c r="T2243" s="9">
        <f t="shared" ref="T2243:T2306" si="357">0.25*SUM(M2243:P2243)</f>
        <v>10.375</v>
      </c>
      <c r="U2243" s="8">
        <f t="shared" ref="U2243:U2306" si="358">SUM(Q2243:S2243)/3</f>
        <v>10.508333333333335</v>
      </c>
      <c r="V2243" s="8">
        <f t="shared" ref="V2243:V2306" si="359">SUM(Q2243:T2243)/4</f>
        <v>10.475000000000001</v>
      </c>
    </row>
    <row r="2244" spans="1:22" ht="13.5" x14ac:dyDescent="0.25">
      <c r="A2244" s="3">
        <f>RSI!A2244</f>
        <v>45271</v>
      </c>
      <c r="B2244" s="2">
        <f>RSI!B2244</f>
        <v>1.4</v>
      </c>
      <c r="C2244" s="2">
        <f>RSI!I2244</f>
        <v>44.401235459891979</v>
      </c>
      <c r="D2244" s="2">
        <f>MACD!E2244</f>
        <v>3.0055858284676384E-2</v>
      </c>
      <c r="E2244" s="2">
        <f>MACD!F2244</f>
        <v>1.4924657572714158E-2</v>
      </c>
      <c r="F2244" s="2">
        <f>'Moving Avg'!D2244</f>
        <v>1.3979999999999997</v>
      </c>
      <c r="G2244" s="2">
        <f>'Moving Avg'!F2244</f>
        <v>1.4444999999999999</v>
      </c>
      <c r="H2244" s="2">
        <f>'Moving Avg'!G2244</f>
        <v>1.4712000000000001</v>
      </c>
      <c r="I2244" s="2">
        <f>'Moving Avg'!H2244</f>
        <v>1.5443540000000011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  <c r="M2244" s="8">
        <f t="shared" si="350"/>
        <v>25</v>
      </c>
      <c r="N2244" s="8">
        <f t="shared" si="351"/>
        <v>0</v>
      </c>
      <c r="O2244" s="8">
        <f t="shared" si="352"/>
        <v>0</v>
      </c>
      <c r="P2244" s="8">
        <f t="shared" si="353"/>
        <v>83.5</v>
      </c>
      <c r="Q2244" s="9">
        <f t="shared" si="354"/>
        <v>21.274999999999999</v>
      </c>
      <c r="R2244" s="9">
        <f t="shared" si="355"/>
        <v>25.875</v>
      </c>
      <c r="S2244" s="9">
        <f t="shared" si="356"/>
        <v>41.325000000000003</v>
      </c>
      <c r="T2244" s="9">
        <f t="shared" si="357"/>
        <v>27.125</v>
      </c>
      <c r="U2244" s="8">
        <f t="shared" si="358"/>
        <v>29.491666666666664</v>
      </c>
      <c r="V2244" s="8">
        <f t="shared" si="359"/>
        <v>28.9</v>
      </c>
    </row>
    <row r="2245" spans="1:22" ht="13.5" x14ac:dyDescent="0.25">
      <c r="A2245" s="3">
        <f>RSI!A2245</f>
        <v>45272</v>
      </c>
      <c r="B2245" s="2">
        <f>RSI!B2245</f>
        <v>1.4</v>
      </c>
      <c r="C2245" s="2">
        <f>RSI!I2245</f>
        <v>44.401235459891971</v>
      </c>
      <c r="D2245" s="2">
        <f>MACD!E2245</f>
        <v>2.6803789558799584E-2</v>
      </c>
      <c r="E2245" s="2">
        <f>MACD!F2245</f>
        <v>1.7300483969931245E-2</v>
      </c>
      <c r="F2245" s="2">
        <f>'Moving Avg'!D2245</f>
        <v>1.39</v>
      </c>
      <c r="G2245" s="2">
        <f>'Moving Avg'!F2245</f>
        <v>1.4389999999999996</v>
      </c>
      <c r="H2245" s="2">
        <f>'Moving Avg'!G2245</f>
        <v>1.4709999999999999</v>
      </c>
      <c r="I2245" s="2">
        <f>'Moving Avg'!H2245</f>
        <v>1.5426795000000006</v>
      </c>
      <c r="J2245" s="6" t="str">
        <f>OBV!F2245</f>
        <v>BULLISH</v>
      </c>
      <c r="K2245" s="6" t="str">
        <f>OBV!G2245</f>
        <v>NEUTRAL</v>
      </c>
      <c r="L2245" s="6" t="str">
        <f>OBV!H2245</f>
        <v>BULLISH DIVERGENCE</v>
      </c>
      <c r="M2245" s="8">
        <f t="shared" si="350"/>
        <v>25</v>
      </c>
      <c r="N2245" s="8">
        <f t="shared" si="351"/>
        <v>0</v>
      </c>
      <c r="O2245" s="8">
        <f t="shared" si="352"/>
        <v>0</v>
      </c>
      <c r="P2245" s="8">
        <f t="shared" si="353"/>
        <v>66.5</v>
      </c>
      <c r="Q2245" s="9">
        <f t="shared" si="354"/>
        <v>18.725000000000001</v>
      </c>
      <c r="R2245" s="9">
        <f t="shared" si="355"/>
        <v>21.625</v>
      </c>
      <c r="S2245" s="9">
        <f t="shared" si="356"/>
        <v>33.674999999999997</v>
      </c>
      <c r="T2245" s="9">
        <f t="shared" si="357"/>
        <v>22.875</v>
      </c>
      <c r="U2245" s="8">
        <f t="shared" si="358"/>
        <v>24.675000000000001</v>
      </c>
      <c r="V2245" s="8">
        <f t="shared" si="359"/>
        <v>24.225000000000001</v>
      </c>
    </row>
    <row r="2246" spans="1:22" ht="13.5" x14ac:dyDescent="0.25">
      <c r="A2246" s="3">
        <f>RSI!A2246</f>
        <v>45273</v>
      </c>
      <c r="B2246" s="2">
        <f>RSI!B2246</f>
        <v>1.4</v>
      </c>
      <c r="C2246" s="2">
        <f>RSI!I2246</f>
        <v>44.401235459891971</v>
      </c>
      <c r="D2246" s="2">
        <f>MACD!E2246</f>
        <v>2.4292296516488232E-2</v>
      </c>
      <c r="E2246" s="2">
        <f>MACD!F2246</f>
        <v>1.8698846479242644E-2</v>
      </c>
      <c r="F2246" s="2">
        <f>'Moving Avg'!D2246</f>
        <v>1.3940000000000001</v>
      </c>
      <c r="G2246" s="2">
        <f>'Moving Avg'!F2246</f>
        <v>1.4334999999999998</v>
      </c>
      <c r="H2246" s="2">
        <f>'Moving Avg'!G2246</f>
        <v>1.4702000000000004</v>
      </c>
      <c r="I2246" s="2">
        <f>'Moving Avg'!H2246</f>
        <v>1.5411455000000003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  <c r="M2246" s="8">
        <f t="shared" si="350"/>
        <v>25</v>
      </c>
      <c r="N2246" s="8">
        <f t="shared" si="351"/>
        <v>0</v>
      </c>
      <c r="O2246" s="8">
        <f t="shared" si="352"/>
        <v>0</v>
      </c>
      <c r="P2246" s="8">
        <f t="shared" si="353"/>
        <v>83.5</v>
      </c>
      <c r="Q2246" s="9">
        <f t="shared" si="354"/>
        <v>21.274999999999999</v>
      </c>
      <c r="R2246" s="9">
        <f t="shared" si="355"/>
        <v>25.875</v>
      </c>
      <c r="S2246" s="9">
        <f t="shared" si="356"/>
        <v>41.325000000000003</v>
      </c>
      <c r="T2246" s="9">
        <f t="shared" si="357"/>
        <v>27.125</v>
      </c>
      <c r="U2246" s="8">
        <f t="shared" si="358"/>
        <v>29.491666666666664</v>
      </c>
      <c r="V2246" s="8">
        <f t="shared" si="359"/>
        <v>28.9</v>
      </c>
    </row>
    <row r="2247" spans="1:22" ht="13.5" x14ac:dyDescent="0.25">
      <c r="A2247" s="3">
        <f>RSI!A2247</f>
        <v>45274</v>
      </c>
      <c r="B2247" s="2">
        <f>RSI!B2247</f>
        <v>1.4</v>
      </c>
      <c r="C2247" s="2">
        <f>RSI!I2247</f>
        <v>44.401235459891971</v>
      </c>
      <c r="D2247" s="2">
        <f>MACD!E2247</f>
        <v>3.1620416822181419E-2</v>
      </c>
      <c r="E2247" s="2">
        <f>MACD!F2247</f>
        <v>2.1283160547830401E-2</v>
      </c>
      <c r="F2247" s="2">
        <f>'Moving Avg'!D2247</f>
        <v>1.3980000000000001</v>
      </c>
      <c r="G2247" s="2">
        <f>'Moving Avg'!F2247</f>
        <v>1.4304999999999997</v>
      </c>
      <c r="H2247" s="2">
        <f>'Moving Avg'!G2247</f>
        <v>1.4684000000000004</v>
      </c>
      <c r="I2247" s="2">
        <f>'Moving Avg'!H2247</f>
        <v>1.5395175000000001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  <c r="M2247" s="8">
        <f t="shared" si="350"/>
        <v>25</v>
      </c>
      <c r="N2247" s="8">
        <f t="shared" si="351"/>
        <v>0</v>
      </c>
      <c r="O2247" s="8">
        <f t="shared" si="352"/>
        <v>0</v>
      </c>
      <c r="P2247" s="8">
        <f t="shared" si="353"/>
        <v>83.5</v>
      </c>
      <c r="Q2247" s="9">
        <f t="shared" si="354"/>
        <v>21.274999999999999</v>
      </c>
      <c r="R2247" s="9">
        <f t="shared" si="355"/>
        <v>25.875</v>
      </c>
      <c r="S2247" s="9">
        <f t="shared" si="356"/>
        <v>41.325000000000003</v>
      </c>
      <c r="T2247" s="9">
        <f t="shared" si="357"/>
        <v>27.125</v>
      </c>
      <c r="U2247" s="8">
        <f t="shared" si="358"/>
        <v>29.491666666666664</v>
      </c>
      <c r="V2247" s="8">
        <f t="shared" si="359"/>
        <v>28.9</v>
      </c>
    </row>
    <row r="2248" spans="1:22" ht="13.5" x14ac:dyDescent="0.25">
      <c r="A2248" s="3">
        <f>RSI!A2248</f>
        <v>45275</v>
      </c>
      <c r="B2248" s="2">
        <f>RSI!B2248</f>
        <v>1.46</v>
      </c>
      <c r="C2248" s="2">
        <f>RSI!I2248</f>
        <v>53.67787587960531</v>
      </c>
      <c r="D2248" s="2">
        <f>MACD!E2248</f>
        <v>2.5890363878525946E-2</v>
      </c>
      <c r="E2248" s="2">
        <f>MACD!F2248</f>
        <v>2.2204601213969513E-2</v>
      </c>
      <c r="F2248" s="2">
        <f>'Moving Avg'!D2248</f>
        <v>1.4119999999999999</v>
      </c>
      <c r="G2248" s="2">
        <f>'Moving Avg'!F2248</f>
        <v>1.4304999999999997</v>
      </c>
      <c r="H2248" s="2">
        <f>'Moving Avg'!G2248</f>
        <v>1.4666000000000003</v>
      </c>
      <c r="I2248" s="2">
        <f>'Moving Avg'!H2248</f>
        <v>1.5383774999999997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25</v>
      </c>
      <c r="N2248" s="8">
        <f t="shared" si="351"/>
        <v>0</v>
      </c>
      <c r="O2248" s="8">
        <f t="shared" si="352"/>
        <v>0</v>
      </c>
      <c r="P2248" s="8">
        <f t="shared" si="353"/>
        <v>83.5</v>
      </c>
      <c r="Q2248" s="9">
        <f t="shared" si="354"/>
        <v>21.274999999999999</v>
      </c>
      <c r="R2248" s="9">
        <f t="shared" si="355"/>
        <v>25.875</v>
      </c>
      <c r="S2248" s="9">
        <f t="shared" si="356"/>
        <v>41.325000000000003</v>
      </c>
      <c r="T2248" s="9">
        <f t="shared" si="357"/>
        <v>27.125</v>
      </c>
      <c r="U2248" s="8">
        <f t="shared" si="358"/>
        <v>29.491666666666664</v>
      </c>
      <c r="V2248" s="8">
        <f t="shared" si="359"/>
        <v>28.9</v>
      </c>
    </row>
    <row r="2249" spans="1:22" ht="13.5" x14ac:dyDescent="0.25">
      <c r="A2249" s="3">
        <f>RSI!A2249</f>
        <v>45278</v>
      </c>
      <c r="B2249" s="2">
        <f>RSI!B2249</f>
        <v>1.52</v>
      </c>
      <c r="C2249" s="2">
        <f>RSI!I2249</f>
        <v>60.733458975968318</v>
      </c>
      <c r="D2249" s="2">
        <f>MACD!E2249</f>
        <v>7.2028253741973636E-3</v>
      </c>
      <c r="E2249" s="2">
        <f>MACD!F2249</f>
        <v>1.9204246046015085E-2</v>
      </c>
      <c r="F2249" s="2">
        <f>'Moving Avg'!D2249</f>
        <v>1.4359999999999999</v>
      </c>
      <c r="G2249" s="2">
        <f>'Moving Avg'!F2249</f>
        <v>1.4334999999999998</v>
      </c>
      <c r="H2249" s="2">
        <f>'Moving Avg'!G2249</f>
        <v>1.4660000000000004</v>
      </c>
      <c r="I2249" s="2">
        <f>'Moving Avg'!H2249</f>
        <v>1.5374904999999996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25</v>
      </c>
      <c r="N2249" s="8">
        <f t="shared" si="351"/>
        <v>45</v>
      </c>
      <c r="O2249" s="8">
        <f t="shared" si="352"/>
        <v>0</v>
      </c>
      <c r="P2249" s="8">
        <f t="shared" si="353"/>
        <v>83.5</v>
      </c>
      <c r="Q2249" s="9">
        <f t="shared" si="354"/>
        <v>37.024999999999999</v>
      </c>
      <c r="R2249" s="9">
        <f t="shared" si="355"/>
        <v>34.875</v>
      </c>
      <c r="S2249" s="9">
        <f t="shared" si="356"/>
        <v>48.075000000000003</v>
      </c>
      <c r="T2249" s="9">
        <f t="shared" si="357"/>
        <v>38.375</v>
      </c>
      <c r="U2249" s="8">
        <f t="shared" si="358"/>
        <v>39.991666666666667</v>
      </c>
      <c r="V2249" s="8">
        <f t="shared" si="359"/>
        <v>39.587500000000006</v>
      </c>
    </row>
    <row r="2250" spans="1:22" ht="13.5" x14ac:dyDescent="0.25">
      <c r="A2250" s="3">
        <f>RSI!A2250</f>
        <v>45279</v>
      </c>
      <c r="B2250" s="2">
        <f>RSI!B2250</f>
        <v>1.46</v>
      </c>
      <c r="C2250" s="2">
        <f>RSI!I2250</f>
        <v>52.17506749801008</v>
      </c>
      <c r="D2250" s="2">
        <f>MACD!E2250</f>
        <v>4.5592801030089891E-3</v>
      </c>
      <c r="E2250" s="2">
        <f>MACD!F2250</f>
        <v>1.6275252857413866E-2</v>
      </c>
      <c r="F2250" s="2">
        <f>'Moving Avg'!D2250</f>
        <v>1.448</v>
      </c>
      <c r="G2250" s="2">
        <f>'Moving Avg'!F2250</f>
        <v>1.4334999999999998</v>
      </c>
      <c r="H2250" s="2">
        <f>'Moving Avg'!G2250</f>
        <v>1.4642000000000002</v>
      </c>
      <c r="I2250" s="2">
        <f>'Moving Avg'!H2250</f>
        <v>1.5363504999999995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  <c r="M2250" s="8">
        <f t="shared" si="350"/>
        <v>25</v>
      </c>
      <c r="N2250" s="8">
        <f t="shared" si="351"/>
        <v>45</v>
      </c>
      <c r="O2250" s="8">
        <f t="shared" si="352"/>
        <v>0</v>
      </c>
      <c r="P2250" s="8">
        <f t="shared" si="353"/>
        <v>16.5</v>
      </c>
      <c r="Q2250" s="9">
        <f t="shared" si="354"/>
        <v>26.975000000000001</v>
      </c>
      <c r="R2250" s="9">
        <f t="shared" si="355"/>
        <v>18.125</v>
      </c>
      <c r="S2250" s="9">
        <f t="shared" si="356"/>
        <v>17.925000000000001</v>
      </c>
      <c r="T2250" s="9">
        <f t="shared" si="357"/>
        <v>21.625</v>
      </c>
      <c r="U2250" s="8">
        <f t="shared" si="358"/>
        <v>21.008333333333336</v>
      </c>
      <c r="V2250" s="8">
        <f t="shared" si="359"/>
        <v>21.162500000000001</v>
      </c>
    </row>
    <row r="2251" spans="1:22" ht="13.5" x14ac:dyDescent="0.25">
      <c r="A2251" s="3">
        <f>RSI!A2251</f>
        <v>45280</v>
      </c>
      <c r="B2251" s="2">
        <f>RSI!B2251</f>
        <v>1.46</v>
      </c>
      <c r="C2251" s="2">
        <f>RSI!I2251</f>
        <v>52.17506749801008</v>
      </c>
      <c r="D2251" s="2">
        <f>MACD!E2251</f>
        <v>-7.0225206661900241E-3</v>
      </c>
      <c r="E2251" s="2">
        <f>MACD!F2251</f>
        <v>1.1615698152693088E-2</v>
      </c>
      <c r="F2251" s="2">
        <f>'Moving Avg'!D2251</f>
        <v>1.46</v>
      </c>
      <c r="G2251" s="2">
        <f>'Moving Avg'!F2251</f>
        <v>1.4334999999999998</v>
      </c>
      <c r="H2251" s="2">
        <f>'Moving Avg'!G2251</f>
        <v>1.4624000000000001</v>
      </c>
      <c r="I2251" s="2">
        <f>'Moving Avg'!H2251</f>
        <v>1.5352104999999991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  <c r="M2251" s="8">
        <f t="shared" si="350"/>
        <v>25</v>
      </c>
      <c r="N2251" s="8">
        <f t="shared" si="351"/>
        <v>45</v>
      </c>
      <c r="O2251" s="8">
        <f t="shared" si="352"/>
        <v>0</v>
      </c>
      <c r="P2251" s="8">
        <f t="shared" si="353"/>
        <v>16.5</v>
      </c>
      <c r="Q2251" s="9">
        <f t="shared" si="354"/>
        <v>26.975000000000001</v>
      </c>
      <c r="R2251" s="9">
        <f t="shared" si="355"/>
        <v>18.125</v>
      </c>
      <c r="S2251" s="9">
        <f t="shared" si="356"/>
        <v>17.925000000000001</v>
      </c>
      <c r="T2251" s="9">
        <f t="shared" si="357"/>
        <v>21.625</v>
      </c>
      <c r="U2251" s="8">
        <f t="shared" si="358"/>
        <v>21.008333333333336</v>
      </c>
      <c r="V2251" s="8">
        <f t="shared" si="359"/>
        <v>21.162500000000001</v>
      </c>
    </row>
    <row r="2252" spans="1:22" ht="13.5" x14ac:dyDescent="0.25">
      <c r="A2252" s="3">
        <f>RSI!A2252</f>
        <v>45281</v>
      </c>
      <c r="B2252" s="2">
        <f>RSI!B2252</f>
        <v>1.52</v>
      </c>
      <c r="C2252" s="2">
        <f>RSI!I2252</f>
        <v>58.893181429220256</v>
      </c>
      <c r="D2252" s="2">
        <f>MACD!E2252</f>
        <v>-2.137267772848328E-2</v>
      </c>
      <c r="E2252" s="2">
        <f>MACD!F2252</f>
        <v>5.0180229764578135E-3</v>
      </c>
      <c r="F2252" s="2">
        <f>'Moving Avg'!D2252</f>
        <v>1.484</v>
      </c>
      <c r="G2252" s="2">
        <f>'Moving Avg'!F2252</f>
        <v>1.4379999999999997</v>
      </c>
      <c r="H2252" s="2">
        <f>'Moving Avg'!G2252</f>
        <v>1.4617999999999998</v>
      </c>
      <c r="I2252" s="2">
        <f>'Moving Avg'!H2252</f>
        <v>1.5345109999999988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25</v>
      </c>
      <c r="N2252" s="8">
        <f t="shared" si="351"/>
        <v>100</v>
      </c>
      <c r="O2252" s="8">
        <f t="shared" si="352"/>
        <v>0</v>
      </c>
      <c r="P2252" s="8">
        <f t="shared" si="353"/>
        <v>83.5</v>
      </c>
      <c r="Q2252" s="9">
        <f t="shared" si="354"/>
        <v>56.274999999999999</v>
      </c>
      <c r="R2252" s="9">
        <f t="shared" si="355"/>
        <v>45.875</v>
      </c>
      <c r="S2252" s="9">
        <f t="shared" si="356"/>
        <v>56.325000000000003</v>
      </c>
      <c r="T2252" s="9">
        <f t="shared" si="357"/>
        <v>52.125</v>
      </c>
      <c r="U2252" s="8">
        <f t="shared" si="358"/>
        <v>52.82500000000001</v>
      </c>
      <c r="V2252" s="8">
        <f t="shared" si="359"/>
        <v>52.650000000000006</v>
      </c>
    </row>
    <row r="2253" spans="1:22" ht="13.5" x14ac:dyDescent="0.25">
      <c r="A2253" s="3">
        <f>RSI!A2253</f>
        <v>45282</v>
      </c>
      <c r="B2253" s="2">
        <f>RSI!B2253</f>
        <v>1.5</v>
      </c>
      <c r="C2253" s="2">
        <f>RSI!I2253</f>
        <v>56.065985617059205</v>
      </c>
      <c r="D2253" s="2">
        <f>MACD!E2253</f>
        <v>-3.094761357240583E-2</v>
      </c>
      <c r="E2253" s="2">
        <f>MACD!F2253</f>
        <v>-2.1751043333149154E-3</v>
      </c>
      <c r="F2253" s="2">
        <f>'Moving Avg'!D2253</f>
        <v>1.4919999999999998</v>
      </c>
      <c r="G2253" s="2">
        <f>'Moving Avg'!F2253</f>
        <v>1.4384999999999999</v>
      </c>
      <c r="H2253" s="2">
        <f>'Moving Avg'!G2253</f>
        <v>1.4607999999999999</v>
      </c>
      <c r="I2253" s="2">
        <f>'Moving Avg'!H2253</f>
        <v>1.5339459999999989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100</v>
      </c>
      <c r="O2253" s="8">
        <f t="shared" si="352"/>
        <v>0</v>
      </c>
      <c r="P2253" s="8">
        <f t="shared" si="353"/>
        <v>83.5</v>
      </c>
      <c r="Q2253" s="9">
        <f t="shared" si="354"/>
        <v>56.274999999999999</v>
      </c>
      <c r="R2253" s="9">
        <f t="shared" si="355"/>
        <v>45.875</v>
      </c>
      <c r="S2253" s="9">
        <f t="shared" si="356"/>
        <v>56.325000000000003</v>
      </c>
      <c r="T2253" s="9">
        <f t="shared" si="357"/>
        <v>52.125</v>
      </c>
      <c r="U2253" s="8">
        <f t="shared" si="358"/>
        <v>52.82500000000001</v>
      </c>
      <c r="V2253" s="8">
        <f t="shared" si="359"/>
        <v>52.650000000000006</v>
      </c>
    </row>
    <row r="2254" spans="1:22" ht="13.5" x14ac:dyDescent="0.25">
      <c r="A2254" s="3">
        <f>RSI!A2254</f>
        <v>45285</v>
      </c>
      <c r="B2254" s="2">
        <f>RSI!B2254</f>
        <v>1.44</v>
      </c>
      <c r="C2254" s="2">
        <f>RSI!I2254</f>
        <v>48.538001381526698</v>
      </c>
      <c r="D2254" s="2">
        <f>MACD!E2254</f>
        <v>-3.3367319848157884E-2</v>
      </c>
      <c r="E2254" s="2">
        <f>MACD!F2254</f>
        <v>-8.4135474362835097E-3</v>
      </c>
      <c r="F2254" s="2">
        <f>'Moving Avg'!D2254</f>
        <v>1.4759999999999998</v>
      </c>
      <c r="G2254" s="2">
        <f>'Moving Avg'!F2254</f>
        <v>1.4359999999999999</v>
      </c>
      <c r="H2254" s="2">
        <f>'Moving Avg'!G2254</f>
        <v>1.4585999999999999</v>
      </c>
      <c r="I2254" s="2">
        <f>'Moving Avg'!H2254</f>
        <v>1.5331744999999986</v>
      </c>
      <c r="J2254" s="6" t="str">
        <f>OBV!F2254</f>
        <v>BULLISH</v>
      </c>
      <c r="K2254" s="6" t="str">
        <f>OBV!G2254</f>
        <v>NEUTRAL</v>
      </c>
      <c r="L2254" s="6" t="str">
        <f>OBV!H2254</f>
        <v>BULLISH DIVERGENCE</v>
      </c>
      <c r="M2254" s="8">
        <f t="shared" si="350"/>
        <v>25</v>
      </c>
      <c r="N2254" s="8">
        <f t="shared" si="351"/>
        <v>100</v>
      </c>
      <c r="O2254" s="8">
        <f t="shared" si="352"/>
        <v>0</v>
      </c>
      <c r="P2254" s="8">
        <f t="shared" si="353"/>
        <v>66.5</v>
      </c>
      <c r="Q2254" s="9">
        <f t="shared" si="354"/>
        <v>53.725000000000001</v>
      </c>
      <c r="R2254" s="9">
        <f t="shared" si="355"/>
        <v>41.625</v>
      </c>
      <c r="S2254" s="9">
        <f t="shared" si="356"/>
        <v>48.674999999999997</v>
      </c>
      <c r="T2254" s="9">
        <f t="shared" si="357"/>
        <v>47.875</v>
      </c>
      <c r="U2254" s="8">
        <f t="shared" si="358"/>
        <v>48.008333333333326</v>
      </c>
      <c r="V2254" s="8">
        <f t="shared" si="359"/>
        <v>47.974999999999994</v>
      </c>
    </row>
    <row r="2255" spans="1:22" ht="13.5" x14ac:dyDescent="0.25">
      <c r="A2255" s="3">
        <f>RSI!A2255</f>
        <v>45286</v>
      </c>
      <c r="B2255" s="2">
        <f>RSI!B2255</f>
        <v>1.5</v>
      </c>
      <c r="C2255" s="2">
        <f>RSI!I2255</f>
        <v>55.039259099287392</v>
      </c>
      <c r="D2255" s="2">
        <f>MACD!E2255</f>
        <v>-3.9783131661375037E-2</v>
      </c>
      <c r="E2255" s="2">
        <f>MACD!F2255</f>
        <v>-1.4687464281301816E-2</v>
      </c>
      <c r="F2255" s="2">
        <f>'Moving Avg'!D2255</f>
        <v>1.484</v>
      </c>
      <c r="G2255" s="2">
        <f>'Moving Avg'!F2255</f>
        <v>1.4395000000000002</v>
      </c>
      <c r="H2255" s="2">
        <f>'Moving Avg'!G2255</f>
        <v>1.4576</v>
      </c>
      <c r="I2255" s="2">
        <f>'Moving Avg'!H2255</f>
        <v>1.5327029999999988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  <c r="M2255" s="8">
        <f t="shared" si="350"/>
        <v>25</v>
      </c>
      <c r="N2255" s="8">
        <f t="shared" si="351"/>
        <v>100</v>
      </c>
      <c r="O2255" s="8">
        <f t="shared" si="352"/>
        <v>0</v>
      </c>
      <c r="P2255" s="8">
        <f t="shared" si="353"/>
        <v>83.5</v>
      </c>
      <c r="Q2255" s="9">
        <f t="shared" si="354"/>
        <v>56.274999999999999</v>
      </c>
      <c r="R2255" s="9">
        <f t="shared" si="355"/>
        <v>45.875</v>
      </c>
      <c r="S2255" s="9">
        <f t="shared" si="356"/>
        <v>56.325000000000003</v>
      </c>
      <c r="T2255" s="9">
        <f t="shared" si="357"/>
        <v>52.125</v>
      </c>
      <c r="U2255" s="8">
        <f t="shared" si="358"/>
        <v>52.82500000000001</v>
      </c>
      <c r="V2255" s="8">
        <f t="shared" si="359"/>
        <v>52.650000000000006</v>
      </c>
    </row>
    <row r="2256" spans="1:22" ht="13.5" x14ac:dyDescent="0.25">
      <c r="A2256" s="3">
        <f>RSI!A2256</f>
        <v>45287</v>
      </c>
      <c r="B2256" s="2">
        <f>RSI!B2256</f>
        <v>1.5</v>
      </c>
      <c r="C2256" s="2">
        <f>RSI!I2256</f>
        <v>55.039259099287392</v>
      </c>
      <c r="D2256" s="2">
        <f>MACD!E2256</f>
        <v>-4.5495996966187668E-2</v>
      </c>
      <c r="E2256" s="2">
        <f>MACD!F2256</f>
        <v>-2.0849170818278986E-2</v>
      </c>
      <c r="F2256" s="2">
        <f>'Moving Avg'!D2256</f>
        <v>1.492</v>
      </c>
      <c r="G2256" s="2">
        <f>'Moving Avg'!F2256</f>
        <v>1.4430000000000001</v>
      </c>
      <c r="H2256" s="2">
        <f>'Moving Avg'!G2256</f>
        <v>1.4574</v>
      </c>
      <c r="I2256" s="2">
        <f>'Moving Avg'!H2256</f>
        <v>1.5322784999999988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25</v>
      </c>
      <c r="N2256" s="8">
        <f t="shared" si="351"/>
        <v>100</v>
      </c>
      <c r="O2256" s="8">
        <f t="shared" si="352"/>
        <v>0</v>
      </c>
      <c r="P2256" s="8">
        <f t="shared" si="353"/>
        <v>83.5</v>
      </c>
      <c r="Q2256" s="9">
        <f t="shared" si="354"/>
        <v>56.274999999999999</v>
      </c>
      <c r="R2256" s="9">
        <f t="shared" si="355"/>
        <v>45.875</v>
      </c>
      <c r="S2256" s="9">
        <f t="shared" si="356"/>
        <v>56.325000000000003</v>
      </c>
      <c r="T2256" s="9">
        <f t="shared" si="357"/>
        <v>52.125</v>
      </c>
      <c r="U2256" s="8">
        <f t="shared" si="358"/>
        <v>52.82500000000001</v>
      </c>
      <c r="V2256" s="8">
        <f t="shared" si="359"/>
        <v>52.650000000000006</v>
      </c>
    </row>
    <row r="2257" spans="1:22" ht="13.5" x14ac:dyDescent="0.25">
      <c r="A2257" s="3">
        <f>RSI!A2257</f>
        <v>45288</v>
      </c>
      <c r="B2257" s="2">
        <f>RSI!B2257</f>
        <v>1.5</v>
      </c>
      <c r="C2257" s="2">
        <f>RSI!I2257</f>
        <v>55.039259099287385</v>
      </c>
      <c r="D2257" s="2">
        <f>MACD!E2257</f>
        <v>-5.0593016826468773E-2</v>
      </c>
      <c r="E2257" s="2">
        <f>MACD!F2257</f>
        <v>-2.6797940019916942E-2</v>
      </c>
      <c r="F2257" s="2">
        <f>'Moving Avg'!D2257</f>
        <v>1.488</v>
      </c>
      <c r="G2257" s="2">
        <f>'Moving Avg'!F2257</f>
        <v>1.4435000000000002</v>
      </c>
      <c r="H2257" s="2">
        <f>'Moving Avg'!G2257</f>
        <v>1.4582000000000002</v>
      </c>
      <c r="I2257" s="2">
        <f>'Moving Avg'!H2257</f>
        <v>1.5321824999999989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  <c r="M2257" s="8">
        <f t="shared" si="350"/>
        <v>25</v>
      </c>
      <c r="N2257" s="8">
        <f t="shared" si="351"/>
        <v>100</v>
      </c>
      <c r="O2257" s="8">
        <f t="shared" si="352"/>
        <v>0</v>
      </c>
      <c r="P2257" s="8">
        <f t="shared" si="353"/>
        <v>16.5</v>
      </c>
      <c r="Q2257" s="9">
        <f t="shared" si="354"/>
        <v>46.225000000000001</v>
      </c>
      <c r="R2257" s="9">
        <f t="shared" si="355"/>
        <v>29.125</v>
      </c>
      <c r="S2257" s="9">
        <f t="shared" si="356"/>
        <v>26.175000000000001</v>
      </c>
      <c r="T2257" s="9">
        <f t="shared" si="357"/>
        <v>35.375</v>
      </c>
      <c r="U2257" s="8">
        <f t="shared" si="358"/>
        <v>33.841666666666661</v>
      </c>
      <c r="V2257" s="8">
        <f t="shared" si="359"/>
        <v>34.224999999999994</v>
      </c>
    </row>
    <row r="2258" spans="1:22" ht="13.5" x14ac:dyDescent="0.25">
      <c r="A2258" s="3">
        <f>RSI!A2258</f>
        <v>45289</v>
      </c>
      <c r="B2258" s="2">
        <f>RSI!B2258</f>
        <v>1.5</v>
      </c>
      <c r="C2258" s="2">
        <f>RSI!I2258</f>
        <v>55.039259099287392</v>
      </c>
      <c r="D2258" s="2">
        <f>MACD!E2258</f>
        <v>-4.5918681767413094E-2</v>
      </c>
      <c r="E2258" s="2">
        <f>MACD!F2258</f>
        <v>-3.0622088369416173E-2</v>
      </c>
      <c r="F2258" s="2">
        <f>'Moving Avg'!D2258</f>
        <v>1.488</v>
      </c>
      <c r="G2258" s="2">
        <f>'Moving Avg'!F2258</f>
        <v>1.4465000000000001</v>
      </c>
      <c r="H2258" s="2">
        <f>'Moving Avg'!G2258</f>
        <v>1.4578000000000002</v>
      </c>
      <c r="I2258" s="2">
        <f>'Moving Avg'!H2258</f>
        <v>1.5323209999999992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  <c r="M2258" s="8">
        <f t="shared" si="350"/>
        <v>25</v>
      </c>
      <c r="N2258" s="8">
        <f t="shared" si="351"/>
        <v>45</v>
      </c>
      <c r="O2258" s="8">
        <f t="shared" si="352"/>
        <v>0</v>
      </c>
      <c r="P2258" s="8">
        <f t="shared" si="353"/>
        <v>16.5</v>
      </c>
      <c r="Q2258" s="9">
        <f t="shared" si="354"/>
        <v>26.975000000000001</v>
      </c>
      <c r="R2258" s="9">
        <f t="shared" si="355"/>
        <v>18.125</v>
      </c>
      <c r="S2258" s="9">
        <f t="shared" si="356"/>
        <v>17.925000000000001</v>
      </c>
      <c r="T2258" s="9">
        <f t="shared" si="357"/>
        <v>21.625</v>
      </c>
      <c r="U2258" s="8">
        <f t="shared" si="358"/>
        <v>21.008333333333336</v>
      </c>
      <c r="V2258" s="8">
        <f t="shared" si="359"/>
        <v>21.162500000000001</v>
      </c>
    </row>
    <row r="2259" spans="1:22" ht="13.5" x14ac:dyDescent="0.25">
      <c r="A2259" s="3">
        <f>RSI!A2259</f>
        <v>45293</v>
      </c>
      <c r="B2259" s="2">
        <f>RSI!B2259</f>
        <v>1.5</v>
      </c>
      <c r="C2259" s="2">
        <f>RSI!I2259</f>
        <v>55.039259099287392</v>
      </c>
      <c r="D2259" s="2">
        <f>MACD!E2259</f>
        <v>-3.2958234849151058E-2</v>
      </c>
      <c r="E2259" s="2">
        <f>MACD!F2259</f>
        <v>-3.1089317665363152E-2</v>
      </c>
      <c r="F2259" s="2">
        <f>'Moving Avg'!D2259</f>
        <v>1.5</v>
      </c>
      <c r="G2259" s="2">
        <f>'Moving Avg'!F2259</f>
        <v>1.4525000000000001</v>
      </c>
      <c r="H2259" s="2">
        <f>'Moving Avg'!G2259</f>
        <v>1.4570000000000005</v>
      </c>
      <c r="I2259" s="2">
        <f>'Moving Avg'!H2259</f>
        <v>1.532646999999999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45</v>
      </c>
      <c r="O2259" s="8">
        <f t="shared" si="352"/>
        <v>0</v>
      </c>
      <c r="P2259" s="8">
        <f t="shared" si="353"/>
        <v>83.5</v>
      </c>
      <c r="Q2259" s="9">
        <f t="shared" si="354"/>
        <v>37.024999999999999</v>
      </c>
      <c r="R2259" s="9">
        <f t="shared" si="355"/>
        <v>34.875</v>
      </c>
      <c r="S2259" s="9">
        <f t="shared" si="356"/>
        <v>48.075000000000003</v>
      </c>
      <c r="T2259" s="9">
        <f t="shared" si="357"/>
        <v>38.375</v>
      </c>
      <c r="U2259" s="8">
        <f t="shared" si="358"/>
        <v>39.991666666666667</v>
      </c>
      <c r="V2259" s="8">
        <f t="shared" si="359"/>
        <v>39.587500000000006</v>
      </c>
    </row>
    <row r="2260" spans="1:22" ht="13.5" x14ac:dyDescent="0.25">
      <c r="A2260" s="3">
        <f>RSI!A2260</f>
        <v>45294</v>
      </c>
      <c r="B2260" s="2">
        <f>RSI!B2260</f>
        <v>1.5</v>
      </c>
      <c r="C2260" s="2">
        <f>RSI!I2260</f>
        <v>55.039259099287392</v>
      </c>
      <c r="D2260" s="2">
        <f>MACD!E2260</f>
        <v>-3.1431295128585113E-2</v>
      </c>
      <c r="E2260" s="2">
        <f>MACD!F2260</f>
        <v>-3.1157713158007548E-2</v>
      </c>
      <c r="F2260" s="2">
        <f>'Moving Avg'!D2260</f>
        <v>1.5</v>
      </c>
      <c r="G2260" s="2">
        <f>'Moving Avg'!F2260</f>
        <v>1.4555000000000002</v>
      </c>
      <c r="H2260" s="2">
        <f>'Moving Avg'!G2260</f>
        <v>1.4562000000000004</v>
      </c>
      <c r="I2260" s="2">
        <f>'Moving Avg'!H2260</f>
        <v>1.532785499999999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  <c r="M2260" s="8">
        <f t="shared" si="350"/>
        <v>25</v>
      </c>
      <c r="N2260" s="8">
        <f t="shared" si="351"/>
        <v>45</v>
      </c>
      <c r="O2260" s="8">
        <f t="shared" si="352"/>
        <v>0</v>
      </c>
      <c r="P2260" s="8">
        <f t="shared" si="353"/>
        <v>33</v>
      </c>
      <c r="Q2260" s="9">
        <f t="shared" si="354"/>
        <v>29.45</v>
      </c>
      <c r="R2260" s="9">
        <f t="shared" si="355"/>
        <v>22.25</v>
      </c>
      <c r="S2260" s="9">
        <f t="shared" si="356"/>
        <v>25.35</v>
      </c>
      <c r="T2260" s="9">
        <f t="shared" si="357"/>
        <v>25.75</v>
      </c>
      <c r="U2260" s="8">
        <f t="shared" si="358"/>
        <v>25.683333333333337</v>
      </c>
      <c r="V2260" s="8">
        <f t="shared" si="359"/>
        <v>25.700000000000003</v>
      </c>
    </row>
    <row r="2261" spans="1:22" ht="13.5" x14ac:dyDescent="0.25">
      <c r="A2261" s="3">
        <f>RSI!A2261</f>
        <v>45295</v>
      </c>
      <c r="B2261" s="2">
        <f>RSI!B2261</f>
        <v>1.48</v>
      </c>
      <c r="C2261" s="2">
        <f>RSI!I2261</f>
        <v>51.646606654168451</v>
      </c>
      <c r="D2261" s="2">
        <f>MACD!E2261</f>
        <v>-2.8851142411576491E-2</v>
      </c>
      <c r="E2261" s="2">
        <f>MACD!F2261</f>
        <v>-3.0696399008721339E-2</v>
      </c>
      <c r="F2261" s="2">
        <f>'Moving Avg'!D2261</f>
        <v>1.496</v>
      </c>
      <c r="G2261" s="2">
        <f>'Moving Avg'!F2261</f>
        <v>1.4605000000000001</v>
      </c>
      <c r="H2261" s="2">
        <f>'Moving Avg'!G2261</f>
        <v>1.4562000000000004</v>
      </c>
      <c r="I2261" s="2">
        <f>'Moving Avg'!H2261</f>
        <v>1.5324954999999991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0</v>
      </c>
      <c r="O2261" s="8">
        <f t="shared" si="352"/>
        <v>0</v>
      </c>
      <c r="P2261" s="8">
        <f t="shared" si="353"/>
        <v>16.5</v>
      </c>
      <c r="Q2261" s="9">
        <f t="shared" si="354"/>
        <v>11.225</v>
      </c>
      <c r="R2261" s="9">
        <f t="shared" si="355"/>
        <v>9.125</v>
      </c>
      <c r="S2261" s="9">
        <f t="shared" si="356"/>
        <v>11.175000000000001</v>
      </c>
      <c r="T2261" s="9">
        <f t="shared" si="357"/>
        <v>10.375</v>
      </c>
      <c r="U2261" s="8">
        <f t="shared" si="358"/>
        <v>10.508333333333335</v>
      </c>
      <c r="V2261" s="8">
        <f t="shared" si="359"/>
        <v>10.475000000000001</v>
      </c>
    </row>
    <row r="2262" spans="1:22" ht="13.5" x14ac:dyDescent="0.25">
      <c r="A2262" s="3">
        <f>RSI!A2262</f>
        <v>45296</v>
      </c>
      <c r="B2262" s="2">
        <f>RSI!B2262</f>
        <v>1.52</v>
      </c>
      <c r="C2262" s="2">
        <f>RSI!I2262</f>
        <v>57.313810788869397</v>
      </c>
      <c r="D2262" s="2">
        <f>MACD!E2262</f>
        <v>-2.0460981252534927E-2</v>
      </c>
      <c r="E2262" s="2">
        <f>MACD!F2262</f>
        <v>-2.8649315457484059E-2</v>
      </c>
      <c r="F2262" s="2">
        <f>'Moving Avg'!D2262</f>
        <v>1.5</v>
      </c>
      <c r="G2262" s="2">
        <f>'Moving Avg'!F2262</f>
        <v>1.4675</v>
      </c>
      <c r="H2262" s="2">
        <f>'Moving Avg'!G2262</f>
        <v>1.4570000000000001</v>
      </c>
      <c r="I2262" s="2">
        <f>'Moving Avg'!H2262</f>
        <v>1.5322649999999993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  <c r="M2262" s="8">
        <f t="shared" si="350"/>
        <v>25</v>
      </c>
      <c r="N2262" s="8">
        <f t="shared" si="351"/>
        <v>0</v>
      </c>
      <c r="O2262" s="8">
        <f t="shared" si="352"/>
        <v>0</v>
      </c>
      <c r="P2262" s="8">
        <f t="shared" si="353"/>
        <v>16.5</v>
      </c>
      <c r="Q2262" s="9">
        <f t="shared" si="354"/>
        <v>11.225</v>
      </c>
      <c r="R2262" s="9">
        <f t="shared" si="355"/>
        <v>9.125</v>
      </c>
      <c r="S2262" s="9">
        <f t="shared" si="356"/>
        <v>11.175000000000001</v>
      </c>
      <c r="T2262" s="9">
        <f t="shared" si="357"/>
        <v>10.375</v>
      </c>
      <c r="U2262" s="8">
        <f t="shared" si="358"/>
        <v>10.508333333333335</v>
      </c>
      <c r="V2262" s="8">
        <f t="shared" si="359"/>
        <v>10.475000000000001</v>
      </c>
    </row>
    <row r="2263" spans="1:22" ht="13.5" x14ac:dyDescent="0.25">
      <c r="A2263" s="3">
        <f>RSI!A2263</f>
        <v>45299</v>
      </c>
      <c r="B2263" s="2">
        <f>RSI!B2263</f>
        <v>1.52</v>
      </c>
      <c r="C2263" s="2">
        <f>RSI!I2263</f>
        <v>57.313810788869397</v>
      </c>
      <c r="D2263" s="2">
        <f>MACD!E2263</f>
        <v>-1.6731242666362167E-2</v>
      </c>
      <c r="E2263" s="2">
        <f>MACD!F2263</f>
        <v>-2.626570089925968E-2</v>
      </c>
      <c r="F2263" s="2">
        <f>'Moving Avg'!D2263</f>
        <v>1.504</v>
      </c>
      <c r="G2263" s="2">
        <f>'Moving Avg'!F2263</f>
        <v>1.474</v>
      </c>
      <c r="H2263" s="2">
        <f>'Moving Avg'!G2263</f>
        <v>1.4578</v>
      </c>
      <c r="I2263" s="2">
        <f>'Moving Avg'!H2263</f>
        <v>1.5317059999999991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  <c r="M2263" s="8">
        <f t="shared" si="350"/>
        <v>25</v>
      </c>
      <c r="N2263" s="8">
        <f t="shared" si="351"/>
        <v>0</v>
      </c>
      <c r="O2263" s="8">
        <f t="shared" si="352"/>
        <v>0</v>
      </c>
      <c r="P2263" s="8">
        <f t="shared" si="353"/>
        <v>16.5</v>
      </c>
      <c r="Q2263" s="9">
        <f t="shared" si="354"/>
        <v>11.225</v>
      </c>
      <c r="R2263" s="9">
        <f t="shared" si="355"/>
        <v>9.125</v>
      </c>
      <c r="S2263" s="9">
        <f t="shared" si="356"/>
        <v>11.175000000000001</v>
      </c>
      <c r="T2263" s="9">
        <f t="shared" si="357"/>
        <v>10.375</v>
      </c>
      <c r="U2263" s="8">
        <f t="shared" si="358"/>
        <v>10.508333333333335</v>
      </c>
      <c r="V2263" s="8">
        <f t="shared" si="359"/>
        <v>10.475000000000001</v>
      </c>
    </row>
    <row r="2264" spans="1:22" ht="13.5" x14ac:dyDescent="0.25">
      <c r="A2264" s="3">
        <f>RSI!A2264</f>
        <v>45300</v>
      </c>
      <c r="B2264" s="2">
        <f>RSI!B2264</f>
        <v>1.52</v>
      </c>
      <c r="C2264" s="2">
        <f>RSI!I2264</f>
        <v>57.313810788869397</v>
      </c>
      <c r="D2264" s="2">
        <f>MACD!E2264</f>
        <v>-2.3077102831994933E-2</v>
      </c>
      <c r="E2264" s="2">
        <f>MACD!F2264</f>
        <v>-2.5627981285806734E-2</v>
      </c>
      <c r="F2264" s="2">
        <f>'Moving Avg'!D2264</f>
        <v>1.5079999999999998</v>
      </c>
      <c r="G2264" s="2">
        <f>'Moving Avg'!F2264</f>
        <v>1.48</v>
      </c>
      <c r="H2264" s="2">
        <f>'Moving Avg'!G2264</f>
        <v>1.4586000000000001</v>
      </c>
      <c r="I2264" s="2">
        <f>'Moving Avg'!H2264</f>
        <v>1.5311469999999994</v>
      </c>
      <c r="J2264" s="6" t="str">
        <f>OBV!F2264</f>
        <v>BEARISH</v>
      </c>
      <c r="K2264" s="6" t="str">
        <f>OBV!G2264</f>
        <v>NEUTRAL</v>
      </c>
      <c r="L2264" s="6" t="str">
        <f>OBV!H2264</f>
        <v>BEARISH DIVERGENCE</v>
      </c>
      <c r="M2264" s="8">
        <f t="shared" si="350"/>
        <v>25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11.225</v>
      </c>
      <c r="R2264" s="9">
        <f t="shared" si="355"/>
        <v>9.125</v>
      </c>
      <c r="S2264" s="9">
        <f t="shared" si="356"/>
        <v>11.175000000000001</v>
      </c>
      <c r="T2264" s="9">
        <f t="shared" si="357"/>
        <v>10.375</v>
      </c>
      <c r="U2264" s="8">
        <f t="shared" si="358"/>
        <v>10.508333333333335</v>
      </c>
      <c r="V2264" s="8">
        <f t="shared" si="359"/>
        <v>10.475000000000001</v>
      </c>
    </row>
    <row r="2265" spans="1:22" ht="13.5" x14ac:dyDescent="0.25">
      <c r="A2265" s="3">
        <f>RSI!A2265</f>
        <v>45301</v>
      </c>
      <c r="B2265" s="2">
        <f>RSI!B2265</f>
        <v>1.52</v>
      </c>
      <c r="C2265" s="2">
        <f>RSI!I2265</f>
        <v>57.313810788869397</v>
      </c>
      <c r="D2265" s="2">
        <f>MACD!E2265</f>
        <v>-1.9466855351143009E-2</v>
      </c>
      <c r="E2265" s="2">
        <f>MACD!F2265</f>
        <v>-2.439575609887399E-2</v>
      </c>
      <c r="F2265" s="2">
        <f>'Moving Avg'!D2265</f>
        <v>1.5119999999999998</v>
      </c>
      <c r="G2265" s="2">
        <f>'Moving Avg'!F2265</f>
        <v>1.4859999999999998</v>
      </c>
      <c r="H2265" s="2">
        <f>'Moving Avg'!G2265</f>
        <v>1.4605999999999997</v>
      </c>
      <c r="I2265" s="2">
        <f>'Moving Avg'!H2265</f>
        <v>1.5305879999999994</v>
      </c>
      <c r="J2265" s="6" t="str">
        <f>OBV!F2265</f>
        <v>BEARISH</v>
      </c>
      <c r="K2265" s="6" t="str">
        <f>OBV!G2265</f>
        <v>NEUTRAL</v>
      </c>
      <c r="L2265" s="6" t="str">
        <f>OBV!H2265</f>
        <v>BEARISH DIVERGENCE</v>
      </c>
      <c r="M2265" s="8">
        <f t="shared" si="350"/>
        <v>25</v>
      </c>
      <c r="N2265" s="8">
        <f t="shared" si="351"/>
        <v>0</v>
      </c>
      <c r="O2265" s="8">
        <f t="shared" si="352"/>
        <v>0</v>
      </c>
      <c r="P2265" s="8">
        <f t="shared" si="353"/>
        <v>16.5</v>
      </c>
      <c r="Q2265" s="9">
        <f t="shared" si="354"/>
        <v>11.225</v>
      </c>
      <c r="R2265" s="9">
        <f t="shared" si="355"/>
        <v>9.125</v>
      </c>
      <c r="S2265" s="9">
        <f t="shared" si="356"/>
        <v>11.175000000000001</v>
      </c>
      <c r="T2265" s="9">
        <f t="shared" si="357"/>
        <v>10.375</v>
      </c>
      <c r="U2265" s="8">
        <f t="shared" si="358"/>
        <v>10.508333333333335</v>
      </c>
      <c r="V2265" s="8">
        <f t="shared" si="359"/>
        <v>10.475000000000001</v>
      </c>
    </row>
    <row r="2266" spans="1:22" ht="13.5" x14ac:dyDescent="0.25">
      <c r="A2266" s="3">
        <f>RSI!A2266</f>
        <v>45302</v>
      </c>
      <c r="B2266" s="2">
        <f>RSI!B2266</f>
        <v>1.48</v>
      </c>
      <c r="C2266" s="2">
        <f>RSI!I2266</f>
        <v>49.508962620598574</v>
      </c>
      <c r="D2266" s="2">
        <f>MACD!E2266</f>
        <v>-1.3681426637072169E-2</v>
      </c>
      <c r="E2266" s="2">
        <f>MACD!F2266</f>
        <v>-2.2252890206513627E-2</v>
      </c>
      <c r="F2266" s="2">
        <f>'Moving Avg'!D2266</f>
        <v>1.512</v>
      </c>
      <c r="G2266" s="2">
        <f>'Moving Avg'!F2266</f>
        <v>1.4899999999999998</v>
      </c>
      <c r="H2266" s="2">
        <f>'Moving Avg'!G2266</f>
        <v>1.4618</v>
      </c>
      <c r="I2266" s="2">
        <f>'Moving Avg'!H2266</f>
        <v>1.5298289999999994</v>
      </c>
      <c r="J2266" s="6" t="str">
        <f>OBV!F2266</f>
        <v>BULLISH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49.5</v>
      </c>
      <c r="Q2266" s="9">
        <f t="shared" si="354"/>
        <v>16.175000000000001</v>
      </c>
      <c r="R2266" s="9">
        <f t="shared" si="355"/>
        <v>17.375</v>
      </c>
      <c r="S2266" s="9">
        <f t="shared" si="356"/>
        <v>26.025000000000002</v>
      </c>
      <c r="T2266" s="9">
        <f t="shared" si="357"/>
        <v>18.625</v>
      </c>
      <c r="U2266" s="8">
        <f t="shared" si="358"/>
        <v>19.858333333333334</v>
      </c>
      <c r="V2266" s="8">
        <f t="shared" si="359"/>
        <v>19.55</v>
      </c>
    </row>
    <row r="2267" spans="1:22" ht="13.5" x14ac:dyDescent="0.25">
      <c r="A2267" s="3">
        <f>RSI!A2267</f>
        <v>45303</v>
      </c>
      <c r="B2267" s="2">
        <f>RSI!B2267</f>
        <v>1.48</v>
      </c>
      <c r="C2267" s="2">
        <f>RSI!I2267</f>
        <v>49.508962620598574</v>
      </c>
      <c r="D2267" s="2">
        <f>MACD!E2267</f>
        <v>-8.7648494207821503E-3</v>
      </c>
      <c r="E2267" s="2">
        <f>MACD!F2267</f>
        <v>-1.955528204936733E-2</v>
      </c>
      <c r="F2267" s="2">
        <f>'Moving Avg'!D2267</f>
        <v>1.5040000000000002</v>
      </c>
      <c r="G2267" s="2">
        <f>'Moving Avg'!F2267</f>
        <v>1.494</v>
      </c>
      <c r="H2267" s="2">
        <f>'Moving Avg'!G2267</f>
        <v>1.4641999999999999</v>
      </c>
      <c r="I2267" s="2">
        <f>'Moving Avg'!H2267</f>
        <v>1.5290699999999995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1.48</v>
      </c>
      <c r="C2268" s="2">
        <f>RSI!I2268</f>
        <v>49.508962620598567</v>
      </c>
      <c r="D2268" s="2">
        <f>MACD!E2268</f>
        <v>-4.585025682426247E-3</v>
      </c>
      <c r="E2268" s="2">
        <f>MACD!F2268</f>
        <v>-1.6561230775979114E-2</v>
      </c>
      <c r="F2268" s="2">
        <f>'Moving Avg'!D2268</f>
        <v>1.496</v>
      </c>
      <c r="G2268" s="2">
        <f>'Moving Avg'!F2268</f>
        <v>1.4949999999999999</v>
      </c>
      <c r="H2268" s="2">
        <f>'Moving Avg'!G2268</f>
        <v>1.4665999999999999</v>
      </c>
      <c r="I2268" s="2">
        <f>'Moving Avg'!H2268</f>
        <v>1.528311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16.5</v>
      </c>
      <c r="Q2268" s="9">
        <f t="shared" si="354"/>
        <v>11.225</v>
      </c>
      <c r="R2268" s="9">
        <f t="shared" si="355"/>
        <v>9.125</v>
      </c>
      <c r="S2268" s="9">
        <f t="shared" si="356"/>
        <v>11.175000000000001</v>
      </c>
      <c r="T2268" s="9">
        <f t="shared" si="357"/>
        <v>10.375</v>
      </c>
      <c r="U2268" s="8">
        <f t="shared" si="358"/>
        <v>10.508333333333335</v>
      </c>
      <c r="V2268" s="8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1.44</v>
      </c>
      <c r="C2269" s="2">
        <f>RSI!I2269</f>
        <v>42.31237487203056</v>
      </c>
      <c r="D2269" s="2">
        <f>MACD!E2269</f>
        <v>1.9328991915839033E-3</v>
      </c>
      <c r="E2269" s="2">
        <f>MACD!F2269</f>
        <v>-1.2862404782466511E-2</v>
      </c>
      <c r="F2269" s="2">
        <f>'Moving Avg'!D2269</f>
        <v>1.48</v>
      </c>
      <c r="G2269" s="2">
        <f>'Moving Avg'!F2269</f>
        <v>1.4910000000000001</v>
      </c>
      <c r="H2269" s="2">
        <f>'Moving Avg'!G2269</f>
        <v>1.4670000000000001</v>
      </c>
      <c r="I2269" s="2">
        <f>'Moving Avg'!H2269</f>
        <v>1.5276804999999998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16.5</v>
      </c>
      <c r="Q2269" s="9">
        <f t="shared" si="354"/>
        <v>11.225</v>
      </c>
      <c r="R2269" s="9">
        <f t="shared" si="355"/>
        <v>9.125</v>
      </c>
      <c r="S2269" s="9">
        <f t="shared" si="356"/>
        <v>11.175000000000001</v>
      </c>
      <c r="T2269" s="9">
        <f t="shared" si="357"/>
        <v>10.375</v>
      </c>
      <c r="U2269" s="8">
        <f t="shared" si="358"/>
        <v>10.508333333333335</v>
      </c>
      <c r="V2269" s="8">
        <f t="shared" si="359"/>
        <v>10.475000000000001</v>
      </c>
    </row>
    <row r="2270" spans="1:22" ht="13.5" x14ac:dyDescent="0.25">
      <c r="A2270" s="3">
        <f>RSI!A2270</f>
        <v>45308</v>
      </c>
      <c r="B2270" s="2">
        <f>RSI!B2270</f>
        <v>1.4</v>
      </c>
      <c r="C2270" s="2">
        <f>RSI!I2270</f>
        <v>36.585285840799742</v>
      </c>
      <c r="D2270" s="2">
        <f>MACD!E2270</f>
        <v>1.0664231794394352E-2</v>
      </c>
      <c r="E2270" s="2">
        <f>MACD!F2270</f>
        <v>-8.1570774670943393E-3</v>
      </c>
      <c r="F2270" s="2">
        <f>'Moving Avg'!D2270</f>
        <v>1.456</v>
      </c>
      <c r="G2270" s="2">
        <f>'Moving Avg'!F2270</f>
        <v>1.488</v>
      </c>
      <c r="H2270" s="2">
        <f>'Moving Avg'!G2270</f>
        <v>1.4654000000000003</v>
      </c>
      <c r="I2270" s="2">
        <f>'Moving Avg'!H2270</f>
        <v>1.5270844999999997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16.5</v>
      </c>
      <c r="Q2270" s="9">
        <f t="shared" si="354"/>
        <v>11.225</v>
      </c>
      <c r="R2270" s="9">
        <f t="shared" si="355"/>
        <v>9.125</v>
      </c>
      <c r="S2270" s="9">
        <f t="shared" si="356"/>
        <v>11.175000000000001</v>
      </c>
      <c r="T2270" s="9">
        <f t="shared" si="357"/>
        <v>10.375</v>
      </c>
      <c r="U2270" s="8">
        <f t="shared" si="358"/>
        <v>10.508333333333335</v>
      </c>
      <c r="V2270" s="8">
        <f t="shared" si="359"/>
        <v>10.475000000000001</v>
      </c>
    </row>
    <row r="2271" spans="1:22" ht="13.5" x14ac:dyDescent="0.25">
      <c r="A2271" s="3">
        <f>RSI!A2271</f>
        <v>45309</v>
      </c>
      <c r="B2271" s="2">
        <f>RSI!B2271</f>
        <v>1.4</v>
      </c>
      <c r="C2271" s="2">
        <f>RSI!I2271</f>
        <v>36.585285840799742</v>
      </c>
      <c r="D2271" s="2">
        <f>MACD!E2271</f>
        <v>1.5446167801788313E-2</v>
      </c>
      <c r="E2271" s="2">
        <f>MACD!F2271</f>
        <v>-3.4364284133178093E-3</v>
      </c>
      <c r="F2271" s="2">
        <f>'Moving Avg'!D2271</f>
        <v>1.4400000000000002</v>
      </c>
      <c r="G2271" s="2">
        <f>'Moving Avg'!F2271</f>
        <v>1.4849999999999999</v>
      </c>
      <c r="H2271" s="2">
        <f>'Moving Avg'!G2271</f>
        <v>1.4632000000000005</v>
      </c>
      <c r="I2271" s="2">
        <f>'Moving Avg'!H2271</f>
        <v>1.5268164999999996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  <c r="M2271" s="8">
        <f t="shared" si="350"/>
        <v>25</v>
      </c>
      <c r="N2271" s="8">
        <f t="shared" si="351"/>
        <v>0</v>
      </c>
      <c r="O2271" s="8">
        <f t="shared" si="352"/>
        <v>0</v>
      </c>
      <c r="P2271" s="8">
        <f t="shared" si="353"/>
        <v>16.5</v>
      </c>
      <c r="Q2271" s="9">
        <f t="shared" si="354"/>
        <v>11.225</v>
      </c>
      <c r="R2271" s="9">
        <f t="shared" si="355"/>
        <v>9.125</v>
      </c>
      <c r="S2271" s="9">
        <f t="shared" si="356"/>
        <v>11.175000000000001</v>
      </c>
      <c r="T2271" s="9">
        <f t="shared" si="357"/>
        <v>10.375</v>
      </c>
      <c r="U2271" s="8">
        <f t="shared" si="358"/>
        <v>10.508333333333335</v>
      </c>
      <c r="V2271" s="8">
        <f t="shared" si="359"/>
        <v>10.475000000000001</v>
      </c>
    </row>
    <row r="2272" spans="1:22" ht="13.5" x14ac:dyDescent="0.25">
      <c r="A2272" s="3">
        <f>RSI!A2272</f>
        <v>45310</v>
      </c>
      <c r="B2272" s="2">
        <f>RSI!B2272</f>
        <v>1.4</v>
      </c>
      <c r="C2272" s="2">
        <f>RSI!I2272</f>
        <v>36.585285840799742</v>
      </c>
      <c r="D2272" s="2">
        <f>MACD!E2272</f>
        <v>2.6082201222945578E-2</v>
      </c>
      <c r="E2272" s="2">
        <f>MACD!F2272</f>
        <v>2.467297513934868E-3</v>
      </c>
      <c r="F2272" s="2">
        <f>'Moving Avg'!D2272</f>
        <v>1.4240000000000002</v>
      </c>
      <c r="G2272" s="2">
        <f>'Moving Avg'!F2272</f>
        <v>1.4789999999999999</v>
      </c>
      <c r="H2272" s="2">
        <f>'Moving Avg'!G2272</f>
        <v>1.4610000000000005</v>
      </c>
      <c r="I2272" s="2">
        <f>'Moving Avg'!H2272</f>
        <v>1.5264549999999997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  <c r="M2272" s="8">
        <f t="shared" si="350"/>
        <v>25</v>
      </c>
      <c r="N2272" s="8">
        <f t="shared" si="351"/>
        <v>0</v>
      </c>
      <c r="O2272" s="8">
        <f t="shared" si="352"/>
        <v>0</v>
      </c>
      <c r="P2272" s="8">
        <f t="shared" si="353"/>
        <v>16.5</v>
      </c>
      <c r="Q2272" s="9">
        <f t="shared" si="354"/>
        <v>11.225</v>
      </c>
      <c r="R2272" s="9">
        <f t="shared" si="355"/>
        <v>9.125</v>
      </c>
      <c r="S2272" s="9">
        <f t="shared" si="356"/>
        <v>11.175000000000001</v>
      </c>
      <c r="T2272" s="9">
        <f t="shared" si="357"/>
        <v>10.375</v>
      </c>
      <c r="U2272" s="8">
        <f t="shared" si="358"/>
        <v>10.508333333333335</v>
      </c>
      <c r="V2272" s="8">
        <f t="shared" si="359"/>
        <v>10.475000000000001</v>
      </c>
    </row>
    <row r="2273" spans="1:22" ht="13.5" x14ac:dyDescent="0.25">
      <c r="A2273" s="3">
        <f>RSI!A2273</f>
        <v>45313</v>
      </c>
      <c r="B2273" s="2">
        <f>RSI!B2273</f>
        <v>1.45</v>
      </c>
      <c r="C2273" s="2">
        <f>RSI!I2273</f>
        <v>47.648045895402788</v>
      </c>
      <c r="D2273" s="2">
        <f>MACD!E2273</f>
        <v>3.1781860442109178E-2</v>
      </c>
      <c r="E2273" s="2">
        <f>MACD!F2273</f>
        <v>8.3302100995697303E-3</v>
      </c>
      <c r="F2273" s="2">
        <f>'Moving Avg'!D2273</f>
        <v>1.4180000000000001</v>
      </c>
      <c r="G2273" s="2">
        <f>'Moving Avg'!F2273</f>
        <v>1.4764999999999999</v>
      </c>
      <c r="H2273" s="2">
        <f>'Moving Avg'!G2273</f>
        <v>1.4610000000000005</v>
      </c>
      <c r="I2273" s="2">
        <f>'Moving Avg'!H2273</f>
        <v>1.5261089999999995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0"/>
        <v>25</v>
      </c>
      <c r="N2273" s="8">
        <f t="shared" si="351"/>
        <v>0</v>
      </c>
      <c r="O2273" s="8">
        <f t="shared" si="352"/>
        <v>0</v>
      </c>
      <c r="P2273" s="8">
        <f t="shared" si="353"/>
        <v>16.5</v>
      </c>
      <c r="Q2273" s="9">
        <f t="shared" si="354"/>
        <v>11.225</v>
      </c>
      <c r="R2273" s="9">
        <f t="shared" si="355"/>
        <v>9.125</v>
      </c>
      <c r="S2273" s="9">
        <f t="shared" si="356"/>
        <v>11.175000000000001</v>
      </c>
      <c r="T2273" s="9">
        <f t="shared" si="357"/>
        <v>10.375</v>
      </c>
      <c r="U2273" s="8">
        <f t="shared" si="358"/>
        <v>10.508333333333335</v>
      </c>
      <c r="V2273" s="8">
        <f t="shared" si="359"/>
        <v>10.475000000000001</v>
      </c>
    </row>
    <row r="2274" spans="1:22" ht="13.5" x14ac:dyDescent="0.25">
      <c r="A2274" s="3">
        <f>RSI!A2274</f>
        <v>45314</v>
      </c>
      <c r="B2274" s="2">
        <f>RSI!B2274</f>
        <v>1.47</v>
      </c>
      <c r="C2274" s="2">
        <f>RSI!I2274</f>
        <v>51.307217059663039</v>
      </c>
      <c r="D2274" s="2">
        <f>MACD!E2274</f>
        <v>3.5201458286842957E-2</v>
      </c>
      <c r="E2274" s="2">
        <f>MACD!F2274</f>
        <v>1.3704459737024376E-2</v>
      </c>
      <c r="F2274" s="2">
        <f>'Moving Avg'!D2274</f>
        <v>1.4239999999999999</v>
      </c>
      <c r="G2274" s="2">
        <f>'Moving Avg'!F2274</f>
        <v>1.4779999999999998</v>
      </c>
      <c r="H2274" s="2">
        <f>'Moving Avg'!G2274</f>
        <v>1.4602000000000004</v>
      </c>
      <c r="I2274" s="2">
        <f>'Moving Avg'!H2274</f>
        <v>1.5261909999999999</v>
      </c>
      <c r="J2274" s="6" t="str">
        <f>OBV!F2274</f>
        <v>BEARISH</v>
      </c>
      <c r="K2274" s="6" t="str">
        <f>OBV!G2274</f>
        <v>NEUTRAL</v>
      </c>
      <c r="L2274" s="6" t="str">
        <f>OBV!H2274</f>
        <v>BEARISH DIVERGENCE</v>
      </c>
      <c r="M2274" s="8">
        <f t="shared" si="350"/>
        <v>25</v>
      </c>
      <c r="N2274" s="8">
        <f t="shared" si="351"/>
        <v>0</v>
      </c>
      <c r="O2274" s="8">
        <f t="shared" si="352"/>
        <v>0</v>
      </c>
      <c r="P2274" s="8">
        <f t="shared" si="353"/>
        <v>16.5</v>
      </c>
      <c r="Q2274" s="9">
        <f t="shared" si="354"/>
        <v>11.225</v>
      </c>
      <c r="R2274" s="9">
        <f t="shared" si="355"/>
        <v>9.125</v>
      </c>
      <c r="S2274" s="9">
        <f t="shared" si="356"/>
        <v>11.175000000000001</v>
      </c>
      <c r="T2274" s="9">
        <f t="shared" si="357"/>
        <v>10.375</v>
      </c>
      <c r="U2274" s="8">
        <f t="shared" si="358"/>
        <v>10.508333333333335</v>
      </c>
      <c r="V2274" s="8">
        <f t="shared" si="359"/>
        <v>10.475000000000001</v>
      </c>
    </row>
    <row r="2275" spans="1:22" ht="13.5" x14ac:dyDescent="0.25">
      <c r="A2275" s="3">
        <f>RSI!A2275</f>
        <v>45315</v>
      </c>
      <c r="B2275" s="2">
        <f>RSI!B2275</f>
        <v>1.47</v>
      </c>
      <c r="C2275" s="2">
        <f>RSI!I2275</f>
        <v>51.307217059663031</v>
      </c>
      <c r="D2275" s="2">
        <f>MACD!E2275</f>
        <v>3.8049274737425476E-2</v>
      </c>
      <c r="E2275" s="2">
        <f>MACD!F2275</f>
        <v>1.8573422737104599E-2</v>
      </c>
      <c r="F2275" s="2">
        <f>'Moving Avg'!D2275</f>
        <v>1.4379999999999999</v>
      </c>
      <c r="G2275" s="2">
        <f>'Moving Avg'!F2275</f>
        <v>1.4764999999999997</v>
      </c>
      <c r="H2275" s="2">
        <f>'Moving Avg'!G2275</f>
        <v>1.4594000000000003</v>
      </c>
      <c r="I2275" s="2">
        <f>'Moving Avg'!H2275</f>
        <v>1.5265544999999998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  <c r="M2275" s="8">
        <f t="shared" si="350"/>
        <v>25</v>
      </c>
      <c r="N2275" s="8">
        <f t="shared" si="351"/>
        <v>0</v>
      </c>
      <c r="O2275" s="8">
        <f t="shared" si="352"/>
        <v>0</v>
      </c>
      <c r="P2275" s="8">
        <f t="shared" si="353"/>
        <v>83.5</v>
      </c>
      <c r="Q2275" s="9">
        <f t="shared" si="354"/>
        <v>21.274999999999999</v>
      </c>
      <c r="R2275" s="9">
        <f t="shared" si="355"/>
        <v>25.875</v>
      </c>
      <c r="S2275" s="9">
        <f t="shared" si="356"/>
        <v>41.325000000000003</v>
      </c>
      <c r="T2275" s="9">
        <f t="shared" si="357"/>
        <v>27.125</v>
      </c>
      <c r="U2275" s="8">
        <f t="shared" si="358"/>
        <v>29.491666666666664</v>
      </c>
      <c r="V2275" s="8">
        <f t="shared" si="359"/>
        <v>28.9</v>
      </c>
    </row>
    <row r="2276" spans="1:22" ht="13.5" x14ac:dyDescent="0.25">
      <c r="A2276" s="3">
        <f>RSI!A2276</f>
        <v>45316</v>
      </c>
      <c r="B2276" s="2">
        <f>RSI!B2276</f>
        <v>1.47</v>
      </c>
      <c r="C2276" s="2">
        <f>RSI!I2276</f>
        <v>51.307217059663031</v>
      </c>
      <c r="D2276" s="2">
        <f>MACD!E2276</f>
        <v>3.4262814409677489E-2</v>
      </c>
      <c r="E2276" s="2">
        <f>MACD!F2276</f>
        <v>2.1711301071619178E-2</v>
      </c>
      <c r="F2276" s="2">
        <f>'Moving Avg'!D2276</f>
        <v>1.4519999999999997</v>
      </c>
      <c r="G2276" s="2">
        <f>'Moving Avg'!F2276</f>
        <v>1.4749999999999996</v>
      </c>
      <c r="H2276" s="2">
        <f>'Moving Avg'!G2276</f>
        <v>1.4586000000000001</v>
      </c>
      <c r="I2276" s="2">
        <f>'Moving Avg'!H2276</f>
        <v>1.526918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0</v>
      </c>
      <c r="O2276" s="8">
        <f t="shared" si="352"/>
        <v>0</v>
      </c>
      <c r="P2276" s="8">
        <f t="shared" si="353"/>
        <v>83.5</v>
      </c>
      <c r="Q2276" s="9">
        <f t="shared" si="354"/>
        <v>21.274999999999999</v>
      </c>
      <c r="R2276" s="9">
        <f t="shared" si="355"/>
        <v>25.875</v>
      </c>
      <c r="S2276" s="9">
        <f t="shared" si="356"/>
        <v>41.325000000000003</v>
      </c>
      <c r="T2276" s="9">
        <f t="shared" si="357"/>
        <v>27.125</v>
      </c>
      <c r="U2276" s="8">
        <f t="shared" si="358"/>
        <v>29.491666666666664</v>
      </c>
      <c r="V2276" s="8">
        <f t="shared" si="359"/>
        <v>28.9</v>
      </c>
    </row>
    <row r="2277" spans="1:22" ht="13.5" x14ac:dyDescent="0.25">
      <c r="A2277" s="3">
        <f>RSI!A2277</f>
        <v>45317</v>
      </c>
      <c r="B2277" s="2">
        <f>RSI!B2277</f>
        <v>1.41</v>
      </c>
      <c r="C2277" s="2">
        <f>RSI!I2277</f>
        <v>40.658904203556403</v>
      </c>
      <c r="D2277" s="2">
        <f>MACD!E2277</f>
        <v>3.5464159572727638E-2</v>
      </c>
      <c r="E2277" s="2">
        <f>MACD!F2277</f>
        <v>2.4461872771840872E-2</v>
      </c>
      <c r="F2277" s="2">
        <f>'Moving Avg'!D2277</f>
        <v>1.454</v>
      </c>
      <c r="G2277" s="2">
        <f>'Moving Avg'!F2277</f>
        <v>1.4704999999999997</v>
      </c>
      <c r="H2277" s="2">
        <f>'Moving Avg'!G2277</f>
        <v>1.4576</v>
      </c>
      <c r="I2277" s="2">
        <f>'Moving Avg'!H2277</f>
        <v>1.5267940000000002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  <c r="M2277" s="8">
        <f t="shared" si="350"/>
        <v>25</v>
      </c>
      <c r="N2277" s="8">
        <f t="shared" si="351"/>
        <v>0</v>
      </c>
      <c r="O2277" s="8">
        <f t="shared" si="352"/>
        <v>0</v>
      </c>
      <c r="P2277" s="8">
        <f t="shared" si="353"/>
        <v>83.5</v>
      </c>
      <c r="Q2277" s="9">
        <f t="shared" si="354"/>
        <v>21.274999999999999</v>
      </c>
      <c r="R2277" s="9">
        <f t="shared" si="355"/>
        <v>25.875</v>
      </c>
      <c r="S2277" s="9">
        <f t="shared" si="356"/>
        <v>41.325000000000003</v>
      </c>
      <c r="T2277" s="9">
        <f t="shared" si="357"/>
        <v>27.125</v>
      </c>
      <c r="U2277" s="8">
        <f t="shared" si="358"/>
        <v>29.491666666666664</v>
      </c>
      <c r="V2277" s="8">
        <f t="shared" si="359"/>
        <v>28.9</v>
      </c>
    </row>
    <row r="2278" spans="1:22" ht="13.5" x14ac:dyDescent="0.25">
      <c r="A2278" s="3">
        <f>RSI!A2278</f>
        <v>45320</v>
      </c>
      <c r="B2278" s="2">
        <f>RSI!B2278</f>
        <v>1.41</v>
      </c>
      <c r="C2278" s="2">
        <f>RSI!I2278</f>
        <v>40.658904203556403</v>
      </c>
      <c r="D2278" s="2">
        <f>MACD!E2278</f>
        <v>3.679895524665322E-2</v>
      </c>
      <c r="E2278" s="2">
        <f>MACD!F2278</f>
        <v>2.6929289266803342E-2</v>
      </c>
      <c r="F2278" s="2">
        <f>'Moving Avg'!D2278</f>
        <v>1.4460000000000002</v>
      </c>
      <c r="G2278" s="2">
        <f>'Moving Avg'!F2278</f>
        <v>1.4659999999999997</v>
      </c>
      <c r="H2278" s="2">
        <f>'Moving Avg'!G2278</f>
        <v>1.4565999999999997</v>
      </c>
      <c r="I2278" s="2">
        <f>'Moving Avg'!H2278</f>
        <v>1.5266700000000002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  <c r="M2278" s="8">
        <f t="shared" si="350"/>
        <v>25</v>
      </c>
      <c r="N2278" s="8">
        <f t="shared" si="351"/>
        <v>0</v>
      </c>
      <c r="O2278" s="8">
        <f t="shared" si="352"/>
        <v>0</v>
      </c>
      <c r="P2278" s="8">
        <f t="shared" si="353"/>
        <v>66.5</v>
      </c>
      <c r="Q2278" s="9">
        <f t="shared" si="354"/>
        <v>18.725000000000001</v>
      </c>
      <c r="R2278" s="9">
        <f t="shared" si="355"/>
        <v>21.625</v>
      </c>
      <c r="S2278" s="9">
        <f t="shared" si="356"/>
        <v>33.674999999999997</v>
      </c>
      <c r="T2278" s="9">
        <f t="shared" si="357"/>
        <v>22.875</v>
      </c>
      <c r="U2278" s="8">
        <f t="shared" si="358"/>
        <v>24.675000000000001</v>
      </c>
      <c r="V2278" s="8">
        <f t="shared" si="359"/>
        <v>24.225000000000001</v>
      </c>
    </row>
    <row r="2279" spans="1:22" ht="13.5" x14ac:dyDescent="0.25">
      <c r="A2279" s="3">
        <f>RSI!A2279</f>
        <v>45321</v>
      </c>
      <c r="B2279" s="2">
        <f>RSI!B2279</f>
        <v>1.41</v>
      </c>
      <c r="C2279" s="2">
        <f>RSI!I2279</f>
        <v>40.658904203556403</v>
      </c>
      <c r="D2279" s="2">
        <f>MACD!E2279</f>
        <v>3.2069248663584515E-2</v>
      </c>
      <c r="E2279" s="2">
        <f>MACD!F2279</f>
        <v>2.7957281146159578E-2</v>
      </c>
      <c r="F2279" s="2">
        <f>'Moving Avg'!D2279</f>
        <v>1.4339999999999999</v>
      </c>
      <c r="G2279" s="2">
        <f>'Moving Avg'!F2279</f>
        <v>1.4614999999999996</v>
      </c>
      <c r="H2279" s="2">
        <f>'Moving Avg'!G2279</f>
        <v>1.4555999999999996</v>
      </c>
      <c r="I2279" s="2">
        <f>'Moving Avg'!H2279</f>
        <v>1.5268270000000004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0</v>
      </c>
      <c r="O2279" s="8">
        <f t="shared" si="352"/>
        <v>0</v>
      </c>
      <c r="P2279" s="8">
        <f t="shared" si="353"/>
        <v>33</v>
      </c>
      <c r="Q2279" s="9">
        <f t="shared" si="354"/>
        <v>13.7</v>
      </c>
      <c r="R2279" s="9">
        <f t="shared" si="355"/>
        <v>13.25</v>
      </c>
      <c r="S2279" s="9">
        <f t="shared" si="356"/>
        <v>18.600000000000001</v>
      </c>
      <c r="T2279" s="9">
        <f t="shared" si="357"/>
        <v>14.5</v>
      </c>
      <c r="U2279" s="8">
        <f t="shared" si="358"/>
        <v>15.183333333333332</v>
      </c>
      <c r="V2279" s="8">
        <f t="shared" si="359"/>
        <v>15.012499999999999</v>
      </c>
    </row>
    <row r="2280" spans="1:22" ht="13.5" x14ac:dyDescent="0.25">
      <c r="A2280" s="3">
        <f>RSI!A2280</f>
        <v>45322</v>
      </c>
      <c r="B2280" s="2">
        <f>RSI!B2280</f>
        <v>1.41</v>
      </c>
      <c r="C2280" s="2">
        <f>RSI!I2280</f>
        <v>40.658904203556403</v>
      </c>
      <c r="D2280" s="2">
        <f>MACD!E2280</f>
        <v>2.2186210757606739E-2</v>
      </c>
      <c r="E2280" s="2">
        <f>MACD!F2280</f>
        <v>2.6803067068449014E-2</v>
      </c>
      <c r="F2280" s="2">
        <f>'Moving Avg'!D2280</f>
        <v>1.4220000000000002</v>
      </c>
      <c r="G2280" s="2">
        <f>'Moving Avg'!F2280</f>
        <v>1.4569999999999996</v>
      </c>
      <c r="H2280" s="2">
        <f>'Moving Avg'!G2280</f>
        <v>1.4545999999999994</v>
      </c>
      <c r="I2280" s="2">
        <f>'Moving Avg'!H2280</f>
        <v>1.5269840000000008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45</v>
      </c>
      <c r="O2280" s="8">
        <f t="shared" si="352"/>
        <v>0</v>
      </c>
      <c r="P2280" s="8">
        <f t="shared" si="353"/>
        <v>33</v>
      </c>
      <c r="Q2280" s="9">
        <f t="shared" si="354"/>
        <v>29.45</v>
      </c>
      <c r="R2280" s="9">
        <f t="shared" si="355"/>
        <v>22.25</v>
      </c>
      <c r="S2280" s="9">
        <f t="shared" si="356"/>
        <v>25.35</v>
      </c>
      <c r="T2280" s="9">
        <f t="shared" si="357"/>
        <v>25.75</v>
      </c>
      <c r="U2280" s="8">
        <f t="shared" si="358"/>
        <v>25.683333333333337</v>
      </c>
      <c r="V2280" s="8">
        <f t="shared" si="359"/>
        <v>25.700000000000003</v>
      </c>
    </row>
    <row r="2281" spans="1:22" ht="13.5" x14ac:dyDescent="0.25">
      <c r="A2281" s="3">
        <f>RSI!A2281</f>
        <v>45323</v>
      </c>
      <c r="B2281" s="2">
        <f>RSI!B2281</f>
        <v>1.47</v>
      </c>
      <c r="C2281" s="2">
        <f>RSI!I2281</f>
        <v>53.60904266879021</v>
      </c>
      <c r="D2281" s="2">
        <f>MACD!E2281</f>
        <v>9.631851022067428E-3</v>
      </c>
      <c r="E2281" s="2">
        <f>MACD!F2281</f>
        <v>2.3368823859172699E-2</v>
      </c>
      <c r="F2281" s="2">
        <f>'Moving Avg'!D2281</f>
        <v>1.4219999999999999</v>
      </c>
      <c r="G2281" s="2">
        <f>'Moving Avg'!F2281</f>
        <v>1.4564999999999997</v>
      </c>
      <c r="H2281" s="2">
        <f>'Moving Avg'!G2281</f>
        <v>1.4547999999999996</v>
      </c>
      <c r="I2281" s="2">
        <f>'Moving Avg'!H2281</f>
        <v>1.5274410000000009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45</v>
      </c>
      <c r="O2281" s="8">
        <f t="shared" si="352"/>
        <v>0</v>
      </c>
      <c r="P2281" s="8">
        <f t="shared" si="353"/>
        <v>33</v>
      </c>
      <c r="Q2281" s="9">
        <f t="shared" si="354"/>
        <v>29.45</v>
      </c>
      <c r="R2281" s="9">
        <f t="shared" si="355"/>
        <v>22.25</v>
      </c>
      <c r="S2281" s="9">
        <f t="shared" si="356"/>
        <v>25.35</v>
      </c>
      <c r="T2281" s="9">
        <f t="shared" si="357"/>
        <v>25.75</v>
      </c>
      <c r="U2281" s="8">
        <f t="shared" si="358"/>
        <v>25.683333333333337</v>
      </c>
      <c r="V2281" s="8">
        <f t="shared" si="359"/>
        <v>25.700000000000003</v>
      </c>
    </row>
    <row r="2282" spans="1:22" ht="13.5" x14ac:dyDescent="0.25">
      <c r="A2282" s="3">
        <f>RSI!A2282</f>
        <v>45324</v>
      </c>
      <c r="B2282" s="2">
        <f>RSI!B2282</f>
        <v>1.47</v>
      </c>
      <c r="C2282" s="2">
        <f>RSI!I2282</f>
        <v>53.60904266879021</v>
      </c>
      <c r="D2282" s="2">
        <f>MACD!E2282</f>
        <v>-1.1116712895040681E-3</v>
      </c>
      <c r="E2282" s="2">
        <f>MACD!F2282</f>
        <v>1.8472724829437348E-2</v>
      </c>
      <c r="F2282" s="2">
        <f>'Moving Avg'!D2282</f>
        <v>1.4339999999999997</v>
      </c>
      <c r="G2282" s="2">
        <f>'Moving Avg'!F2282</f>
        <v>1.454</v>
      </c>
      <c r="H2282" s="2">
        <f>'Moving Avg'!G2282</f>
        <v>1.4555999999999996</v>
      </c>
      <c r="I2282" s="2">
        <f>'Moving Avg'!H2282</f>
        <v>1.5278980000000011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45</v>
      </c>
      <c r="O2282" s="8">
        <f t="shared" si="352"/>
        <v>0</v>
      </c>
      <c r="P2282" s="8">
        <f t="shared" si="353"/>
        <v>33</v>
      </c>
      <c r="Q2282" s="9">
        <f t="shared" si="354"/>
        <v>29.45</v>
      </c>
      <c r="R2282" s="9">
        <f t="shared" si="355"/>
        <v>22.25</v>
      </c>
      <c r="S2282" s="9">
        <f t="shared" si="356"/>
        <v>25.35</v>
      </c>
      <c r="T2282" s="9">
        <f t="shared" si="357"/>
        <v>25.75</v>
      </c>
      <c r="U2282" s="8">
        <f t="shared" si="358"/>
        <v>25.683333333333337</v>
      </c>
      <c r="V2282" s="8">
        <f t="shared" si="359"/>
        <v>25.700000000000003</v>
      </c>
    </row>
    <row r="2283" spans="1:22" ht="13.5" x14ac:dyDescent="0.25">
      <c r="A2283" s="3">
        <f>RSI!A2283</f>
        <v>45327</v>
      </c>
      <c r="B2283" s="2">
        <f>RSI!B2283</f>
        <v>1.49</v>
      </c>
      <c r="C2283" s="2">
        <f>RSI!I2283</f>
        <v>57.218354820794531</v>
      </c>
      <c r="D2283" s="2">
        <f>MACD!E2283</f>
        <v>-4.1031868180629871E-3</v>
      </c>
      <c r="E2283" s="2">
        <f>MACD!F2283</f>
        <v>1.3957542499937282E-2</v>
      </c>
      <c r="F2283" s="2">
        <f>'Moving Avg'!D2283</f>
        <v>1.45</v>
      </c>
      <c r="G2283" s="2">
        <f>'Moving Avg'!F2283</f>
        <v>1.4524999999999997</v>
      </c>
      <c r="H2283" s="2">
        <f>'Moving Avg'!G2283</f>
        <v>1.4555999999999996</v>
      </c>
      <c r="I2283" s="2">
        <f>'Moving Avg'!H2283</f>
        <v>1.5287365000000011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  <c r="M2283" s="8">
        <f t="shared" si="350"/>
        <v>25</v>
      </c>
      <c r="N2283" s="8">
        <f t="shared" si="351"/>
        <v>45</v>
      </c>
      <c r="O2283" s="8">
        <f t="shared" si="352"/>
        <v>0</v>
      </c>
      <c r="P2283" s="8">
        <f t="shared" si="353"/>
        <v>83.5</v>
      </c>
      <c r="Q2283" s="9">
        <f t="shared" si="354"/>
        <v>37.024999999999999</v>
      </c>
      <c r="R2283" s="9">
        <f t="shared" si="355"/>
        <v>34.875</v>
      </c>
      <c r="S2283" s="9">
        <f t="shared" si="356"/>
        <v>48.075000000000003</v>
      </c>
      <c r="T2283" s="9">
        <f t="shared" si="357"/>
        <v>38.375</v>
      </c>
      <c r="U2283" s="8">
        <f t="shared" si="358"/>
        <v>39.991666666666667</v>
      </c>
      <c r="V2283" s="8">
        <f t="shared" si="359"/>
        <v>39.587500000000006</v>
      </c>
    </row>
    <row r="2284" spans="1:22" ht="13.5" x14ac:dyDescent="0.25">
      <c r="A2284" s="3">
        <f>RSI!A2284</f>
        <v>45328</v>
      </c>
      <c r="B2284" s="2">
        <f>RSI!B2284</f>
        <v>1.49</v>
      </c>
      <c r="C2284" s="2">
        <f>RSI!I2284</f>
        <v>57.218354820794531</v>
      </c>
      <c r="D2284" s="2">
        <f>MACD!E2284</f>
        <v>-3.7791242057594321E-3</v>
      </c>
      <c r="E2284" s="2">
        <f>MACD!F2284</f>
        <v>1.041020915879794E-2</v>
      </c>
      <c r="F2284" s="2">
        <f>'Moving Avg'!D2284</f>
        <v>1.466</v>
      </c>
      <c r="G2284" s="2">
        <f>'Moving Avg'!F2284</f>
        <v>1.4509999999999998</v>
      </c>
      <c r="H2284" s="2">
        <f>'Moving Avg'!G2284</f>
        <v>1.4555999999999996</v>
      </c>
      <c r="I2284" s="2">
        <f>'Moving Avg'!H2284</f>
        <v>1.5298565000000013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25</v>
      </c>
      <c r="N2284" s="8">
        <f t="shared" si="351"/>
        <v>45</v>
      </c>
      <c r="O2284" s="8">
        <f t="shared" si="352"/>
        <v>0</v>
      </c>
      <c r="P2284" s="8">
        <f t="shared" si="353"/>
        <v>83.5</v>
      </c>
      <c r="Q2284" s="9">
        <f t="shared" si="354"/>
        <v>37.024999999999999</v>
      </c>
      <c r="R2284" s="9">
        <f t="shared" si="355"/>
        <v>34.875</v>
      </c>
      <c r="S2284" s="9">
        <f t="shared" si="356"/>
        <v>48.075000000000003</v>
      </c>
      <c r="T2284" s="9">
        <f t="shared" si="357"/>
        <v>38.375</v>
      </c>
      <c r="U2284" s="8">
        <f t="shared" si="358"/>
        <v>39.991666666666667</v>
      </c>
      <c r="V2284" s="8">
        <f t="shared" si="359"/>
        <v>39.587500000000006</v>
      </c>
    </row>
    <row r="2285" spans="1:22" ht="13.5" x14ac:dyDescent="0.25">
      <c r="A2285" s="3">
        <f>RSI!A2285</f>
        <v>45329</v>
      </c>
      <c r="B2285" s="2">
        <f>RSI!B2285</f>
        <v>1.51</v>
      </c>
      <c r="C2285" s="2">
        <f>RSI!I2285</f>
        <v>60.759135615663844</v>
      </c>
      <c r="D2285" s="2">
        <f>MACD!E2285</f>
        <v>-5.1915637635755463E-3</v>
      </c>
      <c r="E2285" s="2">
        <f>MACD!F2285</f>
        <v>7.2898545743232427E-3</v>
      </c>
      <c r="F2285" s="2">
        <f>'Moving Avg'!D2285</f>
        <v>1.486</v>
      </c>
      <c r="G2285" s="2">
        <f>'Moving Avg'!F2285</f>
        <v>1.4504999999999999</v>
      </c>
      <c r="H2285" s="2">
        <f>'Moving Avg'!G2285</f>
        <v>1.4571999999999996</v>
      </c>
      <c r="I2285" s="2">
        <f>'Moving Avg'!H2285</f>
        <v>1.5307950000000015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25</v>
      </c>
      <c r="N2285" s="8">
        <f t="shared" si="351"/>
        <v>45</v>
      </c>
      <c r="O2285" s="8">
        <f t="shared" si="352"/>
        <v>0</v>
      </c>
      <c r="P2285" s="8">
        <f t="shared" si="353"/>
        <v>83.5</v>
      </c>
      <c r="Q2285" s="9">
        <f t="shared" si="354"/>
        <v>37.024999999999999</v>
      </c>
      <c r="R2285" s="9">
        <f t="shared" si="355"/>
        <v>34.875</v>
      </c>
      <c r="S2285" s="9">
        <f t="shared" si="356"/>
        <v>48.075000000000003</v>
      </c>
      <c r="T2285" s="9">
        <f t="shared" si="357"/>
        <v>38.375</v>
      </c>
      <c r="U2285" s="8">
        <f t="shared" si="358"/>
        <v>39.991666666666667</v>
      </c>
      <c r="V2285" s="8">
        <f t="shared" si="359"/>
        <v>39.587500000000006</v>
      </c>
    </row>
    <row r="2286" spans="1:22" ht="13.5" x14ac:dyDescent="0.25">
      <c r="A2286" s="3">
        <f>RSI!A2286</f>
        <v>45330</v>
      </c>
      <c r="B2286" s="2">
        <f>RSI!B2286</f>
        <v>1.52</v>
      </c>
      <c r="C2286" s="2">
        <f>RSI!I2286</f>
        <v>62.43330441106788</v>
      </c>
      <c r="D2286" s="2">
        <f>MACD!E2286</f>
        <v>-7.4355940295161016E-3</v>
      </c>
      <c r="E2286" s="2">
        <f>MACD!F2286</f>
        <v>4.3447648535553749E-3</v>
      </c>
      <c r="F2286" s="2">
        <f>'Moving Avg'!D2286</f>
        <v>1.496</v>
      </c>
      <c r="G2286" s="2">
        <f>'Moving Avg'!F2286</f>
        <v>1.4524999999999999</v>
      </c>
      <c r="H2286" s="2">
        <f>'Moving Avg'!G2286</f>
        <v>1.4589999999999994</v>
      </c>
      <c r="I2286" s="2">
        <f>'Moving Avg'!H2286</f>
        <v>1.5318775000000013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0"/>
        <v>25</v>
      </c>
      <c r="N2286" s="8">
        <f t="shared" si="351"/>
        <v>45</v>
      </c>
      <c r="O2286" s="8">
        <f t="shared" si="352"/>
        <v>0</v>
      </c>
      <c r="P2286" s="8">
        <f t="shared" si="353"/>
        <v>83.5</v>
      </c>
      <c r="Q2286" s="9">
        <f t="shared" si="354"/>
        <v>37.024999999999999</v>
      </c>
      <c r="R2286" s="9">
        <f t="shared" si="355"/>
        <v>34.875</v>
      </c>
      <c r="S2286" s="9">
        <f t="shared" si="356"/>
        <v>48.075000000000003</v>
      </c>
      <c r="T2286" s="9">
        <f t="shared" si="357"/>
        <v>38.375</v>
      </c>
      <c r="U2286" s="8">
        <f t="shared" si="358"/>
        <v>39.991666666666667</v>
      </c>
      <c r="V2286" s="8">
        <f t="shared" si="359"/>
        <v>39.587500000000006</v>
      </c>
    </row>
    <row r="2287" spans="1:22" ht="13.5" x14ac:dyDescent="0.25">
      <c r="A2287" s="3">
        <f>RSI!A2287</f>
        <v>45331</v>
      </c>
      <c r="B2287" s="2">
        <f>RSI!B2287</f>
        <v>1.52</v>
      </c>
      <c r="C2287" s="2">
        <f>RSI!I2287</f>
        <v>62.43330441106788</v>
      </c>
      <c r="D2287" s="2">
        <f>MACD!E2287</f>
        <v>-1.8909571086540566E-2</v>
      </c>
      <c r="E2287" s="2">
        <f>MACD!F2287</f>
        <v>-3.0610233446381335E-4</v>
      </c>
      <c r="F2287" s="2">
        <f>'Moving Avg'!D2287</f>
        <v>1.5059999999999998</v>
      </c>
      <c r="G2287" s="2">
        <f>'Moving Avg'!F2287</f>
        <v>1.4544999999999999</v>
      </c>
      <c r="H2287" s="2">
        <f>'Moving Avg'!G2287</f>
        <v>1.4595999999999996</v>
      </c>
      <c r="I2287" s="2">
        <f>'Moving Avg'!H2287</f>
        <v>1.5327720000000014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  <c r="M2287" s="8">
        <f t="shared" si="350"/>
        <v>25</v>
      </c>
      <c r="N2287" s="8">
        <f t="shared" si="351"/>
        <v>45</v>
      </c>
      <c r="O2287" s="8">
        <f t="shared" si="352"/>
        <v>0</v>
      </c>
      <c r="P2287" s="8">
        <f t="shared" si="353"/>
        <v>83.5</v>
      </c>
      <c r="Q2287" s="9">
        <f t="shared" si="354"/>
        <v>37.024999999999999</v>
      </c>
      <c r="R2287" s="9">
        <f t="shared" si="355"/>
        <v>34.875</v>
      </c>
      <c r="S2287" s="9">
        <f t="shared" si="356"/>
        <v>48.075000000000003</v>
      </c>
      <c r="T2287" s="9">
        <f t="shared" si="357"/>
        <v>38.375</v>
      </c>
      <c r="U2287" s="8">
        <f t="shared" si="358"/>
        <v>39.991666666666667</v>
      </c>
      <c r="V2287" s="8">
        <f t="shared" si="359"/>
        <v>39.587500000000006</v>
      </c>
    </row>
    <row r="2288" spans="1:22" ht="13.5" x14ac:dyDescent="0.25">
      <c r="A2288" s="3">
        <f>RSI!A2288</f>
        <v>45334</v>
      </c>
      <c r="B2288" s="2">
        <f>RSI!B2288</f>
        <v>1.52</v>
      </c>
      <c r="C2288" s="2">
        <f>RSI!I2288</f>
        <v>62.433304411067887</v>
      </c>
      <c r="D2288" s="2">
        <f>MACD!E2288</f>
        <v>-2.893722181684133E-2</v>
      </c>
      <c r="E2288" s="2">
        <f>MACD!F2288</f>
        <v>-6.0323262309393165E-3</v>
      </c>
      <c r="F2288" s="2">
        <f>'Moving Avg'!D2288</f>
        <v>1.5119999999999998</v>
      </c>
      <c r="G2288" s="2">
        <f>'Moving Avg'!F2288</f>
        <v>1.4564999999999997</v>
      </c>
      <c r="H2288" s="2">
        <f>'Moving Avg'!G2288</f>
        <v>1.4611999999999994</v>
      </c>
      <c r="I2288" s="2">
        <f>'Moving Avg'!H2288</f>
        <v>1.5336665000000016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  <c r="M2288" s="8">
        <f t="shared" si="350"/>
        <v>25</v>
      </c>
      <c r="N2288" s="8">
        <f t="shared" si="351"/>
        <v>100</v>
      </c>
      <c r="O2288" s="8">
        <f t="shared" si="352"/>
        <v>0</v>
      </c>
      <c r="P2288" s="8">
        <f t="shared" si="353"/>
        <v>83.5</v>
      </c>
      <c r="Q2288" s="9">
        <f t="shared" si="354"/>
        <v>56.274999999999999</v>
      </c>
      <c r="R2288" s="9">
        <f t="shared" si="355"/>
        <v>45.875</v>
      </c>
      <c r="S2288" s="9">
        <f t="shared" si="356"/>
        <v>56.325000000000003</v>
      </c>
      <c r="T2288" s="9">
        <f t="shared" si="357"/>
        <v>52.125</v>
      </c>
      <c r="U2288" s="8">
        <f t="shared" si="358"/>
        <v>52.82500000000001</v>
      </c>
      <c r="V2288" s="8">
        <f t="shared" si="359"/>
        <v>52.650000000000006</v>
      </c>
    </row>
    <row r="2289" spans="1:22" ht="13.5" x14ac:dyDescent="0.25">
      <c r="A2289" s="3">
        <f>RSI!A2289</f>
        <v>45335</v>
      </c>
      <c r="B2289" s="2">
        <f>RSI!B2289</f>
        <v>1.52</v>
      </c>
      <c r="C2289" s="2">
        <f>RSI!I2289</f>
        <v>62.433304411067887</v>
      </c>
      <c r="D2289" s="2">
        <f>MACD!E2289</f>
        <v>-3.7717435673152888E-2</v>
      </c>
      <c r="E2289" s="2">
        <f>MACD!F2289</f>
        <v>-1.2369348119382031E-2</v>
      </c>
      <c r="F2289" s="2">
        <f>'Moving Avg'!D2289</f>
        <v>1.518</v>
      </c>
      <c r="G2289" s="2">
        <f>'Moving Avg'!F2289</f>
        <v>1.4604999999999999</v>
      </c>
      <c r="H2289" s="2">
        <f>'Moving Avg'!G2289</f>
        <v>1.4639999999999993</v>
      </c>
      <c r="I2289" s="2">
        <f>'Moving Avg'!H2289</f>
        <v>1.5343735000000016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100</v>
      </c>
      <c r="O2289" s="8">
        <f t="shared" si="352"/>
        <v>0</v>
      </c>
      <c r="P2289" s="8">
        <f t="shared" si="353"/>
        <v>83.5</v>
      </c>
      <c r="Q2289" s="9">
        <f t="shared" si="354"/>
        <v>56.274999999999999</v>
      </c>
      <c r="R2289" s="9">
        <f t="shared" si="355"/>
        <v>45.875</v>
      </c>
      <c r="S2289" s="9">
        <f t="shared" si="356"/>
        <v>56.325000000000003</v>
      </c>
      <c r="T2289" s="9">
        <f t="shared" si="357"/>
        <v>52.125</v>
      </c>
      <c r="U2289" s="8">
        <f t="shared" si="358"/>
        <v>52.82500000000001</v>
      </c>
      <c r="V2289" s="8">
        <f t="shared" si="359"/>
        <v>52.650000000000006</v>
      </c>
    </row>
    <row r="2290" spans="1:22" ht="13.5" x14ac:dyDescent="0.25">
      <c r="A2290" s="3">
        <f>RSI!A2290</f>
        <v>45336</v>
      </c>
      <c r="B2290" s="2">
        <f>RSI!B2290</f>
        <v>1.52</v>
      </c>
      <c r="C2290" s="2">
        <f>RSI!I2290</f>
        <v>62.433304411067887</v>
      </c>
      <c r="D2290" s="2">
        <f>MACD!E2290</f>
        <v>-4.5420253530113142E-2</v>
      </c>
      <c r="E2290" s="2">
        <f>MACD!F2290</f>
        <v>-1.8979529201528254E-2</v>
      </c>
      <c r="F2290" s="2">
        <f>'Moving Avg'!D2290</f>
        <v>1.52</v>
      </c>
      <c r="G2290" s="2">
        <f>'Moving Avg'!F2290</f>
        <v>1.4664999999999999</v>
      </c>
      <c r="H2290" s="2">
        <f>'Moving Avg'!G2290</f>
        <v>1.4655999999999993</v>
      </c>
      <c r="I2290" s="2">
        <f>'Moving Avg'!H2290</f>
        <v>1.5353150000000013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  <c r="M2290" s="8">
        <f t="shared" si="350"/>
        <v>25</v>
      </c>
      <c r="N2290" s="8">
        <f t="shared" si="351"/>
        <v>100</v>
      </c>
      <c r="O2290" s="8">
        <f t="shared" si="352"/>
        <v>0</v>
      </c>
      <c r="P2290" s="8">
        <f t="shared" si="353"/>
        <v>83.5</v>
      </c>
      <c r="Q2290" s="9">
        <f t="shared" si="354"/>
        <v>56.274999999999999</v>
      </c>
      <c r="R2290" s="9">
        <f t="shared" si="355"/>
        <v>45.875</v>
      </c>
      <c r="S2290" s="9">
        <f t="shared" si="356"/>
        <v>56.325000000000003</v>
      </c>
      <c r="T2290" s="9">
        <f t="shared" si="357"/>
        <v>52.125</v>
      </c>
      <c r="U2290" s="8">
        <f t="shared" si="358"/>
        <v>52.82500000000001</v>
      </c>
      <c r="V2290" s="8">
        <f t="shared" si="359"/>
        <v>52.650000000000006</v>
      </c>
    </row>
    <row r="2291" spans="1:22" ht="13.5" x14ac:dyDescent="0.25">
      <c r="A2291" s="3">
        <f>RSI!A2291</f>
        <v>45337</v>
      </c>
      <c r="B2291" s="2">
        <f>RSI!B2291</f>
        <v>1.52</v>
      </c>
      <c r="C2291" s="2">
        <f>RSI!I2291</f>
        <v>62.433304411067887</v>
      </c>
      <c r="D2291" s="2">
        <f>MACD!E2291</f>
        <v>-4.2960407081519492E-2</v>
      </c>
      <c r="E2291" s="2">
        <f>MACD!F2291</f>
        <v>-2.3775704777526503E-2</v>
      </c>
      <c r="F2291" s="2">
        <f>'Moving Avg'!D2291</f>
        <v>1.52</v>
      </c>
      <c r="G2291" s="2">
        <f>'Moving Avg'!F2291</f>
        <v>1.4724999999999997</v>
      </c>
      <c r="H2291" s="2">
        <f>'Moving Avg'!G2291</f>
        <v>1.4683999999999993</v>
      </c>
      <c r="I2291" s="2">
        <f>'Moving Avg'!H2291</f>
        <v>1.5362565000000012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45</v>
      </c>
      <c r="O2291" s="8">
        <f t="shared" si="352"/>
        <v>0</v>
      </c>
      <c r="P2291" s="8">
        <f t="shared" si="353"/>
        <v>33</v>
      </c>
      <c r="Q2291" s="9">
        <f t="shared" si="354"/>
        <v>29.45</v>
      </c>
      <c r="R2291" s="9">
        <f t="shared" si="355"/>
        <v>22.25</v>
      </c>
      <c r="S2291" s="9">
        <f t="shared" si="356"/>
        <v>25.35</v>
      </c>
      <c r="T2291" s="9">
        <f t="shared" si="357"/>
        <v>25.75</v>
      </c>
      <c r="U2291" s="8">
        <f t="shared" si="358"/>
        <v>25.683333333333337</v>
      </c>
      <c r="V2291" s="8">
        <f t="shared" si="359"/>
        <v>25.700000000000003</v>
      </c>
    </row>
    <row r="2292" spans="1:22" ht="13.5" x14ac:dyDescent="0.25">
      <c r="A2292" s="3">
        <f>RSI!A2292</f>
        <v>45338</v>
      </c>
      <c r="B2292" s="2">
        <f>RSI!B2292</f>
        <v>1.52</v>
      </c>
      <c r="C2292" s="2">
        <f>RSI!I2292</f>
        <v>62.433304411067887</v>
      </c>
      <c r="D2292" s="2">
        <f>MACD!E2292</f>
        <v>-4.1113400239099818E-2</v>
      </c>
      <c r="E2292" s="2">
        <f>MACD!F2292</f>
        <v>-2.7243243869841172E-2</v>
      </c>
      <c r="F2292" s="2">
        <f>'Moving Avg'!D2292</f>
        <v>1.52</v>
      </c>
      <c r="G2292" s="2">
        <f>'Moving Avg'!F2292</f>
        <v>1.4784999999999999</v>
      </c>
      <c r="H2292" s="2">
        <f>'Moving Avg'!G2292</f>
        <v>1.471199999999999</v>
      </c>
      <c r="I2292" s="2">
        <f>'Moving Avg'!H2292</f>
        <v>1.5371510000000013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45</v>
      </c>
      <c r="O2292" s="8">
        <f t="shared" si="352"/>
        <v>0</v>
      </c>
      <c r="P2292" s="8">
        <f t="shared" si="353"/>
        <v>33</v>
      </c>
      <c r="Q2292" s="9">
        <f t="shared" si="354"/>
        <v>29.45</v>
      </c>
      <c r="R2292" s="9">
        <f t="shared" si="355"/>
        <v>22.25</v>
      </c>
      <c r="S2292" s="9">
        <f t="shared" si="356"/>
        <v>25.35</v>
      </c>
      <c r="T2292" s="9">
        <f t="shared" si="357"/>
        <v>25.75</v>
      </c>
      <c r="U2292" s="8">
        <f t="shared" si="358"/>
        <v>25.683333333333337</v>
      </c>
      <c r="V2292" s="8">
        <f t="shared" si="359"/>
        <v>25.700000000000003</v>
      </c>
    </row>
    <row r="2293" spans="1:22" ht="13.5" x14ac:dyDescent="0.25">
      <c r="A2293" s="3">
        <f>RSI!A2293</f>
        <v>45341</v>
      </c>
      <c r="B2293" s="2">
        <f>RSI!B2293</f>
        <v>1.52</v>
      </c>
      <c r="C2293" s="2">
        <f>RSI!I2293</f>
        <v>62.433304411067887</v>
      </c>
      <c r="D2293" s="2">
        <f>MACD!E2293</f>
        <v>-3.6690663821373981E-2</v>
      </c>
      <c r="E2293" s="2">
        <f>MACD!F2293</f>
        <v>-2.9132727860147735E-2</v>
      </c>
      <c r="F2293" s="2">
        <f>'Moving Avg'!D2293</f>
        <v>1.52</v>
      </c>
      <c r="G2293" s="2">
        <f>'Moving Avg'!F2293</f>
        <v>1.482</v>
      </c>
      <c r="H2293" s="2">
        <f>'Moving Avg'!G2293</f>
        <v>1.4737999999999991</v>
      </c>
      <c r="I2293" s="2">
        <f>'Moving Avg'!H2293</f>
        <v>1.5380455000000013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45</v>
      </c>
      <c r="O2293" s="8">
        <f t="shared" si="352"/>
        <v>0</v>
      </c>
      <c r="P2293" s="8">
        <f t="shared" si="353"/>
        <v>33</v>
      </c>
      <c r="Q2293" s="9">
        <f t="shared" si="354"/>
        <v>29.45</v>
      </c>
      <c r="R2293" s="9">
        <f t="shared" si="355"/>
        <v>22.25</v>
      </c>
      <c r="S2293" s="9">
        <f t="shared" si="356"/>
        <v>25.35</v>
      </c>
      <c r="T2293" s="9">
        <f t="shared" si="357"/>
        <v>25.75</v>
      </c>
      <c r="U2293" s="8">
        <f t="shared" si="358"/>
        <v>25.683333333333337</v>
      </c>
      <c r="V2293" s="8">
        <f t="shared" si="359"/>
        <v>25.700000000000003</v>
      </c>
    </row>
    <row r="2294" spans="1:22" ht="13.5" x14ac:dyDescent="0.25">
      <c r="A2294" s="3">
        <f>RSI!A2294</f>
        <v>45342</v>
      </c>
      <c r="B2294" s="2">
        <f>RSI!B2294</f>
        <v>1.48</v>
      </c>
      <c r="C2294" s="2">
        <f>RSI!I2294</f>
        <v>47.704759415056088</v>
      </c>
      <c r="D2294" s="2">
        <f>MACD!E2294</f>
        <v>-3.0186347097270971E-2</v>
      </c>
      <c r="E2294" s="2">
        <f>MACD!F2294</f>
        <v>-2.9343451707572386E-2</v>
      </c>
      <c r="F2294" s="2">
        <f>'Moving Avg'!D2294</f>
        <v>1.512</v>
      </c>
      <c r="G2294" s="2">
        <f>'Moving Avg'!F2294</f>
        <v>1.4824999999999999</v>
      </c>
      <c r="H2294" s="2">
        <f>'Moving Avg'!G2294</f>
        <v>1.4753999999999994</v>
      </c>
      <c r="I2294" s="2">
        <f>'Moving Avg'!H2294</f>
        <v>1.5388810000000013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25</v>
      </c>
      <c r="N2294" s="8">
        <f t="shared" si="351"/>
        <v>45</v>
      </c>
      <c r="O2294" s="8">
        <f t="shared" si="352"/>
        <v>0</v>
      </c>
      <c r="P2294" s="8">
        <f t="shared" si="353"/>
        <v>16.5</v>
      </c>
      <c r="Q2294" s="9">
        <f t="shared" si="354"/>
        <v>26.975000000000001</v>
      </c>
      <c r="R2294" s="9">
        <f t="shared" si="355"/>
        <v>18.125</v>
      </c>
      <c r="S2294" s="9">
        <f t="shared" si="356"/>
        <v>17.925000000000001</v>
      </c>
      <c r="T2294" s="9">
        <f t="shared" si="357"/>
        <v>21.625</v>
      </c>
      <c r="U2294" s="8">
        <f t="shared" si="358"/>
        <v>21.008333333333336</v>
      </c>
      <c r="V2294" s="8">
        <f t="shared" si="359"/>
        <v>21.162500000000001</v>
      </c>
    </row>
    <row r="2295" spans="1:22" ht="13.5" x14ac:dyDescent="0.25">
      <c r="A2295" s="3">
        <f>RSI!A2295</f>
        <v>45343</v>
      </c>
      <c r="B2295" s="2">
        <f>RSI!B2295</f>
        <v>1.5</v>
      </c>
      <c r="C2295" s="2">
        <f>RSI!I2295</f>
        <v>53.598972229337868</v>
      </c>
      <c r="D2295" s="2">
        <f>MACD!E2295</f>
        <v>-2.3036966790953572E-2</v>
      </c>
      <c r="E2295" s="2">
        <f>MACD!F2295</f>
        <v>-2.8082154724248624E-2</v>
      </c>
      <c r="F2295" s="2">
        <f>'Moving Avg'!D2295</f>
        <v>1.5080000000000002</v>
      </c>
      <c r="G2295" s="2">
        <f>'Moving Avg'!F2295</f>
        <v>1.484</v>
      </c>
      <c r="H2295" s="2">
        <f>'Moving Avg'!G2295</f>
        <v>1.4773999999999992</v>
      </c>
      <c r="I2295" s="2">
        <f>'Moving Avg'!H2295</f>
        <v>1.5398635000000014</v>
      </c>
      <c r="J2295" s="6" t="str">
        <f>OBV!F2295</f>
        <v>BULLISH</v>
      </c>
      <c r="K2295" s="6" t="str">
        <f>OBV!G2295</f>
        <v>NEUTRAL</v>
      </c>
      <c r="L2295" s="6" t="str">
        <f>OBV!H2295</f>
        <v>BULLISH DIVERGENCE</v>
      </c>
      <c r="M2295" s="8">
        <f t="shared" si="350"/>
        <v>25</v>
      </c>
      <c r="N2295" s="8">
        <f t="shared" si="351"/>
        <v>0</v>
      </c>
      <c r="O2295" s="8">
        <f t="shared" si="352"/>
        <v>0</v>
      </c>
      <c r="P2295" s="8">
        <f t="shared" si="353"/>
        <v>66.5</v>
      </c>
      <c r="Q2295" s="9">
        <f t="shared" si="354"/>
        <v>18.725000000000001</v>
      </c>
      <c r="R2295" s="9">
        <f t="shared" si="355"/>
        <v>21.625</v>
      </c>
      <c r="S2295" s="9">
        <f t="shared" si="356"/>
        <v>33.674999999999997</v>
      </c>
      <c r="T2295" s="9">
        <f t="shared" si="357"/>
        <v>22.875</v>
      </c>
      <c r="U2295" s="8">
        <f t="shared" si="358"/>
        <v>24.675000000000001</v>
      </c>
      <c r="V2295" s="8">
        <f t="shared" si="359"/>
        <v>24.225000000000001</v>
      </c>
    </row>
    <row r="2296" spans="1:22" ht="13.5" x14ac:dyDescent="0.25">
      <c r="A2296" s="3">
        <f>RSI!A2296</f>
        <v>45344</v>
      </c>
      <c r="B2296" s="2">
        <f>RSI!B2296</f>
        <v>1.56</v>
      </c>
      <c r="C2296" s="2">
        <f>RSI!I2296</f>
        <v>65.985167485046745</v>
      </c>
      <c r="D2296" s="2">
        <f>MACD!E2296</f>
        <v>-1.996509371003885E-2</v>
      </c>
      <c r="E2296" s="2">
        <f>MACD!F2296</f>
        <v>-2.6458742521406668E-2</v>
      </c>
      <c r="F2296" s="2">
        <f>'Moving Avg'!D2296</f>
        <v>1.516</v>
      </c>
      <c r="G2296" s="2">
        <f>'Moving Avg'!F2296</f>
        <v>1.4884999999999997</v>
      </c>
      <c r="H2296" s="2">
        <f>'Moving Avg'!G2296</f>
        <v>1.4805999999999997</v>
      </c>
      <c r="I2296" s="2">
        <f>'Moving Avg'!H2296</f>
        <v>1.541146000000001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0"/>
        <v>25</v>
      </c>
      <c r="N2296" s="8">
        <f t="shared" si="351"/>
        <v>0</v>
      </c>
      <c r="O2296" s="8">
        <f t="shared" si="352"/>
        <v>0</v>
      </c>
      <c r="P2296" s="8">
        <f t="shared" si="353"/>
        <v>83.5</v>
      </c>
      <c r="Q2296" s="9">
        <f t="shared" si="354"/>
        <v>21.274999999999999</v>
      </c>
      <c r="R2296" s="9">
        <f t="shared" si="355"/>
        <v>25.875</v>
      </c>
      <c r="S2296" s="9">
        <f t="shared" si="356"/>
        <v>41.325000000000003</v>
      </c>
      <c r="T2296" s="9">
        <f t="shared" si="357"/>
        <v>27.125</v>
      </c>
      <c r="U2296" s="8">
        <f t="shared" si="358"/>
        <v>29.491666666666664</v>
      </c>
      <c r="V2296" s="8">
        <f t="shared" si="359"/>
        <v>28.9</v>
      </c>
    </row>
    <row r="2297" spans="1:22" ht="13.5" x14ac:dyDescent="0.25">
      <c r="A2297" s="3">
        <f>RSI!A2297</f>
        <v>45345</v>
      </c>
      <c r="B2297" s="2">
        <f>RSI!B2297</f>
        <v>1.59</v>
      </c>
      <c r="C2297" s="2">
        <f>RSI!I2297</f>
        <v>70.259886999691446</v>
      </c>
      <c r="D2297" s="2">
        <f>MACD!E2297</f>
        <v>-2.0008895783851566E-2</v>
      </c>
      <c r="E2297" s="2">
        <f>MACD!F2297</f>
        <v>-2.516877317389565E-2</v>
      </c>
      <c r="F2297" s="2">
        <f>'Moving Avg'!D2297</f>
        <v>1.53</v>
      </c>
      <c r="G2297" s="2">
        <f>'Moving Avg'!F2297</f>
        <v>1.4974999999999998</v>
      </c>
      <c r="H2297" s="2">
        <f>'Moving Avg'!G2297</f>
        <v>1.4843999999999999</v>
      </c>
      <c r="I2297" s="2">
        <f>'Moving Avg'!H2297</f>
        <v>1.542578500000001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0</v>
      </c>
      <c r="N2297" s="8">
        <f t="shared" si="351"/>
        <v>0</v>
      </c>
      <c r="O2297" s="8">
        <f t="shared" si="352"/>
        <v>0</v>
      </c>
      <c r="P2297" s="8">
        <f t="shared" si="353"/>
        <v>83.5</v>
      </c>
      <c r="Q2297" s="9">
        <f t="shared" si="354"/>
        <v>12.525</v>
      </c>
      <c r="R2297" s="9">
        <f t="shared" si="355"/>
        <v>20.875</v>
      </c>
      <c r="S2297" s="9">
        <f t="shared" si="356"/>
        <v>37.575000000000003</v>
      </c>
      <c r="T2297" s="9">
        <f t="shared" si="357"/>
        <v>20.875</v>
      </c>
      <c r="U2297" s="8">
        <f t="shared" si="358"/>
        <v>23.658333333333331</v>
      </c>
      <c r="V2297" s="8">
        <f t="shared" si="359"/>
        <v>22.962499999999999</v>
      </c>
    </row>
    <row r="2298" spans="1:22" ht="13.5" x14ac:dyDescent="0.25">
      <c r="A2298" s="3">
        <f>RSI!A2298</f>
        <v>45348</v>
      </c>
      <c r="B2298" s="2">
        <f>RSI!B2298</f>
        <v>1.59</v>
      </c>
      <c r="C2298" s="2">
        <f>RSI!I2298</f>
        <v>70.259886999691446</v>
      </c>
      <c r="D2298" s="2">
        <f>MACD!E2298</f>
        <v>-2.0612912841296405E-2</v>
      </c>
      <c r="E2298" s="2">
        <f>MACD!F2298</f>
        <v>-2.4257601107375799E-2</v>
      </c>
      <c r="F2298" s="2">
        <f>'Moving Avg'!D2298</f>
        <v>1.544</v>
      </c>
      <c r="G2298" s="2">
        <f>'Moving Avg'!F2298</f>
        <v>1.5064999999999997</v>
      </c>
      <c r="H2298" s="2">
        <f>'Moving Avg'!G2298</f>
        <v>1.4870000000000001</v>
      </c>
      <c r="I2298" s="2">
        <f>'Moving Avg'!H2298</f>
        <v>1.543870000000001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0</v>
      </c>
      <c r="N2298" s="8">
        <f t="shared" si="351"/>
        <v>0</v>
      </c>
      <c r="O2298" s="8">
        <f t="shared" si="352"/>
        <v>50</v>
      </c>
      <c r="P2298" s="8">
        <f t="shared" si="353"/>
        <v>83.5</v>
      </c>
      <c r="Q2298" s="9">
        <f t="shared" si="354"/>
        <v>20.024999999999999</v>
      </c>
      <c r="R2298" s="9">
        <f t="shared" si="355"/>
        <v>38.375</v>
      </c>
      <c r="S2298" s="9">
        <f t="shared" si="356"/>
        <v>50.075000000000003</v>
      </c>
      <c r="T2298" s="9">
        <f t="shared" si="357"/>
        <v>33.375</v>
      </c>
      <c r="U2298" s="8">
        <f t="shared" si="358"/>
        <v>36.158333333333331</v>
      </c>
      <c r="V2298" s="8">
        <f t="shared" si="359"/>
        <v>35.462499999999999</v>
      </c>
    </row>
    <row r="2299" spans="1:22" ht="13.5" x14ac:dyDescent="0.25">
      <c r="A2299" s="3">
        <f>RSI!A2299</f>
        <v>45349</v>
      </c>
      <c r="B2299" s="2">
        <f>RSI!B2299</f>
        <v>1.59</v>
      </c>
      <c r="C2299" s="2">
        <f>RSI!I2299</f>
        <v>70.259886999691446</v>
      </c>
      <c r="D2299" s="2">
        <f>MACD!E2299</f>
        <v>-2.1648961386687038E-2</v>
      </c>
      <c r="E2299" s="2">
        <f>MACD!F2299</f>
        <v>-2.3735873163238049E-2</v>
      </c>
      <c r="F2299" s="2">
        <f>'Moving Avg'!D2299</f>
        <v>1.5660000000000001</v>
      </c>
      <c r="G2299" s="2">
        <f>'Moving Avg'!F2299</f>
        <v>1.5154999999999998</v>
      </c>
      <c r="H2299" s="2">
        <f>'Moving Avg'!G2299</f>
        <v>1.4884000000000004</v>
      </c>
      <c r="I2299" s="2">
        <f>'Moving Avg'!H2299</f>
        <v>1.5454430000000008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0</v>
      </c>
      <c r="N2299" s="8">
        <f t="shared" si="351"/>
        <v>0</v>
      </c>
      <c r="O2299" s="8">
        <f t="shared" si="352"/>
        <v>50</v>
      </c>
      <c r="P2299" s="8">
        <f t="shared" si="353"/>
        <v>83.5</v>
      </c>
      <c r="Q2299" s="9">
        <f t="shared" si="354"/>
        <v>20.024999999999999</v>
      </c>
      <c r="R2299" s="9">
        <f t="shared" si="355"/>
        <v>38.375</v>
      </c>
      <c r="S2299" s="9">
        <f t="shared" si="356"/>
        <v>50.075000000000003</v>
      </c>
      <c r="T2299" s="9">
        <f t="shared" si="357"/>
        <v>33.375</v>
      </c>
      <c r="U2299" s="8">
        <f t="shared" si="358"/>
        <v>36.158333333333331</v>
      </c>
      <c r="V2299" s="8">
        <f t="shared" si="359"/>
        <v>35.462499999999999</v>
      </c>
    </row>
    <row r="2300" spans="1:22" ht="13.5" x14ac:dyDescent="0.25">
      <c r="A2300" s="3">
        <f>RSI!A2300</f>
        <v>45350</v>
      </c>
      <c r="B2300" s="2">
        <f>RSI!B2300</f>
        <v>1.59</v>
      </c>
      <c r="C2300" s="2">
        <f>RSI!I2300</f>
        <v>70.259886999691446</v>
      </c>
      <c r="D2300" s="2">
        <f>MACD!E2300</f>
        <v>-2.301168931955222E-2</v>
      </c>
      <c r="E2300" s="2">
        <f>MACD!F2300</f>
        <v>-2.3591036394500886E-2</v>
      </c>
      <c r="F2300" s="2">
        <f>'Moving Avg'!D2300</f>
        <v>1.5840000000000001</v>
      </c>
      <c r="G2300" s="2">
        <f>'Moving Avg'!F2300</f>
        <v>1.5244999999999997</v>
      </c>
      <c r="H2300" s="2">
        <f>'Moving Avg'!G2300</f>
        <v>1.4910000000000005</v>
      </c>
      <c r="I2300" s="2">
        <f>'Moving Avg'!H2300</f>
        <v>1.5470630000000007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0</v>
      </c>
      <c r="N2300" s="8">
        <f t="shared" si="351"/>
        <v>0</v>
      </c>
      <c r="O2300" s="8">
        <f t="shared" si="352"/>
        <v>50</v>
      </c>
      <c r="P2300" s="8">
        <f t="shared" si="353"/>
        <v>83.5</v>
      </c>
      <c r="Q2300" s="9">
        <f t="shared" si="354"/>
        <v>20.024999999999999</v>
      </c>
      <c r="R2300" s="9">
        <f t="shared" si="355"/>
        <v>38.375</v>
      </c>
      <c r="S2300" s="9">
        <f t="shared" si="356"/>
        <v>50.075000000000003</v>
      </c>
      <c r="T2300" s="9">
        <f t="shared" si="357"/>
        <v>33.375</v>
      </c>
      <c r="U2300" s="8">
        <f t="shared" si="358"/>
        <v>36.158333333333331</v>
      </c>
      <c r="V2300" s="8">
        <f t="shared" si="359"/>
        <v>35.462499999999999</v>
      </c>
    </row>
    <row r="2301" spans="1:22" ht="13.5" x14ac:dyDescent="0.25">
      <c r="A2301" s="3">
        <f>RSI!A2301</f>
        <v>45351</v>
      </c>
      <c r="B2301" s="2">
        <f>RSI!B2301</f>
        <v>1.59</v>
      </c>
      <c r="C2301" s="2">
        <f>RSI!I2301</f>
        <v>70.259886999691446</v>
      </c>
      <c r="D2301" s="2">
        <f>MACD!E2301</f>
        <v>-2.4614832978411938E-2</v>
      </c>
      <c r="E2301" s="2">
        <f>MACD!F2301</f>
        <v>-2.3795795711283096E-2</v>
      </c>
      <c r="F2301" s="2">
        <f>'Moving Avg'!D2301</f>
        <v>1.59</v>
      </c>
      <c r="G2301" s="2">
        <f>'Moving Avg'!F2301</f>
        <v>1.5304999999999997</v>
      </c>
      <c r="H2301" s="2">
        <f>'Moving Avg'!G2301</f>
        <v>1.4936000000000005</v>
      </c>
      <c r="I2301" s="2">
        <f>'Moving Avg'!H2301</f>
        <v>1.5489640000000007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0"/>
        <v>0</v>
      </c>
      <c r="N2301" s="8">
        <f t="shared" si="351"/>
        <v>45</v>
      </c>
      <c r="O2301" s="8">
        <f t="shared" si="352"/>
        <v>50</v>
      </c>
      <c r="P2301" s="8">
        <f t="shared" si="353"/>
        <v>83.5</v>
      </c>
      <c r="Q2301" s="9">
        <f t="shared" si="354"/>
        <v>35.774999999999999</v>
      </c>
      <c r="R2301" s="9">
        <f t="shared" si="355"/>
        <v>47.375</v>
      </c>
      <c r="S2301" s="9">
        <f t="shared" si="356"/>
        <v>56.825000000000003</v>
      </c>
      <c r="T2301" s="9">
        <f t="shared" si="357"/>
        <v>44.625</v>
      </c>
      <c r="U2301" s="8">
        <f t="shared" si="358"/>
        <v>46.658333333333339</v>
      </c>
      <c r="V2301" s="8">
        <f t="shared" si="359"/>
        <v>46.150000000000006</v>
      </c>
    </row>
    <row r="2302" spans="1:22" ht="13.5" x14ac:dyDescent="0.25">
      <c r="A2302" s="3">
        <f>RSI!A2302</f>
        <v>45352</v>
      </c>
      <c r="B2302" s="2">
        <f>RSI!B2302</f>
        <v>1.59</v>
      </c>
      <c r="C2302" s="2">
        <f>RSI!I2302</f>
        <v>70.259886999691446</v>
      </c>
      <c r="D2302" s="2">
        <f>MACD!E2302</f>
        <v>-2.6388067093148893E-2</v>
      </c>
      <c r="E2302" s="2">
        <f>MACD!F2302</f>
        <v>-2.4314249987656258E-2</v>
      </c>
      <c r="F2302" s="2">
        <f>'Moving Avg'!D2302</f>
        <v>1.59</v>
      </c>
      <c r="G2302" s="2">
        <f>'Moving Avg'!F2302</f>
        <v>1.5364999999999998</v>
      </c>
      <c r="H2302" s="2">
        <f>'Moving Avg'!G2302</f>
        <v>1.4950000000000006</v>
      </c>
      <c r="I2302" s="2">
        <f>'Moving Avg'!H2302</f>
        <v>1.5510995000000003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0</v>
      </c>
      <c r="N2302" s="8">
        <f t="shared" si="351"/>
        <v>45</v>
      </c>
      <c r="O2302" s="8">
        <f t="shared" si="352"/>
        <v>50</v>
      </c>
      <c r="P2302" s="8">
        <f t="shared" si="353"/>
        <v>33</v>
      </c>
      <c r="Q2302" s="9">
        <f t="shared" si="354"/>
        <v>28.2</v>
      </c>
      <c r="R2302" s="9">
        <f t="shared" si="355"/>
        <v>34.75</v>
      </c>
      <c r="S2302" s="9">
        <f t="shared" si="356"/>
        <v>34.1</v>
      </c>
      <c r="T2302" s="9">
        <f t="shared" si="357"/>
        <v>32</v>
      </c>
      <c r="U2302" s="8">
        <f t="shared" si="358"/>
        <v>32.35</v>
      </c>
      <c r="V2302" s="8">
        <f t="shared" si="359"/>
        <v>32.262500000000003</v>
      </c>
    </row>
    <row r="2303" spans="1:22" ht="13.5" x14ac:dyDescent="0.25">
      <c r="A2303" s="3">
        <f>RSI!A2303</f>
        <v>45355</v>
      </c>
      <c r="B2303" s="2">
        <f>RSI!B2303</f>
        <v>1.59</v>
      </c>
      <c r="C2303" s="2">
        <f>RSI!I2303</f>
        <v>70.259886999691446</v>
      </c>
      <c r="D2303" s="2">
        <f>MACD!E2303</f>
        <v>-2.8274355164886966E-2</v>
      </c>
      <c r="E2303" s="2">
        <f>MACD!F2303</f>
        <v>-2.5106271023102401E-2</v>
      </c>
      <c r="F2303" s="2">
        <f>'Moving Avg'!D2303</f>
        <v>1.59</v>
      </c>
      <c r="G2303" s="2">
        <f>'Moving Avg'!F2303</f>
        <v>1.5414999999999996</v>
      </c>
      <c r="H2303" s="2">
        <f>'Moving Avg'!G2303</f>
        <v>1.4968000000000006</v>
      </c>
      <c r="I2303" s="2">
        <f>'Moving Avg'!H2303</f>
        <v>1.5530005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0</v>
      </c>
      <c r="N2303" s="8">
        <f t="shared" si="351"/>
        <v>45</v>
      </c>
      <c r="O2303" s="8">
        <f t="shared" si="352"/>
        <v>50</v>
      </c>
      <c r="P2303" s="8">
        <f t="shared" si="353"/>
        <v>33</v>
      </c>
      <c r="Q2303" s="9">
        <f t="shared" si="354"/>
        <v>28.2</v>
      </c>
      <c r="R2303" s="9">
        <f t="shared" si="355"/>
        <v>34.75</v>
      </c>
      <c r="S2303" s="9">
        <f t="shared" si="356"/>
        <v>34.1</v>
      </c>
      <c r="T2303" s="9">
        <f t="shared" si="357"/>
        <v>32</v>
      </c>
      <c r="U2303" s="8">
        <f t="shared" si="358"/>
        <v>32.35</v>
      </c>
      <c r="V2303" s="8">
        <f t="shared" si="359"/>
        <v>32.262500000000003</v>
      </c>
    </row>
    <row r="2304" spans="1:22" ht="13.5" x14ac:dyDescent="0.25">
      <c r="A2304" s="3">
        <f>RSI!A2304</f>
        <v>45356</v>
      </c>
      <c r="B2304" s="2">
        <f>RSI!B2304</f>
        <v>1.52</v>
      </c>
      <c r="C2304" s="2">
        <f>RSI!I2304</f>
        <v>47.071630426739702</v>
      </c>
      <c r="D2304" s="2">
        <f>MACD!E2304</f>
        <v>-3.1196383082461088E-2</v>
      </c>
      <c r="E2304" s="2">
        <f>MACD!F2304</f>
        <v>-2.6324293434974139E-2</v>
      </c>
      <c r="F2304" s="2">
        <f>'Moving Avg'!D2304</f>
        <v>1.5760000000000001</v>
      </c>
      <c r="G2304" s="2">
        <f>'Moving Avg'!F2304</f>
        <v>1.5429999999999997</v>
      </c>
      <c r="H2304" s="2">
        <f>'Moving Avg'!G2304</f>
        <v>1.4984000000000004</v>
      </c>
      <c r="I2304" s="2">
        <f>'Moving Avg'!H2304</f>
        <v>1.5543639999999999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25</v>
      </c>
      <c r="N2304" s="8">
        <f t="shared" si="351"/>
        <v>45</v>
      </c>
      <c r="O2304" s="8">
        <f t="shared" si="352"/>
        <v>50</v>
      </c>
      <c r="P2304" s="8">
        <f t="shared" si="353"/>
        <v>16.5</v>
      </c>
      <c r="Q2304" s="9">
        <f t="shared" si="354"/>
        <v>34.475000000000001</v>
      </c>
      <c r="R2304" s="9">
        <f t="shared" si="355"/>
        <v>35.625</v>
      </c>
      <c r="S2304" s="9">
        <f t="shared" si="356"/>
        <v>30.425000000000001</v>
      </c>
      <c r="T2304" s="9">
        <f t="shared" si="357"/>
        <v>34.125</v>
      </c>
      <c r="U2304" s="8">
        <f t="shared" si="358"/>
        <v>33.508333333333333</v>
      </c>
      <c r="V2304" s="8">
        <f t="shared" si="359"/>
        <v>33.662499999999994</v>
      </c>
    </row>
    <row r="2305" spans="1:22" ht="13.5" x14ac:dyDescent="0.25">
      <c r="A2305" s="3">
        <f>RSI!A2305</f>
        <v>45357</v>
      </c>
      <c r="B2305" s="2">
        <f>RSI!B2305</f>
        <v>1.52</v>
      </c>
      <c r="C2305" s="2">
        <f>RSI!I2305</f>
        <v>47.071630426739695</v>
      </c>
      <c r="D2305" s="2">
        <f>MACD!E2305</f>
        <v>-3.0509124236315799E-2</v>
      </c>
      <c r="E2305" s="2">
        <f>MACD!F2305</f>
        <v>-2.7161259595242473E-2</v>
      </c>
      <c r="F2305" s="2">
        <f>'Moving Avg'!D2305</f>
        <v>1.5620000000000001</v>
      </c>
      <c r="G2305" s="2">
        <f>'Moving Avg'!F2305</f>
        <v>1.5434999999999999</v>
      </c>
      <c r="H2305" s="2">
        <f>'Moving Avg'!G2305</f>
        <v>1.4988000000000001</v>
      </c>
      <c r="I2305" s="2">
        <f>'Moving Avg'!H2305</f>
        <v>1.5554929999999998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16.5</v>
      </c>
      <c r="Q2305" s="9">
        <f t="shared" si="354"/>
        <v>34.475000000000001</v>
      </c>
      <c r="R2305" s="9">
        <f t="shared" si="355"/>
        <v>35.625</v>
      </c>
      <c r="S2305" s="9">
        <f t="shared" si="356"/>
        <v>30.425000000000001</v>
      </c>
      <c r="T2305" s="9">
        <f t="shared" si="357"/>
        <v>34.125</v>
      </c>
      <c r="U2305" s="8">
        <f t="shared" si="358"/>
        <v>33.508333333333333</v>
      </c>
      <c r="V2305" s="8">
        <f t="shared" si="359"/>
        <v>33.662499999999994</v>
      </c>
    </row>
    <row r="2306" spans="1:22" ht="13.5" x14ac:dyDescent="0.25">
      <c r="A2306" s="3">
        <f>RSI!A2306</f>
        <v>45358</v>
      </c>
      <c r="B2306" s="2">
        <f>RSI!B2306</f>
        <v>1.52</v>
      </c>
      <c r="C2306" s="2">
        <f>RSI!I2306</f>
        <v>47.071630426739695</v>
      </c>
      <c r="D2306" s="2">
        <f>MACD!E2306</f>
        <v>-2.0620142243053197E-2</v>
      </c>
      <c r="E2306" s="2">
        <f>MACD!F2306</f>
        <v>-2.5853036124804621E-2</v>
      </c>
      <c r="F2306" s="2">
        <f>'Moving Avg'!D2306</f>
        <v>1.548</v>
      </c>
      <c r="G2306" s="2">
        <f>'Moving Avg'!F2306</f>
        <v>1.5434999999999999</v>
      </c>
      <c r="H2306" s="2">
        <f>'Moving Avg'!G2306</f>
        <v>1.4992000000000005</v>
      </c>
      <c r="I2306" s="2">
        <f>'Moving Avg'!H2306</f>
        <v>1.5564344999999995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11.225</v>
      </c>
      <c r="R2306" s="9">
        <f t="shared" si="355"/>
        <v>9.125</v>
      </c>
      <c r="S2306" s="9">
        <f t="shared" si="356"/>
        <v>11.175000000000001</v>
      </c>
      <c r="T2306" s="9">
        <f t="shared" si="357"/>
        <v>10.375</v>
      </c>
      <c r="U2306" s="8">
        <f t="shared" si="358"/>
        <v>10.508333333333335</v>
      </c>
      <c r="V2306" s="8">
        <f t="shared" si="359"/>
        <v>10.475000000000001</v>
      </c>
    </row>
    <row r="2307" spans="1:22" ht="13.5" x14ac:dyDescent="0.25">
      <c r="A2307" s="3">
        <f>RSI!A2307</f>
        <v>45359</v>
      </c>
      <c r="B2307" s="2">
        <f>RSI!B2307</f>
        <v>1.52</v>
      </c>
      <c r="C2307" s="2">
        <f>RSI!I2307</f>
        <v>47.071630426739695</v>
      </c>
      <c r="D2307" s="2">
        <f>MACD!E2307</f>
        <v>-7.5661518808893824E-3</v>
      </c>
      <c r="E2307" s="2">
        <f>MACD!F2307</f>
        <v>-2.2195659276021577E-2</v>
      </c>
      <c r="F2307" s="2">
        <f>'Moving Avg'!D2307</f>
        <v>1.534</v>
      </c>
      <c r="G2307" s="2">
        <f>'Moving Avg'!F2307</f>
        <v>1.5434999999999999</v>
      </c>
      <c r="H2307" s="2">
        <f>'Moving Avg'!G2307</f>
        <v>1.4996000000000003</v>
      </c>
      <c r="I2307" s="2">
        <f>'Moving Avg'!H2307</f>
        <v>1.5570949999999997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0</v>
      </c>
      <c r="O2307" s="8">
        <f t="shared" si="362"/>
        <v>0</v>
      </c>
      <c r="P2307" s="8">
        <f t="shared" si="363"/>
        <v>16.5</v>
      </c>
      <c r="Q2307" s="9">
        <f t="shared" ref="Q2307:Q2370" si="364">0.35*M2307+N2307*0.35+O2307*0.15+P2307*0.15</f>
        <v>11.225</v>
      </c>
      <c r="R2307" s="9">
        <f t="shared" ref="R2307:R2370" si="365">M2307*0.2+N2307*0.2+O2307*0.35+P2307*0.25</f>
        <v>9.125</v>
      </c>
      <c r="S2307" s="9">
        <f t="shared" ref="S2307:S2370" si="366">M2307*0.15+N2307*0.15+O2307*0.25+P2307*0.45</f>
        <v>11.175000000000001</v>
      </c>
      <c r="T2307" s="9">
        <f t="shared" ref="T2307:T2370" si="367">0.25*SUM(M2307:P2307)</f>
        <v>10.375</v>
      </c>
      <c r="U2307" s="8">
        <f t="shared" ref="U2307:U2370" si="368">SUM(Q2307:S2307)/3</f>
        <v>10.508333333333335</v>
      </c>
      <c r="V2307" s="8">
        <f t="shared" ref="V2307:V2370" si="369">SUM(Q2307:T2307)/4</f>
        <v>10.475000000000001</v>
      </c>
    </row>
    <row r="2308" spans="1:22" ht="13.5" x14ac:dyDescent="0.25">
      <c r="A2308" s="3">
        <f>RSI!A2308</f>
        <v>45362</v>
      </c>
      <c r="B2308" s="2">
        <f>RSI!B2308</f>
        <v>1.52</v>
      </c>
      <c r="C2308" s="2">
        <f>RSI!I2308</f>
        <v>47.071630426739695</v>
      </c>
      <c r="D2308" s="2">
        <f>MACD!E2308</f>
        <v>3.5452781963714042E-3</v>
      </c>
      <c r="E2308" s="2">
        <f>MACD!F2308</f>
        <v>-1.7047471781542981E-2</v>
      </c>
      <c r="F2308" s="2">
        <f>'Moving Avg'!D2308</f>
        <v>1.52</v>
      </c>
      <c r="G2308" s="2">
        <f>'Moving Avg'!F2308</f>
        <v>1.5434999999999999</v>
      </c>
      <c r="H2308" s="2">
        <f>'Moving Avg'!G2308</f>
        <v>1.5000000000000002</v>
      </c>
      <c r="I2308" s="2">
        <f>'Moving Avg'!H2308</f>
        <v>1.5576144999999995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0</v>
      </c>
      <c r="O2308" s="8">
        <f t="shared" si="362"/>
        <v>0</v>
      </c>
      <c r="P2308" s="8">
        <f t="shared" si="363"/>
        <v>16.5</v>
      </c>
      <c r="Q2308" s="9">
        <f t="shared" si="364"/>
        <v>11.225</v>
      </c>
      <c r="R2308" s="9">
        <f t="shared" si="365"/>
        <v>9.125</v>
      </c>
      <c r="S2308" s="9">
        <f t="shared" si="366"/>
        <v>11.175000000000001</v>
      </c>
      <c r="T2308" s="9">
        <f t="shared" si="367"/>
        <v>10.375</v>
      </c>
      <c r="U2308" s="8">
        <f t="shared" si="368"/>
        <v>10.508333333333335</v>
      </c>
      <c r="V2308" s="8">
        <f t="shared" si="369"/>
        <v>10.475000000000001</v>
      </c>
    </row>
    <row r="2309" spans="1:22" ht="13.5" x14ac:dyDescent="0.25">
      <c r="A2309" s="3">
        <f>RSI!A2309</f>
        <v>45363</v>
      </c>
      <c r="B2309" s="2">
        <f>RSI!B2309</f>
        <v>1.52</v>
      </c>
      <c r="C2309" s="2">
        <f>RSI!I2309</f>
        <v>47.071630426739695</v>
      </c>
      <c r="D2309" s="2">
        <f>MACD!E2309</f>
        <v>1.3008133348682893E-2</v>
      </c>
      <c r="E2309" s="2">
        <f>MACD!F2309</f>
        <v>-1.1036350755497807E-2</v>
      </c>
      <c r="F2309" s="2">
        <f>'Moving Avg'!D2309</f>
        <v>1.52</v>
      </c>
      <c r="G2309" s="2">
        <f>'Moving Avg'!F2309</f>
        <v>1.5434999999999999</v>
      </c>
      <c r="H2309" s="2">
        <f>'Moving Avg'!G2309</f>
        <v>1.5004000000000002</v>
      </c>
      <c r="I2309" s="2">
        <f>'Moving Avg'!H2309</f>
        <v>1.5581809999999996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25</v>
      </c>
      <c r="N2309" s="8">
        <f t="shared" si="361"/>
        <v>0</v>
      </c>
      <c r="O2309" s="8">
        <f t="shared" si="362"/>
        <v>0</v>
      </c>
      <c r="P2309" s="8">
        <f t="shared" si="363"/>
        <v>33</v>
      </c>
      <c r="Q2309" s="9">
        <f t="shared" si="364"/>
        <v>13.7</v>
      </c>
      <c r="R2309" s="9">
        <f t="shared" si="365"/>
        <v>13.25</v>
      </c>
      <c r="S2309" s="9">
        <f t="shared" si="366"/>
        <v>18.600000000000001</v>
      </c>
      <c r="T2309" s="9">
        <f t="shared" si="367"/>
        <v>14.5</v>
      </c>
      <c r="U2309" s="8">
        <f t="shared" si="368"/>
        <v>15.183333333333332</v>
      </c>
      <c r="V2309" s="8">
        <f t="shared" si="369"/>
        <v>15.012499999999999</v>
      </c>
    </row>
    <row r="2310" spans="1:22" ht="13.5" x14ac:dyDescent="0.25">
      <c r="A2310" s="3">
        <f>RSI!A2310</f>
        <v>45364</v>
      </c>
      <c r="B2310" s="2">
        <f>RSI!B2310</f>
        <v>1.52</v>
      </c>
      <c r="C2310" s="2">
        <f>RSI!I2310</f>
        <v>47.071630426739695</v>
      </c>
      <c r="D2310" s="2">
        <f>MACD!E2310</f>
        <v>2.1071531164896351E-2</v>
      </c>
      <c r="E2310" s="2">
        <f>MACD!F2310</f>
        <v>-4.6147743714189757E-3</v>
      </c>
      <c r="F2310" s="2">
        <f>'Moving Avg'!D2310</f>
        <v>1.52</v>
      </c>
      <c r="G2310" s="2">
        <f>'Moving Avg'!F2310</f>
        <v>1.5434999999999999</v>
      </c>
      <c r="H2310" s="2">
        <f>'Moving Avg'!G2310</f>
        <v>1.5008000000000001</v>
      </c>
      <c r="I2310" s="2">
        <f>'Moving Avg'!H2310</f>
        <v>1.5587474999999993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0</v>
      </c>
      <c r="O2310" s="8">
        <f t="shared" si="362"/>
        <v>0</v>
      </c>
      <c r="P2310" s="8">
        <f t="shared" si="363"/>
        <v>33</v>
      </c>
      <c r="Q2310" s="9">
        <f t="shared" si="364"/>
        <v>13.7</v>
      </c>
      <c r="R2310" s="9">
        <f t="shared" si="365"/>
        <v>13.25</v>
      </c>
      <c r="S2310" s="9">
        <f t="shared" si="366"/>
        <v>18.600000000000001</v>
      </c>
      <c r="T2310" s="9">
        <f t="shared" si="367"/>
        <v>14.5</v>
      </c>
      <c r="U2310" s="8">
        <f t="shared" si="368"/>
        <v>15.183333333333332</v>
      </c>
      <c r="V2310" s="8">
        <f t="shared" si="369"/>
        <v>15.012499999999999</v>
      </c>
    </row>
    <row r="2311" spans="1:22" ht="13.5" x14ac:dyDescent="0.25">
      <c r="A2311" s="3">
        <f>RSI!A2311</f>
        <v>45365</v>
      </c>
      <c r="B2311" s="2">
        <f>RSI!B2311</f>
        <v>1.52</v>
      </c>
      <c r="C2311" s="2">
        <f>RSI!I2311</f>
        <v>47.071630426739688</v>
      </c>
      <c r="D2311" s="2">
        <f>MACD!E2311</f>
        <v>2.7946597474865387E-2</v>
      </c>
      <c r="E2311" s="2">
        <f>MACD!F2311</f>
        <v>1.8974999978378969E-3</v>
      </c>
      <c r="F2311" s="2">
        <f>'Moving Avg'!D2311</f>
        <v>1.52</v>
      </c>
      <c r="G2311" s="2">
        <f>'Moving Avg'!F2311</f>
        <v>1.5434999999999999</v>
      </c>
      <c r="H2311" s="2">
        <f>'Moving Avg'!G2311</f>
        <v>1.5016000000000003</v>
      </c>
      <c r="I2311" s="2">
        <f>'Moving Avg'!H2311</f>
        <v>1.5590324999999989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0</v>
      </c>
      <c r="O2311" s="8">
        <f t="shared" si="362"/>
        <v>0</v>
      </c>
      <c r="P2311" s="8">
        <f t="shared" si="363"/>
        <v>33</v>
      </c>
      <c r="Q2311" s="9">
        <f t="shared" si="364"/>
        <v>13.7</v>
      </c>
      <c r="R2311" s="9">
        <f t="shared" si="365"/>
        <v>13.25</v>
      </c>
      <c r="S2311" s="9">
        <f t="shared" si="366"/>
        <v>18.600000000000001</v>
      </c>
      <c r="T2311" s="9">
        <f t="shared" si="367"/>
        <v>14.5</v>
      </c>
      <c r="U2311" s="8">
        <f t="shared" si="368"/>
        <v>15.183333333333332</v>
      </c>
      <c r="V2311" s="8">
        <f t="shared" si="369"/>
        <v>15.012499999999999</v>
      </c>
    </row>
    <row r="2312" spans="1:22" ht="13.5" x14ac:dyDescent="0.25">
      <c r="A2312" s="3">
        <f>RSI!A2312</f>
        <v>45366</v>
      </c>
      <c r="B2312" s="2">
        <f>RSI!B2312</f>
        <v>1.52</v>
      </c>
      <c r="C2312" s="2">
        <f>RSI!I2312</f>
        <v>47.071630426739695</v>
      </c>
      <c r="D2312" s="2">
        <f>MACD!E2312</f>
        <v>3.3812286492933774E-2</v>
      </c>
      <c r="E2312" s="2">
        <f>MACD!F2312</f>
        <v>8.2804572968570734E-3</v>
      </c>
      <c r="F2312" s="2">
        <f>'Moving Avg'!D2312</f>
        <v>1.52</v>
      </c>
      <c r="G2312" s="2">
        <f>'Moving Avg'!F2312</f>
        <v>1.5434999999999999</v>
      </c>
      <c r="H2312" s="2">
        <f>'Moving Avg'!G2312</f>
        <v>1.5016000000000003</v>
      </c>
      <c r="I2312" s="2">
        <f>'Moving Avg'!H2312</f>
        <v>1.5594114999999988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0</v>
      </c>
      <c r="O2312" s="8">
        <f t="shared" si="362"/>
        <v>0</v>
      </c>
      <c r="P2312" s="8">
        <f t="shared" si="363"/>
        <v>33</v>
      </c>
      <c r="Q2312" s="9">
        <f t="shared" si="364"/>
        <v>13.7</v>
      </c>
      <c r="R2312" s="9">
        <f t="shared" si="365"/>
        <v>13.25</v>
      </c>
      <c r="S2312" s="9">
        <f t="shared" si="366"/>
        <v>18.600000000000001</v>
      </c>
      <c r="T2312" s="9">
        <f t="shared" si="367"/>
        <v>14.5</v>
      </c>
      <c r="U2312" s="8">
        <f t="shared" si="368"/>
        <v>15.183333333333332</v>
      </c>
      <c r="V2312" s="8">
        <f t="shared" si="369"/>
        <v>15.012499999999999</v>
      </c>
    </row>
    <row r="2313" spans="1:22" ht="13.5" x14ac:dyDescent="0.25">
      <c r="A2313" s="3">
        <f>RSI!A2313</f>
        <v>45369</v>
      </c>
      <c r="B2313" s="2">
        <f>RSI!B2313</f>
        <v>1.52</v>
      </c>
      <c r="C2313" s="2">
        <f>RSI!I2313</f>
        <v>47.071630426739688</v>
      </c>
      <c r="D2313" s="2">
        <f>MACD!E2313</f>
        <v>3.8820307387512409E-2</v>
      </c>
      <c r="E2313" s="2">
        <f>MACD!F2313</f>
        <v>1.4388427314988142E-2</v>
      </c>
      <c r="F2313" s="2">
        <f>'Moving Avg'!D2313</f>
        <v>1.52</v>
      </c>
      <c r="G2313" s="2">
        <f>'Moving Avg'!F2313</f>
        <v>1.5434999999999999</v>
      </c>
      <c r="H2313" s="2">
        <f>'Moving Avg'!G2313</f>
        <v>1.5016000000000003</v>
      </c>
      <c r="I2313" s="2">
        <f>'Moving Avg'!H2313</f>
        <v>1.5600719999999988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0</v>
      </c>
      <c r="O2313" s="8">
        <f t="shared" si="362"/>
        <v>0</v>
      </c>
      <c r="P2313" s="8">
        <f t="shared" si="363"/>
        <v>33</v>
      </c>
      <c r="Q2313" s="9">
        <f t="shared" si="364"/>
        <v>13.7</v>
      </c>
      <c r="R2313" s="9">
        <f t="shared" si="365"/>
        <v>13.25</v>
      </c>
      <c r="S2313" s="9">
        <f t="shared" si="366"/>
        <v>18.600000000000001</v>
      </c>
      <c r="T2313" s="9">
        <f t="shared" si="367"/>
        <v>14.5</v>
      </c>
      <c r="U2313" s="8">
        <f t="shared" si="368"/>
        <v>15.183333333333332</v>
      </c>
      <c r="V2313" s="8">
        <f t="shared" si="369"/>
        <v>15.012499999999999</v>
      </c>
    </row>
    <row r="2314" spans="1:22" ht="13.5" x14ac:dyDescent="0.25">
      <c r="A2314" s="3">
        <f>RSI!A2314</f>
        <v>45370</v>
      </c>
      <c r="B2314" s="2">
        <f>RSI!B2314</f>
        <v>1.52</v>
      </c>
      <c r="C2314" s="2">
        <f>RSI!I2314</f>
        <v>47.071630426739688</v>
      </c>
      <c r="D2314" s="2">
        <f>MACD!E2314</f>
        <v>3.2330063844660639E-2</v>
      </c>
      <c r="E2314" s="2">
        <f>MACD!F2314</f>
        <v>1.7976754620922644E-2</v>
      </c>
      <c r="F2314" s="2">
        <f>'Moving Avg'!D2314</f>
        <v>1.52</v>
      </c>
      <c r="G2314" s="2">
        <f>'Moving Avg'!F2314</f>
        <v>1.5454999999999999</v>
      </c>
      <c r="H2314" s="2">
        <f>'Moving Avg'!G2314</f>
        <v>1.5016000000000005</v>
      </c>
      <c r="I2314" s="2">
        <f>'Moving Avg'!H2314</f>
        <v>1.5604509999999985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0</v>
      </c>
      <c r="O2314" s="8">
        <f t="shared" si="362"/>
        <v>0</v>
      </c>
      <c r="P2314" s="8">
        <f t="shared" si="363"/>
        <v>33</v>
      </c>
      <c r="Q2314" s="9">
        <f t="shared" si="364"/>
        <v>13.7</v>
      </c>
      <c r="R2314" s="9">
        <f t="shared" si="365"/>
        <v>13.25</v>
      </c>
      <c r="S2314" s="9">
        <f t="shared" si="366"/>
        <v>18.600000000000001</v>
      </c>
      <c r="T2314" s="9">
        <f t="shared" si="367"/>
        <v>14.5</v>
      </c>
      <c r="U2314" s="8">
        <f t="shared" si="368"/>
        <v>15.183333333333332</v>
      </c>
      <c r="V2314" s="8">
        <f t="shared" si="369"/>
        <v>15.012499999999999</v>
      </c>
    </row>
    <row r="2315" spans="1:22" ht="13.5" x14ac:dyDescent="0.25">
      <c r="A2315" s="3">
        <f>RSI!A2315</f>
        <v>45372</v>
      </c>
      <c r="B2315" s="2">
        <f>RSI!B2315</f>
        <v>1.52</v>
      </c>
      <c r="C2315" s="2">
        <f>RSI!I2315</f>
        <v>47.071630426739695</v>
      </c>
      <c r="D2315" s="2">
        <f>MACD!E2315</f>
        <v>2.6876681423968707E-2</v>
      </c>
      <c r="E2315" s="2">
        <f>MACD!F2315</f>
        <v>1.9756739981531858E-2</v>
      </c>
      <c r="F2315" s="2">
        <f>'Moving Avg'!D2315</f>
        <v>1.52</v>
      </c>
      <c r="G2315" s="2">
        <f>'Moving Avg'!F2315</f>
        <v>1.5464999999999998</v>
      </c>
      <c r="H2315" s="2">
        <f>'Moving Avg'!G2315</f>
        <v>1.5016000000000005</v>
      </c>
      <c r="I2315" s="2">
        <f>'Moving Avg'!H2315</f>
        <v>1.5605484999999981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13.7</v>
      </c>
      <c r="R2315" s="9">
        <f t="shared" si="365"/>
        <v>13.25</v>
      </c>
      <c r="S2315" s="9">
        <f t="shared" si="366"/>
        <v>18.600000000000001</v>
      </c>
      <c r="T2315" s="9">
        <f t="shared" si="367"/>
        <v>14.5</v>
      </c>
      <c r="U2315" s="8">
        <f t="shared" si="368"/>
        <v>15.183333333333332</v>
      </c>
      <c r="V2315" s="8">
        <f t="shared" si="369"/>
        <v>15.012499999999999</v>
      </c>
    </row>
    <row r="2316" spans="1:22" ht="13.5" x14ac:dyDescent="0.25">
      <c r="A2316" s="3">
        <f>RSI!A2316</f>
        <v>45373</v>
      </c>
      <c r="B2316" s="2">
        <f>RSI!B2316</f>
        <v>1.52</v>
      </c>
      <c r="C2316" s="2">
        <f>RSI!I2316</f>
        <v>47.071630426739695</v>
      </c>
      <c r="D2316" s="2">
        <f>MACD!E2316</f>
        <v>2.2297801391529593E-2</v>
      </c>
      <c r="E2316" s="2">
        <f>MACD!F2316</f>
        <v>2.0264952263531404E-2</v>
      </c>
      <c r="F2316" s="2">
        <f>'Moving Avg'!D2316</f>
        <v>1.52</v>
      </c>
      <c r="G2316" s="2">
        <f>'Moving Avg'!F2316</f>
        <v>1.5444999999999998</v>
      </c>
      <c r="H2316" s="2">
        <f>'Moving Avg'!G2316</f>
        <v>1.5024000000000004</v>
      </c>
      <c r="I2316" s="2">
        <f>'Moving Avg'!H2316</f>
        <v>1.5603179999999981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33</v>
      </c>
      <c r="Q2316" s="9">
        <f t="shared" si="364"/>
        <v>13.7</v>
      </c>
      <c r="R2316" s="9">
        <f t="shared" si="365"/>
        <v>13.25</v>
      </c>
      <c r="S2316" s="9">
        <f t="shared" si="366"/>
        <v>18.600000000000001</v>
      </c>
      <c r="T2316" s="9">
        <f t="shared" si="367"/>
        <v>14.5</v>
      </c>
      <c r="U2316" s="8">
        <f t="shared" si="368"/>
        <v>15.183333333333332</v>
      </c>
      <c r="V2316" s="8">
        <f t="shared" si="369"/>
        <v>15.012499999999999</v>
      </c>
    </row>
    <row r="2317" spans="1:22" ht="13.5" x14ac:dyDescent="0.25">
      <c r="A2317" s="3">
        <f>RSI!A2317</f>
        <v>45376</v>
      </c>
      <c r="B2317" s="2">
        <f>RSI!B2317</f>
        <v>1.5</v>
      </c>
      <c r="C2317" s="2">
        <f>RSI!I2317</f>
        <v>37.744515215320071</v>
      </c>
      <c r="D2317" s="2">
        <f>MACD!E2317</f>
        <v>1.9937735253390265E-2</v>
      </c>
      <c r="E2317" s="2">
        <f>MACD!F2317</f>
        <v>2.0199508861503176E-2</v>
      </c>
      <c r="F2317" s="2">
        <f>'Moving Avg'!D2317</f>
        <v>1.516</v>
      </c>
      <c r="G2317" s="2">
        <f>'Moving Avg'!F2317</f>
        <v>1.5399999999999998</v>
      </c>
      <c r="H2317" s="2">
        <f>'Moving Avg'!G2317</f>
        <v>1.5028000000000006</v>
      </c>
      <c r="I2317" s="2">
        <f>'Moving Avg'!H2317</f>
        <v>1.5597529999999977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45</v>
      </c>
      <c r="O2317" s="8">
        <f t="shared" si="362"/>
        <v>0</v>
      </c>
      <c r="P2317" s="8">
        <f t="shared" si="363"/>
        <v>16.5</v>
      </c>
      <c r="Q2317" s="9">
        <f t="shared" si="364"/>
        <v>26.975000000000001</v>
      </c>
      <c r="R2317" s="9">
        <f t="shared" si="365"/>
        <v>18.125</v>
      </c>
      <c r="S2317" s="9">
        <f t="shared" si="366"/>
        <v>17.925000000000001</v>
      </c>
      <c r="T2317" s="9">
        <f t="shared" si="367"/>
        <v>21.625</v>
      </c>
      <c r="U2317" s="8">
        <f t="shared" si="368"/>
        <v>21.008333333333336</v>
      </c>
      <c r="V2317" s="8">
        <f t="shared" si="369"/>
        <v>21.162500000000001</v>
      </c>
    </row>
    <row r="2318" spans="1:22" ht="13.5" x14ac:dyDescent="0.25">
      <c r="A2318" s="3">
        <f>RSI!A2318</f>
        <v>45377</v>
      </c>
      <c r="B2318" s="2">
        <f>RSI!B2318</f>
        <v>1.44</v>
      </c>
      <c r="C2318" s="2">
        <f>RSI!I2318</f>
        <v>23.01258932598968</v>
      </c>
      <c r="D2318" s="2">
        <f>MACD!E2318</f>
        <v>2.2533834600963143E-2</v>
      </c>
      <c r="E2318" s="2">
        <f>MACD!F2318</f>
        <v>2.066637400939517E-2</v>
      </c>
      <c r="F2318" s="2">
        <f>'Moving Avg'!D2318</f>
        <v>1.5</v>
      </c>
      <c r="G2318" s="2">
        <f>'Moving Avg'!F2318</f>
        <v>1.5325</v>
      </c>
      <c r="H2318" s="2">
        <f>'Moving Avg'!G2318</f>
        <v>1.5020000000000004</v>
      </c>
      <c r="I2318" s="2">
        <f>'Moving Avg'!H2318</f>
        <v>1.5586064999999976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50</v>
      </c>
      <c r="N2318" s="8">
        <f t="shared" si="361"/>
        <v>0</v>
      </c>
      <c r="O2318" s="8">
        <f t="shared" si="362"/>
        <v>0</v>
      </c>
      <c r="P2318" s="8">
        <f t="shared" si="363"/>
        <v>16.5</v>
      </c>
      <c r="Q2318" s="9">
        <f t="shared" si="364"/>
        <v>19.975000000000001</v>
      </c>
      <c r="R2318" s="9">
        <f t="shared" si="365"/>
        <v>14.125</v>
      </c>
      <c r="S2318" s="9">
        <f t="shared" si="366"/>
        <v>14.925000000000001</v>
      </c>
      <c r="T2318" s="9">
        <f t="shared" si="367"/>
        <v>16.625</v>
      </c>
      <c r="U2318" s="8">
        <f t="shared" si="368"/>
        <v>16.341666666666669</v>
      </c>
      <c r="V2318" s="8">
        <f t="shared" si="369"/>
        <v>16.412500000000001</v>
      </c>
    </row>
    <row r="2319" spans="1:22" ht="13.5" x14ac:dyDescent="0.25">
      <c r="A2319" s="3">
        <f>RSI!A2319</f>
        <v>45378</v>
      </c>
      <c r="B2319" s="2">
        <f>RSI!B2319</f>
        <v>1.48</v>
      </c>
      <c r="C2319" s="2">
        <f>RSI!I2319</f>
        <v>39.86392036797308</v>
      </c>
      <c r="D2319" s="2">
        <f>MACD!E2319</f>
        <v>2.2259737684093617E-2</v>
      </c>
      <c r="E2319" s="2">
        <f>MACD!F2319</f>
        <v>2.0985046744334858E-2</v>
      </c>
      <c r="F2319" s="2">
        <f>'Moving Avg'!D2319</f>
        <v>1.4920000000000002</v>
      </c>
      <c r="G2319" s="2">
        <f>'Moving Avg'!F2319</f>
        <v>1.5269999999999999</v>
      </c>
      <c r="H2319" s="2">
        <f>'Moving Avg'!G2319</f>
        <v>1.5028000000000008</v>
      </c>
      <c r="I2319" s="2">
        <f>'Moving Avg'!H2319</f>
        <v>1.5572849999999976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0</v>
      </c>
      <c r="P2319" s="8">
        <f t="shared" si="363"/>
        <v>16.5</v>
      </c>
      <c r="Q2319" s="9">
        <f t="shared" si="364"/>
        <v>11.225</v>
      </c>
      <c r="R2319" s="9">
        <f t="shared" si="365"/>
        <v>9.125</v>
      </c>
      <c r="S2319" s="9">
        <f t="shared" si="366"/>
        <v>11.175000000000001</v>
      </c>
      <c r="T2319" s="9">
        <f t="shared" si="367"/>
        <v>10.375</v>
      </c>
      <c r="U2319" s="8">
        <f t="shared" si="368"/>
        <v>10.508333333333335</v>
      </c>
      <c r="V2319" s="8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1.5</v>
      </c>
      <c r="C2320" s="2">
        <f>RSI!I2320</f>
        <v>46.204319403066705</v>
      </c>
      <c r="D2320" s="2">
        <f>MACD!E2320</f>
        <v>2.0765676137439515E-2</v>
      </c>
      <c r="E2320" s="2">
        <f>MACD!F2320</f>
        <v>2.0941172622955789E-2</v>
      </c>
      <c r="F2320" s="2">
        <f>'Moving Avg'!D2320</f>
        <v>1.488</v>
      </c>
      <c r="G2320" s="2">
        <f>'Moving Avg'!F2320</f>
        <v>1.5225</v>
      </c>
      <c r="H2320" s="2">
        <f>'Moving Avg'!G2320</f>
        <v>1.5048000000000008</v>
      </c>
      <c r="I2320" s="2">
        <f>'Moving Avg'!H2320</f>
        <v>1.5556884999999978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25</v>
      </c>
      <c r="N2320" s="8">
        <f t="shared" si="361"/>
        <v>45</v>
      </c>
      <c r="O2320" s="8">
        <f t="shared" si="362"/>
        <v>0</v>
      </c>
      <c r="P2320" s="8">
        <f t="shared" si="363"/>
        <v>16.5</v>
      </c>
      <c r="Q2320" s="9">
        <f t="shared" si="364"/>
        <v>26.975000000000001</v>
      </c>
      <c r="R2320" s="9">
        <f t="shared" si="365"/>
        <v>18.125</v>
      </c>
      <c r="S2320" s="9">
        <f t="shared" si="366"/>
        <v>17.925000000000001</v>
      </c>
      <c r="T2320" s="9">
        <f t="shared" si="367"/>
        <v>21.625</v>
      </c>
      <c r="U2320" s="8">
        <f t="shared" si="368"/>
        <v>21.008333333333336</v>
      </c>
      <c r="V2320" s="8">
        <f t="shared" si="369"/>
        <v>21.162500000000001</v>
      </c>
    </row>
    <row r="2321" spans="1:22" ht="13.5" x14ac:dyDescent="0.25">
      <c r="A2321" s="3">
        <f>RSI!A2321</f>
        <v>45380</v>
      </c>
      <c r="B2321" s="2">
        <f>RSI!B2321</f>
        <v>1.44</v>
      </c>
      <c r="C2321" s="2">
        <f>RSI!I2321</f>
        <v>34.464540666779229</v>
      </c>
      <c r="D2321" s="2">
        <f>MACD!E2321</f>
        <v>2.403083388707028E-2</v>
      </c>
      <c r="E2321" s="2">
        <f>MACD!F2321</f>
        <v>2.1559104875778688E-2</v>
      </c>
      <c r="F2321" s="2">
        <f>'Moving Avg'!D2321</f>
        <v>1.472</v>
      </c>
      <c r="G2321" s="2">
        <f>'Moving Avg'!F2321</f>
        <v>1.5150000000000001</v>
      </c>
      <c r="H2321" s="2">
        <f>'Moving Avg'!G2321</f>
        <v>1.5056000000000009</v>
      </c>
      <c r="I2321" s="2">
        <f>'Moving Avg'!H2321</f>
        <v>1.5537449999999975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11.225</v>
      </c>
      <c r="R2321" s="9">
        <f t="shared" si="365"/>
        <v>9.125</v>
      </c>
      <c r="S2321" s="9">
        <f t="shared" si="366"/>
        <v>11.175000000000001</v>
      </c>
      <c r="T2321" s="9">
        <f t="shared" si="367"/>
        <v>10.375</v>
      </c>
      <c r="U2321" s="8">
        <f t="shared" si="368"/>
        <v>10.508333333333335</v>
      </c>
      <c r="V2321" s="8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1.38</v>
      </c>
      <c r="C2322" s="2">
        <f>RSI!I2322</f>
        <v>27.060111278566524</v>
      </c>
      <c r="D2322" s="2">
        <f>MACD!E2322</f>
        <v>3.1671275612426886E-2</v>
      </c>
      <c r="E2322" s="2">
        <f>MACD!F2322</f>
        <v>2.3581539023108326E-2</v>
      </c>
      <c r="F2322" s="2">
        <f>'Moving Avg'!D2322</f>
        <v>1.448</v>
      </c>
      <c r="G2322" s="2">
        <f>'Moving Avg'!F2322</f>
        <v>1.5044999999999999</v>
      </c>
      <c r="H2322" s="2">
        <f>'Moving Avg'!G2322</f>
        <v>1.505200000000001</v>
      </c>
      <c r="I2322" s="2">
        <f>'Moving Avg'!H2322</f>
        <v>1.5513139999999976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19.975000000000001</v>
      </c>
      <c r="R2322" s="9">
        <f t="shared" si="365"/>
        <v>14.125</v>
      </c>
      <c r="S2322" s="9">
        <f t="shared" si="366"/>
        <v>14.925000000000001</v>
      </c>
      <c r="T2322" s="9">
        <f t="shared" si="367"/>
        <v>16.625</v>
      </c>
      <c r="U2322" s="8">
        <f t="shared" si="368"/>
        <v>16.341666666666669</v>
      </c>
      <c r="V2322" s="8">
        <f t="shared" si="369"/>
        <v>16.412500000000001</v>
      </c>
    </row>
    <row r="2323" spans="1:22" ht="13.5" x14ac:dyDescent="0.25">
      <c r="A2323" s="3">
        <f>RSI!A2323</f>
        <v>45384</v>
      </c>
      <c r="B2323" s="2">
        <f>RSI!B2323</f>
        <v>1.33</v>
      </c>
      <c r="C2323" s="2">
        <f>RSI!I2323</f>
        <v>22.686079042771269</v>
      </c>
      <c r="D2323" s="2">
        <f>MACD!E2323</f>
        <v>4.2595595760641425E-2</v>
      </c>
      <c r="E2323" s="2">
        <f>MACD!F2323</f>
        <v>2.738435037061495E-2</v>
      </c>
      <c r="F2323" s="2">
        <f>'Moving Avg'!D2323</f>
        <v>1.4259999999999999</v>
      </c>
      <c r="G2323" s="2">
        <f>'Moving Avg'!F2323</f>
        <v>1.4914999999999998</v>
      </c>
      <c r="H2323" s="2">
        <f>'Moving Avg'!G2323</f>
        <v>1.5028000000000012</v>
      </c>
      <c r="I2323" s="2">
        <f>'Moving Avg'!H2323</f>
        <v>1.5485859999999976</v>
      </c>
      <c r="J2323" s="6" t="str">
        <f>OBV!F2323</f>
        <v>BEARISH</v>
      </c>
      <c r="K2323" s="6" t="str">
        <f>OBV!G2323</f>
        <v>STRONG</v>
      </c>
      <c r="L2323" s="6" t="str">
        <f>OBV!H2323</f>
        <v>CONFIRMED BEARISH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33</v>
      </c>
      <c r="Q2323" s="9">
        <f t="shared" si="364"/>
        <v>22.45</v>
      </c>
      <c r="R2323" s="9">
        <f t="shared" si="365"/>
        <v>18.25</v>
      </c>
      <c r="S2323" s="9">
        <f t="shared" si="366"/>
        <v>22.35</v>
      </c>
      <c r="T2323" s="9">
        <f t="shared" si="367"/>
        <v>20.75</v>
      </c>
      <c r="U2323" s="8">
        <f t="shared" si="368"/>
        <v>21.016666666666669</v>
      </c>
      <c r="V2323" s="8">
        <f t="shared" si="369"/>
        <v>20.950000000000003</v>
      </c>
    </row>
    <row r="2324" spans="1:22" ht="13.5" x14ac:dyDescent="0.25">
      <c r="A2324" s="3">
        <f>RSI!A2324</f>
        <v>45385</v>
      </c>
      <c r="B2324" s="2">
        <f>RSI!B2324</f>
        <v>1.38</v>
      </c>
      <c r="C2324" s="2">
        <f>RSI!I2324</f>
        <v>34.149093549918447</v>
      </c>
      <c r="D2324" s="2">
        <f>MACD!E2324</f>
        <v>4.9130654614534475E-2</v>
      </c>
      <c r="E2324" s="2">
        <f>MACD!F2324</f>
        <v>3.1733611219398855E-2</v>
      </c>
      <c r="F2324" s="2">
        <f>'Moving Avg'!D2324</f>
        <v>1.4060000000000001</v>
      </c>
      <c r="G2324" s="2">
        <f>'Moving Avg'!F2324</f>
        <v>1.4845000000000002</v>
      </c>
      <c r="H2324" s="2">
        <f>'Moving Avg'!G2324</f>
        <v>1.501000000000001</v>
      </c>
      <c r="I2324" s="2">
        <f>'Moving Avg'!H2324</f>
        <v>1.5465299999999977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25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11.225</v>
      </c>
      <c r="R2324" s="9">
        <f t="shared" si="365"/>
        <v>9.125</v>
      </c>
      <c r="S2324" s="9">
        <f t="shared" si="366"/>
        <v>11.175000000000001</v>
      </c>
      <c r="T2324" s="9">
        <f t="shared" si="367"/>
        <v>10.375</v>
      </c>
      <c r="U2324" s="8">
        <f t="shared" si="368"/>
        <v>10.508333333333335</v>
      </c>
      <c r="V2324" s="8">
        <f t="shared" si="369"/>
        <v>10.475000000000001</v>
      </c>
    </row>
    <row r="2325" spans="1:22" ht="13.5" x14ac:dyDescent="0.25">
      <c r="A2325" s="3">
        <f>RSI!A2325</f>
        <v>45386</v>
      </c>
      <c r="B2325" s="2">
        <f>RSI!B2325</f>
        <v>1.42</v>
      </c>
      <c r="C2325" s="2">
        <f>RSI!I2325</f>
        <v>41.60790868238265</v>
      </c>
      <c r="D2325" s="2">
        <f>MACD!E2325</f>
        <v>5.2323300102746551E-2</v>
      </c>
      <c r="E2325" s="2">
        <f>MACD!F2325</f>
        <v>3.5851548996068398E-2</v>
      </c>
      <c r="F2325" s="2">
        <f>'Moving Avg'!D2325</f>
        <v>1.3900000000000001</v>
      </c>
      <c r="G2325" s="2">
        <f>'Moving Avg'!F2325</f>
        <v>1.4794999999999998</v>
      </c>
      <c r="H2325" s="2">
        <f>'Moving Avg'!G2325</f>
        <v>1.5000000000000011</v>
      </c>
      <c r="I2325" s="2">
        <f>'Moving Avg'!H2325</f>
        <v>1.5446739999999979</v>
      </c>
      <c r="J2325" s="6" t="str">
        <f>OBV!F2325</f>
        <v>BULLISH</v>
      </c>
      <c r="K2325" s="6" t="str">
        <f>OBV!G2325</f>
        <v>NEUTRAL</v>
      </c>
      <c r="L2325" s="6" t="str">
        <f>OBV!H2325</f>
        <v>BULLISH DIVERGENCE</v>
      </c>
      <c r="M2325" s="8">
        <f t="shared" si="360"/>
        <v>25</v>
      </c>
      <c r="N2325" s="8">
        <f t="shared" si="361"/>
        <v>0</v>
      </c>
      <c r="O2325" s="8">
        <f t="shared" si="362"/>
        <v>0</v>
      </c>
      <c r="P2325" s="8">
        <f t="shared" si="363"/>
        <v>66.5</v>
      </c>
      <c r="Q2325" s="9">
        <f t="shared" si="364"/>
        <v>18.725000000000001</v>
      </c>
      <c r="R2325" s="9">
        <f t="shared" si="365"/>
        <v>21.625</v>
      </c>
      <c r="S2325" s="9">
        <f t="shared" si="366"/>
        <v>33.674999999999997</v>
      </c>
      <c r="T2325" s="9">
        <f t="shared" si="367"/>
        <v>22.875</v>
      </c>
      <c r="U2325" s="8">
        <f t="shared" si="368"/>
        <v>24.675000000000001</v>
      </c>
      <c r="V2325" s="8">
        <f t="shared" si="369"/>
        <v>24.225000000000001</v>
      </c>
    </row>
    <row r="2326" spans="1:22" ht="13.5" x14ac:dyDescent="0.25">
      <c r="A2326" s="3">
        <f>RSI!A2326</f>
        <v>45387</v>
      </c>
      <c r="B2326" s="2">
        <f>RSI!B2326</f>
        <v>1.36</v>
      </c>
      <c r="C2326" s="2">
        <f>RSI!I2326</f>
        <v>35.172360527145685</v>
      </c>
      <c r="D2326" s="2">
        <f>MACD!E2326</f>
        <v>5.9812429187781735E-2</v>
      </c>
      <c r="E2326" s="2">
        <f>MACD!F2326</f>
        <v>4.064372503441107E-2</v>
      </c>
      <c r="F2326" s="2">
        <f>'Moving Avg'!D2326</f>
        <v>1.3740000000000001</v>
      </c>
      <c r="G2326" s="2">
        <f>'Moving Avg'!F2326</f>
        <v>1.4714999999999996</v>
      </c>
      <c r="H2326" s="2">
        <f>'Moving Avg'!G2326</f>
        <v>1.4978000000000009</v>
      </c>
      <c r="I2326" s="2">
        <f>'Moving Avg'!H2326</f>
        <v>1.5423774999999984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0</v>
      </c>
      <c r="P2326" s="8">
        <f t="shared" si="363"/>
        <v>16.5</v>
      </c>
      <c r="Q2326" s="9">
        <f t="shared" si="364"/>
        <v>11.225</v>
      </c>
      <c r="R2326" s="9">
        <f t="shared" si="365"/>
        <v>9.125</v>
      </c>
      <c r="S2326" s="9">
        <f t="shared" si="366"/>
        <v>11.175000000000001</v>
      </c>
      <c r="T2326" s="9">
        <f t="shared" si="367"/>
        <v>10.375</v>
      </c>
      <c r="U2326" s="8">
        <f t="shared" si="368"/>
        <v>10.508333333333335</v>
      </c>
      <c r="V2326" s="8">
        <f t="shared" si="369"/>
        <v>10.475000000000001</v>
      </c>
    </row>
    <row r="2327" spans="1:22" ht="13.5" x14ac:dyDescent="0.25">
      <c r="A2327" s="3">
        <f>RSI!A2327</f>
        <v>45390</v>
      </c>
      <c r="B2327" s="2">
        <f>RSI!B2327</f>
        <v>1.36</v>
      </c>
      <c r="C2327" s="2">
        <f>RSI!I2327</f>
        <v>35.172360527145685</v>
      </c>
      <c r="D2327" s="2">
        <f>MACD!E2327</f>
        <v>6.3744796087022548E-2</v>
      </c>
      <c r="E2327" s="2">
        <f>MACD!F2327</f>
        <v>4.5263939244933368E-2</v>
      </c>
      <c r="F2327" s="2">
        <f>'Moving Avg'!D2327</f>
        <v>1.37</v>
      </c>
      <c r="G2327" s="2">
        <f>'Moving Avg'!F2327</f>
        <v>1.4634999999999998</v>
      </c>
      <c r="H2327" s="2">
        <f>'Moving Avg'!G2327</f>
        <v>1.4968000000000006</v>
      </c>
      <c r="I2327" s="2">
        <f>'Moving Avg'!H2327</f>
        <v>1.5404559999999983</v>
      </c>
      <c r="J2327" s="6" t="str">
        <f>OBV!F2327</f>
        <v>BULLISH</v>
      </c>
      <c r="K2327" s="6" t="str">
        <f>OBV!G2327</f>
        <v>NEUTRAL</v>
      </c>
      <c r="L2327" s="6" t="str">
        <f>OBV!H2327</f>
        <v>BULLISH DIVERGENCE</v>
      </c>
      <c r="M2327" s="8">
        <f t="shared" si="360"/>
        <v>25</v>
      </c>
      <c r="N2327" s="8">
        <f t="shared" si="361"/>
        <v>0</v>
      </c>
      <c r="O2327" s="8">
        <f t="shared" si="362"/>
        <v>0</v>
      </c>
      <c r="P2327" s="8">
        <f t="shared" si="363"/>
        <v>66.5</v>
      </c>
      <c r="Q2327" s="9">
        <f t="shared" si="364"/>
        <v>18.725000000000001</v>
      </c>
      <c r="R2327" s="9">
        <f t="shared" si="365"/>
        <v>21.625</v>
      </c>
      <c r="S2327" s="9">
        <f t="shared" si="366"/>
        <v>33.674999999999997</v>
      </c>
      <c r="T2327" s="9">
        <f t="shared" si="367"/>
        <v>22.875</v>
      </c>
      <c r="U2327" s="8">
        <f t="shared" si="368"/>
        <v>24.675000000000001</v>
      </c>
      <c r="V2327" s="8">
        <f t="shared" si="369"/>
        <v>24.225000000000001</v>
      </c>
    </row>
    <row r="2328" spans="1:22" ht="13.5" x14ac:dyDescent="0.25">
      <c r="A2328" s="3">
        <f>RSI!A2328</f>
        <v>45394</v>
      </c>
      <c r="B2328" s="2">
        <f>RSI!B2328</f>
        <v>1.42</v>
      </c>
      <c r="C2328" s="2">
        <f>RSI!I2328</f>
        <v>45.032537547043184</v>
      </c>
      <c r="D2328" s="2">
        <f>MACD!E2328</f>
        <v>5.4019501821903182E-2</v>
      </c>
      <c r="E2328" s="2">
        <f>MACD!F2328</f>
        <v>4.7015051760327331E-2</v>
      </c>
      <c r="F2328" s="2">
        <f>'Moving Avg'!D2328</f>
        <v>1.3880000000000001</v>
      </c>
      <c r="G2328" s="2">
        <f>'Moving Avg'!F2328</f>
        <v>1.4584999999999997</v>
      </c>
      <c r="H2328" s="2">
        <f>'Moving Avg'!G2328</f>
        <v>1.4970000000000008</v>
      </c>
      <c r="I2328" s="2">
        <f>'Moving Avg'!H2328</f>
        <v>1.5385059999999984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  <c r="M2328" s="8">
        <f t="shared" si="360"/>
        <v>25</v>
      </c>
      <c r="N2328" s="8">
        <f t="shared" si="361"/>
        <v>0</v>
      </c>
      <c r="O2328" s="8">
        <f t="shared" si="362"/>
        <v>0</v>
      </c>
      <c r="P2328" s="8">
        <f t="shared" si="363"/>
        <v>67</v>
      </c>
      <c r="Q2328" s="9">
        <f t="shared" si="364"/>
        <v>18.799999999999997</v>
      </c>
      <c r="R2328" s="9">
        <f t="shared" si="365"/>
        <v>21.75</v>
      </c>
      <c r="S2328" s="9">
        <f t="shared" si="366"/>
        <v>33.900000000000006</v>
      </c>
      <c r="T2328" s="9">
        <f t="shared" si="367"/>
        <v>23</v>
      </c>
      <c r="U2328" s="8">
        <f t="shared" si="368"/>
        <v>24.816666666666666</v>
      </c>
      <c r="V2328" s="8">
        <f t="shared" si="369"/>
        <v>24.362500000000001</v>
      </c>
    </row>
    <row r="2329" spans="1:22" ht="13.5" x14ac:dyDescent="0.25">
      <c r="A2329" s="3">
        <f>RSI!A2329</f>
        <v>45397</v>
      </c>
      <c r="B2329" s="2">
        <f>RSI!B2329</f>
        <v>1.47</v>
      </c>
      <c r="C2329" s="2">
        <f>RSI!I2329</f>
        <v>51.634373905172907</v>
      </c>
      <c r="D2329" s="2">
        <f>MACD!E2329</f>
        <v>4.8462425097699935E-2</v>
      </c>
      <c r="E2329" s="2">
        <f>MACD!F2329</f>
        <v>4.7304526427801856E-2</v>
      </c>
      <c r="F2329" s="2">
        <f>'Moving Avg'!D2329</f>
        <v>1.4060000000000001</v>
      </c>
      <c r="G2329" s="2">
        <f>'Moving Avg'!F2329</f>
        <v>1.456</v>
      </c>
      <c r="H2329" s="2">
        <f>'Moving Avg'!G2329</f>
        <v>1.4982000000000004</v>
      </c>
      <c r="I2329" s="2">
        <f>'Moving Avg'!H2329</f>
        <v>1.5368059999999986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  <c r="M2329" s="8">
        <f t="shared" si="360"/>
        <v>25</v>
      </c>
      <c r="N2329" s="8">
        <f t="shared" si="361"/>
        <v>0</v>
      </c>
      <c r="O2329" s="8">
        <f t="shared" si="362"/>
        <v>0</v>
      </c>
      <c r="P2329" s="8">
        <f t="shared" si="363"/>
        <v>83.5</v>
      </c>
      <c r="Q2329" s="9">
        <f t="shared" si="364"/>
        <v>21.274999999999999</v>
      </c>
      <c r="R2329" s="9">
        <f t="shared" si="365"/>
        <v>25.875</v>
      </c>
      <c r="S2329" s="9">
        <f t="shared" si="366"/>
        <v>41.325000000000003</v>
      </c>
      <c r="T2329" s="9">
        <f t="shared" si="367"/>
        <v>27.125</v>
      </c>
      <c r="U2329" s="8">
        <f t="shared" si="368"/>
        <v>29.491666666666664</v>
      </c>
      <c r="V2329" s="8">
        <f t="shared" si="369"/>
        <v>28.9</v>
      </c>
    </row>
    <row r="2330" spans="1:22" ht="13.5" x14ac:dyDescent="0.25">
      <c r="A2330" s="3">
        <f>RSI!A2330</f>
        <v>45398</v>
      </c>
      <c r="B2330" s="2">
        <f>RSI!B2330</f>
        <v>1.46</v>
      </c>
      <c r="C2330" s="2">
        <f>RSI!I2330</f>
        <v>50.332344167683445</v>
      </c>
      <c r="D2330" s="2">
        <f>MACD!E2330</f>
        <v>4.7487935640301959E-2</v>
      </c>
      <c r="E2330" s="2">
        <f>MACD!F2330</f>
        <v>4.7341208270301881E-2</v>
      </c>
      <c r="F2330" s="2">
        <f>'Moving Avg'!D2330</f>
        <v>1.4140000000000001</v>
      </c>
      <c r="G2330" s="2">
        <f>'Moving Avg'!F2330</f>
        <v>1.4529999999999998</v>
      </c>
      <c r="H2330" s="2">
        <f>'Moving Avg'!G2330</f>
        <v>1.4992000000000008</v>
      </c>
      <c r="I2330" s="2">
        <f>'Moving Avg'!H2330</f>
        <v>1.5350559999999982</v>
      </c>
      <c r="J2330" s="6" t="str">
        <f>OBV!F2330</f>
        <v>BEARISH</v>
      </c>
      <c r="K2330" s="6" t="str">
        <f>OBV!G2330</f>
        <v>NEUTRAL</v>
      </c>
      <c r="L2330" s="6" t="str">
        <f>OBV!H2330</f>
        <v>BEARISH DIVERGENCE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11.225</v>
      </c>
      <c r="R2330" s="9">
        <f t="shared" si="365"/>
        <v>9.125</v>
      </c>
      <c r="S2330" s="9">
        <f t="shared" si="366"/>
        <v>11.175000000000001</v>
      </c>
      <c r="T2330" s="9">
        <f t="shared" si="367"/>
        <v>10.375</v>
      </c>
      <c r="U2330" s="8">
        <f t="shared" si="368"/>
        <v>10.508333333333335</v>
      </c>
      <c r="V2330" s="8">
        <f t="shared" si="369"/>
        <v>10.475000000000001</v>
      </c>
    </row>
    <row r="2331" spans="1:22" ht="13.5" x14ac:dyDescent="0.25">
      <c r="A2331" s="3">
        <f>RSI!A2331</f>
        <v>45399</v>
      </c>
      <c r="B2331" s="2">
        <f>RSI!B2331</f>
        <v>1.4</v>
      </c>
      <c r="C2331" s="2">
        <f>RSI!I2331</f>
        <v>43.280395497700084</v>
      </c>
      <c r="D2331" s="2">
        <f>MACD!E2331</f>
        <v>4.185278936296366E-2</v>
      </c>
      <c r="E2331" s="2">
        <f>MACD!F2331</f>
        <v>4.6243524488834245E-2</v>
      </c>
      <c r="F2331" s="2">
        <f>'Moving Avg'!D2331</f>
        <v>1.4219999999999999</v>
      </c>
      <c r="G2331" s="2">
        <f>'Moving Avg'!F2331</f>
        <v>1.4469999999999998</v>
      </c>
      <c r="H2331" s="2">
        <f>'Moving Avg'!G2331</f>
        <v>1.4978000000000007</v>
      </c>
      <c r="I2331" s="2">
        <f>'Moving Avg'!H2331</f>
        <v>1.5330059999999985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  <c r="M2331" s="8">
        <f t="shared" si="360"/>
        <v>25</v>
      </c>
      <c r="N2331" s="8">
        <f t="shared" si="361"/>
        <v>45</v>
      </c>
      <c r="O2331" s="8">
        <f t="shared" si="362"/>
        <v>0</v>
      </c>
      <c r="P2331" s="8">
        <f t="shared" si="363"/>
        <v>83.5</v>
      </c>
      <c r="Q2331" s="9">
        <f t="shared" si="364"/>
        <v>37.024999999999999</v>
      </c>
      <c r="R2331" s="9">
        <f t="shared" si="365"/>
        <v>34.875</v>
      </c>
      <c r="S2331" s="9">
        <f t="shared" si="366"/>
        <v>48.075000000000003</v>
      </c>
      <c r="T2331" s="9">
        <f t="shared" si="367"/>
        <v>38.375</v>
      </c>
      <c r="U2331" s="8">
        <f t="shared" si="368"/>
        <v>39.991666666666667</v>
      </c>
      <c r="V2331" s="8">
        <f t="shared" si="369"/>
        <v>39.587500000000006</v>
      </c>
    </row>
    <row r="2332" spans="1:22" ht="13.5" x14ac:dyDescent="0.25">
      <c r="A2332" s="3">
        <f>RSI!A2332</f>
        <v>45400</v>
      </c>
      <c r="B2332" s="2">
        <f>RSI!B2332</f>
        <v>1.46</v>
      </c>
      <c r="C2332" s="2">
        <f>RSI!I2332</f>
        <v>50.71654056566593</v>
      </c>
      <c r="D2332" s="2">
        <f>MACD!E2332</f>
        <v>2.3741460634417066E-2</v>
      </c>
      <c r="E2332" s="2">
        <f>MACD!F2332</f>
        <v>4.1743111717950809E-2</v>
      </c>
      <c r="F2332" s="2">
        <f>'Moving Avg'!D2332</f>
        <v>1.4419999999999999</v>
      </c>
      <c r="G2332" s="2">
        <f>'Moving Avg'!F2332</f>
        <v>1.4439999999999997</v>
      </c>
      <c r="H2332" s="2">
        <f>'Moving Avg'!G2332</f>
        <v>1.4976000000000005</v>
      </c>
      <c r="I2332" s="2">
        <f>'Moving Avg'!H2332</f>
        <v>1.5312559999999984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  <c r="M2332" s="8">
        <f t="shared" si="360"/>
        <v>25</v>
      </c>
      <c r="N2332" s="8">
        <f t="shared" si="361"/>
        <v>45</v>
      </c>
      <c r="O2332" s="8">
        <f t="shared" si="362"/>
        <v>0</v>
      </c>
      <c r="P2332" s="8">
        <f t="shared" si="363"/>
        <v>83.5</v>
      </c>
      <c r="Q2332" s="9">
        <f t="shared" si="364"/>
        <v>37.024999999999999</v>
      </c>
      <c r="R2332" s="9">
        <f t="shared" si="365"/>
        <v>34.875</v>
      </c>
      <c r="S2332" s="9">
        <f t="shared" si="366"/>
        <v>48.075000000000003</v>
      </c>
      <c r="T2332" s="9">
        <f t="shared" si="367"/>
        <v>38.375</v>
      </c>
      <c r="U2332" s="8">
        <f t="shared" si="368"/>
        <v>39.991666666666667</v>
      </c>
      <c r="V2332" s="8">
        <f t="shared" si="369"/>
        <v>39.587500000000006</v>
      </c>
    </row>
    <row r="2333" spans="1:22" ht="13.5" x14ac:dyDescent="0.25">
      <c r="A2333" s="3">
        <f>RSI!A2333</f>
        <v>45401</v>
      </c>
      <c r="B2333" s="2">
        <f>RSI!B2333</f>
        <v>1.46</v>
      </c>
      <c r="C2333" s="2">
        <f>RSI!I2333</f>
        <v>50.71654056566593</v>
      </c>
      <c r="D2333" s="2">
        <f>MACD!E2333</f>
        <v>6.7712660909524658E-4</v>
      </c>
      <c r="E2333" s="2">
        <f>MACD!F2333</f>
        <v>3.3529914696179698E-2</v>
      </c>
      <c r="F2333" s="2">
        <f>'Moving Avg'!D2333</f>
        <v>1.45</v>
      </c>
      <c r="G2333" s="2">
        <f>'Moving Avg'!F2333</f>
        <v>1.4410000000000001</v>
      </c>
      <c r="H2333" s="2">
        <f>'Moving Avg'!G2333</f>
        <v>1.4970000000000006</v>
      </c>
      <c r="I2333" s="2">
        <f>'Moving Avg'!H2333</f>
        <v>1.5296469999999984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  <c r="M2333" s="8">
        <f t="shared" si="360"/>
        <v>25</v>
      </c>
      <c r="N2333" s="8">
        <f t="shared" si="361"/>
        <v>100</v>
      </c>
      <c r="O2333" s="8">
        <f t="shared" si="362"/>
        <v>0</v>
      </c>
      <c r="P2333" s="8">
        <f t="shared" si="363"/>
        <v>83.5</v>
      </c>
      <c r="Q2333" s="9">
        <f t="shared" si="364"/>
        <v>56.274999999999999</v>
      </c>
      <c r="R2333" s="9">
        <f t="shared" si="365"/>
        <v>45.875</v>
      </c>
      <c r="S2333" s="9">
        <f t="shared" si="366"/>
        <v>56.325000000000003</v>
      </c>
      <c r="T2333" s="9">
        <f t="shared" si="367"/>
        <v>52.125</v>
      </c>
      <c r="U2333" s="8">
        <f t="shared" si="368"/>
        <v>52.82500000000001</v>
      </c>
      <c r="V2333" s="8">
        <f t="shared" si="369"/>
        <v>52.650000000000006</v>
      </c>
    </row>
    <row r="2334" spans="1:22" ht="13.5" x14ac:dyDescent="0.25">
      <c r="A2334" s="3">
        <f>RSI!A2334</f>
        <v>45404</v>
      </c>
      <c r="B2334" s="2">
        <f>RSI!B2334</f>
        <v>1.4</v>
      </c>
      <c r="C2334" s="2">
        <f>RSI!I2334</f>
        <v>44.022896164196275</v>
      </c>
      <c r="D2334" s="2">
        <f>MACD!E2334</f>
        <v>-6.7456664490239682E-3</v>
      </c>
      <c r="E2334" s="2">
        <f>MACD!F2334</f>
        <v>2.5474798467138966E-2</v>
      </c>
      <c r="F2334" s="2">
        <f>'Moving Avg'!D2334</f>
        <v>1.4359999999999999</v>
      </c>
      <c r="G2334" s="2">
        <f>'Moving Avg'!F2334</f>
        <v>1.4350000000000001</v>
      </c>
      <c r="H2334" s="2">
        <f>'Moving Avg'!G2334</f>
        <v>1.4952000000000003</v>
      </c>
      <c r="I2334" s="2">
        <f>'Moving Avg'!H2334</f>
        <v>1.5277379999999987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100</v>
      </c>
      <c r="O2334" s="8">
        <f t="shared" si="362"/>
        <v>0</v>
      </c>
      <c r="P2334" s="8">
        <f t="shared" si="363"/>
        <v>16.5</v>
      </c>
      <c r="Q2334" s="9">
        <f t="shared" si="364"/>
        <v>46.225000000000001</v>
      </c>
      <c r="R2334" s="9">
        <f t="shared" si="365"/>
        <v>29.125</v>
      </c>
      <c r="S2334" s="9">
        <f t="shared" si="366"/>
        <v>26.175000000000001</v>
      </c>
      <c r="T2334" s="9">
        <f t="shared" si="367"/>
        <v>35.375</v>
      </c>
      <c r="U2334" s="8">
        <f t="shared" si="368"/>
        <v>33.841666666666661</v>
      </c>
      <c r="V2334" s="8">
        <f t="shared" si="369"/>
        <v>34.224999999999994</v>
      </c>
    </row>
    <row r="2335" spans="1:22" ht="13.5" x14ac:dyDescent="0.25">
      <c r="A2335" s="3">
        <f>RSI!A2335</f>
        <v>45405</v>
      </c>
      <c r="B2335" s="2">
        <f>RSI!B2335</f>
        <v>1.4</v>
      </c>
      <c r="C2335" s="2">
        <f>RSI!I2335</f>
        <v>44.022896164196268</v>
      </c>
      <c r="D2335" s="2">
        <f>MACD!E2335</f>
        <v>-6.5584454381599766E-3</v>
      </c>
      <c r="E2335" s="2">
        <f>MACD!F2335</f>
        <v>1.9068149686079179E-2</v>
      </c>
      <c r="F2335" s="2">
        <f>'Moving Avg'!D2335</f>
        <v>1.4240000000000002</v>
      </c>
      <c r="G2335" s="2">
        <f>'Moving Avg'!F2335</f>
        <v>1.4289999999999998</v>
      </c>
      <c r="H2335" s="2">
        <f>'Moving Avg'!G2335</f>
        <v>1.4930000000000003</v>
      </c>
      <c r="I2335" s="2">
        <f>'Moving Avg'!H2335</f>
        <v>1.5258289999999988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25</v>
      </c>
      <c r="N2335" s="8">
        <f t="shared" si="361"/>
        <v>100</v>
      </c>
      <c r="O2335" s="8">
        <f t="shared" si="362"/>
        <v>0</v>
      </c>
      <c r="P2335" s="8">
        <f t="shared" si="363"/>
        <v>16.5</v>
      </c>
      <c r="Q2335" s="9">
        <f t="shared" si="364"/>
        <v>46.225000000000001</v>
      </c>
      <c r="R2335" s="9">
        <f t="shared" si="365"/>
        <v>29.125</v>
      </c>
      <c r="S2335" s="9">
        <f t="shared" si="366"/>
        <v>26.175000000000001</v>
      </c>
      <c r="T2335" s="9">
        <f t="shared" si="367"/>
        <v>35.375</v>
      </c>
      <c r="U2335" s="8">
        <f t="shared" si="368"/>
        <v>33.841666666666661</v>
      </c>
      <c r="V2335" s="8">
        <f t="shared" si="369"/>
        <v>34.224999999999994</v>
      </c>
    </row>
    <row r="2336" spans="1:22" ht="13.5" x14ac:dyDescent="0.25">
      <c r="A2336" s="3">
        <f>RSI!A2336</f>
        <v>45406</v>
      </c>
      <c r="B2336" s="2">
        <f>RSI!B2336</f>
        <v>1.46</v>
      </c>
      <c r="C2336" s="2">
        <f>RSI!I2336</f>
        <v>51.4537403639752</v>
      </c>
      <c r="D2336" s="2">
        <f>MACD!E2336</f>
        <v>-1.9784315638329941E-2</v>
      </c>
      <c r="E2336" s="2">
        <f>MACD!F2336</f>
        <v>1.1297656621197355E-2</v>
      </c>
      <c r="F2336" s="2">
        <f>'Moving Avg'!D2336</f>
        <v>1.4360000000000002</v>
      </c>
      <c r="G2336" s="2">
        <f>'Moving Avg'!F2336</f>
        <v>1.4259999999999997</v>
      </c>
      <c r="H2336" s="2">
        <f>'Moving Avg'!G2336</f>
        <v>1.4918000000000005</v>
      </c>
      <c r="I2336" s="2">
        <f>'Moving Avg'!H2336</f>
        <v>1.5242199999999988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  <c r="M2336" s="8">
        <f t="shared" si="360"/>
        <v>25</v>
      </c>
      <c r="N2336" s="8">
        <f t="shared" si="361"/>
        <v>100</v>
      </c>
      <c r="O2336" s="8">
        <f t="shared" si="362"/>
        <v>0</v>
      </c>
      <c r="P2336" s="8">
        <f t="shared" si="363"/>
        <v>16.5</v>
      </c>
      <c r="Q2336" s="9">
        <f t="shared" si="364"/>
        <v>46.225000000000001</v>
      </c>
      <c r="R2336" s="9">
        <f t="shared" si="365"/>
        <v>29.125</v>
      </c>
      <c r="S2336" s="9">
        <f t="shared" si="366"/>
        <v>26.175000000000001</v>
      </c>
      <c r="T2336" s="9">
        <f t="shared" si="367"/>
        <v>35.375</v>
      </c>
      <c r="U2336" s="8">
        <f t="shared" si="368"/>
        <v>33.841666666666661</v>
      </c>
      <c r="V2336" s="8">
        <f t="shared" si="369"/>
        <v>34.224999999999994</v>
      </c>
    </row>
    <row r="2337" spans="1:22" ht="13.5" x14ac:dyDescent="0.25">
      <c r="A2337" s="3">
        <f>RSI!A2337</f>
        <v>45407</v>
      </c>
      <c r="B2337" s="2">
        <f>RSI!B2337</f>
        <v>1.4</v>
      </c>
      <c r="C2337" s="2">
        <f>RSI!I2337</f>
        <v>45.017998758485056</v>
      </c>
      <c r="D2337" s="2">
        <f>MACD!E2337</f>
        <v>-2.6616159064237088E-2</v>
      </c>
      <c r="E2337" s="2">
        <f>MACD!F2337</f>
        <v>3.7148934841104665E-3</v>
      </c>
      <c r="F2337" s="2">
        <f>'Moving Avg'!D2337</f>
        <v>1.4239999999999999</v>
      </c>
      <c r="G2337" s="2">
        <f>'Moving Avg'!F2337</f>
        <v>1.4209999999999998</v>
      </c>
      <c r="H2337" s="2">
        <f>'Moving Avg'!G2337</f>
        <v>1.4894000000000005</v>
      </c>
      <c r="I2337" s="2">
        <f>'Moving Avg'!H2337</f>
        <v>1.5223109999999989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  <c r="M2337" s="8">
        <f t="shared" si="360"/>
        <v>25</v>
      </c>
      <c r="N2337" s="8">
        <f t="shared" si="361"/>
        <v>100</v>
      </c>
      <c r="O2337" s="8">
        <f t="shared" si="362"/>
        <v>0</v>
      </c>
      <c r="P2337" s="8">
        <f t="shared" si="363"/>
        <v>33</v>
      </c>
      <c r="Q2337" s="9">
        <f t="shared" si="364"/>
        <v>48.7</v>
      </c>
      <c r="R2337" s="9">
        <f t="shared" si="365"/>
        <v>33.25</v>
      </c>
      <c r="S2337" s="9">
        <f t="shared" si="366"/>
        <v>33.6</v>
      </c>
      <c r="T2337" s="9">
        <f t="shared" si="367"/>
        <v>39.5</v>
      </c>
      <c r="U2337" s="8">
        <f t="shared" si="368"/>
        <v>38.516666666666673</v>
      </c>
      <c r="V2337" s="8">
        <f t="shared" si="369"/>
        <v>38.762500000000003</v>
      </c>
    </row>
    <row r="2338" spans="1:22" ht="13.5" x14ac:dyDescent="0.25">
      <c r="A2338" s="3">
        <f>RSI!A2338</f>
        <v>45408</v>
      </c>
      <c r="B2338" s="2">
        <f>RSI!B2338</f>
        <v>1.46</v>
      </c>
      <c r="C2338" s="2">
        <f>RSI!I2338</f>
        <v>51.544883898194712</v>
      </c>
      <c r="D2338" s="2">
        <f>MACD!E2338</f>
        <v>-2.7334940562435461E-2</v>
      </c>
      <c r="E2338" s="2">
        <f>MACD!F2338</f>
        <v>-2.4950733251987191E-3</v>
      </c>
      <c r="F2338" s="2">
        <f>'Moving Avg'!D2338</f>
        <v>1.4239999999999999</v>
      </c>
      <c r="G2338" s="2">
        <f>'Moving Avg'!F2338</f>
        <v>1.4219999999999999</v>
      </c>
      <c r="H2338" s="2">
        <f>'Moving Avg'!G2338</f>
        <v>1.4882000000000002</v>
      </c>
      <c r="I2338" s="2">
        <f>'Moving Avg'!H2338</f>
        <v>1.5207019999999989</v>
      </c>
      <c r="J2338" s="6" t="str">
        <f>OBV!F2338</f>
        <v>BEARISH</v>
      </c>
      <c r="K2338" s="6" t="str">
        <f>OBV!G2338</f>
        <v>STRONG</v>
      </c>
      <c r="L2338" s="6" t="str">
        <f>OBV!H2338</f>
        <v>NEUTRAL</v>
      </c>
      <c r="M2338" s="8">
        <f t="shared" si="360"/>
        <v>25</v>
      </c>
      <c r="N2338" s="8">
        <f t="shared" si="361"/>
        <v>100</v>
      </c>
      <c r="O2338" s="8">
        <f t="shared" si="362"/>
        <v>0</v>
      </c>
      <c r="P2338" s="8">
        <f t="shared" si="363"/>
        <v>33</v>
      </c>
      <c r="Q2338" s="9">
        <f t="shared" si="364"/>
        <v>48.7</v>
      </c>
      <c r="R2338" s="9">
        <f t="shared" si="365"/>
        <v>33.25</v>
      </c>
      <c r="S2338" s="9">
        <f t="shared" si="366"/>
        <v>33.6</v>
      </c>
      <c r="T2338" s="9">
        <f t="shared" si="367"/>
        <v>39.5</v>
      </c>
      <c r="U2338" s="8">
        <f t="shared" si="368"/>
        <v>38.516666666666673</v>
      </c>
      <c r="V2338" s="8">
        <f t="shared" si="369"/>
        <v>38.762500000000003</v>
      </c>
    </row>
    <row r="2339" spans="1:22" ht="13.5" x14ac:dyDescent="0.25">
      <c r="A2339" s="3">
        <f>RSI!A2339</f>
        <v>45411</v>
      </c>
      <c r="B2339" s="2">
        <f>RSI!B2339</f>
        <v>1.46</v>
      </c>
      <c r="C2339" s="2">
        <f>RSI!I2339</f>
        <v>51.544883898194712</v>
      </c>
      <c r="D2339" s="2">
        <f>MACD!E2339</f>
        <v>-2.0350111929258174E-2</v>
      </c>
      <c r="E2339" s="2">
        <f>MACD!F2339</f>
        <v>-6.0660810460106103E-3</v>
      </c>
      <c r="F2339" s="2">
        <f>'Moving Avg'!D2339</f>
        <v>1.4359999999999999</v>
      </c>
      <c r="G2339" s="2">
        <f>'Moving Avg'!F2339</f>
        <v>1.4209999999999998</v>
      </c>
      <c r="H2339" s="2">
        <f>'Moving Avg'!G2339</f>
        <v>1.4870000000000001</v>
      </c>
      <c r="I2339" s="2">
        <f>'Moving Avg'!H2339</f>
        <v>1.5190929999999991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  <c r="M2339" s="8">
        <f t="shared" si="360"/>
        <v>25</v>
      </c>
      <c r="N2339" s="8">
        <f t="shared" si="361"/>
        <v>45</v>
      </c>
      <c r="O2339" s="8">
        <f t="shared" si="362"/>
        <v>0</v>
      </c>
      <c r="P2339" s="8">
        <f t="shared" si="363"/>
        <v>16.5</v>
      </c>
      <c r="Q2339" s="9">
        <f t="shared" si="364"/>
        <v>26.975000000000001</v>
      </c>
      <c r="R2339" s="9">
        <f t="shared" si="365"/>
        <v>18.125</v>
      </c>
      <c r="S2339" s="9">
        <f t="shared" si="366"/>
        <v>17.925000000000001</v>
      </c>
      <c r="T2339" s="9">
        <f t="shared" si="367"/>
        <v>21.625</v>
      </c>
      <c r="U2339" s="8">
        <f t="shared" si="368"/>
        <v>21.008333333333336</v>
      </c>
      <c r="V2339" s="8">
        <f t="shared" si="369"/>
        <v>21.162500000000001</v>
      </c>
    </row>
    <row r="2340" spans="1:22" ht="13.5" x14ac:dyDescent="0.25">
      <c r="A2340" s="3">
        <f>RSI!A2340</f>
        <v>45412</v>
      </c>
      <c r="B2340" s="2">
        <f>RSI!B2340</f>
        <v>1.46</v>
      </c>
      <c r="C2340" s="2">
        <f>RSI!I2340</f>
        <v>51.544883898194712</v>
      </c>
      <c r="D2340" s="2">
        <f>MACD!E2340</f>
        <v>-1.6070259160481104E-2</v>
      </c>
      <c r="E2340" s="2">
        <f>MACD!F2340</f>
        <v>-8.0669166689047098E-3</v>
      </c>
      <c r="F2340" s="2">
        <f>'Moving Avg'!D2340</f>
        <v>1.448</v>
      </c>
      <c r="G2340" s="2">
        <f>'Moving Avg'!F2340</f>
        <v>1.419</v>
      </c>
      <c r="H2340" s="2">
        <f>'Moving Avg'!G2340</f>
        <v>1.4858000000000002</v>
      </c>
      <c r="I2340" s="2">
        <f>'Moving Avg'!H2340</f>
        <v>1.5178589999999994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  <c r="M2340" s="8">
        <f t="shared" si="360"/>
        <v>25</v>
      </c>
      <c r="N2340" s="8">
        <f t="shared" si="361"/>
        <v>45</v>
      </c>
      <c r="O2340" s="8">
        <f t="shared" si="362"/>
        <v>0</v>
      </c>
      <c r="P2340" s="8">
        <f t="shared" si="363"/>
        <v>16.5</v>
      </c>
      <c r="Q2340" s="9">
        <f t="shared" si="364"/>
        <v>26.975000000000001</v>
      </c>
      <c r="R2340" s="9">
        <f t="shared" si="365"/>
        <v>18.125</v>
      </c>
      <c r="S2340" s="9">
        <f t="shared" si="366"/>
        <v>17.925000000000001</v>
      </c>
      <c r="T2340" s="9">
        <f t="shared" si="367"/>
        <v>21.625</v>
      </c>
      <c r="U2340" s="8">
        <f t="shared" si="368"/>
        <v>21.008333333333336</v>
      </c>
      <c r="V2340" s="8">
        <f t="shared" si="369"/>
        <v>21.162500000000001</v>
      </c>
    </row>
    <row r="2341" spans="1:22" ht="13.5" x14ac:dyDescent="0.25">
      <c r="A2341" s="3">
        <f>RSI!A2341</f>
        <v>45414</v>
      </c>
      <c r="B2341" s="2">
        <f>RSI!B2341</f>
        <v>1.4</v>
      </c>
      <c r="C2341" s="2">
        <f>RSI!I2341</f>
        <v>44.889351415304006</v>
      </c>
      <c r="D2341" s="2">
        <f>MACD!E2341</f>
        <v>-1.7320286089097525E-2</v>
      </c>
      <c r="E2341" s="2">
        <f>MACD!F2341</f>
        <v>-9.9175905529432732E-3</v>
      </c>
      <c r="F2341" s="2">
        <f>'Moving Avg'!D2341</f>
        <v>1.4359999999999999</v>
      </c>
      <c r="G2341" s="2">
        <f>'Moving Avg'!F2341</f>
        <v>1.417</v>
      </c>
      <c r="H2341" s="2">
        <f>'Moving Avg'!G2341</f>
        <v>1.4834000000000001</v>
      </c>
      <c r="I2341" s="2">
        <f>'Moving Avg'!H2341</f>
        <v>1.5165124999999995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  <c r="M2341" s="8">
        <f t="shared" si="360"/>
        <v>25</v>
      </c>
      <c r="N2341" s="8">
        <f t="shared" si="361"/>
        <v>45</v>
      </c>
      <c r="O2341" s="8">
        <f t="shared" si="362"/>
        <v>0</v>
      </c>
      <c r="P2341" s="8">
        <f t="shared" si="363"/>
        <v>16.5</v>
      </c>
      <c r="Q2341" s="9">
        <f t="shared" si="364"/>
        <v>26.975000000000001</v>
      </c>
      <c r="R2341" s="9">
        <f t="shared" si="365"/>
        <v>18.125</v>
      </c>
      <c r="S2341" s="9">
        <f t="shared" si="366"/>
        <v>17.925000000000001</v>
      </c>
      <c r="T2341" s="9">
        <f t="shared" si="367"/>
        <v>21.625</v>
      </c>
      <c r="U2341" s="8">
        <f t="shared" si="368"/>
        <v>21.008333333333336</v>
      </c>
      <c r="V2341" s="8">
        <f t="shared" si="369"/>
        <v>21.162500000000001</v>
      </c>
    </row>
    <row r="2342" spans="1:22" ht="13.5" x14ac:dyDescent="0.25">
      <c r="A2342" s="3">
        <f>RSI!A2342</f>
        <v>45415</v>
      </c>
      <c r="B2342" s="2">
        <f>RSI!B2342</f>
        <v>1.41</v>
      </c>
      <c r="C2342" s="2">
        <f>RSI!I2342</f>
        <v>46.137642960601781</v>
      </c>
      <c r="D2342" s="2">
        <f>MACD!E2342</f>
        <v>-9.6122412486789877E-3</v>
      </c>
      <c r="E2342" s="2">
        <f>MACD!F2342</f>
        <v>-9.8565206920904168E-3</v>
      </c>
      <c r="F2342" s="2">
        <f>'Moving Avg'!D2342</f>
        <v>1.4379999999999999</v>
      </c>
      <c r="G2342" s="2">
        <f>'Moving Avg'!F2342</f>
        <v>1.4184999999999999</v>
      </c>
      <c r="H2342" s="2">
        <f>'Moving Avg'!G2342</f>
        <v>1.4811999999999999</v>
      </c>
      <c r="I2342" s="2">
        <f>'Moving Avg'!H2342</f>
        <v>1.5149814999999998</v>
      </c>
      <c r="J2342" s="6" t="str">
        <f>OBV!F2342</f>
        <v>BULLISH</v>
      </c>
      <c r="K2342" s="6" t="str">
        <f>OBV!G2342</f>
        <v>WEAK</v>
      </c>
      <c r="L2342" s="6" t="str">
        <f>OBV!H2342</f>
        <v>CONFIRMED BULLISH</v>
      </c>
      <c r="M2342" s="8">
        <f t="shared" si="360"/>
        <v>25</v>
      </c>
      <c r="N2342" s="8">
        <f t="shared" si="361"/>
        <v>0</v>
      </c>
      <c r="O2342" s="8">
        <f t="shared" si="362"/>
        <v>0</v>
      </c>
      <c r="P2342" s="8">
        <f t="shared" si="363"/>
        <v>67</v>
      </c>
      <c r="Q2342" s="9">
        <f t="shared" si="364"/>
        <v>18.799999999999997</v>
      </c>
      <c r="R2342" s="9">
        <f t="shared" si="365"/>
        <v>21.75</v>
      </c>
      <c r="S2342" s="9">
        <f t="shared" si="366"/>
        <v>33.900000000000006</v>
      </c>
      <c r="T2342" s="9">
        <f t="shared" si="367"/>
        <v>23</v>
      </c>
      <c r="U2342" s="8">
        <f t="shared" si="368"/>
        <v>24.816666666666666</v>
      </c>
      <c r="V2342" s="8">
        <f t="shared" si="369"/>
        <v>24.362500000000001</v>
      </c>
    </row>
    <row r="2343" spans="1:22" ht="13.5" x14ac:dyDescent="0.25">
      <c r="A2343" s="3">
        <f>RSI!A2343</f>
        <v>45418</v>
      </c>
      <c r="B2343" s="2">
        <f>RSI!B2343</f>
        <v>1.41</v>
      </c>
      <c r="C2343" s="2">
        <f>RSI!I2343</f>
        <v>46.137642960601781</v>
      </c>
      <c r="D2343" s="2">
        <f>MACD!E2343</f>
        <v>-2.893832997653778E-3</v>
      </c>
      <c r="E2343" s="2">
        <f>MACD!F2343</f>
        <v>-8.4639831532030904E-3</v>
      </c>
      <c r="F2343" s="2">
        <f>'Moving Avg'!D2343</f>
        <v>1.4280000000000002</v>
      </c>
      <c r="G2343" s="2">
        <f>'Moving Avg'!F2343</f>
        <v>1.4225000000000001</v>
      </c>
      <c r="H2343" s="2">
        <f>'Moving Avg'!G2343</f>
        <v>1.4789999999999999</v>
      </c>
      <c r="I2343" s="2">
        <f>'Moving Avg'!H2343</f>
        <v>1.5137320000000003</v>
      </c>
      <c r="J2343" s="6" t="str">
        <f>OBV!F2343</f>
        <v>BULLISH</v>
      </c>
      <c r="K2343" s="6" t="str">
        <f>OBV!G2343</f>
        <v>WEAK</v>
      </c>
      <c r="L2343" s="6" t="str">
        <f>OBV!H2343</f>
        <v>BULLISH DIVERGENCE</v>
      </c>
      <c r="M2343" s="8">
        <f t="shared" si="360"/>
        <v>25</v>
      </c>
      <c r="N2343" s="8">
        <f t="shared" si="361"/>
        <v>0</v>
      </c>
      <c r="O2343" s="8">
        <f t="shared" si="362"/>
        <v>0</v>
      </c>
      <c r="P2343" s="8">
        <f t="shared" si="363"/>
        <v>50</v>
      </c>
      <c r="Q2343" s="9">
        <f t="shared" si="364"/>
        <v>16.25</v>
      </c>
      <c r="R2343" s="9">
        <f t="shared" si="365"/>
        <v>17.5</v>
      </c>
      <c r="S2343" s="9">
        <f t="shared" si="366"/>
        <v>26.25</v>
      </c>
      <c r="T2343" s="9">
        <f t="shared" si="367"/>
        <v>18.75</v>
      </c>
      <c r="U2343" s="8">
        <f t="shared" si="368"/>
        <v>20</v>
      </c>
      <c r="V2343" s="8">
        <f t="shared" si="369"/>
        <v>19.6875</v>
      </c>
    </row>
    <row r="2344" spans="1:22" ht="13.5" x14ac:dyDescent="0.25">
      <c r="A2344" s="3">
        <f>RSI!A2344</f>
        <v>45419</v>
      </c>
      <c r="B2344" s="2">
        <f>RSI!B2344</f>
        <v>1.41</v>
      </c>
      <c r="C2344" s="2">
        <f>RSI!I2344</f>
        <v>46.137642960601774</v>
      </c>
      <c r="D2344" s="2">
        <f>MACD!E2344</f>
        <v>-6.2581133366208519E-3</v>
      </c>
      <c r="E2344" s="2">
        <f>MACD!F2344</f>
        <v>-8.0228091898866434E-3</v>
      </c>
      <c r="F2344" s="2">
        <f>'Moving Avg'!D2344</f>
        <v>1.4179999999999999</v>
      </c>
      <c r="G2344" s="2">
        <f>'Moving Avg'!F2344</f>
        <v>1.4240000000000002</v>
      </c>
      <c r="H2344" s="2">
        <f>'Moving Avg'!G2344</f>
        <v>1.4775999999999996</v>
      </c>
      <c r="I2344" s="2">
        <f>'Moving Avg'!H2344</f>
        <v>1.5128105000000005</v>
      </c>
      <c r="J2344" s="6" t="str">
        <f>OBV!F2344</f>
        <v>BULLISH</v>
      </c>
      <c r="K2344" s="6" t="str">
        <f>OBV!G2344</f>
        <v>WEAK</v>
      </c>
      <c r="L2344" s="6" t="str">
        <f>OBV!H2344</f>
        <v>BULLISH DIVERGENCE</v>
      </c>
      <c r="M2344" s="8">
        <f t="shared" si="360"/>
        <v>25</v>
      </c>
      <c r="N2344" s="8">
        <f t="shared" si="361"/>
        <v>0</v>
      </c>
      <c r="O2344" s="8">
        <f t="shared" si="362"/>
        <v>0</v>
      </c>
      <c r="P2344" s="8">
        <f t="shared" si="363"/>
        <v>50</v>
      </c>
      <c r="Q2344" s="9">
        <f t="shared" si="364"/>
        <v>16.25</v>
      </c>
      <c r="R2344" s="9">
        <f t="shared" si="365"/>
        <v>17.5</v>
      </c>
      <c r="S2344" s="9">
        <f t="shared" si="366"/>
        <v>26.25</v>
      </c>
      <c r="T2344" s="9">
        <f t="shared" si="367"/>
        <v>18.75</v>
      </c>
      <c r="U2344" s="8">
        <f t="shared" si="368"/>
        <v>20</v>
      </c>
      <c r="V2344" s="8">
        <f t="shared" si="369"/>
        <v>19.6875</v>
      </c>
    </row>
    <row r="2345" spans="1:22" ht="13.5" x14ac:dyDescent="0.25">
      <c r="A2345" s="3">
        <f>RSI!A2345</f>
        <v>45420</v>
      </c>
      <c r="B2345" s="2">
        <f>RSI!B2345</f>
        <v>1.41</v>
      </c>
      <c r="C2345" s="2">
        <f>RSI!I2345</f>
        <v>46.137642960601767</v>
      </c>
      <c r="D2345" s="2">
        <f>MACD!E2345</f>
        <v>-8.9365880940837084E-3</v>
      </c>
      <c r="E2345" s="2">
        <f>MACD!F2345</f>
        <v>-8.2055649707260571E-3</v>
      </c>
      <c r="F2345" s="2">
        <f>'Moving Avg'!D2345</f>
        <v>1.4079999999999999</v>
      </c>
      <c r="G2345" s="2">
        <f>'Moving Avg'!F2345</f>
        <v>1.4235000000000002</v>
      </c>
      <c r="H2345" s="2">
        <f>'Moving Avg'!G2345</f>
        <v>1.4757999999999996</v>
      </c>
      <c r="I2345" s="2">
        <f>'Moving Avg'!H2345</f>
        <v>1.5119830000000007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  <c r="M2345" s="8">
        <f t="shared" si="360"/>
        <v>25</v>
      </c>
      <c r="N2345" s="8">
        <f t="shared" si="361"/>
        <v>45</v>
      </c>
      <c r="O2345" s="8">
        <f t="shared" si="362"/>
        <v>0</v>
      </c>
      <c r="P2345" s="8">
        <f t="shared" si="363"/>
        <v>50</v>
      </c>
      <c r="Q2345" s="9">
        <f t="shared" si="364"/>
        <v>32</v>
      </c>
      <c r="R2345" s="9">
        <f t="shared" si="365"/>
        <v>26.5</v>
      </c>
      <c r="S2345" s="9">
        <f t="shared" si="366"/>
        <v>33</v>
      </c>
      <c r="T2345" s="9">
        <f t="shared" si="367"/>
        <v>30</v>
      </c>
      <c r="U2345" s="8">
        <f t="shared" si="368"/>
        <v>30.5</v>
      </c>
      <c r="V2345" s="8">
        <f t="shared" si="369"/>
        <v>30.375</v>
      </c>
    </row>
    <row r="2346" spans="1:22" ht="13.5" x14ac:dyDescent="0.25">
      <c r="A2346" s="3">
        <f>RSI!A2346</f>
        <v>45421</v>
      </c>
      <c r="B2346" s="2">
        <f>RSI!B2346</f>
        <v>1.35</v>
      </c>
      <c r="C2346" s="2">
        <f>RSI!I2346</f>
        <v>39.007217244664432</v>
      </c>
      <c r="D2346" s="2">
        <f>MACD!E2346</f>
        <v>2.627986817807848E-3</v>
      </c>
      <c r="E2346" s="2">
        <f>MACD!F2346</f>
        <v>-6.0388546130192766E-3</v>
      </c>
      <c r="F2346" s="2">
        <f>'Moving Avg'!D2346</f>
        <v>1.3980000000000001</v>
      </c>
      <c r="G2346" s="2">
        <f>'Moving Avg'!F2346</f>
        <v>1.4230000000000003</v>
      </c>
      <c r="H2346" s="2">
        <f>'Moving Avg'!G2346</f>
        <v>1.4715999999999996</v>
      </c>
      <c r="I2346" s="2">
        <f>'Moving Avg'!H2346</f>
        <v>1.5111835000000007</v>
      </c>
      <c r="J2346" s="6" t="str">
        <f>OBV!F2346</f>
        <v>BULLISH</v>
      </c>
      <c r="K2346" s="6" t="str">
        <f>OBV!G2346</f>
        <v>WEAK</v>
      </c>
      <c r="L2346" s="6" t="str">
        <f>OBV!H2346</f>
        <v>BULLISH DIVERGENCE</v>
      </c>
      <c r="M2346" s="8">
        <f t="shared" si="360"/>
        <v>25</v>
      </c>
      <c r="N2346" s="8">
        <f t="shared" si="361"/>
        <v>0</v>
      </c>
      <c r="O2346" s="8">
        <f t="shared" si="362"/>
        <v>0</v>
      </c>
      <c r="P2346" s="8">
        <f t="shared" si="363"/>
        <v>50</v>
      </c>
      <c r="Q2346" s="9">
        <f t="shared" si="364"/>
        <v>16.25</v>
      </c>
      <c r="R2346" s="9">
        <f t="shared" si="365"/>
        <v>17.5</v>
      </c>
      <c r="S2346" s="9">
        <f t="shared" si="366"/>
        <v>26.25</v>
      </c>
      <c r="T2346" s="9">
        <f t="shared" si="367"/>
        <v>18.75</v>
      </c>
      <c r="U2346" s="8">
        <f t="shared" si="368"/>
        <v>20</v>
      </c>
      <c r="V2346" s="8">
        <f t="shared" si="369"/>
        <v>19.6875</v>
      </c>
    </row>
    <row r="2347" spans="1:22" ht="13.5" x14ac:dyDescent="0.25">
      <c r="A2347" s="3">
        <f>RSI!A2347</f>
        <v>45422</v>
      </c>
      <c r="B2347" s="2">
        <f>RSI!B2347</f>
        <v>1.31</v>
      </c>
      <c r="C2347" s="2">
        <f>RSI!I2347</f>
        <v>35.111375364117094</v>
      </c>
      <c r="D2347" s="2">
        <f>MACD!E2347</f>
        <v>6.6443576254970882E-3</v>
      </c>
      <c r="E2347" s="2">
        <f>MACD!F2347</f>
        <v>-3.5022121653160041E-3</v>
      </c>
      <c r="F2347" s="2">
        <f>'Moving Avg'!D2347</f>
        <v>1.3780000000000001</v>
      </c>
      <c r="G2347" s="2">
        <f>'Moving Avg'!F2347</f>
        <v>1.4205000000000001</v>
      </c>
      <c r="H2347" s="2">
        <f>'Moving Avg'!G2347</f>
        <v>1.4659999999999997</v>
      </c>
      <c r="I2347" s="2">
        <f>'Moving Avg'!H2347</f>
        <v>1.5099500000000008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  <c r="M2347" s="8">
        <f t="shared" si="360"/>
        <v>25</v>
      </c>
      <c r="N2347" s="8">
        <f t="shared" si="361"/>
        <v>0</v>
      </c>
      <c r="O2347" s="8">
        <f t="shared" si="362"/>
        <v>0</v>
      </c>
      <c r="P2347" s="8">
        <f t="shared" si="363"/>
        <v>33</v>
      </c>
      <c r="Q2347" s="9">
        <f t="shared" si="364"/>
        <v>13.7</v>
      </c>
      <c r="R2347" s="9">
        <f t="shared" si="365"/>
        <v>13.25</v>
      </c>
      <c r="S2347" s="9">
        <f t="shared" si="366"/>
        <v>18.600000000000001</v>
      </c>
      <c r="T2347" s="9">
        <f t="shared" si="367"/>
        <v>14.5</v>
      </c>
      <c r="U2347" s="8">
        <f t="shared" si="368"/>
        <v>15.183333333333332</v>
      </c>
      <c r="V2347" s="8">
        <f t="shared" si="369"/>
        <v>15.012499999999999</v>
      </c>
    </row>
    <row r="2348" spans="1:22" ht="13.5" x14ac:dyDescent="0.25">
      <c r="A2348" s="3">
        <f>RSI!A2348</f>
        <v>45425</v>
      </c>
      <c r="B2348" s="2">
        <f>RSI!B2348</f>
        <v>1.36</v>
      </c>
      <c r="C2348" s="2">
        <f>RSI!I2348</f>
        <v>42.801536063943544</v>
      </c>
      <c r="D2348" s="2">
        <f>MACD!E2348</f>
        <v>1.6268074268268151E-2</v>
      </c>
      <c r="E2348" s="2">
        <f>MACD!F2348</f>
        <v>4.5184512140082709E-4</v>
      </c>
      <c r="F2348" s="2">
        <f>'Moving Avg'!D2348</f>
        <v>1.3680000000000001</v>
      </c>
      <c r="G2348" s="2">
        <f>'Moving Avg'!F2348</f>
        <v>1.4175</v>
      </c>
      <c r="H2348" s="2">
        <f>'Moving Avg'!G2348</f>
        <v>1.4613999999999996</v>
      </c>
      <c r="I2348" s="2">
        <f>'Moving Avg'!H2348</f>
        <v>1.5087500000000011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25</v>
      </c>
      <c r="N2348" s="8">
        <f t="shared" si="361"/>
        <v>0</v>
      </c>
      <c r="O2348" s="8">
        <f t="shared" si="362"/>
        <v>0</v>
      </c>
      <c r="P2348" s="8">
        <f t="shared" si="363"/>
        <v>16.5</v>
      </c>
      <c r="Q2348" s="9">
        <f t="shared" si="364"/>
        <v>11.225</v>
      </c>
      <c r="R2348" s="9">
        <f t="shared" si="365"/>
        <v>9.125</v>
      </c>
      <c r="S2348" s="9">
        <f t="shared" si="366"/>
        <v>11.175000000000001</v>
      </c>
      <c r="T2348" s="9">
        <f t="shared" si="367"/>
        <v>10.375</v>
      </c>
      <c r="U2348" s="8">
        <f t="shared" si="368"/>
        <v>10.508333333333335</v>
      </c>
      <c r="V2348" s="8">
        <f t="shared" si="369"/>
        <v>10.475000000000001</v>
      </c>
    </row>
    <row r="2349" spans="1:22" ht="13.5" x14ac:dyDescent="0.25">
      <c r="A2349" s="3">
        <f>RSI!A2349</f>
        <v>45426</v>
      </c>
      <c r="B2349" s="2">
        <f>RSI!B2349</f>
        <v>1.3</v>
      </c>
      <c r="C2349" s="2">
        <f>RSI!I2349</f>
        <v>37.11687949442706</v>
      </c>
      <c r="D2349" s="2">
        <f>MACD!E2349</f>
        <v>2.9206677629205258E-2</v>
      </c>
      <c r="E2349" s="2">
        <f>MACD!F2349</f>
        <v>6.2028116229617134E-3</v>
      </c>
      <c r="F2349" s="2">
        <f>'Moving Avg'!D2349</f>
        <v>1.3460000000000001</v>
      </c>
      <c r="G2349" s="2">
        <f>'Moving Avg'!F2349</f>
        <v>1.409</v>
      </c>
      <c r="H2349" s="2">
        <f>'Moving Avg'!G2349</f>
        <v>1.4555999999999998</v>
      </c>
      <c r="I2349" s="2">
        <f>'Moving Avg'!H2349</f>
        <v>1.5071000000000012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  <c r="M2349" s="8">
        <f t="shared" si="360"/>
        <v>25</v>
      </c>
      <c r="N2349" s="8">
        <f t="shared" si="361"/>
        <v>0</v>
      </c>
      <c r="O2349" s="8">
        <f t="shared" si="362"/>
        <v>0</v>
      </c>
      <c r="P2349" s="8">
        <f t="shared" si="363"/>
        <v>33</v>
      </c>
      <c r="Q2349" s="9">
        <f t="shared" si="364"/>
        <v>13.7</v>
      </c>
      <c r="R2349" s="9">
        <f t="shared" si="365"/>
        <v>13.25</v>
      </c>
      <c r="S2349" s="9">
        <f t="shared" si="366"/>
        <v>18.600000000000001</v>
      </c>
      <c r="T2349" s="9">
        <f t="shared" si="367"/>
        <v>14.5</v>
      </c>
      <c r="U2349" s="8">
        <f t="shared" si="368"/>
        <v>15.183333333333332</v>
      </c>
      <c r="V2349" s="8">
        <f t="shared" si="369"/>
        <v>15.012499999999999</v>
      </c>
    </row>
    <row r="2350" spans="1:22" ht="13.5" x14ac:dyDescent="0.25">
      <c r="A2350" s="3">
        <f>RSI!A2350</f>
        <v>45427</v>
      </c>
      <c r="B2350" s="2">
        <f>RSI!B2350</f>
        <v>1.27</v>
      </c>
      <c r="C2350" s="2">
        <f>RSI!I2350</f>
        <v>34.639613705074268</v>
      </c>
      <c r="D2350" s="2">
        <f>MACD!E2350</f>
        <v>4.3056504448979904E-2</v>
      </c>
      <c r="E2350" s="2">
        <f>MACD!F2350</f>
        <v>1.3573550188165352E-2</v>
      </c>
      <c r="F2350" s="2">
        <f>'Moving Avg'!D2350</f>
        <v>1.3180000000000001</v>
      </c>
      <c r="G2350" s="2">
        <f>'Moving Avg'!F2350</f>
        <v>1.3995000000000002</v>
      </c>
      <c r="H2350" s="2">
        <f>'Moving Avg'!G2350</f>
        <v>1.4491999999999996</v>
      </c>
      <c r="I2350" s="2">
        <f>'Moving Avg'!H2350</f>
        <v>1.5053000000000012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  <c r="M2350" s="8">
        <f t="shared" si="360"/>
        <v>25</v>
      </c>
      <c r="N2350" s="8">
        <f t="shared" si="361"/>
        <v>0</v>
      </c>
      <c r="O2350" s="8">
        <f t="shared" si="362"/>
        <v>0</v>
      </c>
      <c r="P2350" s="8">
        <f t="shared" si="363"/>
        <v>33</v>
      </c>
      <c r="Q2350" s="9">
        <f t="shared" si="364"/>
        <v>13.7</v>
      </c>
      <c r="R2350" s="9">
        <f t="shared" si="365"/>
        <v>13.25</v>
      </c>
      <c r="S2350" s="9">
        <f t="shared" si="366"/>
        <v>18.600000000000001</v>
      </c>
      <c r="T2350" s="9">
        <f t="shared" si="367"/>
        <v>14.5</v>
      </c>
      <c r="U2350" s="8">
        <f t="shared" si="368"/>
        <v>15.183333333333332</v>
      </c>
      <c r="V2350" s="8">
        <f t="shared" si="369"/>
        <v>15.012499999999999</v>
      </c>
    </row>
    <row r="2351" spans="1:22" ht="13.5" x14ac:dyDescent="0.25">
      <c r="A2351" s="3">
        <f>RSI!A2351</f>
        <v>45428</v>
      </c>
      <c r="B2351" s="2">
        <f>RSI!B2351</f>
        <v>1.32</v>
      </c>
      <c r="C2351" s="2">
        <f>RSI!I2351</f>
        <v>41.631769675435649</v>
      </c>
      <c r="D2351" s="2">
        <f>MACD!E2351</f>
        <v>4.2647605183003146E-2</v>
      </c>
      <c r="E2351" s="2">
        <f>MACD!F2351</f>
        <v>1.9388361187132913E-2</v>
      </c>
      <c r="F2351" s="2">
        <f>'Moving Avg'!D2351</f>
        <v>1.3120000000000001</v>
      </c>
      <c r="G2351" s="2">
        <f>'Moving Avg'!F2351</f>
        <v>1.3955</v>
      </c>
      <c r="H2351" s="2">
        <f>'Moving Avg'!G2351</f>
        <v>1.4437999999999993</v>
      </c>
      <c r="I2351" s="2">
        <f>'Moving Avg'!H2351</f>
        <v>1.503400000000001</v>
      </c>
      <c r="J2351" s="6" t="str">
        <f>OBV!F2351</f>
        <v>BEARISH</v>
      </c>
      <c r="K2351" s="6" t="str">
        <f>OBV!G2351</f>
        <v>STRONG</v>
      </c>
      <c r="L2351" s="6" t="str">
        <f>OBV!H2351</f>
        <v>CONFIRMED BEARISH</v>
      </c>
      <c r="M2351" s="8">
        <f t="shared" si="360"/>
        <v>25</v>
      </c>
      <c r="N2351" s="8">
        <f t="shared" si="361"/>
        <v>0</v>
      </c>
      <c r="O2351" s="8">
        <f t="shared" si="362"/>
        <v>0</v>
      </c>
      <c r="P2351" s="8">
        <f t="shared" si="363"/>
        <v>33</v>
      </c>
      <c r="Q2351" s="9">
        <f t="shared" si="364"/>
        <v>13.7</v>
      </c>
      <c r="R2351" s="9">
        <f t="shared" si="365"/>
        <v>13.25</v>
      </c>
      <c r="S2351" s="9">
        <f t="shared" si="366"/>
        <v>18.600000000000001</v>
      </c>
      <c r="T2351" s="9">
        <f t="shared" si="367"/>
        <v>14.5</v>
      </c>
      <c r="U2351" s="8">
        <f t="shared" si="368"/>
        <v>15.183333333333332</v>
      </c>
      <c r="V2351" s="8">
        <f t="shared" si="369"/>
        <v>15.012499999999999</v>
      </c>
    </row>
    <row r="2352" spans="1:22" ht="13.5" x14ac:dyDescent="0.25">
      <c r="A2352" s="3">
        <f>RSI!A2352</f>
        <v>45429</v>
      </c>
      <c r="B2352" s="2">
        <f>RSI!B2352</f>
        <v>1.36</v>
      </c>
      <c r="C2352" s="2">
        <f>RSI!I2352</f>
        <v>46.557368136041219</v>
      </c>
      <c r="D2352" s="2">
        <f>MACD!E2352</f>
        <v>4.1328409402730637E-2</v>
      </c>
      <c r="E2352" s="2">
        <f>MACD!F2352</f>
        <v>2.3776370830252459E-2</v>
      </c>
      <c r="F2352" s="2">
        <f>'Moving Avg'!D2352</f>
        <v>1.3220000000000001</v>
      </c>
      <c r="G2352" s="2">
        <f>'Moving Avg'!F2352</f>
        <v>1.3904999999999998</v>
      </c>
      <c r="H2352" s="2">
        <f>'Moving Avg'!G2352</f>
        <v>1.4391999999999996</v>
      </c>
      <c r="I2352" s="2">
        <f>'Moving Avg'!H2352</f>
        <v>1.5015000000000009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  <c r="M2352" s="8">
        <f t="shared" si="360"/>
        <v>25</v>
      </c>
      <c r="N2352" s="8">
        <f t="shared" si="361"/>
        <v>0</v>
      </c>
      <c r="O2352" s="8">
        <f t="shared" si="362"/>
        <v>0</v>
      </c>
      <c r="P2352" s="8">
        <f t="shared" si="363"/>
        <v>83.5</v>
      </c>
      <c r="Q2352" s="9">
        <f t="shared" si="364"/>
        <v>21.274999999999999</v>
      </c>
      <c r="R2352" s="9">
        <f t="shared" si="365"/>
        <v>25.875</v>
      </c>
      <c r="S2352" s="9">
        <f t="shared" si="366"/>
        <v>41.325000000000003</v>
      </c>
      <c r="T2352" s="9">
        <f t="shared" si="367"/>
        <v>27.125</v>
      </c>
      <c r="U2352" s="8">
        <f t="shared" si="368"/>
        <v>29.491666666666664</v>
      </c>
      <c r="V2352" s="8">
        <f t="shared" si="369"/>
        <v>28.9</v>
      </c>
    </row>
    <row r="2353" spans="1:22" ht="13.5" x14ac:dyDescent="0.25">
      <c r="A2353" s="3">
        <f>RSI!A2353</f>
        <v>45432</v>
      </c>
      <c r="B2353" s="2">
        <f>RSI!B2353</f>
        <v>1.41</v>
      </c>
      <c r="C2353" s="2">
        <f>RSI!I2353</f>
        <v>52.009117835832974</v>
      </c>
      <c r="D2353" s="2">
        <f>MACD!E2353</f>
        <v>3.6689969296788139E-2</v>
      </c>
      <c r="E2353" s="2">
        <f>MACD!F2353</f>
        <v>2.6359090523559597E-2</v>
      </c>
      <c r="F2353" s="2">
        <f>'Moving Avg'!D2353</f>
        <v>1.3320000000000003</v>
      </c>
      <c r="G2353" s="2">
        <f>'Moving Avg'!F2353</f>
        <v>1.3879999999999999</v>
      </c>
      <c r="H2353" s="2">
        <f>'Moving Avg'!G2353</f>
        <v>1.4355999999999995</v>
      </c>
      <c r="I2353" s="2">
        <f>'Moving Avg'!H2353</f>
        <v>1.4998500000000012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  <c r="M2353" s="8">
        <f t="shared" si="360"/>
        <v>25</v>
      </c>
      <c r="N2353" s="8">
        <f t="shared" si="361"/>
        <v>0</v>
      </c>
      <c r="O2353" s="8">
        <f t="shared" si="362"/>
        <v>0</v>
      </c>
      <c r="P2353" s="8">
        <f t="shared" si="363"/>
        <v>83.5</v>
      </c>
      <c r="Q2353" s="9">
        <f t="shared" si="364"/>
        <v>21.274999999999999</v>
      </c>
      <c r="R2353" s="9">
        <f t="shared" si="365"/>
        <v>25.875</v>
      </c>
      <c r="S2353" s="9">
        <f t="shared" si="366"/>
        <v>41.325000000000003</v>
      </c>
      <c r="T2353" s="9">
        <f t="shared" si="367"/>
        <v>27.125</v>
      </c>
      <c r="U2353" s="8">
        <f t="shared" si="368"/>
        <v>29.491666666666664</v>
      </c>
      <c r="V2353" s="8">
        <f t="shared" si="369"/>
        <v>28.9</v>
      </c>
    </row>
    <row r="2354" spans="1:22" ht="13.5" x14ac:dyDescent="0.25">
      <c r="A2354" s="3">
        <f>RSI!A2354</f>
        <v>45433</v>
      </c>
      <c r="B2354" s="2">
        <f>RSI!B2354</f>
        <v>1.4</v>
      </c>
      <c r="C2354" s="2">
        <f>RSI!I2354</f>
        <v>50.890959290293715</v>
      </c>
      <c r="D2354" s="2">
        <f>MACD!E2354</f>
        <v>3.3378485233194422E-2</v>
      </c>
      <c r="E2354" s="2">
        <f>MACD!F2354</f>
        <v>2.7762969465486564E-2</v>
      </c>
      <c r="F2354" s="2">
        <f>'Moving Avg'!D2354</f>
        <v>1.3519999999999999</v>
      </c>
      <c r="G2354" s="2">
        <f>'Moving Avg'!F2354</f>
        <v>1.3879999999999999</v>
      </c>
      <c r="H2354" s="2">
        <f>'Moving Avg'!G2354</f>
        <v>1.4331999999999996</v>
      </c>
      <c r="I2354" s="2">
        <f>'Moving Avg'!H2354</f>
        <v>1.4979000000000011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83.5</v>
      </c>
      <c r="Q2354" s="9">
        <f t="shared" si="364"/>
        <v>21.274999999999999</v>
      </c>
      <c r="R2354" s="9">
        <f t="shared" si="365"/>
        <v>25.875</v>
      </c>
      <c r="S2354" s="9">
        <f t="shared" si="366"/>
        <v>41.325000000000003</v>
      </c>
      <c r="T2354" s="9">
        <f t="shared" si="367"/>
        <v>27.125</v>
      </c>
      <c r="U2354" s="8">
        <f t="shared" si="368"/>
        <v>29.491666666666664</v>
      </c>
      <c r="V2354" s="8">
        <f t="shared" si="369"/>
        <v>28.9</v>
      </c>
    </row>
    <row r="2355" spans="1:22" ht="13.5" x14ac:dyDescent="0.25">
      <c r="A2355" s="3">
        <f>RSI!A2355</f>
        <v>45434</v>
      </c>
      <c r="B2355" s="2">
        <f>RSI!B2355</f>
        <v>1.4</v>
      </c>
      <c r="C2355" s="2">
        <f>RSI!I2355</f>
        <v>50.890959290293708</v>
      </c>
      <c r="D2355" s="2">
        <f>MACD!E2355</f>
        <v>3.051759617786387E-2</v>
      </c>
      <c r="E2355" s="2">
        <f>MACD!F2355</f>
        <v>2.8313894807962026E-2</v>
      </c>
      <c r="F2355" s="2">
        <f>'Moving Avg'!D2355</f>
        <v>1.3780000000000001</v>
      </c>
      <c r="G2355" s="2">
        <f>'Moving Avg'!F2355</f>
        <v>1.3879999999999999</v>
      </c>
      <c r="H2355" s="2">
        <f>'Moving Avg'!G2355</f>
        <v>1.4307999999999996</v>
      </c>
      <c r="I2355" s="2">
        <f>'Moving Avg'!H2355</f>
        <v>1.4958000000000009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83.5</v>
      </c>
      <c r="Q2355" s="9">
        <f t="shared" si="364"/>
        <v>21.274999999999999</v>
      </c>
      <c r="R2355" s="9">
        <f t="shared" si="365"/>
        <v>25.875</v>
      </c>
      <c r="S2355" s="9">
        <f t="shared" si="366"/>
        <v>41.325000000000003</v>
      </c>
      <c r="T2355" s="9">
        <f t="shared" si="367"/>
        <v>27.125</v>
      </c>
      <c r="U2355" s="8">
        <f t="shared" si="368"/>
        <v>29.491666666666664</v>
      </c>
      <c r="V2355" s="8">
        <f t="shared" si="369"/>
        <v>28.9</v>
      </c>
    </row>
    <row r="2356" spans="1:22" ht="13.5" x14ac:dyDescent="0.25">
      <c r="A2356" s="3">
        <f>RSI!A2356</f>
        <v>45435</v>
      </c>
      <c r="B2356" s="2">
        <f>RSI!B2356</f>
        <v>1.4</v>
      </c>
      <c r="C2356" s="2">
        <f>RSI!I2356</f>
        <v>50.890959290293708</v>
      </c>
      <c r="D2356" s="2">
        <f>MACD!E2356</f>
        <v>1.8811570893170426E-2</v>
      </c>
      <c r="E2356" s="2">
        <f>MACD!F2356</f>
        <v>2.6413430025003709E-2</v>
      </c>
      <c r="F2356" s="2">
        <f>'Moving Avg'!D2356</f>
        <v>1.3940000000000001</v>
      </c>
      <c r="G2356" s="2">
        <f>'Moving Avg'!F2356</f>
        <v>1.3849999999999998</v>
      </c>
      <c r="H2356" s="2">
        <f>'Moving Avg'!G2356</f>
        <v>1.4283999999999997</v>
      </c>
      <c r="I2356" s="2">
        <f>'Moving Avg'!H2356</f>
        <v>1.4937000000000007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  <c r="M2356" s="8">
        <f t="shared" si="360"/>
        <v>25</v>
      </c>
      <c r="N2356" s="8">
        <f t="shared" si="361"/>
        <v>45</v>
      </c>
      <c r="O2356" s="8">
        <f t="shared" si="362"/>
        <v>0</v>
      </c>
      <c r="P2356" s="8">
        <f t="shared" si="363"/>
        <v>83.5</v>
      </c>
      <c r="Q2356" s="9">
        <f t="shared" si="364"/>
        <v>37.024999999999999</v>
      </c>
      <c r="R2356" s="9">
        <f t="shared" si="365"/>
        <v>34.875</v>
      </c>
      <c r="S2356" s="9">
        <f t="shared" si="366"/>
        <v>48.075000000000003</v>
      </c>
      <c r="T2356" s="9">
        <f t="shared" si="367"/>
        <v>38.375</v>
      </c>
      <c r="U2356" s="8">
        <f t="shared" si="368"/>
        <v>39.991666666666667</v>
      </c>
      <c r="V2356" s="8">
        <f t="shared" si="369"/>
        <v>39.587500000000006</v>
      </c>
    </row>
    <row r="2357" spans="1:22" ht="13.5" x14ac:dyDescent="0.25">
      <c r="A2357" s="3">
        <f>RSI!A2357</f>
        <v>45436</v>
      </c>
      <c r="B2357" s="2">
        <f>RSI!B2357</f>
        <v>1.35</v>
      </c>
      <c r="C2357" s="2">
        <f>RSI!I2357</f>
        <v>44.867086118430969</v>
      </c>
      <c r="D2357" s="2">
        <f>MACD!E2357</f>
        <v>6.4058636656394441E-3</v>
      </c>
      <c r="E2357" s="2">
        <f>MACD!F2357</f>
        <v>2.2411916753130857E-2</v>
      </c>
      <c r="F2357" s="2">
        <f>'Moving Avg'!D2357</f>
        <v>1.3919999999999999</v>
      </c>
      <c r="G2357" s="2">
        <f>'Moving Avg'!F2357</f>
        <v>1.3824999999999998</v>
      </c>
      <c r="H2357" s="2">
        <f>'Moving Avg'!G2357</f>
        <v>1.425</v>
      </c>
      <c r="I2357" s="2">
        <f>'Moving Avg'!H2357</f>
        <v>1.491750000000001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  <c r="M2357" s="8">
        <f t="shared" si="360"/>
        <v>25</v>
      </c>
      <c r="N2357" s="8">
        <f t="shared" si="361"/>
        <v>45</v>
      </c>
      <c r="O2357" s="8">
        <f t="shared" si="362"/>
        <v>0</v>
      </c>
      <c r="P2357" s="8">
        <f t="shared" si="363"/>
        <v>16.5</v>
      </c>
      <c r="Q2357" s="9">
        <f t="shared" si="364"/>
        <v>26.975000000000001</v>
      </c>
      <c r="R2357" s="9">
        <f t="shared" si="365"/>
        <v>18.125</v>
      </c>
      <c r="S2357" s="9">
        <f t="shared" si="366"/>
        <v>17.925000000000001</v>
      </c>
      <c r="T2357" s="9">
        <f t="shared" si="367"/>
        <v>21.625</v>
      </c>
      <c r="U2357" s="8">
        <f t="shared" si="368"/>
        <v>21.008333333333336</v>
      </c>
      <c r="V2357" s="8">
        <f t="shared" si="369"/>
        <v>21.162500000000001</v>
      </c>
    </row>
    <row r="2358" spans="1:22" ht="13.5" x14ac:dyDescent="0.25">
      <c r="A2358" s="3">
        <f>RSI!A2358</f>
        <v>45439</v>
      </c>
      <c r="B2358" s="2">
        <f>RSI!B2358</f>
        <v>1.35</v>
      </c>
      <c r="C2358" s="2">
        <f>RSI!I2358</f>
        <v>44.867086118430969</v>
      </c>
      <c r="D2358" s="2">
        <f>MACD!E2358</f>
        <v>3.8497584171106602E-3</v>
      </c>
      <c r="E2358" s="2">
        <f>MACD!F2358</f>
        <v>1.869948508592682E-2</v>
      </c>
      <c r="F2358" s="2">
        <f>'Moving Avg'!D2358</f>
        <v>1.3799999999999997</v>
      </c>
      <c r="G2358" s="2">
        <f>'Moving Avg'!F2358</f>
        <v>1.377</v>
      </c>
      <c r="H2358" s="2">
        <f>'Moving Avg'!G2358</f>
        <v>1.4215999999999998</v>
      </c>
      <c r="I2358" s="2">
        <f>'Moving Avg'!H2358</f>
        <v>1.4901000000000011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45</v>
      </c>
      <c r="O2358" s="8">
        <f t="shared" si="362"/>
        <v>0</v>
      </c>
      <c r="P2358" s="8">
        <f t="shared" si="363"/>
        <v>16.5</v>
      </c>
      <c r="Q2358" s="9">
        <f t="shared" si="364"/>
        <v>26.975000000000001</v>
      </c>
      <c r="R2358" s="9">
        <f t="shared" si="365"/>
        <v>18.125</v>
      </c>
      <c r="S2358" s="9">
        <f t="shared" si="366"/>
        <v>17.925000000000001</v>
      </c>
      <c r="T2358" s="9">
        <f t="shared" si="367"/>
        <v>21.625</v>
      </c>
      <c r="U2358" s="8">
        <f t="shared" si="368"/>
        <v>21.008333333333336</v>
      </c>
      <c r="V2358" s="8">
        <f t="shared" si="369"/>
        <v>21.162500000000001</v>
      </c>
    </row>
    <row r="2359" spans="1:22" ht="13.5" x14ac:dyDescent="0.25">
      <c r="A2359" s="3">
        <f>RSI!A2359</f>
        <v>45440</v>
      </c>
      <c r="B2359" s="2">
        <f>RSI!B2359</f>
        <v>1.35</v>
      </c>
      <c r="C2359" s="2">
        <f>RSI!I2359</f>
        <v>44.867086118430969</v>
      </c>
      <c r="D2359" s="2">
        <f>MACD!E2359</f>
        <v>-7.3135691527292934E-3</v>
      </c>
      <c r="E2359" s="2">
        <f>MACD!F2359</f>
        <v>1.3496874238195598E-2</v>
      </c>
      <c r="F2359" s="2">
        <f>'Moving Avg'!D2359</f>
        <v>1.3699999999999999</v>
      </c>
      <c r="G2359" s="2">
        <f>'Moving Avg'!F2359</f>
        <v>1.3714999999999999</v>
      </c>
      <c r="H2359" s="2">
        <f>'Moving Avg'!G2359</f>
        <v>1.4181999999999997</v>
      </c>
      <c r="I2359" s="2">
        <f>'Moving Avg'!H2359</f>
        <v>1.4884500000000009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100</v>
      </c>
      <c r="O2359" s="8">
        <f t="shared" si="362"/>
        <v>0</v>
      </c>
      <c r="P2359" s="8">
        <f t="shared" si="363"/>
        <v>16.5</v>
      </c>
      <c r="Q2359" s="9">
        <f t="shared" si="364"/>
        <v>46.225000000000001</v>
      </c>
      <c r="R2359" s="9">
        <f t="shared" si="365"/>
        <v>29.125</v>
      </c>
      <c r="S2359" s="9">
        <f t="shared" si="366"/>
        <v>26.175000000000001</v>
      </c>
      <c r="T2359" s="9">
        <f t="shared" si="367"/>
        <v>35.375</v>
      </c>
      <c r="U2359" s="8">
        <f t="shared" si="368"/>
        <v>33.841666666666661</v>
      </c>
      <c r="V2359" s="8">
        <f t="shared" si="369"/>
        <v>34.224999999999994</v>
      </c>
    </row>
    <row r="2360" spans="1:22" ht="13.5" x14ac:dyDescent="0.25">
      <c r="A2360" s="3">
        <f>RSI!A2360</f>
        <v>45441</v>
      </c>
      <c r="B2360" s="2">
        <f>RSI!B2360</f>
        <v>1.35</v>
      </c>
      <c r="C2360" s="2">
        <f>RSI!I2360</f>
        <v>44.867086118430969</v>
      </c>
      <c r="D2360" s="2">
        <f>MACD!E2360</f>
        <v>-2.1161605634481662E-2</v>
      </c>
      <c r="E2360" s="2">
        <f>MACD!F2360</f>
        <v>6.5651782636601454E-3</v>
      </c>
      <c r="F2360" s="2">
        <f>'Moving Avg'!D2360</f>
        <v>1.3599999999999999</v>
      </c>
      <c r="G2360" s="2">
        <f>'Moving Avg'!F2360</f>
        <v>1.3660000000000001</v>
      </c>
      <c r="H2360" s="2">
        <f>'Moving Avg'!G2360</f>
        <v>1.4147999999999989</v>
      </c>
      <c r="I2360" s="2">
        <f>'Moving Avg'!H2360</f>
        <v>1.4868500000000011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  <c r="M2360" s="8">
        <f t="shared" si="360"/>
        <v>25</v>
      </c>
      <c r="N2360" s="8">
        <f t="shared" si="361"/>
        <v>100</v>
      </c>
      <c r="O2360" s="8">
        <f t="shared" si="362"/>
        <v>0</v>
      </c>
      <c r="P2360" s="8">
        <f t="shared" si="363"/>
        <v>16.5</v>
      </c>
      <c r="Q2360" s="9">
        <f t="shared" si="364"/>
        <v>46.225000000000001</v>
      </c>
      <c r="R2360" s="9">
        <f t="shared" si="365"/>
        <v>29.125</v>
      </c>
      <c r="S2360" s="9">
        <f t="shared" si="366"/>
        <v>26.175000000000001</v>
      </c>
      <c r="T2360" s="9">
        <f t="shared" si="367"/>
        <v>35.375</v>
      </c>
      <c r="U2360" s="8">
        <f t="shared" si="368"/>
        <v>33.841666666666661</v>
      </c>
      <c r="V2360" s="8">
        <f t="shared" si="369"/>
        <v>34.224999999999994</v>
      </c>
    </row>
    <row r="2361" spans="1:22" ht="13.5" x14ac:dyDescent="0.25">
      <c r="A2361" s="3">
        <f>RSI!A2361</f>
        <v>45442</v>
      </c>
      <c r="B2361" s="2">
        <f>RSI!B2361</f>
        <v>1.35</v>
      </c>
      <c r="C2361" s="2">
        <f>RSI!I2361</f>
        <v>44.867086118430976</v>
      </c>
      <c r="D2361" s="2">
        <f>MACD!E2361</f>
        <v>-2.4989422187028598E-2</v>
      </c>
      <c r="E2361" s="2">
        <f>MACD!F2361</f>
        <v>2.5425817352239637E-4</v>
      </c>
      <c r="F2361" s="2">
        <f>'Moving Avg'!D2361</f>
        <v>1.35</v>
      </c>
      <c r="G2361" s="2">
        <f>'Moving Avg'!F2361</f>
        <v>1.3635000000000002</v>
      </c>
      <c r="H2361" s="2">
        <f>'Moving Avg'!G2361</f>
        <v>1.4113999999999991</v>
      </c>
      <c r="I2361" s="2">
        <f>'Moving Avg'!H2361</f>
        <v>1.4849000000000014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100</v>
      </c>
      <c r="O2361" s="8">
        <f t="shared" si="362"/>
        <v>0</v>
      </c>
      <c r="P2361" s="8">
        <f t="shared" si="363"/>
        <v>16.5</v>
      </c>
      <c r="Q2361" s="9">
        <f t="shared" si="364"/>
        <v>46.225000000000001</v>
      </c>
      <c r="R2361" s="9">
        <f t="shared" si="365"/>
        <v>29.125</v>
      </c>
      <c r="S2361" s="9">
        <f t="shared" si="366"/>
        <v>26.175000000000001</v>
      </c>
      <c r="T2361" s="9">
        <f t="shared" si="367"/>
        <v>35.375</v>
      </c>
      <c r="U2361" s="8">
        <f t="shared" si="368"/>
        <v>33.841666666666661</v>
      </c>
      <c r="V2361" s="8">
        <f t="shared" si="369"/>
        <v>34.224999999999994</v>
      </c>
    </row>
    <row r="2362" spans="1:22" ht="13.5" x14ac:dyDescent="0.25">
      <c r="A2362" s="3">
        <f>RSI!A2362</f>
        <v>45443</v>
      </c>
      <c r="B2362" s="2">
        <f>RSI!B2362</f>
        <v>1.3</v>
      </c>
      <c r="C2362" s="2">
        <f>RSI!I2362</f>
        <v>38.3001979870917</v>
      </c>
      <c r="D2362" s="2">
        <f>MACD!E2362</f>
        <v>-1.818797450384424E-2</v>
      </c>
      <c r="E2362" s="2">
        <f>MACD!F2362</f>
        <v>-3.4341883619509309E-3</v>
      </c>
      <c r="F2362" s="2">
        <f>'Moving Avg'!D2362</f>
        <v>1.34</v>
      </c>
      <c r="G2362" s="2">
        <f>'Moving Avg'!F2362</f>
        <v>1.3580000000000001</v>
      </c>
      <c r="H2362" s="2">
        <f>'Moving Avg'!G2362</f>
        <v>1.4069999999999991</v>
      </c>
      <c r="I2362" s="2">
        <f>'Moving Avg'!H2362</f>
        <v>1.4827000000000015</v>
      </c>
      <c r="J2362" s="6" t="str">
        <f>OBV!F2362</f>
        <v>BEARISH</v>
      </c>
      <c r="K2362" s="6" t="str">
        <f>OBV!G2362</f>
        <v>STRONG</v>
      </c>
      <c r="L2362" s="6" t="str">
        <f>OBV!H2362</f>
        <v>CONFIRMED BEARISH</v>
      </c>
      <c r="M2362" s="8">
        <f t="shared" si="360"/>
        <v>25</v>
      </c>
      <c r="N2362" s="8">
        <f t="shared" si="361"/>
        <v>45</v>
      </c>
      <c r="O2362" s="8">
        <f t="shared" si="362"/>
        <v>0</v>
      </c>
      <c r="P2362" s="8">
        <f t="shared" si="363"/>
        <v>33</v>
      </c>
      <c r="Q2362" s="9">
        <f t="shared" si="364"/>
        <v>29.45</v>
      </c>
      <c r="R2362" s="9">
        <f t="shared" si="365"/>
        <v>22.25</v>
      </c>
      <c r="S2362" s="9">
        <f t="shared" si="366"/>
        <v>25.35</v>
      </c>
      <c r="T2362" s="9">
        <f t="shared" si="367"/>
        <v>25.75</v>
      </c>
      <c r="U2362" s="8">
        <f t="shared" si="368"/>
        <v>25.683333333333337</v>
      </c>
      <c r="V2362" s="8">
        <f t="shared" si="369"/>
        <v>25.700000000000003</v>
      </c>
    </row>
    <row r="2363" spans="1:22" ht="13.5" x14ac:dyDescent="0.25">
      <c r="A2363" s="3">
        <f>RSI!A2363</f>
        <v>45446</v>
      </c>
      <c r="B2363" s="2">
        <f>RSI!B2363</f>
        <v>1.35</v>
      </c>
      <c r="C2363" s="2">
        <f>RSI!I2363</f>
        <v>46.701246429446293</v>
      </c>
      <c r="D2363" s="2">
        <f>MACD!E2363</f>
        <v>-7.9795699144109555E-3</v>
      </c>
      <c r="E2363" s="2">
        <f>MACD!F2363</f>
        <v>-4.3432646724429359E-3</v>
      </c>
      <c r="F2363" s="2">
        <f>'Moving Avg'!D2363</f>
        <v>1.3400000000000003</v>
      </c>
      <c r="G2363" s="2">
        <f>'Moving Avg'!F2363</f>
        <v>1.3550000000000004</v>
      </c>
      <c r="H2363" s="2">
        <f>'Moving Avg'!G2363</f>
        <v>1.4035999999999993</v>
      </c>
      <c r="I2363" s="2">
        <f>'Moving Avg'!H2363</f>
        <v>1.4807500000000018</v>
      </c>
      <c r="J2363" s="6" t="str">
        <f>OBV!F2363</f>
        <v>BULLISH</v>
      </c>
      <c r="K2363" s="6" t="str">
        <f>OBV!G2363</f>
        <v>NEUTRAL</v>
      </c>
      <c r="L2363" s="6" t="str">
        <f>OBV!H2363</f>
        <v>NEUTRAL</v>
      </c>
      <c r="M2363" s="8">
        <f t="shared" si="360"/>
        <v>25</v>
      </c>
      <c r="N2363" s="8">
        <f t="shared" si="361"/>
        <v>45</v>
      </c>
      <c r="O2363" s="8">
        <f t="shared" si="362"/>
        <v>0</v>
      </c>
      <c r="P2363" s="8">
        <f t="shared" si="363"/>
        <v>49.5</v>
      </c>
      <c r="Q2363" s="9">
        <f t="shared" si="364"/>
        <v>31.925000000000001</v>
      </c>
      <c r="R2363" s="9">
        <f t="shared" si="365"/>
        <v>26.375</v>
      </c>
      <c r="S2363" s="9">
        <f t="shared" si="366"/>
        <v>32.775000000000006</v>
      </c>
      <c r="T2363" s="9">
        <f t="shared" si="367"/>
        <v>29.875</v>
      </c>
      <c r="U2363" s="8">
        <f t="shared" si="368"/>
        <v>30.358333333333334</v>
      </c>
      <c r="V2363" s="8">
        <f t="shared" si="369"/>
        <v>30.237500000000001</v>
      </c>
    </row>
    <row r="2364" spans="1:22" ht="13.5" x14ac:dyDescent="0.25">
      <c r="A2364" s="3">
        <f>RSI!A2364</f>
        <v>45447</v>
      </c>
      <c r="B2364" s="2">
        <f>RSI!B2364</f>
        <v>1.35</v>
      </c>
      <c r="C2364" s="2">
        <f>RSI!I2364</f>
        <v>46.701246429446293</v>
      </c>
      <c r="D2364" s="2">
        <f>MACD!E2364</f>
        <v>-7.4529771568787595E-4</v>
      </c>
      <c r="E2364" s="2">
        <f>MACD!F2364</f>
        <v>-3.6236712810919242E-3</v>
      </c>
      <c r="F2364" s="2">
        <f>'Moving Avg'!D2364</f>
        <v>1.3399999999999999</v>
      </c>
      <c r="G2364" s="2">
        <f>'Moving Avg'!F2364</f>
        <v>1.3520000000000005</v>
      </c>
      <c r="H2364" s="2">
        <f>'Moving Avg'!G2364</f>
        <v>1.4001999999999992</v>
      </c>
      <c r="I2364" s="2">
        <f>'Moving Avg'!H2364</f>
        <v>1.4788000000000023</v>
      </c>
      <c r="J2364" s="6" t="str">
        <f>OBV!F2364</f>
        <v>BULLISH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0</v>
      </c>
      <c r="O2364" s="8">
        <f t="shared" si="362"/>
        <v>0</v>
      </c>
      <c r="P2364" s="8">
        <f t="shared" si="363"/>
        <v>49.5</v>
      </c>
      <c r="Q2364" s="9">
        <f t="shared" si="364"/>
        <v>16.175000000000001</v>
      </c>
      <c r="R2364" s="9">
        <f t="shared" si="365"/>
        <v>17.375</v>
      </c>
      <c r="S2364" s="9">
        <f t="shared" si="366"/>
        <v>26.025000000000002</v>
      </c>
      <c r="T2364" s="9">
        <f t="shared" si="367"/>
        <v>18.625</v>
      </c>
      <c r="U2364" s="8">
        <f t="shared" si="368"/>
        <v>19.858333333333334</v>
      </c>
      <c r="V2364" s="8">
        <f t="shared" si="369"/>
        <v>19.55</v>
      </c>
    </row>
    <row r="2365" spans="1:22" ht="13.5" x14ac:dyDescent="0.25">
      <c r="A2365" s="3">
        <f>RSI!A2365</f>
        <v>45448</v>
      </c>
      <c r="B2365" s="2">
        <f>RSI!B2365</f>
        <v>1.41</v>
      </c>
      <c r="C2365" s="2">
        <f>RSI!I2365</f>
        <v>55.192158685003051</v>
      </c>
      <c r="D2365" s="2">
        <f>MACD!E2365</f>
        <v>1.056428909701479E-3</v>
      </c>
      <c r="E2365" s="2">
        <f>MACD!F2365</f>
        <v>-2.6876512429332439E-3</v>
      </c>
      <c r="F2365" s="2">
        <f>'Moving Avg'!D2365</f>
        <v>1.3519999999999999</v>
      </c>
      <c r="G2365" s="2">
        <f>'Moving Avg'!F2365</f>
        <v>1.3520000000000005</v>
      </c>
      <c r="H2365" s="2">
        <f>'Moving Avg'!G2365</f>
        <v>1.3979999999999992</v>
      </c>
      <c r="I2365" s="2">
        <f>'Moving Avg'!H2365</f>
        <v>1.4771500000000024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  <c r="M2365" s="8">
        <f t="shared" si="360"/>
        <v>25</v>
      </c>
      <c r="N2365" s="8">
        <f t="shared" si="361"/>
        <v>0</v>
      </c>
      <c r="O2365" s="8">
        <f t="shared" si="362"/>
        <v>0</v>
      </c>
      <c r="P2365" s="8">
        <f t="shared" si="363"/>
        <v>83.5</v>
      </c>
      <c r="Q2365" s="9">
        <f t="shared" si="364"/>
        <v>21.274999999999999</v>
      </c>
      <c r="R2365" s="9">
        <f t="shared" si="365"/>
        <v>25.875</v>
      </c>
      <c r="S2365" s="9">
        <f t="shared" si="366"/>
        <v>41.325000000000003</v>
      </c>
      <c r="T2365" s="9">
        <f t="shared" si="367"/>
        <v>27.125</v>
      </c>
      <c r="U2365" s="8">
        <f t="shared" si="368"/>
        <v>29.491666666666664</v>
      </c>
      <c r="V2365" s="8">
        <f t="shared" si="369"/>
        <v>28.9</v>
      </c>
    </row>
    <row r="2366" spans="1:22" ht="13.5" x14ac:dyDescent="0.25">
      <c r="A2366" s="3">
        <f>RSI!A2366</f>
        <v>45449</v>
      </c>
      <c r="B2366" s="2">
        <f>RSI!B2366</f>
        <v>1.45</v>
      </c>
      <c r="C2366" s="2">
        <f>RSI!I2366</f>
        <v>59.791052951363973</v>
      </c>
      <c r="D2366" s="2">
        <f>MACD!E2366</f>
        <v>-6.2092406367963981E-4</v>
      </c>
      <c r="E2366" s="2">
        <f>MACD!F2366</f>
        <v>-2.2743058070825231E-3</v>
      </c>
      <c r="F2366" s="2">
        <f>'Moving Avg'!D2366</f>
        <v>1.3720000000000001</v>
      </c>
      <c r="G2366" s="2">
        <f>'Moving Avg'!F2366</f>
        <v>1.3570000000000004</v>
      </c>
      <c r="H2366" s="2">
        <f>'Moving Avg'!G2366</f>
        <v>1.3965999999999994</v>
      </c>
      <c r="I2366" s="2">
        <f>'Moving Avg'!H2366</f>
        <v>1.4757500000000023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25</v>
      </c>
      <c r="N2366" s="8">
        <f t="shared" si="361"/>
        <v>0</v>
      </c>
      <c r="O2366" s="8">
        <f t="shared" si="362"/>
        <v>0</v>
      </c>
      <c r="P2366" s="8">
        <f t="shared" si="363"/>
        <v>83.5</v>
      </c>
      <c r="Q2366" s="9">
        <f t="shared" si="364"/>
        <v>21.274999999999999</v>
      </c>
      <c r="R2366" s="9">
        <f t="shared" si="365"/>
        <v>25.875</v>
      </c>
      <c r="S2366" s="9">
        <f t="shared" si="366"/>
        <v>41.325000000000003</v>
      </c>
      <c r="T2366" s="9">
        <f t="shared" si="367"/>
        <v>27.125</v>
      </c>
      <c r="U2366" s="8">
        <f t="shared" si="368"/>
        <v>29.491666666666664</v>
      </c>
      <c r="V2366" s="8">
        <f t="shared" si="369"/>
        <v>28.9</v>
      </c>
    </row>
    <row r="2367" spans="1:22" ht="13.5" x14ac:dyDescent="0.25">
      <c r="A2367" s="3">
        <f>RSI!A2367</f>
        <v>45450</v>
      </c>
      <c r="B2367" s="2">
        <f>RSI!B2367</f>
        <v>1.45</v>
      </c>
      <c r="C2367" s="2">
        <f>RSI!I2367</f>
        <v>59.791052951363973</v>
      </c>
      <c r="D2367" s="2">
        <f>MACD!E2367</f>
        <v>-1.0190121703067545E-2</v>
      </c>
      <c r="E2367" s="2">
        <f>MACD!F2367</f>
        <v>-3.8574689862795278E-3</v>
      </c>
      <c r="F2367" s="2">
        <f>'Moving Avg'!D2367</f>
        <v>1.4020000000000001</v>
      </c>
      <c r="G2367" s="2">
        <f>'Moving Avg'!F2367</f>
        <v>1.3640000000000003</v>
      </c>
      <c r="H2367" s="2">
        <f>'Moving Avg'!G2367</f>
        <v>1.3955999999999995</v>
      </c>
      <c r="I2367" s="2">
        <f>'Moving Avg'!H2367</f>
        <v>1.4743500000000023</v>
      </c>
      <c r="J2367" s="6" t="str">
        <f>OBV!F2367</f>
        <v>BULLISH</v>
      </c>
      <c r="K2367" s="6" t="str">
        <f>OBV!G2367</f>
        <v>WEAK</v>
      </c>
      <c r="L2367" s="6" t="str">
        <f>OBV!H2367</f>
        <v>CONFIRMED BULLISH</v>
      </c>
      <c r="M2367" s="8">
        <f t="shared" si="360"/>
        <v>25</v>
      </c>
      <c r="N2367" s="8">
        <f t="shared" si="361"/>
        <v>45</v>
      </c>
      <c r="O2367" s="8">
        <f t="shared" si="362"/>
        <v>0</v>
      </c>
      <c r="P2367" s="8">
        <f t="shared" si="363"/>
        <v>67</v>
      </c>
      <c r="Q2367" s="9">
        <f t="shared" si="364"/>
        <v>34.549999999999997</v>
      </c>
      <c r="R2367" s="9">
        <f t="shared" si="365"/>
        <v>30.75</v>
      </c>
      <c r="S2367" s="9">
        <f t="shared" si="366"/>
        <v>40.650000000000006</v>
      </c>
      <c r="T2367" s="9">
        <f t="shared" si="367"/>
        <v>34.25</v>
      </c>
      <c r="U2367" s="8">
        <f t="shared" si="368"/>
        <v>35.31666666666667</v>
      </c>
      <c r="V2367" s="8">
        <f t="shared" si="369"/>
        <v>35.049999999999997</v>
      </c>
    </row>
    <row r="2368" spans="1:22" ht="13.5" x14ac:dyDescent="0.25">
      <c r="A2368" s="3">
        <f>RSI!A2368</f>
        <v>45453</v>
      </c>
      <c r="B2368" s="2">
        <f>RSI!B2368</f>
        <v>1.46</v>
      </c>
      <c r="C2368" s="2">
        <f>RSI!I2368</f>
        <v>60.953026277722692</v>
      </c>
      <c r="D2368" s="2">
        <f>MACD!E2368</f>
        <v>-1.9451571458108496E-2</v>
      </c>
      <c r="E2368" s="2">
        <f>MACD!F2368</f>
        <v>-6.9762894806453223E-3</v>
      </c>
      <c r="F2368" s="2">
        <f>'Moving Avg'!D2368</f>
        <v>1.4239999999999999</v>
      </c>
      <c r="G2368" s="2">
        <f>'Moving Avg'!F2368</f>
        <v>1.3690000000000002</v>
      </c>
      <c r="H2368" s="2">
        <f>'Moving Avg'!G2368</f>
        <v>1.3959999999999997</v>
      </c>
      <c r="I2368" s="2">
        <f>'Moving Avg'!H2368</f>
        <v>1.4730000000000023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45</v>
      </c>
      <c r="O2368" s="8">
        <f t="shared" si="362"/>
        <v>0</v>
      </c>
      <c r="P2368" s="8">
        <f t="shared" si="363"/>
        <v>83.5</v>
      </c>
      <c r="Q2368" s="9">
        <f t="shared" si="364"/>
        <v>37.024999999999999</v>
      </c>
      <c r="R2368" s="9">
        <f t="shared" si="365"/>
        <v>34.875</v>
      </c>
      <c r="S2368" s="9">
        <f t="shared" si="366"/>
        <v>48.075000000000003</v>
      </c>
      <c r="T2368" s="9">
        <f t="shared" si="367"/>
        <v>38.375</v>
      </c>
      <c r="U2368" s="8">
        <f t="shared" si="368"/>
        <v>39.991666666666667</v>
      </c>
      <c r="V2368" s="8">
        <f t="shared" si="369"/>
        <v>39.587500000000006</v>
      </c>
    </row>
    <row r="2369" spans="1:22" ht="13.5" x14ac:dyDescent="0.25">
      <c r="A2369" s="3">
        <f>RSI!A2369</f>
        <v>45454</v>
      </c>
      <c r="B2369" s="2">
        <f>RSI!B2369</f>
        <v>1.46</v>
      </c>
      <c r="C2369" s="2">
        <f>RSI!I2369</f>
        <v>60.953026277722692</v>
      </c>
      <c r="D2369" s="2">
        <f>MACD!E2369</f>
        <v>-2.7739583984615068E-2</v>
      </c>
      <c r="E2369" s="2">
        <f>MACD!F2369</f>
        <v>-1.1128948381439272E-2</v>
      </c>
      <c r="F2369" s="2">
        <f>'Moving Avg'!D2369</f>
        <v>1.446</v>
      </c>
      <c r="G2369" s="2">
        <f>'Moving Avg'!F2369</f>
        <v>1.3770000000000002</v>
      </c>
      <c r="H2369" s="2">
        <f>'Moving Avg'!G2369</f>
        <v>1.3955999999999995</v>
      </c>
      <c r="I2369" s="2">
        <f>'Moving Avg'!H2369</f>
        <v>1.4716500000000026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0"/>
        <v>25</v>
      </c>
      <c r="N2369" s="8">
        <f t="shared" si="361"/>
        <v>45</v>
      </c>
      <c r="O2369" s="8">
        <f t="shared" si="362"/>
        <v>0</v>
      </c>
      <c r="P2369" s="8">
        <f t="shared" si="363"/>
        <v>83.5</v>
      </c>
      <c r="Q2369" s="9">
        <f t="shared" si="364"/>
        <v>37.024999999999999</v>
      </c>
      <c r="R2369" s="9">
        <f t="shared" si="365"/>
        <v>34.875</v>
      </c>
      <c r="S2369" s="9">
        <f t="shared" si="366"/>
        <v>48.075000000000003</v>
      </c>
      <c r="T2369" s="9">
        <f t="shared" si="367"/>
        <v>38.375</v>
      </c>
      <c r="U2369" s="8">
        <f t="shared" si="368"/>
        <v>39.991666666666667</v>
      </c>
      <c r="V2369" s="8">
        <f t="shared" si="369"/>
        <v>39.587500000000006</v>
      </c>
    </row>
    <row r="2370" spans="1:22" ht="13.5" x14ac:dyDescent="0.25">
      <c r="A2370" s="3">
        <f>RSI!A2370</f>
        <v>45455</v>
      </c>
      <c r="B2370" s="2">
        <f>RSI!B2370</f>
        <v>1.46</v>
      </c>
      <c r="C2370" s="2">
        <f>RSI!I2370</f>
        <v>60.953026277722692</v>
      </c>
      <c r="D2370" s="2">
        <f>MACD!E2370</f>
        <v>-3.5170481730629088E-2</v>
      </c>
      <c r="E2370" s="2">
        <f>MACD!F2370</f>
        <v>-1.5937255051277237E-2</v>
      </c>
      <c r="F2370" s="2">
        <f>'Moving Avg'!D2370</f>
        <v>1.456</v>
      </c>
      <c r="G2370" s="2">
        <f>'Moving Avg'!F2370</f>
        <v>1.3865000000000003</v>
      </c>
      <c r="H2370" s="2">
        <f>'Moving Avg'!G2370</f>
        <v>1.3947999999999994</v>
      </c>
      <c r="I2370" s="2">
        <f>'Moving Avg'!H2370</f>
        <v>1.4703000000000019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37.024999999999999</v>
      </c>
      <c r="R2370" s="9">
        <f t="shared" si="365"/>
        <v>34.875</v>
      </c>
      <c r="S2370" s="9">
        <f t="shared" si="366"/>
        <v>48.075000000000003</v>
      </c>
      <c r="T2370" s="9">
        <f t="shared" si="367"/>
        <v>38.375</v>
      </c>
      <c r="U2370" s="8">
        <f t="shared" si="368"/>
        <v>39.991666666666667</v>
      </c>
      <c r="V2370" s="8">
        <f t="shared" si="369"/>
        <v>39.587500000000006</v>
      </c>
    </row>
    <row r="2371" spans="1:22" ht="13.5" x14ac:dyDescent="0.25">
      <c r="A2371" s="3">
        <f>RSI!A2371</f>
        <v>45456</v>
      </c>
      <c r="B2371" s="2">
        <f>RSI!B2371</f>
        <v>1.47</v>
      </c>
      <c r="C2371" s="2">
        <f>RSI!I2371</f>
        <v>62.313267685798508</v>
      </c>
      <c r="D2371" s="2">
        <f>MACD!E2371</f>
        <v>-4.2585908947812223E-2</v>
      </c>
      <c r="E2371" s="2">
        <f>MACD!F2371</f>
        <v>-2.1266985830584235E-2</v>
      </c>
      <c r="F2371" s="2">
        <f>'Moving Avg'!D2371</f>
        <v>1.46</v>
      </c>
      <c r="G2371" s="2">
        <f>'Moving Avg'!F2371</f>
        <v>1.3940000000000001</v>
      </c>
      <c r="H2371" s="2">
        <f>'Moving Avg'!G2371</f>
        <v>1.3953999999999995</v>
      </c>
      <c r="I2371" s="2">
        <f>'Moving Avg'!H2371</f>
        <v>1.4690000000000021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25</v>
      </c>
      <c r="N2371" s="8">
        <f t="shared" si="371"/>
        <v>100</v>
      </c>
      <c r="O2371" s="8">
        <f t="shared" si="372"/>
        <v>0</v>
      </c>
      <c r="P2371" s="8">
        <f t="shared" si="373"/>
        <v>83.5</v>
      </c>
      <c r="Q2371" s="9">
        <f t="shared" ref="Q2371:Q2434" si="374">0.35*M2371+N2371*0.35+O2371*0.15+P2371*0.15</f>
        <v>56.274999999999999</v>
      </c>
      <c r="R2371" s="9">
        <f t="shared" ref="R2371:R2434" si="375">M2371*0.2+N2371*0.2+O2371*0.35+P2371*0.25</f>
        <v>45.875</v>
      </c>
      <c r="S2371" s="9">
        <f t="shared" ref="S2371:S2434" si="376">M2371*0.15+N2371*0.15+O2371*0.25+P2371*0.45</f>
        <v>56.325000000000003</v>
      </c>
      <c r="T2371" s="9">
        <f t="shared" ref="T2371:T2434" si="377">0.25*SUM(M2371:P2371)</f>
        <v>52.125</v>
      </c>
      <c r="U2371" s="8">
        <f t="shared" ref="U2371:U2434" si="378">SUM(Q2371:S2371)/3</f>
        <v>52.82500000000001</v>
      </c>
      <c r="V2371" s="8">
        <f t="shared" ref="V2371:V2434" si="379">SUM(Q2371:T2371)/4</f>
        <v>52.650000000000006</v>
      </c>
    </row>
    <row r="2372" spans="1:22" ht="13.5" x14ac:dyDescent="0.25">
      <c r="A2372" s="3">
        <f>RSI!A2372</f>
        <v>45457</v>
      </c>
      <c r="B2372" s="2">
        <f>RSI!B2372</f>
        <v>1.47</v>
      </c>
      <c r="C2372" s="2">
        <f>RSI!I2372</f>
        <v>62.313267685798508</v>
      </c>
      <c r="D2372" s="2">
        <f>MACD!E2372</f>
        <v>-5.6970236152752651E-2</v>
      </c>
      <c r="E2372" s="2">
        <f>MACD!F2372</f>
        <v>-2.8407635895017921E-2</v>
      </c>
      <c r="F2372" s="2">
        <f>'Moving Avg'!D2372</f>
        <v>1.464</v>
      </c>
      <c r="G2372" s="2">
        <f>'Moving Avg'!F2372</f>
        <v>1.3995</v>
      </c>
      <c r="H2372" s="2">
        <f>'Moving Avg'!G2372</f>
        <v>1.3971999999999998</v>
      </c>
      <c r="I2372" s="2">
        <f>'Moving Avg'!H2372</f>
        <v>1.467700000000002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25</v>
      </c>
      <c r="N2372" s="8">
        <f t="shared" si="371"/>
        <v>100</v>
      </c>
      <c r="O2372" s="8">
        <f t="shared" si="372"/>
        <v>0</v>
      </c>
      <c r="P2372" s="8">
        <f t="shared" si="373"/>
        <v>83.5</v>
      </c>
      <c r="Q2372" s="9">
        <f t="shared" si="374"/>
        <v>56.274999999999999</v>
      </c>
      <c r="R2372" s="9">
        <f t="shared" si="375"/>
        <v>45.875</v>
      </c>
      <c r="S2372" s="9">
        <f t="shared" si="376"/>
        <v>56.325000000000003</v>
      </c>
      <c r="T2372" s="9">
        <f t="shared" si="377"/>
        <v>52.125</v>
      </c>
      <c r="U2372" s="8">
        <f t="shared" si="378"/>
        <v>52.82500000000001</v>
      </c>
      <c r="V2372" s="8">
        <f t="shared" si="379"/>
        <v>52.650000000000006</v>
      </c>
    </row>
    <row r="2373" spans="1:22" ht="13.5" x14ac:dyDescent="0.25">
      <c r="A2373" s="3">
        <f>RSI!A2373</f>
        <v>45461</v>
      </c>
      <c r="B2373" s="2">
        <f>RSI!B2373</f>
        <v>1.47</v>
      </c>
      <c r="C2373" s="2">
        <f>RSI!I2373</f>
        <v>62.313267685798508</v>
      </c>
      <c r="D2373" s="2">
        <f>MACD!E2373</f>
        <v>-6.1835788963999549E-2</v>
      </c>
      <c r="E2373" s="2">
        <f>MACD!F2373</f>
        <v>-3.5093266508814253E-2</v>
      </c>
      <c r="F2373" s="2">
        <f>'Moving Avg'!D2373</f>
        <v>1.4659999999999997</v>
      </c>
      <c r="G2373" s="2">
        <f>'Moving Avg'!F2373</f>
        <v>1.4024999999999996</v>
      </c>
      <c r="H2373" s="2">
        <f>'Moving Avg'!G2373</f>
        <v>1.4</v>
      </c>
      <c r="I2373" s="2">
        <f>'Moving Avg'!H2373</f>
        <v>1.4664000000000019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25</v>
      </c>
      <c r="N2373" s="8">
        <f t="shared" si="371"/>
        <v>100</v>
      </c>
      <c r="O2373" s="8">
        <f t="shared" si="372"/>
        <v>0</v>
      </c>
      <c r="P2373" s="8">
        <f t="shared" si="373"/>
        <v>83.5</v>
      </c>
      <c r="Q2373" s="9">
        <f t="shared" si="374"/>
        <v>56.274999999999999</v>
      </c>
      <c r="R2373" s="9">
        <f t="shared" si="375"/>
        <v>45.875</v>
      </c>
      <c r="S2373" s="9">
        <f t="shared" si="376"/>
        <v>56.325000000000003</v>
      </c>
      <c r="T2373" s="9">
        <f t="shared" si="377"/>
        <v>52.125</v>
      </c>
      <c r="U2373" s="8">
        <f t="shared" si="378"/>
        <v>52.82500000000001</v>
      </c>
      <c r="V2373" s="8">
        <f t="shared" si="379"/>
        <v>52.650000000000006</v>
      </c>
    </row>
    <row r="2374" spans="1:22" ht="13.5" x14ac:dyDescent="0.25">
      <c r="A2374" s="3">
        <f>RSI!A2374</f>
        <v>45462</v>
      </c>
      <c r="B2374" s="2">
        <f>RSI!B2374</f>
        <v>1.47</v>
      </c>
      <c r="C2374" s="2">
        <f>RSI!I2374</f>
        <v>62.313267685798508</v>
      </c>
      <c r="D2374" s="2">
        <f>MACD!E2374</f>
        <v>-6.6310671776640184E-2</v>
      </c>
      <c r="E2374" s="2">
        <f>MACD!F2374</f>
        <v>-4.1336747562379442E-2</v>
      </c>
      <c r="F2374" s="2">
        <f>'Moving Avg'!D2374</f>
        <v>1.4679999999999997</v>
      </c>
      <c r="G2374" s="2">
        <f>'Moving Avg'!F2374</f>
        <v>1.4059999999999999</v>
      </c>
      <c r="H2374" s="2">
        <f>'Moving Avg'!G2374</f>
        <v>1.4018000000000002</v>
      </c>
      <c r="I2374" s="2">
        <f>'Moving Avg'!H2374</f>
        <v>1.4650500000000022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25</v>
      </c>
      <c r="N2374" s="8">
        <f t="shared" si="371"/>
        <v>100</v>
      </c>
      <c r="O2374" s="8">
        <f t="shared" si="372"/>
        <v>50</v>
      </c>
      <c r="P2374" s="8">
        <f t="shared" si="373"/>
        <v>83.5</v>
      </c>
      <c r="Q2374" s="9">
        <f t="shared" si="374"/>
        <v>63.774999999999999</v>
      </c>
      <c r="R2374" s="9">
        <f t="shared" si="375"/>
        <v>63.375</v>
      </c>
      <c r="S2374" s="9">
        <f t="shared" si="376"/>
        <v>68.825000000000003</v>
      </c>
      <c r="T2374" s="9">
        <f t="shared" si="377"/>
        <v>64.625</v>
      </c>
      <c r="U2374" s="8">
        <f t="shared" si="378"/>
        <v>65.325000000000003</v>
      </c>
      <c r="V2374" s="8">
        <f t="shared" si="379"/>
        <v>65.150000000000006</v>
      </c>
    </row>
    <row r="2375" spans="1:22" ht="13.5" x14ac:dyDescent="0.25">
      <c r="A2375" s="3">
        <f>RSI!A2375</f>
        <v>45463</v>
      </c>
      <c r="B2375" s="2">
        <f>RSI!B2375</f>
        <v>1.41</v>
      </c>
      <c r="C2375" s="2">
        <f>RSI!I2375</f>
        <v>48.639020763450823</v>
      </c>
      <c r="D2375" s="2">
        <f>MACD!E2375</f>
        <v>-5.6753264615299726E-2</v>
      </c>
      <c r="E2375" s="2">
        <f>MACD!F2375</f>
        <v>-4.4420050972963497E-2</v>
      </c>
      <c r="F2375" s="2">
        <f>'Moving Avg'!D2375</f>
        <v>1.458</v>
      </c>
      <c r="G2375" s="2">
        <f>'Moving Avg'!F2375</f>
        <v>1.4064999999999999</v>
      </c>
      <c r="H2375" s="2">
        <f>'Moving Avg'!G2375</f>
        <v>1.4016</v>
      </c>
      <c r="I2375" s="2">
        <f>'Moving Avg'!H2375</f>
        <v>1.4634000000000023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  <c r="M2375" s="8">
        <f t="shared" si="370"/>
        <v>25</v>
      </c>
      <c r="N2375" s="8">
        <f t="shared" si="371"/>
        <v>45</v>
      </c>
      <c r="O2375" s="8">
        <f t="shared" si="372"/>
        <v>0</v>
      </c>
      <c r="P2375" s="8">
        <f t="shared" si="373"/>
        <v>16.5</v>
      </c>
      <c r="Q2375" s="9">
        <f t="shared" si="374"/>
        <v>26.975000000000001</v>
      </c>
      <c r="R2375" s="9">
        <f t="shared" si="375"/>
        <v>18.125</v>
      </c>
      <c r="S2375" s="9">
        <f t="shared" si="376"/>
        <v>17.925000000000001</v>
      </c>
      <c r="T2375" s="9">
        <f t="shared" si="377"/>
        <v>21.625</v>
      </c>
      <c r="U2375" s="8">
        <f t="shared" si="378"/>
        <v>21.008333333333336</v>
      </c>
      <c r="V2375" s="8">
        <f t="shared" si="379"/>
        <v>21.162500000000001</v>
      </c>
    </row>
    <row r="2376" spans="1:22" ht="13.5" x14ac:dyDescent="0.25">
      <c r="A2376" s="3">
        <f>RSI!A2376</f>
        <v>45464</v>
      </c>
      <c r="B2376" s="2">
        <f>RSI!B2376</f>
        <v>1.41</v>
      </c>
      <c r="C2376" s="2">
        <f>RSI!I2376</f>
        <v>48.639020763450823</v>
      </c>
      <c r="D2376" s="2">
        <f>MACD!E2376</f>
        <v>-4.2464660547408606E-2</v>
      </c>
      <c r="E2376" s="2">
        <f>MACD!F2376</f>
        <v>-4.402897288785252E-2</v>
      </c>
      <c r="F2376" s="2">
        <f>'Moving Avg'!D2376</f>
        <v>1.4460000000000002</v>
      </c>
      <c r="G2376" s="2">
        <f>'Moving Avg'!F2376</f>
        <v>1.4069999999999998</v>
      </c>
      <c r="H2376" s="2">
        <f>'Moving Avg'!G2376</f>
        <v>1.4025999999999998</v>
      </c>
      <c r="I2376" s="2">
        <f>'Moving Avg'!H2376</f>
        <v>1.4617500000000028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  <c r="M2376" s="8">
        <f t="shared" si="370"/>
        <v>25</v>
      </c>
      <c r="N2376" s="8">
        <f t="shared" si="371"/>
        <v>0</v>
      </c>
      <c r="O2376" s="8">
        <f t="shared" si="372"/>
        <v>0</v>
      </c>
      <c r="P2376" s="8">
        <f t="shared" si="373"/>
        <v>16.5</v>
      </c>
      <c r="Q2376" s="9">
        <f t="shared" si="374"/>
        <v>11.225</v>
      </c>
      <c r="R2376" s="9">
        <f t="shared" si="375"/>
        <v>9.125</v>
      </c>
      <c r="S2376" s="9">
        <f t="shared" si="376"/>
        <v>11.175000000000001</v>
      </c>
      <c r="T2376" s="9">
        <f t="shared" si="377"/>
        <v>10.375</v>
      </c>
      <c r="U2376" s="8">
        <f t="shared" si="378"/>
        <v>10.508333333333335</v>
      </c>
      <c r="V2376" s="8">
        <f t="shared" si="379"/>
        <v>10.475000000000001</v>
      </c>
    </row>
    <row r="2377" spans="1:22" ht="13.5" x14ac:dyDescent="0.25">
      <c r="A2377" s="3">
        <f>RSI!A2377</f>
        <v>45467</v>
      </c>
      <c r="B2377" s="2">
        <f>RSI!B2377</f>
        <v>1.41</v>
      </c>
      <c r="C2377" s="2">
        <f>RSI!I2377</f>
        <v>48.639020763450823</v>
      </c>
      <c r="D2377" s="2">
        <f>MACD!E2377</f>
        <v>-3.0330117069175877E-2</v>
      </c>
      <c r="E2377" s="2">
        <f>MACD!F2377</f>
        <v>-4.1289201724117194E-2</v>
      </c>
      <c r="F2377" s="2">
        <f>'Moving Avg'!D2377</f>
        <v>1.4339999999999999</v>
      </c>
      <c r="G2377" s="2">
        <f>'Moving Avg'!F2377</f>
        <v>1.4099999999999997</v>
      </c>
      <c r="H2377" s="2">
        <f>'Moving Avg'!G2377</f>
        <v>1.4036</v>
      </c>
      <c r="I2377" s="2">
        <f>'Moving Avg'!H2377</f>
        <v>1.4601000000000024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  <c r="M2377" s="8">
        <f t="shared" si="370"/>
        <v>25</v>
      </c>
      <c r="N2377" s="8">
        <f t="shared" si="371"/>
        <v>0</v>
      </c>
      <c r="O2377" s="8">
        <f t="shared" si="372"/>
        <v>0</v>
      </c>
      <c r="P2377" s="8">
        <f t="shared" si="373"/>
        <v>16.5</v>
      </c>
      <c r="Q2377" s="9">
        <f t="shared" si="374"/>
        <v>11.225</v>
      </c>
      <c r="R2377" s="9">
        <f t="shared" si="375"/>
        <v>9.125</v>
      </c>
      <c r="S2377" s="9">
        <f t="shared" si="376"/>
        <v>11.175000000000001</v>
      </c>
      <c r="T2377" s="9">
        <f t="shared" si="377"/>
        <v>10.375</v>
      </c>
      <c r="U2377" s="8">
        <f t="shared" si="378"/>
        <v>10.508333333333335</v>
      </c>
      <c r="V2377" s="8">
        <f t="shared" si="379"/>
        <v>10.475000000000001</v>
      </c>
    </row>
    <row r="2378" spans="1:22" ht="13.5" x14ac:dyDescent="0.25">
      <c r="A2378" s="3">
        <f>RSI!A2378</f>
        <v>45468</v>
      </c>
      <c r="B2378" s="2">
        <f>RSI!B2378</f>
        <v>1.46</v>
      </c>
      <c r="C2378" s="2">
        <f>RSI!I2378</f>
        <v>58.188710425117137</v>
      </c>
      <c r="D2378" s="2">
        <f>MACD!E2378</f>
        <v>-2.2186755460085639E-2</v>
      </c>
      <c r="E2378" s="2">
        <f>MACD!F2378</f>
        <v>-3.7468712471310887E-2</v>
      </c>
      <c r="F2378" s="2">
        <f>'Moving Avg'!D2378</f>
        <v>1.4319999999999999</v>
      </c>
      <c r="G2378" s="2">
        <f>'Moving Avg'!F2378</f>
        <v>1.4155</v>
      </c>
      <c r="H2378" s="2">
        <f>'Moving Avg'!G2378</f>
        <v>1.4043999999999996</v>
      </c>
      <c r="I2378" s="2">
        <f>'Moving Avg'!H2378</f>
        <v>1.4587000000000023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  <c r="M2378" s="8">
        <f t="shared" si="370"/>
        <v>25</v>
      </c>
      <c r="N2378" s="8">
        <f t="shared" si="371"/>
        <v>0</v>
      </c>
      <c r="O2378" s="8">
        <f t="shared" si="372"/>
        <v>0</v>
      </c>
      <c r="P2378" s="8">
        <f t="shared" si="373"/>
        <v>16.5</v>
      </c>
      <c r="Q2378" s="9">
        <f t="shared" si="374"/>
        <v>11.225</v>
      </c>
      <c r="R2378" s="9">
        <f t="shared" si="375"/>
        <v>9.125</v>
      </c>
      <c r="S2378" s="9">
        <f t="shared" si="376"/>
        <v>11.175000000000001</v>
      </c>
      <c r="T2378" s="9">
        <f t="shared" si="377"/>
        <v>10.375</v>
      </c>
      <c r="U2378" s="8">
        <f t="shared" si="378"/>
        <v>10.508333333333335</v>
      </c>
      <c r="V2378" s="8">
        <f t="shared" si="379"/>
        <v>10.475000000000001</v>
      </c>
    </row>
    <row r="2379" spans="1:22" ht="13.5" x14ac:dyDescent="0.25">
      <c r="A2379" s="3">
        <f>RSI!A2379</f>
        <v>45469</v>
      </c>
      <c r="B2379" s="2">
        <f>RSI!B2379</f>
        <v>1.46</v>
      </c>
      <c r="C2379" s="2">
        <f>RSI!I2379</f>
        <v>58.188710425117137</v>
      </c>
      <c r="D2379" s="2">
        <f>MACD!E2379</f>
        <v>-1.5553788325213258E-2</v>
      </c>
      <c r="E2379" s="2">
        <f>MACD!F2379</f>
        <v>-3.3085727642091362E-2</v>
      </c>
      <c r="F2379" s="2">
        <f>'Moving Avg'!D2379</f>
        <v>1.43</v>
      </c>
      <c r="G2379" s="2">
        <f>'Moving Avg'!F2379</f>
        <v>1.4209999999999998</v>
      </c>
      <c r="H2379" s="2">
        <f>'Moving Avg'!G2379</f>
        <v>1.4041999999999997</v>
      </c>
      <c r="I2379" s="2">
        <f>'Moving Avg'!H2379</f>
        <v>1.4576000000000022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  <c r="M2379" s="8">
        <f t="shared" si="370"/>
        <v>25</v>
      </c>
      <c r="N2379" s="8">
        <f t="shared" si="371"/>
        <v>0</v>
      </c>
      <c r="O2379" s="8">
        <f t="shared" si="372"/>
        <v>0</v>
      </c>
      <c r="P2379" s="8">
        <f t="shared" si="373"/>
        <v>16.5</v>
      </c>
      <c r="Q2379" s="9">
        <f t="shared" si="374"/>
        <v>11.225</v>
      </c>
      <c r="R2379" s="9">
        <f t="shared" si="375"/>
        <v>9.125</v>
      </c>
      <c r="S2379" s="9">
        <f t="shared" si="376"/>
        <v>11.175000000000001</v>
      </c>
      <c r="T2379" s="9">
        <f t="shared" si="377"/>
        <v>10.375</v>
      </c>
      <c r="U2379" s="8">
        <f t="shared" si="378"/>
        <v>10.508333333333335</v>
      </c>
      <c r="V2379" s="8">
        <f t="shared" si="379"/>
        <v>10.475000000000001</v>
      </c>
    </row>
    <row r="2380" spans="1:22" ht="13.5" x14ac:dyDescent="0.25">
      <c r="A2380" s="3">
        <f>RSI!A2380</f>
        <v>45470</v>
      </c>
      <c r="B2380" s="2">
        <f>RSI!B2380</f>
        <v>1.46</v>
      </c>
      <c r="C2380" s="2">
        <f>RSI!I2380</f>
        <v>58.188710425117137</v>
      </c>
      <c r="D2380" s="2">
        <f>MACD!E2380</f>
        <v>-1.0179768053444782E-2</v>
      </c>
      <c r="E2380" s="2">
        <f>MACD!F2380</f>
        <v>-2.8504535724362047E-2</v>
      </c>
      <c r="F2380" s="2">
        <f>'Moving Avg'!D2380</f>
        <v>1.44</v>
      </c>
      <c r="G2380" s="2">
        <f>'Moving Avg'!F2380</f>
        <v>1.4265000000000001</v>
      </c>
      <c r="H2380" s="2">
        <f>'Moving Avg'!G2380</f>
        <v>1.4041999999999997</v>
      </c>
      <c r="I2380" s="2">
        <f>'Moving Avg'!H2380</f>
        <v>1.4568500000000022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0</v>
      </c>
      <c r="O2380" s="8">
        <f t="shared" si="372"/>
        <v>0</v>
      </c>
      <c r="P2380" s="8">
        <f t="shared" si="373"/>
        <v>83.5</v>
      </c>
      <c r="Q2380" s="9">
        <f t="shared" si="374"/>
        <v>21.274999999999999</v>
      </c>
      <c r="R2380" s="9">
        <f t="shared" si="375"/>
        <v>25.875</v>
      </c>
      <c r="S2380" s="9">
        <f t="shared" si="376"/>
        <v>41.325000000000003</v>
      </c>
      <c r="T2380" s="9">
        <f t="shared" si="377"/>
        <v>27.125</v>
      </c>
      <c r="U2380" s="8">
        <f t="shared" si="378"/>
        <v>29.491666666666664</v>
      </c>
      <c r="V2380" s="8">
        <f t="shared" si="379"/>
        <v>28.9</v>
      </c>
    </row>
    <row r="2381" spans="1:22" ht="13.5" x14ac:dyDescent="0.25">
      <c r="A2381" s="3">
        <f>RSI!A2381</f>
        <v>45471</v>
      </c>
      <c r="B2381" s="2">
        <f>RSI!B2381</f>
        <v>1.47</v>
      </c>
      <c r="C2381" s="2">
        <f>RSI!I2381</f>
        <v>60.044450378535778</v>
      </c>
      <c r="D2381" s="2">
        <f>MACD!E2381</f>
        <v>-5.0556237601395715E-3</v>
      </c>
      <c r="E2381" s="2">
        <f>MACD!F2381</f>
        <v>-2.3814753331517554E-2</v>
      </c>
      <c r="F2381" s="2">
        <f>'Moving Avg'!D2381</f>
        <v>1.452</v>
      </c>
      <c r="G2381" s="2">
        <f>'Moving Avg'!F2381</f>
        <v>1.4325000000000001</v>
      </c>
      <c r="H2381" s="2">
        <f>'Moving Avg'!G2381</f>
        <v>1.4055999999999995</v>
      </c>
      <c r="I2381" s="2">
        <f>'Moving Avg'!H2381</f>
        <v>1.4561500000000027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  <c r="M2381" s="8">
        <f t="shared" si="370"/>
        <v>25</v>
      </c>
      <c r="N2381" s="8">
        <f t="shared" si="371"/>
        <v>0</v>
      </c>
      <c r="O2381" s="8">
        <f t="shared" si="372"/>
        <v>0</v>
      </c>
      <c r="P2381" s="8">
        <f t="shared" si="373"/>
        <v>67</v>
      </c>
      <c r="Q2381" s="9">
        <f t="shared" si="374"/>
        <v>18.799999999999997</v>
      </c>
      <c r="R2381" s="9">
        <f t="shared" si="375"/>
        <v>21.75</v>
      </c>
      <c r="S2381" s="9">
        <f t="shared" si="376"/>
        <v>33.900000000000006</v>
      </c>
      <c r="T2381" s="9">
        <f t="shared" si="377"/>
        <v>23</v>
      </c>
      <c r="U2381" s="8">
        <f t="shared" si="378"/>
        <v>24.816666666666666</v>
      </c>
      <c r="V2381" s="8">
        <f t="shared" si="379"/>
        <v>24.362500000000001</v>
      </c>
    </row>
    <row r="2382" spans="1:22" ht="13.5" x14ac:dyDescent="0.25">
      <c r="A2382" s="3">
        <f>RSI!A2382</f>
        <v>45474</v>
      </c>
      <c r="B2382" s="2">
        <f>RSI!B2382</f>
        <v>1.47</v>
      </c>
      <c r="C2382" s="2">
        <f>RSI!I2382</f>
        <v>60.044450378535778</v>
      </c>
      <c r="D2382" s="2">
        <f>MACD!E2382</f>
        <v>-9.8336684931488172E-4</v>
      </c>
      <c r="E2382" s="2">
        <f>MACD!F2382</f>
        <v>-1.9248476035077018E-2</v>
      </c>
      <c r="F2382" s="2">
        <f>'Moving Avg'!D2382</f>
        <v>1.464</v>
      </c>
      <c r="G2382" s="2">
        <f>'Moving Avg'!F2382</f>
        <v>1.4410000000000003</v>
      </c>
      <c r="H2382" s="2">
        <f>'Moving Avg'!G2382</f>
        <v>1.4057999999999995</v>
      </c>
      <c r="I2382" s="2">
        <f>'Moving Avg'!H2382</f>
        <v>1.4554500000000028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  <c r="M2382" s="8">
        <f t="shared" si="370"/>
        <v>25</v>
      </c>
      <c r="N2382" s="8">
        <f t="shared" si="371"/>
        <v>0</v>
      </c>
      <c r="O2382" s="8">
        <f t="shared" si="372"/>
        <v>50</v>
      </c>
      <c r="P2382" s="8">
        <f t="shared" si="373"/>
        <v>67</v>
      </c>
      <c r="Q2382" s="9">
        <f t="shared" si="374"/>
        <v>26.299999999999997</v>
      </c>
      <c r="R2382" s="9">
        <f t="shared" si="375"/>
        <v>39.25</v>
      </c>
      <c r="S2382" s="9">
        <f t="shared" si="376"/>
        <v>46.400000000000006</v>
      </c>
      <c r="T2382" s="9">
        <f t="shared" si="377"/>
        <v>35.5</v>
      </c>
      <c r="U2382" s="8">
        <f t="shared" si="378"/>
        <v>37.31666666666667</v>
      </c>
      <c r="V2382" s="8">
        <f t="shared" si="379"/>
        <v>36.862499999999997</v>
      </c>
    </row>
    <row r="2383" spans="1:22" ht="13.5" x14ac:dyDescent="0.25">
      <c r="A2383" s="3">
        <f>RSI!A2383</f>
        <v>45475</v>
      </c>
      <c r="B2383" s="2">
        <f>RSI!B2383</f>
        <v>1.51</v>
      </c>
      <c r="C2383" s="2">
        <f>RSI!I2383</f>
        <v>66.866569740177482</v>
      </c>
      <c r="D2383" s="2">
        <f>MACD!E2383</f>
        <v>-7.4460867873349379E-4</v>
      </c>
      <c r="E2383" s="2">
        <f>MACD!F2383</f>
        <v>-1.5547702563808314E-2</v>
      </c>
      <c r="F2383" s="2">
        <f>'Moving Avg'!D2383</f>
        <v>1.4739999999999998</v>
      </c>
      <c r="G2383" s="2">
        <f>'Moving Avg'!F2383</f>
        <v>1.4490000000000003</v>
      </c>
      <c r="H2383" s="2">
        <f>'Moving Avg'!G2383</f>
        <v>1.4067999999999998</v>
      </c>
      <c r="I2383" s="2">
        <f>'Moving Avg'!H2383</f>
        <v>1.4549500000000024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  <c r="M2383" s="8">
        <f t="shared" si="370"/>
        <v>25</v>
      </c>
      <c r="N2383" s="8">
        <f t="shared" si="371"/>
        <v>0</v>
      </c>
      <c r="O2383" s="8">
        <f t="shared" si="372"/>
        <v>50</v>
      </c>
      <c r="P2383" s="8">
        <f t="shared" si="373"/>
        <v>67</v>
      </c>
      <c r="Q2383" s="9">
        <f t="shared" si="374"/>
        <v>26.299999999999997</v>
      </c>
      <c r="R2383" s="9">
        <f t="shared" si="375"/>
        <v>39.25</v>
      </c>
      <c r="S2383" s="9">
        <f t="shared" si="376"/>
        <v>46.400000000000006</v>
      </c>
      <c r="T2383" s="9">
        <f t="shared" si="377"/>
        <v>35.5</v>
      </c>
      <c r="U2383" s="8">
        <f t="shared" si="378"/>
        <v>37.31666666666667</v>
      </c>
      <c r="V2383" s="8">
        <f t="shared" si="379"/>
        <v>36.862499999999997</v>
      </c>
    </row>
    <row r="2384" spans="1:22" ht="13.5" x14ac:dyDescent="0.25">
      <c r="A2384" s="3">
        <f>RSI!A2384</f>
        <v>45476</v>
      </c>
      <c r="B2384" s="2">
        <f>RSI!B2384</f>
        <v>1.57</v>
      </c>
      <c r="C2384" s="2">
        <f>RSI!I2384</f>
        <v>74.02959999885033</v>
      </c>
      <c r="D2384" s="2">
        <f>MACD!E2384</f>
        <v>-5.4493467652725336E-3</v>
      </c>
      <c r="E2384" s="2">
        <f>MACD!F2384</f>
        <v>-1.3528031404101158E-2</v>
      </c>
      <c r="F2384" s="2">
        <f>'Moving Avg'!D2384</f>
        <v>1.496</v>
      </c>
      <c r="G2384" s="2">
        <f>'Moving Avg'!F2384</f>
        <v>1.4600000000000002</v>
      </c>
      <c r="H2384" s="2">
        <f>'Moving Avg'!G2384</f>
        <v>1.4101999999999999</v>
      </c>
      <c r="I2384" s="2">
        <f>'Moving Avg'!H2384</f>
        <v>1.4550000000000023</v>
      </c>
      <c r="J2384" s="6" t="str">
        <f>OBV!F2384</f>
        <v>BULLISH</v>
      </c>
      <c r="K2384" s="6" t="str">
        <f>OBV!G2384</f>
        <v>WEAK</v>
      </c>
      <c r="L2384" s="6" t="str">
        <f>OBV!H2384</f>
        <v>CONFIRMED BULLISH</v>
      </c>
      <c r="M2384" s="8">
        <f t="shared" si="370"/>
        <v>0</v>
      </c>
      <c r="N2384" s="8">
        <f t="shared" si="371"/>
        <v>0</v>
      </c>
      <c r="O2384" s="8">
        <f t="shared" si="372"/>
        <v>50</v>
      </c>
      <c r="P2384" s="8">
        <f t="shared" si="373"/>
        <v>67</v>
      </c>
      <c r="Q2384" s="9">
        <f t="shared" si="374"/>
        <v>17.549999999999997</v>
      </c>
      <c r="R2384" s="9">
        <f t="shared" si="375"/>
        <v>34.25</v>
      </c>
      <c r="S2384" s="9">
        <f t="shared" si="376"/>
        <v>42.650000000000006</v>
      </c>
      <c r="T2384" s="9">
        <f t="shared" si="377"/>
        <v>29.25</v>
      </c>
      <c r="U2384" s="8">
        <f t="shared" si="378"/>
        <v>31.483333333333334</v>
      </c>
      <c r="V2384" s="8">
        <f t="shared" si="379"/>
        <v>30.925000000000001</v>
      </c>
    </row>
    <row r="2385" spans="1:22" ht="13.5" x14ac:dyDescent="0.25">
      <c r="A2385" s="3">
        <f>RSI!A2385</f>
        <v>45477</v>
      </c>
      <c r="B2385" s="2">
        <f>RSI!B2385</f>
        <v>1.6</v>
      </c>
      <c r="C2385" s="2">
        <f>RSI!I2385</f>
        <v>76.737549355454618</v>
      </c>
      <c r="D2385" s="2">
        <f>MACD!E2385</f>
        <v>-2.1665886898426745E-2</v>
      </c>
      <c r="E2385" s="2">
        <f>MACD!F2385</f>
        <v>-1.5155602502966277E-2</v>
      </c>
      <c r="F2385" s="2">
        <f>'Moving Avg'!D2385</f>
        <v>1.5240000000000002</v>
      </c>
      <c r="G2385" s="2">
        <f>'Moving Avg'!F2385</f>
        <v>1.4695000000000003</v>
      </c>
      <c r="H2385" s="2">
        <f>'Moving Avg'!G2385</f>
        <v>1.4141999999999999</v>
      </c>
      <c r="I2385" s="2">
        <f>'Moving Avg'!H2385</f>
        <v>1.4555500000000023</v>
      </c>
      <c r="J2385" s="6" t="str">
        <f>OBV!F2385</f>
        <v>BULLISH</v>
      </c>
      <c r="K2385" s="6" t="str">
        <f>OBV!G2385</f>
        <v>WEAK</v>
      </c>
      <c r="L2385" s="6" t="str">
        <f>OBV!H2385</f>
        <v>CONFIRMED BULLISH</v>
      </c>
      <c r="M2385" s="8">
        <f t="shared" si="370"/>
        <v>0</v>
      </c>
      <c r="N2385" s="8">
        <f t="shared" si="371"/>
        <v>45</v>
      </c>
      <c r="O2385" s="8">
        <f t="shared" si="372"/>
        <v>50</v>
      </c>
      <c r="P2385" s="8">
        <f t="shared" si="373"/>
        <v>67</v>
      </c>
      <c r="Q2385" s="9">
        <f t="shared" si="374"/>
        <v>33.299999999999997</v>
      </c>
      <c r="R2385" s="9">
        <f t="shared" si="375"/>
        <v>43.25</v>
      </c>
      <c r="S2385" s="9">
        <f t="shared" si="376"/>
        <v>49.400000000000006</v>
      </c>
      <c r="T2385" s="9">
        <f t="shared" si="377"/>
        <v>40.5</v>
      </c>
      <c r="U2385" s="8">
        <f t="shared" si="378"/>
        <v>41.983333333333334</v>
      </c>
      <c r="V2385" s="8">
        <f t="shared" si="379"/>
        <v>41.612499999999997</v>
      </c>
    </row>
    <row r="2386" spans="1:22" ht="13.5" x14ac:dyDescent="0.25">
      <c r="A2386" s="3">
        <f>RSI!A2386</f>
        <v>45478</v>
      </c>
      <c r="B2386" s="2">
        <f>RSI!B2386</f>
        <v>1.6</v>
      </c>
      <c r="C2386" s="2">
        <f>RSI!I2386</f>
        <v>76.737549355454618</v>
      </c>
      <c r="D2386" s="2">
        <f>MACD!E2386</f>
        <v>-3.6289490855759166E-2</v>
      </c>
      <c r="E2386" s="2">
        <f>MACD!F2386</f>
        <v>-1.9382380173524855E-2</v>
      </c>
      <c r="F2386" s="2">
        <f>'Moving Avg'!D2386</f>
        <v>1.55</v>
      </c>
      <c r="G2386" s="2">
        <f>'Moving Avg'!F2386</f>
        <v>1.4770000000000003</v>
      </c>
      <c r="H2386" s="2">
        <f>'Moving Avg'!G2386</f>
        <v>1.4169999999999996</v>
      </c>
      <c r="I2386" s="2">
        <f>'Moving Avg'!H2386</f>
        <v>1.4563000000000026</v>
      </c>
      <c r="J2386" s="6" t="str">
        <f>OBV!F2386</f>
        <v>BULLISH</v>
      </c>
      <c r="K2386" s="6" t="str">
        <f>OBV!G2386</f>
        <v>WEAK</v>
      </c>
      <c r="L2386" s="6" t="str">
        <f>OBV!H2386</f>
        <v>CONFIRMED BULLISH</v>
      </c>
      <c r="M2386" s="8">
        <f t="shared" si="370"/>
        <v>0</v>
      </c>
      <c r="N2386" s="8">
        <f t="shared" si="371"/>
        <v>45</v>
      </c>
      <c r="O2386" s="8">
        <f t="shared" si="372"/>
        <v>50</v>
      </c>
      <c r="P2386" s="8">
        <f t="shared" si="373"/>
        <v>67</v>
      </c>
      <c r="Q2386" s="9">
        <f t="shared" si="374"/>
        <v>33.299999999999997</v>
      </c>
      <c r="R2386" s="9">
        <f t="shared" si="375"/>
        <v>43.25</v>
      </c>
      <c r="S2386" s="9">
        <f t="shared" si="376"/>
        <v>49.400000000000006</v>
      </c>
      <c r="T2386" s="9">
        <f t="shared" si="377"/>
        <v>40.5</v>
      </c>
      <c r="U2386" s="8">
        <f t="shared" si="378"/>
        <v>41.983333333333334</v>
      </c>
      <c r="V2386" s="8">
        <f t="shared" si="379"/>
        <v>41.612499999999997</v>
      </c>
    </row>
    <row r="2387" spans="1:22" ht="13.5" x14ac:dyDescent="0.25">
      <c r="A2387" s="3">
        <f>RSI!A2387</f>
        <v>45481</v>
      </c>
      <c r="B2387" s="2">
        <f>RSI!B2387</f>
        <v>1.6</v>
      </c>
      <c r="C2387" s="2">
        <f>RSI!I2387</f>
        <v>76.737549355454618</v>
      </c>
      <c r="D2387" s="2">
        <f>MACD!E2387</f>
        <v>-4.9498417137364248E-2</v>
      </c>
      <c r="E2387" s="2">
        <f>MACD!F2387</f>
        <v>-2.5405587566292735E-2</v>
      </c>
      <c r="F2387" s="2">
        <f>'Moving Avg'!D2387</f>
        <v>1.5759999999999998</v>
      </c>
      <c r="G2387" s="2">
        <f>'Moving Avg'!F2387</f>
        <v>1.4845000000000002</v>
      </c>
      <c r="H2387" s="2">
        <f>'Moving Avg'!G2387</f>
        <v>1.4209999999999994</v>
      </c>
      <c r="I2387" s="2">
        <f>'Moving Avg'!H2387</f>
        <v>1.4573500000000026</v>
      </c>
      <c r="J2387" s="6" t="str">
        <f>OBV!F2387</f>
        <v>BULLISH</v>
      </c>
      <c r="K2387" s="6" t="str">
        <f>OBV!G2387</f>
        <v>WEAK</v>
      </c>
      <c r="L2387" s="6" t="str">
        <f>OBV!H2387</f>
        <v>CONFIRMED BULLISH</v>
      </c>
      <c r="M2387" s="8">
        <f t="shared" si="370"/>
        <v>0</v>
      </c>
      <c r="N2387" s="8">
        <f t="shared" si="371"/>
        <v>100</v>
      </c>
      <c r="O2387" s="8">
        <f t="shared" si="372"/>
        <v>50</v>
      </c>
      <c r="P2387" s="8">
        <f t="shared" si="373"/>
        <v>67</v>
      </c>
      <c r="Q2387" s="9">
        <f t="shared" si="374"/>
        <v>52.55</v>
      </c>
      <c r="R2387" s="9">
        <f t="shared" si="375"/>
        <v>54.25</v>
      </c>
      <c r="S2387" s="9">
        <f t="shared" si="376"/>
        <v>57.650000000000006</v>
      </c>
      <c r="T2387" s="9">
        <f t="shared" si="377"/>
        <v>54.25</v>
      </c>
      <c r="U2387" s="8">
        <f t="shared" si="378"/>
        <v>54.816666666666663</v>
      </c>
      <c r="V2387" s="8">
        <f t="shared" si="379"/>
        <v>54.674999999999997</v>
      </c>
    </row>
    <row r="2388" spans="1:22" ht="13.5" x14ac:dyDescent="0.25">
      <c r="A2388" s="3">
        <f>RSI!A2388</f>
        <v>45482</v>
      </c>
      <c r="B2388" s="2">
        <f>RSI!B2388</f>
        <v>1.6</v>
      </c>
      <c r="C2388" s="2">
        <f>RSI!I2388</f>
        <v>76.737549355454618</v>
      </c>
      <c r="D2388" s="2">
        <f>MACD!E2388</f>
        <v>-5.3756140951871201E-2</v>
      </c>
      <c r="E2388" s="2">
        <f>MACD!F2388</f>
        <v>-3.1075698243408431E-2</v>
      </c>
      <c r="F2388" s="2">
        <f>'Moving Avg'!D2388</f>
        <v>1.5939999999999999</v>
      </c>
      <c r="G2388" s="2">
        <f>'Moving Avg'!F2388</f>
        <v>1.4915000000000003</v>
      </c>
      <c r="H2388" s="2">
        <f>'Moving Avg'!G2388</f>
        <v>1.4237999999999993</v>
      </c>
      <c r="I2388" s="2">
        <f>'Moving Avg'!H2388</f>
        <v>1.4585000000000026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0"/>
        <v>0</v>
      </c>
      <c r="N2388" s="8">
        <f t="shared" si="371"/>
        <v>100</v>
      </c>
      <c r="O2388" s="8">
        <f t="shared" si="372"/>
        <v>50</v>
      </c>
      <c r="P2388" s="8">
        <f t="shared" si="373"/>
        <v>83.5</v>
      </c>
      <c r="Q2388" s="9">
        <f t="shared" si="374"/>
        <v>55.024999999999999</v>
      </c>
      <c r="R2388" s="9">
        <f t="shared" si="375"/>
        <v>58.375</v>
      </c>
      <c r="S2388" s="9">
        <f t="shared" si="376"/>
        <v>65.075000000000003</v>
      </c>
      <c r="T2388" s="9">
        <f t="shared" si="377"/>
        <v>58.375</v>
      </c>
      <c r="U2388" s="8">
        <f t="shared" si="378"/>
        <v>59.491666666666674</v>
      </c>
      <c r="V2388" s="8">
        <f t="shared" si="379"/>
        <v>59.212500000000006</v>
      </c>
    </row>
    <row r="2389" spans="1:22" ht="13.5" x14ac:dyDescent="0.25">
      <c r="A2389" s="3">
        <f>RSI!A2389</f>
        <v>45483</v>
      </c>
      <c r="B2389" s="2">
        <f>RSI!B2389</f>
        <v>1.59</v>
      </c>
      <c r="C2389" s="2">
        <f>RSI!I2389</f>
        <v>73.310310017011261</v>
      </c>
      <c r="D2389" s="2">
        <f>MACD!E2389</f>
        <v>-5.7334059713073371E-2</v>
      </c>
      <c r="E2389" s="2">
        <f>MACD!F2389</f>
        <v>-3.6327370537341419E-2</v>
      </c>
      <c r="F2389" s="2">
        <f>'Moving Avg'!D2389</f>
        <v>1.5980000000000001</v>
      </c>
      <c r="G2389" s="2">
        <f>'Moving Avg'!F2389</f>
        <v>1.4980000000000002</v>
      </c>
      <c r="H2389" s="2">
        <f>'Moving Avg'!G2389</f>
        <v>1.4263999999999997</v>
      </c>
      <c r="I2389" s="2">
        <f>'Moving Avg'!H2389</f>
        <v>1.4597000000000022</v>
      </c>
      <c r="J2389" s="6" t="str">
        <f>OBV!F2389</f>
        <v>BEARISH</v>
      </c>
      <c r="K2389" s="6" t="str">
        <f>OBV!G2389</f>
        <v>NEUTRAL</v>
      </c>
      <c r="L2389" s="6" t="str">
        <f>OBV!H2389</f>
        <v>BEARISH DIVERGENCE</v>
      </c>
      <c r="M2389" s="8">
        <f t="shared" si="370"/>
        <v>0</v>
      </c>
      <c r="N2389" s="8">
        <f t="shared" si="371"/>
        <v>100</v>
      </c>
      <c r="O2389" s="8">
        <f t="shared" si="372"/>
        <v>50</v>
      </c>
      <c r="P2389" s="8">
        <f t="shared" si="373"/>
        <v>16.5</v>
      </c>
      <c r="Q2389" s="9">
        <f t="shared" si="374"/>
        <v>44.975000000000001</v>
      </c>
      <c r="R2389" s="9">
        <f t="shared" si="375"/>
        <v>41.625</v>
      </c>
      <c r="S2389" s="9">
        <f t="shared" si="376"/>
        <v>34.924999999999997</v>
      </c>
      <c r="T2389" s="9">
        <f t="shared" si="377"/>
        <v>41.625</v>
      </c>
      <c r="U2389" s="8">
        <f t="shared" si="378"/>
        <v>40.508333333333333</v>
      </c>
      <c r="V2389" s="8">
        <f t="shared" si="379"/>
        <v>40.787499999999994</v>
      </c>
    </row>
    <row r="2390" spans="1:22" ht="13.5" x14ac:dyDescent="0.25">
      <c r="A2390" s="3">
        <f>RSI!A2390</f>
        <v>45484</v>
      </c>
      <c r="B2390" s="2">
        <f>RSI!B2390</f>
        <v>1.59</v>
      </c>
      <c r="C2390" s="2">
        <f>RSI!I2390</f>
        <v>73.310310017011261</v>
      </c>
      <c r="D2390" s="2">
        <f>MACD!E2390</f>
        <v>-6.0965374301330533E-2</v>
      </c>
      <c r="E2390" s="2">
        <f>MACD!F2390</f>
        <v>-4.1254971290139247E-2</v>
      </c>
      <c r="F2390" s="2">
        <f>'Moving Avg'!D2390</f>
        <v>1.5960000000000001</v>
      </c>
      <c r="G2390" s="2">
        <f>'Moving Avg'!F2390</f>
        <v>1.5045000000000006</v>
      </c>
      <c r="H2390" s="2">
        <f>'Moving Avg'!G2390</f>
        <v>1.4289999999999998</v>
      </c>
      <c r="I2390" s="2">
        <f>'Moving Avg'!H2390</f>
        <v>1.4611500000000022</v>
      </c>
      <c r="J2390" s="6" t="str">
        <f>OBV!F2390</f>
        <v>BEARISH</v>
      </c>
      <c r="K2390" s="6" t="str">
        <f>OBV!G2390</f>
        <v>NEUTRAL</v>
      </c>
      <c r="L2390" s="6" t="str">
        <f>OBV!H2390</f>
        <v>CONFIRMED BEARISH</v>
      </c>
      <c r="M2390" s="8">
        <f t="shared" si="370"/>
        <v>0</v>
      </c>
      <c r="N2390" s="8">
        <f t="shared" si="371"/>
        <v>45</v>
      </c>
      <c r="O2390" s="8">
        <f t="shared" si="372"/>
        <v>50</v>
      </c>
      <c r="P2390" s="8">
        <f t="shared" si="373"/>
        <v>16.5</v>
      </c>
      <c r="Q2390" s="9">
        <f t="shared" si="374"/>
        <v>25.725000000000001</v>
      </c>
      <c r="R2390" s="9">
        <f t="shared" si="375"/>
        <v>30.625</v>
      </c>
      <c r="S2390" s="9">
        <f t="shared" si="376"/>
        <v>26.675000000000001</v>
      </c>
      <c r="T2390" s="9">
        <f t="shared" si="377"/>
        <v>27.875</v>
      </c>
      <c r="U2390" s="8">
        <f t="shared" si="378"/>
        <v>27.675000000000001</v>
      </c>
      <c r="V2390" s="8">
        <f t="shared" si="379"/>
        <v>27.725000000000001</v>
      </c>
    </row>
    <row r="2391" spans="1:22" ht="13.5" x14ac:dyDescent="0.25">
      <c r="A2391" s="3">
        <f>RSI!A2391</f>
        <v>45485</v>
      </c>
      <c r="B2391" s="2">
        <f>RSI!B2391</f>
        <v>1.66</v>
      </c>
      <c r="C2391" s="2">
        <f>RSI!I2391</f>
        <v>80.412387654206412</v>
      </c>
      <c r="D2391" s="2">
        <f>MACD!E2391</f>
        <v>-6.8243864371317464E-2</v>
      </c>
      <c r="E2391" s="2">
        <f>MACD!F2391</f>
        <v>-4.6652749906374892E-2</v>
      </c>
      <c r="F2391" s="2">
        <f>'Moving Avg'!D2391</f>
        <v>1.6079999999999999</v>
      </c>
      <c r="G2391" s="2">
        <f>'Moving Avg'!F2391</f>
        <v>1.5140000000000007</v>
      </c>
      <c r="H2391" s="2">
        <f>'Moving Avg'!G2391</f>
        <v>1.4341999999999999</v>
      </c>
      <c r="I2391" s="2">
        <f>'Moving Avg'!H2391</f>
        <v>1.4631000000000023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0"/>
        <v>0</v>
      </c>
      <c r="N2391" s="8">
        <f t="shared" si="371"/>
        <v>100</v>
      </c>
      <c r="O2391" s="8">
        <f t="shared" si="372"/>
        <v>50</v>
      </c>
      <c r="P2391" s="8">
        <f t="shared" si="373"/>
        <v>83.5</v>
      </c>
      <c r="Q2391" s="9">
        <f t="shared" si="374"/>
        <v>55.024999999999999</v>
      </c>
      <c r="R2391" s="9">
        <f t="shared" si="375"/>
        <v>58.375</v>
      </c>
      <c r="S2391" s="9">
        <f t="shared" si="376"/>
        <v>65.075000000000003</v>
      </c>
      <c r="T2391" s="9">
        <f t="shared" si="377"/>
        <v>58.375</v>
      </c>
      <c r="U2391" s="8">
        <f t="shared" si="378"/>
        <v>59.491666666666674</v>
      </c>
      <c r="V2391" s="8">
        <f t="shared" si="379"/>
        <v>59.212500000000006</v>
      </c>
    </row>
    <row r="2392" spans="1:22" ht="13.5" x14ac:dyDescent="0.25">
      <c r="A2392" s="3">
        <f>RSI!A2392</f>
        <v>45488</v>
      </c>
      <c r="B2392" s="2">
        <f>RSI!B2392</f>
        <v>1.73</v>
      </c>
      <c r="C2392" s="2">
        <f>RSI!I2392</f>
        <v>84.7752908299246</v>
      </c>
      <c r="D2392" s="2">
        <f>MACD!E2392</f>
        <v>-8.0519104575765166E-2</v>
      </c>
      <c r="E2392" s="2">
        <f>MACD!F2392</f>
        <v>-5.3426020840252948E-2</v>
      </c>
      <c r="F2392" s="2">
        <f>'Moving Avg'!D2392</f>
        <v>1.6339999999999999</v>
      </c>
      <c r="G2392" s="2">
        <f>'Moving Avg'!F2392</f>
        <v>1.5270000000000006</v>
      </c>
      <c r="H2392" s="2">
        <f>'Moving Avg'!G2392</f>
        <v>1.4406000000000001</v>
      </c>
      <c r="I2392" s="2">
        <f>'Moving Avg'!H2392</f>
        <v>1.4653500000000026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0</v>
      </c>
      <c r="N2392" s="8">
        <f t="shared" si="371"/>
        <v>100</v>
      </c>
      <c r="O2392" s="8">
        <f t="shared" si="372"/>
        <v>50</v>
      </c>
      <c r="P2392" s="8">
        <f t="shared" si="373"/>
        <v>83.5</v>
      </c>
      <c r="Q2392" s="9">
        <f t="shared" si="374"/>
        <v>55.024999999999999</v>
      </c>
      <c r="R2392" s="9">
        <f t="shared" si="375"/>
        <v>58.375</v>
      </c>
      <c r="S2392" s="9">
        <f t="shared" si="376"/>
        <v>65.075000000000003</v>
      </c>
      <c r="T2392" s="9">
        <f t="shared" si="377"/>
        <v>58.375</v>
      </c>
      <c r="U2392" s="8">
        <f t="shared" si="378"/>
        <v>59.491666666666674</v>
      </c>
      <c r="V2392" s="8">
        <f t="shared" si="379"/>
        <v>59.212500000000006</v>
      </c>
    </row>
    <row r="2393" spans="1:22" ht="13.5" x14ac:dyDescent="0.25">
      <c r="A2393" s="3">
        <f>RSI!A2393</f>
        <v>45489</v>
      </c>
      <c r="B2393" s="2">
        <f>RSI!B2393</f>
        <v>1.73</v>
      </c>
      <c r="C2393" s="2">
        <f>RSI!I2393</f>
        <v>84.7752908299246</v>
      </c>
      <c r="D2393" s="2">
        <f>MACD!E2393</f>
        <v>-8.6027978188073062E-2</v>
      </c>
      <c r="E2393" s="2">
        <f>MACD!F2393</f>
        <v>-5.9946412309816982E-2</v>
      </c>
      <c r="F2393" s="2">
        <f>'Moving Avg'!D2393</f>
        <v>1.6600000000000001</v>
      </c>
      <c r="G2393" s="2">
        <f>'Moving Avg'!F2393</f>
        <v>1.5400000000000005</v>
      </c>
      <c r="H2393" s="2">
        <f>'Moving Avg'!G2393</f>
        <v>1.4470000000000001</v>
      </c>
      <c r="I2393" s="2">
        <f>'Moving Avg'!H2393</f>
        <v>1.4675000000000025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0</v>
      </c>
      <c r="N2393" s="8">
        <f t="shared" si="371"/>
        <v>100</v>
      </c>
      <c r="O2393" s="8">
        <f t="shared" si="372"/>
        <v>50</v>
      </c>
      <c r="P2393" s="8">
        <f t="shared" si="373"/>
        <v>83.5</v>
      </c>
      <c r="Q2393" s="9">
        <f t="shared" si="374"/>
        <v>55.024999999999999</v>
      </c>
      <c r="R2393" s="9">
        <f t="shared" si="375"/>
        <v>58.375</v>
      </c>
      <c r="S2393" s="9">
        <f t="shared" si="376"/>
        <v>65.075000000000003</v>
      </c>
      <c r="T2393" s="9">
        <f t="shared" si="377"/>
        <v>58.375</v>
      </c>
      <c r="U2393" s="8">
        <f t="shared" si="378"/>
        <v>59.491666666666674</v>
      </c>
      <c r="V2393" s="8">
        <f t="shared" si="379"/>
        <v>59.212500000000006</v>
      </c>
    </row>
    <row r="2394" spans="1:22" ht="13.5" x14ac:dyDescent="0.25">
      <c r="A2394" s="3">
        <f>RSI!A2394</f>
        <v>45490</v>
      </c>
      <c r="B2394" s="2">
        <f>RSI!B2394</f>
        <v>1.73</v>
      </c>
      <c r="C2394" s="2">
        <f>RSI!I2394</f>
        <v>84.7752908299246</v>
      </c>
      <c r="D2394" s="2">
        <f>MACD!E2394</f>
        <v>-8.2640024714091265E-2</v>
      </c>
      <c r="E2394" s="2">
        <f>MACD!F2394</f>
        <v>-6.4485134790671833E-2</v>
      </c>
      <c r="F2394" s="2">
        <f>'Moving Avg'!D2394</f>
        <v>1.6880000000000002</v>
      </c>
      <c r="G2394" s="2">
        <f>'Moving Avg'!F2394</f>
        <v>1.5530000000000004</v>
      </c>
      <c r="H2394" s="2">
        <f>'Moving Avg'!G2394</f>
        <v>1.4534000000000002</v>
      </c>
      <c r="I2394" s="2">
        <f>'Moving Avg'!H2394</f>
        <v>1.4694000000000029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0</v>
      </c>
      <c r="N2394" s="8">
        <f t="shared" si="371"/>
        <v>45</v>
      </c>
      <c r="O2394" s="8">
        <f t="shared" si="372"/>
        <v>50</v>
      </c>
      <c r="P2394" s="8">
        <f t="shared" si="373"/>
        <v>83.5</v>
      </c>
      <c r="Q2394" s="9">
        <f t="shared" si="374"/>
        <v>35.774999999999999</v>
      </c>
      <c r="R2394" s="9">
        <f t="shared" si="375"/>
        <v>47.375</v>
      </c>
      <c r="S2394" s="9">
        <f t="shared" si="376"/>
        <v>56.825000000000003</v>
      </c>
      <c r="T2394" s="9">
        <f t="shared" si="377"/>
        <v>44.625</v>
      </c>
      <c r="U2394" s="8">
        <f t="shared" si="378"/>
        <v>46.658333333333339</v>
      </c>
      <c r="V2394" s="8">
        <f t="shared" si="379"/>
        <v>46.150000000000006</v>
      </c>
    </row>
    <row r="2395" spans="1:22" ht="13.5" x14ac:dyDescent="0.25">
      <c r="A2395" s="3">
        <f>RSI!A2395</f>
        <v>45491</v>
      </c>
      <c r="B2395" s="2">
        <f>RSI!B2395</f>
        <v>1.77</v>
      </c>
      <c r="C2395" s="2">
        <f>RSI!I2395</f>
        <v>86.863565334047465</v>
      </c>
      <c r="D2395" s="2">
        <f>MACD!E2395</f>
        <v>-7.9214818719215652E-2</v>
      </c>
      <c r="E2395" s="2">
        <f>MACD!F2395</f>
        <v>-6.7431071576380605E-2</v>
      </c>
      <c r="F2395" s="2">
        <f>'Moving Avg'!D2395</f>
        <v>1.7239999999999998</v>
      </c>
      <c r="G2395" s="2">
        <f>'Moving Avg'!F2395</f>
        <v>1.5710000000000002</v>
      </c>
      <c r="H2395" s="2">
        <f>'Moving Avg'!G2395</f>
        <v>1.4606000000000001</v>
      </c>
      <c r="I2395" s="2">
        <f>'Moving Avg'!H2395</f>
        <v>1.4712000000000025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0</v>
      </c>
      <c r="N2395" s="8">
        <f t="shared" si="371"/>
        <v>45</v>
      </c>
      <c r="O2395" s="8">
        <f t="shared" si="372"/>
        <v>50</v>
      </c>
      <c r="P2395" s="8">
        <f t="shared" si="373"/>
        <v>83.5</v>
      </c>
      <c r="Q2395" s="9">
        <f t="shared" si="374"/>
        <v>35.774999999999999</v>
      </c>
      <c r="R2395" s="9">
        <f t="shared" si="375"/>
        <v>47.375</v>
      </c>
      <c r="S2395" s="9">
        <f t="shared" si="376"/>
        <v>56.825000000000003</v>
      </c>
      <c r="T2395" s="9">
        <f t="shared" si="377"/>
        <v>44.625</v>
      </c>
      <c r="U2395" s="8">
        <f t="shared" si="378"/>
        <v>46.658333333333339</v>
      </c>
      <c r="V2395" s="8">
        <f t="shared" si="379"/>
        <v>46.150000000000006</v>
      </c>
    </row>
    <row r="2396" spans="1:22" ht="13.5" x14ac:dyDescent="0.25">
      <c r="A2396" s="3">
        <f>RSI!A2396</f>
        <v>45492</v>
      </c>
      <c r="B2396" s="2">
        <f>RSI!B2396</f>
        <v>1.77</v>
      </c>
      <c r="C2396" s="2">
        <f>RSI!I2396</f>
        <v>86.863565334047465</v>
      </c>
      <c r="D2396" s="2">
        <f>MACD!E2396</f>
        <v>-7.7565841729279272E-2</v>
      </c>
      <c r="E2396" s="2">
        <f>MACD!F2396</f>
        <v>-6.9458025606960336E-2</v>
      </c>
      <c r="F2396" s="2">
        <f>'Moving Avg'!D2396</f>
        <v>1.7459999999999998</v>
      </c>
      <c r="G2396" s="2">
        <f>'Moving Avg'!F2396</f>
        <v>1.589</v>
      </c>
      <c r="H2396" s="2">
        <f>'Moving Avg'!G2396</f>
        <v>1.4690000000000001</v>
      </c>
      <c r="I2396" s="2">
        <f>'Moving Avg'!H2396</f>
        <v>1.4728500000000024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0</v>
      </c>
      <c r="N2396" s="8">
        <f t="shared" si="371"/>
        <v>45</v>
      </c>
      <c r="O2396" s="8">
        <f t="shared" si="372"/>
        <v>50</v>
      </c>
      <c r="P2396" s="8">
        <f t="shared" si="373"/>
        <v>83.5</v>
      </c>
      <c r="Q2396" s="9">
        <f t="shared" si="374"/>
        <v>35.774999999999999</v>
      </c>
      <c r="R2396" s="9">
        <f t="shared" si="375"/>
        <v>47.375</v>
      </c>
      <c r="S2396" s="9">
        <f t="shared" si="376"/>
        <v>56.825000000000003</v>
      </c>
      <c r="T2396" s="9">
        <f t="shared" si="377"/>
        <v>44.625</v>
      </c>
      <c r="U2396" s="8">
        <f t="shared" si="378"/>
        <v>46.658333333333339</v>
      </c>
      <c r="V2396" s="8">
        <f t="shared" si="379"/>
        <v>46.150000000000006</v>
      </c>
    </row>
    <row r="2397" spans="1:22" ht="13.5" x14ac:dyDescent="0.25">
      <c r="A2397" s="3">
        <f>RSI!A2397</f>
        <v>45495</v>
      </c>
      <c r="B2397" s="2">
        <f>RSI!B2397</f>
        <v>1.77</v>
      </c>
      <c r="C2397" s="2">
        <f>RSI!I2397</f>
        <v>86.863565334047465</v>
      </c>
      <c r="D2397" s="2">
        <f>MACD!E2397</f>
        <v>-7.7327288911189118E-2</v>
      </c>
      <c r="E2397" s="2">
        <f>MACD!F2397</f>
        <v>-7.1031878267806103E-2</v>
      </c>
      <c r="F2397" s="2">
        <f>'Moving Avg'!D2397</f>
        <v>1.754</v>
      </c>
      <c r="G2397" s="2">
        <f>'Moving Avg'!F2397</f>
        <v>1.607</v>
      </c>
      <c r="H2397" s="2">
        <f>'Moving Avg'!G2397</f>
        <v>1.4782</v>
      </c>
      <c r="I2397" s="2">
        <f>'Moving Avg'!H2397</f>
        <v>1.4742500000000021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0</v>
      </c>
      <c r="N2397" s="8">
        <f t="shared" si="371"/>
        <v>45</v>
      </c>
      <c r="O2397" s="8">
        <f t="shared" si="372"/>
        <v>50</v>
      </c>
      <c r="P2397" s="8">
        <f t="shared" si="373"/>
        <v>83.5</v>
      </c>
      <c r="Q2397" s="9">
        <f t="shared" si="374"/>
        <v>35.774999999999999</v>
      </c>
      <c r="R2397" s="9">
        <f t="shared" si="375"/>
        <v>47.375</v>
      </c>
      <c r="S2397" s="9">
        <f t="shared" si="376"/>
        <v>56.825000000000003</v>
      </c>
      <c r="T2397" s="9">
        <f t="shared" si="377"/>
        <v>44.625</v>
      </c>
      <c r="U2397" s="8">
        <f t="shared" si="378"/>
        <v>46.658333333333339</v>
      </c>
      <c r="V2397" s="8">
        <f t="shared" si="379"/>
        <v>46.150000000000006</v>
      </c>
    </row>
    <row r="2398" spans="1:22" ht="13.5" x14ac:dyDescent="0.25">
      <c r="A2398" s="3">
        <f>RSI!A2398</f>
        <v>45496</v>
      </c>
      <c r="B2398" s="2">
        <f>RSI!B2398</f>
        <v>1.77</v>
      </c>
      <c r="C2398" s="2">
        <f>RSI!I2398</f>
        <v>86.863565334047465</v>
      </c>
      <c r="D2398" s="2">
        <f>MACD!E2398</f>
        <v>-7.8196487826803107E-2</v>
      </c>
      <c r="E2398" s="2">
        <f>MACD!F2398</f>
        <v>-7.2464800179605507E-2</v>
      </c>
      <c r="F2398" s="2">
        <f>'Moving Avg'!D2398</f>
        <v>1.7619999999999998</v>
      </c>
      <c r="G2398" s="2">
        <f>'Moving Avg'!F2398</f>
        <v>1.6225000000000001</v>
      </c>
      <c r="H2398" s="2">
        <f>'Moving Avg'!G2398</f>
        <v>1.4863999999999999</v>
      </c>
      <c r="I2398" s="2">
        <f>'Moving Avg'!H2398</f>
        <v>1.4753500000000019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0</v>
      </c>
      <c r="N2398" s="8">
        <f t="shared" si="371"/>
        <v>45</v>
      </c>
      <c r="O2398" s="8">
        <f t="shared" si="372"/>
        <v>50</v>
      </c>
      <c r="P2398" s="8">
        <f t="shared" si="373"/>
        <v>83.5</v>
      </c>
      <c r="Q2398" s="9">
        <f t="shared" si="374"/>
        <v>35.774999999999999</v>
      </c>
      <c r="R2398" s="9">
        <f t="shared" si="375"/>
        <v>47.375</v>
      </c>
      <c r="S2398" s="9">
        <f t="shared" si="376"/>
        <v>56.825000000000003</v>
      </c>
      <c r="T2398" s="9">
        <f t="shared" si="377"/>
        <v>44.625</v>
      </c>
      <c r="U2398" s="8">
        <f t="shared" si="378"/>
        <v>46.658333333333339</v>
      </c>
      <c r="V2398" s="8">
        <f t="shared" si="379"/>
        <v>46.150000000000006</v>
      </c>
    </row>
    <row r="2399" spans="1:22" ht="13.5" x14ac:dyDescent="0.25">
      <c r="A2399" s="3">
        <f>RSI!A2399</f>
        <v>45497</v>
      </c>
      <c r="B2399" s="2">
        <f>RSI!B2399</f>
        <v>1.77</v>
      </c>
      <c r="C2399" s="2">
        <f>RSI!I2399</f>
        <v>86.863565334047465</v>
      </c>
      <c r="D2399" s="2">
        <f>MACD!E2399</f>
        <v>-8.1462139537591183E-2</v>
      </c>
      <c r="E2399" s="2">
        <f>MACD!F2399</f>
        <v>-7.4264268051202648E-2</v>
      </c>
      <c r="F2399" s="2">
        <f>'Moving Avg'!D2399</f>
        <v>1.77</v>
      </c>
      <c r="G2399" s="2">
        <f>'Moving Avg'!F2399</f>
        <v>1.6379999999999999</v>
      </c>
      <c r="H2399" s="2">
        <f>'Moving Avg'!G2399</f>
        <v>1.4957999999999996</v>
      </c>
      <c r="I2399" s="2">
        <f>'Moving Avg'!H2399</f>
        <v>1.4764500000000018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  <c r="M2399" s="8">
        <f t="shared" si="370"/>
        <v>0</v>
      </c>
      <c r="N2399" s="8">
        <f t="shared" si="371"/>
        <v>45</v>
      </c>
      <c r="O2399" s="8">
        <f t="shared" si="372"/>
        <v>50</v>
      </c>
      <c r="P2399" s="8">
        <f t="shared" si="373"/>
        <v>83.5</v>
      </c>
      <c r="Q2399" s="9">
        <f t="shared" si="374"/>
        <v>35.774999999999999</v>
      </c>
      <c r="R2399" s="9">
        <f t="shared" si="375"/>
        <v>47.375</v>
      </c>
      <c r="S2399" s="9">
        <f t="shared" si="376"/>
        <v>56.825000000000003</v>
      </c>
      <c r="T2399" s="9">
        <f t="shared" si="377"/>
        <v>44.625</v>
      </c>
      <c r="U2399" s="8">
        <f t="shared" si="378"/>
        <v>46.658333333333339</v>
      </c>
      <c r="V2399" s="8">
        <f t="shared" si="379"/>
        <v>46.150000000000006</v>
      </c>
    </row>
    <row r="2400" spans="1:22" ht="13.5" x14ac:dyDescent="0.25">
      <c r="A2400" s="3">
        <f>RSI!A2400</f>
        <v>45499</v>
      </c>
      <c r="B2400" s="2">
        <f>RSI!B2400</f>
        <v>1.77</v>
      </c>
      <c r="C2400" s="2">
        <f>RSI!I2400</f>
        <v>86.863565334047465</v>
      </c>
      <c r="D2400" s="2">
        <f>MACD!E2400</f>
        <v>-8.5143637151027907E-2</v>
      </c>
      <c r="E2400" s="2">
        <f>MACD!F2400</f>
        <v>-7.6440141871167711E-2</v>
      </c>
      <c r="F2400" s="2">
        <f>'Moving Avg'!D2400</f>
        <v>1.77</v>
      </c>
      <c r="G2400" s="2">
        <f>'Moving Avg'!F2400</f>
        <v>1.6535</v>
      </c>
      <c r="H2400" s="2">
        <f>'Moving Avg'!G2400</f>
        <v>1.5057999999999994</v>
      </c>
      <c r="I2400" s="2">
        <f>'Moving Avg'!H2400</f>
        <v>1.4775500000000015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0</v>
      </c>
      <c r="N2400" s="8">
        <f t="shared" si="371"/>
        <v>45</v>
      </c>
      <c r="O2400" s="8">
        <f t="shared" si="372"/>
        <v>50</v>
      </c>
      <c r="P2400" s="8">
        <f t="shared" si="373"/>
        <v>33</v>
      </c>
      <c r="Q2400" s="9">
        <f t="shared" si="374"/>
        <v>28.2</v>
      </c>
      <c r="R2400" s="9">
        <f t="shared" si="375"/>
        <v>34.75</v>
      </c>
      <c r="S2400" s="9">
        <f t="shared" si="376"/>
        <v>34.1</v>
      </c>
      <c r="T2400" s="9">
        <f t="shared" si="377"/>
        <v>32</v>
      </c>
      <c r="U2400" s="8">
        <f t="shared" si="378"/>
        <v>32.35</v>
      </c>
      <c r="V2400" s="8">
        <f t="shared" si="379"/>
        <v>32.262500000000003</v>
      </c>
    </row>
    <row r="2401" spans="1:22" ht="13.5" x14ac:dyDescent="0.25">
      <c r="A2401" s="3">
        <f>RSI!A2401</f>
        <v>45502</v>
      </c>
      <c r="B2401" s="2">
        <f>RSI!B2401</f>
        <v>1.77</v>
      </c>
      <c r="C2401" s="2">
        <f>RSI!I2401</f>
        <v>86.863565334047465</v>
      </c>
      <c r="D2401" s="2">
        <f>MACD!E2401</f>
        <v>-7.8339754800859973E-2</v>
      </c>
      <c r="E2401" s="2">
        <f>MACD!F2401</f>
        <v>-7.6820064457106166E-2</v>
      </c>
      <c r="F2401" s="2">
        <f>'Moving Avg'!D2401</f>
        <v>1.77</v>
      </c>
      <c r="G2401" s="2">
        <f>'Moving Avg'!F2401</f>
        <v>1.6684999999999999</v>
      </c>
      <c r="H2401" s="2">
        <f>'Moving Avg'!G2401</f>
        <v>1.5147999999999993</v>
      </c>
      <c r="I2401" s="2">
        <f>'Moving Avg'!H2401</f>
        <v>1.4786500000000011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0</v>
      </c>
      <c r="N2401" s="8">
        <f t="shared" si="371"/>
        <v>45</v>
      </c>
      <c r="O2401" s="8">
        <f t="shared" si="372"/>
        <v>50</v>
      </c>
      <c r="P2401" s="8">
        <f t="shared" si="373"/>
        <v>33</v>
      </c>
      <c r="Q2401" s="9">
        <f t="shared" si="374"/>
        <v>28.2</v>
      </c>
      <c r="R2401" s="9">
        <f t="shared" si="375"/>
        <v>34.75</v>
      </c>
      <c r="S2401" s="9">
        <f t="shared" si="376"/>
        <v>34.1</v>
      </c>
      <c r="T2401" s="9">
        <f t="shared" si="377"/>
        <v>32</v>
      </c>
      <c r="U2401" s="8">
        <f t="shared" si="378"/>
        <v>32.35</v>
      </c>
      <c r="V2401" s="8">
        <f t="shared" si="379"/>
        <v>32.262500000000003</v>
      </c>
    </row>
    <row r="2402" spans="1:22" ht="13.5" x14ac:dyDescent="0.25">
      <c r="A2402" s="3">
        <f>RSI!A2402</f>
        <v>45503</v>
      </c>
      <c r="B2402" s="2">
        <f>RSI!B2402</f>
        <v>1.77</v>
      </c>
      <c r="C2402" s="2">
        <f>RSI!I2402</f>
        <v>86.863565334047465</v>
      </c>
      <c r="D2402" s="2">
        <f>MACD!E2402</f>
        <v>-6.260064749174421E-2</v>
      </c>
      <c r="E2402" s="2">
        <f>MACD!F2402</f>
        <v>-7.397618106403378E-2</v>
      </c>
      <c r="F2402" s="2">
        <f>'Moving Avg'!D2402</f>
        <v>1.77</v>
      </c>
      <c r="G2402" s="2">
        <f>'Moving Avg'!F2402</f>
        <v>1.6834999999999998</v>
      </c>
      <c r="H2402" s="2">
        <f>'Moving Avg'!G2402</f>
        <v>1.5229999999999992</v>
      </c>
      <c r="I2402" s="2">
        <f>'Moving Avg'!H2402</f>
        <v>1.4797500000000008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0</v>
      </c>
      <c r="N2402" s="8">
        <f t="shared" si="371"/>
        <v>0</v>
      </c>
      <c r="O2402" s="8">
        <f t="shared" si="372"/>
        <v>50</v>
      </c>
      <c r="P2402" s="8">
        <f t="shared" si="373"/>
        <v>33</v>
      </c>
      <c r="Q2402" s="9">
        <f t="shared" si="374"/>
        <v>12.45</v>
      </c>
      <c r="R2402" s="9">
        <f t="shared" si="375"/>
        <v>25.75</v>
      </c>
      <c r="S2402" s="9">
        <f t="shared" si="376"/>
        <v>27.35</v>
      </c>
      <c r="T2402" s="9">
        <f t="shared" si="377"/>
        <v>20.75</v>
      </c>
      <c r="U2402" s="8">
        <f t="shared" si="378"/>
        <v>21.850000000000005</v>
      </c>
      <c r="V2402" s="8">
        <f t="shared" si="379"/>
        <v>21.575000000000003</v>
      </c>
    </row>
    <row r="2403" spans="1:22" ht="13.5" x14ac:dyDescent="0.25">
      <c r="A2403" s="3">
        <f>RSI!A2403</f>
        <v>45504</v>
      </c>
      <c r="B2403" s="2">
        <f>RSI!B2403</f>
        <v>1.7</v>
      </c>
      <c r="C2403" s="2">
        <f>RSI!I2403</f>
        <v>60.563152313572203</v>
      </c>
      <c r="D2403" s="2">
        <f>MACD!E2403</f>
        <v>-4.4826695639966996E-2</v>
      </c>
      <c r="E2403" s="2">
        <f>MACD!F2403</f>
        <v>-6.8146283979220429E-2</v>
      </c>
      <c r="F2403" s="2">
        <f>'Moving Avg'!D2403</f>
        <v>1.7559999999999998</v>
      </c>
      <c r="G2403" s="2">
        <f>'Moving Avg'!F2403</f>
        <v>1.6930000000000001</v>
      </c>
      <c r="H2403" s="2">
        <f>'Moving Avg'!G2403</f>
        <v>1.5287999999999995</v>
      </c>
      <c r="I2403" s="2">
        <f>'Moving Avg'!H2403</f>
        <v>1.480500000000001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0"/>
        <v>25</v>
      </c>
      <c r="N2403" s="8">
        <f t="shared" si="371"/>
        <v>0</v>
      </c>
      <c r="O2403" s="8">
        <f t="shared" si="372"/>
        <v>50</v>
      </c>
      <c r="P2403" s="8">
        <f t="shared" si="373"/>
        <v>16.5</v>
      </c>
      <c r="Q2403" s="9">
        <f t="shared" si="374"/>
        <v>18.725000000000001</v>
      </c>
      <c r="R2403" s="9">
        <f t="shared" si="375"/>
        <v>26.625</v>
      </c>
      <c r="S2403" s="9">
        <f t="shared" si="376"/>
        <v>23.675000000000001</v>
      </c>
      <c r="T2403" s="9">
        <f t="shared" si="377"/>
        <v>22.875</v>
      </c>
      <c r="U2403" s="8">
        <f t="shared" si="378"/>
        <v>23.008333333333336</v>
      </c>
      <c r="V2403" s="8">
        <f t="shared" si="379"/>
        <v>22.975000000000001</v>
      </c>
    </row>
    <row r="2404" spans="1:22" ht="13.5" x14ac:dyDescent="0.25">
      <c r="A2404" s="3">
        <f>RSI!A2404</f>
        <v>45505</v>
      </c>
      <c r="B2404" s="2">
        <f>RSI!B2404</f>
        <v>1.7</v>
      </c>
      <c r="C2404" s="2">
        <f>RSI!I2404</f>
        <v>60.563152313572203</v>
      </c>
      <c r="D2404" s="2">
        <f>MACD!E2404</f>
        <v>-3.0048508911196148E-2</v>
      </c>
      <c r="E2404" s="2">
        <f>MACD!F2404</f>
        <v>-6.0526728965615575E-2</v>
      </c>
      <c r="F2404" s="2">
        <f>'Moving Avg'!D2404</f>
        <v>1.7420000000000002</v>
      </c>
      <c r="G2404" s="2">
        <f>'Moving Avg'!F2404</f>
        <v>1.6995</v>
      </c>
      <c r="H2404" s="2">
        <f>'Moving Avg'!G2404</f>
        <v>1.5347999999999997</v>
      </c>
      <c r="I2404" s="2">
        <f>'Moving Avg'!H2404</f>
        <v>1.4812500000000008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0"/>
        <v>25</v>
      </c>
      <c r="N2404" s="8">
        <f t="shared" si="371"/>
        <v>0</v>
      </c>
      <c r="O2404" s="8">
        <f t="shared" si="372"/>
        <v>50</v>
      </c>
      <c r="P2404" s="8">
        <f t="shared" si="373"/>
        <v>16.5</v>
      </c>
      <c r="Q2404" s="9">
        <f t="shared" si="374"/>
        <v>18.725000000000001</v>
      </c>
      <c r="R2404" s="9">
        <f t="shared" si="375"/>
        <v>26.625</v>
      </c>
      <c r="S2404" s="9">
        <f t="shared" si="376"/>
        <v>23.675000000000001</v>
      </c>
      <c r="T2404" s="9">
        <f t="shared" si="377"/>
        <v>22.875</v>
      </c>
      <c r="U2404" s="8">
        <f t="shared" si="378"/>
        <v>23.008333333333336</v>
      </c>
      <c r="V2404" s="8">
        <f t="shared" si="379"/>
        <v>22.975000000000001</v>
      </c>
    </row>
    <row r="2405" spans="1:22" ht="13.5" x14ac:dyDescent="0.25">
      <c r="A2405" s="3">
        <f>RSI!A2405</f>
        <v>45506</v>
      </c>
      <c r="B2405" s="2">
        <f>RSI!B2405</f>
        <v>1.7</v>
      </c>
      <c r="C2405" s="2">
        <f>RSI!I2405</f>
        <v>60.563152313572211</v>
      </c>
      <c r="D2405" s="2">
        <f>MACD!E2405</f>
        <v>-1.1631997839809394E-2</v>
      </c>
      <c r="E2405" s="2">
        <f>MACD!F2405</f>
        <v>-5.0747782740454342E-2</v>
      </c>
      <c r="F2405" s="2">
        <f>'Moving Avg'!D2405</f>
        <v>1.7280000000000002</v>
      </c>
      <c r="G2405" s="2">
        <f>'Moving Avg'!F2405</f>
        <v>1.7045000000000001</v>
      </c>
      <c r="H2405" s="2">
        <f>'Moving Avg'!G2405</f>
        <v>1.5407999999999999</v>
      </c>
      <c r="I2405" s="2">
        <f>'Moving Avg'!H2405</f>
        <v>1.4820000000000007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16.5</v>
      </c>
      <c r="Q2405" s="9">
        <f t="shared" si="374"/>
        <v>18.725000000000001</v>
      </c>
      <c r="R2405" s="9">
        <f t="shared" si="375"/>
        <v>26.625</v>
      </c>
      <c r="S2405" s="9">
        <f t="shared" si="376"/>
        <v>23.675000000000001</v>
      </c>
      <c r="T2405" s="9">
        <f t="shared" si="377"/>
        <v>22.875</v>
      </c>
      <c r="U2405" s="8">
        <f t="shared" si="378"/>
        <v>23.008333333333336</v>
      </c>
      <c r="V2405" s="8">
        <f t="shared" si="379"/>
        <v>22.975000000000001</v>
      </c>
    </row>
    <row r="2406" spans="1:22" ht="13.5" x14ac:dyDescent="0.25">
      <c r="A2406" s="3">
        <f>RSI!A2406</f>
        <v>45509</v>
      </c>
      <c r="B2406" s="2">
        <f>RSI!B2406</f>
        <v>1.7</v>
      </c>
      <c r="C2406" s="2">
        <f>RSI!I2406</f>
        <v>60.563152313572211</v>
      </c>
      <c r="D2406" s="2">
        <f>MACD!E2406</f>
        <v>3.7271717783975422E-3</v>
      </c>
      <c r="E2406" s="2">
        <f>MACD!F2406</f>
        <v>-3.9852791836683964E-2</v>
      </c>
      <c r="F2406" s="2">
        <f>'Moving Avg'!D2406</f>
        <v>1.714</v>
      </c>
      <c r="G2406" s="2">
        <f>'Moving Avg'!F2406</f>
        <v>1.7094999999999998</v>
      </c>
      <c r="H2406" s="2">
        <f>'Moving Avg'!G2406</f>
        <v>1.5468000000000002</v>
      </c>
      <c r="I2406" s="2">
        <f>'Moving Avg'!H2406</f>
        <v>1.4829500000000007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16.5</v>
      </c>
      <c r="Q2406" s="9">
        <f t="shared" si="374"/>
        <v>18.725000000000001</v>
      </c>
      <c r="R2406" s="9">
        <f t="shared" si="375"/>
        <v>26.625</v>
      </c>
      <c r="S2406" s="9">
        <f t="shared" si="376"/>
        <v>23.675000000000001</v>
      </c>
      <c r="T2406" s="9">
        <f t="shared" si="377"/>
        <v>22.875</v>
      </c>
      <c r="U2406" s="8">
        <f t="shared" si="378"/>
        <v>23.008333333333336</v>
      </c>
      <c r="V2406" s="8">
        <f t="shared" si="379"/>
        <v>22.975000000000001</v>
      </c>
    </row>
    <row r="2407" spans="1:22" ht="13.5" x14ac:dyDescent="0.25">
      <c r="A2407" s="3">
        <f>RSI!A2407</f>
        <v>45510</v>
      </c>
      <c r="B2407" s="2">
        <f>RSI!B2407</f>
        <v>1.76</v>
      </c>
      <c r="C2407" s="2">
        <f>RSI!I2407</f>
        <v>70.767457715056253</v>
      </c>
      <c r="D2407" s="2">
        <f>MACD!E2407</f>
        <v>1.2071510689774634E-2</v>
      </c>
      <c r="E2407" s="2">
        <f>MACD!F2407</f>
        <v>-2.946793133139225E-2</v>
      </c>
      <c r="F2407" s="2">
        <f>'Moving Avg'!D2407</f>
        <v>1.7120000000000002</v>
      </c>
      <c r="G2407" s="2">
        <f>'Moving Avg'!F2407</f>
        <v>1.7174999999999998</v>
      </c>
      <c r="H2407" s="2">
        <f>'Moving Avg'!G2407</f>
        <v>1.5550000000000004</v>
      </c>
      <c r="I2407" s="2">
        <f>'Moving Avg'!H2407</f>
        <v>1.4844500000000007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0"/>
        <v>0</v>
      </c>
      <c r="N2407" s="8">
        <f t="shared" si="371"/>
        <v>0</v>
      </c>
      <c r="O2407" s="8">
        <f t="shared" si="372"/>
        <v>50</v>
      </c>
      <c r="P2407" s="8">
        <f t="shared" si="373"/>
        <v>16.5</v>
      </c>
      <c r="Q2407" s="9">
        <f t="shared" si="374"/>
        <v>9.9749999999999996</v>
      </c>
      <c r="R2407" s="9">
        <f t="shared" si="375"/>
        <v>21.625</v>
      </c>
      <c r="S2407" s="9">
        <f t="shared" si="376"/>
        <v>19.925000000000001</v>
      </c>
      <c r="T2407" s="9">
        <f t="shared" si="377"/>
        <v>16.625</v>
      </c>
      <c r="U2407" s="8">
        <f t="shared" si="378"/>
        <v>17.175000000000001</v>
      </c>
      <c r="V2407" s="8">
        <f t="shared" si="379"/>
        <v>17.037500000000001</v>
      </c>
    </row>
    <row r="2408" spans="1:22" ht="13.5" x14ac:dyDescent="0.25">
      <c r="A2408" s="3">
        <f>RSI!A2408</f>
        <v>45511</v>
      </c>
      <c r="B2408" s="2">
        <f>RSI!B2408</f>
        <v>1.76</v>
      </c>
      <c r="C2408" s="2">
        <f>RSI!I2408</f>
        <v>70.767457715056253</v>
      </c>
      <c r="D2408" s="2">
        <f>MACD!E2408</f>
        <v>1.858549119652575E-2</v>
      </c>
      <c r="E2408" s="2">
        <f>MACD!F2408</f>
        <v>-1.9857246825808649E-2</v>
      </c>
      <c r="F2408" s="2">
        <f>'Moving Avg'!D2408</f>
        <v>1.7239999999999998</v>
      </c>
      <c r="G2408" s="2">
        <f>'Moving Avg'!F2408</f>
        <v>1.7254999999999996</v>
      </c>
      <c r="H2408" s="2">
        <f>'Moving Avg'!G2408</f>
        <v>1.5632000000000006</v>
      </c>
      <c r="I2408" s="2">
        <f>'Moving Avg'!H2408</f>
        <v>1.4856500000000006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0</v>
      </c>
      <c r="N2408" s="8">
        <f t="shared" si="371"/>
        <v>0</v>
      </c>
      <c r="O2408" s="8">
        <f t="shared" si="372"/>
        <v>50</v>
      </c>
      <c r="P2408" s="8">
        <f t="shared" si="373"/>
        <v>83.5</v>
      </c>
      <c r="Q2408" s="9">
        <f t="shared" si="374"/>
        <v>20.024999999999999</v>
      </c>
      <c r="R2408" s="9">
        <f t="shared" si="375"/>
        <v>38.375</v>
      </c>
      <c r="S2408" s="9">
        <f t="shared" si="376"/>
        <v>50.075000000000003</v>
      </c>
      <c r="T2408" s="9">
        <f t="shared" si="377"/>
        <v>33.375</v>
      </c>
      <c r="U2408" s="8">
        <f t="shared" si="378"/>
        <v>36.158333333333331</v>
      </c>
      <c r="V2408" s="8">
        <f t="shared" si="379"/>
        <v>35.462499999999999</v>
      </c>
    </row>
    <row r="2409" spans="1:22" ht="13.5" x14ac:dyDescent="0.25">
      <c r="A2409" s="3">
        <f>RSI!A2409</f>
        <v>45512</v>
      </c>
      <c r="B2409" s="2">
        <f>RSI!B2409</f>
        <v>1.76</v>
      </c>
      <c r="C2409" s="2">
        <f>RSI!I2409</f>
        <v>70.767457715056253</v>
      </c>
      <c r="D2409" s="2">
        <f>MACD!E2409</f>
        <v>2.359119682208255E-2</v>
      </c>
      <c r="E2409" s="2">
        <f>MACD!F2409</f>
        <v>-1.116755809623041E-2</v>
      </c>
      <c r="F2409" s="2">
        <f>'Moving Avg'!D2409</f>
        <v>1.736</v>
      </c>
      <c r="G2409" s="2">
        <f>'Moving Avg'!F2409</f>
        <v>1.7339999999999995</v>
      </c>
      <c r="H2409" s="2">
        <f>'Moving Avg'!G2409</f>
        <v>1.5714000000000008</v>
      </c>
      <c r="I2409" s="2">
        <f>'Moving Avg'!H2409</f>
        <v>1.4867500000000005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0</v>
      </c>
      <c r="N2409" s="8">
        <f t="shared" si="371"/>
        <v>0</v>
      </c>
      <c r="O2409" s="8">
        <f t="shared" si="372"/>
        <v>50</v>
      </c>
      <c r="P2409" s="8">
        <f t="shared" si="373"/>
        <v>83.5</v>
      </c>
      <c r="Q2409" s="9">
        <f t="shared" si="374"/>
        <v>20.024999999999999</v>
      </c>
      <c r="R2409" s="9">
        <f t="shared" si="375"/>
        <v>38.375</v>
      </c>
      <c r="S2409" s="9">
        <f t="shared" si="376"/>
        <v>50.075000000000003</v>
      </c>
      <c r="T2409" s="9">
        <f t="shared" si="377"/>
        <v>33.375</v>
      </c>
      <c r="U2409" s="8">
        <f t="shared" si="378"/>
        <v>36.158333333333331</v>
      </c>
      <c r="V2409" s="8">
        <f t="shared" si="379"/>
        <v>35.462499999999999</v>
      </c>
    </row>
    <row r="2410" spans="1:22" ht="13.5" x14ac:dyDescent="0.25">
      <c r="A2410" s="3">
        <f>RSI!A2410</f>
        <v>45513</v>
      </c>
      <c r="B2410" s="2">
        <f>RSI!B2410</f>
        <v>1.76</v>
      </c>
      <c r="C2410" s="2">
        <f>RSI!I2410</f>
        <v>70.767457715056253</v>
      </c>
      <c r="D2410" s="2">
        <f>MACD!E2410</f>
        <v>2.7358160525044806E-2</v>
      </c>
      <c r="E2410" s="2">
        <f>MACD!F2410</f>
        <v>-3.4624143719753668E-3</v>
      </c>
      <c r="F2410" s="2">
        <f>'Moving Avg'!D2410</f>
        <v>1.748</v>
      </c>
      <c r="G2410" s="2">
        <f>'Moving Avg'!F2410</f>
        <v>1.7424999999999997</v>
      </c>
      <c r="H2410" s="2">
        <f>'Moving Avg'!G2410</f>
        <v>1.579600000000001</v>
      </c>
      <c r="I2410" s="2">
        <f>'Moving Avg'!H2410</f>
        <v>1.4878500000000003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0</v>
      </c>
      <c r="N2410" s="8">
        <f t="shared" si="371"/>
        <v>0</v>
      </c>
      <c r="O2410" s="8">
        <f t="shared" si="372"/>
        <v>50</v>
      </c>
      <c r="P2410" s="8">
        <f t="shared" si="373"/>
        <v>83.5</v>
      </c>
      <c r="Q2410" s="9">
        <f t="shared" si="374"/>
        <v>20.024999999999999</v>
      </c>
      <c r="R2410" s="9">
        <f t="shared" si="375"/>
        <v>38.375</v>
      </c>
      <c r="S2410" s="9">
        <f t="shared" si="376"/>
        <v>50.075000000000003</v>
      </c>
      <c r="T2410" s="9">
        <f t="shared" si="377"/>
        <v>33.375</v>
      </c>
      <c r="U2410" s="8">
        <f t="shared" si="378"/>
        <v>36.158333333333331</v>
      </c>
      <c r="V2410" s="8">
        <f t="shared" si="379"/>
        <v>35.462499999999999</v>
      </c>
    </row>
    <row r="2411" spans="1:22" ht="13.5" x14ac:dyDescent="0.25">
      <c r="A2411" s="3">
        <f>RSI!A2411</f>
        <v>45516</v>
      </c>
      <c r="B2411" s="2">
        <f>RSI!B2411</f>
        <v>1.69</v>
      </c>
      <c r="C2411" s="2">
        <f>RSI!I2411</f>
        <v>50.331109898755138</v>
      </c>
      <c r="D2411" s="2">
        <f>MACD!E2411</f>
        <v>3.5296856753575856E-2</v>
      </c>
      <c r="E2411" s="2">
        <f>MACD!F2411</f>
        <v>4.2894398531348778E-3</v>
      </c>
      <c r="F2411" s="2">
        <f>'Moving Avg'!D2411</f>
        <v>1.746</v>
      </c>
      <c r="G2411" s="2">
        <f>'Moving Avg'!F2411</f>
        <v>1.7439999999999998</v>
      </c>
      <c r="H2411" s="2">
        <f>'Moving Avg'!G2411</f>
        <v>1.5864000000000009</v>
      </c>
      <c r="I2411" s="2">
        <f>'Moving Avg'!H2411</f>
        <v>1.4889000000000001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66.5</v>
      </c>
      <c r="Q2411" s="9">
        <f t="shared" si="374"/>
        <v>26.225000000000001</v>
      </c>
      <c r="R2411" s="9">
        <f t="shared" si="375"/>
        <v>39.125</v>
      </c>
      <c r="S2411" s="9">
        <f t="shared" si="376"/>
        <v>46.174999999999997</v>
      </c>
      <c r="T2411" s="9">
        <f t="shared" si="377"/>
        <v>35.375</v>
      </c>
      <c r="U2411" s="8">
        <f t="shared" si="378"/>
        <v>37.174999999999997</v>
      </c>
      <c r="V2411" s="8">
        <f t="shared" si="379"/>
        <v>36.724999999999994</v>
      </c>
    </row>
    <row r="2412" spans="1:22" ht="13.5" x14ac:dyDescent="0.25">
      <c r="A2412" s="3">
        <f>RSI!A2412</f>
        <v>45518</v>
      </c>
      <c r="B2412" s="2">
        <f>RSI!B2412</f>
        <v>1.75</v>
      </c>
      <c r="C2412" s="2">
        <f>RSI!I2412</f>
        <v>60.784655531965178</v>
      </c>
      <c r="D2412" s="2">
        <f>MACD!E2412</f>
        <v>3.758162608643012E-2</v>
      </c>
      <c r="E2412" s="2">
        <f>MACD!F2412</f>
        <v>1.0947877099793927E-2</v>
      </c>
      <c r="F2412" s="2">
        <f>'Moving Avg'!D2412</f>
        <v>1.7440000000000002</v>
      </c>
      <c r="G2412" s="2">
        <f>'Moving Avg'!F2412</f>
        <v>1.7449999999999999</v>
      </c>
      <c r="H2412" s="2">
        <f>'Moving Avg'!G2412</f>
        <v>1.595400000000001</v>
      </c>
      <c r="I2412" s="2">
        <f>'Moving Avg'!H2412</f>
        <v>1.4902500000000001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66.5</v>
      </c>
      <c r="Q2412" s="9">
        <f t="shared" si="374"/>
        <v>26.225000000000001</v>
      </c>
      <c r="R2412" s="9">
        <f t="shared" si="375"/>
        <v>39.125</v>
      </c>
      <c r="S2412" s="9">
        <f t="shared" si="376"/>
        <v>46.174999999999997</v>
      </c>
      <c r="T2412" s="9">
        <f t="shared" si="377"/>
        <v>35.375</v>
      </c>
      <c r="U2412" s="8">
        <f t="shared" si="378"/>
        <v>37.174999999999997</v>
      </c>
      <c r="V2412" s="8">
        <f t="shared" si="379"/>
        <v>36.724999999999994</v>
      </c>
    </row>
    <row r="2413" spans="1:22" ht="13.5" x14ac:dyDescent="0.25">
      <c r="A2413" s="3">
        <f>RSI!A2413</f>
        <v>45519</v>
      </c>
      <c r="B2413" s="2">
        <f>RSI!B2413</f>
        <v>1.75</v>
      </c>
      <c r="C2413" s="2">
        <f>RSI!I2413</f>
        <v>60.784655531965178</v>
      </c>
      <c r="D2413" s="2">
        <f>MACD!E2413</f>
        <v>2.8402096349077421E-2</v>
      </c>
      <c r="E2413" s="2">
        <f>MACD!F2413</f>
        <v>1.4438720949650626E-2</v>
      </c>
      <c r="F2413" s="2">
        <f>'Moving Avg'!D2413</f>
        <v>1.7420000000000002</v>
      </c>
      <c r="G2413" s="2">
        <f>'Moving Avg'!F2413</f>
        <v>1.746</v>
      </c>
      <c r="H2413" s="2">
        <f>'Moving Avg'!G2413</f>
        <v>1.6034000000000013</v>
      </c>
      <c r="I2413" s="2">
        <f>'Moving Avg'!H2413</f>
        <v>1.4916</v>
      </c>
      <c r="J2413" s="6" t="str">
        <f>OBV!F2413</f>
        <v>BULLISH</v>
      </c>
      <c r="K2413" s="6" t="str">
        <f>OBV!G2413</f>
        <v>NEUTRAL</v>
      </c>
      <c r="L2413" s="6" t="str">
        <f>OBV!H2413</f>
        <v>BULLISH DIVERGENCE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66.5</v>
      </c>
      <c r="Q2413" s="9">
        <f t="shared" si="374"/>
        <v>26.225000000000001</v>
      </c>
      <c r="R2413" s="9">
        <f t="shared" si="375"/>
        <v>39.125</v>
      </c>
      <c r="S2413" s="9">
        <f t="shared" si="376"/>
        <v>46.174999999999997</v>
      </c>
      <c r="T2413" s="9">
        <f t="shared" si="377"/>
        <v>35.375</v>
      </c>
      <c r="U2413" s="8">
        <f t="shared" si="378"/>
        <v>37.174999999999997</v>
      </c>
      <c r="V2413" s="8">
        <f t="shared" si="379"/>
        <v>36.724999999999994</v>
      </c>
    </row>
    <row r="2414" spans="1:22" ht="13.5" x14ac:dyDescent="0.25">
      <c r="A2414" s="3">
        <f>RSI!A2414</f>
        <v>45520</v>
      </c>
      <c r="B2414" s="2">
        <f>RSI!B2414</f>
        <v>1.75</v>
      </c>
      <c r="C2414" s="2">
        <f>RSI!I2414</f>
        <v>60.784655531965178</v>
      </c>
      <c r="D2414" s="2">
        <f>MACD!E2414</f>
        <v>2.0316685912700194E-2</v>
      </c>
      <c r="E2414" s="2">
        <f>MACD!F2414</f>
        <v>1.561431394226054E-2</v>
      </c>
      <c r="F2414" s="2">
        <f>'Moving Avg'!D2414</f>
        <v>1.7399999999999998</v>
      </c>
      <c r="G2414" s="2">
        <f>'Moving Avg'!F2414</f>
        <v>1.7470000000000003</v>
      </c>
      <c r="H2414" s="2">
        <f>'Moving Avg'!G2414</f>
        <v>1.6114000000000011</v>
      </c>
      <c r="I2414" s="2">
        <f>'Moving Avg'!H2414</f>
        <v>1.4929500000000002</v>
      </c>
      <c r="J2414" s="6" t="str">
        <f>OBV!F2414</f>
        <v>BULLISH</v>
      </c>
      <c r="K2414" s="6" t="str">
        <f>OBV!G2414</f>
        <v>NEUTRAL</v>
      </c>
      <c r="L2414" s="6" t="str">
        <f>OBV!H2414</f>
        <v>BULLISH DIVERGENCE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66.5</v>
      </c>
      <c r="Q2414" s="9">
        <f t="shared" si="374"/>
        <v>26.225000000000001</v>
      </c>
      <c r="R2414" s="9">
        <f t="shared" si="375"/>
        <v>39.125</v>
      </c>
      <c r="S2414" s="9">
        <f t="shared" si="376"/>
        <v>46.174999999999997</v>
      </c>
      <c r="T2414" s="9">
        <f t="shared" si="377"/>
        <v>35.375</v>
      </c>
      <c r="U2414" s="8">
        <f t="shared" si="378"/>
        <v>37.174999999999997</v>
      </c>
      <c r="V2414" s="8">
        <f t="shared" si="379"/>
        <v>36.724999999999994</v>
      </c>
    </row>
    <row r="2415" spans="1:22" ht="13.5" x14ac:dyDescent="0.25">
      <c r="A2415" s="3">
        <f>RSI!A2415</f>
        <v>45523</v>
      </c>
      <c r="B2415" s="2">
        <f>RSI!B2415</f>
        <v>1.75</v>
      </c>
      <c r="C2415" s="2">
        <f>RSI!I2415</f>
        <v>60.784655531965178</v>
      </c>
      <c r="D2415" s="2">
        <f>MACD!E2415</f>
        <v>1.3180632882345389E-2</v>
      </c>
      <c r="E2415" s="2">
        <f>MACD!F2415</f>
        <v>1.512757773027751E-2</v>
      </c>
      <c r="F2415" s="2">
        <f>'Moving Avg'!D2415</f>
        <v>1.738</v>
      </c>
      <c r="G2415" s="2">
        <f>'Moving Avg'!F2415</f>
        <v>1.746</v>
      </c>
      <c r="H2415" s="2">
        <f>'Moving Avg'!G2415</f>
        <v>1.618200000000001</v>
      </c>
      <c r="I2415" s="2">
        <f>'Moving Avg'!H2415</f>
        <v>1.4946000000000002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  <c r="M2415" s="8">
        <f t="shared" si="370"/>
        <v>25</v>
      </c>
      <c r="N2415" s="8">
        <f t="shared" si="371"/>
        <v>45</v>
      </c>
      <c r="O2415" s="8">
        <f t="shared" si="372"/>
        <v>50</v>
      </c>
      <c r="P2415" s="8">
        <f t="shared" si="373"/>
        <v>66.5</v>
      </c>
      <c r="Q2415" s="9">
        <f t="shared" si="374"/>
        <v>41.975000000000001</v>
      </c>
      <c r="R2415" s="9">
        <f t="shared" si="375"/>
        <v>48.125</v>
      </c>
      <c r="S2415" s="9">
        <f t="shared" si="376"/>
        <v>52.924999999999997</v>
      </c>
      <c r="T2415" s="9">
        <f t="shared" si="377"/>
        <v>46.625</v>
      </c>
      <c r="U2415" s="8">
        <f t="shared" si="378"/>
        <v>47.67499999999999</v>
      </c>
      <c r="V2415" s="8">
        <f t="shared" si="379"/>
        <v>47.412499999999994</v>
      </c>
    </row>
    <row r="2416" spans="1:22" ht="13.5" x14ac:dyDescent="0.25">
      <c r="A2416" s="3">
        <f>RSI!A2416</f>
        <v>45524</v>
      </c>
      <c r="B2416" s="2">
        <f>RSI!B2416</f>
        <v>1.75</v>
      </c>
      <c r="C2416" s="2">
        <f>RSI!I2416</f>
        <v>60.784655531965171</v>
      </c>
      <c r="D2416" s="2">
        <f>MACD!E2416</f>
        <v>6.8697009311291524E-3</v>
      </c>
      <c r="E2416" s="2">
        <f>MACD!F2416</f>
        <v>1.347600237044784E-2</v>
      </c>
      <c r="F2416" s="2">
        <f>'Moving Avg'!D2416</f>
        <v>1.75</v>
      </c>
      <c r="G2416" s="2">
        <f>'Moving Avg'!F2416</f>
        <v>1.7450000000000003</v>
      </c>
      <c r="H2416" s="2">
        <f>'Moving Avg'!G2416</f>
        <v>1.624200000000001</v>
      </c>
      <c r="I2416" s="2">
        <f>'Moving Avg'!H2416</f>
        <v>1.4962500000000001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  <c r="M2416" s="8">
        <f t="shared" si="370"/>
        <v>25</v>
      </c>
      <c r="N2416" s="8">
        <f t="shared" si="371"/>
        <v>45</v>
      </c>
      <c r="O2416" s="8">
        <f t="shared" si="372"/>
        <v>50</v>
      </c>
      <c r="P2416" s="8">
        <f t="shared" si="373"/>
        <v>83.5</v>
      </c>
      <c r="Q2416" s="9">
        <f t="shared" si="374"/>
        <v>44.524999999999999</v>
      </c>
      <c r="R2416" s="9">
        <f t="shared" si="375"/>
        <v>52.375</v>
      </c>
      <c r="S2416" s="9">
        <f t="shared" si="376"/>
        <v>60.575000000000003</v>
      </c>
      <c r="T2416" s="9">
        <f t="shared" si="377"/>
        <v>50.875</v>
      </c>
      <c r="U2416" s="8">
        <f t="shared" si="378"/>
        <v>52.491666666666674</v>
      </c>
      <c r="V2416" s="8">
        <f t="shared" si="379"/>
        <v>52.087500000000006</v>
      </c>
    </row>
    <row r="2417" spans="1:22" ht="13.5" x14ac:dyDescent="0.25">
      <c r="A2417" s="3">
        <f>RSI!A2417</f>
        <v>45525</v>
      </c>
      <c r="B2417" s="2">
        <f>RSI!B2417</f>
        <v>1.75</v>
      </c>
      <c r="C2417" s="2">
        <f>RSI!I2417</f>
        <v>60.784655531965178</v>
      </c>
      <c r="D2417" s="2">
        <f>MACD!E2417</f>
        <v>1.0507920047057917E-2</v>
      </c>
      <c r="E2417" s="2">
        <f>MACD!F2417</f>
        <v>1.2882385905769855E-2</v>
      </c>
      <c r="F2417" s="2">
        <f>'Moving Avg'!D2417</f>
        <v>1.75</v>
      </c>
      <c r="G2417" s="2">
        <f>'Moving Avg'!F2417</f>
        <v>1.7440000000000002</v>
      </c>
      <c r="H2417" s="2">
        <f>'Moving Avg'!G2417</f>
        <v>1.630200000000001</v>
      </c>
      <c r="I2417" s="2">
        <f>'Moving Avg'!H2417</f>
        <v>1.4981999999999998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25</v>
      </c>
      <c r="N2417" s="8">
        <f t="shared" si="371"/>
        <v>45</v>
      </c>
      <c r="O2417" s="8">
        <f t="shared" si="372"/>
        <v>50</v>
      </c>
      <c r="P2417" s="8">
        <f t="shared" si="373"/>
        <v>33</v>
      </c>
      <c r="Q2417" s="9">
        <f t="shared" si="374"/>
        <v>36.950000000000003</v>
      </c>
      <c r="R2417" s="9">
        <f t="shared" si="375"/>
        <v>39.75</v>
      </c>
      <c r="S2417" s="9">
        <f t="shared" si="376"/>
        <v>37.85</v>
      </c>
      <c r="T2417" s="9">
        <f t="shared" si="377"/>
        <v>38.25</v>
      </c>
      <c r="U2417" s="8">
        <f t="shared" si="378"/>
        <v>38.183333333333337</v>
      </c>
      <c r="V2417" s="8">
        <f t="shared" si="379"/>
        <v>38.200000000000003</v>
      </c>
    </row>
    <row r="2418" spans="1:22" ht="13.5" x14ac:dyDescent="0.25">
      <c r="A2418" s="3">
        <f>RSI!A2418</f>
        <v>45526</v>
      </c>
      <c r="B2418" s="2">
        <f>RSI!B2418</f>
        <v>1.75</v>
      </c>
      <c r="C2418" s="2">
        <f>RSI!I2418</f>
        <v>60.784655531965178</v>
      </c>
      <c r="D2418" s="2">
        <f>MACD!E2418</f>
        <v>1.3352588356722261E-2</v>
      </c>
      <c r="E2418" s="2">
        <f>MACD!F2418</f>
        <v>1.2976426395960337E-2</v>
      </c>
      <c r="F2418" s="2">
        <f>'Moving Avg'!D2418</f>
        <v>1.75</v>
      </c>
      <c r="G2418" s="2">
        <f>'Moving Avg'!F2418</f>
        <v>1.7429999999999999</v>
      </c>
      <c r="H2418" s="2">
        <f>'Moving Avg'!G2418</f>
        <v>1.6360000000000008</v>
      </c>
      <c r="I2418" s="2">
        <f>'Moving Avg'!H2418</f>
        <v>1.5001499999999997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33</v>
      </c>
      <c r="Q2418" s="9">
        <f t="shared" si="374"/>
        <v>21.2</v>
      </c>
      <c r="R2418" s="9">
        <f t="shared" si="375"/>
        <v>30.75</v>
      </c>
      <c r="S2418" s="9">
        <f t="shared" si="376"/>
        <v>31.1</v>
      </c>
      <c r="T2418" s="9">
        <f t="shared" si="377"/>
        <v>27</v>
      </c>
      <c r="U2418" s="8">
        <f t="shared" si="378"/>
        <v>27.683333333333337</v>
      </c>
      <c r="V2418" s="8">
        <f t="shared" si="379"/>
        <v>27.512500000000003</v>
      </c>
    </row>
    <row r="2419" spans="1:22" ht="13.5" x14ac:dyDescent="0.25">
      <c r="A2419" s="3">
        <f>RSI!A2419</f>
        <v>45527</v>
      </c>
      <c r="B2419" s="2">
        <f>RSI!B2419</f>
        <v>1.75</v>
      </c>
      <c r="C2419" s="2">
        <f>RSI!I2419</f>
        <v>60.784655531965178</v>
      </c>
      <c r="D2419" s="2">
        <f>MACD!E2419</f>
        <v>1.5543110954246098E-2</v>
      </c>
      <c r="E2419" s="2">
        <f>MACD!F2419</f>
        <v>1.3489763307617491E-2</v>
      </c>
      <c r="F2419" s="2">
        <f>'Moving Avg'!D2419</f>
        <v>1.75</v>
      </c>
      <c r="G2419" s="2">
        <f>'Moving Avg'!F2419</f>
        <v>1.7420000000000002</v>
      </c>
      <c r="H2419" s="2">
        <f>'Moving Avg'!G2419</f>
        <v>1.6418000000000006</v>
      </c>
      <c r="I2419" s="2">
        <f>'Moving Avg'!H2419</f>
        <v>1.5017999999999996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25</v>
      </c>
      <c r="N2419" s="8">
        <f t="shared" si="371"/>
        <v>0</v>
      </c>
      <c r="O2419" s="8">
        <f t="shared" si="372"/>
        <v>50</v>
      </c>
      <c r="P2419" s="8">
        <f t="shared" si="373"/>
        <v>33</v>
      </c>
      <c r="Q2419" s="9">
        <f t="shared" si="374"/>
        <v>21.2</v>
      </c>
      <c r="R2419" s="9">
        <f t="shared" si="375"/>
        <v>30.75</v>
      </c>
      <c r="S2419" s="9">
        <f t="shared" si="376"/>
        <v>31.1</v>
      </c>
      <c r="T2419" s="9">
        <f t="shared" si="377"/>
        <v>27</v>
      </c>
      <c r="U2419" s="8">
        <f t="shared" si="378"/>
        <v>27.683333333333337</v>
      </c>
      <c r="V2419" s="8">
        <f t="shared" si="379"/>
        <v>27.512500000000003</v>
      </c>
    </row>
    <row r="2420" spans="1:22" ht="13.5" x14ac:dyDescent="0.25">
      <c r="A2420" s="3">
        <f>RSI!A2420</f>
        <v>45530</v>
      </c>
      <c r="B2420" s="2">
        <f>RSI!B2420</f>
        <v>1.68</v>
      </c>
      <c r="C2420" s="2">
        <f>RSI!I2420</f>
        <v>42.088066092404532</v>
      </c>
      <c r="D2420" s="2">
        <f>MACD!E2420</f>
        <v>2.2381348192143546E-2</v>
      </c>
      <c r="E2420" s="2">
        <f>MACD!F2420</f>
        <v>1.5268080284522704E-2</v>
      </c>
      <c r="F2420" s="2">
        <f>'Moving Avg'!D2420</f>
        <v>1.736</v>
      </c>
      <c r="G2420" s="2">
        <f>'Moving Avg'!F2420</f>
        <v>1.7375</v>
      </c>
      <c r="H2420" s="2">
        <f>'Moving Avg'!G2420</f>
        <v>1.646200000000001</v>
      </c>
      <c r="I2420" s="2">
        <f>'Moving Avg'!H2420</f>
        <v>1.5027999999999995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16.5</v>
      </c>
      <c r="Q2420" s="9">
        <f t="shared" si="374"/>
        <v>18.725000000000001</v>
      </c>
      <c r="R2420" s="9">
        <f t="shared" si="375"/>
        <v>26.625</v>
      </c>
      <c r="S2420" s="9">
        <f t="shared" si="376"/>
        <v>23.675000000000001</v>
      </c>
      <c r="T2420" s="9">
        <f t="shared" si="377"/>
        <v>22.875</v>
      </c>
      <c r="U2420" s="8">
        <f t="shared" si="378"/>
        <v>23.008333333333336</v>
      </c>
      <c r="V2420" s="8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1.75</v>
      </c>
      <c r="C2421" s="2">
        <f>RSI!I2421</f>
        <v>56.498008725340611</v>
      </c>
      <c r="D2421" s="2">
        <f>MACD!E2421</f>
        <v>1.244114832790788E-2</v>
      </c>
      <c r="E2421" s="2">
        <f>MACD!F2421</f>
        <v>1.4702693893199739E-2</v>
      </c>
      <c r="F2421" s="2">
        <f>'Moving Avg'!D2421</f>
        <v>1.736</v>
      </c>
      <c r="G2421" s="2">
        <f>'Moving Avg'!F2421</f>
        <v>1.7365000000000002</v>
      </c>
      <c r="H2421" s="2">
        <f>'Moving Avg'!G2421</f>
        <v>1.6518000000000008</v>
      </c>
      <c r="I2421" s="2">
        <f>'Moving Avg'!H2421</f>
        <v>1.5039999999999996</v>
      </c>
      <c r="J2421" s="6" t="str">
        <f>OBV!F2421</f>
        <v>BULLISH</v>
      </c>
      <c r="K2421" s="6" t="str">
        <f>OBV!G2421</f>
        <v>NEUTRAL</v>
      </c>
      <c r="L2421" s="6" t="str">
        <f>OBV!H2421</f>
        <v>NEUTRAL</v>
      </c>
      <c r="M2421" s="8">
        <f t="shared" si="370"/>
        <v>25</v>
      </c>
      <c r="N2421" s="8">
        <f t="shared" si="371"/>
        <v>45</v>
      </c>
      <c r="O2421" s="8">
        <f t="shared" si="372"/>
        <v>50</v>
      </c>
      <c r="P2421" s="8">
        <f t="shared" si="373"/>
        <v>49.5</v>
      </c>
      <c r="Q2421" s="9">
        <f t="shared" si="374"/>
        <v>39.424999999999997</v>
      </c>
      <c r="R2421" s="9">
        <f t="shared" si="375"/>
        <v>43.875</v>
      </c>
      <c r="S2421" s="9">
        <f t="shared" si="376"/>
        <v>45.275000000000006</v>
      </c>
      <c r="T2421" s="9">
        <f t="shared" si="377"/>
        <v>42.375</v>
      </c>
      <c r="U2421" s="8">
        <f t="shared" si="378"/>
        <v>42.858333333333327</v>
      </c>
      <c r="V2421" s="8">
        <f t="shared" si="379"/>
        <v>42.737499999999997</v>
      </c>
    </row>
    <row r="2422" spans="1:22" ht="13.5" x14ac:dyDescent="0.25">
      <c r="A2422" s="3">
        <f>RSI!A2422</f>
        <v>45532</v>
      </c>
      <c r="B2422" s="2">
        <f>RSI!B2422</f>
        <v>1.75</v>
      </c>
      <c r="C2422" s="2">
        <f>RSI!I2422</f>
        <v>56.498008725340611</v>
      </c>
      <c r="D2422" s="2">
        <f>MACD!E2422</f>
        <v>1.3058471530254412E-2</v>
      </c>
      <c r="E2422" s="2">
        <f>MACD!F2422</f>
        <v>1.4373849420610674E-2</v>
      </c>
      <c r="F2422" s="2">
        <f>'Moving Avg'!D2422</f>
        <v>1.736</v>
      </c>
      <c r="G2422" s="2">
        <f>'Moving Avg'!F2422</f>
        <v>1.7355</v>
      </c>
      <c r="H2422" s="2">
        <f>'Moving Avg'!G2422</f>
        <v>1.6574000000000007</v>
      </c>
      <c r="I2422" s="2">
        <f>'Moving Avg'!H2422</f>
        <v>1.5051999999999994</v>
      </c>
      <c r="J2422" s="6" t="str">
        <f>OBV!F2422</f>
        <v>BULLISH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45</v>
      </c>
      <c r="O2422" s="8">
        <f t="shared" si="372"/>
        <v>50</v>
      </c>
      <c r="P2422" s="8">
        <f t="shared" si="373"/>
        <v>49.5</v>
      </c>
      <c r="Q2422" s="9">
        <f t="shared" si="374"/>
        <v>39.424999999999997</v>
      </c>
      <c r="R2422" s="9">
        <f t="shared" si="375"/>
        <v>43.875</v>
      </c>
      <c r="S2422" s="9">
        <f t="shared" si="376"/>
        <v>45.275000000000006</v>
      </c>
      <c r="T2422" s="9">
        <f t="shared" si="377"/>
        <v>42.375</v>
      </c>
      <c r="U2422" s="8">
        <f t="shared" si="378"/>
        <v>42.858333333333327</v>
      </c>
      <c r="V2422" s="8">
        <f t="shared" si="379"/>
        <v>42.737499999999997</v>
      </c>
    </row>
    <row r="2423" spans="1:22" ht="13.5" x14ac:dyDescent="0.25">
      <c r="A2423" s="3">
        <f>RSI!A2423</f>
        <v>45533</v>
      </c>
      <c r="B2423" s="2">
        <f>RSI!B2423</f>
        <v>1.75</v>
      </c>
      <c r="C2423" s="2">
        <f>RSI!I2423</f>
        <v>56.498008725340611</v>
      </c>
      <c r="D2423" s="2">
        <f>MACD!E2423</f>
        <v>1.3393314819497126E-2</v>
      </c>
      <c r="E2423" s="2">
        <f>MACD!F2423</f>
        <v>1.4177742500387966E-2</v>
      </c>
      <c r="F2423" s="2">
        <f>'Moving Avg'!D2423</f>
        <v>1.736</v>
      </c>
      <c r="G2423" s="2">
        <f>'Moving Avg'!F2423</f>
        <v>1.738</v>
      </c>
      <c r="H2423" s="2">
        <f>'Moving Avg'!G2423</f>
        <v>1.6630000000000007</v>
      </c>
      <c r="I2423" s="2">
        <f>'Moving Avg'!H2423</f>
        <v>1.5066999999999995</v>
      </c>
      <c r="J2423" s="6" t="str">
        <f>OBV!F2423</f>
        <v>BULLISH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45</v>
      </c>
      <c r="O2423" s="8">
        <f t="shared" si="372"/>
        <v>50</v>
      </c>
      <c r="P2423" s="8">
        <f t="shared" si="373"/>
        <v>49.5</v>
      </c>
      <c r="Q2423" s="9">
        <f t="shared" si="374"/>
        <v>39.424999999999997</v>
      </c>
      <c r="R2423" s="9">
        <f t="shared" si="375"/>
        <v>43.875</v>
      </c>
      <c r="S2423" s="9">
        <f t="shared" si="376"/>
        <v>45.275000000000006</v>
      </c>
      <c r="T2423" s="9">
        <f t="shared" si="377"/>
        <v>42.375</v>
      </c>
      <c r="U2423" s="8">
        <f t="shared" si="378"/>
        <v>42.858333333333327</v>
      </c>
      <c r="V2423" s="8">
        <f t="shared" si="379"/>
        <v>42.737499999999997</v>
      </c>
    </row>
    <row r="2424" spans="1:22" ht="13.5" x14ac:dyDescent="0.25">
      <c r="A2424" s="3">
        <f>RSI!A2424</f>
        <v>45534</v>
      </c>
      <c r="B2424" s="2">
        <f>RSI!B2424</f>
        <v>1.75</v>
      </c>
      <c r="C2424" s="2">
        <f>RSI!I2424</f>
        <v>56.498008725340611</v>
      </c>
      <c r="D2424" s="2">
        <f>MACD!E2424</f>
        <v>1.3503026059564993E-2</v>
      </c>
      <c r="E2424" s="2">
        <f>MACD!F2424</f>
        <v>1.4042799212223372E-2</v>
      </c>
      <c r="F2424" s="2">
        <f>'Moving Avg'!D2424</f>
        <v>1.736</v>
      </c>
      <c r="G2424" s="2">
        <f>'Moving Avg'!F2424</f>
        <v>1.7405000000000002</v>
      </c>
      <c r="H2424" s="2">
        <f>'Moving Avg'!G2424</f>
        <v>1.6686000000000007</v>
      </c>
      <c r="I2424" s="2">
        <f>'Moving Avg'!H2424</f>
        <v>1.5078999999999996</v>
      </c>
      <c r="J2424" s="6" t="str">
        <f>OBV!F2424</f>
        <v>BULLISH</v>
      </c>
      <c r="K2424" s="6" t="str">
        <f>OBV!G2424</f>
        <v>NEUTRAL</v>
      </c>
      <c r="L2424" s="6" t="str">
        <f>OBV!H2424</f>
        <v>NEUTRAL</v>
      </c>
      <c r="M2424" s="8">
        <f t="shared" si="370"/>
        <v>25</v>
      </c>
      <c r="N2424" s="8">
        <f t="shared" si="371"/>
        <v>45</v>
      </c>
      <c r="O2424" s="8">
        <f t="shared" si="372"/>
        <v>50</v>
      </c>
      <c r="P2424" s="8">
        <f t="shared" si="373"/>
        <v>49.5</v>
      </c>
      <c r="Q2424" s="9">
        <f t="shared" si="374"/>
        <v>39.424999999999997</v>
      </c>
      <c r="R2424" s="9">
        <f t="shared" si="375"/>
        <v>43.875</v>
      </c>
      <c r="S2424" s="9">
        <f t="shared" si="376"/>
        <v>45.275000000000006</v>
      </c>
      <c r="T2424" s="9">
        <f t="shared" si="377"/>
        <v>42.375</v>
      </c>
      <c r="U2424" s="8">
        <f t="shared" si="378"/>
        <v>42.858333333333327</v>
      </c>
      <c r="V2424" s="8">
        <f t="shared" si="379"/>
        <v>42.737499999999997</v>
      </c>
    </row>
    <row r="2425" spans="1:22" ht="13.5" x14ac:dyDescent="0.25">
      <c r="A2425" s="3">
        <f>RSI!A2425</f>
        <v>45537</v>
      </c>
      <c r="B2425" s="2">
        <f>RSI!B2425</f>
        <v>1.75</v>
      </c>
      <c r="C2425" s="2">
        <f>RSI!I2425</f>
        <v>56.498008725340611</v>
      </c>
      <c r="D2425" s="2">
        <f>MACD!E2425</f>
        <v>1.3435101520477888E-2</v>
      </c>
      <c r="E2425" s="2">
        <f>MACD!F2425</f>
        <v>1.3921259673874278E-2</v>
      </c>
      <c r="F2425" s="2">
        <f>'Moving Avg'!D2425</f>
        <v>1.75</v>
      </c>
      <c r="G2425" s="2">
        <f>'Moving Avg'!F2425</f>
        <v>1.7429999999999999</v>
      </c>
      <c r="H2425" s="2">
        <f>'Moving Avg'!G2425</f>
        <v>1.6754000000000007</v>
      </c>
      <c r="I2425" s="2">
        <f>'Moving Avg'!H2425</f>
        <v>1.5090999999999997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45</v>
      </c>
      <c r="O2425" s="8">
        <f t="shared" si="372"/>
        <v>50</v>
      </c>
      <c r="P2425" s="8">
        <f t="shared" si="373"/>
        <v>83.5</v>
      </c>
      <c r="Q2425" s="9">
        <f t="shared" si="374"/>
        <v>44.524999999999999</v>
      </c>
      <c r="R2425" s="9">
        <f t="shared" si="375"/>
        <v>52.375</v>
      </c>
      <c r="S2425" s="9">
        <f t="shared" si="376"/>
        <v>60.575000000000003</v>
      </c>
      <c r="T2425" s="9">
        <f t="shared" si="377"/>
        <v>50.875</v>
      </c>
      <c r="U2425" s="8">
        <f t="shared" si="378"/>
        <v>52.491666666666674</v>
      </c>
      <c r="V2425" s="8">
        <f t="shared" si="379"/>
        <v>52.087500000000006</v>
      </c>
    </row>
    <row r="2426" spans="1:22" ht="13.5" x14ac:dyDescent="0.25">
      <c r="A2426" s="3">
        <f>RSI!A2426</f>
        <v>45538</v>
      </c>
      <c r="B2426" s="2">
        <f>RSI!B2426</f>
        <v>1.75</v>
      </c>
      <c r="C2426" s="2">
        <f>RSI!I2426</f>
        <v>56.498008725340611</v>
      </c>
      <c r="D2426" s="2">
        <f>MACD!E2426</f>
        <v>1.3228777718965246E-2</v>
      </c>
      <c r="E2426" s="2">
        <f>MACD!F2426</f>
        <v>1.3782763282892473E-2</v>
      </c>
      <c r="F2426" s="2">
        <f>'Moving Avg'!D2426</f>
        <v>1.75</v>
      </c>
      <c r="G2426" s="2">
        <f>'Moving Avg'!F2426</f>
        <v>1.7454999999999998</v>
      </c>
      <c r="H2426" s="2">
        <f>'Moving Avg'!G2426</f>
        <v>1.6822000000000006</v>
      </c>
      <c r="I2426" s="2">
        <f>'Moving Avg'!H2426</f>
        <v>1.5102999999999998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45</v>
      </c>
      <c r="O2426" s="8">
        <f t="shared" si="372"/>
        <v>50</v>
      </c>
      <c r="P2426" s="8">
        <f t="shared" si="373"/>
        <v>33</v>
      </c>
      <c r="Q2426" s="9">
        <f t="shared" si="374"/>
        <v>36.950000000000003</v>
      </c>
      <c r="R2426" s="9">
        <f t="shared" si="375"/>
        <v>39.75</v>
      </c>
      <c r="S2426" s="9">
        <f t="shared" si="376"/>
        <v>37.85</v>
      </c>
      <c r="T2426" s="9">
        <f t="shared" si="377"/>
        <v>38.25</v>
      </c>
      <c r="U2426" s="8">
        <f t="shared" si="378"/>
        <v>38.183333333333337</v>
      </c>
      <c r="V2426" s="8">
        <f t="shared" si="379"/>
        <v>38.200000000000003</v>
      </c>
    </row>
    <row r="2427" spans="1:22" ht="13.5" x14ac:dyDescent="0.25">
      <c r="A2427" s="3">
        <f>RSI!A2427</f>
        <v>45539</v>
      </c>
      <c r="B2427" s="2">
        <f>RSI!B2427</f>
        <v>1.75</v>
      </c>
      <c r="C2427" s="2">
        <f>RSI!I2427</f>
        <v>56.498008725340611</v>
      </c>
      <c r="D2427" s="2">
        <f>MACD!E2427</f>
        <v>1.2916372715284785E-2</v>
      </c>
      <c r="E2427" s="2">
        <f>MACD!F2427</f>
        <v>1.3609485169370937E-2</v>
      </c>
      <c r="F2427" s="2">
        <f>'Moving Avg'!D2427</f>
        <v>1.75</v>
      </c>
      <c r="G2427" s="2">
        <f>'Moving Avg'!F2427</f>
        <v>1.7449999999999999</v>
      </c>
      <c r="H2427" s="2">
        <f>'Moving Avg'!G2427</f>
        <v>1.6890000000000003</v>
      </c>
      <c r="I2427" s="2">
        <f>'Moving Avg'!H2427</f>
        <v>1.5117499999999999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45</v>
      </c>
      <c r="O2427" s="8">
        <f t="shared" si="372"/>
        <v>50</v>
      </c>
      <c r="P2427" s="8">
        <f t="shared" si="373"/>
        <v>33</v>
      </c>
      <c r="Q2427" s="9">
        <f t="shared" si="374"/>
        <v>36.950000000000003</v>
      </c>
      <c r="R2427" s="9">
        <f t="shared" si="375"/>
        <v>39.75</v>
      </c>
      <c r="S2427" s="9">
        <f t="shared" si="376"/>
        <v>37.85</v>
      </c>
      <c r="T2427" s="9">
        <f t="shared" si="377"/>
        <v>38.25</v>
      </c>
      <c r="U2427" s="8">
        <f t="shared" si="378"/>
        <v>38.183333333333337</v>
      </c>
      <c r="V2427" s="8">
        <f t="shared" si="379"/>
        <v>38.200000000000003</v>
      </c>
    </row>
    <row r="2428" spans="1:22" ht="13.5" x14ac:dyDescent="0.25">
      <c r="A2428" s="3">
        <f>RSI!A2428</f>
        <v>45540</v>
      </c>
      <c r="B2428" s="2">
        <f>RSI!B2428</f>
        <v>1.75</v>
      </c>
      <c r="C2428" s="2">
        <f>RSI!I2428</f>
        <v>56.498008725340611</v>
      </c>
      <c r="D2428" s="2">
        <f>MACD!E2428</f>
        <v>1.2524415829606284E-2</v>
      </c>
      <c r="E2428" s="2">
        <f>MACD!F2428</f>
        <v>1.3392471301418006E-2</v>
      </c>
      <c r="F2428" s="2">
        <f>'Moving Avg'!D2428</f>
        <v>1.75</v>
      </c>
      <c r="G2428" s="2">
        <f>'Moving Avg'!F2428</f>
        <v>1.7444999999999999</v>
      </c>
      <c r="H2428" s="2">
        <f>'Moving Avg'!G2428</f>
        <v>1.6948000000000005</v>
      </c>
      <c r="I2428" s="2">
        <f>'Moving Avg'!H2428</f>
        <v>1.5131999999999997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45</v>
      </c>
      <c r="O2428" s="8">
        <f t="shared" si="372"/>
        <v>50</v>
      </c>
      <c r="P2428" s="8">
        <f t="shared" si="373"/>
        <v>33</v>
      </c>
      <c r="Q2428" s="9">
        <f t="shared" si="374"/>
        <v>36.950000000000003</v>
      </c>
      <c r="R2428" s="9">
        <f t="shared" si="375"/>
        <v>39.75</v>
      </c>
      <c r="S2428" s="9">
        <f t="shared" si="376"/>
        <v>37.85</v>
      </c>
      <c r="T2428" s="9">
        <f t="shared" si="377"/>
        <v>38.25</v>
      </c>
      <c r="U2428" s="8">
        <f t="shared" si="378"/>
        <v>38.183333333333337</v>
      </c>
      <c r="V2428" s="8">
        <f t="shared" si="379"/>
        <v>38.200000000000003</v>
      </c>
    </row>
    <row r="2429" spans="1:22" ht="13.5" x14ac:dyDescent="0.25">
      <c r="A2429" s="3">
        <f>RSI!A2429</f>
        <v>45541</v>
      </c>
      <c r="B2429" s="2">
        <f>RSI!B2429</f>
        <v>1.75</v>
      </c>
      <c r="C2429" s="2">
        <f>RSI!I2429</f>
        <v>56.498008725340611</v>
      </c>
      <c r="D2429" s="2">
        <f>MACD!E2429</f>
        <v>1.2074598715987817E-2</v>
      </c>
      <c r="E2429" s="2">
        <f>MACD!F2429</f>
        <v>1.312889678433197E-2</v>
      </c>
      <c r="F2429" s="2">
        <f>'Moving Avg'!D2429</f>
        <v>1.75</v>
      </c>
      <c r="G2429" s="2">
        <f>'Moving Avg'!F2429</f>
        <v>1.7439999999999998</v>
      </c>
      <c r="H2429" s="2">
        <f>'Moving Avg'!G2429</f>
        <v>1.7006000000000003</v>
      </c>
      <c r="I2429" s="2">
        <f>'Moving Avg'!H2429</f>
        <v>1.5146499999999998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45</v>
      </c>
      <c r="O2429" s="8">
        <f t="shared" si="372"/>
        <v>50</v>
      </c>
      <c r="P2429" s="8">
        <f t="shared" si="373"/>
        <v>33</v>
      </c>
      <c r="Q2429" s="9">
        <f t="shared" si="374"/>
        <v>36.950000000000003</v>
      </c>
      <c r="R2429" s="9">
        <f t="shared" si="375"/>
        <v>39.75</v>
      </c>
      <c r="S2429" s="9">
        <f t="shared" si="376"/>
        <v>37.85</v>
      </c>
      <c r="T2429" s="9">
        <f t="shared" si="377"/>
        <v>38.25</v>
      </c>
      <c r="U2429" s="8">
        <f t="shared" si="378"/>
        <v>38.183333333333337</v>
      </c>
      <c r="V2429" s="8">
        <f t="shared" si="379"/>
        <v>38.200000000000003</v>
      </c>
    </row>
    <row r="2430" spans="1:22" ht="13.5" x14ac:dyDescent="0.25">
      <c r="A2430" s="3">
        <f>RSI!A2430</f>
        <v>45544</v>
      </c>
      <c r="B2430" s="2">
        <f>RSI!B2430</f>
        <v>1.75</v>
      </c>
      <c r="C2430" s="2">
        <f>RSI!I2430</f>
        <v>56.498008725340611</v>
      </c>
      <c r="D2430" s="2">
        <f>MACD!E2430</f>
        <v>8.1534486667456108E-4</v>
      </c>
      <c r="E2430" s="2">
        <f>MACD!F2430</f>
        <v>1.0666186400800488E-2</v>
      </c>
      <c r="F2430" s="2">
        <f>'Moving Avg'!D2430</f>
        <v>1.75</v>
      </c>
      <c r="G2430" s="2">
        <f>'Moving Avg'!F2430</f>
        <v>1.7435000000000003</v>
      </c>
      <c r="H2430" s="2">
        <f>'Moving Avg'!G2430</f>
        <v>1.7064000000000004</v>
      </c>
      <c r="I2430" s="2">
        <f>'Moving Avg'!H2430</f>
        <v>1.5160999999999998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45</v>
      </c>
      <c r="O2430" s="8">
        <f t="shared" si="372"/>
        <v>50</v>
      </c>
      <c r="P2430" s="8">
        <f t="shared" si="373"/>
        <v>33</v>
      </c>
      <c r="Q2430" s="9">
        <f t="shared" si="374"/>
        <v>36.950000000000003</v>
      </c>
      <c r="R2430" s="9">
        <f t="shared" si="375"/>
        <v>39.75</v>
      </c>
      <c r="S2430" s="9">
        <f t="shared" si="376"/>
        <v>37.85</v>
      </c>
      <c r="T2430" s="9">
        <f t="shared" si="377"/>
        <v>38.25</v>
      </c>
      <c r="U2430" s="8">
        <f t="shared" si="378"/>
        <v>38.183333333333337</v>
      </c>
      <c r="V2430" s="8">
        <f t="shared" si="379"/>
        <v>38.200000000000003</v>
      </c>
    </row>
    <row r="2431" spans="1:22" ht="13.5" x14ac:dyDescent="0.25">
      <c r="A2431" s="3">
        <f>RSI!A2431</f>
        <v>45545</v>
      </c>
      <c r="B2431" s="2">
        <f>RSI!B2431</f>
        <v>1.75</v>
      </c>
      <c r="C2431" s="2">
        <f>RSI!I2431</f>
        <v>56.498008725340611</v>
      </c>
      <c r="D2431" s="2">
        <f>MACD!E2431</f>
        <v>1.9562104278487702E-3</v>
      </c>
      <c r="E2431" s="2">
        <f>MACD!F2431</f>
        <v>8.9241912062101442E-3</v>
      </c>
      <c r="F2431" s="2">
        <f>'Moving Avg'!D2431</f>
        <v>1.75</v>
      </c>
      <c r="G2431" s="2">
        <f>'Moving Avg'!F2431</f>
        <v>1.7464999999999999</v>
      </c>
      <c r="H2431" s="2">
        <f>'Moving Avg'!G2431</f>
        <v>1.7120000000000002</v>
      </c>
      <c r="I2431" s="2">
        <f>'Moving Avg'!H2431</f>
        <v>1.51755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25</v>
      </c>
      <c r="N2431" s="8">
        <f t="shared" si="371"/>
        <v>45</v>
      </c>
      <c r="O2431" s="8">
        <f t="shared" si="372"/>
        <v>50</v>
      </c>
      <c r="P2431" s="8">
        <f t="shared" si="373"/>
        <v>33</v>
      </c>
      <c r="Q2431" s="9">
        <f t="shared" si="374"/>
        <v>36.950000000000003</v>
      </c>
      <c r="R2431" s="9">
        <f t="shared" si="375"/>
        <v>39.75</v>
      </c>
      <c r="S2431" s="9">
        <f t="shared" si="376"/>
        <v>37.85</v>
      </c>
      <c r="T2431" s="9">
        <f t="shared" si="377"/>
        <v>38.25</v>
      </c>
      <c r="U2431" s="8">
        <f t="shared" si="378"/>
        <v>38.183333333333337</v>
      </c>
      <c r="V2431" s="8">
        <f t="shared" si="379"/>
        <v>38.200000000000003</v>
      </c>
    </row>
    <row r="2432" spans="1:22" ht="13.5" x14ac:dyDescent="0.25">
      <c r="A2432" s="3">
        <f>RSI!A2432</f>
        <v>45546</v>
      </c>
      <c r="B2432" s="2">
        <f>RSI!B2432</f>
        <v>1.75</v>
      </c>
      <c r="C2432" s="2">
        <f>RSI!I2432</f>
        <v>56.498008725340611</v>
      </c>
      <c r="D2432" s="2">
        <f>MACD!E2432</f>
        <v>2.8277579709015122E-3</v>
      </c>
      <c r="E2432" s="2">
        <f>MACD!F2432</f>
        <v>7.7049045591484179E-3</v>
      </c>
      <c r="F2432" s="2">
        <f>'Moving Avg'!D2432</f>
        <v>1.75</v>
      </c>
      <c r="G2432" s="2">
        <f>'Moving Avg'!F2432</f>
        <v>1.7464999999999999</v>
      </c>
      <c r="H2432" s="2">
        <f>'Moving Avg'!G2432</f>
        <v>1.7176</v>
      </c>
      <c r="I2432" s="2">
        <f>'Moving Avg'!H2432</f>
        <v>1.51915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25</v>
      </c>
      <c r="N2432" s="8">
        <f t="shared" si="371"/>
        <v>45</v>
      </c>
      <c r="O2432" s="8">
        <f t="shared" si="372"/>
        <v>50</v>
      </c>
      <c r="P2432" s="8">
        <f t="shared" si="373"/>
        <v>33</v>
      </c>
      <c r="Q2432" s="9">
        <f t="shared" si="374"/>
        <v>36.950000000000003</v>
      </c>
      <c r="R2432" s="9">
        <f t="shared" si="375"/>
        <v>39.75</v>
      </c>
      <c r="S2432" s="9">
        <f t="shared" si="376"/>
        <v>37.85</v>
      </c>
      <c r="T2432" s="9">
        <f t="shared" si="377"/>
        <v>38.25</v>
      </c>
      <c r="U2432" s="8">
        <f t="shared" si="378"/>
        <v>38.183333333333337</v>
      </c>
      <c r="V2432" s="8">
        <f t="shared" si="379"/>
        <v>38.200000000000003</v>
      </c>
    </row>
    <row r="2433" spans="1:22" ht="13.5" x14ac:dyDescent="0.25">
      <c r="A2433" s="3">
        <f>RSI!A2433</f>
        <v>45547</v>
      </c>
      <c r="B2433" s="2">
        <f>RSI!B2433</f>
        <v>1.75</v>
      </c>
      <c r="C2433" s="2">
        <f>RSI!I2433</f>
        <v>56.498008725340611</v>
      </c>
      <c r="D2433" s="2">
        <f>MACD!E2433</f>
        <v>3.4783692029694002E-3</v>
      </c>
      <c r="E2433" s="2">
        <f>MACD!F2433</f>
        <v>6.8595974879126151E-3</v>
      </c>
      <c r="F2433" s="2">
        <f>'Moving Avg'!D2433</f>
        <v>1.75</v>
      </c>
      <c r="G2433" s="2">
        <f>'Moving Avg'!F2433</f>
        <v>1.7464999999999999</v>
      </c>
      <c r="H2433" s="2">
        <f>'Moving Avg'!G2433</f>
        <v>1.7224000000000002</v>
      </c>
      <c r="I2433" s="2">
        <f>'Moving Avg'!H2433</f>
        <v>1.5204499999999999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25</v>
      </c>
      <c r="N2433" s="8">
        <f t="shared" si="371"/>
        <v>45</v>
      </c>
      <c r="O2433" s="8">
        <f t="shared" si="372"/>
        <v>50</v>
      </c>
      <c r="P2433" s="8">
        <f t="shared" si="373"/>
        <v>33</v>
      </c>
      <c r="Q2433" s="9">
        <f t="shared" si="374"/>
        <v>36.950000000000003</v>
      </c>
      <c r="R2433" s="9">
        <f t="shared" si="375"/>
        <v>39.75</v>
      </c>
      <c r="S2433" s="9">
        <f t="shared" si="376"/>
        <v>37.85</v>
      </c>
      <c r="T2433" s="9">
        <f t="shared" si="377"/>
        <v>38.25</v>
      </c>
      <c r="U2433" s="8">
        <f t="shared" si="378"/>
        <v>38.183333333333337</v>
      </c>
      <c r="V2433" s="8">
        <f t="shared" si="379"/>
        <v>38.200000000000003</v>
      </c>
    </row>
    <row r="2434" spans="1:22" ht="13.5" x14ac:dyDescent="0.25">
      <c r="A2434" s="3">
        <f>RSI!A2434</f>
        <v>45548</v>
      </c>
      <c r="B2434" s="2">
        <f>RSI!B2434</f>
        <v>1.75</v>
      </c>
      <c r="C2434" s="2">
        <f>RSI!I2434</f>
        <v>56.498008725340611</v>
      </c>
      <c r="D2434" s="2">
        <f>MACD!E2434</f>
        <v>3.9484678126757711E-3</v>
      </c>
      <c r="E2434" s="2">
        <f>MACD!F2434</f>
        <v>6.2773715528652461E-3</v>
      </c>
      <c r="F2434" s="2">
        <f>'Moving Avg'!D2434</f>
        <v>1.75</v>
      </c>
      <c r="G2434" s="2">
        <f>'Moving Avg'!F2434</f>
        <v>1.7464999999999999</v>
      </c>
      <c r="H2434" s="2">
        <f>'Moving Avg'!G2434</f>
        <v>1.726</v>
      </c>
      <c r="I2434" s="2">
        <f>'Moving Avg'!H2434</f>
        <v>1.5217499999999999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36.950000000000003</v>
      </c>
      <c r="R2434" s="9">
        <f t="shared" si="375"/>
        <v>39.75</v>
      </c>
      <c r="S2434" s="9">
        <f t="shared" si="376"/>
        <v>37.85</v>
      </c>
      <c r="T2434" s="9">
        <f t="shared" si="377"/>
        <v>38.25</v>
      </c>
      <c r="U2434" s="8">
        <f t="shared" si="378"/>
        <v>38.183333333333337</v>
      </c>
      <c r="V2434" s="8">
        <f t="shared" si="379"/>
        <v>38.200000000000003</v>
      </c>
    </row>
    <row r="2435" spans="1:22" ht="13.5" x14ac:dyDescent="0.25">
      <c r="A2435" s="3">
        <f>RSI!A2435</f>
        <v>45551</v>
      </c>
      <c r="B2435" s="2">
        <f>RSI!B2435</f>
        <v>1.75</v>
      </c>
      <c r="C2435" s="2">
        <f>RSI!I2435</f>
        <v>56.498008725340611</v>
      </c>
      <c r="D2435" s="2">
        <f>MACD!E2435</f>
        <v>4.2717819050361872E-3</v>
      </c>
      <c r="E2435" s="2">
        <f>MACD!F2435</f>
        <v>5.8762536232994352E-3</v>
      </c>
      <c r="F2435" s="2">
        <f>'Moving Avg'!D2435</f>
        <v>1.75</v>
      </c>
      <c r="G2435" s="2">
        <f>'Moving Avg'!F2435</f>
        <v>1.7464999999999999</v>
      </c>
      <c r="H2435" s="2">
        <f>'Moving Avg'!G2435</f>
        <v>1.7289999999999999</v>
      </c>
      <c r="I2435" s="2">
        <f>'Moving Avg'!H2435</f>
        <v>1.52335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45</v>
      </c>
      <c r="O2435" s="8">
        <f t="shared" si="382"/>
        <v>50</v>
      </c>
      <c r="P2435" s="8">
        <f t="shared" si="383"/>
        <v>33</v>
      </c>
      <c r="Q2435" s="9">
        <f t="shared" ref="Q2435:Q2498" si="384">0.35*M2435+N2435*0.35+O2435*0.15+P2435*0.15</f>
        <v>36.950000000000003</v>
      </c>
      <c r="R2435" s="9">
        <f t="shared" ref="R2435:R2498" si="385">M2435*0.2+N2435*0.2+O2435*0.35+P2435*0.25</f>
        <v>39.75</v>
      </c>
      <c r="S2435" s="9">
        <f t="shared" ref="S2435:S2498" si="386">M2435*0.15+N2435*0.15+O2435*0.25+P2435*0.45</f>
        <v>37.85</v>
      </c>
      <c r="T2435" s="9">
        <f t="shared" ref="T2435:T2498" si="387">0.25*SUM(M2435:P2435)</f>
        <v>38.25</v>
      </c>
      <c r="U2435" s="8">
        <f t="shared" ref="U2435:U2498" si="388">SUM(Q2435:S2435)/3</f>
        <v>38.183333333333337</v>
      </c>
      <c r="V2435" s="8">
        <f t="shared" ref="V2435:V2498" si="389">SUM(Q2435:T2435)/4</f>
        <v>38.200000000000003</v>
      </c>
    </row>
    <row r="2436" spans="1:22" ht="13.5" x14ac:dyDescent="0.25">
      <c r="A2436" s="3">
        <f>RSI!A2436</f>
        <v>45552</v>
      </c>
      <c r="B2436" s="2">
        <f>RSI!B2436</f>
        <v>1.75</v>
      </c>
      <c r="C2436" s="2">
        <f>RSI!I2436</f>
        <v>56.498008725340611</v>
      </c>
      <c r="D2436" s="2">
        <f>MACD!E2436</f>
        <v>4.4764093915858894E-3</v>
      </c>
      <c r="E2436" s="2">
        <f>MACD!F2436</f>
        <v>5.5962847769567264E-3</v>
      </c>
      <c r="F2436" s="2">
        <f>'Moving Avg'!D2436</f>
        <v>1.75</v>
      </c>
      <c r="G2436" s="2">
        <f>'Moving Avg'!F2436</f>
        <v>1.7464999999999999</v>
      </c>
      <c r="H2436" s="2">
        <f>'Moving Avg'!G2436</f>
        <v>1.732</v>
      </c>
      <c r="I2436" s="2">
        <f>'Moving Avg'!H2436</f>
        <v>1.5249499999999998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25</v>
      </c>
      <c r="N2436" s="8">
        <f t="shared" si="381"/>
        <v>45</v>
      </c>
      <c r="O2436" s="8">
        <f t="shared" si="382"/>
        <v>50</v>
      </c>
      <c r="P2436" s="8">
        <f t="shared" si="383"/>
        <v>33</v>
      </c>
      <c r="Q2436" s="9">
        <f t="shared" si="384"/>
        <v>36.950000000000003</v>
      </c>
      <c r="R2436" s="9">
        <f t="shared" si="385"/>
        <v>39.75</v>
      </c>
      <c r="S2436" s="9">
        <f t="shared" si="386"/>
        <v>37.85</v>
      </c>
      <c r="T2436" s="9">
        <f t="shared" si="387"/>
        <v>38.25</v>
      </c>
      <c r="U2436" s="8">
        <f t="shared" si="388"/>
        <v>38.183333333333337</v>
      </c>
      <c r="V2436" s="8">
        <f t="shared" si="389"/>
        <v>38.200000000000003</v>
      </c>
    </row>
    <row r="2437" spans="1:22" ht="13.5" x14ac:dyDescent="0.25">
      <c r="A2437" s="3">
        <f>RSI!A2437</f>
        <v>45553</v>
      </c>
      <c r="B2437" s="2">
        <f>RSI!B2437</f>
        <v>1.75</v>
      </c>
      <c r="C2437" s="2">
        <f>RSI!I2437</f>
        <v>56.498008725340611</v>
      </c>
      <c r="D2437" s="2">
        <f>MACD!E2437</f>
        <v>4.5857168594913844E-3</v>
      </c>
      <c r="E2437" s="2">
        <f>MACD!F2437</f>
        <v>5.394171193463658E-3</v>
      </c>
      <c r="F2437" s="2">
        <f>'Moving Avg'!D2437</f>
        <v>1.75</v>
      </c>
      <c r="G2437" s="2">
        <f>'Moving Avg'!F2437</f>
        <v>1.7464999999999999</v>
      </c>
      <c r="H2437" s="2">
        <f>'Moving Avg'!G2437</f>
        <v>1.7349999999999997</v>
      </c>
      <c r="I2437" s="2">
        <f>'Moving Avg'!H2437</f>
        <v>1.5262500000000001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45</v>
      </c>
      <c r="O2437" s="8">
        <f t="shared" si="382"/>
        <v>50</v>
      </c>
      <c r="P2437" s="8">
        <f t="shared" si="383"/>
        <v>33</v>
      </c>
      <c r="Q2437" s="9">
        <f t="shared" si="384"/>
        <v>36.950000000000003</v>
      </c>
      <c r="R2437" s="9">
        <f t="shared" si="385"/>
        <v>39.75</v>
      </c>
      <c r="S2437" s="9">
        <f t="shared" si="386"/>
        <v>37.85</v>
      </c>
      <c r="T2437" s="9">
        <f t="shared" si="387"/>
        <v>38.25</v>
      </c>
      <c r="U2437" s="8">
        <f t="shared" si="388"/>
        <v>38.183333333333337</v>
      </c>
      <c r="V2437" s="8">
        <f t="shared" si="389"/>
        <v>38.200000000000003</v>
      </c>
    </row>
    <row r="2438" spans="1:22" ht="13.5" x14ac:dyDescent="0.25">
      <c r="A2438" s="3">
        <f>RSI!A2438</f>
        <v>45554</v>
      </c>
      <c r="B2438" s="2">
        <f>RSI!B2438</f>
        <v>1.75</v>
      </c>
      <c r="C2438" s="2">
        <f>RSI!I2438</f>
        <v>56.498008725340618</v>
      </c>
      <c r="D2438" s="2">
        <f>MACD!E2438</f>
        <v>4.6190977319588988E-3</v>
      </c>
      <c r="E2438" s="2">
        <f>MACD!F2438</f>
        <v>5.2391565011627068E-3</v>
      </c>
      <c r="F2438" s="2">
        <f>'Moving Avg'!D2438</f>
        <v>1.75</v>
      </c>
      <c r="G2438" s="2">
        <f>'Moving Avg'!F2438</f>
        <v>1.7464999999999999</v>
      </c>
      <c r="H2438" s="2">
        <f>'Moving Avg'!G2438</f>
        <v>1.7379999999999995</v>
      </c>
      <c r="I2438" s="2">
        <f>'Moving Avg'!H2438</f>
        <v>1.5278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25</v>
      </c>
      <c r="N2438" s="8">
        <f t="shared" si="381"/>
        <v>45</v>
      </c>
      <c r="O2438" s="8">
        <f t="shared" si="382"/>
        <v>50</v>
      </c>
      <c r="P2438" s="8">
        <f t="shared" si="383"/>
        <v>33</v>
      </c>
      <c r="Q2438" s="9">
        <f t="shared" si="384"/>
        <v>36.950000000000003</v>
      </c>
      <c r="R2438" s="9">
        <f t="shared" si="385"/>
        <v>39.75</v>
      </c>
      <c r="S2438" s="9">
        <f t="shared" si="386"/>
        <v>37.85</v>
      </c>
      <c r="T2438" s="9">
        <f t="shared" si="387"/>
        <v>38.25</v>
      </c>
      <c r="U2438" s="8">
        <f t="shared" si="388"/>
        <v>38.183333333333337</v>
      </c>
      <c r="V2438" s="8">
        <f t="shared" si="389"/>
        <v>38.200000000000003</v>
      </c>
    </row>
    <row r="2439" spans="1:22" ht="13.5" x14ac:dyDescent="0.25">
      <c r="A2439" s="3">
        <f>RSI!A2439</f>
        <v>45555</v>
      </c>
      <c r="B2439" s="2">
        <f>RSI!B2439</f>
        <v>1.75</v>
      </c>
      <c r="C2439" s="2">
        <f>RSI!I2439</f>
        <v>56.498008725340611</v>
      </c>
      <c r="D2439" s="2">
        <f>MACD!E2439</f>
        <v>4.5926115467755935E-3</v>
      </c>
      <c r="E2439" s="2">
        <f>MACD!F2439</f>
        <v>5.1098475102852843E-3</v>
      </c>
      <c r="F2439" s="2">
        <f>'Moving Avg'!D2439</f>
        <v>1.75</v>
      </c>
      <c r="G2439" s="2">
        <f>'Moving Avg'!F2439</f>
        <v>1.7464999999999999</v>
      </c>
      <c r="H2439" s="2">
        <f>'Moving Avg'!G2439</f>
        <v>1.7411999999999999</v>
      </c>
      <c r="I2439" s="2">
        <f>'Moving Avg'!H2439</f>
        <v>1.5296499999999997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45</v>
      </c>
      <c r="O2439" s="8">
        <f t="shared" si="382"/>
        <v>50</v>
      </c>
      <c r="P2439" s="8">
        <f t="shared" si="383"/>
        <v>33</v>
      </c>
      <c r="Q2439" s="9">
        <f t="shared" si="384"/>
        <v>36.950000000000003</v>
      </c>
      <c r="R2439" s="9">
        <f t="shared" si="385"/>
        <v>39.75</v>
      </c>
      <c r="S2439" s="9">
        <f t="shared" si="386"/>
        <v>37.85</v>
      </c>
      <c r="T2439" s="9">
        <f t="shared" si="387"/>
        <v>38.25</v>
      </c>
      <c r="U2439" s="8">
        <f t="shared" si="388"/>
        <v>38.183333333333337</v>
      </c>
      <c r="V2439" s="8">
        <f t="shared" si="389"/>
        <v>38.200000000000003</v>
      </c>
    </row>
    <row r="2440" spans="1:22" ht="13.5" x14ac:dyDescent="0.25">
      <c r="A2440" s="3">
        <f>RSI!A2440</f>
        <v>45558</v>
      </c>
      <c r="B2440" s="2">
        <f>RSI!B2440</f>
        <v>1.75</v>
      </c>
      <c r="C2440" s="2">
        <f>RSI!I2440</f>
        <v>56.498008725340618</v>
      </c>
      <c r="D2440" s="2">
        <f>MACD!E2440</f>
        <v>4.5195228085632699E-3</v>
      </c>
      <c r="E2440" s="2">
        <f>MACD!F2440</f>
        <v>4.991782569940882E-3</v>
      </c>
      <c r="F2440" s="2">
        <f>'Moving Avg'!D2440</f>
        <v>1.75</v>
      </c>
      <c r="G2440" s="2">
        <f>'Moving Avg'!F2440</f>
        <v>1.75</v>
      </c>
      <c r="H2440" s="2">
        <f>'Moving Avg'!G2440</f>
        <v>1.7444</v>
      </c>
      <c r="I2440" s="2">
        <f>'Moving Avg'!H2440</f>
        <v>1.5311999999999997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25</v>
      </c>
      <c r="N2440" s="8">
        <f t="shared" si="381"/>
        <v>45</v>
      </c>
      <c r="O2440" s="8">
        <f t="shared" si="382"/>
        <v>50</v>
      </c>
      <c r="P2440" s="8">
        <f t="shared" si="383"/>
        <v>33</v>
      </c>
      <c r="Q2440" s="9">
        <f t="shared" si="384"/>
        <v>36.950000000000003</v>
      </c>
      <c r="R2440" s="9">
        <f t="shared" si="385"/>
        <v>39.75</v>
      </c>
      <c r="S2440" s="9">
        <f t="shared" si="386"/>
        <v>37.85</v>
      </c>
      <c r="T2440" s="9">
        <f t="shared" si="387"/>
        <v>38.25</v>
      </c>
      <c r="U2440" s="8">
        <f t="shared" si="388"/>
        <v>38.183333333333337</v>
      </c>
      <c r="V2440" s="8">
        <f t="shared" si="389"/>
        <v>38.200000000000003</v>
      </c>
    </row>
    <row r="2441" spans="1:22" ht="13.5" x14ac:dyDescent="0.25">
      <c r="A2441" s="3">
        <f>RSI!A2441</f>
        <v>45559</v>
      </c>
      <c r="B2441" s="2">
        <f>RSI!B2441</f>
        <v>1.74</v>
      </c>
      <c r="C2441" s="2">
        <f>RSI!I2441</f>
        <v>48.852953358476867</v>
      </c>
      <c r="D2441" s="2">
        <f>MACD!E2441</f>
        <v>5.1514957594389621E-3</v>
      </c>
      <c r="E2441" s="2">
        <f>MACD!F2441</f>
        <v>5.023725207840498E-3</v>
      </c>
      <c r="F2441" s="2">
        <f>'Moving Avg'!D2441</f>
        <v>1.748</v>
      </c>
      <c r="G2441" s="2">
        <f>'Moving Avg'!F2441</f>
        <v>1.7495000000000001</v>
      </c>
      <c r="H2441" s="2">
        <f>'Moving Avg'!G2441</f>
        <v>1.746</v>
      </c>
      <c r="I2441" s="2">
        <f>'Moving Avg'!H2441</f>
        <v>1.5329999999999999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16.5</v>
      </c>
      <c r="Q2441" s="9">
        <f t="shared" si="384"/>
        <v>18.725000000000001</v>
      </c>
      <c r="R2441" s="9">
        <f t="shared" si="385"/>
        <v>26.625</v>
      </c>
      <c r="S2441" s="9">
        <f t="shared" si="386"/>
        <v>23.675000000000001</v>
      </c>
      <c r="T2441" s="9">
        <f t="shared" si="387"/>
        <v>22.875</v>
      </c>
      <c r="U2441" s="8">
        <f t="shared" si="388"/>
        <v>23.008333333333336</v>
      </c>
      <c r="V2441" s="8">
        <f t="shared" si="389"/>
        <v>22.975000000000001</v>
      </c>
    </row>
    <row r="2442" spans="1:22" ht="13.5" x14ac:dyDescent="0.25">
      <c r="A2442" s="3">
        <f>RSI!A2442</f>
        <v>45560</v>
      </c>
      <c r="B2442" s="2">
        <f>RSI!B2442</f>
        <v>1.74</v>
      </c>
      <c r="C2442" s="2">
        <f>RSI!I2442</f>
        <v>48.852953358476867</v>
      </c>
      <c r="D2442" s="2">
        <f>MACD!E2442</f>
        <v>5.7018848718408677E-3</v>
      </c>
      <c r="E2442" s="2">
        <f>MACD!F2442</f>
        <v>5.1593571406405719E-3</v>
      </c>
      <c r="F2442" s="2">
        <f>'Moving Avg'!D2442</f>
        <v>1.746</v>
      </c>
      <c r="G2442" s="2">
        <f>'Moving Avg'!F2442</f>
        <v>1.7490000000000001</v>
      </c>
      <c r="H2442" s="2">
        <f>'Moving Avg'!G2442</f>
        <v>1.7461999999999998</v>
      </c>
      <c r="I2442" s="2">
        <f>'Moving Avg'!H2442</f>
        <v>1.5347999999999999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0</v>
      </c>
      <c r="O2442" s="8">
        <f t="shared" si="382"/>
        <v>50</v>
      </c>
      <c r="P2442" s="8">
        <f t="shared" si="383"/>
        <v>16.5</v>
      </c>
      <c r="Q2442" s="9">
        <f t="shared" si="384"/>
        <v>18.725000000000001</v>
      </c>
      <c r="R2442" s="9">
        <f t="shared" si="385"/>
        <v>26.625</v>
      </c>
      <c r="S2442" s="9">
        <f t="shared" si="386"/>
        <v>23.675000000000001</v>
      </c>
      <c r="T2442" s="9">
        <f t="shared" si="387"/>
        <v>22.875</v>
      </c>
      <c r="U2442" s="8">
        <f t="shared" si="388"/>
        <v>23.008333333333336</v>
      </c>
      <c r="V2442" s="8">
        <f t="shared" si="389"/>
        <v>22.975000000000001</v>
      </c>
    </row>
    <row r="2443" spans="1:22" ht="13.5" x14ac:dyDescent="0.25">
      <c r="A2443" s="3">
        <f>RSI!A2443</f>
        <v>45561</v>
      </c>
      <c r="B2443" s="2">
        <f>RSI!B2443</f>
        <v>1.74</v>
      </c>
      <c r="C2443" s="2">
        <f>RSI!I2443</f>
        <v>48.852953358476867</v>
      </c>
      <c r="D2443" s="2">
        <f>MACD!E2443</f>
        <v>6.182082781878373E-3</v>
      </c>
      <c r="E2443" s="2">
        <f>MACD!F2443</f>
        <v>5.3639022688881325E-3</v>
      </c>
      <c r="F2443" s="2">
        <f>'Moving Avg'!D2443</f>
        <v>1.7440000000000002</v>
      </c>
      <c r="G2443" s="2">
        <f>'Moving Avg'!F2443</f>
        <v>1.7484999999999999</v>
      </c>
      <c r="H2443" s="2">
        <f>'Moving Avg'!G2443</f>
        <v>1.7463999999999995</v>
      </c>
      <c r="I2443" s="2">
        <f>'Moving Avg'!H2443</f>
        <v>1.5365500000000001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  <c r="M2443" s="8">
        <f t="shared" si="380"/>
        <v>25</v>
      </c>
      <c r="N2443" s="8">
        <f t="shared" si="381"/>
        <v>0</v>
      </c>
      <c r="O2443" s="8">
        <f t="shared" si="382"/>
        <v>50</v>
      </c>
      <c r="P2443" s="8">
        <f t="shared" si="383"/>
        <v>16.5</v>
      </c>
      <c r="Q2443" s="9">
        <f t="shared" si="384"/>
        <v>18.725000000000001</v>
      </c>
      <c r="R2443" s="9">
        <f t="shared" si="385"/>
        <v>26.625</v>
      </c>
      <c r="S2443" s="9">
        <f t="shared" si="386"/>
        <v>23.675000000000001</v>
      </c>
      <c r="T2443" s="9">
        <f t="shared" si="387"/>
        <v>22.875</v>
      </c>
      <c r="U2443" s="8">
        <f t="shared" si="388"/>
        <v>23.008333333333336</v>
      </c>
      <c r="V2443" s="8">
        <f t="shared" si="389"/>
        <v>22.975000000000001</v>
      </c>
    </row>
    <row r="2444" spans="1:22" ht="13.5" x14ac:dyDescent="0.25">
      <c r="A2444" s="3">
        <f>RSI!A2444</f>
        <v>45562</v>
      </c>
      <c r="B2444" s="2">
        <f>RSI!B2444</f>
        <v>1.74</v>
      </c>
      <c r="C2444" s="2">
        <f>RSI!I2444</f>
        <v>48.852953358476867</v>
      </c>
      <c r="D2444" s="2">
        <f>MACD!E2444</f>
        <v>6.6018152437949951E-3</v>
      </c>
      <c r="E2444" s="2">
        <f>MACD!F2444</f>
        <v>5.6114848638695054E-3</v>
      </c>
      <c r="F2444" s="2">
        <f>'Moving Avg'!D2444</f>
        <v>1.7420000000000002</v>
      </c>
      <c r="G2444" s="2">
        <f>'Moving Avg'!F2444</f>
        <v>1.748</v>
      </c>
      <c r="H2444" s="2">
        <f>'Moving Avg'!G2444</f>
        <v>1.7465999999999997</v>
      </c>
      <c r="I2444" s="2">
        <f>'Moving Avg'!H2444</f>
        <v>1.5382499999999999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16.5</v>
      </c>
      <c r="Q2444" s="9">
        <f t="shared" si="384"/>
        <v>18.725000000000001</v>
      </c>
      <c r="R2444" s="9">
        <f t="shared" si="385"/>
        <v>26.625</v>
      </c>
      <c r="S2444" s="9">
        <f t="shared" si="386"/>
        <v>23.675000000000001</v>
      </c>
      <c r="T2444" s="9">
        <f t="shared" si="387"/>
        <v>22.875</v>
      </c>
      <c r="U2444" s="8">
        <f t="shared" si="388"/>
        <v>23.008333333333336</v>
      </c>
      <c r="V2444" s="8">
        <f t="shared" si="389"/>
        <v>22.975000000000001</v>
      </c>
    </row>
    <row r="2445" spans="1:22" ht="13.5" x14ac:dyDescent="0.25">
      <c r="A2445" s="3">
        <f>RSI!A2445</f>
        <v>45565</v>
      </c>
      <c r="B2445" s="2">
        <f>RSI!B2445</f>
        <v>1.74</v>
      </c>
      <c r="C2445" s="2">
        <f>RSI!I2445</f>
        <v>48.852953358476867</v>
      </c>
      <c r="D2445" s="2">
        <f>MACD!E2445</f>
        <v>6.9693912154529247E-3</v>
      </c>
      <c r="E2445" s="2">
        <f>MACD!F2445</f>
        <v>5.8830661341861901E-3</v>
      </c>
      <c r="F2445" s="2">
        <f>'Moving Avg'!D2445</f>
        <v>1.7399999999999998</v>
      </c>
      <c r="G2445" s="2">
        <f>'Moving Avg'!F2445</f>
        <v>1.7474999999999998</v>
      </c>
      <c r="H2445" s="2">
        <f>'Moving Avg'!G2445</f>
        <v>1.7459999999999993</v>
      </c>
      <c r="I2445" s="2">
        <f>'Moving Avg'!H2445</f>
        <v>1.5399499999999997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16.5</v>
      </c>
      <c r="Q2445" s="9">
        <f t="shared" si="384"/>
        <v>18.725000000000001</v>
      </c>
      <c r="R2445" s="9">
        <f t="shared" si="385"/>
        <v>26.625</v>
      </c>
      <c r="S2445" s="9">
        <f t="shared" si="386"/>
        <v>23.675000000000001</v>
      </c>
      <c r="T2445" s="9">
        <f t="shared" si="387"/>
        <v>22.875</v>
      </c>
      <c r="U2445" s="8">
        <f t="shared" si="388"/>
        <v>23.008333333333336</v>
      </c>
      <c r="V2445" s="8">
        <f t="shared" si="389"/>
        <v>22.975000000000001</v>
      </c>
    </row>
    <row r="2446" spans="1:22" ht="13.5" x14ac:dyDescent="0.25">
      <c r="A2446" s="3">
        <f>RSI!A2446</f>
        <v>45566</v>
      </c>
      <c r="B2446" s="2">
        <f>RSI!B2446</f>
        <v>1.79</v>
      </c>
      <c r="C2446" s="2">
        <f>RSI!I2446</f>
        <v>74.16859512022252</v>
      </c>
      <c r="D2446" s="2">
        <f>MACD!E2446</f>
        <v>3.5882112363763152E-3</v>
      </c>
      <c r="E2446" s="2">
        <f>MACD!F2446</f>
        <v>5.4240951546242156E-3</v>
      </c>
      <c r="F2446" s="2">
        <f>'Moving Avg'!D2446</f>
        <v>1.75</v>
      </c>
      <c r="G2446" s="2">
        <f>'Moving Avg'!F2446</f>
        <v>1.7494999999999998</v>
      </c>
      <c r="H2446" s="2">
        <f>'Moving Avg'!G2446</f>
        <v>1.7464</v>
      </c>
      <c r="I2446" s="2">
        <f>'Moving Avg'!H2446</f>
        <v>1.5419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0</v>
      </c>
      <c r="N2446" s="8">
        <f t="shared" si="381"/>
        <v>45</v>
      </c>
      <c r="O2446" s="8">
        <f t="shared" si="382"/>
        <v>50</v>
      </c>
      <c r="P2446" s="8">
        <f t="shared" si="383"/>
        <v>83.5</v>
      </c>
      <c r="Q2446" s="9">
        <f t="shared" si="384"/>
        <v>35.774999999999999</v>
      </c>
      <c r="R2446" s="9">
        <f t="shared" si="385"/>
        <v>47.375</v>
      </c>
      <c r="S2446" s="9">
        <f t="shared" si="386"/>
        <v>56.825000000000003</v>
      </c>
      <c r="T2446" s="9">
        <f t="shared" si="387"/>
        <v>44.625</v>
      </c>
      <c r="U2446" s="8">
        <f t="shared" si="388"/>
        <v>46.658333333333339</v>
      </c>
      <c r="V2446" s="8">
        <f t="shared" si="389"/>
        <v>46.150000000000006</v>
      </c>
    </row>
    <row r="2447" spans="1:22" ht="13.5" x14ac:dyDescent="0.25">
      <c r="A2447" s="3">
        <f>RSI!A2447</f>
        <v>45567</v>
      </c>
      <c r="B2447" s="2">
        <f>RSI!B2447</f>
        <v>1.81</v>
      </c>
      <c r="C2447" s="2">
        <f>RSI!I2447</f>
        <v>78.708263572124423</v>
      </c>
      <c r="D2447" s="2">
        <f>MACD!E2447</f>
        <v>-1.0390746302662013E-3</v>
      </c>
      <c r="E2447" s="2">
        <f>MACD!F2447</f>
        <v>4.1314611976461324E-3</v>
      </c>
      <c r="F2447" s="2">
        <f>'Moving Avg'!D2447</f>
        <v>1.764</v>
      </c>
      <c r="G2447" s="2">
        <f>'Moving Avg'!F2447</f>
        <v>1.7524999999999999</v>
      </c>
      <c r="H2447" s="2">
        <f>'Moving Avg'!G2447</f>
        <v>1.7471999999999996</v>
      </c>
      <c r="I2447" s="2">
        <f>'Moving Avg'!H2447</f>
        <v>1.5439500000000002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0</v>
      </c>
      <c r="N2447" s="8">
        <f t="shared" si="381"/>
        <v>45</v>
      </c>
      <c r="O2447" s="8">
        <f t="shared" si="382"/>
        <v>50</v>
      </c>
      <c r="P2447" s="8">
        <f t="shared" si="383"/>
        <v>83.5</v>
      </c>
      <c r="Q2447" s="9">
        <f t="shared" si="384"/>
        <v>35.774999999999999</v>
      </c>
      <c r="R2447" s="9">
        <f t="shared" si="385"/>
        <v>47.375</v>
      </c>
      <c r="S2447" s="9">
        <f t="shared" si="386"/>
        <v>56.825000000000003</v>
      </c>
      <c r="T2447" s="9">
        <f t="shared" si="387"/>
        <v>44.625</v>
      </c>
      <c r="U2447" s="8">
        <f t="shared" si="388"/>
        <v>46.658333333333339</v>
      </c>
      <c r="V2447" s="8">
        <f t="shared" si="389"/>
        <v>46.150000000000006</v>
      </c>
    </row>
    <row r="2448" spans="1:22" ht="13.5" x14ac:dyDescent="0.25">
      <c r="A2448" s="3">
        <f>RSI!A2448</f>
        <v>45568</v>
      </c>
      <c r="B2448" s="2">
        <f>RSI!B2448</f>
        <v>1.81</v>
      </c>
      <c r="C2448" s="2">
        <f>RSI!I2448</f>
        <v>78.708263572124423</v>
      </c>
      <c r="D2448" s="2">
        <f>MACD!E2448</f>
        <v>-5.3363604274332399E-3</v>
      </c>
      <c r="E2448" s="2">
        <f>MACD!F2448</f>
        <v>2.2378968726302576E-3</v>
      </c>
      <c r="F2448" s="2">
        <f>'Moving Avg'!D2448</f>
        <v>1.778</v>
      </c>
      <c r="G2448" s="2">
        <f>'Moving Avg'!F2448</f>
        <v>1.7554999999999996</v>
      </c>
      <c r="H2448" s="2">
        <f>'Moving Avg'!G2448</f>
        <v>1.7479999999999996</v>
      </c>
      <c r="I2448" s="2">
        <f>'Moving Avg'!H2448</f>
        <v>1.5456999999999999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0"/>
        <v>0</v>
      </c>
      <c r="N2448" s="8">
        <f t="shared" si="381"/>
        <v>45</v>
      </c>
      <c r="O2448" s="8">
        <f t="shared" si="382"/>
        <v>50</v>
      </c>
      <c r="P2448" s="8">
        <f t="shared" si="383"/>
        <v>83.5</v>
      </c>
      <c r="Q2448" s="9">
        <f t="shared" si="384"/>
        <v>35.774999999999999</v>
      </c>
      <c r="R2448" s="9">
        <f t="shared" si="385"/>
        <v>47.375</v>
      </c>
      <c r="S2448" s="9">
        <f t="shared" si="386"/>
        <v>56.825000000000003</v>
      </c>
      <c r="T2448" s="9">
        <f t="shared" si="387"/>
        <v>44.625</v>
      </c>
      <c r="U2448" s="8">
        <f t="shared" si="388"/>
        <v>46.658333333333339</v>
      </c>
      <c r="V2448" s="8">
        <f t="shared" si="389"/>
        <v>46.150000000000006</v>
      </c>
    </row>
    <row r="2449" spans="1:22" ht="13.5" x14ac:dyDescent="0.25">
      <c r="A2449" s="3">
        <f>RSI!A2449</f>
        <v>45569</v>
      </c>
      <c r="B2449" s="2">
        <f>RSI!B2449</f>
        <v>1.78</v>
      </c>
      <c r="C2449" s="2">
        <f>RSI!I2449</f>
        <v>60.279169226454876</v>
      </c>
      <c r="D2449" s="2">
        <f>MACD!E2449</f>
        <v>-7.1039050214822819E-3</v>
      </c>
      <c r="E2449" s="2">
        <f>MACD!F2449</f>
        <v>3.6953649380774964E-4</v>
      </c>
      <c r="F2449" s="2">
        <f>'Moving Avg'!D2449</f>
        <v>1.786</v>
      </c>
      <c r="G2449" s="2">
        <f>'Moving Avg'!F2449</f>
        <v>1.7569999999999997</v>
      </c>
      <c r="H2449" s="2">
        <f>'Moving Avg'!G2449</f>
        <v>1.7482</v>
      </c>
      <c r="I2449" s="2">
        <f>'Moving Avg'!H2449</f>
        <v>1.5469999999999999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0"/>
        <v>25</v>
      </c>
      <c r="N2449" s="8">
        <f t="shared" si="381"/>
        <v>45</v>
      </c>
      <c r="O2449" s="8">
        <f t="shared" si="382"/>
        <v>50</v>
      </c>
      <c r="P2449" s="8">
        <f t="shared" si="383"/>
        <v>83.5</v>
      </c>
      <c r="Q2449" s="9">
        <f t="shared" si="384"/>
        <v>44.524999999999999</v>
      </c>
      <c r="R2449" s="9">
        <f t="shared" si="385"/>
        <v>52.375</v>
      </c>
      <c r="S2449" s="9">
        <f t="shared" si="386"/>
        <v>60.575000000000003</v>
      </c>
      <c r="T2449" s="9">
        <f t="shared" si="387"/>
        <v>50.875</v>
      </c>
      <c r="U2449" s="8">
        <f t="shared" si="388"/>
        <v>52.491666666666674</v>
      </c>
      <c r="V2449" s="8">
        <f t="shared" si="389"/>
        <v>52.087500000000006</v>
      </c>
    </row>
    <row r="2450" spans="1:22" ht="13.5" x14ac:dyDescent="0.25">
      <c r="A2450" s="3">
        <f>RSI!A2450</f>
        <v>45572</v>
      </c>
      <c r="B2450" s="2">
        <f>RSI!B2450</f>
        <v>1.78</v>
      </c>
      <c r="C2450" s="2">
        <f>RSI!I2450</f>
        <v>60.279169226454876</v>
      </c>
      <c r="D2450" s="2">
        <f>MACD!E2450</f>
        <v>-8.7496575664327558E-3</v>
      </c>
      <c r="E2450" s="2">
        <f>MACD!F2450</f>
        <v>-1.4543023182403514E-3</v>
      </c>
      <c r="F2450" s="2">
        <f>'Moving Avg'!D2450</f>
        <v>1.794</v>
      </c>
      <c r="G2450" s="2">
        <f>'Moving Avg'!F2450</f>
        <v>1.7584999999999993</v>
      </c>
      <c r="H2450" s="2">
        <f>'Moving Avg'!G2450</f>
        <v>1.7483999999999997</v>
      </c>
      <c r="I2450" s="2">
        <f>'Moving Avg'!H2450</f>
        <v>1.5485999999999998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  <c r="M2450" s="8">
        <f t="shared" si="380"/>
        <v>25</v>
      </c>
      <c r="N2450" s="8">
        <f t="shared" si="381"/>
        <v>45</v>
      </c>
      <c r="O2450" s="8">
        <f t="shared" si="382"/>
        <v>50</v>
      </c>
      <c r="P2450" s="8">
        <f t="shared" si="383"/>
        <v>83.5</v>
      </c>
      <c r="Q2450" s="9">
        <f t="shared" si="384"/>
        <v>44.524999999999999</v>
      </c>
      <c r="R2450" s="9">
        <f t="shared" si="385"/>
        <v>52.375</v>
      </c>
      <c r="S2450" s="9">
        <f t="shared" si="386"/>
        <v>60.575000000000003</v>
      </c>
      <c r="T2450" s="9">
        <f t="shared" si="387"/>
        <v>50.875</v>
      </c>
      <c r="U2450" s="8">
        <f t="shared" si="388"/>
        <v>52.491666666666674</v>
      </c>
      <c r="V2450" s="8">
        <f t="shared" si="389"/>
        <v>52.087500000000006</v>
      </c>
    </row>
    <row r="2451" spans="1:22" ht="13.5" x14ac:dyDescent="0.25">
      <c r="A2451" s="3">
        <f>RSI!A2451</f>
        <v>45573</v>
      </c>
      <c r="B2451" s="2">
        <f>RSI!B2451</f>
        <v>1.78</v>
      </c>
      <c r="C2451" s="2">
        <f>RSI!I2451</f>
        <v>60.279169226454876</v>
      </c>
      <c r="D2451" s="2">
        <f>MACD!E2451</f>
        <v>-1.181969551399864E-2</v>
      </c>
      <c r="E2451" s="2">
        <f>MACD!F2451</f>
        <v>-3.5273809573920095E-3</v>
      </c>
      <c r="F2451" s="2">
        <f>'Moving Avg'!D2451</f>
        <v>1.7920000000000003</v>
      </c>
      <c r="G2451" s="2">
        <f>'Moving Avg'!F2451</f>
        <v>1.7599999999999993</v>
      </c>
      <c r="H2451" s="2">
        <f>'Moving Avg'!G2451</f>
        <v>1.7485999999999999</v>
      </c>
      <c r="I2451" s="2">
        <f>'Moving Avg'!H2451</f>
        <v>1.5501999999999996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  <c r="M2451" s="8">
        <f t="shared" si="380"/>
        <v>25</v>
      </c>
      <c r="N2451" s="8">
        <f t="shared" si="381"/>
        <v>45</v>
      </c>
      <c r="O2451" s="8">
        <f t="shared" si="382"/>
        <v>50</v>
      </c>
      <c r="P2451" s="8">
        <f t="shared" si="383"/>
        <v>66.5</v>
      </c>
      <c r="Q2451" s="9">
        <f t="shared" si="384"/>
        <v>41.975000000000001</v>
      </c>
      <c r="R2451" s="9">
        <f t="shared" si="385"/>
        <v>48.125</v>
      </c>
      <c r="S2451" s="9">
        <f t="shared" si="386"/>
        <v>52.924999999999997</v>
      </c>
      <c r="T2451" s="9">
        <f t="shared" si="387"/>
        <v>46.625</v>
      </c>
      <c r="U2451" s="8">
        <f t="shared" si="388"/>
        <v>47.67499999999999</v>
      </c>
      <c r="V2451" s="8">
        <f t="shared" si="389"/>
        <v>47.412499999999994</v>
      </c>
    </row>
    <row r="2452" spans="1:22" ht="13.5" x14ac:dyDescent="0.25">
      <c r="A2452" s="3">
        <f>RSI!A2452</f>
        <v>45574</v>
      </c>
      <c r="B2452" s="2">
        <f>RSI!B2452</f>
        <v>1.78</v>
      </c>
      <c r="C2452" s="2">
        <f>RSI!I2452</f>
        <v>60.279169226454876</v>
      </c>
      <c r="D2452" s="2">
        <f>MACD!E2452</f>
        <v>-1.4546138971333722E-2</v>
      </c>
      <c r="E2452" s="2">
        <f>MACD!F2452</f>
        <v>-5.7311325601803525E-3</v>
      </c>
      <c r="F2452" s="2">
        <f>'Moving Avg'!D2452</f>
        <v>1.786</v>
      </c>
      <c r="G2452" s="2">
        <f>'Moving Avg'!F2452</f>
        <v>1.7614999999999998</v>
      </c>
      <c r="H2452" s="2">
        <f>'Moving Avg'!G2452</f>
        <v>1.7487999999999999</v>
      </c>
      <c r="I2452" s="2">
        <f>'Moving Avg'!H2452</f>
        <v>1.5514999999999994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45</v>
      </c>
      <c r="O2452" s="8">
        <f t="shared" si="382"/>
        <v>50</v>
      </c>
      <c r="P2452" s="8">
        <f t="shared" si="383"/>
        <v>16.5</v>
      </c>
      <c r="Q2452" s="9">
        <f t="shared" si="384"/>
        <v>34.475000000000001</v>
      </c>
      <c r="R2452" s="9">
        <f t="shared" si="385"/>
        <v>35.625</v>
      </c>
      <c r="S2452" s="9">
        <f t="shared" si="386"/>
        <v>30.425000000000001</v>
      </c>
      <c r="T2452" s="9">
        <f t="shared" si="387"/>
        <v>34.125</v>
      </c>
      <c r="U2452" s="8">
        <f t="shared" si="388"/>
        <v>33.508333333333333</v>
      </c>
      <c r="V2452" s="8">
        <f t="shared" si="389"/>
        <v>33.662499999999994</v>
      </c>
    </row>
    <row r="2453" spans="1:22" ht="13.5" x14ac:dyDescent="0.25">
      <c r="A2453" s="3">
        <f>RSI!A2453</f>
        <v>45575</v>
      </c>
      <c r="B2453" s="2">
        <f>RSI!B2453</f>
        <v>1.78</v>
      </c>
      <c r="C2453" s="2">
        <f>RSI!I2453</f>
        <v>60.279169226454876</v>
      </c>
      <c r="D2453" s="2">
        <f>MACD!E2453</f>
        <v>-1.6972313885526891E-2</v>
      </c>
      <c r="E2453" s="2">
        <f>MACD!F2453</f>
        <v>-7.9793688252496608E-3</v>
      </c>
      <c r="F2453" s="2">
        <f>'Moving Avg'!D2453</f>
        <v>1.78</v>
      </c>
      <c r="G2453" s="2">
        <f>'Moving Avg'!F2453</f>
        <v>1.7629999999999999</v>
      </c>
      <c r="H2453" s="2">
        <f>'Moving Avg'!G2453</f>
        <v>1.7503999999999997</v>
      </c>
      <c r="I2453" s="2">
        <f>'Moving Avg'!H2453</f>
        <v>1.5528999999999993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0"/>
        <v>25</v>
      </c>
      <c r="N2453" s="8">
        <f t="shared" si="381"/>
        <v>45</v>
      </c>
      <c r="O2453" s="8">
        <f t="shared" si="382"/>
        <v>50</v>
      </c>
      <c r="P2453" s="8">
        <f t="shared" si="383"/>
        <v>16.5</v>
      </c>
      <c r="Q2453" s="9">
        <f t="shared" si="384"/>
        <v>34.475000000000001</v>
      </c>
      <c r="R2453" s="9">
        <f t="shared" si="385"/>
        <v>35.625</v>
      </c>
      <c r="S2453" s="9">
        <f t="shared" si="386"/>
        <v>30.425000000000001</v>
      </c>
      <c r="T2453" s="9">
        <f t="shared" si="387"/>
        <v>34.125</v>
      </c>
      <c r="U2453" s="8">
        <f t="shared" si="388"/>
        <v>33.508333333333333</v>
      </c>
      <c r="V2453" s="8">
        <f t="shared" si="389"/>
        <v>33.662499999999994</v>
      </c>
    </row>
    <row r="2454" spans="1:22" ht="13.5" x14ac:dyDescent="0.25">
      <c r="A2454" s="3">
        <f>RSI!A2454</f>
        <v>45576</v>
      </c>
      <c r="B2454" s="2">
        <f>RSI!B2454</f>
        <v>1.78</v>
      </c>
      <c r="C2454" s="2">
        <f>RSI!I2454</f>
        <v>60.279169226454876</v>
      </c>
      <c r="D2454" s="2">
        <f>MACD!E2454</f>
        <v>-1.9135586950657979E-2</v>
      </c>
      <c r="E2454" s="2">
        <f>MACD!F2454</f>
        <v>-1.0210612450331325E-2</v>
      </c>
      <c r="F2454" s="2">
        <f>'Moving Avg'!D2454</f>
        <v>1.78</v>
      </c>
      <c r="G2454" s="2">
        <f>'Moving Avg'!F2454</f>
        <v>1.7645</v>
      </c>
      <c r="H2454" s="2">
        <f>'Moving Avg'!G2454</f>
        <v>1.7519999999999998</v>
      </c>
      <c r="I2454" s="2">
        <f>'Moving Avg'!H2454</f>
        <v>1.5545999999999989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25</v>
      </c>
      <c r="N2454" s="8">
        <f t="shared" si="381"/>
        <v>45</v>
      </c>
      <c r="O2454" s="8">
        <f t="shared" si="382"/>
        <v>50</v>
      </c>
      <c r="P2454" s="8">
        <f t="shared" si="383"/>
        <v>33</v>
      </c>
      <c r="Q2454" s="9">
        <f t="shared" si="384"/>
        <v>36.950000000000003</v>
      </c>
      <c r="R2454" s="9">
        <f t="shared" si="385"/>
        <v>39.75</v>
      </c>
      <c r="S2454" s="9">
        <f t="shared" si="386"/>
        <v>37.85</v>
      </c>
      <c r="T2454" s="9">
        <f t="shared" si="387"/>
        <v>38.25</v>
      </c>
      <c r="U2454" s="8">
        <f t="shared" si="388"/>
        <v>38.183333333333337</v>
      </c>
      <c r="V2454" s="8">
        <f t="shared" si="389"/>
        <v>38.200000000000003</v>
      </c>
    </row>
    <row r="2455" spans="1:22" ht="13.5" x14ac:dyDescent="0.25">
      <c r="A2455" s="3">
        <f>RSI!A2455</f>
        <v>45579</v>
      </c>
      <c r="B2455" s="2">
        <f>RSI!B2455</f>
        <v>1.78</v>
      </c>
      <c r="C2455" s="2">
        <f>RSI!I2455</f>
        <v>60.279169226454876</v>
      </c>
      <c r="D2455" s="2">
        <f>MACD!E2455</f>
        <v>-2.106823009911496E-2</v>
      </c>
      <c r="E2455" s="2">
        <f>MACD!F2455</f>
        <v>-1.2382135980088053E-2</v>
      </c>
      <c r="F2455" s="2">
        <f>'Moving Avg'!D2455</f>
        <v>1.78</v>
      </c>
      <c r="G2455" s="2">
        <f>'Moving Avg'!F2455</f>
        <v>1.766</v>
      </c>
      <c r="H2455" s="2">
        <f>'Moving Avg'!G2455</f>
        <v>1.7536</v>
      </c>
      <c r="I2455" s="2">
        <f>'Moving Avg'!H2455</f>
        <v>1.5559999999999987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25</v>
      </c>
      <c r="N2455" s="8">
        <f t="shared" si="381"/>
        <v>45</v>
      </c>
      <c r="O2455" s="8">
        <f t="shared" si="382"/>
        <v>50</v>
      </c>
      <c r="P2455" s="8">
        <f t="shared" si="383"/>
        <v>33</v>
      </c>
      <c r="Q2455" s="9">
        <f t="shared" si="384"/>
        <v>36.950000000000003</v>
      </c>
      <c r="R2455" s="9">
        <f t="shared" si="385"/>
        <v>39.75</v>
      </c>
      <c r="S2455" s="9">
        <f t="shared" si="386"/>
        <v>37.85</v>
      </c>
      <c r="T2455" s="9">
        <f t="shared" si="387"/>
        <v>38.25</v>
      </c>
      <c r="U2455" s="8">
        <f t="shared" si="388"/>
        <v>38.183333333333337</v>
      </c>
      <c r="V2455" s="8">
        <f t="shared" si="389"/>
        <v>38.200000000000003</v>
      </c>
    </row>
    <row r="2456" spans="1:22" ht="13.5" x14ac:dyDescent="0.25">
      <c r="A2456" s="3">
        <f>RSI!A2456</f>
        <v>45581</v>
      </c>
      <c r="B2456" s="2">
        <f>RSI!B2456</f>
        <v>1.78</v>
      </c>
      <c r="C2456" s="2">
        <f>RSI!I2456</f>
        <v>60.279169226454876</v>
      </c>
      <c r="D2456" s="2">
        <f>MACD!E2456</f>
        <v>-1.5105848177261016E-2</v>
      </c>
      <c r="E2456" s="2">
        <f>MACD!F2456</f>
        <v>-1.2926878419522647E-2</v>
      </c>
      <c r="F2456" s="2">
        <f>'Moving Avg'!D2456</f>
        <v>1.78</v>
      </c>
      <c r="G2456" s="2">
        <f>'Moving Avg'!F2456</f>
        <v>1.7675000000000005</v>
      </c>
      <c r="H2456" s="2">
        <f>'Moving Avg'!G2456</f>
        <v>1.7552000000000001</v>
      </c>
      <c r="I2456" s="2">
        <f>'Moving Avg'!H2456</f>
        <v>1.5573999999999986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45</v>
      </c>
      <c r="O2456" s="8">
        <f t="shared" si="382"/>
        <v>50</v>
      </c>
      <c r="P2456" s="8">
        <f t="shared" si="383"/>
        <v>33</v>
      </c>
      <c r="Q2456" s="9">
        <f t="shared" si="384"/>
        <v>36.950000000000003</v>
      </c>
      <c r="R2456" s="9">
        <f t="shared" si="385"/>
        <v>39.75</v>
      </c>
      <c r="S2456" s="9">
        <f t="shared" si="386"/>
        <v>37.85</v>
      </c>
      <c r="T2456" s="9">
        <f t="shared" si="387"/>
        <v>38.25</v>
      </c>
      <c r="U2456" s="8">
        <f t="shared" si="388"/>
        <v>38.183333333333337</v>
      </c>
      <c r="V2456" s="8">
        <f t="shared" si="389"/>
        <v>38.200000000000003</v>
      </c>
    </row>
    <row r="2457" spans="1:22" ht="13.5" x14ac:dyDescent="0.25">
      <c r="A2457" s="3">
        <f>RSI!A2457</f>
        <v>45582</v>
      </c>
      <c r="B2457" s="2">
        <f>RSI!B2457</f>
        <v>1.78</v>
      </c>
      <c r="C2457" s="2">
        <f>RSI!I2457</f>
        <v>60.279169226454876</v>
      </c>
      <c r="D2457" s="2">
        <f>MACD!E2457</f>
        <v>-7.0714367207969087E-3</v>
      </c>
      <c r="E2457" s="2">
        <f>MACD!F2457</f>
        <v>-1.1755790079777499E-2</v>
      </c>
      <c r="F2457" s="2">
        <f>'Moving Avg'!D2457</f>
        <v>1.78</v>
      </c>
      <c r="G2457" s="2">
        <f>'Moving Avg'!F2457</f>
        <v>1.7690000000000006</v>
      </c>
      <c r="H2457" s="2">
        <f>'Moving Avg'!G2457</f>
        <v>1.7556000000000003</v>
      </c>
      <c r="I2457" s="2">
        <f>'Moving Avg'!H2457</f>
        <v>1.5587999999999986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33</v>
      </c>
      <c r="Q2457" s="9">
        <f t="shared" si="384"/>
        <v>21.2</v>
      </c>
      <c r="R2457" s="9">
        <f t="shared" si="385"/>
        <v>30.75</v>
      </c>
      <c r="S2457" s="9">
        <f t="shared" si="386"/>
        <v>31.1</v>
      </c>
      <c r="T2457" s="9">
        <f t="shared" si="387"/>
        <v>27</v>
      </c>
      <c r="U2457" s="8">
        <f t="shared" si="388"/>
        <v>27.683333333333337</v>
      </c>
      <c r="V2457" s="8">
        <f t="shared" si="389"/>
        <v>27.512500000000003</v>
      </c>
    </row>
    <row r="2458" spans="1:22" ht="13.5" x14ac:dyDescent="0.25">
      <c r="A2458" s="3">
        <f>RSI!A2458</f>
        <v>45583</v>
      </c>
      <c r="B2458" s="2">
        <f>RSI!B2458</f>
        <v>1.7</v>
      </c>
      <c r="C2458" s="2">
        <f>RSI!I2458</f>
        <v>27.19557139901822</v>
      </c>
      <c r="D2458" s="2">
        <f>MACD!E2458</f>
        <v>5.5717225310856211E-3</v>
      </c>
      <c r="E2458" s="2">
        <f>MACD!F2458</f>
        <v>-8.2902875576048758E-3</v>
      </c>
      <c r="F2458" s="2">
        <f>'Moving Avg'!D2458</f>
        <v>1.764</v>
      </c>
      <c r="G2458" s="2">
        <f>'Moving Avg'!F2458</f>
        <v>1.7665000000000006</v>
      </c>
      <c r="H2458" s="2">
        <f>'Moving Avg'!G2458</f>
        <v>1.7544000000000006</v>
      </c>
      <c r="I2458" s="2">
        <f>'Moving Avg'!H2458</f>
        <v>1.5597999999999985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50</v>
      </c>
      <c r="N2458" s="8">
        <f t="shared" si="381"/>
        <v>0</v>
      </c>
      <c r="O2458" s="8">
        <f t="shared" si="382"/>
        <v>50</v>
      </c>
      <c r="P2458" s="8">
        <f t="shared" si="383"/>
        <v>33</v>
      </c>
      <c r="Q2458" s="9">
        <f t="shared" si="384"/>
        <v>29.95</v>
      </c>
      <c r="R2458" s="9">
        <f t="shared" si="385"/>
        <v>35.75</v>
      </c>
      <c r="S2458" s="9">
        <f t="shared" si="386"/>
        <v>34.85</v>
      </c>
      <c r="T2458" s="9">
        <f t="shared" si="387"/>
        <v>33.25</v>
      </c>
      <c r="U2458" s="8">
        <f t="shared" si="388"/>
        <v>33.516666666666673</v>
      </c>
      <c r="V2458" s="8">
        <f t="shared" si="389"/>
        <v>33.450000000000003</v>
      </c>
    </row>
    <row r="2459" spans="1:22" ht="13.5" x14ac:dyDescent="0.25">
      <c r="A2459" s="3">
        <f>RSI!A2459</f>
        <v>45586</v>
      </c>
      <c r="B2459" s="2">
        <f>RSI!B2459</f>
        <v>1.7</v>
      </c>
      <c r="C2459" s="2">
        <f>RSI!I2459</f>
        <v>27.19557139901822</v>
      </c>
      <c r="D2459" s="2">
        <f>MACD!E2459</f>
        <v>1.2052012856280436E-2</v>
      </c>
      <c r="E2459" s="2">
        <f>MACD!F2459</f>
        <v>-4.2218274748278134E-3</v>
      </c>
      <c r="F2459" s="2">
        <f>'Moving Avg'!D2459</f>
        <v>1.748</v>
      </c>
      <c r="G2459" s="2">
        <f>'Moving Avg'!F2459</f>
        <v>1.7640000000000007</v>
      </c>
      <c r="H2459" s="2">
        <f>'Moving Avg'!G2459</f>
        <v>1.7532000000000005</v>
      </c>
      <c r="I2459" s="2">
        <f>'Moving Avg'!H2459</f>
        <v>1.5607999999999984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50</v>
      </c>
      <c r="N2459" s="8">
        <f t="shared" si="381"/>
        <v>0</v>
      </c>
      <c r="O2459" s="8">
        <f t="shared" si="382"/>
        <v>50</v>
      </c>
      <c r="P2459" s="8">
        <f t="shared" si="383"/>
        <v>33</v>
      </c>
      <c r="Q2459" s="9">
        <f t="shared" si="384"/>
        <v>29.95</v>
      </c>
      <c r="R2459" s="9">
        <f t="shared" si="385"/>
        <v>35.75</v>
      </c>
      <c r="S2459" s="9">
        <f t="shared" si="386"/>
        <v>34.85</v>
      </c>
      <c r="T2459" s="9">
        <f t="shared" si="387"/>
        <v>33.25</v>
      </c>
      <c r="U2459" s="8">
        <f t="shared" si="388"/>
        <v>33.516666666666673</v>
      </c>
      <c r="V2459" s="8">
        <f t="shared" si="389"/>
        <v>33.450000000000003</v>
      </c>
    </row>
    <row r="2460" spans="1:22" ht="13.5" x14ac:dyDescent="0.25">
      <c r="A2460" s="3">
        <f>RSI!A2460</f>
        <v>45587</v>
      </c>
      <c r="B2460" s="2">
        <f>RSI!B2460</f>
        <v>1.77</v>
      </c>
      <c r="C2460" s="2">
        <f>RSI!I2460</f>
        <v>53.239328396321412</v>
      </c>
      <c r="D2460" s="2">
        <f>MACD!E2460</f>
        <v>1.2718314246603635E-2</v>
      </c>
      <c r="E2460" s="2">
        <f>MACD!F2460</f>
        <v>-8.3379913054152386E-4</v>
      </c>
      <c r="F2460" s="2">
        <f>'Moving Avg'!D2460</f>
        <v>1.746</v>
      </c>
      <c r="G2460" s="2">
        <f>'Moving Avg'!F2460</f>
        <v>1.7650000000000006</v>
      </c>
      <c r="H2460" s="2">
        <f>'Moving Avg'!G2460</f>
        <v>1.7534000000000005</v>
      </c>
      <c r="I2460" s="2">
        <f>'Moving Avg'!H2460</f>
        <v>1.5621499999999984</v>
      </c>
      <c r="J2460" s="6" t="str">
        <f>OBV!F2460</f>
        <v>BULLISH</v>
      </c>
      <c r="K2460" s="6" t="str">
        <f>OBV!G2460</f>
        <v>NEUTRAL</v>
      </c>
      <c r="L2460" s="6" t="str">
        <f>OBV!H2460</f>
        <v>BULLISH DIVERGENCE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66.5</v>
      </c>
      <c r="Q2460" s="9">
        <f t="shared" si="384"/>
        <v>26.225000000000001</v>
      </c>
      <c r="R2460" s="9">
        <f t="shared" si="385"/>
        <v>39.125</v>
      </c>
      <c r="S2460" s="9">
        <f t="shared" si="386"/>
        <v>46.174999999999997</v>
      </c>
      <c r="T2460" s="9">
        <f t="shared" si="387"/>
        <v>35.375</v>
      </c>
      <c r="U2460" s="8">
        <f t="shared" si="388"/>
        <v>37.174999999999997</v>
      </c>
      <c r="V2460" s="8">
        <f t="shared" si="389"/>
        <v>36.724999999999994</v>
      </c>
    </row>
    <row r="2461" spans="1:22" ht="13.5" x14ac:dyDescent="0.25">
      <c r="A2461" s="3">
        <f>RSI!A2461</f>
        <v>45588</v>
      </c>
      <c r="B2461" s="2">
        <f>RSI!B2461</f>
        <v>1.77</v>
      </c>
      <c r="C2461" s="2">
        <f>RSI!I2461</f>
        <v>53.239328396321412</v>
      </c>
      <c r="D2461" s="2">
        <f>MACD!E2461</f>
        <v>1.3209367310285991E-2</v>
      </c>
      <c r="E2461" s="2">
        <f>MACD!F2461</f>
        <v>1.9748341576239794E-3</v>
      </c>
      <c r="F2461" s="2">
        <f>'Moving Avg'!D2461</f>
        <v>1.7439999999999998</v>
      </c>
      <c r="G2461" s="2">
        <f>'Moving Avg'!F2461</f>
        <v>1.7665000000000006</v>
      </c>
      <c r="H2461" s="2">
        <f>'Moving Avg'!G2461</f>
        <v>1.7550000000000003</v>
      </c>
      <c r="I2461" s="2">
        <f>'Moving Avg'!H2461</f>
        <v>1.5635999999999983</v>
      </c>
      <c r="J2461" s="6" t="str">
        <f>OBV!F2461</f>
        <v>BULLISH</v>
      </c>
      <c r="K2461" s="6" t="str">
        <f>OBV!G2461</f>
        <v>NEUTRAL</v>
      </c>
      <c r="L2461" s="6" t="str">
        <f>OBV!H2461</f>
        <v>BULLISH DIVERGENCE</v>
      </c>
      <c r="M2461" s="8">
        <f t="shared" si="380"/>
        <v>25</v>
      </c>
      <c r="N2461" s="8">
        <f t="shared" si="381"/>
        <v>0</v>
      </c>
      <c r="O2461" s="8">
        <f t="shared" si="382"/>
        <v>50</v>
      </c>
      <c r="P2461" s="8">
        <f t="shared" si="383"/>
        <v>66.5</v>
      </c>
      <c r="Q2461" s="9">
        <f t="shared" si="384"/>
        <v>26.225000000000001</v>
      </c>
      <c r="R2461" s="9">
        <f t="shared" si="385"/>
        <v>39.125</v>
      </c>
      <c r="S2461" s="9">
        <f t="shared" si="386"/>
        <v>46.174999999999997</v>
      </c>
      <c r="T2461" s="9">
        <f t="shared" si="387"/>
        <v>35.375</v>
      </c>
      <c r="U2461" s="8">
        <f t="shared" si="388"/>
        <v>37.174999999999997</v>
      </c>
      <c r="V2461" s="8">
        <f t="shared" si="389"/>
        <v>36.724999999999994</v>
      </c>
    </row>
    <row r="2462" spans="1:22" ht="13.5" x14ac:dyDescent="0.25">
      <c r="A2462" s="3">
        <f>RSI!A2462</f>
        <v>45589</v>
      </c>
      <c r="B2462" s="2">
        <f>RSI!B2462</f>
        <v>1.7</v>
      </c>
      <c r="C2462" s="2">
        <f>RSI!I2462</f>
        <v>37.628343501941849</v>
      </c>
      <c r="D2462" s="2">
        <f>MACD!E2462</f>
        <v>1.8742706692825628E-2</v>
      </c>
      <c r="E2462" s="2">
        <f>MACD!F2462</f>
        <v>5.3284086646643095E-3</v>
      </c>
      <c r="F2462" s="2">
        <f>'Moving Avg'!D2462</f>
        <v>1.7279999999999998</v>
      </c>
      <c r="G2462" s="2">
        <f>'Moving Avg'!F2462</f>
        <v>1.7645000000000004</v>
      </c>
      <c r="H2462" s="2">
        <f>'Moving Avg'!G2462</f>
        <v>1.7540000000000004</v>
      </c>
      <c r="I2462" s="2">
        <f>'Moving Avg'!H2462</f>
        <v>1.5644999999999982</v>
      </c>
      <c r="J2462" s="6" t="str">
        <f>OBV!F2462</f>
        <v>BULLISH</v>
      </c>
      <c r="K2462" s="6" t="str">
        <f>OBV!G2462</f>
        <v>NEUTRAL</v>
      </c>
      <c r="L2462" s="6" t="str">
        <f>OBV!H2462</f>
        <v>BULLISH DIVERGENCE</v>
      </c>
      <c r="M2462" s="8">
        <f t="shared" si="380"/>
        <v>25</v>
      </c>
      <c r="N2462" s="8">
        <f t="shared" si="381"/>
        <v>0</v>
      </c>
      <c r="O2462" s="8">
        <f t="shared" si="382"/>
        <v>50</v>
      </c>
      <c r="P2462" s="8">
        <f t="shared" si="383"/>
        <v>66.5</v>
      </c>
      <c r="Q2462" s="9">
        <f t="shared" si="384"/>
        <v>26.225000000000001</v>
      </c>
      <c r="R2462" s="9">
        <f t="shared" si="385"/>
        <v>39.125</v>
      </c>
      <c r="S2462" s="9">
        <f t="shared" si="386"/>
        <v>46.174999999999997</v>
      </c>
      <c r="T2462" s="9">
        <f t="shared" si="387"/>
        <v>35.375</v>
      </c>
      <c r="U2462" s="8">
        <f t="shared" si="388"/>
        <v>37.174999999999997</v>
      </c>
      <c r="V2462" s="8">
        <f t="shared" si="389"/>
        <v>36.724999999999994</v>
      </c>
    </row>
    <row r="2463" spans="1:22" ht="13.5" x14ac:dyDescent="0.25">
      <c r="A2463" s="3">
        <f>RSI!A2463</f>
        <v>45590</v>
      </c>
      <c r="B2463" s="2">
        <f>RSI!B2463</f>
        <v>1.68</v>
      </c>
      <c r="C2463" s="2">
        <f>RSI!I2463</f>
        <v>34.514373866780176</v>
      </c>
      <c r="D2463" s="2">
        <f>MACD!E2463</f>
        <v>2.5257514394897207E-2</v>
      </c>
      <c r="E2463" s="2">
        <f>MACD!F2463</f>
        <v>9.3142298107108893E-3</v>
      </c>
      <c r="F2463" s="2">
        <f>'Moving Avg'!D2463</f>
        <v>1.7240000000000002</v>
      </c>
      <c r="G2463" s="2">
        <f>'Moving Avg'!F2463</f>
        <v>1.7615000000000003</v>
      </c>
      <c r="H2463" s="2">
        <f>'Moving Avg'!G2463</f>
        <v>1.7526000000000004</v>
      </c>
      <c r="I2463" s="2">
        <f>'Moving Avg'!H2463</f>
        <v>1.5652999999999984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0</v>
      </c>
      <c r="O2463" s="8">
        <f t="shared" si="382"/>
        <v>50</v>
      </c>
      <c r="P2463" s="8">
        <f t="shared" si="383"/>
        <v>16.5</v>
      </c>
      <c r="Q2463" s="9">
        <f t="shared" si="384"/>
        <v>18.725000000000001</v>
      </c>
      <c r="R2463" s="9">
        <f t="shared" si="385"/>
        <v>26.625</v>
      </c>
      <c r="S2463" s="9">
        <f t="shared" si="386"/>
        <v>23.675000000000001</v>
      </c>
      <c r="T2463" s="9">
        <f t="shared" si="387"/>
        <v>22.875</v>
      </c>
      <c r="U2463" s="8">
        <f t="shared" si="388"/>
        <v>23.008333333333336</v>
      </c>
      <c r="V2463" s="8">
        <f t="shared" si="389"/>
        <v>22.975000000000001</v>
      </c>
    </row>
    <row r="2464" spans="1:22" ht="13.5" x14ac:dyDescent="0.25">
      <c r="A2464" s="3">
        <f>RSI!A2464</f>
        <v>45593</v>
      </c>
      <c r="B2464" s="2">
        <f>RSI!B2464</f>
        <v>1.68</v>
      </c>
      <c r="C2464" s="2">
        <f>RSI!I2464</f>
        <v>34.514373866780176</v>
      </c>
      <c r="D2464" s="2">
        <f>MACD!E2464</f>
        <v>3.1213474681193842E-2</v>
      </c>
      <c r="E2464" s="2">
        <f>MACD!F2464</f>
        <v>1.3694078784807481E-2</v>
      </c>
      <c r="F2464" s="2">
        <f>'Moving Avg'!D2464</f>
        <v>1.72</v>
      </c>
      <c r="G2464" s="2">
        <f>'Moving Avg'!F2464</f>
        <v>1.7585000000000002</v>
      </c>
      <c r="H2464" s="2">
        <f>'Moving Avg'!G2464</f>
        <v>1.7512000000000005</v>
      </c>
      <c r="I2464" s="2">
        <f>'Moving Avg'!H2464</f>
        <v>1.5660999999999985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0</v>
      </c>
      <c r="O2464" s="8">
        <f t="shared" si="382"/>
        <v>50</v>
      </c>
      <c r="P2464" s="8">
        <f t="shared" si="383"/>
        <v>16.5</v>
      </c>
      <c r="Q2464" s="9">
        <f t="shared" si="384"/>
        <v>18.725000000000001</v>
      </c>
      <c r="R2464" s="9">
        <f t="shared" si="385"/>
        <v>26.625</v>
      </c>
      <c r="S2464" s="9">
        <f t="shared" si="386"/>
        <v>23.675000000000001</v>
      </c>
      <c r="T2464" s="9">
        <f t="shared" si="387"/>
        <v>22.875</v>
      </c>
      <c r="U2464" s="8">
        <f t="shared" si="388"/>
        <v>23.008333333333336</v>
      </c>
      <c r="V2464" s="8">
        <f t="shared" si="389"/>
        <v>22.975000000000001</v>
      </c>
    </row>
    <row r="2465" spans="1:22" ht="13.5" x14ac:dyDescent="0.25">
      <c r="A2465" s="3">
        <f>RSI!A2465</f>
        <v>45594</v>
      </c>
      <c r="B2465" s="2">
        <f>RSI!B2465</f>
        <v>1.68</v>
      </c>
      <c r="C2465" s="2">
        <f>RSI!I2465</f>
        <v>34.514373866780161</v>
      </c>
      <c r="D2465" s="2">
        <f>MACD!E2465</f>
        <v>3.6663717359275871E-2</v>
      </c>
      <c r="E2465" s="2">
        <f>MACD!F2465</f>
        <v>1.8288006499701161E-2</v>
      </c>
      <c r="F2465" s="2">
        <f>'Moving Avg'!D2465</f>
        <v>1.702</v>
      </c>
      <c r="G2465" s="2">
        <f>'Moving Avg'!F2465</f>
        <v>1.7555000000000001</v>
      </c>
      <c r="H2465" s="2">
        <f>'Moving Avg'!G2465</f>
        <v>1.7498000000000007</v>
      </c>
      <c r="I2465" s="2">
        <f>'Moving Avg'!H2465</f>
        <v>1.5668999999999986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16.5</v>
      </c>
      <c r="Q2465" s="9">
        <f t="shared" si="384"/>
        <v>18.725000000000001</v>
      </c>
      <c r="R2465" s="9">
        <f t="shared" si="385"/>
        <v>26.625</v>
      </c>
      <c r="S2465" s="9">
        <f t="shared" si="386"/>
        <v>23.675000000000001</v>
      </c>
      <c r="T2465" s="9">
        <f t="shared" si="387"/>
        <v>22.875</v>
      </c>
      <c r="U2465" s="8">
        <f t="shared" si="388"/>
        <v>23.008333333333336</v>
      </c>
      <c r="V2465" s="8">
        <f t="shared" si="389"/>
        <v>22.975000000000001</v>
      </c>
    </row>
    <row r="2466" spans="1:22" ht="13.5" x14ac:dyDescent="0.25">
      <c r="A2466" s="3">
        <f>RSI!A2466</f>
        <v>45595</v>
      </c>
      <c r="B2466" s="2">
        <f>RSI!B2466</f>
        <v>1.68</v>
      </c>
      <c r="C2466" s="2">
        <f>RSI!I2466</f>
        <v>34.514373866780161</v>
      </c>
      <c r="D2466" s="2">
        <f>MACD!E2466</f>
        <v>4.1655631510374214E-2</v>
      </c>
      <c r="E2466" s="2">
        <f>MACD!F2466</f>
        <v>2.2961531501835775E-2</v>
      </c>
      <c r="F2466" s="2">
        <f>'Moving Avg'!D2466</f>
        <v>1.6839999999999999</v>
      </c>
      <c r="G2466" s="2">
        <f>'Moving Avg'!F2466</f>
        <v>1.75</v>
      </c>
      <c r="H2466" s="2">
        <f>'Moving Avg'!G2466</f>
        <v>1.7484000000000008</v>
      </c>
      <c r="I2466" s="2">
        <f>'Moving Avg'!H2466</f>
        <v>1.5678999999999985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16.5</v>
      </c>
      <c r="Q2466" s="9">
        <f t="shared" si="384"/>
        <v>18.725000000000001</v>
      </c>
      <c r="R2466" s="9">
        <f t="shared" si="385"/>
        <v>26.625</v>
      </c>
      <c r="S2466" s="9">
        <f t="shared" si="386"/>
        <v>23.675000000000001</v>
      </c>
      <c r="T2466" s="9">
        <f t="shared" si="387"/>
        <v>22.875</v>
      </c>
      <c r="U2466" s="8">
        <f t="shared" si="388"/>
        <v>23.008333333333336</v>
      </c>
      <c r="V2466" s="8">
        <f t="shared" si="389"/>
        <v>22.975000000000001</v>
      </c>
    </row>
    <row r="2467" spans="1:22" ht="13.5" x14ac:dyDescent="0.25">
      <c r="A2467" s="3">
        <f>RSI!A2467</f>
        <v>45596</v>
      </c>
      <c r="B2467" s="2">
        <f>RSI!B2467</f>
        <v>1.68</v>
      </c>
      <c r="C2467" s="2">
        <f>RSI!I2467</f>
        <v>34.514373866780161</v>
      </c>
      <c r="D2467" s="2">
        <f>MACD!E2467</f>
        <v>4.6231568449150551E-2</v>
      </c>
      <c r="E2467" s="2">
        <f>MACD!F2467</f>
        <v>2.7615538891298731E-2</v>
      </c>
      <c r="F2467" s="2">
        <f>'Moving Avg'!D2467</f>
        <v>1.6800000000000002</v>
      </c>
      <c r="G2467" s="2">
        <f>'Moving Avg'!F2467</f>
        <v>1.7434999999999998</v>
      </c>
      <c r="H2467" s="2">
        <f>'Moving Avg'!G2467</f>
        <v>1.747000000000001</v>
      </c>
      <c r="I2467" s="2">
        <f>'Moving Avg'!H2467</f>
        <v>1.5688999999999984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16.5</v>
      </c>
      <c r="Q2467" s="9">
        <f t="shared" si="384"/>
        <v>18.725000000000001</v>
      </c>
      <c r="R2467" s="9">
        <f t="shared" si="385"/>
        <v>26.625</v>
      </c>
      <c r="S2467" s="9">
        <f t="shared" si="386"/>
        <v>23.675000000000001</v>
      </c>
      <c r="T2467" s="9">
        <f t="shared" si="387"/>
        <v>22.875</v>
      </c>
      <c r="U2467" s="8">
        <f t="shared" si="388"/>
        <v>23.008333333333336</v>
      </c>
      <c r="V2467" s="8">
        <f t="shared" si="389"/>
        <v>22.975000000000001</v>
      </c>
    </row>
    <row r="2468" spans="1:22" ht="13.5" x14ac:dyDescent="0.25">
      <c r="A2468" s="3">
        <f>RSI!A2468</f>
        <v>45597</v>
      </c>
      <c r="B2468" s="2">
        <f>RSI!B2468</f>
        <v>1.68</v>
      </c>
      <c r="C2468" s="2">
        <f>RSI!I2468</f>
        <v>34.514373866780176</v>
      </c>
      <c r="D2468" s="2">
        <f>MACD!E2468</f>
        <v>3.8121757578400972E-2</v>
      </c>
      <c r="E2468" s="2">
        <f>MACD!F2468</f>
        <v>2.9716782628719181E-2</v>
      </c>
      <c r="F2468" s="2">
        <f>'Moving Avg'!D2468</f>
        <v>1.6800000000000002</v>
      </c>
      <c r="G2468" s="2">
        <f>'Moving Avg'!F2468</f>
        <v>1.7369999999999997</v>
      </c>
      <c r="H2468" s="2">
        <f>'Moving Avg'!G2468</f>
        <v>1.7456000000000012</v>
      </c>
      <c r="I2468" s="2">
        <f>'Moving Avg'!H2468</f>
        <v>1.5698999999999983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21.2</v>
      </c>
      <c r="R2468" s="9">
        <f t="shared" si="385"/>
        <v>30.75</v>
      </c>
      <c r="S2468" s="9">
        <f t="shared" si="386"/>
        <v>31.1</v>
      </c>
      <c r="T2468" s="9">
        <f t="shared" si="387"/>
        <v>27</v>
      </c>
      <c r="U2468" s="8">
        <f t="shared" si="388"/>
        <v>27.683333333333337</v>
      </c>
      <c r="V2468" s="8">
        <f t="shared" si="389"/>
        <v>27.512500000000003</v>
      </c>
    </row>
    <row r="2469" spans="1:22" ht="13.5" x14ac:dyDescent="0.25">
      <c r="A2469" s="3">
        <f>RSI!A2469</f>
        <v>45600</v>
      </c>
      <c r="B2469" s="2">
        <f>RSI!B2469</f>
        <v>1.68</v>
      </c>
      <c r="C2469" s="2">
        <f>RSI!I2469</f>
        <v>34.514373866780176</v>
      </c>
      <c r="D2469" s="2">
        <f>MACD!E2469</f>
        <v>3.1561401396720923E-2</v>
      </c>
      <c r="E2469" s="2">
        <f>MACD!F2469</f>
        <v>3.0085706382319534E-2</v>
      </c>
      <c r="F2469" s="2">
        <f>'Moving Avg'!D2469</f>
        <v>1.6800000000000002</v>
      </c>
      <c r="G2469" s="2">
        <f>'Moving Avg'!F2469</f>
        <v>1.7319999999999998</v>
      </c>
      <c r="H2469" s="2">
        <f>'Moving Avg'!G2469</f>
        <v>1.7442000000000013</v>
      </c>
      <c r="I2469" s="2">
        <f>'Moving Avg'!H2469</f>
        <v>1.5710999999999986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21.2</v>
      </c>
      <c r="R2469" s="9">
        <f t="shared" si="385"/>
        <v>30.75</v>
      </c>
      <c r="S2469" s="9">
        <f t="shared" si="386"/>
        <v>31.1</v>
      </c>
      <c r="T2469" s="9">
        <f t="shared" si="387"/>
        <v>27</v>
      </c>
      <c r="U2469" s="8">
        <f t="shared" si="388"/>
        <v>27.683333333333337</v>
      </c>
      <c r="V2469" s="8">
        <f t="shared" si="389"/>
        <v>27.512500000000003</v>
      </c>
    </row>
    <row r="2470" spans="1:22" ht="13.5" x14ac:dyDescent="0.25">
      <c r="A2470" s="3">
        <f>RSI!A2470</f>
        <v>45601</v>
      </c>
      <c r="B2470" s="2">
        <f>RSI!B2470</f>
        <v>1.61</v>
      </c>
      <c r="C2470" s="2">
        <f>RSI!I2470</f>
        <v>23.217197704618698</v>
      </c>
      <c r="D2470" s="2">
        <f>MACD!E2470</f>
        <v>4.2244183289744219E-2</v>
      </c>
      <c r="E2470" s="2">
        <f>MACD!F2470</f>
        <v>3.2517401763804472E-2</v>
      </c>
      <c r="F2470" s="2">
        <f>'Moving Avg'!D2470</f>
        <v>1.6659999999999999</v>
      </c>
      <c r="G2470" s="2">
        <f>'Moving Avg'!F2470</f>
        <v>1.7235</v>
      </c>
      <c r="H2470" s="2">
        <f>'Moving Avg'!G2470</f>
        <v>1.7428000000000015</v>
      </c>
      <c r="I2470" s="2">
        <f>'Moving Avg'!H2470</f>
        <v>1.5721499999999986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50</v>
      </c>
      <c r="N2470" s="8">
        <f t="shared" si="381"/>
        <v>0</v>
      </c>
      <c r="O2470" s="8">
        <f t="shared" si="382"/>
        <v>50</v>
      </c>
      <c r="P2470" s="8">
        <f t="shared" si="383"/>
        <v>33</v>
      </c>
      <c r="Q2470" s="9">
        <f t="shared" si="384"/>
        <v>29.95</v>
      </c>
      <c r="R2470" s="9">
        <f t="shared" si="385"/>
        <v>35.75</v>
      </c>
      <c r="S2470" s="9">
        <f t="shared" si="386"/>
        <v>34.85</v>
      </c>
      <c r="T2470" s="9">
        <f t="shared" si="387"/>
        <v>33.25</v>
      </c>
      <c r="U2470" s="8">
        <f t="shared" si="388"/>
        <v>33.516666666666673</v>
      </c>
      <c r="V2470" s="8">
        <f t="shared" si="389"/>
        <v>33.450000000000003</v>
      </c>
    </row>
    <row r="2471" spans="1:22" ht="13.5" x14ac:dyDescent="0.25">
      <c r="A2471" s="3">
        <f>RSI!A2471</f>
        <v>45602</v>
      </c>
      <c r="B2471" s="2">
        <f>RSI!B2471</f>
        <v>1.61</v>
      </c>
      <c r="C2471" s="2">
        <f>RSI!I2471</f>
        <v>23.217197704618698</v>
      </c>
      <c r="D2471" s="2">
        <f>MACD!E2471</f>
        <v>5.1955830832258298E-2</v>
      </c>
      <c r="E2471" s="2">
        <f>MACD!F2471</f>
        <v>3.6405087577495242E-2</v>
      </c>
      <c r="F2471" s="2">
        <f>'Moving Avg'!D2471</f>
        <v>1.6519999999999999</v>
      </c>
      <c r="G2471" s="2">
        <f>'Moving Avg'!F2471</f>
        <v>1.7149999999999999</v>
      </c>
      <c r="H2471" s="2">
        <f>'Moving Avg'!G2471</f>
        <v>1.7400000000000013</v>
      </c>
      <c r="I2471" s="2">
        <f>'Moving Avg'!H2471</f>
        <v>1.5731999999999988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50</v>
      </c>
      <c r="N2471" s="8">
        <f t="shared" si="381"/>
        <v>0</v>
      </c>
      <c r="O2471" s="8">
        <f t="shared" si="382"/>
        <v>50</v>
      </c>
      <c r="P2471" s="8">
        <f t="shared" si="383"/>
        <v>33</v>
      </c>
      <c r="Q2471" s="9">
        <f t="shared" si="384"/>
        <v>29.95</v>
      </c>
      <c r="R2471" s="9">
        <f t="shared" si="385"/>
        <v>35.75</v>
      </c>
      <c r="S2471" s="9">
        <f t="shared" si="386"/>
        <v>34.85</v>
      </c>
      <c r="T2471" s="9">
        <f t="shared" si="387"/>
        <v>33.25</v>
      </c>
      <c r="U2471" s="8">
        <f t="shared" si="388"/>
        <v>33.516666666666673</v>
      </c>
      <c r="V2471" s="8">
        <f t="shared" si="389"/>
        <v>33.450000000000003</v>
      </c>
    </row>
    <row r="2472" spans="1:22" ht="13.5" x14ac:dyDescent="0.25">
      <c r="A2472" s="3">
        <f>RSI!A2472</f>
        <v>45603</v>
      </c>
      <c r="B2472" s="2">
        <f>RSI!B2472</f>
        <v>1.54</v>
      </c>
      <c r="C2472" s="2">
        <f>RSI!I2472</f>
        <v>16.82879495974953</v>
      </c>
      <c r="D2472" s="2">
        <f>MACD!E2472</f>
        <v>5.5211898498532586E-2</v>
      </c>
      <c r="E2472" s="2">
        <f>MACD!F2472</f>
        <v>4.0166449761702715E-2</v>
      </c>
      <c r="F2472" s="2">
        <f>'Moving Avg'!D2472</f>
        <v>1.6240000000000001</v>
      </c>
      <c r="G2472" s="2">
        <f>'Moving Avg'!F2472</f>
        <v>1.7029999999999998</v>
      </c>
      <c r="H2472" s="2">
        <f>'Moving Avg'!G2472</f>
        <v>1.7358000000000016</v>
      </c>
      <c r="I2472" s="2">
        <f>'Moving Avg'!H2472</f>
        <v>1.5738999999999987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50</v>
      </c>
      <c r="N2472" s="8">
        <f t="shared" si="381"/>
        <v>0</v>
      </c>
      <c r="O2472" s="8">
        <f t="shared" si="382"/>
        <v>50</v>
      </c>
      <c r="P2472" s="8">
        <f t="shared" si="383"/>
        <v>16.5</v>
      </c>
      <c r="Q2472" s="9">
        <f t="shared" si="384"/>
        <v>27.475000000000001</v>
      </c>
      <c r="R2472" s="9">
        <f t="shared" si="385"/>
        <v>31.625</v>
      </c>
      <c r="S2472" s="9">
        <f t="shared" si="386"/>
        <v>27.425000000000001</v>
      </c>
      <c r="T2472" s="9">
        <f t="shared" si="387"/>
        <v>29.125</v>
      </c>
      <c r="U2472" s="8">
        <f t="shared" si="388"/>
        <v>28.841666666666669</v>
      </c>
      <c r="V2472" s="8">
        <f t="shared" si="389"/>
        <v>28.912500000000001</v>
      </c>
    </row>
    <row r="2473" spans="1:22" ht="13.5" x14ac:dyDescent="0.25">
      <c r="A2473" s="3">
        <f>RSI!A2473</f>
        <v>45604</v>
      </c>
      <c r="B2473" s="2">
        <f>RSI!B2473</f>
        <v>1.48</v>
      </c>
      <c r="C2473" s="2">
        <f>RSI!I2473</f>
        <v>13.420175137101793</v>
      </c>
      <c r="D2473" s="2">
        <f>MACD!E2473</f>
        <v>6.0324636430815648E-2</v>
      </c>
      <c r="E2473" s="2">
        <f>MACD!F2473</f>
        <v>4.4198087095525307E-2</v>
      </c>
      <c r="F2473" s="2">
        <f>'Moving Avg'!D2473</f>
        <v>1.5840000000000001</v>
      </c>
      <c r="G2473" s="2">
        <f>'Moving Avg'!F2473</f>
        <v>1.6879999999999995</v>
      </c>
      <c r="H2473" s="2">
        <f>'Moving Avg'!G2473</f>
        <v>1.7304000000000017</v>
      </c>
      <c r="I2473" s="2">
        <f>'Moving Avg'!H2473</f>
        <v>1.5740499999999991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50</v>
      </c>
      <c r="N2473" s="8">
        <f t="shared" si="381"/>
        <v>0</v>
      </c>
      <c r="O2473" s="8">
        <f t="shared" si="382"/>
        <v>50</v>
      </c>
      <c r="P2473" s="8">
        <f t="shared" si="383"/>
        <v>16.5</v>
      </c>
      <c r="Q2473" s="9">
        <f t="shared" si="384"/>
        <v>27.475000000000001</v>
      </c>
      <c r="R2473" s="9">
        <f t="shared" si="385"/>
        <v>31.625</v>
      </c>
      <c r="S2473" s="9">
        <f t="shared" si="386"/>
        <v>27.425000000000001</v>
      </c>
      <c r="T2473" s="9">
        <f t="shared" si="387"/>
        <v>29.125</v>
      </c>
      <c r="U2473" s="8">
        <f t="shared" si="388"/>
        <v>28.841666666666669</v>
      </c>
      <c r="V2473" s="8">
        <f t="shared" si="389"/>
        <v>28.912500000000001</v>
      </c>
    </row>
    <row r="2474" spans="1:22" ht="13.5" x14ac:dyDescent="0.25">
      <c r="A2474" s="3">
        <f>RSI!A2474</f>
        <v>45607</v>
      </c>
      <c r="B2474" s="2">
        <f>RSI!B2474</f>
        <v>1.54</v>
      </c>
      <c r="C2474" s="2">
        <f>RSI!I2474</f>
        <v>28.923834552170135</v>
      </c>
      <c r="D2474" s="2">
        <f>MACD!E2474</f>
        <v>6.1477640378549303E-2</v>
      </c>
      <c r="E2474" s="2">
        <f>MACD!F2474</f>
        <v>4.7653997752130112E-2</v>
      </c>
      <c r="F2474" s="2">
        <f>'Moving Avg'!D2474</f>
        <v>1.556</v>
      </c>
      <c r="G2474" s="2">
        <f>'Moving Avg'!F2474</f>
        <v>1.6759999999999997</v>
      </c>
      <c r="H2474" s="2">
        <f>'Moving Avg'!G2474</f>
        <v>1.7262000000000017</v>
      </c>
      <c r="I2474" s="2">
        <f>'Moving Avg'!H2474</f>
        <v>1.5743999999999991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50</v>
      </c>
      <c r="N2474" s="8">
        <f t="shared" si="381"/>
        <v>0</v>
      </c>
      <c r="O2474" s="8">
        <f t="shared" si="382"/>
        <v>0</v>
      </c>
      <c r="P2474" s="8">
        <f t="shared" si="383"/>
        <v>16.5</v>
      </c>
      <c r="Q2474" s="9">
        <f t="shared" si="384"/>
        <v>19.975000000000001</v>
      </c>
      <c r="R2474" s="9">
        <f t="shared" si="385"/>
        <v>14.125</v>
      </c>
      <c r="S2474" s="9">
        <f t="shared" si="386"/>
        <v>14.925000000000001</v>
      </c>
      <c r="T2474" s="9">
        <f t="shared" si="387"/>
        <v>16.625</v>
      </c>
      <c r="U2474" s="8">
        <f t="shared" si="388"/>
        <v>16.341666666666669</v>
      </c>
      <c r="V2474" s="8">
        <f t="shared" si="389"/>
        <v>16.412500000000001</v>
      </c>
    </row>
    <row r="2475" spans="1:22" ht="13.5" x14ac:dyDescent="0.25">
      <c r="A2475" s="3">
        <f>RSI!A2475</f>
        <v>45608</v>
      </c>
      <c r="B2475" s="2">
        <f>RSI!B2475</f>
        <v>1.48</v>
      </c>
      <c r="C2475" s="2">
        <f>RSI!I2475</f>
        <v>24.247828619951704</v>
      </c>
      <c r="D2475" s="2">
        <f>MACD!E2475</f>
        <v>6.7720277199383005E-2</v>
      </c>
      <c r="E2475" s="2">
        <f>MACD!F2475</f>
        <v>5.1667253641580695E-2</v>
      </c>
      <c r="F2475" s="2">
        <f>'Moving Avg'!D2475</f>
        <v>1.53</v>
      </c>
      <c r="G2475" s="2">
        <f>'Moving Avg'!F2475</f>
        <v>1.6609999999999996</v>
      </c>
      <c r="H2475" s="2">
        <f>'Moving Avg'!G2475</f>
        <v>1.7208000000000019</v>
      </c>
      <c r="I2475" s="2">
        <f>'Moving Avg'!H2475</f>
        <v>1.574449999999999</v>
      </c>
      <c r="J2475" s="6" t="str">
        <f>OBV!F2475</f>
        <v>BEARISH</v>
      </c>
      <c r="K2475" s="6" t="str">
        <f>OBV!G2475</f>
        <v>STRONG</v>
      </c>
      <c r="L2475" s="6" t="str">
        <f>OBV!H2475</f>
        <v>CONFIRMED BEARISH</v>
      </c>
      <c r="M2475" s="8">
        <f t="shared" si="380"/>
        <v>50</v>
      </c>
      <c r="N2475" s="8">
        <f t="shared" si="381"/>
        <v>0</v>
      </c>
      <c r="O2475" s="8">
        <f t="shared" si="382"/>
        <v>0</v>
      </c>
      <c r="P2475" s="8">
        <f t="shared" si="383"/>
        <v>33</v>
      </c>
      <c r="Q2475" s="9">
        <f t="shared" si="384"/>
        <v>22.45</v>
      </c>
      <c r="R2475" s="9">
        <f t="shared" si="385"/>
        <v>18.25</v>
      </c>
      <c r="S2475" s="9">
        <f t="shared" si="386"/>
        <v>22.35</v>
      </c>
      <c r="T2475" s="9">
        <f t="shared" si="387"/>
        <v>20.75</v>
      </c>
      <c r="U2475" s="8">
        <f t="shared" si="388"/>
        <v>21.016666666666669</v>
      </c>
      <c r="V2475" s="8">
        <f t="shared" si="389"/>
        <v>20.950000000000003</v>
      </c>
    </row>
    <row r="2476" spans="1:22" ht="13.5" x14ac:dyDescent="0.25">
      <c r="A2476" s="3">
        <f>RSI!A2476</f>
        <v>45609</v>
      </c>
      <c r="B2476" s="2">
        <f>RSI!B2476</f>
        <v>1.42</v>
      </c>
      <c r="C2476" s="2">
        <f>RSI!I2476</f>
        <v>20.652232706578545</v>
      </c>
      <c r="D2476" s="2">
        <f>MACD!E2476</f>
        <v>7.8563137646481929E-2</v>
      </c>
      <c r="E2476" s="2">
        <f>MACD!F2476</f>
        <v>5.7046430442560941E-2</v>
      </c>
      <c r="F2476" s="2">
        <f>'Moving Avg'!D2476</f>
        <v>1.4920000000000002</v>
      </c>
      <c r="G2476" s="2">
        <f>'Moving Avg'!F2476</f>
        <v>1.6429999999999996</v>
      </c>
      <c r="H2476" s="2">
        <f>'Moving Avg'!G2476</f>
        <v>1.7142000000000019</v>
      </c>
      <c r="I2476" s="2">
        <f>'Moving Avg'!H2476</f>
        <v>1.5741999999999989</v>
      </c>
      <c r="J2476" s="6" t="str">
        <f>OBV!F2476</f>
        <v>BEARISH</v>
      </c>
      <c r="K2476" s="6" t="str">
        <f>OBV!G2476</f>
        <v>STRONG</v>
      </c>
      <c r="L2476" s="6" t="str">
        <f>OBV!H2476</f>
        <v>CONFIRMED BEARISH</v>
      </c>
      <c r="M2476" s="8">
        <f t="shared" si="380"/>
        <v>50</v>
      </c>
      <c r="N2476" s="8">
        <f t="shared" si="381"/>
        <v>0</v>
      </c>
      <c r="O2476" s="8">
        <f t="shared" si="382"/>
        <v>0</v>
      </c>
      <c r="P2476" s="8">
        <f t="shared" si="383"/>
        <v>33</v>
      </c>
      <c r="Q2476" s="9">
        <f t="shared" si="384"/>
        <v>22.45</v>
      </c>
      <c r="R2476" s="9">
        <f t="shared" si="385"/>
        <v>18.25</v>
      </c>
      <c r="S2476" s="9">
        <f t="shared" si="386"/>
        <v>22.35</v>
      </c>
      <c r="T2476" s="9">
        <f t="shared" si="387"/>
        <v>20.75</v>
      </c>
      <c r="U2476" s="8">
        <f t="shared" si="388"/>
        <v>21.016666666666669</v>
      </c>
      <c r="V2476" s="8">
        <f t="shared" si="389"/>
        <v>20.950000000000003</v>
      </c>
    </row>
    <row r="2477" spans="1:22" ht="13.5" x14ac:dyDescent="0.25">
      <c r="A2477" s="3">
        <f>RSI!A2477</f>
        <v>45610</v>
      </c>
      <c r="B2477" s="2">
        <f>RSI!B2477</f>
        <v>1.48</v>
      </c>
      <c r="C2477" s="2">
        <f>RSI!I2477</f>
        <v>31.57857545349799</v>
      </c>
      <c r="D2477" s="2">
        <f>MACD!E2477</f>
        <v>8.4681468336984311E-2</v>
      </c>
      <c r="E2477" s="2">
        <f>MACD!F2477</f>
        <v>6.2573438021445618E-2</v>
      </c>
      <c r="F2477" s="2">
        <f>'Moving Avg'!D2477</f>
        <v>1.48</v>
      </c>
      <c r="G2477" s="2">
        <f>'Moving Avg'!F2477</f>
        <v>1.6279999999999997</v>
      </c>
      <c r="H2477" s="2">
        <f>'Moving Avg'!G2477</f>
        <v>1.7088000000000017</v>
      </c>
      <c r="I2477" s="2">
        <f>'Moving Avg'!H2477</f>
        <v>1.5745499999999992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0"/>
        <v>25</v>
      </c>
      <c r="N2477" s="8">
        <f t="shared" si="381"/>
        <v>0</v>
      </c>
      <c r="O2477" s="8">
        <f t="shared" si="382"/>
        <v>0</v>
      </c>
      <c r="P2477" s="8">
        <f t="shared" si="383"/>
        <v>16.5</v>
      </c>
      <c r="Q2477" s="9">
        <f t="shared" si="384"/>
        <v>11.225</v>
      </c>
      <c r="R2477" s="9">
        <f t="shared" si="385"/>
        <v>9.125</v>
      </c>
      <c r="S2477" s="9">
        <f t="shared" si="386"/>
        <v>11.175000000000001</v>
      </c>
      <c r="T2477" s="9">
        <f t="shared" si="387"/>
        <v>10.375</v>
      </c>
      <c r="U2477" s="8">
        <f t="shared" si="388"/>
        <v>10.508333333333335</v>
      </c>
      <c r="V2477" s="8">
        <f t="shared" si="389"/>
        <v>10.475000000000001</v>
      </c>
    </row>
    <row r="2478" spans="1:22" ht="13.5" x14ac:dyDescent="0.25">
      <c r="A2478" s="3">
        <f>RSI!A2478</f>
        <v>45611</v>
      </c>
      <c r="B2478" s="2">
        <f>RSI!B2478</f>
        <v>1.54</v>
      </c>
      <c r="C2478" s="2">
        <f>RSI!I2478</f>
        <v>40.414737096903117</v>
      </c>
      <c r="D2478" s="2">
        <f>MACD!E2478</f>
        <v>8.6344759124848069E-2</v>
      </c>
      <c r="E2478" s="2">
        <f>MACD!F2478</f>
        <v>6.7327702242126114E-2</v>
      </c>
      <c r="F2478" s="2">
        <f>'Moving Avg'!D2478</f>
        <v>1.492</v>
      </c>
      <c r="G2478" s="2">
        <f>'Moving Avg'!F2478</f>
        <v>1.6199999999999999</v>
      </c>
      <c r="H2478" s="2">
        <f>'Moving Avg'!G2478</f>
        <v>1.7046000000000014</v>
      </c>
      <c r="I2478" s="2">
        <f>'Moving Avg'!H2478</f>
        <v>1.5751999999999993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25</v>
      </c>
      <c r="N2478" s="8">
        <f t="shared" si="381"/>
        <v>0</v>
      </c>
      <c r="O2478" s="8">
        <f t="shared" si="382"/>
        <v>0</v>
      </c>
      <c r="P2478" s="8">
        <f t="shared" si="383"/>
        <v>83.5</v>
      </c>
      <c r="Q2478" s="9">
        <f t="shared" si="384"/>
        <v>21.274999999999999</v>
      </c>
      <c r="R2478" s="9">
        <f t="shared" si="385"/>
        <v>25.875</v>
      </c>
      <c r="S2478" s="9">
        <f t="shared" si="386"/>
        <v>41.325000000000003</v>
      </c>
      <c r="T2478" s="9">
        <f t="shared" si="387"/>
        <v>27.125</v>
      </c>
      <c r="U2478" s="8">
        <f t="shared" si="388"/>
        <v>29.491666666666664</v>
      </c>
      <c r="V2478" s="8">
        <f t="shared" si="389"/>
        <v>28.9</v>
      </c>
    </row>
    <row r="2479" spans="1:22" ht="13.5" x14ac:dyDescent="0.25">
      <c r="A2479" s="3">
        <f>RSI!A2479</f>
        <v>45614</v>
      </c>
      <c r="B2479" s="2">
        <f>RSI!B2479</f>
        <v>1.54</v>
      </c>
      <c r="C2479" s="2">
        <f>RSI!I2479</f>
        <v>40.414737096903117</v>
      </c>
      <c r="D2479" s="2">
        <f>MACD!E2479</f>
        <v>8.825936291448655E-2</v>
      </c>
      <c r="E2479" s="2">
        <f>MACD!F2479</f>
        <v>7.1514034376598201E-2</v>
      </c>
      <c r="F2479" s="2">
        <f>'Moving Avg'!D2479</f>
        <v>1.492</v>
      </c>
      <c r="G2479" s="2">
        <f>'Moving Avg'!F2479</f>
        <v>1.6120000000000001</v>
      </c>
      <c r="H2479" s="2">
        <f>'Moving Avg'!G2479</f>
        <v>1.7004000000000017</v>
      </c>
      <c r="I2479" s="2">
        <f>'Moving Avg'!H2479</f>
        <v>1.5758499999999995</v>
      </c>
      <c r="J2479" s="6" t="str">
        <f>OBV!F2479</f>
        <v>BULLISH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0</v>
      </c>
      <c r="O2479" s="8">
        <f t="shared" si="382"/>
        <v>0</v>
      </c>
      <c r="P2479" s="8">
        <f t="shared" si="383"/>
        <v>49.5</v>
      </c>
      <c r="Q2479" s="9">
        <f t="shared" si="384"/>
        <v>16.175000000000001</v>
      </c>
      <c r="R2479" s="9">
        <f t="shared" si="385"/>
        <v>17.375</v>
      </c>
      <c r="S2479" s="9">
        <f t="shared" si="386"/>
        <v>26.025000000000002</v>
      </c>
      <c r="T2479" s="9">
        <f t="shared" si="387"/>
        <v>18.625</v>
      </c>
      <c r="U2479" s="8">
        <f t="shared" si="388"/>
        <v>19.858333333333334</v>
      </c>
      <c r="V2479" s="8">
        <f t="shared" si="389"/>
        <v>19.55</v>
      </c>
    </row>
    <row r="2480" spans="1:22" ht="13.5" x14ac:dyDescent="0.25">
      <c r="A2480" s="3">
        <f>RSI!A2480</f>
        <v>45615</v>
      </c>
      <c r="B2480" s="2">
        <f>RSI!B2480</f>
        <v>1.48</v>
      </c>
      <c r="C2480" s="2">
        <f>RSI!I2480</f>
        <v>35.150110206509183</v>
      </c>
      <c r="D2480" s="2">
        <f>MACD!E2480</f>
        <v>8.4024259183696381E-2</v>
      </c>
      <c r="E2480" s="2">
        <f>MACD!F2480</f>
        <v>7.4016079338017848E-2</v>
      </c>
      <c r="F2480" s="2">
        <f>'Moving Avg'!D2480</f>
        <v>1.4919999999999998</v>
      </c>
      <c r="G2480" s="2">
        <f>'Moving Avg'!F2480</f>
        <v>1.5974999999999997</v>
      </c>
      <c r="H2480" s="2">
        <f>'Moving Avg'!G2480</f>
        <v>1.6950000000000014</v>
      </c>
      <c r="I2480" s="2">
        <f>'Moving Avg'!H2480</f>
        <v>1.5761999999999994</v>
      </c>
      <c r="J2480" s="6" t="str">
        <f>OBV!F2480</f>
        <v>BEARISH</v>
      </c>
      <c r="K2480" s="6" t="str">
        <f>OBV!G2480</f>
        <v>STRONG</v>
      </c>
      <c r="L2480" s="6" t="str">
        <f>OBV!H2480</f>
        <v>NEUTRAL</v>
      </c>
      <c r="M2480" s="8">
        <f t="shared" si="380"/>
        <v>25</v>
      </c>
      <c r="N2480" s="8">
        <f t="shared" si="381"/>
        <v>0</v>
      </c>
      <c r="O2480" s="8">
        <f t="shared" si="382"/>
        <v>0</v>
      </c>
      <c r="P2480" s="8">
        <f t="shared" si="383"/>
        <v>33</v>
      </c>
      <c r="Q2480" s="9">
        <f t="shared" si="384"/>
        <v>13.7</v>
      </c>
      <c r="R2480" s="9">
        <f t="shared" si="385"/>
        <v>13.25</v>
      </c>
      <c r="S2480" s="9">
        <f t="shared" si="386"/>
        <v>18.600000000000001</v>
      </c>
      <c r="T2480" s="9">
        <f t="shared" si="387"/>
        <v>14.5</v>
      </c>
      <c r="U2480" s="8">
        <f t="shared" si="388"/>
        <v>15.183333333333332</v>
      </c>
      <c r="V2480" s="8">
        <f t="shared" si="389"/>
        <v>15.012499999999999</v>
      </c>
    </row>
    <row r="2481" spans="1:22" ht="13.5" x14ac:dyDescent="0.25">
      <c r="A2481" s="3">
        <f>RSI!A2481</f>
        <v>45616</v>
      </c>
      <c r="B2481" s="2">
        <f>RSI!B2481</f>
        <v>1.43</v>
      </c>
      <c r="C2481" s="2">
        <f>RSI!I2481</f>
        <v>31.471007411656416</v>
      </c>
      <c r="D2481" s="2">
        <f>MACD!E2481</f>
        <v>8.4933801740100678E-2</v>
      </c>
      <c r="E2481" s="2">
        <f>MACD!F2481</f>
        <v>7.6199623818434425E-2</v>
      </c>
      <c r="F2481" s="2">
        <f>'Moving Avg'!D2481</f>
        <v>1.4940000000000002</v>
      </c>
      <c r="G2481" s="2">
        <f>'Moving Avg'!F2481</f>
        <v>1.5805</v>
      </c>
      <c r="H2481" s="2">
        <f>'Moving Avg'!G2481</f>
        <v>1.6886000000000012</v>
      </c>
      <c r="I2481" s="2">
        <f>'Moving Avg'!H2481</f>
        <v>1.5759999999999994</v>
      </c>
      <c r="J2481" s="6" t="str">
        <f>OBV!F2481</f>
        <v>BEARISH</v>
      </c>
      <c r="K2481" s="6" t="str">
        <f>OBV!G2481</f>
        <v>STRONG</v>
      </c>
      <c r="L2481" s="6" t="str">
        <f>OBV!H2481</f>
        <v>BEARISH DIVERGENCE</v>
      </c>
      <c r="M2481" s="8">
        <f t="shared" si="380"/>
        <v>25</v>
      </c>
      <c r="N2481" s="8">
        <f t="shared" si="381"/>
        <v>0</v>
      </c>
      <c r="O2481" s="8">
        <f t="shared" si="382"/>
        <v>0</v>
      </c>
      <c r="P2481" s="8">
        <f t="shared" si="383"/>
        <v>33</v>
      </c>
      <c r="Q2481" s="9">
        <f t="shared" si="384"/>
        <v>13.7</v>
      </c>
      <c r="R2481" s="9">
        <f t="shared" si="385"/>
        <v>13.25</v>
      </c>
      <c r="S2481" s="9">
        <f t="shared" si="386"/>
        <v>18.600000000000001</v>
      </c>
      <c r="T2481" s="9">
        <f t="shared" si="387"/>
        <v>14.5</v>
      </c>
      <c r="U2481" s="8">
        <f t="shared" si="388"/>
        <v>15.183333333333332</v>
      </c>
      <c r="V2481" s="8">
        <f t="shared" si="389"/>
        <v>15.012499999999999</v>
      </c>
    </row>
    <row r="2482" spans="1:22" ht="13.5" x14ac:dyDescent="0.25">
      <c r="A2482" s="3">
        <f>RSI!A2482</f>
        <v>45617</v>
      </c>
      <c r="B2482" s="2">
        <f>RSI!B2482</f>
        <v>1.49</v>
      </c>
      <c r="C2482" s="2">
        <f>RSI!I2482</f>
        <v>39.636055913138364</v>
      </c>
      <c r="D2482" s="2">
        <f>MACD!E2482</f>
        <v>7.1516106572154126E-2</v>
      </c>
      <c r="E2482" s="2">
        <f>MACD!F2482</f>
        <v>7.5262920369178365E-2</v>
      </c>
      <c r="F2482" s="2">
        <f>'Moving Avg'!D2482</f>
        <v>1.496</v>
      </c>
      <c r="G2482" s="2">
        <f>'Moving Avg'!F2482</f>
        <v>1.5699999999999998</v>
      </c>
      <c r="H2482" s="2">
        <f>'Moving Avg'!G2482</f>
        <v>1.6834000000000011</v>
      </c>
      <c r="I2482" s="2">
        <f>'Moving Avg'!H2482</f>
        <v>1.5760999999999994</v>
      </c>
      <c r="J2482" s="6" t="str">
        <f>OBV!F2482</f>
        <v>BEARISH</v>
      </c>
      <c r="K2482" s="6" t="str">
        <f>OBV!G2482</f>
        <v>STRONG</v>
      </c>
      <c r="L2482" s="6" t="str">
        <f>OBV!H2482</f>
        <v>BEARISH DIVERGENCE</v>
      </c>
      <c r="M2482" s="8">
        <f t="shared" si="380"/>
        <v>25</v>
      </c>
      <c r="N2482" s="8">
        <f t="shared" si="381"/>
        <v>45</v>
      </c>
      <c r="O2482" s="8">
        <f t="shared" si="382"/>
        <v>0</v>
      </c>
      <c r="P2482" s="8">
        <f t="shared" si="383"/>
        <v>33</v>
      </c>
      <c r="Q2482" s="9">
        <f t="shared" si="384"/>
        <v>29.45</v>
      </c>
      <c r="R2482" s="9">
        <f t="shared" si="385"/>
        <v>22.25</v>
      </c>
      <c r="S2482" s="9">
        <f t="shared" si="386"/>
        <v>25.35</v>
      </c>
      <c r="T2482" s="9">
        <f t="shared" si="387"/>
        <v>25.75</v>
      </c>
      <c r="U2482" s="8">
        <f t="shared" si="388"/>
        <v>25.683333333333337</v>
      </c>
      <c r="V2482" s="8">
        <f t="shared" si="389"/>
        <v>25.700000000000003</v>
      </c>
    </row>
    <row r="2483" spans="1:22" ht="13.5" x14ac:dyDescent="0.25">
      <c r="A2483" s="3">
        <f>RSI!A2483</f>
        <v>45618</v>
      </c>
      <c r="B2483" s="2">
        <f>RSI!B2483</f>
        <v>1.43</v>
      </c>
      <c r="C2483" s="2">
        <f>RSI!I2483</f>
        <v>35.128614174648291</v>
      </c>
      <c r="D2483" s="2">
        <f>MACD!E2483</f>
        <v>5.5972144755988884E-2</v>
      </c>
      <c r="E2483" s="2">
        <f>MACD!F2483</f>
        <v>7.1404765246540478E-2</v>
      </c>
      <c r="F2483" s="2">
        <f>'Moving Avg'!D2483</f>
        <v>1.474</v>
      </c>
      <c r="G2483" s="2">
        <f>'Moving Avg'!F2483</f>
        <v>1.5574999999999997</v>
      </c>
      <c r="H2483" s="2">
        <f>'Moving Avg'!G2483</f>
        <v>1.6770000000000014</v>
      </c>
      <c r="I2483" s="2">
        <f>'Moving Avg'!H2483</f>
        <v>1.5757999999999992</v>
      </c>
      <c r="J2483" s="6" t="str">
        <f>OBV!F2483</f>
        <v>BEARISH</v>
      </c>
      <c r="K2483" s="6" t="str">
        <f>OBV!G2483</f>
        <v>STRONG</v>
      </c>
      <c r="L2483" s="6" t="str">
        <f>OBV!H2483</f>
        <v>CONFIRMED BEARISH</v>
      </c>
      <c r="M2483" s="8">
        <f t="shared" si="380"/>
        <v>25</v>
      </c>
      <c r="N2483" s="8">
        <f t="shared" si="381"/>
        <v>45</v>
      </c>
      <c r="O2483" s="8">
        <f t="shared" si="382"/>
        <v>0</v>
      </c>
      <c r="P2483" s="8">
        <f t="shared" si="383"/>
        <v>33</v>
      </c>
      <c r="Q2483" s="9">
        <f t="shared" si="384"/>
        <v>29.45</v>
      </c>
      <c r="R2483" s="9">
        <f t="shared" si="385"/>
        <v>22.25</v>
      </c>
      <c r="S2483" s="9">
        <f t="shared" si="386"/>
        <v>25.35</v>
      </c>
      <c r="T2483" s="9">
        <f t="shared" si="387"/>
        <v>25.75</v>
      </c>
      <c r="U2483" s="8">
        <f t="shared" si="388"/>
        <v>25.683333333333337</v>
      </c>
      <c r="V2483" s="8">
        <f t="shared" si="389"/>
        <v>25.700000000000003</v>
      </c>
    </row>
    <row r="2484" spans="1:22" ht="13.5" x14ac:dyDescent="0.25">
      <c r="A2484" s="3">
        <f>RSI!A2484</f>
        <v>45621</v>
      </c>
      <c r="B2484" s="2">
        <f>RSI!B2484</f>
        <v>1.49</v>
      </c>
      <c r="C2484" s="2">
        <f>RSI!I2484</f>
        <v>42.206497336358851</v>
      </c>
      <c r="D2484" s="2">
        <f>MACD!E2484</f>
        <v>4.8512093250378197E-2</v>
      </c>
      <c r="E2484" s="2">
        <f>MACD!F2484</f>
        <v>6.682623084730803E-2</v>
      </c>
      <c r="F2484" s="2">
        <f>'Moving Avg'!D2484</f>
        <v>1.464</v>
      </c>
      <c r="G2484" s="2">
        <f>'Moving Avg'!F2484</f>
        <v>1.5479999999999996</v>
      </c>
      <c r="H2484" s="2">
        <f>'Moving Avg'!G2484</f>
        <v>1.6718000000000013</v>
      </c>
      <c r="I2484" s="2">
        <f>'Moving Avg'!H2484</f>
        <v>1.5757999999999992</v>
      </c>
      <c r="J2484" s="6" t="str">
        <f>OBV!F2484</f>
        <v>BEARISH</v>
      </c>
      <c r="K2484" s="6" t="str">
        <f>OBV!G2484</f>
        <v>STRONG</v>
      </c>
      <c r="L2484" s="6" t="str">
        <f>OBV!H2484</f>
        <v>CONFIRMED BEARISH</v>
      </c>
      <c r="M2484" s="8">
        <f t="shared" si="380"/>
        <v>25</v>
      </c>
      <c r="N2484" s="8">
        <f t="shared" si="381"/>
        <v>45</v>
      </c>
      <c r="O2484" s="8">
        <f t="shared" si="382"/>
        <v>0</v>
      </c>
      <c r="P2484" s="8">
        <f t="shared" si="383"/>
        <v>33</v>
      </c>
      <c r="Q2484" s="9">
        <f t="shared" si="384"/>
        <v>29.45</v>
      </c>
      <c r="R2484" s="9">
        <f t="shared" si="385"/>
        <v>22.25</v>
      </c>
      <c r="S2484" s="9">
        <f t="shared" si="386"/>
        <v>25.35</v>
      </c>
      <c r="T2484" s="9">
        <f t="shared" si="387"/>
        <v>25.75</v>
      </c>
      <c r="U2484" s="8">
        <f t="shared" si="388"/>
        <v>25.683333333333337</v>
      </c>
      <c r="V2484" s="8">
        <f t="shared" si="389"/>
        <v>25.700000000000003</v>
      </c>
    </row>
    <row r="2485" spans="1:22" ht="13.5" x14ac:dyDescent="0.25">
      <c r="A2485" s="3">
        <f>RSI!A2485</f>
        <v>45622</v>
      </c>
      <c r="B2485" s="2">
        <f>RSI!B2485</f>
        <v>1.55</v>
      </c>
      <c r="C2485" s="2">
        <f>RSI!I2485</f>
        <v>48.283181909370903</v>
      </c>
      <c r="D2485" s="2">
        <f>MACD!E2485</f>
        <v>2.9009066079311197E-2</v>
      </c>
      <c r="E2485" s="2">
        <f>MACD!F2485</f>
        <v>5.9262797893708669E-2</v>
      </c>
      <c r="F2485" s="2">
        <f>'Moving Avg'!D2485</f>
        <v>1.478</v>
      </c>
      <c r="G2485" s="2">
        <f>'Moving Avg'!F2485</f>
        <v>1.5414999999999996</v>
      </c>
      <c r="H2485" s="2">
        <f>'Moving Avg'!G2485</f>
        <v>1.6678000000000011</v>
      </c>
      <c r="I2485" s="2">
        <f>'Moving Avg'!H2485</f>
        <v>1.5759999999999996</v>
      </c>
      <c r="J2485" s="6" t="str">
        <f>OBV!F2485</f>
        <v>BEARISH</v>
      </c>
      <c r="K2485" s="6" t="str">
        <f>OBV!G2485</f>
        <v>STRONG</v>
      </c>
      <c r="L2485" s="6" t="str">
        <f>OBV!H2485</f>
        <v>BEARISH DIVERGENCE</v>
      </c>
      <c r="M2485" s="8">
        <f t="shared" si="380"/>
        <v>25</v>
      </c>
      <c r="N2485" s="8">
        <f t="shared" si="381"/>
        <v>100</v>
      </c>
      <c r="O2485" s="8">
        <f t="shared" si="382"/>
        <v>0</v>
      </c>
      <c r="P2485" s="8">
        <f t="shared" si="383"/>
        <v>33</v>
      </c>
      <c r="Q2485" s="9">
        <f t="shared" si="384"/>
        <v>48.7</v>
      </c>
      <c r="R2485" s="9">
        <f t="shared" si="385"/>
        <v>33.25</v>
      </c>
      <c r="S2485" s="9">
        <f t="shared" si="386"/>
        <v>33.6</v>
      </c>
      <c r="T2485" s="9">
        <f t="shared" si="387"/>
        <v>39.5</v>
      </c>
      <c r="U2485" s="8">
        <f t="shared" si="388"/>
        <v>38.516666666666673</v>
      </c>
      <c r="V2485" s="8">
        <f t="shared" si="389"/>
        <v>38.762500000000003</v>
      </c>
    </row>
    <row r="2486" spans="1:22" ht="13.5" x14ac:dyDescent="0.25">
      <c r="A2486" s="3">
        <f>RSI!A2486</f>
        <v>45623</v>
      </c>
      <c r="B2486" s="2">
        <f>RSI!B2486</f>
        <v>1.58</v>
      </c>
      <c r="C2486" s="2">
        <f>RSI!I2486</f>
        <v>51.054311325734211</v>
      </c>
      <c r="D2486" s="2">
        <f>MACD!E2486</f>
        <v>1.1476166879704763E-3</v>
      </c>
      <c r="E2486" s="2">
        <f>MACD!F2486</f>
        <v>4.7639761652561029E-2</v>
      </c>
      <c r="F2486" s="2">
        <f>'Moving Avg'!D2486</f>
        <v>1.508</v>
      </c>
      <c r="G2486" s="2">
        <f>'Moving Avg'!F2486</f>
        <v>1.5364999999999998</v>
      </c>
      <c r="H2486" s="2">
        <f>'Moving Avg'!G2486</f>
        <v>1.6644000000000008</v>
      </c>
      <c r="I2486" s="2">
        <f>'Moving Avg'!H2486</f>
        <v>1.5762999999999996</v>
      </c>
      <c r="J2486" s="6" t="str">
        <f>OBV!F2486</f>
        <v>BEARISH</v>
      </c>
      <c r="K2486" s="6" t="str">
        <f>OBV!G2486</f>
        <v>STRONG</v>
      </c>
      <c r="L2486" s="6" t="str">
        <f>OBV!H2486</f>
        <v>BEARISH DIVERGENCE</v>
      </c>
      <c r="M2486" s="8">
        <f t="shared" si="380"/>
        <v>25</v>
      </c>
      <c r="N2486" s="8">
        <f t="shared" si="381"/>
        <v>100</v>
      </c>
      <c r="O2486" s="8">
        <f t="shared" si="382"/>
        <v>0</v>
      </c>
      <c r="P2486" s="8">
        <f t="shared" si="383"/>
        <v>33</v>
      </c>
      <c r="Q2486" s="9">
        <f t="shared" si="384"/>
        <v>48.7</v>
      </c>
      <c r="R2486" s="9">
        <f t="shared" si="385"/>
        <v>33.25</v>
      </c>
      <c r="S2486" s="9">
        <f t="shared" si="386"/>
        <v>33.6</v>
      </c>
      <c r="T2486" s="9">
        <f t="shared" si="387"/>
        <v>39.5</v>
      </c>
      <c r="U2486" s="8">
        <f t="shared" si="388"/>
        <v>38.516666666666673</v>
      </c>
      <c r="V2486" s="8">
        <f t="shared" si="389"/>
        <v>38.762500000000003</v>
      </c>
    </row>
    <row r="2487" spans="1:22" ht="13.5" x14ac:dyDescent="0.25">
      <c r="A2487" s="3">
        <f>RSI!A2487</f>
        <v>45624</v>
      </c>
      <c r="B2487" s="2">
        <f>RSI!B2487</f>
        <v>1.53</v>
      </c>
      <c r="C2487" s="2">
        <f>RSI!I2487</f>
        <v>46.574999435292696</v>
      </c>
      <c r="D2487" s="2">
        <f>MACD!E2487</f>
        <v>-9.5831213444244057E-3</v>
      </c>
      <c r="E2487" s="2">
        <f>MACD!F2487</f>
        <v>3.619518505316395E-2</v>
      </c>
      <c r="F2487" s="2">
        <f>'Moving Avg'!D2487</f>
        <v>1.516</v>
      </c>
      <c r="G2487" s="2">
        <f>'Moving Avg'!F2487</f>
        <v>1.5289999999999999</v>
      </c>
      <c r="H2487" s="2">
        <f>'Moving Avg'!G2487</f>
        <v>1.6600000000000008</v>
      </c>
      <c r="I2487" s="2">
        <f>'Moving Avg'!H2487</f>
        <v>1.5763499999999997</v>
      </c>
      <c r="J2487" s="6" t="str">
        <f>OBV!F2487</f>
        <v>BEARISH</v>
      </c>
      <c r="K2487" s="6" t="str">
        <f>OBV!G2487</f>
        <v>STRONG</v>
      </c>
      <c r="L2487" s="6" t="str">
        <f>OBV!H2487</f>
        <v>BEARISH DIVERGENCE</v>
      </c>
      <c r="M2487" s="8">
        <f t="shared" si="380"/>
        <v>25</v>
      </c>
      <c r="N2487" s="8">
        <f t="shared" si="381"/>
        <v>100</v>
      </c>
      <c r="O2487" s="8">
        <f t="shared" si="382"/>
        <v>0</v>
      </c>
      <c r="P2487" s="8">
        <f t="shared" si="383"/>
        <v>33</v>
      </c>
      <c r="Q2487" s="9">
        <f t="shared" si="384"/>
        <v>48.7</v>
      </c>
      <c r="R2487" s="9">
        <f t="shared" si="385"/>
        <v>33.25</v>
      </c>
      <c r="S2487" s="9">
        <f t="shared" si="386"/>
        <v>33.6</v>
      </c>
      <c r="T2487" s="9">
        <f t="shared" si="387"/>
        <v>39.5</v>
      </c>
      <c r="U2487" s="8">
        <f t="shared" si="388"/>
        <v>38.516666666666673</v>
      </c>
      <c r="V2487" s="8">
        <f t="shared" si="389"/>
        <v>38.762500000000003</v>
      </c>
    </row>
    <row r="2488" spans="1:22" ht="13.5" x14ac:dyDescent="0.25">
      <c r="A2488" s="3">
        <f>RSI!A2488</f>
        <v>45625</v>
      </c>
      <c r="B2488" s="2">
        <f>RSI!B2488</f>
        <v>1.59</v>
      </c>
      <c r="C2488" s="2">
        <f>RSI!I2488</f>
        <v>52.0155779081066</v>
      </c>
      <c r="D2488" s="2">
        <f>MACD!E2488</f>
        <v>-1.3664661155053492E-2</v>
      </c>
      <c r="E2488" s="2">
        <f>MACD!F2488</f>
        <v>2.6223215811520463E-2</v>
      </c>
      <c r="F2488" s="2">
        <f>'Moving Avg'!D2488</f>
        <v>1.548</v>
      </c>
      <c r="G2488" s="2">
        <f>'Moving Avg'!F2488</f>
        <v>1.5245</v>
      </c>
      <c r="H2488" s="2">
        <f>'Moving Avg'!G2488</f>
        <v>1.6568000000000007</v>
      </c>
      <c r="I2488" s="2">
        <f>'Moving Avg'!H2488</f>
        <v>1.5766999999999995</v>
      </c>
      <c r="J2488" s="6" t="str">
        <f>OBV!F2488</f>
        <v>BULLISH</v>
      </c>
      <c r="K2488" s="6" t="str">
        <f>OBV!G2488</f>
        <v>WEAK</v>
      </c>
      <c r="L2488" s="6" t="str">
        <f>OBV!H2488</f>
        <v>CONFIRMED BULLISH</v>
      </c>
      <c r="M2488" s="8">
        <f t="shared" si="380"/>
        <v>25</v>
      </c>
      <c r="N2488" s="8">
        <f t="shared" si="381"/>
        <v>100</v>
      </c>
      <c r="O2488" s="8">
        <f t="shared" si="382"/>
        <v>0</v>
      </c>
      <c r="P2488" s="8">
        <f t="shared" si="383"/>
        <v>67</v>
      </c>
      <c r="Q2488" s="9">
        <f t="shared" si="384"/>
        <v>53.8</v>
      </c>
      <c r="R2488" s="9">
        <f t="shared" si="385"/>
        <v>41.75</v>
      </c>
      <c r="S2488" s="9">
        <f t="shared" si="386"/>
        <v>48.900000000000006</v>
      </c>
      <c r="T2488" s="9">
        <f t="shared" si="387"/>
        <v>48</v>
      </c>
      <c r="U2488" s="8">
        <f t="shared" si="388"/>
        <v>48.15</v>
      </c>
      <c r="V2488" s="8">
        <f t="shared" si="389"/>
        <v>48.112499999999997</v>
      </c>
    </row>
    <row r="2489" spans="1:22" ht="13.5" x14ac:dyDescent="0.25">
      <c r="A2489" s="3">
        <f>RSI!A2489</f>
        <v>45628</v>
      </c>
      <c r="B2489" s="2">
        <f>RSI!B2489</f>
        <v>1.52</v>
      </c>
      <c r="C2489" s="2">
        <f>RSI!I2489</f>
        <v>46.115244752099485</v>
      </c>
      <c r="D2489" s="2">
        <f>MACD!E2489</f>
        <v>-1.20913415063435E-2</v>
      </c>
      <c r="E2489" s="2">
        <f>MACD!F2489</f>
        <v>1.856030434794767E-2</v>
      </c>
      <c r="F2489" s="2">
        <f>'Moving Avg'!D2489</f>
        <v>1.5539999999999998</v>
      </c>
      <c r="G2489" s="2">
        <f>'Moving Avg'!F2489</f>
        <v>1.5165</v>
      </c>
      <c r="H2489" s="2">
        <f>'Moving Avg'!G2489</f>
        <v>1.6522000000000006</v>
      </c>
      <c r="I2489" s="2">
        <f>'Moving Avg'!H2489</f>
        <v>1.5766999999999995</v>
      </c>
      <c r="J2489" s="6" t="str">
        <f>OBV!F2489</f>
        <v>BULLISH</v>
      </c>
      <c r="K2489" s="6" t="str">
        <f>OBV!G2489</f>
        <v>WEAK</v>
      </c>
      <c r="L2489" s="6" t="str">
        <f>OBV!H2489</f>
        <v>CONFIRMED BULLISH</v>
      </c>
      <c r="M2489" s="8">
        <f t="shared" si="380"/>
        <v>25</v>
      </c>
      <c r="N2489" s="8">
        <f t="shared" si="381"/>
        <v>100</v>
      </c>
      <c r="O2489" s="8">
        <f t="shared" si="382"/>
        <v>0</v>
      </c>
      <c r="P2489" s="8">
        <f t="shared" si="383"/>
        <v>67</v>
      </c>
      <c r="Q2489" s="9">
        <f t="shared" si="384"/>
        <v>53.8</v>
      </c>
      <c r="R2489" s="9">
        <f t="shared" si="385"/>
        <v>41.75</v>
      </c>
      <c r="S2489" s="9">
        <f t="shared" si="386"/>
        <v>48.900000000000006</v>
      </c>
      <c r="T2489" s="9">
        <f t="shared" si="387"/>
        <v>48</v>
      </c>
      <c r="U2489" s="8">
        <f t="shared" si="388"/>
        <v>48.15</v>
      </c>
      <c r="V2489" s="8">
        <f t="shared" si="389"/>
        <v>48.112499999999997</v>
      </c>
    </row>
    <row r="2490" spans="1:22" ht="13.5" x14ac:dyDescent="0.25">
      <c r="A2490" s="3">
        <f>RSI!A2490</f>
        <v>45629</v>
      </c>
      <c r="B2490" s="2">
        <f>RSI!B2490</f>
        <v>1.49</v>
      </c>
      <c r="C2490" s="2">
        <f>RSI!I2490</f>
        <v>43.821032421075941</v>
      </c>
      <c r="D2490" s="2">
        <f>MACD!E2490</f>
        <v>-1.7501517376940168E-2</v>
      </c>
      <c r="E2490" s="2">
        <f>MACD!F2490</f>
        <v>1.1347940002970102E-2</v>
      </c>
      <c r="F2490" s="2">
        <f>'Moving Avg'!D2490</f>
        <v>1.5420000000000003</v>
      </c>
      <c r="G2490" s="2">
        <f>'Moving Avg'!F2490</f>
        <v>1.5105</v>
      </c>
      <c r="H2490" s="2">
        <f>'Moving Avg'!G2490</f>
        <v>1.6470000000000002</v>
      </c>
      <c r="I2490" s="2">
        <f>'Moving Avg'!H2490</f>
        <v>1.5765499999999997</v>
      </c>
      <c r="J2490" s="6" t="str">
        <f>OBV!F2490</f>
        <v>BEARISH</v>
      </c>
      <c r="K2490" s="6" t="str">
        <f>OBV!G2490</f>
        <v>STRONG</v>
      </c>
      <c r="L2490" s="6" t="str">
        <f>OBV!H2490</f>
        <v>CONFIRMED BEARISH</v>
      </c>
      <c r="M2490" s="8">
        <f t="shared" si="380"/>
        <v>25</v>
      </c>
      <c r="N2490" s="8">
        <f t="shared" si="381"/>
        <v>100</v>
      </c>
      <c r="O2490" s="8">
        <f t="shared" si="382"/>
        <v>0</v>
      </c>
      <c r="P2490" s="8">
        <f t="shared" si="383"/>
        <v>33</v>
      </c>
      <c r="Q2490" s="9">
        <f t="shared" si="384"/>
        <v>48.7</v>
      </c>
      <c r="R2490" s="9">
        <f t="shared" si="385"/>
        <v>33.25</v>
      </c>
      <c r="S2490" s="9">
        <f t="shared" si="386"/>
        <v>33.6</v>
      </c>
      <c r="T2490" s="9">
        <f t="shared" si="387"/>
        <v>39.5</v>
      </c>
      <c r="U2490" s="8">
        <f t="shared" si="388"/>
        <v>38.516666666666673</v>
      </c>
      <c r="V2490" s="8">
        <f t="shared" si="389"/>
        <v>38.762500000000003</v>
      </c>
    </row>
    <row r="2491" spans="1:22" ht="13.5" x14ac:dyDescent="0.25">
      <c r="A2491" s="3">
        <f>RSI!A2491</f>
        <v>45630</v>
      </c>
      <c r="B2491" s="2">
        <f>RSI!B2491</f>
        <v>1.55</v>
      </c>
      <c r="C2491" s="2">
        <f>RSI!I2491</f>
        <v>49.258165187445393</v>
      </c>
      <c r="D2491" s="2">
        <f>MACD!E2491</f>
        <v>-3.3791523915134736E-2</v>
      </c>
      <c r="E2491" s="2">
        <f>MACD!F2491</f>
        <v>2.3200472193491339E-3</v>
      </c>
      <c r="F2491" s="2">
        <f>'Moving Avg'!D2491</f>
        <v>1.536</v>
      </c>
      <c r="G2491" s="2">
        <f>'Moving Avg'!F2491</f>
        <v>1.5074999999999998</v>
      </c>
      <c r="H2491" s="2">
        <f>'Moving Avg'!G2491</f>
        <v>1.6432</v>
      </c>
      <c r="I2491" s="2">
        <f>'Moving Avg'!H2491</f>
        <v>1.5766999999999995</v>
      </c>
      <c r="J2491" s="6" t="str">
        <f>OBV!F2491</f>
        <v>BEARISH</v>
      </c>
      <c r="K2491" s="6" t="str">
        <f>OBV!G2491</f>
        <v>STRONG</v>
      </c>
      <c r="L2491" s="6" t="str">
        <f>OBV!H2491</f>
        <v>CONFIRMED BEARISH</v>
      </c>
      <c r="M2491" s="8">
        <f t="shared" si="380"/>
        <v>25</v>
      </c>
      <c r="N2491" s="8">
        <f t="shared" si="381"/>
        <v>100</v>
      </c>
      <c r="O2491" s="8">
        <f t="shared" si="382"/>
        <v>0</v>
      </c>
      <c r="P2491" s="8">
        <f t="shared" si="383"/>
        <v>33</v>
      </c>
      <c r="Q2491" s="9">
        <f t="shared" si="384"/>
        <v>48.7</v>
      </c>
      <c r="R2491" s="9">
        <f t="shared" si="385"/>
        <v>33.25</v>
      </c>
      <c r="S2491" s="9">
        <f t="shared" si="386"/>
        <v>33.6</v>
      </c>
      <c r="T2491" s="9">
        <f t="shared" si="387"/>
        <v>39.5</v>
      </c>
      <c r="U2491" s="8">
        <f t="shared" si="388"/>
        <v>38.516666666666673</v>
      </c>
      <c r="V2491" s="8">
        <f t="shared" si="389"/>
        <v>38.762500000000003</v>
      </c>
    </row>
    <row r="2492" spans="1:22" ht="13.5" x14ac:dyDescent="0.25">
      <c r="A2492" s="3">
        <f>RSI!A2492</f>
        <v>45631</v>
      </c>
      <c r="B2492" s="2">
        <f>RSI!B2492</f>
        <v>1.55</v>
      </c>
      <c r="C2492" s="2">
        <f>RSI!I2492</f>
        <v>49.258165187445393</v>
      </c>
      <c r="D2492" s="2">
        <f>MACD!E2492</f>
        <v>-3.8306013095599223E-2</v>
      </c>
      <c r="E2492" s="2">
        <f>MACD!F2492</f>
        <v>-5.8051648436405374E-3</v>
      </c>
      <c r="F2492" s="2">
        <f>'Moving Avg'!D2492</f>
        <v>1.54</v>
      </c>
      <c r="G2492" s="2">
        <f>'Moving Avg'!F2492</f>
        <v>1.508</v>
      </c>
      <c r="H2492" s="2">
        <f>'Moving Avg'!G2492</f>
        <v>1.6393999999999993</v>
      </c>
      <c r="I2492" s="2">
        <f>'Moving Avg'!H2492</f>
        <v>1.5768499999999996</v>
      </c>
      <c r="J2492" s="6" t="str">
        <f>OBV!F2492</f>
        <v>BEARISH</v>
      </c>
      <c r="K2492" s="6" t="str">
        <f>OBV!G2492</f>
        <v>STRONG</v>
      </c>
      <c r="L2492" s="6" t="str">
        <f>OBV!H2492</f>
        <v>BEARISH DIVERGENCE</v>
      </c>
      <c r="M2492" s="8">
        <f t="shared" si="380"/>
        <v>25</v>
      </c>
      <c r="N2492" s="8">
        <f t="shared" si="381"/>
        <v>100</v>
      </c>
      <c r="O2492" s="8">
        <f t="shared" si="382"/>
        <v>0</v>
      </c>
      <c r="P2492" s="8">
        <f t="shared" si="383"/>
        <v>33</v>
      </c>
      <c r="Q2492" s="9">
        <f t="shared" si="384"/>
        <v>48.7</v>
      </c>
      <c r="R2492" s="9">
        <f t="shared" si="385"/>
        <v>33.25</v>
      </c>
      <c r="S2492" s="9">
        <f t="shared" si="386"/>
        <v>33.6</v>
      </c>
      <c r="T2492" s="9">
        <f t="shared" si="387"/>
        <v>39.5</v>
      </c>
      <c r="U2492" s="8">
        <f t="shared" si="388"/>
        <v>38.516666666666673</v>
      </c>
      <c r="V2492" s="8">
        <f t="shared" si="389"/>
        <v>38.762500000000003</v>
      </c>
    </row>
    <row r="2493" spans="1:22" ht="13.5" x14ac:dyDescent="0.25">
      <c r="A2493" s="3">
        <f>RSI!A2493</f>
        <v>45632</v>
      </c>
      <c r="B2493" s="2">
        <f>RSI!B2493</f>
        <v>1.57</v>
      </c>
      <c r="C2493" s="2">
        <f>RSI!I2493</f>
        <v>51.088194274495862</v>
      </c>
      <c r="D2493" s="2">
        <f>MACD!E2493</f>
        <v>-5.2802481677494795E-2</v>
      </c>
      <c r="E2493" s="2">
        <f>MACD!F2493</f>
        <v>-1.5204628210411389E-2</v>
      </c>
      <c r="F2493" s="2">
        <f>'Moving Avg'!D2493</f>
        <v>1.536</v>
      </c>
      <c r="G2493" s="2">
        <f>'Moving Avg'!F2493</f>
        <v>1.5125000000000002</v>
      </c>
      <c r="H2493" s="2">
        <f>'Moving Avg'!G2493</f>
        <v>1.6359999999999995</v>
      </c>
      <c r="I2493" s="2">
        <f>'Moving Avg'!H2493</f>
        <v>1.5771000000000002</v>
      </c>
      <c r="J2493" s="6" t="str">
        <f>OBV!F2493</f>
        <v>BEARISH</v>
      </c>
      <c r="K2493" s="6" t="str">
        <f>OBV!G2493</f>
        <v>STRONG</v>
      </c>
      <c r="L2493" s="6" t="str">
        <f>OBV!H2493</f>
        <v>CONFIRMED BEARISH</v>
      </c>
      <c r="M2493" s="8">
        <f t="shared" si="380"/>
        <v>25</v>
      </c>
      <c r="N2493" s="8">
        <f t="shared" si="381"/>
        <v>100</v>
      </c>
      <c r="O2493" s="8">
        <f t="shared" si="382"/>
        <v>0</v>
      </c>
      <c r="P2493" s="8">
        <f t="shared" si="383"/>
        <v>33</v>
      </c>
      <c r="Q2493" s="9">
        <f t="shared" si="384"/>
        <v>48.7</v>
      </c>
      <c r="R2493" s="9">
        <f t="shared" si="385"/>
        <v>33.25</v>
      </c>
      <c r="S2493" s="9">
        <f t="shared" si="386"/>
        <v>33.6</v>
      </c>
      <c r="T2493" s="9">
        <f t="shared" si="387"/>
        <v>39.5</v>
      </c>
      <c r="U2493" s="8">
        <f t="shared" si="388"/>
        <v>38.516666666666673</v>
      </c>
      <c r="V2493" s="8">
        <f t="shared" si="389"/>
        <v>38.762500000000003</v>
      </c>
    </row>
    <row r="2494" spans="1:22" ht="13.5" x14ac:dyDescent="0.25">
      <c r="A2494" s="3">
        <f>RSI!A2494</f>
        <v>45635</v>
      </c>
      <c r="B2494" s="2">
        <f>RSI!B2494</f>
        <v>1.6</v>
      </c>
      <c r="C2494" s="2">
        <f>RSI!I2494</f>
        <v>53.780902100538967</v>
      </c>
      <c r="D2494" s="2">
        <f>MACD!E2494</f>
        <v>-5.8145270661287274E-2</v>
      </c>
      <c r="E2494" s="2">
        <f>MACD!F2494</f>
        <v>-2.3792756700586566E-2</v>
      </c>
      <c r="F2494" s="2">
        <f>'Moving Avg'!D2494</f>
        <v>1.552</v>
      </c>
      <c r="G2494" s="2">
        <f>'Moving Avg'!F2494</f>
        <v>1.5154999999999998</v>
      </c>
      <c r="H2494" s="2">
        <f>'Moving Avg'!G2494</f>
        <v>1.6331999999999991</v>
      </c>
      <c r="I2494" s="2">
        <f>'Moving Avg'!H2494</f>
        <v>1.5777000000000001</v>
      </c>
      <c r="J2494" s="6" t="str">
        <f>OBV!F2494</f>
        <v>BEARISH</v>
      </c>
      <c r="K2494" s="6" t="str">
        <f>OBV!G2494</f>
        <v>STRONG</v>
      </c>
      <c r="L2494" s="6" t="str">
        <f>OBV!H2494</f>
        <v>BEARISH DIVERGENCE</v>
      </c>
      <c r="M2494" s="8">
        <f t="shared" si="380"/>
        <v>25</v>
      </c>
      <c r="N2494" s="8">
        <f t="shared" si="381"/>
        <v>100</v>
      </c>
      <c r="O2494" s="8">
        <f t="shared" si="382"/>
        <v>0</v>
      </c>
      <c r="P2494" s="8">
        <f t="shared" si="383"/>
        <v>33</v>
      </c>
      <c r="Q2494" s="9">
        <f t="shared" si="384"/>
        <v>48.7</v>
      </c>
      <c r="R2494" s="9">
        <f t="shared" si="385"/>
        <v>33.25</v>
      </c>
      <c r="S2494" s="9">
        <f t="shared" si="386"/>
        <v>33.6</v>
      </c>
      <c r="T2494" s="9">
        <f t="shared" si="387"/>
        <v>39.5</v>
      </c>
      <c r="U2494" s="8">
        <f t="shared" si="388"/>
        <v>38.516666666666673</v>
      </c>
      <c r="V2494" s="8">
        <f t="shared" si="389"/>
        <v>38.762500000000003</v>
      </c>
    </row>
    <row r="2495" spans="1:22" ht="13.5" x14ac:dyDescent="0.25">
      <c r="A2495" s="3">
        <f>RSI!A2495</f>
        <v>45636</v>
      </c>
      <c r="B2495" s="2">
        <f>RSI!B2495</f>
        <v>1.53</v>
      </c>
      <c r="C2495" s="2">
        <f>RSI!I2495</f>
        <v>47.245167637552989</v>
      </c>
      <c r="D2495" s="2">
        <f>MACD!E2495</f>
        <v>-4.8506199116836735E-2</v>
      </c>
      <c r="E2495" s="2">
        <f>MACD!F2495</f>
        <v>-2.8735445183836601E-2</v>
      </c>
      <c r="F2495" s="2">
        <f>'Moving Avg'!D2495</f>
        <v>1.56</v>
      </c>
      <c r="G2495" s="2">
        <f>'Moving Avg'!F2495</f>
        <v>1.5180000000000002</v>
      </c>
      <c r="H2495" s="2">
        <f>'Moving Avg'!G2495</f>
        <v>1.6289999999999991</v>
      </c>
      <c r="I2495" s="2">
        <f>'Moving Avg'!H2495</f>
        <v>1.5778500000000002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  <c r="M2495" s="8">
        <f t="shared" si="380"/>
        <v>25</v>
      </c>
      <c r="N2495" s="8">
        <f t="shared" si="381"/>
        <v>45</v>
      </c>
      <c r="O2495" s="8">
        <f t="shared" si="382"/>
        <v>0</v>
      </c>
      <c r="P2495" s="8">
        <f t="shared" si="383"/>
        <v>16.5</v>
      </c>
      <c r="Q2495" s="9">
        <f t="shared" si="384"/>
        <v>26.975000000000001</v>
      </c>
      <c r="R2495" s="9">
        <f t="shared" si="385"/>
        <v>18.125</v>
      </c>
      <c r="S2495" s="9">
        <f t="shared" si="386"/>
        <v>17.925000000000001</v>
      </c>
      <c r="T2495" s="9">
        <f t="shared" si="387"/>
        <v>21.625</v>
      </c>
      <c r="U2495" s="8">
        <f t="shared" si="388"/>
        <v>21.008333333333336</v>
      </c>
      <c r="V2495" s="8">
        <f t="shared" si="389"/>
        <v>21.162500000000001</v>
      </c>
    </row>
    <row r="2496" spans="1:22" ht="13.5" x14ac:dyDescent="0.25">
      <c r="A2496" s="3">
        <f>RSI!A2496</f>
        <v>45637</v>
      </c>
      <c r="B2496" s="2">
        <f>RSI!B2496</f>
        <v>1.51</v>
      </c>
      <c r="C2496" s="2">
        <f>RSI!I2496</f>
        <v>45.542235655994098</v>
      </c>
      <c r="D2496" s="2">
        <f>MACD!E2496</f>
        <v>-3.4076656463870147E-2</v>
      </c>
      <c r="E2496" s="2">
        <f>MACD!F2496</f>
        <v>-2.980368743984331E-2</v>
      </c>
      <c r="F2496" s="2">
        <f>'Moving Avg'!D2496</f>
        <v>1.552</v>
      </c>
      <c r="G2496" s="2">
        <f>'Moving Avg'!F2496</f>
        <v>1.5225000000000004</v>
      </c>
      <c r="H2496" s="2">
        <f>'Moving Avg'!G2496</f>
        <v>1.6233999999999995</v>
      </c>
      <c r="I2496" s="2">
        <f>'Moving Avg'!H2496</f>
        <v>1.5776000000000001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25</v>
      </c>
      <c r="N2496" s="8">
        <f t="shared" si="381"/>
        <v>45</v>
      </c>
      <c r="O2496" s="8">
        <f t="shared" si="382"/>
        <v>0</v>
      </c>
      <c r="P2496" s="8">
        <f t="shared" si="383"/>
        <v>16.5</v>
      </c>
      <c r="Q2496" s="9">
        <f t="shared" si="384"/>
        <v>26.975000000000001</v>
      </c>
      <c r="R2496" s="9">
        <f t="shared" si="385"/>
        <v>18.125</v>
      </c>
      <c r="S2496" s="9">
        <f t="shared" si="386"/>
        <v>17.925000000000001</v>
      </c>
      <c r="T2496" s="9">
        <f t="shared" si="387"/>
        <v>21.625</v>
      </c>
      <c r="U2496" s="8">
        <f t="shared" si="388"/>
        <v>21.008333333333336</v>
      </c>
      <c r="V2496" s="8">
        <f t="shared" si="389"/>
        <v>21.162500000000001</v>
      </c>
    </row>
    <row r="2497" spans="1:22" ht="13.5" x14ac:dyDescent="0.25">
      <c r="A2497" s="3">
        <f>RSI!A2497</f>
        <v>45638</v>
      </c>
      <c r="B2497" s="2">
        <f>RSI!B2497</f>
        <v>1.53</v>
      </c>
      <c r="C2497" s="2">
        <f>RSI!I2497</f>
        <v>47.577145875691002</v>
      </c>
      <c r="D2497" s="2">
        <f>MACD!E2497</f>
        <v>-3.0759189639308016E-2</v>
      </c>
      <c r="E2497" s="2">
        <f>MACD!F2497</f>
        <v>-2.9994787879736255E-2</v>
      </c>
      <c r="F2497" s="2">
        <f>'Moving Avg'!D2497</f>
        <v>1.548</v>
      </c>
      <c r="G2497" s="2">
        <f>'Moving Avg'!F2497</f>
        <v>1.5250000000000004</v>
      </c>
      <c r="H2497" s="2">
        <f>'Moving Avg'!G2497</f>
        <v>1.6177999999999992</v>
      </c>
      <c r="I2497" s="2">
        <f>'Moving Avg'!H2497</f>
        <v>1.5773000000000001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45</v>
      </c>
      <c r="O2497" s="8">
        <f t="shared" si="382"/>
        <v>0</v>
      </c>
      <c r="P2497" s="8">
        <f t="shared" si="383"/>
        <v>16.5</v>
      </c>
      <c r="Q2497" s="9">
        <f t="shared" si="384"/>
        <v>26.975000000000001</v>
      </c>
      <c r="R2497" s="9">
        <f t="shared" si="385"/>
        <v>18.125</v>
      </c>
      <c r="S2497" s="9">
        <f t="shared" si="386"/>
        <v>17.925000000000001</v>
      </c>
      <c r="T2497" s="9">
        <f t="shared" si="387"/>
        <v>21.625</v>
      </c>
      <c r="U2497" s="8">
        <f t="shared" si="388"/>
        <v>21.008333333333336</v>
      </c>
      <c r="V2497" s="8">
        <f t="shared" si="389"/>
        <v>21.162500000000001</v>
      </c>
    </row>
    <row r="2498" spans="1:22" ht="13.5" x14ac:dyDescent="0.25">
      <c r="A2498" s="3">
        <f>RSI!A2498</f>
        <v>45639</v>
      </c>
      <c r="B2498" s="2">
        <f>RSI!B2498</f>
        <v>1.52</v>
      </c>
      <c r="C2498" s="2">
        <f>RSI!I2498</f>
        <v>46.638748000422844</v>
      </c>
      <c r="D2498" s="2">
        <f>MACD!E2498</f>
        <v>-1.7837992672607772E-2</v>
      </c>
      <c r="E2498" s="2">
        <f>MACD!F2498</f>
        <v>-2.7563428838310557E-2</v>
      </c>
      <c r="F2498" s="2">
        <f>'Moving Avg'!D2498</f>
        <v>1.5379999999999998</v>
      </c>
      <c r="G2498" s="2">
        <f>'Moving Avg'!F2498</f>
        <v>1.5240000000000002</v>
      </c>
      <c r="H2498" s="2">
        <f>'Moving Avg'!G2498</f>
        <v>1.611999999999999</v>
      </c>
      <c r="I2498" s="2">
        <f>'Moving Avg'!H2498</f>
        <v>1.5769500000000003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13.7</v>
      </c>
      <c r="R2498" s="9">
        <f t="shared" si="385"/>
        <v>13.25</v>
      </c>
      <c r="S2498" s="9">
        <f t="shared" si="386"/>
        <v>18.600000000000001</v>
      </c>
      <c r="T2498" s="9">
        <f t="shared" si="387"/>
        <v>14.5</v>
      </c>
      <c r="U2498" s="8">
        <f t="shared" si="388"/>
        <v>15.183333333333332</v>
      </c>
      <c r="V2498" s="8">
        <f t="shared" si="389"/>
        <v>15.012499999999999</v>
      </c>
    </row>
    <row r="2499" spans="1:22" ht="13.5" x14ac:dyDescent="0.25">
      <c r="A2499" s="3">
        <f>RSI!A2499</f>
        <v>45642</v>
      </c>
      <c r="B2499" s="2">
        <f>RSI!B2499</f>
        <v>1.52</v>
      </c>
      <c r="C2499" s="2">
        <f>RSI!I2499</f>
        <v>46.638748000422844</v>
      </c>
      <c r="D2499" s="2">
        <f>MACD!E2499</f>
        <v>-1.7482775759408486E-2</v>
      </c>
      <c r="E2499" s="2">
        <f>MACD!F2499</f>
        <v>-2.5547298222530143E-2</v>
      </c>
      <c r="F2499" s="2">
        <f>'Moving Avg'!D2499</f>
        <v>1.5219999999999998</v>
      </c>
      <c r="G2499" s="2">
        <f>'Moving Avg'!F2499</f>
        <v>1.5230000000000001</v>
      </c>
      <c r="H2499" s="2">
        <f>'Moving Avg'!G2499</f>
        <v>1.6067999999999991</v>
      </c>
      <c r="I2499" s="2">
        <f>'Moving Avg'!H2499</f>
        <v>1.5766000000000002</v>
      </c>
      <c r="J2499" s="6" t="str">
        <f>OBV!F2499</f>
        <v>BEARISH</v>
      </c>
      <c r="K2499" s="6" t="str">
        <f>OBV!G2499</f>
        <v>STRONG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0</v>
      </c>
      <c r="P2499" s="8">
        <f t="shared" si="393"/>
        <v>33</v>
      </c>
      <c r="Q2499" s="9">
        <f t="shared" ref="Q2499:Q2562" si="394">0.35*M2499+N2499*0.35+O2499*0.15+P2499*0.15</f>
        <v>13.7</v>
      </c>
      <c r="R2499" s="9">
        <f t="shared" ref="R2499:R2562" si="395">M2499*0.2+N2499*0.2+O2499*0.35+P2499*0.25</f>
        <v>13.25</v>
      </c>
      <c r="S2499" s="9">
        <f t="shared" ref="S2499:S2562" si="396">M2499*0.15+N2499*0.15+O2499*0.25+P2499*0.45</f>
        <v>18.600000000000001</v>
      </c>
      <c r="T2499" s="9">
        <f t="shared" ref="T2499:T2562" si="397">0.25*SUM(M2499:P2499)</f>
        <v>14.5</v>
      </c>
      <c r="U2499" s="8">
        <f t="shared" ref="U2499:U2562" si="398">SUM(Q2499:S2499)/3</f>
        <v>15.183333333333332</v>
      </c>
      <c r="V2499" s="8">
        <f t="shared" ref="V2499:V2562" si="399">SUM(Q2499:T2499)/4</f>
        <v>15.012499999999999</v>
      </c>
    </row>
    <row r="2500" spans="1:22" ht="13.5" x14ac:dyDescent="0.25">
      <c r="A2500" s="3">
        <f>RSI!A2500</f>
        <v>45644</v>
      </c>
      <c r="B2500" s="2">
        <f>RSI!B2500</f>
        <v>1.53</v>
      </c>
      <c r="C2500" s="2">
        <f>RSI!I2500</f>
        <v>47.832080622626762</v>
      </c>
      <c r="D2500" s="2">
        <f>MACD!E2500</f>
        <v>-2.2361363354373109E-2</v>
      </c>
      <c r="E2500" s="2">
        <f>MACD!F2500</f>
        <v>-2.4910111248898737E-2</v>
      </c>
      <c r="F2500" s="2">
        <f>'Moving Avg'!D2500</f>
        <v>1.522</v>
      </c>
      <c r="G2500" s="2">
        <f>'Moving Avg'!F2500</f>
        <v>1.5255000000000003</v>
      </c>
      <c r="H2500" s="2">
        <f>'Moving Avg'!G2500</f>
        <v>1.6017999999999994</v>
      </c>
      <c r="I2500" s="2">
        <f>'Moving Avg'!H2500</f>
        <v>1.5763</v>
      </c>
      <c r="J2500" s="6" t="str">
        <f>OBV!F2500</f>
        <v>BEARISH</v>
      </c>
      <c r="K2500" s="6" t="str">
        <f>OBV!G2500</f>
        <v>STRONG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0</v>
      </c>
      <c r="P2500" s="8">
        <f t="shared" si="393"/>
        <v>33</v>
      </c>
      <c r="Q2500" s="9">
        <f t="shared" si="394"/>
        <v>13.7</v>
      </c>
      <c r="R2500" s="9">
        <f t="shared" si="395"/>
        <v>13.25</v>
      </c>
      <c r="S2500" s="9">
        <f t="shared" si="396"/>
        <v>18.600000000000001</v>
      </c>
      <c r="T2500" s="9">
        <f t="shared" si="397"/>
        <v>14.5</v>
      </c>
      <c r="U2500" s="8">
        <f t="shared" si="398"/>
        <v>15.183333333333332</v>
      </c>
      <c r="V2500" s="8">
        <f t="shared" si="399"/>
        <v>15.012499999999999</v>
      </c>
    </row>
    <row r="2501" spans="1:22" ht="13.5" x14ac:dyDescent="0.25">
      <c r="A2501" s="3">
        <f>RSI!A2501</f>
        <v>45645</v>
      </c>
      <c r="B2501" s="2">
        <f>RSI!B2501</f>
        <v>1.58</v>
      </c>
      <c r="C2501" s="2">
        <f>RSI!I2501</f>
        <v>53.438863777292852</v>
      </c>
      <c r="D2501" s="2">
        <f>MACD!E2501</f>
        <v>-2.0857563169751403E-2</v>
      </c>
      <c r="E2501" s="2">
        <f>MACD!F2501</f>
        <v>-2.4099601633069272E-2</v>
      </c>
      <c r="F2501" s="2">
        <f>'Moving Avg'!D2501</f>
        <v>1.536</v>
      </c>
      <c r="G2501" s="2">
        <f>'Moving Avg'!F2501</f>
        <v>1.5330000000000001</v>
      </c>
      <c r="H2501" s="2">
        <f>'Moving Avg'!G2501</f>
        <v>1.5977999999999994</v>
      </c>
      <c r="I2501" s="2">
        <f>'Moving Avg'!H2501</f>
        <v>1.5762499999999997</v>
      </c>
      <c r="J2501" s="6" t="str">
        <f>OBV!F2501</f>
        <v>BEARISH</v>
      </c>
      <c r="K2501" s="6" t="str">
        <f>OBV!G2501</f>
        <v>NEUTRAL</v>
      </c>
      <c r="L2501" s="6" t="str">
        <f>OBV!H2501</f>
        <v>BEARISH DIVERGENCE</v>
      </c>
      <c r="M2501" s="8">
        <f t="shared" si="390"/>
        <v>25</v>
      </c>
      <c r="N2501" s="8">
        <f t="shared" si="391"/>
        <v>0</v>
      </c>
      <c r="O2501" s="8">
        <f t="shared" si="392"/>
        <v>0</v>
      </c>
      <c r="P2501" s="8">
        <f t="shared" si="393"/>
        <v>16.5</v>
      </c>
      <c r="Q2501" s="9">
        <f t="shared" si="394"/>
        <v>11.225</v>
      </c>
      <c r="R2501" s="9">
        <f t="shared" si="395"/>
        <v>9.125</v>
      </c>
      <c r="S2501" s="9">
        <f t="shared" si="396"/>
        <v>11.175000000000001</v>
      </c>
      <c r="T2501" s="9">
        <f t="shared" si="397"/>
        <v>10.375</v>
      </c>
      <c r="U2501" s="8">
        <f t="shared" si="398"/>
        <v>10.508333333333335</v>
      </c>
      <c r="V2501" s="8">
        <f t="shared" si="399"/>
        <v>10.475000000000001</v>
      </c>
    </row>
    <row r="2502" spans="1:22" ht="13.5" x14ac:dyDescent="0.25">
      <c r="A2502" s="3">
        <f>RSI!A2502</f>
        <v>45646</v>
      </c>
      <c r="B2502" s="2">
        <f>RSI!B2502</f>
        <v>1.58</v>
      </c>
      <c r="C2502" s="2">
        <f>RSI!I2502</f>
        <v>53.438863777292852</v>
      </c>
      <c r="D2502" s="2">
        <f>MACD!E2502</f>
        <v>-1.9783559456218569E-2</v>
      </c>
      <c r="E2502" s="2">
        <f>MACD!F2502</f>
        <v>-2.3236393197699136E-2</v>
      </c>
      <c r="F2502" s="2">
        <f>'Moving Avg'!D2502</f>
        <v>1.546</v>
      </c>
      <c r="G2502" s="2">
        <f>'Moving Avg'!F2502</f>
        <v>1.5375000000000003</v>
      </c>
      <c r="H2502" s="2">
        <f>'Moving Avg'!G2502</f>
        <v>1.5937999999999994</v>
      </c>
      <c r="I2502" s="2">
        <f>'Moving Avg'!H2502</f>
        <v>1.5761999999999998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  <c r="M2502" s="8">
        <f t="shared" si="390"/>
        <v>25</v>
      </c>
      <c r="N2502" s="8">
        <f t="shared" si="391"/>
        <v>0</v>
      </c>
      <c r="O2502" s="8">
        <f t="shared" si="392"/>
        <v>0</v>
      </c>
      <c r="P2502" s="8">
        <f t="shared" si="393"/>
        <v>16.5</v>
      </c>
      <c r="Q2502" s="9">
        <f t="shared" si="394"/>
        <v>11.225</v>
      </c>
      <c r="R2502" s="9">
        <f t="shared" si="395"/>
        <v>9.125</v>
      </c>
      <c r="S2502" s="9">
        <f t="shared" si="396"/>
        <v>11.175000000000001</v>
      </c>
      <c r="T2502" s="9">
        <f t="shared" si="397"/>
        <v>10.375</v>
      </c>
      <c r="U2502" s="8">
        <f t="shared" si="398"/>
        <v>10.508333333333335</v>
      </c>
      <c r="V2502" s="8">
        <f t="shared" si="399"/>
        <v>10.475000000000001</v>
      </c>
    </row>
    <row r="2503" spans="1:22" ht="13.5" x14ac:dyDescent="0.25">
      <c r="A2503" s="3">
        <f>RSI!A2503</f>
        <v>45649</v>
      </c>
      <c r="B2503" s="2">
        <f>RSI!B2503</f>
        <v>1.58</v>
      </c>
      <c r="C2503" s="2">
        <f>RSI!I2503</f>
        <v>53.438863777292852</v>
      </c>
      <c r="D2503" s="2">
        <f>MACD!E2503</f>
        <v>-1.5981607151243082E-2</v>
      </c>
      <c r="E2503" s="2">
        <f>MACD!F2503</f>
        <v>-2.1785435988407927E-2</v>
      </c>
      <c r="F2503" s="2">
        <f>'Moving Avg'!D2503</f>
        <v>1.5580000000000001</v>
      </c>
      <c r="G2503" s="2">
        <f>'Moving Avg'!F2503</f>
        <v>1.5450000000000004</v>
      </c>
      <c r="H2503" s="2">
        <f>'Moving Avg'!G2503</f>
        <v>1.5897999999999994</v>
      </c>
      <c r="I2503" s="2">
        <f>'Moving Avg'!H2503</f>
        <v>1.5761499999999997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  <c r="M2503" s="8">
        <f t="shared" si="390"/>
        <v>25</v>
      </c>
      <c r="N2503" s="8">
        <f t="shared" si="391"/>
        <v>0</v>
      </c>
      <c r="O2503" s="8">
        <f t="shared" si="392"/>
        <v>0</v>
      </c>
      <c r="P2503" s="8">
        <f t="shared" si="393"/>
        <v>83.5</v>
      </c>
      <c r="Q2503" s="9">
        <f t="shared" si="394"/>
        <v>21.274999999999999</v>
      </c>
      <c r="R2503" s="9">
        <f t="shared" si="395"/>
        <v>25.875</v>
      </c>
      <c r="S2503" s="9">
        <f t="shared" si="396"/>
        <v>41.325000000000003</v>
      </c>
      <c r="T2503" s="9">
        <f t="shared" si="397"/>
        <v>27.125</v>
      </c>
      <c r="U2503" s="8">
        <f t="shared" si="398"/>
        <v>29.491666666666664</v>
      </c>
      <c r="V2503" s="8">
        <f t="shared" si="399"/>
        <v>28.9</v>
      </c>
    </row>
    <row r="2504" spans="1:22" ht="13.5" x14ac:dyDescent="0.25">
      <c r="A2504" s="3">
        <f>RSI!A2504</f>
        <v>45650</v>
      </c>
      <c r="B2504" s="2">
        <f>RSI!B2504</f>
        <v>1.58</v>
      </c>
      <c r="C2504" s="2">
        <f>RSI!I2504</f>
        <v>53.438863777292852</v>
      </c>
      <c r="D2504" s="2">
        <f>MACD!E2504</f>
        <v>-8.3193185117180768E-3</v>
      </c>
      <c r="E2504" s="2">
        <f>MACD!F2504</f>
        <v>-1.9092212493069957E-2</v>
      </c>
      <c r="F2504" s="2">
        <f>'Moving Avg'!D2504</f>
        <v>1.57</v>
      </c>
      <c r="G2504" s="2">
        <f>'Moving Avg'!F2504</f>
        <v>1.5495000000000001</v>
      </c>
      <c r="H2504" s="2">
        <f>'Moving Avg'!G2504</f>
        <v>1.5857999999999997</v>
      </c>
      <c r="I2504" s="2">
        <f>'Moving Avg'!H2504</f>
        <v>1.5764499999999999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  <c r="M2504" s="8">
        <f t="shared" si="390"/>
        <v>25</v>
      </c>
      <c r="N2504" s="8">
        <f t="shared" si="391"/>
        <v>0</v>
      </c>
      <c r="O2504" s="8">
        <f t="shared" si="392"/>
        <v>0</v>
      </c>
      <c r="P2504" s="8">
        <f t="shared" si="393"/>
        <v>83.5</v>
      </c>
      <c r="Q2504" s="9">
        <f t="shared" si="394"/>
        <v>21.274999999999999</v>
      </c>
      <c r="R2504" s="9">
        <f t="shared" si="395"/>
        <v>25.875</v>
      </c>
      <c r="S2504" s="9">
        <f t="shared" si="396"/>
        <v>41.325000000000003</v>
      </c>
      <c r="T2504" s="9">
        <f t="shared" si="397"/>
        <v>27.125</v>
      </c>
      <c r="U2504" s="8">
        <f t="shared" si="398"/>
        <v>29.491666666666664</v>
      </c>
      <c r="V2504" s="8">
        <f t="shared" si="399"/>
        <v>28.9</v>
      </c>
    </row>
    <row r="2505" spans="1:22" ht="13.5" x14ac:dyDescent="0.25">
      <c r="A2505" s="3">
        <f>RSI!A2505</f>
        <v>45651</v>
      </c>
      <c r="B2505" s="2">
        <f>RSI!B2505</f>
        <v>1.58</v>
      </c>
      <c r="C2505" s="2">
        <f>RSI!I2505</f>
        <v>53.438863777292859</v>
      </c>
      <c r="D2505" s="2">
        <f>MACD!E2505</f>
        <v>-1.2762604409392919E-2</v>
      </c>
      <c r="E2505" s="2">
        <f>MACD!F2505</f>
        <v>-1.7826290876334552E-2</v>
      </c>
      <c r="F2505" s="2">
        <f>'Moving Avg'!D2505</f>
        <v>1.58</v>
      </c>
      <c r="G2505" s="2">
        <f>'Moving Avg'!F2505</f>
        <v>1.5509999999999997</v>
      </c>
      <c r="H2505" s="2">
        <f>'Moving Avg'!G2505</f>
        <v>1.5817999999999994</v>
      </c>
      <c r="I2505" s="2">
        <f>'Moving Avg'!H2505</f>
        <v>1.5767499999999999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83.5</v>
      </c>
      <c r="Q2505" s="9">
        <f t="shared" si="394"/>
        <v>28.774999999999999</v>
      </c>
      <c r="R2505" s="9">
        <f t="shared" si="395"/>
        <v>43.375</v>
      </c>
      <c r="S2505" s="9">
        <f t="shared" si="396"/>
        <v>53.825000000000003</v>
      </c>
      <c r="T2505" s="9">
        <f t="shared" si="397"/>
        <v>39.625</v>
      </c>
      <c r="U2505" s="8">
        <f t="shared" si="398"/>
        <v>41.991666666666667</v>
      </c>
      <c r="V2505" s="8">
        <f t="shared" si="399"/>
        <v>41.400000000000006</v>
      </c>
    </row>
    <row r="2506" spans="1:22" ht="13.5" x14ac:dyDescent="0.25">
      <c r="A2506" s="3">
        <f>RSI!A2506</f>
        <v>45652</v>
      </c>
      <c r="B2506" s="2">
        <f>RSI!B2506</f>
        <v>1.51</v>
      </c>
      <c r="C2506" s="2">
        <f>RSI!I2506</f>
        <v>43.875986352764627</v>
      </c>
      <c r="D2506" s="2">
        <f>MACD!E2506</f>
        <v>-1.4559906985526672E-2</v>
      </c>
      <c r="E2506" s="2">
        <f>MACD!F2506</f>
        <v>-1.7173014098172977E-2</v>
      </c>
      <c r="F2506" s="2">
        <f>'Moving Avg'!D2506</f>
        <v>1.5660000000000001</v>
      </c>
      <c r="G2506" s="2">
        <f>'Moving Avg'!F2506</f>
        <v>1.5474999999999997</v>
      </c>
      <c r="H2506" s="2">
        <f>'Moving Avg'!G2506</f>
        <v>1.5763999999999996</v>
      </c>
      <c r="I2506" s="2">
        <f>'Moving Avg'!H2506</f>
        <v>1.5766999999999995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0</v>
      </c>
      <c r="P2506" s="8">
        <f t="shared" si="393"/>
        <v>33</v>
      </c>
      <c r="Q2506" s="9">
        <f t="shared" si="394"/>
        <v>13.7</v>
      </c>
      <c r="R2506" s="9">
        <f t="shared" si="395"/>
        <v>13.25</v>
      </c>
      <c r="S2506" s="9">
        <f t="shared" si="396"/>
        <v>18.600000000000001</v>
      </c>
      <c r="T2506" s="9">
        <f t="shared" si="397"/>
        <v>14.5</v>
      </c>
      <c r="U2506" s="8">
        <f t="shared" si="398"/>
        <v>15.183333333333332</v>
      </c>
      <c r="V2506" s="8">
        <f t="shared" si="399"/>
        <v>15.012499999999999</v>
      </c>
    </row>
    <row r="2507" spans="1:22" ht="13.5" x14ac:dyDescent="0.25">
      <c r="A2507" s="3">
        <f>RSI!A2507</f>
        <v>45653</v>
      </c>
      <c r="B2507" s="2">
        <f>RSI!B2507</f>
        <v>1.51</v>
      </c>
      <c r="C2507" s="2">
        <f>RSI!I2507</f>
        <v>43.875986352764627</v>
      </c>
      <c r="D2507" s="2">
        <f>MACD!E2507</f>
        <v>-1.2725202086651288E-2</v>
      </c>
      <c r="E2507" s="2">
        <f>MACD!F2507</f>
        <v>-1.6283451695868641E-2</v>
      </c>
      <c r="F2507" s="2">
        <f>'Moving Avg'!D2507</f>
        <v>1.552</v>
      </c>
      <c r="G2507" s="2">
        <f>'Moving Avg'!F2507</f>
        <v>1.5464999999999995</v>
      </c>
      <c r="H2507" s="2">
        <f>'Moving Avg'!G2507</f>
        <v>1.571</v>
      </c>
      <c r="I2507" s="2">
        <f>'Moving Avg'!H2507</f>
        <v>1.5766499999999997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25</v>
      </c>
      <c r="N2507" s="8">
        <f t="shared" si="391"/>
        <v>0</v>
      </c>
      <c r="O2507" s="8">
        <f t="shared" si="392"/>
        <v>0</v>
      </c>
      <c r="P2507" s="8">
        <f t="shared" si="393"/>
        <v>33</v>
      </c>
      <c r="Q2507" s="9">
        <f t="shared" si="394"/>
        <v>13.7</v>
      </c>
      <c r="R2507" s="9">
        <f t="shared" si="395"/>
        <v>13.25</v>
      </c>
      <c r="S2507" s="9">
        <f t="shared" si="396"/>
        <v>18.600000000000001</v>
      </c>
      <c r="T2507" s="9">
        <f t="shared" si="397"/>
        <v>14.5</v>
      </c>
      <c r="U2507" s="8">
        <f t="shared" si="398"/>
        <v>15.183333333333332</v>
      </c>
      <c r="V2507" s="8">
        <f t="shared" si="399"/>
        <v>15.012499999999999</v>
      </c>
    </row>
    <row r="2508" spans="1:22" ht="13.5" x14ac:dyDescent="0.25">
      <c r="A2508" s="3">
        <f>RSI!A2508</f>
        <v>45656</v>
      </c>
      <c r="B2508" s="2">
        <f>RSI!B2508</f>
        <v>1.56</v>
      </c>
      <c r="C2508" s="2">
        <f>RSI!I2508</f>
        <v>51.121810873543296</v>
      </c>
      <c r="D2508" s="2">
        <f>MACD!E2508</f>
        <v>-1.6156983694807003E-2</v>
      </c>
      <c r="E2508" s="2">
        <f>MACD!F2508</f>
        <v>-1.6258158095656314E-2</v>
      </c>
      <c r="F2508" s="2">
        <f>'Moving Avg'!D2508</f>
        <v>1.548</v>
      </c>
      <c r="G2508" s="2">
        <f>'Moving Avg'!F2508</f>
        <v>1.5449999999999997</v>
      </c>
      <c r="H2508" s="2">
        <f>'Moving Avg'!G2508</f>
        <v>1.5682000000000003</v>
      </c>
      <c r="I2508" s="2">
        <f>'Moving Avg'!H2508</f>
        <v>1.5768499999999996</v>
      </c>
      <c r="J2508" s="6" t="str">
        <f>OBV!F2508</f>
        <v>BULLISH</v>
      </c>
      <c r="K2508" s="6" t="str">
        <f>OBV!G2508</f>
        <v>NEUTRAL</v>
      </c>
      <c r="L2508" s="6" t="str">
        <f>OBV!H2508</f>
        <v>BULLISH DIVERGENCE</v>
      </c>
      <c r="M2508" s="8">
        <f t="shared" si="390"/>
        <v>25</v>
      </c>
      <c r="N2508" s="8">
        <f t="shared" si="391"/>
        <v>0</v>
      </c>
      <c r="O2508" s="8">
        <f t="shared" si="392"/>
        <v>0</v>
      </c>
      <c r="P2508" s="8">
        <f t="shared" si="393"/>
        <v>66.5</v>
      </c>
      <c r="Q2508" s="9">
        <f t="shared" si="394"/>
        <v>18.725000000000001</v>
      </c>
      <c r="R2508" s="9">
        <f t="shared" si="395"/>
        <v>21.625</v>
      </c>
      <c r="S2508" s="9">
        <f t="shared" si="396"/>
        <v>33.674999999999997</v>
      </c>
      <c r="T2508" s="9">
        <f t="shared" si="397"/>
        <v>22.875</v>
      </c>
      <c r="U2508" s="8">
        <f t="shared" si="398"/>
        <v>24.675000000000001</v>
      </c>
      <c r="V2508" s="8">
        <f t="shared" si="399"/>
        <v>24.225000000000001</v>
      </c>
    </row>
    <row r="2509" spans="1:22" ht="13.5" x14ac:dyDescent="0.25">
      <c r="A2509" s="3">
        <f>RSI!A2509</f>
        <v>45657</v>
      </c>
      <c r="B2509" s="2">
        <f>RSI!B2509</f>
        <v>1.56</v>
      </c>
      <c r="C2509" s="2">
        <f>RSI!I2509</f>
        <v>51.121810873543296</v>
      </c>
      <c r="D2509" s="2">
        <f>MACD!E2509</f>
        <v>-1.9117416764503847E-2</v>
      </c>
      <c r="E2509" s="2">
        <f>MACD!F2509</f>
        <v>-1.6830009829425823E-2</v>
      </c>
      <c r="F2509" s="2">
        <f>'Moving Avg'!D2509</f>
        <v>1.544</v>
      </c>
      <c r="G2509" s="2">
        <f>'Moving Avg'!F2509</f>
        <v>1.5469999999999995</v>
      </c>
      <c r="H2509" s="2">
        <f>'Moving Avg'!G2509</f>
        <v>1.5654000000000001</v>
      </c>
      <c r="I2509" s="2">
        <f>'Moving Avg'!H2509</f>
        <v>1.5770499999999996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  <c r="M2509" s="8">
        <f t="shared" si="390"/>
        <v>25</v>
      </c>
      <c r="N2509" s="8">
        <f t="shared" si="391"/>
        <v>45</v>
      </c>
      <c r="O2509" s="8">
        <f t="shared" si="392"/>
        <v>0</v>
      </c>
      <c r="P2509" s="8">
        <f t="shared" si="393"/>
        <v>66.5</v>
      </c>
      <c r="Q2509" s="9">
        <f t="shared" si="394"/>
        <v>34.475000000000001</v>
      </c>
      <c r="R2509" s="9">
        <f t="shared" si="395"/>
        <v>30.625</v>
      </c>
      <c r="S2509" s="9">
        <f t="shared" si="396"/>
        <v>40.424999999999997</v>
      </c>
      <c r="T2509" s="9">
        <f t="shared" si="397"/>
        <v>34.125</v>
      </c>
      <c r="U2509" s="8">
        <f t="shared" si="398"/>
        <v>35.174999999999997</v>
      </c>
      <c r="V2509" s="8">
        <f t="shared" si="399"/>
        <v>34.912499999999994</v>
      </c>
    </row>
    <row r="2510" spans="1:22" ht="13.5" x14ac:dyDescent="0.25">
      <c r="A2510" s="3">
        <f>RSI!A2510</f>
        <v>45659</v>
      </c>
      <c r="B2510" s="2">
        <f>RSI!B2510</f>
        <v>1.49</v>
      </c>
      <c r="C2510" s="2">
        <f>RSI!I2510</f>
        <v>42.262639375221404</v>
      </c>
      <c r="D2510" s="2">
        <f>MACD!E2510</f>
        <v>-1.4951175816095175E-2</v>
      </c>
      <c r="E2510" s="2">
        <f>MACD!F2510</f>
        <v>-1.6454243026759695E-2</v>
      </c>
      <c r="F2510" s="2">
        <f>'Moving Avg'!D2510</f>
        <v>1.5260000000000002</v>
      </c>
      <c r="G2510" s="2">
        <f>'Moving Avg'!F2510</f>
        <v>1.5469999999999997</v>
      </c>
      <c r="H2510" s="2">
        <f>'Moving Avg'!G2510</f>
        <v>1.5598000000000001</v>
      </c>
      <c r="I2510" s="2">
        <f>'Moving Avg'!H2510</f>
        <v>1.5768999999999993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  <c r="M2510" s="8">
        <f t="shared" si="390"/>
        <v>25</v>
      </c>
      <c r="N2510" s="8">
        <f t="shared" si="391"/>
        <v>0</v>
      </c>
      <c r="O2510" s="8">
        <f t="shared" si="392"/>
        <v>0</v>
      </c>
      <c r="P2510" s="8">
        <f t="shared" si="393"/>
        <v>33</v>
      </c>
      <c r="Q2510" s="9">
        <f t="shared" si="394"/>
        <v>13.7</v>
      </c>
      <c r="R2510" s="9">
        <f t="shared" si="395"/>
        <v>13.25</v>
      </c>
      <c r="S2510" s="9">
        <f t="shared" si="396"/>
        <v>18.600000000000001</v>
      </c>
      <c r="T2510" s="9">
        <f t="shared" si="397"/>
        <v>14.5</v>
      </c>
      <c r="U2510" s="8">
        <f t="shared" si="398"/>
        <v>15.183333333333332</v>
      </c>
      <c r="V2510" s="8">
        <f t="shared" si="399"/>
        <v>15.012499999999999</v>
      </c>
    </row>
    <row r="2511" spans="1:22" ht="13.5" x14ac:dyDescent="0.25">
      <c r="A2511" s="3">
        <f>RSI!A2511</f>
        <v>45660</v>
      </c>
      <c r="B2511" s="2">
        <f>RSI!B2511</f>
        <v>1.53</v>
      </c>
      <c r="C2511" s="2">
        <f>RSI!I2511</f>
        <v>47.826583860405066</v>
      </c>
      <c r="D2511" s="2">
        <f>MACD!E2511</f>
        <v>-6.3314579697226758E-3</v>
      </c>
      <c r="E2511" s="2">
        <f>MACD!F2511</f>
        <v>-1.4429686015352293E-2</v>
      </c>
      <c r="F2511" s="2">
        <f>'Moving Avg'!D2511</f>
        <v>1.5300000000000002</v>
      </c>
      <c r="G2511" s="2">
        <f>'Moving Avg'!F2511</f>
        <v>1.5459999999999998</v>
      </c>
      <c r="H2511" s="2">
        <f>'Moving Avg'!G2511</f>
        <v>1.5550000000000004</v>
      </c>
      <c r="I2511" s="2">
        <f>'Moving Avg'!H2511</f>
        <v>1.5769499999999992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  <c r="M2511" s="8">
        <f t="shared" si="390"/>
        <v>25</v>
      </c>
      <c r="N2511" s="8">
        <f t="shared" si="391"/>
        <v>0</v>
      </c>
      <c r="O2511" s="8">
        <f t="shared" si="392"/>
        <v>0</v>
      </c>
      <c r="P2511" s="8">
        <f t="shared" si="393"/>
        <v>83.5</v>
      </c>
      <c r="Q2511" s="9">
        <f t="shared" si="394"/>
        <v>21.274999999999999</v>
      </c>
      <c r="R2511" s="9">
        <f t="shared" si="395"/>
        <v>25.875</v>
      </c>
      <c r="S2511" s="9">
        <f t="shared" si="396"/>
        <v>41.325000000000003</v>
      </c>
      <c r="T2511" s="9">
        <f t="shared" si="397"/>
        <v>27.125</v>
      </c>
      <c r="U2511" s="8">
        <f t="shared" si="398"/>
        <v>29.491666666666664</v>
      </c>
      <c r="V2511" s="8">
        <f t="shared" si="399"/>
        <v>28.9</v>
      </c>
    </row>
    <row r="2512" spans="1:22" ht="13.5" x14ac:dyDescent="0.25">
      <c r="A2512" s="3">
        <f>RSI!A2512</f>
        <v>45663</v>
      </c>
      <c r="B2512" s="2">
        <f>RSI!B2512</f>
        <v>1.47</v>
      </c>
      <c r="C2512" s="2">
        <f>RSI!I2512</f>
        <v>41.384331312687515</v>
      </c>
      <c r="D2512" s="2">
        <f>MACD!E2512</f>
        <v>5.5082806047255239E-3</v>
      </c>
      <c r="E2512" s="2">
        <f>MACD!F2512</f>
        <v>-1.0442092691336731E-2</v>
      </c>
      <c r="F2512" s="2">
        <f>'Moving Avg'!D2512</f>
        <v>1.522</v>
      </c>
      <c r="G2512" s="2">
        <f>'Moving Avg'!F2512</f>
        <v>1.5419999999999996</v>
      </c>
      <c r="H2512" s="2">
        <f>'Moving Avg'!G2512</f>
        <v>1.5504000000000002</v>
      </c>
      <c r="I2512" s="2">
        <f>'Moving Avg'!H2512</f>
        <v>1.5766999999999991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0</v>
      </c>
      <c r="O2512" s="8">
        <f t="shared" si="392"/>
        <v>0</v>
      </c>
      <c r="P2512" s="8">
        <f t="shared" si="393"/>
        <v>16.5</v>
      </c>
      <c r="Q2512" s="9">
        <f t="shared" si="394"/>
        <v>11.225</v>
      </c>
      <c r="R2512" s="9">
        <f t="shared" si="395"/>
        <v>9.125</v>
      </c>
      <c r="S2512" s="9">
        <f t="shared" si="396"/>
        <v>11.175000000000001</v>
      </c>
      <c r="T2512" s="9">
        <f t="shared" si="397"/>
        <v>10.375</v>
      </c>
      <c r="U2512" s="8">
        <f t="shared" si="398"/>
        <v>10.508333333333335</v>
      </c>
      <c r="V2512" s="8">
        <f t="shared" si="399"/>
        <v>10.475000000000001</v>
      </c>
    </row>
    <row r="2513" spans="1:22" ht="13.5" x14ac:dyDescent="0.25">
      <c r="A2513" s="3">
        <f>RSI!A2513</f>
        <v>45664</v>
      </c>
      <c r="B2513" s="2">
        <f>RSI!B2513</f>
        <v>1.53</v>
      </c>
      <c r="C2513" s="2">
        <f>RSI!I2513</f>
        <v>48.810039259553818</v>
      </c>
      <c r="D2513" s="2">
        <f>MACD!E2513</f>
        <v>1.1530773441063014E-2</v>
      </c>
      <c r="E2513" s="2">
        <f>MACD!F2513</f>
        <v>-6.0475194648567827E-3</v>
      </c>
      <c r="F2513" s="2">
        <f>'Moving Avg'!D2513</f>
        <v>1.516</v>
      </c>
      <c r="G2513" s="2">
        <f>'Moving Avg'!F2513</f>
        <v>1.54</v>
      </c>
      <c r="H2513" s="2">
        <f>'Moving Avg'!G2513</f>
        <v>1.5474000000000001</v>
      </c>
      <c r="I2513" s="2">
        <f>'Moving Avg'!H2513</f>
        <v>1.5767499999999988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0</v>
      </c>
      <c r="O2513" s="8">
        <f t="shared" si="392"/>
        <v>0</v>
      </c>
      <c r="P2513" s="8">
        <f t="shared" si="393"/>
        <v>16.5</v>
      </c>
      <c r="Q2513" s="9">
        <f t="shared" si="394"/>
        <v>11.225</v>
      </c>
      <c r="R2513" s="9">
        <f t="shared" si="395"/>
        <v>9.125</v>
      </c>
      <c r="S2513" s="9">
        <f t="shared" si="396"/>
        <v>11.175000000000001</v>
      </c>
      <c r="T2513" s="9">
        <f t="shared" si="397"/>
        <v>10.375</v>
      </c>
      <c r="U2513" s="8">
        <f t="shared" si="398"/>
        <v>10.508333333333335</v>
      </c>
      <c r="V2513" s="8">
        <f t="shared" si="399"/>
        <v>10.475000000000001</v>
      </c>
    </row>
    <row r="2514" spans="1:22" ht="13.5" x14ac:dyDescent="0.25">
      <c r="A2514" s="3">
        <f>RSI!A2514</f>
        <v>45665</v>
      </c>
      <c r="B2514" s="2">
        <f>RSI!B2514</f>
        <v>1.47</v>
      </c>
      <c r="C2514" s="2">
        <f>RSI!I2514</f>
        <v>42.950338776447801</v>
      </c>
      <c r="D2514" s="2">
        <f>MACD!E2514</f>
        <v>2.1132090923195568E-2</v>
      </c>
      <c r="E2514" s="2">
        <f>MACD!F2514</f>
        <v>-6.1159738724631246E-4</v>
      </c>
      <c r="F2514" s="2">
        <f>'Moving Avg'!D2514</f>
        <v>1.498</v>
      </c>
      <c r="G2514" s="2">
        <f>'Moving Avg'!F2514</f>
        <v>1.5334999999999999</v>
      </c>
      <c r="H2514" s="2">
        <f>'Moving Avg'!G2514</f>
        <v>1.5431999999999999</v>
      </c>
      <c r="I2514" s="2">
        <f>'Moving Avg'!H2514</f>
        <v>1.5764999999999989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0</v>
      </c>
      <c r="O2514" s="8">
        <f t="shared" si="392"/>
        <v>0</v>
      </c>
      <c r="P2514" s="8">
        <f t="shared" si="393"/>
        <v>16.5</v>
      </c>
      <c r="Q2514" s="9">
        <f t="shared" si="394"/>
        <v>11.225</v>
      </c>
      <c r="R2514" s="9">
        <f t="shared" si="395"/>
        <v>9.125</v>
      </c>
      <c r="S2514" s="9">
        <f t="shared" si="396"/>
        <v>11.175000000000001</v>
      </c>
      <c r="T2514" s="9">
        <f t="shared" si="397"/>
        <v>10.375</v>
      </c>
      <c r="U2514" s="8">
        <f t="shared" si="398"/>
        <v>10.508333333333335</v>
      </c>
      <c r="V2514" s="8">
        <f t="shared" si="399"/>
        <v>10.475000000000001</v>
      </c>
    </row>
    <row r="2515" spans="1:22" ht="13.5" x14ac:dyDescent="0.25">
      <c r="A2515" s="3">
        <f>RSI!A2515</f>
        <v>45666</v>
      </c>
      <c r="B2515" s="2">
        <f>RSI!B2515</f>
        <v>1.41</v>
      </c>
      <c r="C2515" s="2">
        <f>RSI!I2515</f>
        <v>38.033186507324544</v>
      </c>
      <c r="D2515" s="2">
        <f>MACD!E2515</f>
        <v>3.4111674808932735E-2</v>
      </c>
      <c r="E2515" s="2">
        <f>MACD!F2515</f>
        <v>6.3330570519894974E-3</v>
      </c>
      <c r="F2515" s="2">
        <f>'Moving Avg'!D2515</f>
        <v>1.482</v>
      </c>
      <c r="G2515" s="2">
        <f>'Moving Avg'!F2515</f>
        <v>1.5275000000000001</v>
      </c>
      <c r="H2515" s="2">
        <f>'Moving Avg'!G2515</f>
        <v>1.5378000000000001</v>
      </c>
      <c r="I2515" s="2">
        <f>'Moving Avg'!H2515</f>
        <v>1.5759499999999989</v>
      </c>
      <c r="J2515" s="6" t="str">
        <f>OBV!F2515</f>
        <v>BULLISH</v>
      </c>
      <c r="K2515" s="6" t="str">
        <f>OBV!G2515</f>
        <v>NEUTRAL</v>
      </c>
      <c r="L2515" s="6" t="str">
        <f>OBV!H2515</f>
        <v>BULLISH DIVERGENCE</v>
      </c>
      <c r="M2515" s="8">
        <f t="shared" si="390"/>
        <v>25</v>
      </c>
      <c r="N2515" s="8">
        <f t="shared" si="391"/>
        <v>0</v>
      </c>
      <c r="O2515" s="8">
        <f t="shared" si="392"/>
        <v>0</v>
      </c>
      <c r="P2515" s="8">
        <f t="shared" si="393"/>
        <v>66.5</v>
      </c>
      <c r="Q2515" s="9">
        <f t="shared" si="394"/>
        <v>18.725000000000001</v>
      </c>
      <c r="R2515" s="9">
        <f t="shared" si="395"/>
        <v>21.625</v>
      </c>
      <c r="S2515" s="9">
        <f t="shared" si="396"/>
        <v>33.674999999999997</v>
      </c>
      <c r="T2515" s="9">
        <f t="shared" si="397"/>
        <v>22.875</v>
      </c>
      <c r="U2515" s="8">
        <f t="shared" si="398"/>
        <v>24.675000000000001</v>
      </c>
      <c r="V2515" s="8">
        <f t="shared" si="399"/>
        <v>24.225000000000001</v>
      </c>
    </row>
    <row r="2516" spans="1:22" ht="13.5" x14ac:dyDescent="0.25">
      <c r="A2516" s="3">
        <f>RSI!A2516</f>
        <v>45667</v>
      </c>
      <c r="B2516" s="2">
        <f>RSI!B2516</f>
        <v>1.47</v>
      </c>
      <c r="C2516" s="2">
        <f>RSI!I2516</f>
        <v>44.834590796030795</v>
      </c>
      <c r="D2516" s="2">
        <f>MACD!E2516</f>
        <v>3.0615774151787178E-2</v>
      </c>
      <c r="E2516" s="2">
        <f>MACD!F2516</f>
        <v>1.1189600471949035E-2</v>
      </c>
      <c r="F2516" s="2">
        <f>'Moving Avg'!D2516</f>
        <v>1.47</v>
      </c>
      <c r="G2516" s="2">
        <f>'Moving Avg'!F2516</f>
        <v>1.5254999999999999</v>
      </c>
      <c r="H2516" s="2">
        <f>'Moving Avg'!G2516</f>
        <v>1.5335999999999999</v>
      </c>
      <c r="I2516" s="2">
        <f>'Moving Avg'!H2516</f>
        <v>1.5756999999999988</v>
      </c>
      <c r="J2516" s="6" t="str">
        <f>OBV!F2516</f>
        <v>BEARISH</v>
      </c>
      <c r="K2516" s="6" t="str">
        <f>OBV!G2516</f>
        <v>STRONG</v>
      </c>
      <c r="L2516" s="6" t="str">
        <f>OBV!H2516</f>
        <v>CONFIRMED BEARISH</v>
      </c>
      <c r="M2516" s="8">
        <f t="shared" si="390"/>
        <v>25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13.7</v>
      </c>
      <c r="R2516" s="9">
        <f t="shared" si="395"/>
        <v>13.25</v>
      </c>
      <c r="S2516" s="9">
        <f t="shared" si="396"/>
        <v>18.600000000000001</v>
      </c>
      <c r="T2516" s="9">
        <f t="shared" si="397"/>
        <v>14.5</v>
      </c>
      <c r="U2516" s="8">
        <f t="shared" si="398"/>
        <v>15.183333333333332</v>
      </c>
      <c r="V2516" s="8">
        <f t="shared" si="399"/>
        <v>15.012499999999999</v>
      </c>
    </row>
    <row r="2517" spans="1:22" ht="13.5" x14ac:dyDescent="0.25">
      <c r="A2517" s="3">
        <f>RSI!A2517</f>
        <v>45670</v>
      </c>
      <c r="B2517" s="2">
        <f>RSI!B2517</f>
        <v>1.47</v>
      </c>
      <c r="C2517" s="2">
        <f>RSI!I2517</f>
        <v>44.834590796030795</v>
      </c>
      <c r="D2517" s="2">
        <f>MACD!E2517</f>
        <v>2.7983763390185379E-2</v>
      </c>
      <c r="E2517" s="2">
        <f>MACD!F2517</f>
        <v>1.4548433055596305E-2</v>
      </c>
      <c r="F2517" s="2">
        <f>'Moving Avg'!D2517</f>
        <v>1.47</v>
      </c>
      <c r="G2517" s="2">
        <f>'Moving Avg'!F2517</f>
        <v>1.5224999999999997</v>
      </c>
      <c r="H2517" s="2">
        <f>'Moving Avg'!G2517</f>
        <v>1.5293999999999996</v>
      </c>
      <c r="I2517" s="2">
        <f>'Moving Avg'!H2517</f>
        <v>1.5755499999999989</v>
      </c>
      <c r="J2517" s="6" t="str">
        <f>OBV!F2517</f>
        <v>BEARISH</v>
      </c>
      <c r="K2517" s="6" t="str">
        <f>OBV!G2517</f>
        <v>STRONG</v>
      </c>
      <c r="L2517" s="6" t="str">
        <f>OBV!H2517</f>
        <v>NEUTRAL</v>
      </c>
      <c r="M2517" s="8">
        <f t="shared" si="390"/>
        <v>25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13.7</v>
      </c>
      <c r="R2517" s="9">
        <f t="shared" si="395"/>
        <v>13.25</v>
      </c>
      <c r="S2517" s="9">
        <f t="shared" si="396"/>
        <v>18.600000000000001</v>
      </c>
      <c r="T2517" s="9">
        <f t="shared" si="397"/>
        <v>14.5</v>
      </c>
      <c r="U2517" s="8">
        <f t="shared" si="398"/>
        <v>15.183333333333332</v>
      </c>
      <c r="V2517" s="8">
        <f t="shared" si="399"/>
        <v>15.012499999999999</v>
      </c>
    </row>
    <row r="2518" spans="1:22" ht="13.5" x14ac:dyDescent="0.25">
      <c r="A2518" s="3">
        <f>RSI!A2518</f>
        <v>45671</v>
      </c>
      <c r="B2518" s="2">
        <f>RSI!B2518</f>
        <v>1.41</v>
      </c>
      <c r="C2518" s="2">
        <f>RSI!I2518</f>
        <v>39.771861441463052</v>
      </c>
      <c r="D2518" s="2">
        <f>MACD!E2518</f>
        <v>3.8195336002717628E-2</v>
      </c>
      <c r="E2518" s="2">
        <f>MACD!F2518</f>
        <v>1.9277813645020569E-2</v>
      </c>
      <c r="F2518" s="2">
        <f>'Moving Avg'!D2518</f>
        <v>1.446</v>
      </c>
      <c r="G2518" s="2">
        <f>'Moving Avg'!F2518</f>
        <v>1.5169999999999999</v>
      </c>
      <c r="H2518" s="2">
        <f>'Moving Avg'!G2518</f>
        <v>1.5239999999999998</v>
      </c>
      <c r="I2518" s="2">
        <f>'Moving Avg'!H2518</f>
        <v>1.575399999999999</v>
      </c>
      <c r="J2518" s="6" t="str">
        <f>OBV!F2518</f>
        <v>BEARISH</v>
      </c>
      <c r="K2518" s="6" t="str">
        <f>OBV!G2518</f>
        <v>STRONG</v>
      </c>
      <c r="L2518" s="6" t="str">
        <f>OBV!H2518</f>
        <v>CONFIRMED BEARISH</v>
      </c>
      <c r="M2518" s="8">
        <f t="shared" si="390"/>
        <v>25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13.7</v>
      </c>
      <c r="R2518" s="9">
        <f t="shared" si="395"/>
        <v>13.25</v>
      </c>
      <c r="S2518" s="9">
        <f t="shared" si="396"/>
        <v>18.600000000000001</v>
      </c>
      <c r="T2518" s="9">
        <f t="shared" si="397"/>
        <v>14.5</v>
      </c>
      <c r="U2518" s="8">
        <f t="shared" si="398"/>
        <v>15.183333333333332</v>
      </c>
      <c r="V2518" s="8">
        <f t="shared" si="399"/>
        <v>15.012499999999999</v>
      </c>
    </row>
    <row r="2519" spans="1:22" ht="13.5" x14ac:dyDescent="0.25">
      <c r="A2519" s="3">
        <f>RSI!A2519</f>
        <v>45672</v>
      </c>
      <c r="B2519" s="2">
        <f>RSI!B2519</f>
        <v>1.39</v>
      </c>
      <c r="C2519" s="2">
        <f>RSI!I2519</f>
        <v>38.222495627268486</v>
      </c>
      <c r="D2519" s="2">
        <f>MACD!E2519</f>
        <v>4.8951464562362768E-2</v>
      </c>
      <c r="E2519" s="2">
        <f>MACD!F2519</f>
        <v>2.521254382848901E-2</v>
      </c>
      <c r="F2519" s="2">
        <f>'Moving Avg'!D2519</f>
        <v>1.43</v>
      </c>
      <c r="G2519" s="2">
        <f>'Moving Avg'!F2519</f>
        <v>1.5105</v>
      </c>
      <c r="H2519" s="2">
        <f>'Moving Avg'!G2519</f>
        <v>1.5181999999999995</v>
      </c>
      <c r="I2519" s="2">
        <f>'Moving Avg'!H2519</f>
        <v>1.574949999999999</v>
      </c>
      <c r="J2519" s="6" t="str">
        <f>OBV!F2519</f>
        <v>BEARISH</v>
      </c>
      <c r="K2519" s="6" t="str">
        <f>OBV!G2519</f>
        <v>STRONG</v>
      </c>
      <c r="L2519" s="6" t="str">
        <f>OBV!H2519</f>
        <v>CONFIRMED BEARISH</v>
      </c>
      <c r="M2519" s="8">
        <f t="shared" si="390"/>
        <v>25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13.7</v>
      </c>
      <c r="R2519" s="9">
        <f t="shared" si="395"/>
        <v>13.25</v>
      </c>
      <c r="S2519" s="9">
        <f t="shared" si="396"/>
        <v>18.600000000000001</v>
      </c>
      <c r="T2519" s="9">
        <f t="shared" si="397"/>
        <v>14.5</v>
      </c>
      <c r="U2519" s="8">
        <f t="shared" si="398"/>
        <v>15.183333333333332</v>
      </c>
      <c r="V2519" s="8">
        <f t="shared" si="399"/>
        <v>15.012499999999999</v>
      </c>
    </row>
    <row r="2520" spans="1:22" ht="13.5" x14ac:dyDescent="0.25">
      <c r="A2520" s="3">
        <f>RSI!A2520</f>
        <v>45673</v>
      </c>
      <c r="B2520" s="2">
        <f>RSI!B2520</f>
        <v>1.39</v>
      </c>
      <c r="C2520" s="2">
        <f>RSI!I2520</f>
        <v>38.222495627268486</v>
      </c>
      <c r="D2520" s="2">
        <f>MACD!E2520</f>
        <v>4.798887053288392E-2</v>
      </c>
      <c r="E2520" s="2">
        <f>MACD!F2520</f>
        <v>2.9767809169367995E-2</v>
      </c>
      <c r="F2520" s="2">
        <f>'Moving Avg'!D2520</f>
        <v>1.4259999999999997</v>
      </c>
      <c r="G2520" s="2">
        <f>'Moving Avg'!F2520</f>
        <v>1.5035000000000001</v>
      </c>
      <c r="H2520" s="2">
        <f>'Moving Avg'!G2520</f>
        <v>1.5138</v>
      </c>
      <c r="I2520" s="2">
        <f>'Moving Avg'!H2520</f>
        <v>1.5743999999999989</v>
      </c>
      <c r="J2520" s="6" t="str">
        <f>OBV!F2520</f>
        <v>BEARISH</v>
      </c>
      <c r="K2520" s="6" t="str">
        <f>OBV!G2520</f>
        <v>STRONG</v>
      </c>
      <c r="L2520" s="6" t="str">
        <f>OBV!H2520</f>
        <v>CONFIRMED BEARISH</v>
      </c>
      <c r="M2520" s="8">
        <f t="shared" si="390"/>
        <v>25</v>
      </c>
      <c r="N2520" s="8">
        <f t="shared" si="391"/>
        <v>0</v>
      </c>
      <c r="O2520" s="8">
        <f t="shared" si="392"/>
        <v>0</v>
      </c>
      <c r="P2520" s="8">
        <f t="shared" si="393"/>
        <v>33</v>
      </c>
      <c r="Q2520" s="9">
        <f t="shared" si="394"/>
        <v>13.7</v>
      </c>
      <c r="R2520" s="9">
        <f t="shared" si="395"/>
        <v>13.25</v>
      </c>
      <c r="S2520" s="9">
        <f t="shared" si="396"/>
        <v>18.600000000000001</v>
      </c>
      <c r="T2520" s="9">
        <f t="shared" si="397"/>
        <v>14.5</v>
      </c>
      <c r="U2520" s="8">
        <f t="shared" si="398"/>
        <v>15.183333333333332</v>
      </c>
      <c r="V2520" s="8">
        <f t="shared" si="399"/>
        <v>15.012499999999999</v>
      </c>
    </row>
    <row r="2521" spans="1:22" ht="13.5" x14ac:dyDescent="0.25">
      <c r="A2521" s="3">
        <f>RSI!A2521</f>
        <v>45674</v>
      </c>
      <c r="B2521" s="2">
        <f>RSI!B2521</f>
        <v>1.33</v>
      </c>
      <c r="C2521" s="2">
        <f>RSI!I2521</f>
        <v>33.660182035111234</v>
      </c>
      <c r="D2521" s="2">
        <f>MACD!E2521</f>
        <v>5.8425711443886641E-2</v>
      </c>
      <c r="E2521" s="2">
        <f>MACD!F2521</f>
        <v>3.5499389624271724E-2</v>
      </c>
      <c r="F2521" s="2">
        <f>'Moving Avg'!D2521</f>
        <v>1.3979999999999999</v>
      </c>
      <c r="G2521" s="2">
        <f>'Moving Avg'!F2521</f>
        <v>1.4910000000000001</v>
      </c>
      <c r="H2521" s="2">
        <f>'Moving Avg'!G2521</f>
        <v>1.5081999999999995</v>
      </c>
      <c r="I2521" s="2">
        <f>'Moving Avg'!H2521</f>
        <v>1.5738499999999989</v>
      </c>
      <c r="J2521" s="6" t="str">
        <f>OBV!F2521</f>
        <v>BEARISH</v>
      </c>
      <c r="K2521" s="6" t="str">
        <f>OBV!G2521</f>
        <v>STRONG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0</v>
      </c>
      <c r="P2521" s="8">
        <f t="shared" si="393"/>
        <v>33</v>
      </c>
      <c r="Q2521" s="9">
        <f t="shared" si="394"/>
        <v>13.7</v>
      </c>
      <c r="R2521" s="9">
        <f t="shared" si="395"/>
        <v>13.25</v>
      </c>
      <c r="S2521" s="9">
        <f t="shared" si="396"/>
        <v>18.600000000000001</v>
      </c>
      <c r="T2521" s="9">
        <f t="shared" si="397"/>
        <v>14.5</v>
      </c>
      <c r="U2521" s="8">
        <f t="shared" si="398"/>
        <v>15.183333333333332</v>
      </c>
      <c r="V2521" s="8">
        <f t="shared" si="399"/>
        <v>15.012499999999999</v>
      </c>
    </row>
    <row r="2522" spans="1:22" ht="13.5" x14ac:dyDescent="0.25">
      <c r="A2522" s="3">
        <f>RSI!A2522</f>
        <v>45677</v>
      </c>
      <c r="B2522" s="2">
        <f>RSI!B2522</f>
        <v>1.33</v>
      </c>
      <c r="C2522" s="2">
        <f>RSI!I2522</f>
        <v>33.660182035111234</v>
      </c>
      <c r="D2522" s="2">
        <f>MACD!E2522</f>
        <v>5.8985336528644794E-2</v>
      </c>
      <c r="E2522" s="2">
        <f>MACD!F2522</f>
        <v>4.0196579005146338E-2</v>
      </c>
      <c r="F2522" s="2">
        <f>'Moving Avg'!D2522</f>
        <v>1.3699999999999999</v>
      </c>
      <c r="G2522" s="2">
        <f>'Moving Avg'!F2522</f>
        <v>1.4784999999999999</v>
      </c>
      <c r="H2522" s="2">
        <f>'Moving Avg'!G2522</f>
        <v>1.5039999999999998</v>
      </c>
      <c r="I2522" s="2">
        <f>'Moving Avg'!H2522</f>
        <v>1.5735999999999988</v>
      </c>
      <c r="J2522" s="6" t="str">
        <f>OBV!F2522</f>
        <v>BEARISH</v>
      </c>
      <c r="K2522" s="6" t="str">
        <f>OBV!G2522</f>
        <v>STRONG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0</v>
      </c>
      <c r="P2522" s="8">
        <f t="shared" si="393"/>
        <v>33</v>
      </c>
      <c r="Q2522" s="9">
        <f t="shared" si="394"/>
        <v>13.7</v>
      </c>
      <c r="R2522" s="9">
        <f t="shared" si="395"/>
        <v>13.25</v>
      </c>
      <c r="S2522" s="9">
        <f t="shared" si="396"/>
        <v>18.600000000000001</v>
      </c>
      <c r="T2522" s="9">
        <f t="shared" si="397"/>
        <v>14.5</v>
      </c>
      <c r="U2522" s="8">
        <f t="shared" si="398"/>
        <v>15.183333333333332</v>
      </c>
      <c r="V2522" s="8">
        <f t="shared" si="399"/>
        <v>15.012499999999999</v>
      </c>
    </row>
    <row r="2523" spans="1:22" ht="13.5" x14ac:dyDescent="0.25">
      <c r="A2523" s="3">
        <f>RSI!A2523</f>
        <v>45678</v>
      </c>
      <c r="B2523" s="2">
        <f>RSI!B2523</f>
        <v>1.34</v>
      </c>
      <c r="C2523" s="2">
        <f>RSI!I2523</f>
        <v>35.156253398250257</v>
      </c>
      <c r="D2523" s="2">
        <f>MACD!E2523</f>
        <v>6.8837061748570738E-2</v>
      </c>
      <c r="E2523" s="2">
        <f>MACD!F2523</f>
        <v>4.5924675553831215E-2</v>
      </c>
      <c r="F2523" s="2">
        <f>'Moving Avg'!D2523</f>
        <v>1.3559999999999999</v>
      </c>
      <c r="G2523" s="2">
        <f>'Moving Avg'!F2523</f>
        <v>1.4664999999999997</v>
      </c>
      <c r="H2523" s="2">
        <f>'Moving Avg'!G2523</f>
        <v>1.5012000000000001</v>
      </c>
      <c r="I2523" s="2">
        <f>'Moving Avg'!H2523</f>
        <v>1.5736499999999989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  <c r="M2523" s="8">
        <f t="shared" si="390"/>
        <v>25</v>
      </c>
      <c r="N2523" s="8">
        <f t="shared" si="391"/>
        <v>0</v>
      </c>
      <c r="O2523" s="8">
        <f t="shared" si="392"/>
        <v>0</v>
      </c>
      <c r="P2523" s="8">
        <f t="shared" si="393"/>
        <v>33</v>
      </c>
      <c r="Q2523" s="9">
        <f t="shared" si="394"/>
        <v>13.7</v>
      </c>
      <c r="R2523" s="9">
        <f t="shared" si="395"/>
        <v>13.25</v>
      </c>
      <c r="S2523" s="9">
        <f t="shared" si="396"/>
        <v>18.600000000000001</v>
      </c>
      <c r="T2523" s="9">
        <f t="shared" si="397"/>
        <v>14.5</v>
      </c>
      <c r="U2523" s="8">
        <f t="shared" si="398"/>
        <v>15.183333333333332</v>
      </c>
      <c r="V2523" s="8">
        <f t="shared" si="399"/>
        <v>15.012499999999999</v>
      </c>
    </row>
    <row r="2524" spans="1:22" ht="13.5" x14ac:dyDescent="0.25">
      <c r="A2524" s="3">
        <f>RSI!A2524</f>
        <v>45679</v>
      </c>
      <c r="B2524" s="2">
        <f>RSI!B2524</f>
        <v>1.4</v>
      </c>
      <c r="C2524" s="2">
        <f>RSI!I2524</f>
        <v>43.403409872767206</v>
      </c>
      <c r="D2524" s="2">
        <f>MACD!E2524</f>
        <v>6.4261210433713911E-2</v>
      </c>
      <c r="E2524" s="2">
        <f>MACD!F2524</f>
        <v>4.959198252980776E-2</v>
      </c>
      <c r="F2524" s="2">
        <f>'Moving Avg'!D2524</f>
        <v>1.3579999999999999</v>
      </c>
      <c r="G2524" s="2">
        <f>'Moving Avg'!F2524</f>
        <v>1.4574999999999998</v>
      </c>
      <c r="H2524" s="2">
        <f>'Moving Avg'!G2524</f>
        <v>1.4984</v>
      </c>
      <c r="I2524" s="2">
        <f>'Moving Avg'!H2524</f>
        <v>1.5737499999999989</v>
      </c>
      <c r="J2524" s="6" t="str">
        <f>OBV!F2524</f>
        <v>BEARISH</v>
      </c>
      <c r="K2524" s="6" t="str">
        <f>OBV!G2524</f>
        <v>STRONG</v>
      </c>
      <c r="L2524" s="6" t="str">
        <f>OBV!H2524</f>
        <v>BEARISH DIVERGENCE</v>
      </c>
      <c r="M2524" s="8">
        <f t="shared" si="390"/>
        <v>25</v>
      </c>
      <c r="N2524" s="8">
        <f t="shared" si="391"/>
        <v>0</v>
      </c>
      <c r="O2524" s="8">
        <f t="shared" si="392"/>
        <v>0</v>
      </c>
      <c r="P2524" s="8">
        <f t="shared" si="393"/>
        <v>33</v>
      </c>
      <c r="Q2524" s="9">
        <f t="shared" si="394"/>
        <v>13.7</v>
      </c>
      <c r="R2524" s="9">
        <f t="shared" si="395"/>
        <v>13.25</v>
      </c>
      <c r="S2524" s="9">
        <f t="shared" si="396"/>
        <v>18.600000000000001</v>
      </c>
      <c r="T2524" s="9">
        <f t="shared" si="397"/>
        <v>14.5</v>
      </c>
      <c r="U2524" s="8">
        <f t="shared" si="398"/>
        <v>15.183333333333332</v>
      </c>
      <c r="V2524" s="8">
        <f t="shared" si="399"/>
        <v>15.012499999999999</v>
      </c>
    </row>
    <row r="2525" spans="1:22" ht="13.5" x14ac:dyDescent="0.25">
      <c r="A2525" s="3">
        <f>RSI!A2525</f>
        <v>45680</v>
      </c>
      <c r="B2525" s="2">
        <f>RSI!B2525</f>
        <v>1.45</v>
      </c>
      <c r="C2525" s="2">
        <f>RSI!I2525</f>
        <v>49.201565888147712</v>
      </c>
      <c r="D2525" s="2">
        <f>MACD!E2525</f>
        <v>4.7807068116561657E-2</v>
      </c>
      <c r="E2525" s="2">
        <f>MACD!F2525</f>
        <v>4.9234999647158544E-2</v>
      </c>
      <c r="F2525" s="2">
        <f>'Moving Avg'!D2525</f>
        <v>1.37</v>
      </c>
      <c r="G2525" s="2">
        <f>'Moving Avg'!F2525</f>
        <v>1.4509999999999998</v>
      </c>
      <c r="H2525" s="2">
        <f>'Moving Avg'!G2525</f>
        <v>1.4978000000000002</v>
      </c>
      <c r="I2525" s="2">
        <f>'Moving Avg'!H2525</f>
        <v>1.573899999999999</v>
      </c>
      <c r="J2525" s="6" t="str">
        <f>OBV!F2525</f>
        <v>BEARISH</v>
      </c>
      <c r="K2525" s="6" t="str">
        <f>OBV!G2525</f>
        <v>STRONG</v>
      </c>
      <c r="L2525" s="6" t="str">
        <f>OBV!H2525</f>
        <v>BEARISH DIVERGENCE</v>
      </c>
      <c r="M2525" s="8">
        <f t="shared" si="390"/>
        <v>25</v>
      </c>
      <c r="N2525" s="8">
        <f t="shared" si="391"/>
        <v>45</v>
      </c>
      <c r="O2525" s="8">
        <f t="shared" si="392"/>
        <v>0</v>
      </c>
      <c r="P2525" s="8">
        <f t="shared" si="393"/>
        <v>33</v>
      </c>
      <c r="Q2525" s="9">
        <f t="shared" si="394"/>
        <v>29.45</v>
      </c>
      <c r="R2525" s="9">
        <f t="shared" si="395"/>
        <v>22.25</v>
      </c>
      <c r="S2525" s="9">
        <f t="shared" si="396"/>
        <v>25.35</v>
      </c>
      <c r="T2525" s="9">
        <f t="shared" si="397"/>
        <v>25.75</v>
      </c>
      <c r="U2525" s="8">
        <f t="shared" si="398"/>
        <v>25.683333333333337</v>
      </c>
      <c r="V2525" s="8">
        <f t="shared" si="399"/>
        <v>25.700000000000003</v>
      </c>
    </row>
    <row r="2526" spans="1:22" ht="13.5" x14ac:dyDescent="0.25">
      <c r="A2526" s="3">
        <f>RSI!A2526</f>
        <v>45681</v>
      </c>
      <c r="B2526" s="2">
        <f>RSI!B2526</f>
        <v>1.51</v>
      </c>
      <c r="C2526" s="2">
        <f>RSI!I2526</f>
        <v>55.140638656612644</v>
      </c>
      <c r="D2526" s="2">
        <f>MACD!E2526</f>
        <v>3.8701320510626802E-2</v>
      </c>
      <c r="E2526" s="2">
        <f>MACD!F2526</f>
        <v>4.7128263819852197E-2</v>
      </c>
      <c r="F2526" s="2">
        <f>'Moving Avg'!D2526</f>
        <v>1.4060000000000001</v>
      </c>
      <c r="G2526" s="2">
        <f>'Moving Avg'!F2526</f>
        <v>1.4510000000000001</v>
      </c>
      <c r="H2526" s="2">
        <f>'Moving Avg'!G2526</f>
        <v>1.4996</v>
      </c>
      <c r="I2526" s="2">
        <f>'Moving Avg'!H2526</f>
        <v>1.5746499999999992</v>
      </c>
      <c r="J2526" s="6" t="str">
        <f>OBV!F2526</f>
        <v>BULLISH</v>
      </c>
      <c r="K2526" s="6" t="str">
        <f>OBV!G2526</f>
        <v>WEAK</v>
      </c>
      <c r="L2526" s="6" t="str">
        <f>OBV!H2526</f>
        <v>CONFIRMED BULLISH</v>
      </c>
      <c r="M2526" s="8">
        <f t="shared" si="390"/>
        <v>25</v>
      </c>
      <c r="N2526" s="8">
        <f t="shared" si="391"/>
        <v>45</v>
      </c>
      <c r="O2526" s="8">
        <f t="shared" si="392"/>
        <v>0</v>
      </c>
      <c r="P2526" s="8">
        <f t="shared" si="393"/>
        <v>67</v>
      </c>
      <c r="Q2526" s="9">
        <f t="shared" si="394"/>
        <v>34.549999999999997</v>
      </c>
      <c r="R2526" s="9">
        <f t="shared" si="395"/>
        <v>30.75</v>
      </c>
      <c r="S2526" s="9">
        <f t="shared" si="396"/>
        <v>40.650000000000006</v>
      </c>
      <c r="T2526" s="9">
        <f t="shared" si="397"/>
        <v>34.25</v>
      </c>
      <c r="U2526" s="8">
        <f t="shared" si="398"/>
        <v>35.31666666666667</v>
      </c>
      <c r="V2526" s="8">
        <f t="shared" si="399"/>
        <v>35.049999999999997</v>
      </c>
    </row>
    <row r="2527" spans="1:22" ht="13.5" x14ac:dyDescent="0.25">
      <c r="A2527" s="3">
        <f>RSI!A2527</f>
        <v>45684</v>
      </c>
      <c r="B2527" s="2">
        <f>RSI!B2527</f>
        <v>1.48</v>
      </c>
      <c r="C2527" s="2">
        <f>RSI!I2527</f>
        <v>51.874908103062353</v>
      </c>
      <c r="D2527" s="2">
        <f>MACD!E2527</f>
        <v>3.2892528847736413E-2</v>
      </c>
      <c r="E2527" s="2">
        <f>MACD!F2527</f>
        <v>4.4281116825429047E-2</v>
      </c>
      <c r="F2527" s="2">
        <f>'Moving Avg'!D2527</f>
        <v>1.4359999999999999</v>
      </c>
      <c r="G2527" s="2">
        <f>'Moving Avg'!F2527</f>
        <v>1.4495</v>
      </c>
      <c r="H2527" s="2">
        <f>'Moving Avg'!G2527</f>
        <v>1.4996000000000003</v>
      </c>
      <c r="I2527" s="2">
        <f>'Moving Avg'!H2527</f>
        <v>1.5752499999999992</v>
      </c>
      <c r="J2527" s="6" t="str">
        <f>OBV!F2527</f>
        <v>BULLISH</v>
      </c>
      <c r="K2527" s="6" t="str">
        <f>OBV!G2527</f>
        <v>WEAK</v>
      </c>
      <c r="L2527" s="6" t="str">
        <f>OBV!H2527</f>
        <v>CONFIRMED BULLISH</v>
      </c>
      <c r="M2527" s="8">
        <f t="shared" si="390"/>
        <v>25</v>
      </c>
      <c r="N2527" s="8">
        <f t="shared" si="391"/>
        <v>45</v>
      </c>
      <c r="O2527" s="8">
        <f t="shared" si="392"/>
        <v>0</v>
      </c>
      <c r="P2527" s="8">
        <f t="shared" si="393"/>
        <v>67</v>
      </c>
      <c r="Q2527" s="9">
        <f t="shared" si="394"/>
        <v>34.549999999999997</v>
      </c>
      <c r="R2527" s="9">
        <f t="shared" si="395"/>
        <v>30.75</v>
      </c>
      <c r="S2527" s="9">
        <f t="shared" si="396"/>
        <v>40.650000000000006</v>
      </c>
      <c r="T2527" s="9">
        <f t="shared" si="397"/>
        <v>34.25</v>
      </c>
      <c r="U2527" s="8">
        <f t="shared" si="398"/>
        <v>35.31666666666667</v>
      </c>
      <c r="V2527" s="8">
        <f t="shared" si="399"/>
        <v>35.049999999999997</v>
      </c>
    </row>
    <row r="2528" spans="1:22" ht="13.5" x14ac:dyDescent="0.25">
      <c r="A2528" s="3">
        <f>RSI!A2528</f>
        <v>45685</v>
      </c>
      <c r="B2528" s="2">
        <f>RSI!B2528</f>
        <v>1.42</v>
      </c>
      <c r="C2528" s="2">
        <f>RSI!I2528</f>
        <v>46.006234869342791</v>
      </c>
      <c r="D2528" s="2">
        <f>MACD!E2528</f>
        <v>2.3066352714728122E-2</v>
      </c>
      <c r="E2528" s="2">
        <f>MACD!F2528</f>
        <v>4.0038164003288863E-2</v>
      </c>
      <c r="F2528" s="2">
        <f>'Moving Avg'!D2528</f>
        <v>1.452</v>
      </c>
      <c r="G2528" s="2">
        <f>'Moving Avg'!F2528</f>
        <v>1.4425000000000001</v>
      </c>
      <c r="H2528" s="2">
        <f>'Moving Avg'!G2528</f>
        <v>1.4972000000000003</v>
      </c>
      <c r="I2528" s="2">
        <f>'Moving Avg'!H2528</f>
        <v>1.5752499999999996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  <c r="M2528" s="8">
        <f t="shared" si="390"/>
        <v>25</v>
      </c>
      <c r="N2528" s="8">
        <f t="shared" si="391"/>
        <v>45</v>
      </c>
      <c r="O2528" s="8">
        <f t="shared" si="392"/>
        <v>0</v>
      </c>
      <c r="P2528" s="8">
        <f t="shared" si="393"/>
        <v>67</v>
      </c>
      <c r="Q2528" s="9">
        <f t="shared" si="394"/>
        <v>34.549999999999997</v>
      </c>
      <c r="R2528" s="9">
        <f t="shared" si="395"/>
        <v>30.75</v>
      </c>
      <c r="S2528" s="9">
        <f t="shared" si="396"/>
        <v>40.650000000000006</v>
      </c>
      <c r="T2528" s="9">
        <f t="shared" si="397"/>
        <v>34.25</v>
      </c>
      <c r="U2528" s="8">
        <f t="shared" si="398"/>
        <v>35.31666666666667</v>
      </c>
      <c r="V2528" s="8">
        <f t="shared" si="399"/>
        <v>35.049999999999997</v>
      </c>
    </row>
    <row r="2529" spans="1:22" ht="13.5" x14ac:dyDescent="0.25">
      <c r="A2529" s="3">
        <f>RSI!A2529</f>
        <v>45686</v>
      </c>
      <c r="B2529" s="2">
        <f>RSI!B2529</f>
        <v>1.48</v>
      </c>
      <c r="C2529" s="2">
        <f>RSI!I2529</f>
        <v>51.870079036061121</v>
      </c>
      <c r="D2529" s="2">
        <f>MACD!E2529</f>
        <v>7.4695896166192544E-3</v>
      </c>
      <c r="E2529" s="2">
        <f>MACD!F2529</f>
        <v>3.3524449125954946E-2</v>
      </c>
      <c r="F2529" s="2">
        <f>'Moving Avg'!D2529</f>
        <v>1.468</v>
      </c>
      <c r="G2529" s="2">
        <f>'Moving Avg'!F2529</f>
        <v>1.4384999999999999</v>
      </c>
      <c r="H2529" s="2">
        <f>'Moving Avg'!G2529</f>
        <v>1.4960000000000004</v>
      </c>
      <c r="I2529" s="2">
        <f>'Moving Avg'!H2529</f>
        <v>1.5752999999999995</v>
      </c>
      <c r="J2529" s="6" t="str">
        <f>OBV!F2529</f>
        <v>BULLISH</v>
      </c>
      <c r="K2529" s="6" t="str">
        <f>OBV!G2529</f>
        <v>WEAK</v>
      </c>
      <c r="L2529" s="6" t="str">
        <f>OBV!H2529</f>
        <v>CONFIRMED BULLISH</v>
      </c>
      <c r="M2529" s="8">
        <f t="shared" si="390"/>
        <v>25</v>
      </c>
      <c r="N2529" s="8">
        <f t="shared" si="391"/>
        <v>100</v>
      </c>
      <c r="O2529" s="8">
        <f t="shared" si="392"/>
        <v>0</v>
      </c>
      <c r="P2529" s="8">
        <f t="shared" si="393"/>
        <v>67</v>
      </c>
      <c r="Q2529" s="9">
        <f t="shared" si="394"/>
        <v>53.8</v>
      </c>
      <c r="R2529" s="9">
        <f t="shared" si="395"/>
        <v>41.75</v>
      </c>
      <c r="S2529" s="9">
        <f t="shared" si="396"/>
        <v>48.900000000000006</v>
      </c>
      <c r="T2529" s="9">
        <f t="shared" si="397"/>
        <v>48</v>
      </c>
      <c r="U2529" s="8">
        <f t="shared" si="398"/>
        <v>48.15</v>
      </c>
      <c r="V2529" s="8">
        <f t="shared" si="399"/>
        <v>48.112499999999997</v>
      </c>
    </row>
    <row r="2530" spans="1:22" ht="13.5" x14ac:dyDescent="0.25">
      <c r="A2530" s="3">
        <f>RSI!A2530</f>
        <v>45687</v>
      </c>
      <c r="B2530" s="2">
        <f>RSI!B2530</f>
        <v>1.53</v>
      </c>
      <c r="C2530" s="2">
        <f>RSI!I2530</f>
        <v>56.144401532567024</v>
      </c>
      <c r="D2530" s="2">
        <f>MACD!E2530</f>
        <v>-9.5645648290969554E-3</v>
      </c>
      <c r="E2530" s="2">
        <f>MACD!F2530</f>
        <v>2.4906646334944566E-2</v>
      </c>
      <c r="F2530" s="2">
        <f>'Moving Avg'!D2530</f>
        <v>1.4840000000000002</v>
      </c>
      <c r="G2530" s="2">
        <f>'Moving Avg'!F2530</f>
        <v>1.4405000000000003</v>
      </c>
      <c r="H2530" s="2">
        <f>'Moving Avg'!G2530</f>
        <v>1.4970000000000001</v>
      </c>
      <c r="I2530" s="2">
        <f>'Moving Avg'!H2530</f>
        <v>1.5756499999999993</v>
      </c>
      <c r="J2530" s="6" t="str">
        <f>OBV!F2530</f>
        <v>BULLISH</v>
      </c>
      <c r="K2530" s="6" t="str">
        <f>OBV!G2530</f>
        <v>WEAK</v>
      </c>
      <c r="L2530" s="6" t="str">
        <f>OBV!H2530</f>
        <v>CONFIRMED BULLISH</v>
      </c>
      <c r="M2530" s="8">
        <f t="shared" si="390"/>
        <v>25</v>
      </c>
      <c r="N2530" s="8">
        <f t="shared" si="391"/>
        <v>100</v>
      </c>
      <c r="O2530" s="8">
        <f t="shared" si="392"/>
        <v>0</v>
      </c>
      <c r="P2530" s="8">
        <f t="shared" si="393"/>
        <v>67</v>
      </c>
      <c r="Q2530" s="9">
        <f t="shared" si="394"/>
        <v>53.8</v>
      </c>
      <c r="R2530" s="9">
        <f t="shared" si="395"/>
        <v>41.75</v>
      </c>
      <c r="S2530" s="9">
        <f t="shared" si="396"/>
        <v>48.900000000000006</v>
      </c>
      <c r="T2530" s="9">
        <f t="shared" si="397"/>
        <v>48</v>
      </c>
      <c r="U2530" s="8">
        <f t="shared" si="398"/>
        <v>48.15</v>
      </c>
      <c r="V2530" s="8">
        <f t="shared" si="399"/>
        <v>48.112499999999997</v>
      </c>
    </row>
    <row r="2531" spans="1:22" ht="13.5" x14ac:dyDescent="0.25">
      <c r="A2531" s="3">
        <f>RSI!A2531</f>
        <v>45688</v>
      </c>
      <c r="B2531" s="2">
        <f>RSI!B2531</f>
        <v>1.53</v>
      </c>
      <c r="C2531" s="2">
        <f>RSI!I2531</f>
        <v>56.144401532567024</v>
      </c>
      <c r="D2531" s="2">
        <f>MACD!E2531</f>
        <v>-3.3627625265722383E-2</v>
      </c>
      <c r="E2531" s="2">
        <f>MACD!F2531</f>
        <v>1.3199792014811175E-2</v>
      </c>
      <c r="F2531" s="2">
        <f>'Moving Avg'!D2531</f>
        <v>1.488</v>
      </c>
      <c r="G2531" s="2">
        <f>'Moving Avg'!F2531</f>
        <v>1.4405000000000003</v>
      </c>
      <c r="H2531" s="2">
        <f>'Moving Avg'!G2531</f>
        <v>1.4990000000000003</v>
      </c>
      <c r="I2531" s="2">
        <f>'Moving Avg'!H2531</f>
        <v>1.5762999999999994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  <c r="M2531" s="8">
        <f t="shared" si="390"/>
        <v>25</v>
      </c>
      <c r="N2531" s="8">
        <f t="shared" si="391"/>
        <v>100</v>
      </c>
      <c r="O2531" s="8">
        <f t="shared" si="392"/>
        <v>0</v>
      </c>
      <c r="P2531" s="8">
        <f t="shared" si="393"/>
        <v>67</v>
      </c>
      <c r="Q2531" s="9">
        <f t="shared" si="394"/>
        <v>53.8</v>
      </c>
      <c r="R2531" s="9">
        <f t="shared" si="395"/>
        <v>41.75</v>
      </c>
      <c r="S2531" s="9">
        <f t="shared" si="396"/>
        <v>48.900000000000006</v>
      </c>
      <c r="T2531" s="9">
        <f t="shared" si="397"/>
        <v>48</v>
      </c>
      <c r="U2531" s="8">
        <f t="shared" si="398"/>
        <v>48.15</v>
      </c>
      <c r="V2531" s="8">
        <f t="shared" si="399"/>
        <v>48.112499999999997</v>
      </c>
    </row>
    <row r="2532" spans="1:22" ht="13.5" x14ac:dyDescent="0.25">
      <c r="A2532" s="3">
        <f>RSI!A2532</f>
        <v>45691</v>
      </c>
      <c r="B2532" s="2">
        <f>RSI!B2532</f>
        <v>1.53</v>
      </c>
      <c r="C2532" s="2">
        <f>RSI!I2532</f>
        <v>56.144401532567024</v>
      </c>
      <c r="D2532" s="2">
        <f>MACD!E2532</f>
        <v>-5.4376431872585895E-2</v>
      </c>
      <c r="E2532" s="2">
        <f>MACD!F2532</f>
        <v>-3.1545276266823838E-4</v>
      </c>
      <c r="F2532" s="2">
        <f>'Moving Avg'!D2532</f>
        <v>1.498</v>
      </c>
      <c r="G2532" s="2">
        <f>'Moving Avg'!F2532</f>
        <v>1.4435000000000004</v>
      </c>
      <c r="H2532" s="2">
        <f>'Moving Avg'!G2532</f>
        <v>1.4998000000000002</v>
      </c>
      <c r="I2532" s="2">
        <f>'Moving Avg'!H2532</f>
        <v>1.5766499999999994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  <c r="M2532" s="8">
        <f t="shared" si="390"/>
        <v>25</v>
      </c>
      <c r="N2532" s="8">
        <f t="shared" si="391"/>
        <v>100</v>
      </c>
      <c r="O2532" s="8">
        <f t="shared" si="392"/>
        <v>0</v>
      </c>
      <c r="P2532" s="8">
        <f t="shared" si="393"/>
        <v>67</v>
      </c>
      <c r="Q2532" s="9">
        <f t="shared" si="394"/>
        <v>53.8</v>
      </c>
      <c r="R2532" s="9">
        <f t="shared" si="395"/>
        <v>41.75</v>
      </c>
      <c r="S2532" s="9">
        <f t="shared" si="396"/>
        <v>48.900000000000006</v>
      </c>
      <c r="T2532" s="9">
        <f t="shared" si="397"/>
        <v>48</v>
      </c>
      <c r="U2532" s="8">
        <f t="shared" si="398"/>
        <v>48.15</v>
      </c>
      <c r="V2532" s="8">
        <f t="shared" si="399"/>
        <v>48.112499999999997</v>
      </c>
    </row>
    <row r="2533" spans="1:22" ht="13.5" x14ac:dyDescent="0.25">
      <c r="A2533" s="3">
        <f>RSI!A2533</f>
        <v>45692</v>
      </c>
      <c r="B2533" s="2">
        <f>RSI!B2533</f>
        <v>1.53</v>
      </c>
      <c r="C2533" s="2">
        <f>RSI!I2533</f>
        <v>56.144401532567024</v>
      </c>
      <c r="D2533" s="2">
        <f>MACD!E2533</f>
        <v>-7.075368568853202E-2</v>
      </c>
      <c r="E2533" s="2">
        <f>MACD!F2533</f>
        <v>-1.4403099347840996E-2</v>
      </c>
      <c r="F2533" s="2">
        <f>'Moving Avg'!D2533</f>
        <v>1.52</v>
      </c>
      <c r="G2533" s="2">
        <f>'Moving Avg'!F2533</f>
        <v>1.4435000000000004</v>
      </c>
      <c r="H2533" s="2">
        <f>'Moving Avg'!G2533</f>
        <v>1.5018000000000002</v>
      </c>
      <c r="I2533" s="2">
        <f>'Moving Avg'!H2533</f>
        <v>1.5769999999999991</v>
      </c>
      <c r="J2533" s="6" t="str">
        <f>OBV!F2533</f>
        <v>BULLISH</v>
      </c>
      <c r="K2533" s="6" t="str">
        <f>OBV!G2533</f>
        <v>WEAK</v>
      </c>
      <c r="L2533" s="6" t="str">
        <f>OBV!H2533</f>
        <v>CONFIRMED BULLISH</v>
      </c>
      <c r="M2533" s="8">
        <f t="shared" si="390"/>
        <v>25</v>
      </c>
      <c r="N2533" s="8">
        <f t="shared" si="391"/>
        <v>100</v>
      </c>
      <c r="O2533" s="8">
        <f t="shared" si="392"/>
        <v>0</v>
      </c>
      <c r="P2533" s="8">
        <f t="shared" si="393"/>
        <v>67</v>
      </c>
      <c r="Q2533" s="9">
        <f t="shared" si="394"/>
        <v>53.8</v>
      </c>
      <c r="R2533" s="9">
        <f t="shared" si="395"/>
        <v>41.75</v>
      </c>
      <c r="S2533" s="9">
        <f t="shared" si="396"/>
        <v>48.900000000000006</v>
      </c>
      <c r="T2533" s="9">
        <f t="shared" si="397"/>
        <v>48</v>
      </c>
      <c r="U2533" s="8">
        <f t="shared" si="398"/>
        <v>48.15</v>
      </c>
      <c r="V2533" s="8">
        <f t="shared" si="399"/>
        <v>48.112499999999997</v>
      </c>
    </row>
    <row r="2534" spans="1:22" ht="13.5" x14ac:dyDescent="0.25">
      <c r="A2534" s="3">
        <f>RSI!A2534</f>
        <v>45693</v>
      </c>
      <c r="B2534" s="2">
        <f>RSI!B2534</f>
        <v>1.53</v>
      </c>
      <c r="C2534" s="2">
        <f>RSI!I2534</f>
        <v>56.144401532567024</v>
      </c>
      <c r="D2534" s="2">
        <f>MACD!E2534</f>
        <v>-7.5713030579218854E-2</v>
      </c>
      <c r="E2534" s="2">
        <f>MACD!F2534</f>
        <v>-2.666508559411657E-2</v>
      </c>
      <c r="F2534" s="2">
        <f>'Moving Avg'!D2534</f>
        <v>1.53</v>
      </c>
      <c r="G2534" s="2">
        <f>'Moving Avg'!F2534</f>
        <v>1.4465000000000001</v>
      </c>
      <c r="H2534" s="2">
        <f>'Moving Avg'!G2534</f>
        <v>1.5026000000000002</v>
      </c>
      <c r="I2534" s="2">
        <f>'Moving Avg'!H2534</f>
        <v>1.5776499999999991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  <c r="M2534" s="8">
        <f t="shared" si="390"/>
        <v>25</v>
      </c>
      <c r="N2534" s="8">
        <f t="shared" si="391"/>
        <v>100</v>
      </c>
      <c r="O2534" s="8">
        <f t="shared" si="392"/>
        <v>0</v>
      </c>
      <c r="P2534" s="8">
        <f t="shared" si="393"/>
        <v>83.5</v>
      </c>
      <c r="Q2534" s="9">
        <f t="shared" si="394"/>
        <v>56.274999999999999</v>
      </c>
      <c r="R2534" s="9">
        <f t="shared" si="395"/>
        <v>45.875</v>
      </c>
      <c r="S2534" s="9">
        <f t="shared" si="396"/>
        <v>56.325000000000003</v>
      </c>
      <c r="T2534" s="9">
        <f t="shared" si="397"/>
        <v>52.125</v>
      </c>
      <c r="U2534" s="8">
        <f t="shared" si="398"/>
        <v>52.82500000000001</v>
      </c>
      <c r="V2534" s="8">
        <f t="shared" si="399"/>
        <v>52.650000000000006</v>
      </c>
    </row>
    <row r="2535" spans="1:22" ht="13.5" x14ac:dyDescent="0.25">
      <c r="A2535" s="3">
        <f>RSI!A2535</f>
        <v>45694</v>
      </c>
      <c r="B2535" s="2">
        <f>RSI!B2535</f>
        <v>1.47</v>
      </c>
      <c r="C2535" s="2">
        <f>RSI!I2535</f>
        <v>48.636491804671927</v>
      </c>
      <c r="D2535" s="2">
        <f>MACD!E2535</f>
        <v>-6.8080459988398179E-2</v>
      </c>
      <c r="E2535" s="2">
        <f>MACD!F2535</f>
        <v>-3.4948160472972896E-2</v>
      </c>
      <c r="F2535" s="2">
        <f>'Moving Avg'!D2535</f>
        <v>1.518</v>
      </c>
      <c r="G2535" s="2">
        <f>'Moving Avg'!F2535</f>
        <v>1.4495000000000002</v>
      </c>
      <c r="H2535" s="2">
        <f>'Moving Avg'!G2535</f>
        <v>1.5009999999999999</v>
      </c>
      <c r="I2535" s="2">
        <f>'Moving Avg'!H2535</f>
        <v>1.5779999999999992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25</v>
      </c>
      <c r="N2535" s="8">
        <f t="shared" si="391"/>
        <v>100</v>
      </c>
      <c r="O2535" s="8">
        <f t="shared" si="392"/>
        <v>0</v>
      </c>
      <c r="P2535" s="8">
        <f t="shared" si="393"/>
        <v>16.5</v>
      </c>
      <c r="Q2535" s="9">
        <f t="shared" si="394"/>
        <v>46.225000000000001</v>
      </c>
      <c r="R2535" s="9">
        <f t="shared" si="395"/>
        <v>29.125</v>
      </c>
      <c r="S2535" s="9">
        <f t="shared" si="396"/>
        <v>26.175000000000001</v>
      </c>
      <c r="T2535" s="9">
        <f t="shared" si="397"/>
        <v>35.375</v>
      </c>
      <c r="U2535" s="8">
        <f t="shared" si="398"/>
        <v>33.841666666666661</v>
      </c>
      <c r="V2535" s="8">
        <f t="shared" si="399"/>
        <v>34.224999999999994</v>
      </c>
    </row>
    <row r="2536" spans="1:22" ht="13.5" x14ac:dyDescent="0.25">
      <c r="A2536" s="3">
        <f>RSI!A2536</f>
        <v>45695</v>
      </c>
      <c r="B2536" s="2">
        <f>RSI!B2536</f>
        <v>1.5</v>
      </c>
      <c r="C2536" s="2">
        <f>RSI!I2536</f>
        <v>52.086537369243132</v>
      </c>
      <c r="D2536" s="2">
        <f>MACD!E2536</f>
        <v>-5.4544053286320837E-2</v>
      </c>
      <c r="E2536" s="2">
        <f>MACD!F2536</f>
        <v>-3.886733903564249E-2</v>
      </c>
      <c r="F2536" s="2">
        <f>'Moving Avg'!D2536</f>
        <v>1.512</v>
      </c>
      <c r="G2536" s="2">
        <f>'Moving Avg'!F2536</f>
        <v>1.4510000000000003</v>
      </c>
      <c r="H2536" s="2">
        <f>'Moving Avg'!G2536</f>
        <v>1.4994000000000001</v>
      </c>
      <c r="I2536" s="2">
        <f>'Moving Avg'!H2536</f>
        <v>1.5781999999999994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25</v>
      </c>
      <c r="N2536" s="8">
        <f t="shared" si="391"/>
        <v>45</v>
      </c>
      <c r="O2536" s="8">
        <f t="shared" si="392"/>
        <v>0</v>
      </c>
      <c r="P2536" s="8">
        <f t="shared" si="393"/>
        <v>16.5</v>
      </c>
      <c r="Q2536" s="9">
        <f t="shared" si="394"/>
        <v>26.975000000000001</v>
      </c>
      <c r="R2536" s="9">
        <f t="shared" si="395"/>
        <v>18.125</v>
      </c>
      <c r="S2536" s="9">
        <f t="shared" si="396"/>
        <v>17.925000000000001</v>
      </c>
      <c r="T2536" s="9">
        <f t="shared" si="397"/>
        <v>21.625</v>
      </c>
      <c r="U2536" s="8">
        <f t="shared" si="398"/>
        <v>21.008333333333336</v>
      </c>
      <c r="V2536" s="8">
        <f t="shared" si="399"/>
        <v>21.162500000000001</v>
      </c>
    </row>
    <row r="2537" spans="1:22" ht="13.5" x14ac:dyDescent="0.25">
      <c r="A2537" s="3">
        <f>RSI!A2537</f>
        <v>45698</v>
      </c>
      <c r="B2537" s="2">
        <f>RSI!B2537</f>
        <v>1.5</v>
      </c>
      <c r="C2537" s="2">
        <f>RSI!I2537</f>
        <v>52.086537369243118</v>
      </c>
      <c r="D2537" s="2">
        <f>MACD!E2537</f>
        <v>-4.7818446288552918E-2</v>
      </c>
      <c r="E2537" s="2">
        <f>MACD!F2537</f>
        <v>-4.0657560486224577E-2</v>
      </c>
      <c r="F2537" s="2">
        <f>'Moving Avg'!D2537</f>
        <v>1.506</v>
      </c>
      <c r="G2537" s="2">
        <f>'Moving Avg'!F2537</f>
        <v>1.4525000000000001</v>
      </c>
      <c r="H2537" s="2">
        <f>'Moving Avg'!G2537</f>
        <v>1.4987999999999997</v>
      </c>
      <c r="I2537" s="2">
        <f>'Moving Avg'!H2537</f>
        <v>1.5786999999999991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25</v>
      </c>
      <c r="N2537" s="8">
        <f t="shared" si="391"/>
        <v>45</v>
      </c>
      <c r="O2537" s="8">
        <f t="shared" si="392"/>
        <v>0</v>
      </c>
      <c r="P2537" s="8">
        <f t="shared" si="393"/>
        <v>16.5</v>
      </c>
      <c r="Q2537" s="9">
        <f t="shared" si="394"/>
        <v>26.975000000000001</v>
      </c>
      <c r="R2537" s="9">
        <f t="shared" si="395"/>
        <v>18.125</v>
      </c>
      <c r="S2537" s="9">
        <f t="shared" si="396"/>
        <v>17.925000000000001</v>
      </c>
      <c r="T2537" s="9">
        <f t="shared" si="397"/>
        <v>21.625</v>
      </c>
      <c r="U2537" s="8">
        <f t="shared" si="398"/>
        <v>21.008333333333336</v>
      </c>
      <c r="V2537" s="8">
        <f t="shared" si="399"/>
        <v>21.162500000000001</v>
      </c>
    </row>
    <row r="2538" spans="1:22" ht="13.5" x14ac:dyDescent="0.25">
      <c r="A2538" s="3">
        <f>RSI!A2538</f>
        <v>45699</v>
      </c>
      <c r="B2538" s="2">
        <f>RSI!B2538</f>
        <v>1.5</v>
      </c>
      <c r="C2538" s="2">
        <f>RSI!I2538</f>
        <v>52.086537369243132</v>
      </c>
      <c r="D2538" s="2">
        <f>MACD!E2538</f>
        <v>-5.1462845976471883E-2</v>
      </c>
      <c r="E2538" s="2">
        <f>MACD!F2538</f>
        <v>-4.2818617584274042E-2</v>
      </c>
      <c r="F2538" s="2">
        <f>'Moving Avg'!D2538</f>
        <v>1.5</v>
      </c>
      <c r="G2538" s="2">
        <f>'Moving Avg'!F2538</f>
        <v>1.4570000000000003</v>
      </c>
      <c r="H2538" s="2">
        <f>'Moving Avg'!G2538</f>
        <v>1.4969999999999997</v>
      </c>
      <c r="I2538" s="2">
        <f>'Moving Avg'!H2538</f>
        <v>1.5788999999999993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45</v>
      </c>
      <c r="O2538" s="8">
        <f t="shared" si="392"/>
        <v>0</v>
      </c>
      <c r="P2538" s="8">
        <f t="shared" si="393"/>
        <v>16.5</v>
      </c>
      <c r="Q2538" s="9">
        <f t="shared" si="394"/>
        <v>26.975000000000001</v>
      </c>
      <c r="R2538" s="9">
        <f t="shared" si="395"/>
        <v>18.125</v>
      </c>
      <c r="S2538" s="9">
        <f t="shared" si="396"/>
        <v>17.925000000000001</v>
      </c>
      <c r="T2538" s="9">
        <f t="shared" si="397"/>
        <v>21.625</v>
      </c>
      <c r="U2538" s="8">
        <f t="shared" si="398"/>
        <v>21.008333333333336</v>
      </c>
      <c r="V2538" s="8">
        <f t="shared" si="399"/>
        <v>21.162500000000001</v>
      </c>
    </row>
    <row r="2539" spans="1:22" ht="13.5" x14ac:dyDescent="0.25">
      <c r="A2539" s="3">
        <f>RSI!A2539</f>
        <v>45700</v>
      </c>
      <c r="B2539" s="2">
        <f>RSI!B2539</f>
        <v>1.5</v>
      </c>
      <c r="C2539" s="2">
        <f>RSI!I2539</f>
        <v>52.086537369243132</v>
      </c>
      <c r="D2539" s="2">
        <f>MACD!E2539</f>
        <v>-4.5412585378955761E-2</v>
      </c>
      <c r="E2539" s="2">
        <f>MACD!F2539</f>
        <v>-4.3337411143210394E-2</v>
      </c>
      <c r="F2539" s="2">
        <f>'Moving Avg'!D2539</f>
        <v>1.494</v>
      </c>
      <c r="G2539" s="2">
        <f>'Moving Avg'!F2539</f>
        <v>1.4624999999999999</v>
      </c>
      <c r="H2539" s="2">
        <f>'Moving Avg'!G2539</f>
        <v>1.4965999999999997</v>
      </c>
      <c r="I2539" s="2">
        <f>'Moving Avg'!H2539</f>
        <v>1.5790999999999997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45</v>
      </c>
      <c r="O2539" s="8">
        <f t="shared" si="392"/>
        <v>0</v>
      </c>
      <c r="P2539" s="8">
        <f t="shared" si="393"/>
        <v>16.5</v>
      </c>
      <c r="Q2539" s="9">
        <f t="shared" si="394"/>
        <v>26.975000000000001</v>
      </c>
      <c r="R2539" s="9">
        <f t="shared" si="395"/>
        <v>18.125</v>
      </c>
      <c r="S2539" s="9">
        <f t="shared" si="396"/>
        <v>17.925000000000001</v>
      </c>
      <c r="T2539" s="9">
        <f t="shared" si="397"/>
        <v>21.625</v>
      </c>
      <c r="U2539" s="8">
        <f t="shared" si="398"/>
        <v>21.008333333333336</v>
      </c>
      <c r="V2539" s="8">
        <f t="shared" si="399"/>
        <v>21.162500000000001</v>
      </c>
    </row>
    <row r="2540" spans="1:22" ht="13.5" x14ac:dyDescent="0.25">
      <c r="A2540" s="3">
        <f>RSI!A2540</f>
        <v>45701</v>
      </c>
      <c r="B2540" s="2">
        <f>RSI!B2540</f>
        <v>1.5</v>
      </c>
      <c r="C2540" s="2">
        <f>RSI!I2540</f>
        <v>52.086537369243132</v>
      </c>
      <c r="D2540" s="2">
        <f>MACD!E2540</f>
        <v>-3.2690442912195694E-2</v>
      </c>
      <c r="E2540" s="2">
        <f>MACD!F2540</f>
        <v>-4.1208017497007463E-2</v>
      </c>
      <c r="F2540" s="2">
        <f>'Moving Avg'!D2540</f>
        <v>1.5</v>
      </c>
      <c r="G2540" s="2">
        <f>'Moving Avg'!F2540</f>
        <v>1.4680000000000002</v>
      </c>
      <c r="H2540" s="2">
        <f>'Moving Avg'!G2540</f>
        <v>1.4967999999999995</v>
      </c>
      <c r="I2540" s="2">
        <f>'Moving Avg'!H2540</f>
        <v>1.5792999999999997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0"/>
        <v>25</v>
      </c>
      <c r="N2540" s="8">
        <f t="shared" si="391"/>
        <v>0</v>
      </c>
      <c r="O2540" s="8">
        <f t="shared" si="392"/>
        <v>0</v>
      </c>
      <c r="P2540" s="8">
        <f t="shared" si="393"/>
        <v>83.5</v>
      </c>
      <c r="Q2540" s="9">
        <f t="shared" si="394"/>
        <v>21.274999999999999</v>
      </c>
      <c r="R2540" s="9">
        <f t="shared" si="395"/>
        <v>25.875</v>
      </c>
      <c r="S2540" s="9">
        <f t="shared" si="396"/>
        <v>41.325000000000003</v>
      </c>
      <c r="T2540" s="9">
        <f t="shared" si="397"/>
        <v>27.125</v>
      </c>
      <c r="U2540" s="8">
        <f t="shared" si="398"/>
        <v>29.491666666666664</v>
      </c>
      <c r="V2540" s="8">
        <f t="shared" si="399"/>
        <v>28.9</v>
      </c>
    </row>
    <row r="2541" spans="1:22" ht="13.5" x14ac:dyDescent="0.25">
      <c r="A2541" s="3">
        <f>RSI!A2541</f>
        <v>45702</v>
      </c>
      <c r="B2541" s="2">
        <f>RSI!B2541</f>
        <v>1.53</v>
      </c>
      <c r="C2541" s="2">
        <f>RSI!I2541</f>
        <v>56.334957481075932</v>
      </c>
      <c r="D2541" s="2">
        <f>MACD!E2541</f>
        <v>-2.4230753595934074E-2</v>
      </c>
      <c r="E2541" s="2">
        <f>MACD!F2541</f>
        <v>-3.7812564716792785E-2</v>
      </c>
      <c r="F2541" s="2">
        <f>'Moving Avg'!D2541</f>
        <v>1.506</v>
      </c>
      <c r="G2541" s="2">
        <f>'Moving Avg'!F2541</f>
        <v>1.478</v>
      </c>
      <c r="H2541" s="2">
        <f>'Moving Avg'!G2541</f>
        <v>1.4964</v>
      </c>
      <c r="I2541" s="2">
        <f>'Moving Avg'!H2541</f>
        <v>1.5799499999999997</v>
      </c>
      <c r="J2541" s="6" t="str">
        <f>OBV!F2541</f>
        <v>BULLISH</v>
      </c>
      <c r="K2541" s="6" t="str">
        <f>OBV!G2541</f>
        <v>WEAK</v>
      </c>
      <c r="L2541" s="6" t="str">
        <f>OBV!H2541</f>
        <v>CONFIRMED BULLISH</v>
      </c>
      <c r="M2541" s="8">
        <f t="shared" si="390"/>
        <v>25</v>
      </c>
      <c r="N2541" s="8">
        <f t="shared" si="391"/>
        <v>0</v>
      </c>
      <c r="O2541" s="8">
        <f t="shared" si="392"/>
        <v>0</v>
      </c>
      <c r="P2541" s="8">
        <f t="shared" si="393"/>
        <v>67</v>
      </c>
      <c r="Q2541" s="9">
        <f t="shared" si="394"/>
        <v>18.799999999999997</v>
      </c>
      <c r="R2541" s="9">
        <f t="shared" si="395"/>
        <v>21.75</v>
      </c>
      <c r="S2541" s="9">
        <f t="shared" si="396"/>
        <v>33.900000000000006</v>
      </c>
      <c r="T2541" s="9">
        <f t="shared" si="397"/>
        <v>23</v>
      </c>
      <c r="U2541" s="8">
        <f t="shared" si="398"/>
        <v>24.816666666666666</v>
      </c>
      <c r="V2541" s="8">
        <f t="shared" si="399"/>
        <v>24.362500000000001</v>
      </c>
    </row>
    <row r="2542" spans="1:22" ht="13.5" x14ac:dyDescent="0.25">
      <c r="A2542" s="3">
        <f>RSI!A2542</f>
        <v>45705</v>
      </c>
      <c r="B2542" s="2">
        <f>RSI!B2542</f>
        <v>1.56</v>
      </c>
      <c r="C2542" s="2">
        <f>RSI!I2542</f>
        <v>60.141058757434507</v>
      </c>
      <c r="D2542" s="2">
        <f>MACD!E2542</f>
        <v>-1.9548880159023341E-2</v>
      </c>
      <c r="E2542" s="2">
        <f>MACD!F2542</f>
        <v>-3.41598278052389E-2</v>
      </c>
      <c r="F2542" s="2">
        <f>'Moving Avg'!D2542</f>
        <v>1.518</v>
      </c>
      <c r="G2542" s="2">
        <f>'Moving Avg'!F2542</f>
        <v>1.4895</v>
      </c>
      <c r="H2542" s="2">
        <f>'Moving Avg'!G2542</f>
        <v>1.4965999999999997</v>
      </c>
      <c r="I2542" s="2">
        <f>'Moving Avg'!H2542</f>
        <v>1.5807</v>
      </c>
      <c r="J2542" s="6" t="str">
        <f>OBV!F2542</f>
        <v>BULLISH</v>
      </c>
      <c r="K2542" s="6" t="str">
        <f>OBV!G2542</f>
        <v>WEAK</v>
      </c>
      <c r="L2542" s="6" t="str">
        <f>OBV!H2542</f>
        <v>CONFIRMED BULLISH</v>
      </c>
      <c r="M2542" s="8">
        <f t="shared" si="390"/>
        <v>25</v>
      </c>
      <c r="N2542" s="8">
        <f t="shared" si="391"/>
        <v>0</v>
      </c>
      <c r="O2542" s="8">
        <f t="shared" si="392"/>
        <v>0</v>
      </c>
      <c r="P2542" s="8">
        <f t="shared" si="393"/>
        <v>67</v>
      </c>
      <c r="Q2542" s="9">
        <f t="shared" si="394"/>
        <v>18.799999999999997</v>
      </c>
      <c r="R2542" s="9">
        <f t="shared" si="395"/>
        <v>21.75</v>
      </c>
      <c r="S2542" s="9">
        <f t="shared" si="396"/>
        <v>33.900000000000006</v>
      </c>
      <c r="T2542" s="9">
        <f t="shared" si="397"/>
        <v>23</v>
      </c>
      <c r="U2542" s="8">
        <f t="shared" si="398"/>
        <v>24.816666666666666</v>
      </c>
      <c r="V2542" s="8">
        <f t="shared" si="399"/>
        <v>24.362500000000001</v>
      </c>
    </row>
    <row r="2543" spans="1:22" ht="13.5" x14ac:dyDescent="0.25">
      <c r="A2543" s="3">
        <f>RSI!A2543</f>
        <v>45706</v>
      </c>
      <c r="B2543" s="2">
        <f>RSI!B2543</f>
        <v>1.59</v>
      </c>
      <c r="C2543" s="2">
        <f>RSI!I2543</f>
        <v>63.561568347772855</v>
      </c>
      <c r="D2543" s="2">
        <f>MACD!E2543</f>
        <v>-1.8222069002936436E-2</v>
      </c>
      <c r="E2543" s="2">
        <f>MACD!F2543</f>
        <v>-3.0972276044778407E-2</v>
      </c>
      <c r="F2543" s="2">
        <f>'Moving Avg'!D2543</f>
        <v>1.536</v>
      </c>
      <c r="G2543" s="2">
        <f>'Moving Avg'!F2543</f>
        <v>1.5019999999999998</v>
      </c>
      <c r="H2543" s="2">
        <f>'Moving Avg'!G2543</f>
        <v>1.4969999999999999</v>
      </c>
      <c r="I2543" s="2">
        <f>'Moving Avg'!H2543</f>
        <v>1.5815999999999999</v>
      </c>
      <c r="J2543" s="6" t="str">
        <f>OBV!F2543</f>
        <v>BULLISH</v>
      </c>
      <c r="K2543" s="6" t="str">
        <f>OBV!G2543</f>
        <v>WEAK</v>
      </c>
      <c r="L2543" s="6" t="str">
        <f>OBV!H2543</f>
        <v>CONFIRMED BULLISH</v>
      </c>
      <c r="M2543" s="8">
        <f t="shared" si="390"/>
        <v>25</v>
      </c>
      <c r="N2543" s="8">
        <f t="shared" si="391"/>
        <v>0</v>
      </c>
      <c r="O2543" s="8">
        <f t="shared" si="392"/>
        <v>0</v>
      </c>
      <c r="P2543" s="8">
        <f t="shared" si="393"/>
        <v>67</v>
      </c>
      <c r="Q2543" s="9">
        <f t="shared" si="394"/>
        <v>18.799999999999997</v>
      </c>
      <c r="R2543" s="9">
        <f t="shared" si="395"/>
        <v>21.75</v>
      </c>
      <c r="S2543" s="9">
        <f t="shared" si="396"/>
        <v>33.900000000000006</v>
      </c>
      <c r="T2543" s="9">
        <f t="shared" si="397"/>
        <v>23</v>
      </c>
      <c r="U2543" s="8">
        <f t="shared" si="398"/>
        <v>24.816666666666666</v>
      </c>
      <c r="V2543" s="8">
        <f t="shared" si="399"/>
        <v>24.362500000000001</v>
      </c>
    </row>
    <row r="2544" spans="1:22" ht="13.5" x14ac:dyDescent="0.25">
      <c r="A2544" s="3">
        <f>RSI!A2544</f>
        <v>45707</v>
      </c>
      <c r="B2544" s="2">
        <f>RSI!B2544</f>
        <v>1.62</v>
      </c>
      <c r="C2544" s="2">
        <f>RSI!I2544</f>
        <v>66.644196524048567</v>
      </c>
      <c r="D2544" s="2">
        <f>MACD!E2544</f>
        <v>-1.9880868592863532E-2</v>
      </c>
      <c r="E2544" s="2">
        <f>MACD!F2544</f>
        <v>-2.8753994554395434E-2</v>
      </c>
      <c r="F2544" s="2">
        <f>'Moving Avg'!D2544</f>
        <v>1.56</v>
      </c>
      <c r="G2544" s="2">
        <f>'Moving Avg'!F2544</f>
        <v>1.5129999999999999</v>
      </c>
      <c r="H2544" s="2">
        <f>'Moving Avg'!G2544</f>
        <v>1.4974000000000001</v>
      </c>
      <c r="I2544" s="2">
        <f>'Moving Avg'!H2544</f>
        <v>1.5826500000000001</v>
      </c>
      <c r="J2544" s="6" t="str">
        <f>OBV!F2544</f>
        <v>BULLISH</v>
      </c>
      <c r="K2544" s="6" t="str">
        <f>OBV!G2544</f>
        <v>WEAK</v>
      </c>
      <c r="L2544" s="6" t="str">
        <f>OBV!H2544</f>
        <v>CONFIRMED BULLISH</v>
      </c>
      <c r="M2544" s="8">
        <f t="shared" si="390"/>
        <v>25</v>
      </c>
      <c r="N2544" s="8">
        <f t="shared" si="391"/>
        <v>0</v>
      </c>
      <c r="O2544" s="8">
        <f t="shared" si="392"/>
        <v>0</v>
      </c>
      <c r="P2544" s="8">
        <f t="shared" si="393"/>
        <v>67</v>
      </c>
      <c r="Q2544" s="9">
        <f t="shared" si="394"/>
        <v>18.799999999999997</v>
      </c>
      <c r="R2544" s="9">
        <f t="shared" si="395"/>
        <v>21.75</v>
      </c>
      <c r="S2544" s="9">
        <f t="shared" si="396"/>
        <v>33.900000000000006</v>
      </c>
      <c r="T2544" s="9">
        <f t="shared" si="397"/>
        <v>23</v>
      </c>
      <c r="U2544" s="8">
        <f t="shared" si="398"/>
        <v>24.816666666666666</v>
      </c>
      <c r="V2544" s="8">
        <f t="shared" si="399"/>
        <v>24.362500000000001</v>
      </c>
    </row>
    <row r="2545" spans="1:22" ht="13.5" x14ac:dyDescent="0.25">
      <c r="A2545" s="3">
        <f>RSI!A2545</f>
        <v>45708</v>
      </c>
      <c r="B2545" s="2">
        <f>RSI!B2545</f>
        <v>1.6</v>
      </c>
      <c r="C2545" s="2">
        <f>RSI!I2545</f>
        <v>62.82818725243974</v>
      </c>
      <c r="D2545" s="2">
        <f>MACD!E2545</f>
        <v>-2.9728864071092653E-2</v>
      </c>
      <c r="E2545" s="2">
        <f>MACD!F2545</f>
        <v>-2.894896845773488E-2</v>
      </c>
      <c r="F2545" s="2">
        <f>'Moving Avg'!D2545</f>
        <v>1.58</v>
      </c>
      <c r="G2545" s="2">
        <f>'Moving Avg'!F2545</f>
        <v>1.5205</v>
      </c>
      <c r="H2545" s="2">
        <f>'Moving Avg'!G2545</f>
        <v>1.4987999999999999</v>
      </c>
      <c r="I2545" s="2">
        <f>'Moving Avg'!H2545</f>
        <v>1.5836000000000003</v>
      </c>
      <c r="J2545" s="6" t="str">
        <f>OBV!F2545</f>
        <v>BULLISH</v>
      </c>
      <c r="K2545" s="6" t="str">
        <f>OBV!G2545</f>
        <v>WEAK</v>
      </c>
      <c r="L2545" s="6" t="str">
        <f>OBV!H2545</f>
        <v>CONFIRMED BULLISH</v>
      </c>
      <c r="M2545" s="8">
        <f t="shared" si="390"/>
        <v>25</v>
      </c>
      <c r="N2545" s="8">
        <f t="shared" si="391"/>
        <v>45</v>
      </c>
      <c r="O2545" s="8">
        <f t="shared" si="392"/>
        <v>0</v>
      </c>
      <c r="P2545" s="8">
        <f t="shared" si="393"/>
        <v>67</v>
      </c>
      <c r="Q2545" s="9">
        <f t="shared" si="394"/>
        <v>34.549999999999997</v>
      </c>
      <c r="R2545" s="9">
        <f t="shared" si="395"/>
        <v>30.75</v>
      </c>
      <c r="S2545" s="9">
        <f t="shared" si="396"/>
        <v>40.650000000000006</v>
      </c>
      <c r="T2545" s="9">
        <f t="shared" si="397"/>
        <v>34.25</v>
      </c>
      <c r="U2545" s="8">
        <f t="shared" si="398"/>
        <v>35.31666666666667</v>
      </c>
      <c r="V2545" s="8">
        <f t="shared" si="399"/>
        <v>35.049999999999997</v>
      </c>
    </row>
    <row r="2546" spans="1:22" ht="13.5" x14ac:dyDescent="0.25">
      <c r="A2546" s="3">
        <f>RSI!A2546</f>
        <v>45709</v>
      </c>
      <c r="B2546" s="2">
        <f>RSI!B2546</f>
        <v>1.61</v>
      </c>
      <c r="C2546" s="2">
        <f>RSI!I2546</f>
        <v>63.939989683124999</v>
      </c>
      <c r="D2546" s="2">
        <f>MACD!E2546</f>
        <v>-3.4712577177157034E-2</v>
      </c>
      <c r="E2546" s="2">
        <f>MACD!F2546</f>
        <v>-3.0101690201619312E-2</v>
      </c>
      <c r="F2546" s="2">
        <f>'Moving Avg'!D2546</f>
        <v>1.5960000000000003</v>
      </c>
      <c r="G2546" s="2">
        <f>'Moving Avg'!F2546</f>
        <v>1.5255000000000001</v>
      </c>
      <c r="H2546" s="2">
        <f>'Moving Avg'!G2546</f>
        <v>1.5008000000000001</v>
      </c>
      <c r="I2546" s="2">
        <f>'Moving Avg'!H2546</f>
        <v>1.5849000000000006</v>
      </c>
      <c r="J2546" s="6" t="str">
        <f>OBV!F2546</f>
        <v>BULLISH</v>
      </c>
      <c r="K2546" s="6" t="str">
        <f>OBV!G2546</f>
        <v>WEAK</v>
      </c>
      <c r="L2546" s="6" t="str">
        <f>OBV!H2546</f>
        <v>CONFIRMED BULLISH</v>
      </c>
      <c r="M2546" s="8">
        <f t="shared" si="390"/>
        <v>25</v>
      </c>
      <c r="N2546" s="8">
        <f t="shared" si="391"/>
        <v>45</v>
      </c>
      <c r="O2546" s="8">
        <f t="shared" si="392"/>
        <v>50</v>
      </c>
      <c r="P2546" s="8">
        <f t="shared" si="393"/>
        <v>67</v>
      </c>
      <c r="Q2546" s="9">
        <f t="shared" si="394"/>
        <v>42.05</v>
      </c>
      <c r="R2546" s="9">
        <f t="shared" si="395"/>
        <v>48.25</v>
      </c>
      <c r="S2546" s="9">
        <f t="shared" si="396"/>
        <v>53.150000000000006</v>
      </c>
      <c r="T2546" s="9">
        <f t="shared" si="397"/>
        <v>46.75</v>
      </c>
      <c r="U2546" s="8">
        <f t="shared" si="398"/>
        <v>47.816666666666663</v>
      </c>
      <c r="V2546" s="8">
        <f t="shared" si="399"/>
        <v>47.55</v>
      </c>
    </row>
    <row r="2547" spans="1:22" ht="13.5" x14ac:dyDescent="0.25">
      <c r="A2547" s="3">
        <f>RSI!A2547</f>
        <v>45712</v>
      </c>
      <c r="B2547" s="2">
        <f>RSI!B2547</f>
        <v>1.64</v>
      </c>
      <c r="C2547" s="2">
        <f>RSI!I2547</f>
        <v>67.117484494919751</v>
      </c>
      <c r="D2547" s="2">
        <f>MACD!E2547</f>
        <v>-4.1697394258237042E-2</v>
      </c>
      <c r="E2547" s="2">
        <f>MACD!F2547</f>
        <v>-3.2420831012942859E-2</v>
      </c>
      <c r="F2547" s="2">
        <f>'Moving Avg'!D2547</f>
        <v>1.6120000000000001</v>
      </c>
      <c r="G2547" s="2">
        <f>'Moving Avg'!F2547</f>
        <v>1.5335000000000001</v>
      </c>
      <c r="H2547" s="2">
        <f>'Moving Avg'!G2547</f>
        <v>1.5029999999999999</v>
      </c>
      <c r="I2547" s="2">
        <f>'Moving Avg'!H2547</f>
        <v>1.5865500000000006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  <c r="M2547" s="8">
        <f t="shared" si="390"/>
        <v>25</v>
      </c>
      <c r="N2547" s="8">
        <f t="shared" si="391"/>
        <v>45</v>
      </c>
      <c r="O2547" s="8">
        <f t="shared" si="392"/>
        <v>50</v>
      </c>
      <c r="P2547" s="8">
        <f t="shared" si="393"/>
        <v>67</v>
      </c>
      <c r="Q2547" s="9">
        <f t="shared" si="394"/>
        <v>42.05</v>
      </c>
      <c r="R2547" s="9">
        <f t="shared" si="395"/>
        <v>48.25</v>
      </c>
      <c r="S2547" s="9">
        <f t="shared" si="396"/>
        <v>53.150000000000006</v>
      </c>
      <c r="T2547" s="9">
        <f t="shared" si="397"/>
        <v>46.75</v>
      </c>
      <c r="U2547" s="8">
        <f t="shared" si="398"/>
        <v>47.816666666666663</v>
      </c>
      <c r="V2547" s="8">
        <f t="shared" si="399"/>
        <v>47.55</v>
      </c>
    </row>
    <row r="2548" spans="1:22" ht="13.5" x14ac:dyDescent="0.25">
      <c r="A2548" s="3">
        <f>RSI!A2548</f>
        <v>45713</v>
      </c>
      <c r="B2548" s="2">
        <f>RSI!B2548</f>
        <v>1.66</v>
      </c>
      <c r="C2548" s="2">
        <f>RSI!I2548</f>
        <v>69.073969855589212</v>
      </c>
      <c r="D2548" s="2">
        <f>MACD!E2548</f>
        <v>-4.9771568390043486E-2</v>
      </c>
      <c r="E2548" s="2">
        <f>MACD!F2548</f>
        <v>-3.5890978488362986E-2</v>
      </c>
      <c r="F2548" s="2">
        <f>'Moving Avg'!D2548</f>
        <v>1.6259999999999999</v>
      </c>
      <c r="G2548" s="2">
        <f>'Moving Avg'!F2548</f>
        <v>1.5455000000000001</v>
      </c>
      <c r="H2548" s="2">
        <f>'Moving Avg'!G2548</f>
        <v>1.5057999999999998</v>
      </c>
      <c r="I2548" s="2">
        <f>'Moving Avg'!H2548</f>
        <v>1.5880500000000006</v>
      </c>
      <c r="J2548" s="6" t="str">
        <f>OBV!F2548</f>
        <v>BULLISH</v>
      </c>
      <c r="K2548" s="6" t="str">
        <f>OBV!G2548</f>
        <v>WEAK</v>
      </c>
      <c r="L2548" s="6" t="str">
        <f>OBV!H2548</f>
        <v>CONFIRMED BULLISH</v>
      </c>
      <c r="M2548" s="8">
        <f t="shared" si="390"/>
        <v>25</v>
      </c>
      <c r="N2548" s="8">
        <f t="shared" si="391"/>
        <v>45</v>
      </c>
      <c r="O2548" s="8">
        <f t="shared" si="392"/>
        <v>50</v>
      </c>
      <c r="P2548" s="8">
        <f t="shared" si="393"/>
        <v>67</v>
      </c>
      <c r="Q2548" s="9">
        <f t="shared" si="394"/>
        <v>42.05</v>
      </c>
      <c r="R2548" s="9">
        <f t="shared" si="395"/>
        <v>48.25</v>
      </c>
      <c r="S2548" s="9">
        <f t="shared" si="396"/>
        <v>53.150000000000006</v>
      </c>
      <c r="T2548" s="9">
        <f t="shared" si="397"/>
        <v>46.75</v>
      </c>
      <c r="U2548" s="8">
        <f t="shared" si="398"/>
        <v>47.816666666666663</v>
      </c>
      <c r="V2548" s="8">
        <f t="shared" si="399"/>
        <v>47.55</v>
      </c>
    </row>
    <row r="2549" spans="1:22" ht="13.5" x14ac:dyDescent="0.25">
      <c r="A2549" s="3">
        <f>RSI!A2549</f>
        <v>45714</v>
      </c>
      <c r="B2549" s="2">
        <f>RSI!B2549</f>
        <v>1.72</v>
      </c>
      <c r="C2549" s="2">
        <f>RSI!I2549</f>
        <v>74.06031373758978</v>
      </c>
      <c r="D2549" s="2">
        <f>MACD!E2549</f>
        <v>-6.1798097201116509E-2</v>
      </c>
      <c r="E2549" s="2">
        <f>MACD!F2549</f>
        <v>-4.1072402230913692E-2</v>
      </c>
      <c r="F2549" s="2">
        <f>'Moving Avg'!D2549</f>
        <v>1.6460000000000001</v>
      </c>
      <c r="G2549" s="2">
        <f>'Moving Avg'!F2549</f>
        <v>1.5575000000000001</v>
      </c>
      <c r="H2549" s="2">
        <f>'Moving Avg'!G2549</f>
        <v>1.5097999999999998</v>
      </c>
      <c r="I2549" s="2">
        <f>'Moving Avg'!H2549</f>
        <v>1.5901500000000006</v>
      </c>
      <c r="J2549" s="6" t="str">
        <f>OBV!F2549</f>
        <v>BULLISH</v>
      </c>
      <c r="K2549" s="6" t="str">
        <f>OBV!G2549</f>
        <v>WEAK</v>
      </c>
      <c r="L2549" s="6" t="str">
        <f>OBV!H2549</f>
        <v>CONFIRMED BULLISH</v>
      </c>
      <c r="M2549" s="8">
        <f t="shared" si="390"/>
        <v>0</v>
      </c>
      <c r="N2549" s="8">
        <f t="shared" si="391"/>
        <v>100</v>
      </c>
      <c r="O2549" s="8">
        <f t="shared" si="392"/>
        <v>50</v>
      </c>
      <c r="P2549" s="8">
        <f t="shared" si="393"/>
        <v>67</v>
      </c>
      <c r="Q2549" s="9">
        <f t="shared" si="394"/>
        <v>52.55</v>
      </c>
      <c r="R2549" s="9">
        <f t="shared" si="395"/>
        <v>54.25</v>
      </c>
      <c r="S2549" s="9">
        <f t="shared" si="396"/>
        <v>57.650000000000006</v>
      </c>
      <c r="T2549" s="9">
        <f t="shared" si="397"/>
        <v>54.25</v>
      </c>
      <c r="U2549" s="8">
        <f t="shared" si="398"/>
        <v>54.816666666666663</v>
      </c>
      <c r="V2549" s="8">
        <f t="shared" si="399"/>
        <v>54.674999999999997</v>
      </c>
    </row>
    <row r="2550" spans="1:22" ht="13.5" x14ac:dyDescent="0.25">
      <c r="A2550" s="3">
        <f>RSI!A2550</f>
        <v>45715</v>
      </c>
      <c r="B2550" s="2">
        <f>RSI!B2550</f>
        <v>1.74</v>
      </c>
      <c r="C2550" s="2">
        <f>RSI!I2550</f>
        <v>75.479535224730654</v>
      </c>
      <c r="D2550" s="2">
        <f>MACD!E2550</f>
        <v>-7.4504943452514238E-2</v>
      </c>
      <c r="E2550" s="2">
        <f>MACD!F2550</f>
        <v>-4.7758910475233798E-2</v>
      </c>
      <c r="F2550" s="2">
        <f>'Moving Avg'!D2550</f>
        <v>1.6739999999999999</v>
      </c>
      <c r="G2550" s="2">
        <f>'Moving Avg'!F2550</f>
        <v>1.5680000000000001</v>
      </c>
      <c r="H2550" s="2">
        <f>'Moving Avg'!G2550</f>
        <v>1.5139999999999998</v>
      </c>
      <c r="I2550" s="2">
        <f>'Moving Avg'!H2550</f>
        <v>1.5925000000000005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  <c r="M2550" s="8">
        <f t="shared" si="390"/>
        <v>0</v>
      </c>
      <c r="N2550" s="8">
        <f t="shared" si="391"/>
        <v>100</v>
      </c>
      <c r="O2550" s="8">
        <f t="shared" si="392"/>
        <v>50</v>
      </c>
      <c r="P2550" s="8">
        <f t="shared" si="393"/>
        <v>67</v>
      </c>
      <c r="Q2550" s="9">
        <f t="shared" si="394"/>
        <v>52.55</v>
      </c>
      <c r="R2550" s="9">
        <f t="shared" si="395"/>
        <v>54.25</v>
      </c>
      <c r="S2550" s="9">
        <f t="shared" si="396"/>
        <v>57.650000000000006</v>
      </c>
      <c r="T2550" s="9">
        <f t="shared" si="397"/>
        <v>54.25</v>
      </c>
      <c r="U2550" s="8">
        <f t="shared" si="398"/>
        <v>54.816666666666663</v>
      </c>
      <c r="V2550" s="8">
        <f t="shared" si="399"/>
        <v>54.674999999999997</v>
      </c>
    </row>
    <row r="2551" spans="1:22" ht="13.5" x14ac:dyDescent="0.25">
      <c r="A2551" s="3">
        <f>RSI!A2551</f>
        <v>45716</v>
      </c>
      <c r="B2551" s="2">
        <f>RSI!B2551</f>
        <v>1.75</v>
      </c>
      <c r="C2551" s="2">
        <f>RSI!I2551</f>
        <v>76.18124763234502</v>
      </c>
      <c r="D2551" s="2">
        <f>MACD!E2551</f>
        <v>-8.2471789450589084E-2</v>
      </c>
      <c r="E2551" s="2">
        <f>MACD!F2551</f>
        <v>-5.4701486270304855E-2</v>
      </c>
      <c r="F2551" s="2">
        <f>'Moving Avg'!D2551</f>
        <v>1.702</v>
      </c>
      <c r="G2551" s="2">
        <f>'Moving Avg'!F2551</f>
        <v>1.579</v>
      </c>
      <c r="H2551" s="2">
        <f>'Moving Avg'!G2551</f>
        <v>1.5173999999999999</v>
      </c>
      <c r="I2551" s="2">
        <f>'Moving Avg'!H2551</f>
        <v>1.5946500000000006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  <c r="M2551" s="8">
        <f t="shared" si="390"/>
        <v>0</v>
      </c>
      <c r="N2551" s="8">
        <f t="shared" si="391"/>
        <v>100</v>
      </c>
      <c r="O2551" s="8">
        <f t="shared" si="392"/>
        <v>50</v>
      </c>
      <c r="P2551" s="8">
        <f t="shared" si="393"/>
        <v>67</v>
      </c>
      <c r="Q2551" s="9">
        <f t="shared" si="394"/>
        <v>52.55</v>
      </c>
      <c r="R2551" s="9">
        <f t="shared" si="395"/>
        <v>54.25</v>
      </c>
      <c r="S2551" s="9">
        <f t="shared" si="396"/>
        <v>57.650000000000006</v>
      </c>
      <c r="T2551" s="9">
        <f t="shared" si="397"/>
        <v>54.25</v>
      </c>
      <c r="U2551" s="8">
        <f t="shared" si="398"/>
        <v>54.816666666666663</v>
      </c>
      <c r="V2551" s="8">
        <f t="shared" si="399"/>
        <v>54.674999999999997</v>
      </c>
    </row>
    <row r="2552" spans="1:22" ht="13.5" x14ac:dyDescent="0.25">
      <c r="A2552" s="3">
        <f>RSI!A2552</f>
        <v>45719</v>
      </c>
      <c r="B2552" s="2">
        <f>RSI!B2552</f>
        <v>1.76</v>
      </c>
      <c r="C2552" s="2">
        <f>RSI!I2552</f>
        <v>76.893365425774633</v>
      </c>
      <c r="D2552" s="2">
        <f>MACD!E2552</f>
        <v>-8.6406249540812219E-2</v>
      </c>
      <c r="E2552" s="2">
        <f>MACD!F2552</f>
        <v>-6.1042438924406334E-2</v>
      </c>
      <c r="F2552" s="2">
        <f>'Moving Avg'!D2552</f>
        <v>1.7260000000000002</v>
      </c>
      <c r="G2552" s="2">
        <f>'Moving Avg'!F2552</f>
        <v>1.5905</v>
      </c>
      <c r="H2552" s="2">
        <f>'Moving Avg'!G2552</f>
        <v>1.5209999999999999</v>
      </c>
      <c r="I2552" s="2">
        <f>'Moving Avg'!H2552</f>
        <v>1.5966500000000008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  <c r="M2552" s="8">
        <f t="shared" si="390"/>
        <v>0</v>
      </c>
      <c r="N2552" s="8">
        <f t="shared" si="391"/>
        <v>100</v>
      </c>
      <c r="O2552" s="8">
        <f t="shared" si="392"/>
        <v>50</v>
      </c>
      <c r="P2552" s="8">
        <f t="shared" si="393"/>
        <v>67</v>
      </c>
      <c r="Q2552" s="9">
        <f t="shared" si="394"/>
        <v>52.55</v>
      </c>
      <c r="R2552" s="9">
        <f t="shared" si="395"/>
        <v>54.25</v>
      </c>
      <c r="S2552" s="9">
        <f t="shared" si="396"/>
        <v>57.650000000000006</v>
      </c>
      <c r="T2552" s="9">
        <f t="shared" si="397"/>
        <v>54.25</v>
      </c>
      <c r="U2552" s="8">
        <f t="shared" si="398"/>
        <v>54.816666666666663</v>
      </c>
      <c r="V2552" s="8">
        <f t="shared" si="399"/>
        <v>54.674999999999997</v>
      </c>
    </row>
    <row r="2553" spans="1:22" ht="13.5" x14ac:dyDescent="0.25">
      <c r="A2553" s="3">
        <f>RSI!A2553</f>
        <v>45720</v>
      </c>
      <c r="B2553" s="2">
        <f>RSI!B2553</f>
        <v>1.77</v>
      </c>
      <c r="C2553" s="2">
        <f>RSI!I2553</f>
        <v>77.614126874544809</v>
      </c>
      <c r="D2553" s="2">
        <f>MACD!E2553</f>
        <v>-8.6908675542658687E-2</v>
      </c>
      <c r="E2553" s="2">
        <f>MACD!F2553</f>
        <v>-6.6215686248056807E-2</v>
      </c>
      <c r="F2553" s="2">
        <f>'Moving Avg'!D2553</f>
        <v>1.748</v>
      </c>
      <c r="G2553" s="2">
        <f>'Moving Avg'!F2553</f>
        <v>1.6025000000000003</v>
      </c>
      <c r="H2553" s="2">
        <f>'Moving Avg'!G2553</f>
        <v>1.5247999999999999</v>
      </c>
      <c r="I2553" s="2">
        <f>'Moving Avg'!H2553</f>
        <v>1.5984500000000006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  <c r="M2553" s="8">
        <f t="shared" si="390"/>
        <v>0</v>
      </c>
      <c r="N2553" s="8">
        <f t="shared" si="391"/>
        <v>100</v>
      </c>
      <c r="O2553" s="8">
        <f t="shared" si="392"/>
        <v>50</v>
      </c>
      <c r="P2553" s="8">
        <f t="shared" si="393"/>
        <v>67</v>
      </c>
      <c r="Q2553" s="9">
        <f t="shared" si="394"/>
        <v>52.55</v>
      </c>
      <c r="R2553" s="9">
        <f t="shared" si="395"/>
        <v>54.25</v>
      </c>
      <c r="S2553" s="9">
        <f t="shared" si="396"/>
        <v>57.650000000000006</v>
      </c>
      <c r="T2553" s="9">
        <f t="shared" si="397"/>
        <v>54.25</v>
      </c>
      <c r="U2553" s="8">
        <f t="shared" si="398"/>
        <v>54.816666666666663</v>
      </c>
      <c r="V2553" s="8">
        <f t="shared" si="399"/>
        <v>54.674999999999997</v>
      </c>
    </row>
    <row r="2554" spans="1:22" ht="13.5" x14ac:dyDescent="0.25">
      <c r="A2554" s="3">
        <f>RSI!A2554</f>
        <v>45721</v>
      </c>
      <c r="B2554" s="2">
        <f>RSI!B2554</f>
        <v>1.77</v>
      </c>
      <c r="C2554" s="2">
        <f>RSI!I2554</f>
        <v>77.614126874544809</v>
      </c>
      <c r="D2554" s="2">
        <f>MACD!E2554</f>
        <v>-8.3747799327095196E-2</v>
      </c>
      <c r="E2554" s="2">
        <f>MACD!F2554</f>
        <v>-6.9722108863864485E-2</v>
      </c>
      <c r="F2554" s="2">
        <f>'Moving Avg'!D2554</f>
        <v>1.7579999999999998</v>
      </c>
      <c r="G2554" s="2">
        <f>'Moving Avg'!F2554</f>
        <v>1.6145</v>
      </c>
      <c r="H2554" s="2">
        <f>'Moving Avg'!G2554</f>
        <v>1.5285999999999995</v>
      </c>
      <c r="I2554" s="2">
        <f>'Moving Avg'!H2554</f>
        <v>1.6003000000000005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0</v>
      </c>
      <c r="N2554" s="8">
        <f t="shared" si="391"/>
        <v>45</v>
      </c>
      <c r="O2554" s="8">
        <f t="shared" si="392"/>
        <v>50</v>
      </c>
      <c r="P2554" s="8">
        <f t="shared" si="393"/>
        <v>83.5</v>
      </c>
      <c r="Q2554" s="9">
        <f t="shared" si="394"/>
        <v>35.774999999999999</v>
      </c>
      <c r="R2554" s="9">
        <f t="shared" si="395"/>
        <v>47.375</v>
      </c>
      <c r="S2554" s="9">
        <f t="shared" si="396"/>
        <v>56.825000000000003</v>
      </c>
      <c r="T2554" s="9">
        <f t="shared" si="397"/>
        <v>44.625</v>
      </c>
      <c r="U2554" s="8">
        <f t="shared" si="398"/>
        <v>46.658333333333339</v>
      </c>
      <c r="V2554" s="8">
        <f t="shared" si="399"/>
        <v>46.150000000000006</v>
      </c>
    </row>
    <row r="2555" spans="1:22" ht="13.5" x14ac:dyDescent="0.25">
      <c r="A2555" s="3">
        <f>RSI!A2555</f>
        <v>45722</v>
      </c>
      <c r="B2555" s="2">
        <f>RSI!B2555</f>
        <v>1.77</v>
      </c>
      <c r="C2555" s="2">
        <f>RSI!I2555</f>
        <v>77.614126874544809</v>
      </c>
      <c r="D2555" s="2">
        <f>MACD!E2555</f>
        <v>-8.5103263268438756E-2</v>
      </c>
      <c r="E2555" s="2">
        <f>MACD!F2555</f>
        <v>-7.2798339744779339E-2</v>
      </c>
      <c r="F2555" s="2">
        <f>'Moving Avg'!D2555</f>
        <v>1.7639999999999998</v>
      </c>
      <c r="G2555" s="2">
        <f>'Moving Avg'!F2555</f>
        <v>1.6295000000000002</v>
      </c>
      <c r="H2555" s="2">
        <f>'Moving Avg'!G2555</f>
        <v>1.5323999999999998</v>
      </c>
      <c r="I2555" s="2">
        <f>'Moving Avg'!H2555</f>
        <v>1.6021500000000006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  <c r="M2555" s="8">
        <f t="shared" si="390"/>
        <v>0</v>
      </c>
      <c r="N2555" s="8">
        <f t="shared" si="391"/>
        <v>45</v>
      </c>
      <c r="O2555" s="8">
        <f t="shared" si="392"/>
        <v>50</v>
      </c>
      <c r="P2555" s="8">
        <f t="shared" si="393"/>
        <v>83.5</v>
      </c>
      <c r="Q2555" s="9">
        <f t="shared" si="394"/>
        <v>35.774999999999999</v>
      </c>
      <c r="R2555" s="9">
        <f t="shared" si="395"/>
        <v>47.375</v>
      </c>
      <c r="S2555" s="9">
        <f t="shared" si="396"/>
        <v>56.825000000000003</v>
      </c>
      <c r="T2555" s="9">
        <f t="shared" si="397"/>
        <v>44.625</v>
      </c>
      <c r="U2555" s="8">
        <f t="shared" si="398"/>
        <v>46.658333333333339</v>
      </c>
      <c r="V2555" s="8">
        <f t="shared" si="399"/>
        <v>46.150000000000006</v>
      </c>
    </row>
    <row r="2556" spans="1:22" ht="13.5" x14ac:dyDescent="0.25">
      <c r="A2556" s="3">
        <f>RSI!A2556</f>
        <v>45723</v>
      </c>
      <c r="B2556" s="2">
        <f>RSI!B2556</f>
        <v>1.77</v>
      </c>
      <c r="C2556" s="2">
        <f>RSI!I2556</f>
        <v>77.614126874544809</v>
      </c>
      <c r="D2556" s="2">
        <f>MACD!E2556</f>
        <v>-8.5594259082671709E-2</v>
      </c>
      <c r="E2556" s="2">
        <f>MACD!F2556</f>
        <v>-7.5357523612357813E-2</v>
      </c>
      <c r="F2556" s="2">
        <f>'Moving Avg'!D2556</f>
        <v>1.768</v>
      </c>
      <c r="G2556" s="2">
        <f>'Moving Avg'!F2556</f>
        <v>1.643</v>
      </c>
      <c r="H2556" s="2">
        <f>'Moving Avg'!G2556</f>
        <v>1.5375999999999999</v>
      </c>
      <c r="I2556" s="2">
        <f>'Moving Avg'!H2556</f>
        <v>1.6040000000000005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  <c r="M2556" s="8">
        <f t="shared" si="390"/>
        <v>0</v>
      </c>
      <c r="N2556" s="8">
        <f t="shared" si="391"/>
        <v>45</v>
      </c>
      <c r="O2556" s="8">
        <f t="shared" si="392"/>
        <v>50</v>
      </c>
      <c r="P2556" s="8">
        <f t="shared" si="393"/>
        <v>83.5</v>
      </c>
      <c r="Q2556" s="9">
        <f t="shared" si="394"/>
        <v>35.774999999999999</v>
      </c>
      <c r="R2556" s="9">
        <f t="shared" si="395"/>
        <v>47.375</v>
      </c>
      <c r="S2556" s="9">
        <f t="shared" si="396"/>
        <v>56.825000000000003</v>
      </c>
      <c r="T2556" s="9">
        <f t="shared" si="397"/>
        <v>44.625</v>
      </c>
      <c r="U2556" s="8">
        <f t="shared" si="398"/>
        <v>46.658333333333339</v>
      </c>
      <c r="V2556" s="8">
        <f t="shared" si="399"/>
        <v>46.150000000000006</v>
      </c>
    </row>
    <row r="2557" spans="1:22" ht="13.5" x14ac:dyDescent="0.25">
      <c r="A2557" s="3">
        <f>RSI!A2557</f>
        <v>45726</v>
      </c>
      <c r="B2557" s="2">
        <f>RSI!B2557</f>
        <v>1.7</v>
      </c>
      <c r="C2557" s="2">
        <f>RSI!I2557</f>
        <v>59.994300611998533</v>
      </c>
      <c r="D2557" s="2">
        <f>MACD!E2557</f>
        <v>-7.7026301283763976E-2</v>
      </c>
      <c r="E2557" s="2">
        <f>MACD!F2557</f>
        <v>-7.5691279146639048E-2</v>
      </c>
      <c r="F2557" s="2">
        <f>'Moving Avg'!D2557</f>
        <v>1.7559999999999998</v>
      </c>
      <c r="G2557" s="2">
        <f>'Moving Avg'!F2557</f>
        <v>1.6529999999999998</v>
      </c>
      <c r="H2557" s="2">
        <f>'Moving Avg'!G2557</f>
        <v>1.5413999999999999</v>
      </c>
      <c r="I2557" s="2">
        <f>'Moving Avg'!H2557</f>
        <v>1.6057500000000005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25</v>
      </c>
      <c r="N2557" s="8">
        <f t="shared" si="391"/>
        <v>45</v>
      </c>
      <c r="O2557" s="8">
        <f t="shared" si="392"/>
        <v>50</v>
      </c>
      <c r="P2557" s="8">
        <f t="shared" si="393"/>
        <v>16.5</v>
      </c>
      <c r="Q2557" s="9">
        <f t="shared" si="394"/>
        <v>34.475000000000001</v>
      </c>
      <c r="R2557" s="9">
        <f t="shared" si="395"/>
        <v>35.625</v>
      </c>
      <c r="S2557" s="9">
        <f t="shared" si="396"/>
        <v>30.425000000000001</v>
      </c>
      <c r="T2557" s="9">
        <f t="shared" si="397"/>
        <v>34.125</v>
      </c>
      <c r="U2557" s="8">
        <f t="shared" si="398"/>
        <v>33.508333333333333</v>
      </c>
      <c r="V2557" s="8">
        <f t="shared" si="399"/>
        <v>33.662499999999994</v>
      </c>
    </row>
    <row r="2558" spans="1:22" ht="13.5" x14ac:dyDescent="0.25">
      <c r="A2558" s="3">
        <f>RSI!A2558</f>
        <v>45727</v>
      </c>
      <c r="B2558" s="2">
        <f>RSI!B2558</f>
        <v>1.64</v>
      </c>
      <c r="C2558" s="2">
        <f>RSI!I2558</f>
        <v>49.60029397437448</v>
      </c>
      <c r="D2558" s="2">
        <f>MACD!E2558</f>
        <v>-6.2598114389647908E-2</v>
      </c>
      <c r="E2558" s="2">
        <f>MACD!F2558</f>
        <v>-7.3072646195240828E-2</v>
      </c>
      <c r="F2558" s="2">
        <f>'Moving Avg'!D2558</f>
        <v>1.73</v>
      </c>
      <c r="G2558" s="2">
        <f>'Moving Avg'!F2558</f>
        <v>1.6599999999999997</v>
      </c>
      <c r="H2558" s="2">
        <f>'Moving Avg'!G2558</f>
        <v>1.5429999999999999</v>
      </c>
      <c r="I2558" s="2">
        <f>'Moving Avg'!H2558</f>
        <v>1.6072000000000002</v>
      </c>
      <c r="J2558" s="6" t="str">
        <f>OBV!F2558</f>
        <v>BEARISH</v>
      </c>
      <c r="K2558" s="6" t="str">
        <f>OBV!G2558</f>
        <v>STRONG</v>
      </c>
      <c r="L2558" s="6" t="str">
        <f>OBV!H2558</f>
        <v>CONFIRMED BEARISH</v>
      </c>
      <c r="M2558" s="8">
        <f t="shared" si="390"/>
        <v>25</v>
      </c>
      <c r="N2558" s="8">
        <f t="shared" si="391"/>
        <v>0</v>
      </c>
      <c r="O2558" s="8">
        <f t="shared" si="392"/>
        <v>50</v>
      </c>
      <c r="P2558" s="8">
        <f t="shared" si="393"/>
        <v>33</v>
      </c>
      <c r="Q2558" s="9">
        <f t="shared" si="394"/>
        <v>21.2</v>
      </c>
      <c r="R2558" s="9">
        <f t="shared" si="395"/>
        <v>30.75</v>
      </c>
      <c r="S2558" s="9">
        <f t="shared" si="396"/>
        <v>31.1</v>
      </c>
      <c r="T2558" s="9">
        <f t="shared" si="397"/>
        <v>27</v>
      </c>
      <c r="U2558" s="8">
        <f t="shared" si="398"/>
        <v>27.683333333333337</v>
      </c>
      <c r="V2558" s="8">
        <f t="shared" si="399"/>
        <v>27.512500000000003</v>
      </c>
    </row>
    <row r="2559" spans="1:22" ht="13.5" x14ac:dyDescent="0.25">
      <c r="A2559" s="3">
        <f>RSI!A2559</f>
        <v>45728</v>
      </c>
      <c r="B2559" s="2">
        <f>RSI!B2559</f>
        <v>1.64</v>
      </c>
      <c r="C2559" s="2">
        <f>RSI!I2559</f>
        <v>49.60029397437448</v>
      </c>
      <c r="D2559" s="2">
        <f>MACD!E2559</f>
        <v>-4.1121921075002676E-2</v>
      </c>
      <c r="E2559" s="2">
        <f>MACD!F2559</f>
        <v>-6.6682501171193204E-2</v>
      </c>
      <c r="F2559" s="2">
        <f>'Moving Avg'!D2559</f>
        <v>1.704</v>
      </c>
      <c r="G2559" s="2">
        <f>'Moving Avg'!F2559</f>
        <v>1.6669999999999998</v>
      </c>
      <c r="H2559" s="2">
        <f>'Moving Avg'!G2559</f>
        <v>1.5445999999999998</v>
      </c>
      <c r="I2559" s="2">
        <f>'Moving Avg'!H2559</f>
        <v>1.6086500000000001</v>
      </c>
      <c r="J2559" s="6" t="str">
        <f>OBV!F2559</f>
        <v>BEARISH</v>
      </c>
      <c r="K2559" s="6" t="str">
        <f>OBV!G2559</f>
        <v>STRONG</v>
      </c>
      <c r="L2559" s="6" t="str">
        <f>OBV!H2559</f>
        <v>CONFIRMED BEARISH</v>
      </c>
      <c r="M2559" s="8">
        <f t="shared" si="390"/>
        <v>25</v>
      </c>
      <c r="N2559" s="8">
        <f t="shared" si="391"/>
        <v>0</v>
      </c>
      <c r="O2559" s="8">
        <f t="shared" si="392"/>
        <v>50</v>
      </c>
      <c r="P2559" s="8">
        <f t="shared" si="393"/>
        <v>33</v>
      </c>
      <c r="Q2559" s="9">
        <f t="shared" si="394"/>
        <v>21.2</v>
      </c>
      <c r="R2559" s="9">
        <f t="shared" si="395"/>
        <v>30.75</v>
      </c>
      <c r="S2559" s="9">
        <f t="shared" si="396"/>
        <v>31.1</v>
      </c>
      <c r="T2559" s="9">
        <f t="shared" si="397"/>
        <v>27</v>
      </c>
      <c r="U2559" s="8">
        <f t="shared" si="398"/>
        <v>27.683333333333337</v>
      </c>
      <c r="V2559" s="8">
        <f t="shared" si="399"/>
        <v>27.512500000000003</v>
      </c>
    </row>
    <row r="2560" spans="1:22" ht="13.5" x14ac:dyDescent="0.25">
      <c r="A2560" s="3">
        <f>RSI!A2560</f>
        <v>45729</v>
      </c>
      <c r="B2560" s="2">
        <f>RSI!B2560</f>
        <v>1.6</v>
      </c>
      <c r="C2560" s="2">
        <f>RSI!I2560</f>
        <v>43.74106517434862</v>
      </c>
      <c r="D2560" s="2">
        <f>MACD!E2560</f>
        <v>-1.6875650858970026E-2</v>
      </c>
      <c r="E2560" s="2">
        <f>MACD!F2560</f>
        <v>-5.6721131108748574E-2</v>
      </c>
      <c r="F2560" s="2">
        <f>'Moving Avg'!D2560</f>
        <v>1.67</v>
      </c>
      <c r="G2560" s="2">
        <f>'Moving Avg'!F2560</f>
        <v>1.6719999999999999</v>
      </c>
      <c r="H2560" s="2">
        <f>'Moving Avg'!G2560</f>
        <v>1.5467999999999997</v>
      </c>
      <c r="I2560" s="2">
        <f>'Moving Avg'!H2560</f>
        <v>1.6099000000000001</v>
      </c>
      <c r="J2560" s="6" t="str">
        <f>OBV!F2560</f>
        <v>BEARISH</v>
      </c>
      <c r="K2560" s="6" t="str">
        <f>OBV!G2560</f>
        <v>STRONG</v>
      </c>
      <c r="L2560" s="6" t="str">
        <f>OBV!H2560</f>
        <v>CONFIRMED BEARISH</v>
      </c>
      <c r="M2560" s="8">
        <f t="shared" si="390"/>
        <v>25</v>
      </c>
      <c r="N2560" s="8">
        <f t="shared" si="391"/>
        <v>0</v>
      </c>
      <c r="O2560" s="8">
        <f t="shared" si="392"/>
        <v>50</v>
      </c>
      <c r="P2560" s="8">
        <f t="shared" si="393"/>
        <v>33</v>
      </c>
      <c r="Q2560" s="9">
        <f t="shared" si="394"/>
        <v>21.2</v>
      </c>
      <c r="R2560" s="9">
        <f t="shared" si="395"/>
        <v>30.75</v>
      </c>
      <c r="S2560" s="9">
        <f t="shared" si="396"/>
        <v>31.1</v>
      </c>
      <c r="T2560" s="9">
        <f t="shared" si="397"/>
        <v>27</v>
      </c>
      <c r="U2560" s="8">
        <f t="shared" si="398"/>
        <v>27.683333333333337</v>
      </c>
      <c r="V2560" s="8">
        <f t="shared" si="399"/>
        <v>27.512500000000003</v>
      </c>
    </row>
    <row r="2561" spans="1:22" ht="13.5" x14ac:dyDescent="0.25">
      <c r="A2561" s="3">
        <f>RSI!A2561</f>
        <v>45730</v>
      </c>
      <c r="B2561" s="2">
        <f>RSI!B2561</f>
        <v>1.56</v>
      </c>
      <c r="C2561" s="2">
        <f>RSI!I2561</f>
        <v>38.804519089307469</v>
      </c>
      <c r="D2561" s="2">
        <f>MACD!E2561</f>
        <v>8.4098959012717245E-3</v>
      </c>
      <c r="E2561" s="2">
        <f>MACD!F2561</f>
        <v>-4.3694925706744513E-2</v>
      </c>
      <c r="F2561" s="2">
        <f>'Moving Avg'!D2561</f>
        <v>1.6280000000000001</v>
      </c>
      <c r="G2561" s="2">
        <f>'Moving Avg'!F2561</f>
        <v>1.6735000000000002</v>
      </c>
      <c r="H2561" s="2">
        <f>'Moving Avg'!G2561</f>
        <v>1.5474000000000001</v>
      </c>
      <c r="I2561" s="2">
        <f>'Moving Avg'!H2561</f>
        <v>1.6109499999999999</v>
      </c>
      <c r="J2561" s="6" t="str">
        <f>OBV!F2561</f>
        <v>BEARISH</v>
      </c>
      <c r="K2561" s="6" t="str">
        <f>OBV!G2561</f>
        <v>STRONG</v>
      </c>
      <c r="L2561" s="6" t="str">
        <f>OBV!H2561</f>
        <v>CONFIRMED BEARISH</v>
      </c>
      <c r="M2561" s="8">
        <f t="shared" si="390"/>
        <v>25</v>
      </c>
      <c r="N2561" s="8">
        <f t="shared" si="391"/>
        <v>0</v>
      </c>
      <c r="O2561" s="8">
        <f t="shared" si="392"/>
        <v>50</v>
      </c>
      <c r="P2561" s="8">
        <f t="shared" si="393"/>
        <v>33</v>
      </c>
      <c r="Q2561" s="9">
        <f t="shared" si="394"/>
        <v>21.2</v>
      </c>
      <c r="R2561" s="9">
        <f t="shared" si="395"/>
        <v>30.75</v>
      </c>
      <c r="S2561" s="9">
        <f t="shared" si="396"/>
        <v>31.1</v>
      </c>
      <c r="T2561" s="9">
        <f t="shared" si="397"/>
        <v>27</v>
      </c>
      <c r="U2561" s="8">
        <f t="shared" si="398"/>
        <v>27.683333333333337</v>
      </c>
      <c r="V2561" s="8">
        <f t="shared" si="399"/>
        <v>27.512500000000003</v>
      </c>
    </row>
    <row r="2562" spans="1:22" ht="13.5" x14ac:dyDescent="0.25">
      <c r="A2562" s="3">
        <f>RSI!A2562</f>
        <v>45733</v>
      </c>
      <c r="B2562" s="2">
        <f>RSI!B2562</f>
        <v>1.56</v>
      </c>
      <c r="C2562" s="2">
        <f>RSI!I2562</f>
        <v>38.804519089307469</v>
      </c>
      <c r="D2562" s="2">
        <f>MACD!E2562</f>
        <v>3.1828373894039252E-2</v>
      </c>
      <c r="E2562" s="2">
        <f>MACD!F2562</f>
        <v>-2.859026578658776E-2</v>
      </c>
      <c r="F2562" s="2">
        <f>'Moving Avg'!D2562</f>
        <v>1.6</v>
      </c>
      <c r="G2562" s="2">
        <f>'Moving Avg'!F2562</f>
        <v>1.6735</v>
      </c>
      <c r="H2562" s="2">
        <f>'Moving Avg'!G2562</f>
        <v>1.5492000000000001</v>
      </c>
      <c r="I2562" s="2">
        <f>'Moving Avg'!H2562</f>
        <v>1.61225</v>
      </c>
      <c r="J2562" s="6" t="str">
        <f>OBV!F2562</f>
        <v>BEARISH</v>
      </c>
      <c r="K2562" s="6" t="str">
        <f>OBV!G2562</f>
        <v>STRONG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13.7</v>
      </c>
      <c r="R2562" s="9">
        <f t="shared" si="395"/>
        <v>13.25</v>
      </c>
      <c r="S2562" s="9">
        <f t="shared" si="396"/>
        <v>18.600000000000001</v>
      </c>
      <c r="T2562" s="9">
        <f t="shared" si="397"/>
        <v>14.5</v>
      </c>
      <c r="U2562" s="8">
        <f t="shared" si="398"/>
        <v>15.183333333333332</v>
      </c>
      <c r="V2562" s="8">
        <f t="shared" si="399"/>
        <v>15.012499999999999</v>
      </c>
    </row>
    <row r="2563" spans="1:22" ht="13.5" x14ac:dyDescent="0.25">
      <c r="A2563" s="3">
        <f>RSI!A2563</f>
        <v>45734</v>
      </c>
      <c r="B2563" s="2">
        <f>RSI!B2563</f>
        <v>1.63</v>
      </c>
      <c r="C2563" s="2">
        <f>RSI!I2563</f>
        <v>50.209354306948221</v>
      </c>
      <c r="D2563" s="2">
        <f>MACD!E2563</f>
        <v>4.844594640809885E-2</v>
      </c>
      <c r="E2563" s="2">
        <f>MACD!F2563</f>
        <v>-1.3183023347650438E-2</v>
      </c>
      <c r="F2563" s="2">
        <f>'Moving Avg'!D2563</f>
        <v>1.5980000000000003</v>
      </c>
      <c r="G2563" s="2">
        <f>'Moving Avg'!F2563</f>
        <v>1.6755</v>
      </c>
      <c r="H2563" s="2">
        <f>'Moving Avg'!G2563</f>
        <v>1.5512000000000001</v>
      </c>
      <c r="I2563" s="2">
        <f>'Moving Avg'!H2563</f>
        <v>1.61365</v>
      </c>
      <c r="J2563" s="6" t="str">
        <f>OBV!F2563</f>
        <v>BEARISH</v>
      </c>
      <c r="K2563" s="6" t="str">
        <f>OBV!G2563</f>
        <v>STRONG</v>
      </c>
      <c r="L2563" s="6" t="str">
        <f>OBV!H2563</f>
        <v>CONFIRMED BEARISH</v>
      </c>
      <c r="M2563" s="8">
        <f t="shared" si="400"/>
        <v>25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13.7</v>
      </c>
      <c r="R2563" s="9">
        <f t="shared" ref="R2563:R2626" si="405">M2563*0.2+N2563*0.2+O2563*0.35+P2563*0.25</f>
        <v>13.25</v>
      </c>
      <c r="S2563" s="9">
        <f t="shared" ref="S2563:S2626" si="406">M2563*0.15+N2563*0.15+O2563*0.25+P2563*0.45</f>
        <v>18.600000000000001</v>
      </c>
      <c r="T2563" s="9">
        <f t="shared" ref="T2563:T2626" si="407">0.25*SUM(M2563:P2563)</f>
        <v>14.5</v>
      </c>
      <c r="U2563" s="8">
        <f t="shared" ref="U2563:U2626" si="408">SUM(Q2563:S2563)/3</f>
        <v>15.183333333333332</v>
      </c>
      <c r="V2563" s="8">
        <f t="shared" ref="V2563:V2626" si="409">SUM(Q2563:T2563)/4</f>
        <v>15.012499999999999</v>
      </c>
    </row>
    <row r="2564" spans="1:22" ht="13.5" x14ac:dyDescent="0.25">
      <c r="A2564" s="3">
        <f>RSI!A2564</f>
        <v>45735</v>
      </c>
      <c r="B2564" s="2">
        <f>RSI!B2564</f>
        <v>1.63</v>
      </c>
      <c r="C2564" s="2">
        <f>RSI!I2564</f>
        <v>50.209354306948221</v>
      </c>
      <c r="D2564" s="2">
        <f>MACD!E2564</f>
        <v>6.2508763091101649E-2</v>
      </c>
      <c r="E2564" s="2">
        <f>MACD!F2564</f>
        <v>1.9553339400999788E-3</v>
      </c>
      <c r="F2564" s="2">
        <f>'Moving Avg'!D2564</f>
        <v>1.5960000000000001</v>
      </c>
      <c r="G2564" s="2">
        <f>'Moving Avg'!F2564</f>
        <v>1.6759999999999997</v>
      </c>
      <c r="H2564" s="2">
        <f>'Moving Avg'!G2564</f>
        <v>1.5544000000000002</v>
      </c>
      <c r="I2564" s="2">
        <f>'Moving Avg'!H2564</f>
        <v>1.6150499999999999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  <c r="M2564" s="8">
        <f t="shared" si="400"/>
        <v>25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13.7</v>
      </c>
      <c r="R2564" s="9">
        <f t="shared" si="405"/>
        <v>13.25</v>
      </c>
      <c r="S2564" s="9">
        <f t="shared" si="406"/>
        <v>18.600000000000001</v>
      </c>
      <c r="T2564" s="9">
        <f t="shared" si="407"/>
        <v>14.5</v>
      </c>
      <c r="U2564" s="8">
        <f t="shared" si="408"/>
        <v>15.183333333333332</v>
      </c>
      <c r="V2564" s="8">
        <f t="shared" si="409"/>
        <v>15.012499999999999</v>
      </c>
    </row>
    <row r="2565" spans="1:22" ht="13.5" x14ac:dyDescent="0.25">
      <c r="A2565" s="3">
        <f>RSI!A2565</f>
        <v>45737</v>
      </c>
      <c r="B2565" s="2">
        <f>RSI!B2565</f>
        <v>1.69</v>
      </c>
      <c r="C2565" s="2">
        <f>RSI!I2565</f>
        <v>57.991954424205638</v>
      </c>
      <c r="D2565" s="2">
        <f>MACD!E2565</f>
        <v>6.9965285984153969E-2</v>
      </c>
      <c r="E2565" s="2">
        <f>MACD!F2565</f>
        <v>1.5557324348910778E-2</v>
      </c>
      <c r="F2565" s="2">
        <f>'Moving Avg'!D2565</f>
        <v>1.6140000000000001</v>
      </c>
      <c r="G2565" s="2">
        <f>'Moving Avg'!F2565</f>
        <v>1.6804999999999997</v>
      </c>
      <c r="H2565" s="2">
        <f>'Moving Avg'!G2565</f>
        <v>1.5600000000000003</v>
      </c>
      <c r="I2565" s="2">
        <f>'Moving Avg'!H2565</f>
        <v>1.6164500000000002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  <c r="M2565" s="8">
        <f t="shared" si="400"/>
        <v>25</v>
      </c>
      <c r="N2565" s="8">
        <f t="shared" si="401"/>
        <v>0</v>
      </c>
      <c r="O2565" s="8">
        <f t="shared" si="402"/>
        <v>0</v>
      </c>
      <c r="P2565" s="8">
        <f t="shared" si="403"/>
        <v>67</v>
      </c>
      <c r="Q2565" s="9">
        <f t="shared" si="404"/>
        <v>18.799999999999997</v>
      </c>
      <c r="R2565" s="9">
        <f t="shared" si="405"/>
        <v>21.75</v>
      </c>
      <c r="S2565" s="9">
        <f t="shared" si="406"/>
        <v>33.900000000000006</v>
      </c>
      <c r="T2565" s="9">
        <f t="shared" si="407"/>
        <v>23</v>
      </c>
      <c r="U2565" s="8">
        <f t="shared" si="408"/>
        <v>24.816666666666666</v>
      </c>
      <c r="V2565" s="8">
        <f t="shared" si="409"/>
        <v>24.362500000000001</v>
      </c>
    </row>
    <row r="2566" spans="1:22" ht="13.5" x14ac:dyDescent="0.25">
      <c r="A2566" s="3">
        <f>RSI!A2566</f>
        <v>45740</v>
      </c>
      <c r="B2566" s="2">
        <f>RSI!B2566</f>
        <v>1.63</v>
      </c>
      <c r="C2566" s="2">
        <f>RSI!I2566</f>
        <v>49.636619924179499</v>
      </c>
      <c r="D2566" s="2">
        <f>MACD!E2566</f>
        <v>8.0366091259518102E-2</v>
      </c>
      <c r="E2566" s="2">
        <f>MACD!F2566</f>
        <v>2.8519077731032242E-2</v>
      </c>
      <c r="F2566" s="2">
        <f>'Moving Avg'!D2566</f>
        <v>1.6280000000000001</v>
      </c>
      <c r="G2566" s="2">
        <f>'Moving Avg'!F2566</f>
        <v>1.6814999999999998</v>
      </c>
      <c r="H2566" s="2">
        <f>'Moving Avg'!G2566</f>
        <v>1.5632000000000001</v>
      </c>
      <c r="I2566" s="2">
        <f>'Moving Avg'!H2566</f>
        <v>1.6173500000000001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  <c r="M2566" s="8">
        <f t="shared" si="400"/>
        <v>25</v>
      </c>
      <c r="N2566" s="8">
        <f t="shared" si="401"/>
        <v>0</v>
      </c>
      <c r="O2566" s="8">
        <f t="shared" si="402"/>
        <v>50</v>
      </c>
      <c r="P2566" s="8">
        <f t="shared" si="403"/>
        <v>67</v>
      </c>
      <c r="Q2566" s="9">
        <f t="shared" si="404"/>
        <v>26.299999999999997</v>
      </c>
      <c r="R2566" s="9">
        <f t="shared" si="405"/>
        <v>39.25</v>
      </c>
      <c r="S2566" s="9">
        <f t="shared" si="406"/>
        <v>46.400000000000006</v>
      </c>
      <c r="T2566" s="9">
        <f t="shared" si="407"/>
        <v>35.5</v>
      </c>
      <c r="U2566" s="8">
        <f t="shared" si="408"/>
        <v>37.31666666666667</v>
      </c>
      <c r="V2566" s="8">
        <f t="shared" si="409"/>
        <v>36.862499999999997</v>
      </c>
    </row>
    <row r="2567" spans="1:22" ht="13.5" x14ac:dyDescent="0.25">
      <c r="A2567" s="3">
        <f>RSI!A2567</f>
        <v>45741</v>
      </c>
      <c r="B2567" s="2">
        <f>RSI!B2567</f>
        <v>1.68</v>
      </c>
      <c r="C2567" s="2">
        <f>RSI!I2567</f>
        <v>55.403022502042496</v>
      </c>
      <c r="D2567" s="2">
        <f>MACD!E2567</f>
        <v>7.4721524552073815E-2</v>
      </c>
      <c r="E2567" s="2">
        <f>MACD!F2567</f>
        <v>3.7759567095240559E-2</v>
      </c>
      <c r="F2567" s="2">
        <f>'Moving Avg'!D2567</f>
        <v>1.6519999999999999</v>
      </c>
      <c r="G2567" s="2">
        <f>'Moving Avg'!F2567</f>
        <v>1.6835</v>
      </c>
      <c r="H2567" s="2">
        <f>'Moving Avg'!G2567</f>
        <v>1.5674000000000001</v>
      </c>
      <c r="I2567" s="2">
        <f>'Moving Avg'!H2567</f>
        <v>1.6185000000000003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  <c r="M2567" s="8">
        <f t="shared" si="400"/>
        <v>25</v>
      </c>
      <c r="N2567" s="8">
        <f t="shared" si="401"/>
        <v>0</v>
      </c>
      <c r="O2567" s="8">
        <f t="shared" si="402"/>
        <v>50</v>
      </c>
      <c r="P2567" s="8">
        <f t="shared" si="403"/>
        <v>67</v>
      </c>
      <c r="Q2567" s="9">
        <f t="shared" si="404"/>
        <v>26.299999999999997</v>
      </c>
      <c r="R2567" s="9">
        <f t="shared" si="405"/>
        <v>39.25</v>
      </c>
      <c r="S2567" s="9">
        <f t="shared" si="406"/>
        <v>46.400000000000006</v>
      </c>
      <c r="T2567" s="9">
        <f t="shared" si="407"/>
        <v>35.5</v>
      </c>
      <c r="U2567" s="8">
        <f t="shared" si="408"/>
        <v>37.31666666666667</v>
      </c>
      <c r="V2567" s="8">
        <f t="shared" si="409"/>
        <v>36.862499999999997</v>
      </c>
    </row>
    <row r="2568" spans="1:22" ht="13.5" x14ac:dyDescent="0.25">
      <c r="A2568" s="3">
        <f>RSI!A2568</f>
        <v>45742</v>
      </c>
      <c r="B2568" s="2">
        <f>RSI!B2568</f>
        <v>1.74</v>
      </c>
      <c r="C2568" s="2">
        <f>RSI!I2568</f>
        <v>61.151239860185676</v>
      </c>
      <c r="D2568" s="2">
        <f>MACD!E2568</f>
        <v>5.6000322435961314E-2</v>
      </c>
      <c r="E2568" s="2">
        <f>MACD!F2568</f>
        <v>4.1407718163384712E-2</v>
      </c>
      <c r="F2568" s="2">
        <f>'Moving Avg'!D2568</f>
        <v>1.6739999999999999</v>
      </c>
      <c r="G2568" s="2">
        <f>'Moving Avg'!F2568</f>
        <v>1.6875</v>
      </c>
      <c r="H2568" s="2">
        <f>'Moving Avg'!G2568</f>
        <v>1.5740000000000001</v>
      </c>
      <c r="I2568" s="2">
        <f>'Moving Avg'!H2568</f>
        <v>1.6199000000000003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  <c r="M2568" s="8">
        <f t="shared" si="400"/>
        <v>25</v>
      </c>
      <c r="N2568" s="8">
        <f t="shared" si="401"/>
        <v>0</v>
      </c>
      <c r="O2568" s="8">
        <f t="shared" si="402"/>
        <v>50</v>
      </c>
      <c r="P2568" s="8">
        <f t="shared" si="403"/>
        <v>67</v>
      </c>
      <c r="Q2568" s="9">
        <f t="shared" si="404"/>
        <v>26.299999999999997</v>
      </c>
      <c r="R2568" s="9">
        <f t="shared" si="405"/>
        <v>39.25</v>
      </c>
      <c r="S2568" s="9">
        <f t="shared" si="406"/>
        <v>46.400000000000006</v>
      </c>
      <c r="T2568" s="9">
        <f t="shared" si="407"/>
        <v>35.5</v>
      </c>
      <c r="U2568" s="8">
        <f t="shared" si="408"/>
        <v>37.31666666666667</v>
      </c>
      <c r="V2568" s="8">
        <f t="shared" si="409"/>
        <v>36.862499999999997</v>
      </c>
    </row>
    <row r="2569" spans="1:22" ht="13.5" x14ac:dyDescent="0.25">
      <c r="A2569" s="3">
        <f>RSI!A2569</f>
        <v>45743</v>
      </c>
      <c r="B2569" s="2">
        <f>RSI!B2569</f>
        <v>1.67</v>
      </c>
      <c r="C2569" s="2">
        <f>RSI!I2569</f>
        <v>52.62848330901511</v>
      </c>
      <c r="D2569" s="2">
        <f>MACD!E2569</f>
        <v>4.4740117673355284E-2</v>
      </c>
      <c r="E2569" s="2">
        <f>MACD!F2569</f>
        <v>4.2074198065378828E-2</v>
      </c>
      <c r="F2569" s="2">
        <f>'Moving Avg'!D2569</f>
        <v>1.6819999999999999</v>
      </c>
      <c r="G2569" s="2">
        <f>'Moving Avg'!F2569</f>
        <v>1.6849999999999998</v>
      </c>
      <c r="H2569" s="2">
        <f>'Moving Avg'!G2569</f>
        <v>1.5796000000000001</v>
      </c>
      <c r="I2569" s="2">
        <f>'Moving Avg'!H2569</f>
        <v>1.6209500000000003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  <c r="M2569" s="8">
        <f t="shared" si="400"/>
        <v>25</v>
      </c>
      <c r="N2569" s="8">
        <f t="shared" si="401"/>
        <v>0</v>
      </c>
      <c r="O2569" s="8">
        <f t="shared" si="402"/>
        <v>50</v>
      </c>
      <c r="P2569" s="8">
        <f t="shared" si="403"/>
        <v>83.5</v>
      </c>
      <c r="Q2569" s="9">
        <f t="shared" si="404"/>
        <v>28.774999999999999</v>
      </c>
      <c r="R2569" s="9">
        <f t="shared" si="405"/>
        <v>43.375</v>
      </c>
      <c r="S2569" s="9">
        <f t="shared" si="406"/>
        <v>53.825000000000003</v>
      </c>
      <c r="T2569" s="9">
        <f t="shared" si="407"/>
        <v>39.625</v>
      </c>
      <c r="U2569" s="8">
        <f t="shared" si="408"/>
        <v>41.991666666666667</v>
      </c>
      <c r="V2569" s="8">
        <f t="shared" si="409"/>
        <v>41.400000000000006</v>
      </c>
    </row>
    <row r="2570" spans="1:22" ht="13.5" x14ac:dyDescent="0.25">
      <c r="A2570" s="3">
        <f>RSI!A2570</f>
        <v>45744</v>
      </c>
      <c r="B2570" s="2">
        <f>RSI!B2570</f>
        <v>1.7</v>
      </c>
      <c r="C2570" s="2">
        <f>RSI!I2570</f>
        <v>55.491511103407909</v>
      </c>
      <c r="D2570" s="2">
        <f>MACD!E2570</f>
        <v>2.6690212316061279E-2</v>
      </c>
      <c r="E2570" s="2">
        <f>MACD!F2570</f>
        <v>3.8997400915515318E-2</v>
      </c>
      <c r="F2570" s="2">
        <f>'Moving Avg'!D2570</f>
        <v>1.6839999999999999</v>
      </c>
      <c r="G2570" s="2">
        <f>'Moving Avg'!F2570</f>
        <v>1.6829999999999998</v>
      </c>
      <c r="H2570" s="2">
        <f>'Moving Avg'!G2570</f>
        <v>1.5858000000000001</v>
      </c>
      <c r="I2570" s="2">
        <f>'Moving Avg'!H2570</f>
        <v>1.62215</v>
      </c>
      <c r="J2570" s="6" t="str">
        <f>OBV!F2570</f>
        <v>BEARISH</v>
      </c>
      <c r="K2570" s="6" t="str">
        <f>OBV!G2570</f>
        <v>STRONG</v>
      </c>
      <c r="L2570" s="6" t="str">
        <f>OBV!H2570</f>
        <v>BEARISH DIVERGENCE</v>
      </c>
      <c r="M2570" s="8">
        <f t="shared" si="400"/>
        <v>25</v>
      </c>
      <c r="N2570" s="8">
        <f t="shared" si="401"/>
        <v>45</v>
      </c>
      <c r="O2570" s="8">
        <f t="shared" si="402"/>
        <v>50</v>
      </c>
      <c r="P2570" s="8">
        <f t="shared" si="403"/>
        <v>33</v>
      </c>
      <c r="Q2570" s="9">
        <f t="shared" si="404"/>
        <v>36.950000000000003</v>
      </c>
      <c r="R2570" s="9">
        <f t="shared" si="405"/>
        <v>39.75</v>
      </c>
      <c r="S2570" s="9">
        <f t="shared" si="406"/>
        <v>37.85</v>
      </c>
      <c r="T2570" s="9">
        <f t="shared" si="407"/>
        <v>38.25</v>
      </c>
      <c r="U2570" s="8">
        <f t="shared" si="408"/>
        <v>38.183333333333337</v>
      </c>
      <c r="V2570" s="8">
        <f t="shared" si="409"/>
        <v>38.200000000000003</v>
      </c>
    </row>
    <row r="2571" spans="1:22" ht="13.5" x14ac:dyDescent="0.25">
      <c r="A2571" s="3">
        <f>RSI!A2571</f>
        <v>45749</v>
      </c>
      <c r="B2571" s="2">
        <f>RSI!B2571</f>
        <v>1.74</v>
      </c>
      <c r="C2571" s="2">
        <f>RSI!I2571</f>
        <v>59.045629938056543</v>
      </c>
      <c r="D2571" s="2">
        <f>MACD!E2571</f>
        <v>1.9879763544656814E-3</v>
      </c>
      <c r="E2571" s="2">
        <f>MACD!F2571</f>
        <v>3.1595516003305395E-2</v>
      </c>
      <c r="F2571" s="2">
        <f>'Moving Avg'!D2571</f>
        <v>1.706</v>
      </c>
      <c r="G2571" s="2">
        <f>'Moving Avg'!F2571</f>
        <v>1.6824999999999997</v>
      </c>
      <c r="H2571" s="2">
        <f>'Moving Avg'!G2571</f>
        <v>1.5940000000000001</v>
      </c>
      <c r="I2571" s="2">
        <f>'Moving Avg'!H2571</f>
        <v>1.6234999999999999</v>
      </c>
      <c r="J2571" s="6" t="str">
        <f>OBV!F2571</f>
        <v>BEARISH</v>
      </c>
      <c r="K2571" s="6" t="str">
        <f>OBV!G2571</f>
        <v>STRONG</v>
      </c>
      <c r="L2571" s="6" t="str">
        <f>OBV!H2571</f>
        <v>BEARISH DIVERGENCE</v>
      </c>
      <c r="M2571" s="8">
        <f t="shared" si="400"/>
        <v>25</v>
      </c>
      <c r="N2571" s="8">
        <f t="shared" si="401"/>
        <v>100</v>
      </c>
      <c r="O2571" s="8">
        <f t="shared" si="402"/>
        <v>50</v>
      </c>
      <c r="P2571" s="8">
        <f t="shared" si="403"/>
        <v>33</v>
      </c>
      <c r="Q2571" s="9">
        <f t="shared" si="404"/>
        <v>56.2</v>
      </c>
      <c r="R2571" s="9">
        <f t="shared" si="405"/>
        <v>50.75</v>
      </c>
      <c r="S2571" s="9">
        <f t="shared" si="406"/>
        <v>46.1</v>
      </c>
      <c r="T2571" s="9">
        <f t="shared" si="407"/>
        <v>52</v>
      </c>
      <c r="U2571" s="8">
        <f t="shared" si="408"/>
        <v>51.016666666666673</v>
      </c>
      <c r="V2571" s="8">
        <f t="shared" si="409"/>
        <v>51.262500000000003</v>
      </c>
    </row>
    <row r="2572" spans="1:22" ht="13.5" x14ac:dyDescent="0.25">
      <c r="A2572" s="3">
        <f>RSI!A2572</f>
        <v>45750</v>
      </c>
      <c r="B2572" s="2">
        <f>RSI!B2572</f>
        <v>1.78</v>
      </c>
      <c r="C2572" s="2">
        <f>RSI!I2572</f>
        <v>62.288624026320896</v>
      </c>
      <c r="D2572" s="2">
        <f>MACD!E2572</f>
        <v>-2.2402527334584477E-2</v>
      </c>
      <c r="E2572" s="2">
        <f>MACD!F2572</f>
        <v>2.079590733572742E-2</v>
      </c>
      <c r="F2572" s="2">
        <f>'Moving Avg'!D2572</f>
        <v>1.7260000000000002</v>
      </c>
      <c r="G2572" s="2">
        <f>'Moving Avg'!F2572</f>
        <v>1.6834999999999998</v>
      </c>
      <c r="H2572" s="2">
        <f>'Moving Avg'!G2572</f>
        <v>1.6030000000000002</v>
      </c>
      <c r="I2572" s="2">
        <f>'Moving Avg'!H2572</f>
        <v>1.6250499999999997</v>
      </c>
      <c r="J2572" s="6" t="str">
        <f>OBV!F2572</f>
        <v>BEARISH</v>
      </c>
      <c r="K2572" s="6" t="str">
        <f>OBV!G2572</f>
        <v>STRONG</v>
      </c>
      <c r="L2572" s="6" t="str">
        <f>OBV!H2572</f>
        <v>BEARISH DIVERGENCE</v>
      </c>
      <c r="M2572" s="8">
        <f t="shared" si="400"/>
        <v>25</v>
      </c>
      <c r="N2572" s="8">
        <f t="shared" si="401"/>
        <v>100</v>
      </c>
      <c r="O2572" s="8">
        <f t="shared" si="402"/>
        <v>50</v>
      </c>
      <c r="P2572" s="8">
        <f t="shared" si="403"/>
        <v>33</v>
      </c>
      <c r="Q2572" s="9">
        <f t="shared" si="404"/>
        <v>56.2</v>
      </c>
      <c r="R2572" s="9">
        <f t="shared" si="405"/>
        <v>50.75</v>
      </c>
      <c r="S2572" s="9">
        <f t="shared" si="406"/>
        <v>46.1</v>
      </c>
      <c r="T2572" s="9">
        <f t="shared" si="407"/>
        <v>52</v>
      </c>
      <c r="U2572" s="8">
        <f t="shared" si="408"/>
        <v>51.016666666666673</v>
      </c>
      <c r="V2572" s="8">
        <f t="shared" si="409"/>
        <v>51.262500000000003</v>
      </c>
    </row>
    <row r="2573" spans="1:22" ht="13.5" x14ac:dyDescent="0.25">
      <c r="A2573" s="3">
        <f>RSI!A2573</f>
        <v>45751</v>
      </c>
      <c r="B2573" s="2">
        <f>RSI!B2573</f>
        <v>1.77</v>
      </c>
      <c r="C2573" s="2">
        <f>RSI!I2573</f>
        <v>60.988401020494699</v>
      </c>
      <c r="D2573" s="2">
        <f>MACD!E2573</f>
        <v>-3.2253747862078797E-2</v>
      </c>
      <c r="E2573" s="2">
        <f>MACD!F2573</f>
        <v>1.0185976296166178E-2</v>
      </c>
      <c r="F2573" s="2">
        <f>'Moving Avg'!D2573</f>
        <v>1.732</v>
      </c>
      <c r="G2573" s="2">
        <f>'Moving Avg'!F2573</f>
        <v>1.6835</v>
      </c>
      <c r="H2573" s="2">
        <f>'Moving Avg'!G2573</f>
        <v>1.6116000000000001</v>
      </c>
      <c r="I2573" s="2">
        <f>'Moving Avg'!H2573</f>
        <v>1.6265499999999997</v>
      </c>
      <c r="J2573" s="6" t="str">
        <f>OBV!F2573</f>
        <v>BEARISH</v>
      </c>
      <c r="K2573" s="6" t="str">
        <f>OBV!G2573</f>
        <v>STRONG</v>
      </c>
      <c r="L2573" s="6" t="str">
        <f>OBV!H2573</f>
        <v>BEARISH DIVERGENCE</v>
      </c>
      <c r="M2573" s="8">
        <f t="shared" si="400"/>
        <v>25</v>
      </c>
      <c r="N2573" s="8">
        <f t="shared" si="401"/>
        <v>100</v>
      </c>
      <c r="O2573" s="8">
        <f t="shared" si="402"/>
        <v>50</v>
      </c>
      <c r="P2573" s="8">
        <f t="shared" si="403"/>
        <v>33</v>
      </c>
      <c r="Q2573" s="9">
        <f t="shared" si="404"/>
        <v>56.2</v>
      </c>
      <c r="R2573" s="9">
        <f t="shared" si="405"/>
        <v>50.75</v>
      </c>
      <c r="S2573" s="9">
        <f t="shared" si="406"/>
        <v>46.1</v>
      </c>
      <c r="T2573" s="9">
        <f t="shared" si="407"/>
        <v>52</v>
      </c>
      <c r="U2573" s="8">
        <f t="shared" si="408"/>
        <v>51.016666666666673</v>
      </c>
      <c r="V2573" s="8">
        <f t="shared" si="409"/>
        <v>51.262500000000003</v>
      </c>
    </row>
    <row r="2574" spans="1:22" ht="13.5" x14ac:dyDescent="0.25">
      <c r="A2574" s="3">
        <f>RSI!A2574</f>
        <v>45754</v>
      </c>
      <c r="B2574" s="2">
        <f>RSI!B2574</f>
        <v>1.77</v>
      </c>
      <c r="C2574" s="2">
        <f>RSI!I2574</f>
        <v>60.988401020494699</v>
      </c>
      <c r="D2574" s="2">
        <f>MACD!E2574</f>
        <v>-4.1199818100291719E-2</v>
      </c>
      <c r="E2574" s="2">
        <f>MACD!F2574</f>
        <v>-9.1182583125402547E-5</v>
      </c>
      <c r="F2574" s="2">
        <f>'Moving Avg'!D2574</f>
        <v>1.752</v>
      </c>
      <c r="G2574" s="2">
        <f>'Moving Avg'!F2574</f>
        <v>1.6834999999999998</v>
      </c>
      <c r="H2574" s="2">
        <f>'Moving Avg'!G2574</f>
        <v>1.6190000000000004</v>
      </c>
      <c r="I2574" s="2">
        <f>'Moving Avg'!H2574</f>
        <v>1.6280499999999998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  <c r="M2574" s="8">
        <f t="shared" si="400"/>
        <v>25</v>
      </c>
      <c r="N2574" s="8">
        <f t="shared" si="401"/>
        <v>100</v>
      </c>
      <c r="O2574" s="8">
        <f t="shared" si="402"/>
        <v>50</v>
      </c>
      <c r="P2574" s="8">
        <f t="shared" si="403"/>
        <v>67</v>
      </c>
      <c r="Q2574" s="9">
        <f t="shared" si="404"/>
        <v>61.3</v>
      </c>
      <c r="R2574" s="9">
        <f t="shared" si="405"/>
        <v>59.25</v>
      </c>
      <c r="S2574" s="9">
        <f t="shared" si="406"/>
        <v>61.400000000000006</v>
      </c>
      <c r="T2574" s="9">
        <f t="shared" si="407"/>
        <v>60.5</v>
      </c>
      <c r="U2574" s="8">
        <f t="shared" si="408"/>
        <v>60.65</v>
      </c>
      <c r="V2574" s="8">
        <f t="shared" si="409"/>
        <v>60.612499999999997</v>
      </c>
    </row>
    <row r="2575" spans="1:22" ht="13.5" x14ac:dyDescent="0.25">
      <c r="A2575" s="3">
        <f>RSI!A2575</f>
        <v>45755</v>
      </c>
      <c r="B2575" s="2">
        <f>RSI!B2575</f>
        <v>1.75</v>
      </c>
      <c r="C2575" s="2">
        <f>RSI!I2575</f>
        <v>58.171826963225705</v>
      </c>
      <c r="D2575" s="2">
        <f>MACD!E2575</f>
        <v>-3.8622524775810962E-2</v>
      </c>
      <c r="E2575" s="2">
        <f>MACD!F2575</f>
        <v>-7.7974510216625142E-3</v>
      </c>
      <c r="F2575" s="2">
        <f>'Moving Avg'!D2575</f>
        <v>1.762</v>
      </c>
      <c r="G2575" s="2">
        <f>'Moving Avg'!F2575</f>
        <v>1.6824999999999999</v>
      </c>
      <c r="H2575" s="2">
        <f>'Moving Avg'!G2575</f>
        <v>1.6250000000000002</v>
      </c>
      <c r="I2575" s="2">
        <f>'Moving Avg'!H2575</f>
        <v>1.62975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  <c r="M2575" s="8">
        <f t="shared" si="400"/>
        <v>25</v>
      </c>
      <c r="N2575" s="8">
        <f t="shared" si="401"/>
        <v>100</v>
      </c>
      <c r="O2575" s="8">
        <f t="shared" si="402"/>
        <v>50</v>
      </c>
      <c r="P2575" s="8">
        <f t="shared" si="403"/>
        <v>67</v>
      </c>
      <c r="Q2575" s="9">
        <f t="shared" si="404"/>
        <v>61.3</v>
      </c>
      <c r="R2575" s="9">
        <f t="shared" si="405"/>
        <v>59.25</v>
      </c>
      <c r="S2575" s="9">
        <f t="shared" si="406"/>
        <v>61.400000000000006</v>
      </c>
      <c r="T2575" s="9">
        <f t="shared" si="407"/>
        <v>60.5</v>
      </c>
      <c r="U2575" s="8">
        <f t="shared" si="408"/>
        <v>60.65</v>
      </c>
      <c r="V2575" s="8">
        <f t="shared" si="409"/>
        <v>60.612499999999997</v>
      </c>
    </row>
    <row r="2576" spans="1:22" ht="13.5" x14ac:dyDescent="0.25">
      <c r="A2576" s="3">
        <f>RSI!A2576</f>
        <v>45757</v>
      </c>
      <c r="B2576" s="2">
        <f>RSI!B2576</f>
        <v>1.77</v>
      </c>
      <c r="C2576" s="2">
        <f>RSI!I2576</f>
        <v>60.153572987663438</v>
      </c>
      <c r="D2576" s="2">
        <f>MACD!E2576</f>
        <v>-4.7559146532690111E-2</v>
      </c>
      <c r="E2576" s="2">
        <f>MACD!F2576</f>
        <v>-1.5749790123868034E-2</v>
      </c>
      <c r="F2576" s="2">
        <f>'Moving Avg'!D2576</f>
        <v>1.768</v>
      </c>
      <c r="G2576" s="2">
        <f>'Moving Avg'!F2576</f>
        <v>1.6824999999999999</v>
      </c>
      <c r="H2576" s="2">
        <f>'Moving Avg'!G2576</f>
        <v>1.6302000000000001</v>
      </c>
      <c r="I2576" s="2">
        <f>'Moving Avg'!H2576</f>
        <v>1.6315500000000001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  <c r="M2576" s="8">
        <f t="shared" si="400"/>
        <v>25</v>
      </c>
      <c r="N2576" s="8">
        <f t="shared" si="401"/>
        <v>100</v>
      </c>
      <c r="O2576" s="8">
        <f t="shared" si="402"/>
        <v>50</v>
      </c>
      <c r="P2576" s="8">
        <f t="shared" si="403"/>
        <v>67</v>
      </c>
      <c r="Q2576" s="9">
        <f t="shared" si="404"/>
        <v>61.3</v>
      </c>
      <c r="R2576" s="9">
        <f t="shared" si="405"/>
        <v>59.25</v>
      </c>
      <c r="S2576" s="9">
        <f t="shared" si="406"/>
        <v>61.400000000000006</v>
      </c>
      <c r="T2576" s="9">
        <f t="shared" si="407"/>
        <v>60.5</v>
      </c>
      <c r="U2576" s="8">
        <f t="shared" si="408"/>
        <v>60.65</v>
      </c>
      <c r="V2576" s="8">
        <f t="shared" si="409"/>
        <v>60.612499999999997</v>
      </c>
    </row>
    <row r="2577" spans="1:22" ht="13.5" x14ac:dyDescent="0.25">
      <c r="A2577" s="3">
        <f>RSI!A2577</f>
        <v>45758</v>
      </c>
      <c r="B2577" s="2">
        <f>RSI!B2577</f>
        <v>1.78</v>
      </c>
      <c r="C2577" s="2">
        <f>RSI!I2577</f>
        <v>61.144821827800904</v>
      </c>
      <c r="D2577" s="2">
        <f>MACD!E2577</f>
        <v>-4.8662663333291167E-2</v>
      </c>
      <c r="E2577" s="2">
        <f>MACD!F2577</f>
        <v>-2.2332364765752663E-2</v>
      </c>
      <c r="F2577" s="2">
        <f>'Moving Avg'!D2577</f>
        <v>1.768</v>
      </c>
      <c r="G2577" s="2">
        <f>'Moving Avg'!F2577</f>
        <v>1.6864999999999994</v>
      </c>
      <c r="H2577" s="2">
        <f>'Moving Avg'!G2577</f>
        <v>1.6362000000000003</v>
      </c>
      <c r="I2577" s="2">
        <f>'Moving Avg'!H2577</f>
        <v>1.6333999999999997</v>
      </c>
      <c r="J2577" s="6" t="str">
        <f>OBV!F2577</f>
        <v>BULLISH</v>
      </c>
      <c r="K2577" s="6" t="str">
        <f>OBV!G2577</f>
        <v>WEAK</v>
      </c>
      <c r="L2577" s="6" t="str">
        <f>OBV!H2577</f>
        <v>NEUTRAL</v>
      </c>
      <c r="M2577" s="8">
        <f t="shared" si="400"/>
        <v>25</v>
      </c>
      <c r="N2577" s="8">
        <f t="shared" si="401"/>
        <v>100</v>
      </c>
      <c r="O2577" s="8">
        <f t="shared" si="402"/>
        <v>50</v>
      </c>
      <c r="P2577" s="8">
        <f t="shared" si="403"/>
        <v>33</v>
      </c>
      <c r="Q2577" s="9">
        <f t="shared" si="404"/>
        <v>56.2</v>
      </c>
      <c r="R2577" s="9">
        <f t="shared" si="405"/>
        <v>50.75</v>
      </c>
      <c r="S2577" s="9">
        <f t="shared" si="406"/>
        <v>46.1</v>
      </c>
      <c r="T2577" s="9">
        <f t="shared" si="407"/>
        <v>52</v>
      </c>
      <c r="U2577" s="8">
        <f t="shared" si="408"/>
        <v>51.016666666666673</v>
      </c>
      <c r="V2577" s="8">
        <f t="shared" si="409"/>
        <v>51.262500000000003</v>
      </c>
    </row>
    <row r="2578" spans="1:22" ht="13.5" x14ac:dyDescent="0.25">
      <c r="A2578" s="3">
        <f>RSI!A2578</f>
        <v>45761</v>
      </c>
      <c r="B2578" s="2">
        <f>RSI!B2578</f>
        <v>1.81</v>
      </c>
      <c r="C2578" s="2">
        <f>RSI!I2578</f>
        <v>64.035336922225639</v>
      </c>
      <c r="D2578" s="2">
        <f>MACD!E2578</f>
        <v>-4.3103735888368355E-2</v>
      </c>
      <c r="E2578" s="2">
        <f>MACD!F2578</f>
        <v>-2.6486638990275799E-2</v>
      </c>
      <c r="F2578" s="2">
        <f>'Moving Avg'!D2578</f>
        <v>1.7760000000000002</v>
      </c>
      <c r="G2578" s="2">
        <f>'Moving Avg'!F2578</f>
        <v>1.6949999999999998</v>
      </c>
      <c r="H2578" s="2">
        <f>'Moving Avg'!G2578</f>
        <v>1.6440000000000003</v>
      </c>
      <c r="I2578" s="2">
        <f>'Moving Avg'!H2578</f>
        <v>1.6351499999999997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  <c r="M2578" s="8">
        <f t="shared" si="400"/>
        <v>25</v>
      </c>
      <c r="N2578" s="8">
        <f t="shared" si="401"/>
        <v>45</v>
      </c>
      <c r="O2578" s="8">
        <f t="shared" si="402"/>
        <v>50</v>
      </c>
      <c r="P2578" s="8">
        <f t="shared" si="403"/>
        <v>67</v>
      </c>
      <c r="Q2578" s="9">
        <f t="shared" si="404"/>
        <v>42.05</v>
      </c>
      <c r="R2578" s="9">
        <f t="shared" si="405"/>
        <v>48.25</v>
      </c>
      <c r="S2578" s="9">
        <f t="shared" si="406"/>
        <v>53.150000000000006</v>
      </c>
      <c r="T2578" s="9">
        <f t="shared" si="407"/>
        <v>46.75</v>
      </c>
      <c r="U2578" s="8">
        <f t="shared" si="408"/>
        <v>47.816666666666663</v>
      </c>
      <c r="V2578" s="8">
        <f t="shared" si="409"/>
        <v>47.55</v>
      </c>
    </row>
    <row r="2579" spans="1:22" ht="13.5" x14ac:dyDescent="0.25">
      <c r="A2579" s="3">
        <f>RSI!A2579</f>
        <v>45762</v>
      </c>
      <c r="B2579" s="2">
        <f>RSI!B2579</f>
        <v>1.78</v>
      </c>
      <c r="C2579" s="2">
        <f>RSI!I2579</f>
        <v>59.285694327171981</v>
      </c>
      <c r="D2579" s="2">
        <f>MACD!E2579</f>
        <v>-4.7601969532507393E-2</v>
      </c>
      <c r="E2579" s="2">
        <f>MACD!F2579</f>
        <v>-3.0709705098722121E-2</v>
      </c>
      <c r="F2579" s="2">
        <f>'Moving Avg'!D2579</f>
        <v>1.7779999999999998</v>
      </c>
      <c r="G2579" s="2">
        <f>'Moving Avg'!F2579</f>
        <v>1.702</v>
      </c>
      <c r="H2579" s="2">
        <f>'Moving Avg'!G2579</f>
        <v>1.6500000000000004</v>
      </c>
      <c r="I2579" s="2">
        <f>'Moving Avg'!H2579</f>
        <v>1.6367499999999995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  <c r="M2579" s="8">
        <f t="shared" si="400"/>
        <v>25</v>
      </c>
      <c r="N2579" s="8">
        <f t="shared" si="401"/>
        <v>45</v>
      </c>
      <c r="O2579" s="8">
        <f t="shared" si="402"/>
        <v>50</v>
      </c>
      <c r="P2579" s="8">
        <f t="shared" si="403"/>
        <v>67</v>
      </c>
      <c r="Q2579" s="9">
        <f t="shared" si="404"/>
        <v>42.05</v>
      </c>
      <c r="R2579" s="9">
        <f t="shared" si="405"/>
        <v>48.25</v>
      </c>
      <c r="S2579" s="9">
        <f t="shared" si="406"/>
        <v>53.150000000000006</v>
      </c>
      <c r="T2579" s="9">
        <f t="shared" si="407"/>
        <v>46.75</v>
      </c>
      <c r="U2579" s="8">
        <f t="shared" si="408"/>
        <v>47.816666666666663</v>
      </c>
      <c r="V2579" s="8">
        <f t="shared" si="409"/>
        <v>47.55</v>
      </c>
    </row>
    <row r="2580" spans="1:22" ht="13.5" x14ac:dyDescent="0.25">
      <c r="A2580" s="3">
        <f>RSI!A2580</f>
        <v>45763</v>
      </c>
      <c r="B2580" s="2">
        <f>RSI!B2580</f>
        <v>1.8</v>
      </c>
      <c r="C2580" s="2">
        <f>RSI!I2580</f>
        <v>61.344187640515621</v>
      </c>
      <c r="D2580" s="2">
        <f>MACD!E2580</f>
        <v>-4.8703412193499496E-2</v>
      </c>
      <c r="E2580" s="2">
        <f>MACD!F2580</f>
        <v>-3.4308446517677602E-2</v>
      </c>
      <c r="F2580" s="2">
        <f>'Moving Avg'!D2580</f>
        <v>1.7879999999999998</v>
      </c>
      <c r="G2580" s="2">
        <f>'Moving Avg'!F2580</f>
        <v>1.7119999999999997</v>
      </c>
      <c r="H2580" s="2">
        <f>'Moving Avg'!G2580</f>
        <v>1.6554000000000002</v>
      </c>
      <c r="I2580" s="2">
        <f>'Moving Avg'!H2580</f>
        <v>1.6384499999999997</v>
      </c>
      <c r="J2580" s="6" t="str">
        <f>OBV!F2580</f>
        <v>BULLISH</v>
      </c>
      <c r="K2580" s="6" t="str">
        <f>OBV!G2580</f>
        <v>WEAK</v>
      </c>
      <c r="L2580" s="6" t="str">
        <f>OBV!H2580</f>
        <v>CONFIRMED BULLISH</v>
      </c>
      <c r="M2580" s="8">
        <f t="shared" si="400"/>
        <v>25</v>
      </c>
      <c r="N2580" s="8">
        <f t="shared" si="401"/>
        <v>45</v>
      </c>
      <c r="O2580" s="8">
        <f t="shared" si="402"/>
        <v>50</v>
      </c>
      <c r="P2580" s="8">
        <f t="shared" si="403"/>
        <v>67</v>
      </c>
      <c r="Q2580" s="9">
        <f t="shared" si="404"/>
        <v>42.05</v>
      </c>
      <c r="R2580" s="9">
        <f t="shared" si="405"/>
        <v>48.25</v>
      </c>
      <c r="S2580" s="9">
        <f t="shared" si="406"/>
        <v>53.150000000000006</v>
      </c>
      <c r="T2580" s="9">
        <f t="shared" si="407"/>
        <v>46.75</v>
      </c>
      <c r="U2580" s="8">
        <f t="shared" si="408"/>
        <v>47.816666666666663</v>
      </c>
      <c r="V2580" s="8">
        <f t="shared" si="409"/>
        <v>47.55</v>
      </c>
    </row>
    <row r="2581" spans="1:22" ht="13.5" x14ac:dyDescent="0.25">
      <c r="A2581" s="3">
        <f>RSI!A2581</f>
        <v>45764</v>
      </c>
      <c r="B2581" s="2">
        <f>RSI!B2581</f>
        <v>1.74</v>
      </c>
      <c r="C2581" s="2">
        <f>RSI!I2581</f>
        <v>52.730821596462029</v>
      </c>
      <c r="D2581" s="2">
        <f>MACD!E2581</f>
        <v>-3.9552651746202594E-2</v>
      </c>
      <c r="E2581" s="2">
        <f>MACD!F2581</f>
        <v>-3.5357287563382599E-2</v>
      </c>
      <c r="F2581" s="2">
        <f>'Moving Avg'!D2581</f>
        <v>1.782</v>
      </c>
      <c r="G2581" s="2">
        <f>'Moving Avg'!F2581</f>
        <v>1.7210000000000001</v>
      </c>
      <c r="H2581" s="2">
        <f>'Moving Avg'!G2581</f>
        <v>1.6596000000000004</v>
      </c>
      <c r="I2581" s="2">
        <f>'Moving Avg'!H2581</f>
        <v>1.6397999999999997</v>
      </c>
      <c r="J2581" s="6" t="str">
        <f>OBV!F2581</f>
        <v>BULLISH</v>
      </c>
      <c r="K2581" s="6" t="str">
        <f>OBV!G2581</f>
        <v>WEAK</v>
      </c>
      <c r="L2581" s="6" t="str">
        <f>OBV!H2581</f>
        <v>BULLISH DIVERGENCE</v>
      </c>
      <c r="M2581" s="8">
        <f t="shared" si="400"/>
        <v>25</v>
      </c>
      <c r="N2581" s="8">
        <f t="shared" si="401"/>
        <v>45</v>
      </c>
      <c r="O2581" s="8">
        <f t="shared" si="402"/>
        <v>50</v>
      </c>
      <c r="P2581" s="8">
        <f t="shared" si="403"/>
        <v>50</v>
      </c>
      <c r="Q2581" s="9">
        <f t="shared" si="404"/>
        <v>39.5</v>
      </c>
      <c r="R2581" s="9">
        <f t="shared" si="405"/>
        <v>44</v>
      </c>
      <c r="S2581" s="9">
        <f t="shared" si="406"/>
        <v>45.5</v>
      </c>
      <c r="T2581" s="9">
        <f t="shared" si="407"/>
        <v>42.5</v>
      </c>
      <c r="U2581" s="8">
        <f t="shared" si="408"/>
        <v>43</v>
      </c>
      <c r="V2581" s="8">
        <f t="shared" si="409"/>
        <v>42.875</v>
      </c>
    </row>
    <row r="2582" spans="1:22" ht="13.5" x14ac:dyDescent="0.25">
      <c r="A2582" s="3">
        <f>RSI!A2582</f>
        <v>45765</v>
      </c>
      <c r="B2582" s="2">
        <f>RSI!B2582</f>
        <v>1.75</v>
      </c>
      <c r="C2582" s="2">
        <f>RSI!I2582</f>
        <v>53.892809421573013</v>
      </c>
      <c r="D2582" s="2">
        <f>MACD!E2582</f>
        <v>-2.6519404652209921E-2</v>
      </c>
      <c r="E2582" s="2">
        <f>MACD!F2582</f>
        <v>-3.358971098114806E-2</v>
      </c>
      <c r="F2582" s="2">
        <f>'Moving Avg'!D2582</f>
        <v>1.7759999999999998</v>
      </c>
      <c r="G2582" s="2">
        <f>'Moving Avg'!F2582</f>
        <v>1.7304999999999999</v>
      </c>
      <c r="H2582" s="2">
        <f>'Moving Avg'!G2582</f>
        <v>1.6640000000000004</v>
      </c>
      <c r="I2582" s="2">
        <f>'Moving Avg'!H2582</f>
        <v>1.6411999999999995</v>
      </c>
      <c r="J2582" s="6" t="str">
        <f>OBV!F2582</f>
        <v>BULLISH</v>
      </c>
      <c r="K2582" s="6" t="str">
        <f>OBV!G2582</f>
        <v>WEAK</v>
      </c>
      <c r="L2582" s="6" t="str">
        <f>OBV!H2582</f>
        <v>BULLISH DIVERGENCE</v>
      </c>
      <c r="M2582" s="8">
        <f t="shared" si="400"/>
        <v>25</v>
      </c>
      <c r="N2582" s="8">
        <f t="shared" si="401"/>
        <v>0</v>
      </c>
      <c r="O2582" s="8">
        <f t="shared" si="402"/>
        <v>50</v>
      </c>
      <c r="P2582" s="8">
        <f t="shared" si="403"/>
        <v>50</v>
      </c>
      <c r="Q2582" s="9">
        <f t="shared" si="404"/>
        <v>23.75</v>
      </c>
      <c r="R2582" s="9">
        <f t="shared" si="405"/>
        <v>35</v>
      </c>
      <c r="S2582" s="9">
        <f t="shared" si="406"/>
        <v>38.75</v>
      </c>
      <c r="T2582" s="9">
        <f t="shared" si="407"/>
        <v>31.25</v>
      </c>
      <c r="U2582" s="8">
        <f t="shared" si="408"/>
        <v>32.5</v>
      </c>
      <c r="V2582" s="8">
        <f t="shared" si="409"/>
        <v>32.1875</v>
      </c>
    </row>
    <row r="2583" spans="1:22" ht="13.5" x14ac:dyDescent="0.25">
      <c r="A2583" s="3">
        <f>RSI!A2583</f>
        <v>45768</v>
      </c>
      <c r="B2583" s="2">
        <f>RSI!B2583</f>
        <v>1.75</v>
      </c>
      <c r="C2583" s="2">
        <f>RSI!I2583</f>
        <v>53.892809421573013</v>
      </c>
      <c r="D2583" s="2">
        <f>MACD!E2583</f>
        <v>-1.7202536932959589E-2</v>
      </c>
      <c r="E2583" s="2">
        <f>MACD!F2583</f>
        <v>-3.0312276171510368E-2</v>
      </c>
      <c r="F2583" s="2">
        <f>'Moving Avg'!D2583</f>
        <v>1.764</v>
      </c>
      <c r="G2583" s="2">
        <f>'Moving Avg'!F2583</f>
        <v>1.7364999999999999</v>
      </c>
      <c r="H2583" s="2">
        <f>'Moving Avg'!G2583</f>
        <v>1.6684000000000005</v>
      </c>
      <c r="I2583" s="2">
        <f>'Moving Avg'!H2583</f>
        <v>1.6423999999999999</v>
      </c>
      <c r="J2583" s="6" t="str">
        <f>OBV!F2583</f>
        <v>BULLISH</v>
      </c>
      <c r="K2583" s="6" t="str">
        <f>OBV!G2583</f>
        <v>WEAK</v>
      </c>
      <c r="L2583" s="6" t="str">
        <f>OBV!H2583</f>
        <v>BULLISH DIVERGENCE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50</v>
      </c>
      <c r="Q2583" s="9">
        <f t="shared" si="404"/>
        <v>23.75</v>
      </c>
      <c r="R2583" s="9">
        <f t="shared" si="405"/>
        <v>35</v>
      </c>
      <c r="S2583" s="9">
        <f t="shared" si="406"/>
        <v>38.75</v>
      </c>
      <c r="T2583" s="9">
        <f t="shared" si="407"/>
        <v>31.25</v>
      </c>
      <c r="U2583" s="8">
        <f t="shared" si="408"/>
        <v>32.5</v>
      </c>
      <c r="V2583" s="8">
        <f t="shared" si="409"/>
        <v>32.1875</v>
      </c>
    </row>
    <row r="2584" spans="1:22" ht="13.5" x14ac:dyDescent="0.25">
      <c r="A2584" s="3">
        <f>RSI!A2584</f>
        <v>45769</v>
      </c>
      <c r="B2584" s="2">
        <f>RSI!B2584</f>
        <v>1.82</v>
      </c>
      <c r="C2584" s="2">
        <f>RSI!I2584</f>
        <v>61.563504423896454</v>
      </c>
      <c r="D2584" s="2">
        <f>MACD!E2584</f>
        <v>-1.4664221347416406E-2</v>
      </c>
      <c r="E2584" s="2">
        <f>MACD!F2584</f>
        <v>-2.7182665206691575E-2</v>
      </c>
      <c r="F2584" s="2">
        <f>'Moving Avg'!D2584</f>
        <v>1.7719999999999998</v>
      </c>
      <c r="G2584" s="2">
        <f>'Moving Avg'!F2584</f>
        <v>1.7459999999999998</v>
      </c>
      <c r="H2584" s="2">
        <f>'Moving Avg'!G2584</f>
        <v>1.6742000000000001</v>
      </c>
      <c r="I2584" s="2">
        <f>'Moving Avg'!H2584</f>
        <v>1.6436499999999998</v>
      </c>
      <c r="J2584" s="6" t="str">
        <f>OBV!F2584</f>
        <v>BULLISH</v>
      </c>
      <c r="K2584" s="6" t="str">
        <f>OBV!G2584</f>
        <v>WEAK</v>
      </c>
      <c r="L2584" s="6" t="str">
        <f>OBV!H2584</f>
        <v>CONFIRMED BULLISH</v>
      </c>
      <c r="M2584" s="8">
        <f t="shared" si="400"/>
        <v>25</v>
      </c>
      <c r="N2584" s="8">
        <f t="shared" si="401"/>
        <v>0</v>
      </c>
      <c r="O2584" s="8">
        <f t="shared" si="402"/>
        <v>50</v>
      </c>
      <c r="P2584" s="8">
        <f t="shared" si="403"/>
        <v>67</v>
      </c>
      <c r="Q2584" s="9">
        <f t="shared" si="404"/>
        <v>26.299999999999997</v>
      </c>
      <c r="R2584" s="9">
        <f t="shared" si="405"/>
        <v>39.25</v>
      </c>
      <c r="S2584" s="9">
        <f t="shared" si="406"/>
        <v>46.400000000000006</v>
      </c>
      <c r="T2584" s="9">
        <f t="shared" si="407"/>
        <v>35.5</v>
      </c>
      <c r="U2584" s="8">
        <f t="shared" si="408"/>
        <v>37.31666666666667</v>
      </c>
      <c r="V2584" s="8">
        <f t="shared" si="409"/>
        <v>36.862499999999997</v>
      </c>
    </row>
    <row r="2585" spans="1:22" ht="13.5" x14ac:dyDescent="0.25">
      <c r="A2585" s="3">
        <f>RSI!A2585</f>
        <v>45770</v>
      </c>
      <c r="B2585" s="2">
        <f>RSI!B2585</f>
        <v>1.83</v>
      </c>
      <c r="C2585" s="2">
        <f>RSI!I2585</f>
        <v>62.522729774850987</v>
      </c>
      <c r="D2585" s="2">
        <f>MACD!E2585</f>
        <v>-1.6895863309199566E-2</v>
      </c>
      <c r="E2585" s="2">
        <f>MACD!F2585</f>
        <v>-2.5125304827193173E-2</v>
      </c>
      <c r="F2585" s="2">
        <f>'Moving Avg'!D2585</f>
        <v>1.778</v>
      </c>
      <c r="G2585" s="2">
        <f>'Moving Avg'!F2585</f>
        <v>1.7529999999999997</v>
      </c>
      <c r="H2585" s="2">
        <f>'Moving Avg'!G2585</f>
        <v>1.6814000000000004</v>
      </c>
      <c r="I2585" s="2">
        <f>'Moving Avg'!H2585</f>
        <v>1.6447999999999998</v>
      </c>
      <c r="J2585" s="6" t="str">
        <f>OBV!F2585</f>
        <v>BULLISH</v>
      </c>
      <c r="K2585" s="6" t="str">
        <f>OBV!G2585</f>
        <v>WEAK</v>
      </c>
      <c r="L2585" s="6" t="str">
        <f>OBV!H2585</f>
        <v>CONFIRMED BULLISH</v>
      </c>
      <c r="M2585" s="8">
        <f t="shared" si="400"/>
        <v>25</v>
      </c>
      <c r="N2585" s="8">
        <f t="shared" si="401"/>
        <v>0</v>
      </c>
      <c r="O2585" s="8">
        <f t="shared" si="402"/>
        <v>50</v>
      </c>
      <c r="P2585" s="8">
        <f t="shared" si="403"/>
        <v>67</v>
      </c>
      <c r="Q2585" s="9">
        <f t="shared" si="404"/>
        <v>26.299999999999997</v>
      </c>
      <c r="R2585" s="9">
        <f t="shared" si="405"/>
        <v>39.25</v>
      </c>
      <c r="S2585" s="9">
        <f t="shared" si="406"/>
        <v>46.400000000000006</v>
      </c>
      <c r="T2585" s="9">
        <f t="shared" si="407"/>
        <v>35.5</v>
      </c>
      <c r="U2585" s="8">
        <f t="shared" si="408"/>
        <v>37.31666666666667</v>
      </c>
      <c r="V2585" s="8">
        <f t="shared" si="409"/>
        <v>36.862499999999997</v>
      </c>
    </row>
    <row r="2586" spans="1:22" ht="13.5" x14ac:dyDescent="0.25">
      <c r="A2586" s="3">
        <f>RSI!A2586</f>
        <v>45771</v>
      </c>
      <c r="B2586" s="2">
        <f>RSI!B2586</f>
        <v>1.75</v>
      </c>
      <c r="C2586" s="2">
        <f>RSI!I2586</f>
        <v>51.458762720194365</v>
      </c>
      <c r="D2586" s="2">
        <f>MACD!E2586</f>
        <v>-1.0360587201659888E-2</v>
      </c>
      <c r="E2586" s="2">
        <f>MACD!F2586</f>
        <v>-2.2172361302086517E-2</v>
      </c>
      <c r="F2586" s="2">
        <f>'Moving Avg'!D2586</f>
        <v>1.78</v>
      </c>
      <c r="G2586" s="2">
        <f>'Moving Avg'!F2586</f>
        <v>1.7589999999999999</v>
      </c>
      <c r="H2586" s="2">
        <f>'Moving Avg'!G2586</f>
        <v>1.6864000000000003</v>
      </c>
      <c r="I2586" s="2">
        <f>'Moving Avg'!H2586</f>
        <v>1.6455499999999998</v>
      </c>
      <c r="J2586" s="6" t="str">
        <f>OBV!F2586</f>
        <v>BULLISH</v>
      </c>
      <c r="K2586" s="6" t="str">
        <f>OBV!G2586</f>
        <v>WEAK</v>
      </c>
      <c r="L2586" s="6" t="str">
        <f>OBV!H2586</f>
        <v>CONFIRMED BULLISH</v>
      </c>
      <c r="M2586" s="8">
        <f t="shared" si="400"/>
        <v>25</v>
      </c>
      <c r="N2586" s="8">
        <f t="shared" si="401"/>
        <v>0</v>
      </c>
      <c r="O2586" s="8">
        <f t="shared" si="402"/>
        <v>50</v>
      </c>
      <c r="P2586" s="8">
        <f t="shared" si="403"/>
        <v>67</v>
      </c>
      <c r="Q2586" s="9">
        <f t="shared" si="404"/>
        <v>26.299999999999997</v>
      </c>
      <c r="R2586" s="9">
        <f t="shared" si="405"/>
        <v>39.25</v>
      </c>
      <c r="S2586" s="9">
        <f t="shared" si="406"/>
        <v>46.400000000000006</v>
      </c>
      <c r="T2586" s="9">
        <f t="shared" si="407"/>
        <v>35.5</v>
      </c>
      <c r="U2586" s="8">
        <f t="shared" si="408"/>
        <v>37.31666666666667</v>
      </c>
      <c r="V2586" s="8">
        <f t="shared" si="409"/>
        <v>36.862499999999997</v>
      </c>
    </row>
    <row r="2587" spans="1:22" ht="13.5" x14ac:dyDescent="0.25">
      <c r="A2587" s="3">
        <f>RSI!A2587</f>
        <v>45772</v>
      </c>
      <c r="B2587" s="2">
        <f>RSI!B2587</f>
        <v>1.7</v>
      </c>
      <c r="C2587" s="2">
        <f>RSI!I2587</f>
        <v>45.981982253900661</v>
      </c>
      <c r="D2587" s="2">
        <f>MACD!E2587</f>
        <v>3.4779820683006335E-4</v>
      </c>
      <c r="E2587" s="2">
        <f>MACD!F2587</f>
        <v>-1.76683294003032E-2</v>
      </c>
      <c r="F2587" s="2">
        <f>'Moving Avg'!D2587</f>
        <v>1.77</v>
      </c>
      <c r="G2587" s="2">
        <f>'Moving Avg'!F2587</f>
        <v>1.7600000000000002</v>
      </c>
      <c r="H2587" s="2">
        <f>'Moving Avg'!G2587</f>
        <v>1.6904000000000001</v>
      </c>
      <c r="I2587" s="2">
        <f>'Moving Avg'!H2587</f>
        <v>1.6460499999999996</v>
      </c>
      <c r="J2587" s="6" t="str">
        <f>OBV!F2587</f>
        <v>BULLISH</v>
      </c>
      <c r="K2587" s="6" t="str">
        <f>OBV!G2587</f>
        <v>WEAK</v>
      </c>
      <c r="L2587" s="6" t="str">
        <f>OBV!H2587</f>
        <v>BULLISH DIVERGENCE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50</v>
      </c>
      <c r="Q2587" s="9">
        <f t="shared" si="404"/>
        <v>23.75</v>
      </c>
      <c r="R2587" s="9">
        <f t="shared" si="405"/>
        <v>35</v>
      </c>
      <c r="S2587" s="9">
        <f t="shared" si="406"/>
        <v>38.75</v>
      </c>
      <c r="T2587" s="9">
        <f t="shared" si="407"/>
        <v>31.25</v>
      </c>
      <c r="U2587" s="8">
        <f t="shared" si="408"/>
        <v>32.5</v>
      </c>
      <c r="V2587" s="8">
        <f t="shared" si="409"/>
        <v>32.1875</v>
      </c>
    </row>
    <row r="2588" spans="1:22" ht="13.5" x14ac:dyDescent="0.25">
      <c r="A2588" s="3">
        <f>RSI!A2588</f>
        <v>45775</v>
      </c>
      <c r="B2588" s="2">
        <f>RSI!B2588</f>
        <v>1.74</v>
      </c>
      <c r="C2588" s="2">
        <f>RSI!I2588</f>
        <v>50.519082809545061</v>
      </c>
      <c r="D2588" s="2">
        <f>MACD!E2588</f>
        <v>1.1297697906281545E-2</v>
      </c>
      <c r="E2588" s="2">
        <f>MACD!F2588</f>
        <v>-1.1875123938986251E-2</v>
      </c>
      <c r="F2588" s="2">
        <f>'Moving Avg'!D2588</f>
        <v>1.768</v>
      </c>
      <c r="G2588" s="2">
        <f>'Moving Avg'!F2588</f>
        <v>1.7600000000000002</v>
      </c>
      <c r="H2588" s="2">
        <f>'Moving Avg'!G2588</f>
        <v>1.6952</v>
      </c>
      <c r="I2588" s="2">
        <f>'Moving Avg'!H2588</f>
        <v>1.6467499999999995</v>
      </c>
      <c r="J2588" s="6" t="str">
        <f>OBV!F2588</f>
        <v>BULLISH</v>
      </c>
      <c r="K2588" s="6" t="str">
        <f>OBV!G2588</f>
        <v>WEAK</v>
      </c>
      <c r="L2588" s="6" t="str">
        <f>OBV!H2588</f>
        <v>BULLISH DIVERGENCE</v>
      </c>
      <c r="M2588" s="8">
        <f t="shared" si="400"/>
        <v>25</v>
      </c>
      <c r="N2588" s="8">
        <f t="shared" si="401"/>
        <v>0</v>
      </c>
      <c r="O2588" s="8">
        <f t="shared" si="402"/>
        <v>50</v>
      </c>
      <c r="P2588" s="8">
        <f t="shared" si="403"/>
        <v>50</v>
      </c>
      <c r="Q2588" s="9">
        <f t="shared" si="404"/>
        <v>23.75</v>
      </c>
      <c r="R2588" s="9">
        <f t="shared" si="405"/>
        <v>35</v>
      </c>
      <c r="S2588" s="9">
        <f t="shared" si="406"/>
        <v>38.75</v>
      </c>
      <c r="T2588" s="9">
        <f t="shared" si="407"/>
        <v>31.25</v>
      </c>
      <c r="U2588" s="8">
        <f t="shared" si="408"/>
        <v>32.5</v>
      </c>
      <c r="V2588" s="8">
        <f t="shared" si="409"/>
        <v>32.1875</v>
      </c>
    </row>
    <row r="2589" spans="1:22" ht="13.5" x14ac:dyDescent="0.25">
      <c r="A2589" s="3">
        <f>RSI!A2589</f>
        <v>45776</v>
      </c>
      <c r="B2589" s="2">
        <f>RSI!B2589</f>
        <v>1.74</v>
      </c>
      <c r="C2589" s="2">
        <f>RSI!I2589</f>
        <v>50.519082809545061</v>
      </c>
      <c r="D2589" s="2">
        <f>MACD!E2589</f>
        <v>1.5930266640537871E-2</v>
      </c>
      <c r="E2589" s="2">
        <f>MACD!F2589</f>
        <v>-6.3140458230814276E-3</v>
      </c>
      <c r="F2589" s="2">
        <f>'Moving Avg'!D2589</f>
        <v>1.752</v>
      </c>
      <c r="G2589" s="2">
        <f>'Moving Avg'!F2589</f>
        <v>1.7634999999999998</v>
      </c>
      <c r="H2589" s="2">
        <f>'Moving Avg'!G2589</f>
        <v>1.7</v>
      </c>
      <c r="I2589" s="2">
        <f>'Moving Avg'!H2589</f>
        <v>1.6474999999999997</v>
      </c>
      <c r="J2589" s="6" t="str">
        <f>OBV!F2589</f>
        <v>BEARISH</v>
      </c>
      <c r="K2589" s="6" t="str">
        <f>OBV!G2589</f>
        <v>STRONG</v>
      </c>
      <c r="L2589" s="6" t="str">
        <f>OBV!H2589</f>
        <v>CONFIRMED BEARISH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33</v>
      </c>
      <c r="Q2589" s="9">
        <f t="shared" si="404"/>
        <v>21.2</v>
      </c>
      <c r="R2589" s="9">
        <f t="shared" si="405"/>
        <v>30.75</v>
      </c>
      <c r="S2589" s="9">
        <f t="shared" si="406"/>
        <v>31.1</v>
      </c>
      <c r="T2589" s="9">
        <f t="shared" si="407"/>
        <v>27</v>
      </c>
      <c r="U2589" s="8">
        <f t="shared" si="408"/>
        <v>27.683333333333337</v>
      </c>
      <c r="V2589" s="8">
        <f t="shared" si="409"/>
        <v>27.512500000000003</v>
      </c>
    </row>
    <row r="2590" spans="1:22" ht="13.5" x14ac:dyDescent="0.25">
      <c r="A2590" s="3">
        <f>RSI!A2590</f>
        <v>45777</v>
      </c>
      <c r="B2590" s="2">
        <f>RSI!B2590</f>
        <v>1.73</v>
      </c>
      <c r="C2590" s="2">
        <f>RSI!I2590</f>
        <v>49.318049562936935</v>
      </c>
      <c r="D2590" s="2">
        <f>MACD!E2590</f>
        <v>2.3651734832442095E-2</v>
      </c>
      <c r="E2590" s="2">
        <f>MACD!F2590</f>
        <v>-3.2088969197672287E-4</v>
      </c>
      <c r="F2590" s="2">
        <f>'Moving Avg'!D2590</f>
        <v>1.732</v>
      </c>
      <c r="G2590" s="2">
        <f>'Moving Avg'!F2590</f>
        <v>1.7649999999999999</v>
      </c>
      <c r="H2590" s="2">
        <f>'Moving Avg'!G2590</f>
        <v>1.7046000000000001</v>
      </c>
      <c r="I2590" s="2">
        <f>'Moving Avg'!H2590</f>
        <v>1.6481999999999997</v>
      </c>
      <c r="J2590" s="6" t="str">
        <f>OBV!F2590</f>
        <v>BEARISH</v>
      </c>
      <c r="K2590" s="6" t="str">
        <f>OBV!G2590</f>
        <v>STRONG</v>
      </c>
      <c r="L2590" s="6" t="str">
        <f>OBV!H2590</f>
        <v>CONFIRMED BEARISH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33</v>
      </c>
      <c r="Q2590" s="9">
        <f t="shared" si="404"/>
        <v>21.2</v>
      </c>
      <c r="R2590" s="9">
        <f t="shared" si="405"/>
        <v>30.75</v>
      </c>
      <c r="S2590" s="9">
        <f t="shared" si="406"/>
        <v>31.1</v>
      </c>
      <c r="T2590" s="9">
        <f t="shared" si="407"/>
        <v>27</v>
      </c>
      <c r="U2590" s="8">
        <f t="shared" si="408"/>
        <v>27.683333333333337</v>
      </c>
      <c r="V2590" s="8">
        <f t="shared" si="409"/>
        <v>27.512500000000003</v>
      </c>
    </row>
    <row r="2591" spans="1:22" ht="13.5" x14ac:dyDescent="0.25">
      <c r="A2591" s="3">
        <f>RSI!A2591</f>
        <v>45779</v>
      </c>
      <c r="B2591" s="2">
        <f>RSI!B2591</f>
        <v>1.73</v>
      </c>
      <c r="C2591" s="2">
        <f>RSI!I2591</f>
        <v>49.318049562936935</v>
      </c>
      <c r="D2591" s="2">
        <f>MACD!E2591</f>
        <v>2.0998734300943012E-2</v>
      </c>
      <c r="E2591" s="2">
        <f>MACD!F2591</f>
        <v>3.943035106607224E-3</v>
      </c>
      <c r="F2591" s="2">
        <f>'Moving Avg'!D2591</f>
        <v>1.7280000000000002</v>
      </c>
      <c r="G2591" s="2">
        <f>'Moving Avg'!F2591</f>
        <v>1.7644999999999995</v>
      </c>
      <c r="H2591" s="2">
        <f>'Moving Avg'!G2591</f>
        <v>1.7086000000000003</v>
      </c>
      <c r="I2591" s="2">
        <f>'Moving Avg'!H2591</f>
        <v>1.6485499999999995</v>
      </c>
      <c r="J2591" s="6" t="str">
        <f>OBV!F2591</f>
        <v>BEARISH</v>
      </c>
      <c r="K2591" s="6" t="str">
        <f>OBV!G2591</f>
        <v>STRONG</v>
      </c>
      <c r="L2591" s="6" t="str">
        <f>OBV!H2591</f>
        <v>CONFIRMED BEARISH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33</v>
      </c>
      <c r="Q2591" s="9">
        <f t="shared" si="404"/>
        <v>21.2</v>
      </c>
      <c r="R2591" s="9">
        <f t="shared" si="405"/>
        <v>30.75</v>
      </c>
      <c r="S2591" s="9">
        <f t="shared" si="406"/>
        <v>31.1</v>
      </c>
      <c r="T2591" s="9">
        <f t="shared" si="407"/>
        <v>27</v>
      </c>
      <c r="U2591" s="8">
        <f t="shared" si="408"/>
        <v>27.683333333333337</v>
      </c>
      <c r="V2591" s="8">
        <f t="shared" si="409"/>
        <v>27.512500000000003</v>
      </c>
    </row>
    <row r="2592" spans="1:22" ht="13.5" x14ac:dyDescent="0.25">
      <c r="A2592" s="3">
        <f>RSI!A2592</f>
        <v>45782</v>
      </c>
      <c r="B2592" s="2">
        <f>RSI!B2592</f>
        <v>1.73</v>
      </c>
      <c r="C2592" s="2">
        <f>RSI!I2592</f>
        <v>49.318049562936935</v>
      </c>
      <c r="D2592" s="2">
        <f>MACD!E2592</f>
        <v>2.0333292467991537E-2</v>
      </c>
      <c r="E2592" s="2">
        <f>MACD!F2592</f>
        <v>7.2210865788840872E-3</v>
      </c>
      <c r="F2592" s="2">
        <f>'Moving Avg'!D2592</f>
        <v>1.734</v>
      </c>
      <c r="G2592" s="2">
        <f>'Moving Avg'!F2592</f>
        <v>1.7619999999999993</v>
      </c>
      <c r="H2592" s="2">
        <f>'Moving Avg'!G2592</f>
        <v>1.7120000000000004</v>
      </c>
      <c r="I2592" s="2">
        <f>'Moving Avg'!H2592</f>
        <v>1.6485499999999995</v>
      </c>
      <c r="J2592" s="6" t="str">
        <f>OBV!F2592</f>
        <v>BULLISH</v>
      </c>
      <c r="K2592" s="6" t="str">
        <f>OBV!G2592</f>
        <v>WEAK</v>
      </c>
      <c r="L2592" s="6" t="str">
        <f>OBV!H2592</f>
        <v>CONFIRMED BULLISH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67</v>
      </c>
      <c r="Q2592" s="9">
        <f t="shared" si="404"/>
        <v>26.299999999999997</v>
      </c>
      <c r="R2592" s="9">
        <f t="shared" si="405"/>
        <v>39.25</v>
      </c>
      <c r="S2592" s="9">
        <f t="shared" si="406"/>
        <v>46.400000000000006</v>
      </c>
      <c r="T2592" s="9">
        <f t="shared" si="407"/>
        <v>35.5</v>
      </c>
      <c r="U2592" s="8">
        <f t="shared" si="408"/>
        <v>37.31666666666667</v>
      </c>
      <c r="V2592" s="8">
        <f t="shared" si="409"/>
        <v>36.862499999999997</v>
      </c>
    </row>
    <row r="2593" spans="1:22" ht="13.5" x14ac:dyDescent="0.25">
      <c r="A2593" s="3">
        <f>RSI!A2593</f>
        <v>45783</v>
      </c>
      <c r="B2593" s="2">
        <f>RSI!B2593</f>
        <v>1.73</v>
      </c>
      <c r="C2593" s="2">
        <f>RSI!I2593</f>
        <v>49.318049562936935</v>
      </c>
      <c r="D2593" s="2">
        <f>MACD!E2593</f>
        <v>1.980813670179904E-2</v>
      </c>
      <c r="E2593" s="2">
        <f>MACD!F2593</f>
        <v>9.7384966034670777E-3</v>
      </c>
      <c r="F2593" s="2">
        <f>'Moving Avg'!D2593</f>
        <v>1.732</v>
      </c>
      <c r="G2593" s="2">
        <f>'Moving Avg'!F2593</f>
        <v>1.7599999999999998</v>
      </c>
      <c r="H2593" s="2">
        <f>'Moving Avg'!G2593</f>
        <v>1.7148000000000005</v>
      </c>
      <c r="I2593" s="2">
        <f>'Moving Avg'!H2593</f>
        <v>1.6485499999999995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16.5</v>
      </c>
      <c r="Q2593" s="9">
        <f t="shared" si="404"/>
        <v>18.725000000000001</v>
      </c>
      <c r="R2593" s="9">
        <f t="shared" si="405"/>
        <v>26.625</v>
      </c>
      <c r="S2593" s="9">
        <f t="shared" si="406"/>
        <v>23.675000000000001</v>
      </c>
      <c r="T2593" s="9">
        <f t="shared" si="407"/>
        <v>22.875</v>
      </c>
      <c r="U2593" s="8">
        <f t="shared" si="408"/>
        <v>23.008333333333336</v>
      </c>
      <c r="V2593" s="8">
        <f t="shared" si="409"/>
        <v>22.975000000000001</v>
      </c>
    </row>
    <row r="2594" spans="1:22" ht="13.5" x14ac:dyDescent="0.25">
      <c r="A2594" s="3">
        <f>RSI!A2594</f>
        <v>45784</v>
      </c>
      <c r="B2594" s="2">
        <f>RSI!B2594</f>
        <v>1.73</v>
      </c>
      <c r="C2594" s="2">
        <f>RSI!I2594</f>
        <v>49.318049562936935</v>
      </c>
      <c r="D2594" s="2">
        <f>MACD!E2594</f>
        <v>3.0168107121997911E-2</v>
      </c>
      <c r="E2594" s="2">
        <f>MACD!F2594</f>
        <v>1.3824418707173245E-2</v>
      </c>
      <c r="F2594" s="2">
        <f>'Moving Avg'!D2594</f>
        <v>1.73</v>
      </c>
      <c r="G2594" s="2">
        <f>'Moving Avg'!F2594</f>
        <v>1.7579999999999996</v>
      </c>
      <c r="H2594" s="2">
        <f>'Moving Avg'!G2594</f>
        <v>1.7170000000000005</v>
      </c>
      <c r="I2594" s="2">
        <f>'Moving Avg'!H2594</f>
        <v>1.64855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16.5</v>
      </c>
      <c r="Q2594" s="9">
        <f t="shared" si="404"/>
        <v>18.725000000000001</v>
      </c>
      <c r="R2594" s="9">
        <f t="shared" si="405"/>
        <v>26.625</v>
      </c>
      <c r="S2594" s="9">
        <f t="shared" si="406"/>
        <v>23.675000000000001</v>
      </c>
      <c r="T2594" s="9">
        <f t="shared" si="407"/>
        <v>22.875</v>
      </c>
      <c r="U2594" s="8">
        <f t="shared" si="408"/>
        <v>23.008333333333336</v>
      </c>
      <c r="V2594" s="8">
        <f t="shared" si="409"/>
        <v>22.975000000000001</v>
      </c>
    </row>
    <row r="2595" spans="1:22" ht="13.5" x14ac:dyDescent="0.25">
      <c r="A2595" s="3">
        <f>RSI!A2595</f>
        <v>45785</v>
      </c>
      <c r="B2595" s="2">
        <f>RSI!B2595</f>
        <v>1.72</v>
      </c>
      <c r="C2595" s="2">
        <f>RSI!I2595</f>
        <v>47.676231939452983</v>
      </c>
      <c r="D2595" s="2">
        <f>MACD!E2595</f>
        <v>4.1245940276033899E-2</v>
      </c>
      <c r="E2595" s="2">
        <f>MACD!F2595</f>
        <v>1.9308723020945377E-2</v>
      </c>
      <c r="F2595" s="2">
        <f>'Moving Avg'!D2595</f>
        <v>1.7280000000000002</v>
      </c>
      <c r="G2595" s="2">
        <f>'Moving Avg'!F2595</f>
        <v>1.7564999999999997</v>
      </c>
      <c r="H2595" s="2">
        <f>'Moving Avg'!G2595</f>
        <v>1.7194000000000003</v>
      </c>
      <c r="I2595" s="2">
        <f>'Moving Avg'!H2595</f>
        <v>1.6483000000000001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16.5</v>
      </c>
      <c r="Q2595" s="9">
        <f t="shared" si="404"/>
        <v>18.725000000000001</v>
      </c>
      <c r="R2595" s="9">
        <f t="shared" si="405"/>
        <v>26.625</v>
      </c>
      <c r="S2595" s="9">
        <f t="shared" si="406"/>
        <v>23.675000000000001</v>
      </c>
      <c r="T2595" s="9">
        <f t="shared" si="407"/>
        <v>22.875</v>
      </c>
      <c r="U2595" s="8">
        <f t="shared" si="408"/>
        <v>23.008333333333336</v>
      </c>
      <c r="V2595" s="8">
        <f t="shared" si="409"/>
        <v>22.975000000000001</v>
      </c>
    </row>
    <row r="2596" spans="1:22" ht="13.5" x14ac:dyDescent="0.25">
      <c r="A2596" s="3">
        <f>RSI!A2596</f>
        <v>45786</v>
      </c>
      <c r="B2596" s="2">
        <f>RSI!B2596</f>
        <v>1.72</v>
      </c>
      <c r="C2596" s="2">
        <f>RSI!I2596</f>
        <v>47.676231939452983</v>
      </c>
      <c r="D2596" s="2">
        <f>MACD!E2596</f>
        <v>3.8400984026050633E-2</v>
      </c>
      <c r="E2596" s="2">
        <f>MACD!F2596</f>
        <v>2.3127175221966431E-2</v>
      </c>
      <c r="F2596" s="2">
        <f>'Moving Avg'!D2596</f>
        <v>1.7259999999999998</v>
      </c>
      <c r="G2596" s="2">
        <f>'Moving Avg'!F2596</f>
        <v>1.754</v>
      </c>
      <c r="H2596" s="2">
        <f>'Moving Avg'!G2596</f>
        <v>1.7216000000000005</v>
      </c>
      <c r="I2596" s="2">
        <f>'Moving Avg'!H2596</f>
        <v>1.6480500000000005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25</v>
      </c>
      <c r="N2596" s="8">
        <f t="shared" si="401"/>
        <v>0</v>
      </c>
      <c r="O2596" s="8">
        <f t="shared" si="402"/>
        <v>50</v>
      </c>
      <c r="P2596" s="8">
        <f t="shared" si="403"/>
        <v>16.5</v>
      </c>
      <c r="Q2596" s="9">
        <f t="shared" si="404"/>
        <v>18.725000000000001</v>
      </c>
      <c r="R2596" s="9">
        <f t="shared" si="405"/>
        <v>26.625</v>
      </c>
      <c r="S2596" s="9">
        <f t="shared" si="406"/>
        <v>23.675000000000001</v>
      </c>
      <c r="T2596" s="9">
        <f t="shared" si="407"/>
        <v>22.875</v>
      </c>
      <c r="U2596" s="8">
        <f t="shared" si="408"/>
        <v>23.008333333333336</v>
      </c>
      <c r="V2596" s="8">
        <f t="shared" si="409"/>
        <v>22.975000000000001</v>
      </c>
    </row>
    <row r="2597" spans="1:22" ht="13.5" x14ac:dyDescent="0.25">
      <c r="A2597" s="3">
        <f>RSI!A2597</f>
        <v>45789</v>
      </c>
      <c r="B2597" s="2">
        <f>RSI!B2597</f>
        <v>1.72</v>
      </c>
      <c r="C2597" s="2">
        <f>RSI!I2597</f>
        <v>47.676231939452983</v>
      </c>
      <c r="D2597" s="2">
        <f>MACD!E2597</f>
        <v>2.838398429713429E-2</v>
      </c>
      <c r="E2597" s="2">
        <f>MACD!F2597</f>
        <v>2.4178537037000004E-2</v>
      </c>
      <c r="F2597" s="2">
        <f>'Moving Avg'!D2597</f>
        <v>1.7239999999999998</v>
      </c>
      <c r="G2597" s="2">
        <f>'Moving Avg'!F2597</f>
        <v>1.7509999999999999</v>
      </c>
      <c r="H2597" s="2">
        <f>'Moving Avg'!G2597</f>
        <v>1.7232000000000007</v>
      </c>
      <c r="I2597" s="2">
        <f>'Moving Avg'!H2597</f>
        <v>1.6478000000000006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0"/>
        <v>25</v>
      </c>
      <c r="N2597" s="8">
        <f t="shared" si="401"/>
        <v>0</v>
      </c>
      <c r="O2597" s="8">
        <f t="shared" si="402"/>
        <v>50</v>
      </c>
      <c r="P2597" s="8">
        <f t="shared" si="403"/>
        <v>16.5</v>
      </c>
      <c r="Q2597" s="9">
        <f t="shared" si="404"/>
        <v>18.725000000000001</v>
      </c>
      <c r="R2597" s="9">
        <f t="shared" si="405"/>
        <v>26.625</v>
      </c>
      <c r="S2597" s="9">
        <f t="shared" si="406"/>
        <v>23.675000000000001</v>
      </c>
      <c r="T2597" s="9">
        <f t="shared" si="407"/>
        <v>22.875</v>
      </c>
      <c r="U2597" s="8">
        <f t="shared" si="408"/>
        <v>23.008333333333336</v>
      </c>
      <c r="V2597" s="8">
        <f t="shared" si="409"/>
        <v>22.975000000000001</v>
      </c>
    </row>
    <row r="2598" spans="1:22" ht="13.5" x14ac:dyDescent="0.25">
      <c r="A2598" s="3">
        <f>RSI!A2598</f>
        <v>45790</v>
      </c>
      <c r="B2598" s="2">
        <f>RSI!B2598</f>
        <v>1.72</v>
      </c>
      <c r="C2598" s="2">
        <f>RSI!I2598</f>
        <v>47.676231939452983</v>
      </c>
      <c r="D2598" s="2">
        <f>MACD!E2598</f>
        <v>2.6138369303856379E-2</v>
      </c>
      <c r="E2598" s="2">
        <f>MACD!F2598</f>
        <v>2.4570503490371279E-2</v>
      </c>
      <c r="F2598" s="2">
        <f>'Moving Avg'!D2598</f>
        <v>1.722</v>
      </c>
      <c r="G2598" s="2">
        <f>'Moving Avg'!F2598</f>
        <v>1.7464999999999999</v>
      </c>
      <c r="H2598" s="2">
        <f>'Moving Avg'!G2598</f>
        <v>1.7244000000000006</v>
      </c>
      <c r="I2598" s="2">
        <f>'Moving Avg'!H2598</f>
        <v>1.6475500000000007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50</v>
      </c>
      <c r="P2598" s="8">
        <f t="shared" si="403"/>
        <v>16.5</v>
      </c>
      <c r="Q2598" s="9">
        <f t="shared" si="404"/>
        <v>18.725000000000001</v>
      </c>
      <c r="R2598" s="9">
        <f t="shared" si="405"/>
        <v>26.625</v>
      </c>
      <c r="S2598" s="9">
        <f t="shared" si="406"/>
        <v>23.675000000000001</v>
      </c>
      <c r="T2598" s="9">
        <f t="shared" si="407"/>
        <v>22.875</v>
      </c>
      <c r="U2598" s="8">
        <f t="shared" si="408"/>
        <v>23.008333333333336</v>
      </c>
      <c r="V2598" s="8">
        <f t="shared" si="409"/>
        <v>22.975000000000001</v>
      </c>
    </row>
    <row r="2599" spans="1:22" ht="13.5" x14ac:dyDescent="0.25">
      <c r="A2599" s="3">
        <f>RSI!A2599</f>
        <v>45791</v>
      </c>
      <c r="B2599" s="2">
        <f>RSI!B2599</f>
        <v>1.72</v>
      </c>
      <c r="C2599" s="2">
        <f>RSI!I2599</f>
        <v>47.676231939452983</v>
      </c>
      <c r="D2599" s="2">
        <f>MACD!E2599</f>
        <v>2.4309031411073212E-2</v>
      </c>
      <c r="E2599" s="2">
        <f>MACD!F2599</f>
        <v>2.4518209074511667E-2</v>
      </c>
      <c r="F2599" s="2">
        <f>'Moving Avg'!D2599</f>
        <v>1.72</v>
      </c>
      <c r="G2599" s="2">
        <f>'Moving Avg'!F2599</f>
        <v>1.7434999999999998</v>
      </c>
      <c r="H2599" s="2">
        <f>'Moving Avg'!G2599</f>
        <v>1.7244000000000002</v>
      </c>
      <c r="I2599" s="2">
        <f>'Moving Avg'!H2599</f>
        <v>1.6473000000000013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45</v>
      </c>
      <c r="O2599" s="8">
        <f t="shared" si="402"/>
        <v>50</v>
      </c>
      <c r="P2599" s="8">
        <f t="shared" si="403"/>
        <v>16.5</v>
      </c>
      <c r="Q2599" s="9">
        <f t="shared" si="404"/>
        <v>34.475000000000001</v>
      </c>
      <c r="R2599" s="9">
        <f t="shared" si="405"/>
        <v>35.625</v>
      </c>
      <c r="S2599" s="9">
        <f t="shared" si="406"/>
        <v>30.425000000000001</v>
      </c>
      <c r="T2599" s="9">
        <f t="shared" si="407"/>
        <v>34.125</v>
      </c>
      <c r="U2599" s="8">
        <f t="shared" si="408"/>
        <v>33.508333333333333</v>
      </c>
      <c r="V2599" s="8">
        <f t="shared" si="409"/>
        <v>33.662499999999994</v>
      </c>
    </row>
    <row r="2600" spans="1:22" ht="13.5" x14ac:dyDescent="0.25">
      <c r="A2600" s="3">
        <f>RSI!A2600</f>
        <v>45792</v>
      </c>
      <c r="B2600" s="2">
        <f>RSI!B2600</f>
        <v>1.72</v>
      </c>
      <c r="C2600" s="2">
        <f>RSI!I2600</f>
        <v>47.676231939452983</v>
      </c>
      <c r="D2600" s="2">
        <f>MACD!E2600</f>
        <v>2.1288222162755277E-2</v>
      </c>
      <c r="E2600" s="2">
        <f>MACD!F2600</f>
        <v>2.3872211692160389E-2</v>
      </c>
      <c r="F2600" s="2">
        <f>'Moving Avg'!D2600</f>
        <v>1.72</v>
      </c>
      <c r="G2600" s="2">
        <f>'Moving Avg'!F2600</f>
        <v>1.7395</v>
      </c>
      <c r="H2600" s="2">
        <f>'Moving Avg'!G2600</f>
        <v>1.7240000000000004</v>
      </c>
      <c r="I2600" s="2">
        <f>'Moving Avg'!H2600</f>
        <v>1.6470500000000015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25</v>
      </c>
      <c r="N2600" s="8">
        <f t="shared" si="401"/>
        <v>45</v>
      </c>
      <c r="O2600" s="8">
        <f t="shared" si="402"/>
        <v>50</v>
      </c>
      <c r="P2600" s="8">
        <f t="shared" si="403"/>
        <v>33</v>
      </c>
      <c r="Q2600" s="9">
        <f t="shared" si="404"/>
        <v>36.950000000000003</v>
      </c>
      <c r="R2600" s="9">
        <f t="shared" si="405"/>
        <v>39.75</v>
      </c>
      <c r="S2600" s="9">
        <f t="shared" si="406"/>
        <v>37.85</v>
      </c>
      <c r="T2600" s="9">
        <f t="shared" si="407"/>
        <v>38.25</v>
      </c>
      <c r="U2600" s="8">
        <f t="shared" si="408"/>
        <v>38.183333333333337</v>
      </c>
      <c r="V2600" s="8">
        <f t="shared" si="409"/>
        <v>38.200000000000003</v>
      </c>
    </row>
    <row r="2601" spans="1:22" ht="13.5" x14ac:dyDescent="0.25">
      <c r="A2601" s="3">
        <f>RSI!A2601</f>
        <v>45793</v>
      </c>
      <c r="B2601" s="2">
        <f>RSI!B2601</f>
        <v>1.74</v>
      </c>
      <c r="C2601" s="2">
        <f>RSI!I2601</f>
        <v>52.599361941129509</v>
      </c>
      <c r="D2601" s="2">
        <f>MACD!E2601</f>
        <v>1.7311369080309502E-2</v>
      </c>
      <c r="E2601" s="2">
        <f>MACD!F2601</f>
        <v>2.2560043169790212E-2</v>
      </c>
      <c r="F2601" s="2">
        <f>'Moving Avg'!D2601</f>
        <v>1.7239999999999998</v>
      </c>
      <c r="G2601" s="2">
        <f>'Moving Avg'!F2601</f>
        <v>1.7395</v>
      </c>
      <c r="H2601" s="2">
        <f>'Moving Avg'!G2601</f>
        <v>1.7238000000000002</v>
      </c>
      <c r="I2601" s="2">
        <f>'Moving Avg'!H2601</f>
        <v>1.6469000000000016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  <c r="M2601" s="8">
        <f t="shared" si="400"/>
        <v>25</v>
      </c>
      <c r="N2601" s="8">
        <f t="shared" si="401"/>
        <v>45</v>
      </c>
      <c r="O2601" s="8">
        <f t="shared" si="402"/>
        <v>50</v>
      </c>
      <c r="P2601" s="8">
        <f t="shared" si="403"/>
        <v>83.5</v>
      </c>
      <c r="Q2601" s="9">
        <f t="shared" si="404"/>
        <v>44.524999999999999</v>
      </c>
      <c r="R2601" s="9">
        <f t="shared" si="405"/>
        <v>52.375</v>
      </c>
      <c r="S2601" s="9">
        <f t="shared" si="406"/>
        <v>60.575000000000003</v>
      </c>
      <c r="T2601" s="9">
        <f t="shared" si="407"/>
        <v>50.875</v>
      </c>
      <c r="U2601" s="8">
        <f t="shared" si="408"/>
        <v>52.491666666666674</v>
      </c>
      <c r="V2601" s="8">
        <f t="shared" si="409"/>
        <v>52.087500000000006</v>
      </c>
    </row>
    <row r="2602" spans="1:22" ht="13.5" x14ac:dyDescent="0.25">
      <c r="A2602" s="3">
        <f>RSI!A2602</f>
        <v>45796</v>
      </c>
      <c r="B2602" s="2">
        <f>RSI!B2602</f>
        <v>1.73</v>
      </c>
      <c r="C2602" s="2">
        <f>RSI!I2602</f>
        <v>50.062985420017476</v>
      </c>
      <c r="D2602" s="2">
        <f>MACD!E2602</f>
        <v>1.4625101063233004E-2</v>
      </c>
      <c r="E2602" s="2">
        <f>MACD!F2602</f>
        <v>2.0973054748478773E-2</v>
      </c>
      <c r="F2602" s="2">
        <f>'Moving Avg'!D2602</f>
        <v>1.7260000000000002</v>
      </c>
      <c r="G2602" s="2">
        <f>'Moving Avg'!F2602</f>
        <v>1.7384999999999995</v>
      </c>
      <c r="H2602" s="2">
        <f>'Moving Avg'!G2602</f>
        <v>1.7232000000000005</v>
      </c>
      <c r="I2602" s="2">
        <f>'Moving Avg'!H2602</f>
        <v>1.6467000000000016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45</v>
      </c>
      <c r="O2602" s="8">
        <f t="shared" si="402"/>
        <v>50</v>
      </c>
      <c r="P2602" s="8">
        <f t="shared" si="403"/>
        <v>83.5</v>
      </c>
      <c r="Q2602" s="9">
        <f t="shared" si="404"/>
        <v>44.524999999999999</v>
      </c>
      <c r="R2602" s="9">
        <f t="shared" si="405"/>
        <v>52.375</v>
      </c>
      <c r="S2602" s="9">
        <f t="shared" si="406"/>
        <v>60.575000000000003</v>
      </c>
      <c r="T2602" s="9">
        <f t="shared" si="407"/>
        <v>50.875</v>
      </c>
      <c r="U2602" s="8">
        <f t="shared" si="408"/>
        <v>52.491666666666674</v>
      </c>
      <c r="V2602" s="8">
        <f t="shared" si="409"/>
        <v>52.087500000000006</v>
      </c>
    </row>
    <row r="2603" spans="1:22" ht="13.5" x14ac:dyDescent="0.25">
      <c r="A2603" s="3">
        <f>RSI!A2603</f>
        <v>45797</v>
      </c>
      <c r="B2603" s="2">
        <f>RSI!B2603</f>
        <v>1.74</v>
      </c>
      <c r="C2603" s="2">
        <f>RSI!I2603</f>
        <v>52.528194082690241</v>
      </c>
      <c r="D2603" s="2">
        <f>MACD!E2603</f>
        <v>1.1613066564802876E-2</v>
      </c>
      <c r="E2603" s="2">
        <f>MACD!F2603</f>
        <v>1.9101057111743595E-2</v>
      </c>
      <c r="F2603" s="2">
        <f>'Moving Avg'!D2603</f>
        <v>1.73</v>
      </c>
      <c r="G2603" s="2">
        <f>'Moving Avg'!F2603</f>
        <v>1.7379999999999995</v>
      </c>
      <c r="H2603" s="2">
        <f>'Moving Avg'!G2603</f>
        <v>1.7226000000000001</v>
      </c>
      <c r="I2603" s="2">
        <f>'Moving Avg'!H2603</f>
        <v>1.6469000000000016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  <c r="M2603" s="8">
        <f t="shared" si="400"/>
        <v>25</v>
      </c>
      <c r="N2603" s="8">
        <f t="shared" si="401"/>
        <v>45</v>
      </c>
      <c r="O2603" s="8">
        <f t="shared" si="402"/>
        <v>50</v>
      </c>
      <c r="P2603" s="8">
        <f t="shared" si="403"/>
        <v>83.5</v>
      </c>
      <c r="Q2603" s="9">
        <f t="shared" si="404"/>
        <v>44.524999999999999</v>
      </c>
      <c r="R2603" s="9">
        <f t="shared" si="405"/>
        <v>52.375</v>
      </c>
      <c r="S2603" s="9">
        <f t="shared" si="406"/>
        <v>60.575000000000003</v>
      </c>
      <c r="T2603" s="9">
        <f t="shared" si="407"/>
        <v>50.875</v>
      </c>
      <c r="U2603" s="8">
        <f t="shared" si="408"/>
        <v>52.491666666666674</v>
      </c>
      <c r="V2603" s="8">
        <f t="shared" si="409"/>
        <v>52.087500000000006</v>
      </c>
    </row>
    <row r="2604" spans="1:22" ht="13.5" x14ac:dyDescent="0.25">
      <c r="A2604" s="3">
        <f>RSI!A2604</f>
        <v>45798</v>
      </c>
      <c r="B2604" s="2">
        <f>RSI!B2604</f>
        <v>1.67</v>
      </c>
      <c r="C2604" s="2">
        <f>RSI!I2604</f>
        <v>38.281770597344099</v>
      </c>
      <c r="D2604" s="2">
        <f>MACD!E2604</f>
        <v>1.4192092908599463E-2</v>
      </c>
      <c r="E2604" s="2">
        <f>MACD!F2604</f>
        <v>1.8119264271114769E-2</v>
      </c>
      <c r="F2604" s="2">
        <f>'Moving Avg'!D2604</f>
        <v>1.72</v>
      </c>
      <c r="G2604" s="2">
        <f>'Moving Avg'!F2604</f>
        <v>1.7304999999999997</v>
      </c>
      <c r="H2604" s="2">
        <f>'Moving Avg'!G2604</f>
        <v>1.7206000000000001</v>
      </c>
      <c r="I2604" s="2">
        <f>'Moving Avg'!H2604</f>
        <v>1.6467500000000017</v>
      </c>
      <c r="J2604" s="6" t="str">
        <f>OBV!F2604</f>
        <v>BEARISH</v>
      </c>
      <c r="K2604" s="6" t="str">
        <f>OBV!G2604</f>
        <v>STRONG</v>
      </c>
      <c r="L2604" s="6" t="str">
        <f>OBV!H2604</f>
        <v>CONFIRMED BEARISH</v>
      </c>
      <c r="M2604" s="8">
        <f t="shared" si="400"/>
        <v>25</v>
      </c>
      <c r="N2604" s="8">
        <f t="shared" si="401"/>
        <v>45</v>
      </c>
      <c r="O2604" s="8">
        <f t="shared" si="402"/>
        <v>50</v>
      </c>
      <c r="P2604" s="8">
        <f t="shared" si="403"/>
        <v>33</v>
      </c>
      <c r="Q2604" s="9">
        <f t="shared" si="404"/>
        <v>36.950000000000003</v>
      </c>
      <c r="R2604" s="9">
        <f t="shared" si="405"/>
        <v>39.75</v>
      </c>
      <c r="S2604" s="9">
        <f t="shared" si="406"/>
        <v>37.85</v>
      </c>
      <c r="T2604" s="9">
        <f t="shared" si="407"/>
        <v>38.25</v>
      </c>
      <c r="U2604" s="8">
        <f t="shared" si="408"/>
        <v>38.183333333333337</v>
      </c>
      <c r="V2604" s="8">
        <f t="shared" si="409"/>
        <v>38.200000000000003</v>
      </c>
    </row>
    <row r="2605" spans="1:22" ht="13.5" x14ac:dyDescent="0.25">
      <c r="A2605" s="3">
        <f>RSI!A2605</f>
        <v>45799</v>
      </c>
      <c r="B2605" s="2">
        <f>RSI!B2605</f>
        <v>1.72</v>
      </c>
      <c r="C2605" s="2">
        <f>RSI!I2605</f>
        <v>48.93524527267202</v>
      </c>
      <c r="D2605" s="2">
        <f>MACD!E2605</f>
        <v>1.1492559782985801E-2</v>
      </c>
      <c r="E2605" s="2">
        <f>MACD!F2605</f>
        <v>1.6793923373488975E-2</v>
      </c>
      <c r="F2605" s="2">
        <f>'Moving Avg'!D2605</f>
        <v>1.72</v>
      </c>
      <c r="G2605" s="2">
        <f>'Moving Avg'!F2605</f>
        <v>1.7249999999999996</v>
      </c>
      <c r="H2605" s="2">
        <f>'Moving Avg'!G2605</f>
        <v>1.7195999999999998</v>
      </c>
      <c r="I2605" s="2">
        <f>'Moving Avg'!H2605</f>
        <v>1.6468500000000024</v>
      </c>
      <c r="J2605" s="6" t="str">
        <f>OBV!F2605</f>
        <v>BEARISH</v>
      </c>
      <c r="K2605" s="6" t="str">
        <f>OBV!G2605</f>
        <v>STRONG</v>
      </c>
      <c r="L2605" s="6" t="str">
        <f>OBV!H2605</f>
        <v>NEUTRAL</v>
      </c>
      <c r="M2605" s="8">
        <f t="shared" si="400"/>
        <v>25</v>
      </c>
      <c r="N2605" s="8">
        <f t="shared" si="401"/>
        <v>45</v>
      </c>
      <c r="O2605" s="8">
        <f t="shared" si="402"/>
        <v>50</v>
      </c>
      <c r="P2605" s="8">
        <f t="shared" si="403"/>
        <v>33</v>
      </c>
      <c r="Q2605" s="9">
        <f t="shared" si="404"/>
        <v>36.950000000000003</v>
      </c>
      <c r="R2605" s="9">
        <f t="shared" si="405"/>
        <v>39.75</v>
      </c>
      <c r="S2605" s="9">
        <f t="shared" si="406"/>
        <v>37.85</v>
      </c>
      <c r="T2605" s="9">
        <f t="shared" si="407"/>
        <v>38.25</v>
      </c>
      <c r="U2605" s="8">
        <f t="shared" si="408"/>
        <v>38.183333333333337</v>
      </c>
      <c r="V2605" s="8">
        <f t="shared" si="409"/>
        <v>38.200000000000003</v>
      </c>
    </row>
    <row r="2606" spans="1:22" ht="13.5" x14ac:dyDescent="0.25">
      <c r="A2606" s="3">
        <f>RSI!A2606</f>
        <v>45800</v>
      </c>
      <c r="B2606" s="2">
        <f>RSI!B2606</f>
        <v>1.79</v>
      </c>
      <c r="C2606" s="2">
        <f>RSI!I2606</f>
        <v>59.480452628437639</v>
      </c>
      <c r="D2606" s="2">
        <f>MACD!E2606</f>
        <v>4.0613864249354759E-3</v>
      </c>
      <c r="E2606" s="2">
        <f>MACD!F2606</f>
        <v>1.4247415983778275E-2</v>
      </c>
      <c r="F2606" s="2">
        <f>'Moving Avg'!D2606</f>
        <v>1.7299999999999998</v>
      </c>
      <c r="G2606" s="2">
        <f>'Moving Avg'!F2606</f>
        <v>1.7269999999999996</v>
      </c>
      <c r="H2606" s="2">
        <f>'Moving Avg'!G2606</f>
        <v>1.7199999999999998</v>
      </c>
      <c r="I2606" s="2">
        <f>'Moving Avg'!H2606</f>
        <v>1.6473000000000022</v>
      </c>
      <c r="J2606" s="6" t="str">
        <f>OBV!F2606</f>
        <v>BEARISH</v>
      </c>
      <c r="K2606" s="6" t="str">
        <f>OBV!G2606</f>
        <v>STRONG</v>
      </c>
      <c r="L2606" s="6" t="str">
        <f>OBV!H2606</f>
        <v>BEARISH DIVERGENCE</v>
      </c>
      <c r="M2606" s="8">
        <f t="shared" si="400"/>
        <v>25</v>
      </c>
      <c r="N2606" s="8">
        <f t="shared" si="401"/>
        <v>45</v>
      </c>
      <c r="O2606" s="8">
        <f t="shared" si="402"/>
        <v>50</v>
      </c>
      <c r="P2606" s="8">
        <f t="shared" si="403"/>
        <v>33</v>
      </c>
      <c r="Q2606" s="9">
        <f t="shared" si="404"/>
        <v>36.950000000000003</v>
      </c>
      <c r="R2606" s="9">
        <f t="shared" si="405"/>
        <v>39.75</v>
      </c>
      <c r="S2606" s="9">
        <f t="shared" si="406"/>
        <v>37.85</v>
      </c>
      <c r="T2606" s="9">
        <f t="shared" si="407"/>
        <v>38.25</v>
      </c>
      <c r="U2606" s="8">
        <f t="shared" si="408"/>
        <v>38.183333333333337</v>
      </c>
      <c r="V2606" s="8">
        <f t="shared" si="409"/>
        <v>38.200000000000003</v>
      </c>
    </row>
    <row r="2607" spans="1:22" ht="13.5" x14ac:dyDescent="0.25">
      <c r="A2607" s="3">
        <f>RSI!A2607</f>
        <v>45803</v>
      </c>
      <c r="B2607" s="2">
        <f>RSI!B2607</f>
        <v>1.84</v>
      </c>
      <c r="C2607" s="2">
        <f>RSI!I2607</f>
        <v>65.03472827418409</v>
      </c>
      <c r="D2607" s="2">
        <f>MACD!E2607</f>
        <v>-6.3084660513141877E-3</v>
      </c>
      <c r="E2607" s="2">
        <f>MACD!F2607</f>
        <v>1.0136239576759782E-2</v>
      </c>
      <c r="F2607" s="2">
        <f>'Moving Avg'!D2607</f>
        <v>1.752</v>
      </c>
      <c r="G2607" s="2">
        <f>'Moving Avg'!F2607</f>
        <v>1.734</v>
      </c>
      <c r="H2607" s="2">
        <f>'Moving Avg'!G2607</f>
        <v>1.7227999999999997</v>
      </c>
      <c r="I2607" s="2">
        <f>'Moving Avg'!H2607</f>
        <v>1.6477000000000022</v>
      </c>
      <c r="J2607" s="6" t="str">
        <f>OBV!F2607</f>
        <v>BEARISH</v>
      </c>
      <c r="K2607" s="6" t="str">
        <f>OBV!G2607</f>
        <v>STRONG</v>
      </c>
      <c r="L2607" s="6" t="str">
        <f>OBV!H2607</f>
        <v>BEARISH DIVERGENCE</v>
      </c>
      <c r="M2607" s="8">
        <f t="shared" si="400"/>
        <v>25</v>
      </c>
      <c r="N2607" s="8">
        <f t="shared" si="401"/>
        <v>45</v>
      </c>
      <c r="O2607" s="8">
        <f t="shared" si="402"/>
        <v>50</v>
      </c>
      <c r="P2607" s="8">
        <f t="shared" si="403"/>
        <v>33</v>
      </c>
      <c r="Q2607" s="9">
        <f t="shared" si="404"/>
        <v>36.950000000000003</v>
      </c>
      <c r="R2607" s="9">
        <f t="shared" si="405"/>
        <v>39.75</v>
      </c>
      <c r="S2607" s="9">
        <f t="shared" si="406"/>
        <v>37.85</v>
      </c>
      <c r="T2607" s="9">
        <f t="shared" si="407"/>
        <v>38.25</v>
      </c>
      <c r="U2607" s="8">
        <f t="shared" si="408"/>
        <v>38.183333333333337</v>
      </c>
      <c r="V2607" s="8">
        <f t="shared" si="409"/>
        <v>38.200000000000003</v>
      </c>
    </row>
    <row r="2608" spans="1:22" ht="13.5" x14ac:dyDescent="0.25">
      <c r="A2608" s="3">
        <f>RSI!A2608</f>
        <v>45804</v>
      </c>
      <c r="B2608" s="2">
        <f>RSI!B2608</f>
        <v>1.76</v>
      </c>
      <c r="C2608" s="2">
        <f>RSI!I2608</f>
        <v>52.608867978848181</v>
      </c>
      <c r="D2608" s="2">
        <f>MACD!E2608</f>
        <v>-9.8026984352554969E-3</v>
      </c>
      <c r="E2608" s="2">
        <f>MACD!F2608</f>
        <v>6.1484519743567265E-3</v>
      </c>
      <c r="F2608" s="2">
        <f>'Moving Avg'!D2608</f>
        <v>1.7559999999999998</v>
      </c>
      <c r="G2608" s="2">
        <f>'Moving Avg'!F2608</f>
        <v>1.7349999999999999</v>
      </c>
      <c r="H2608" s="2">
        <f>'Moving Avg'!G2608</f>
        <v>1.7251999999999998</v>
      </c>
      <c r="I2608" s="2">
        <f>'Moving Avg'!H2608</f>
        <v>1.6477000000000022</v>
      </c>
      <c r="J2608" s="6" t="str">
        <f>OBV!F2608</f>
        <v>BEARISH</v>
      </c>
      <c r="K2608" s="6" t="str">
        <f>OBV!G2608</f>
        <v>STRONG</v>
      </c>
      <c r="L2608" s="6" t="str">
        <f>OBV!H2608</f>
        <v>BEARISH DIVERGENCE</v>
      </c>
      <c r="M2608" s="8">
        <f t="shared" si="400"/>
        <v>25</v>
      </c>
      <c r="N2608" s="8">
        <f t="shared" si="401"/>
        <v>45</v>
      </c>
      <c r="O2608" s="8">
        <f t="shared" si="402"/>
        <v>50</v>
      </c>
      <c r="P2608" s="8">
        <f t="shared" si="403"/>
        <v>33</v>
      </c>
      <c r="Q2608" s="9">
        <f t="shared" si="404"/>
        <v>36.950000000000003</v>
      </c>
      <c r="R2608" s="9">
        <f t="shared" si="405"/>
        <v>39.75</v>
      </c>
      <c r="S2608" s="9">
        <f t="shared" si="406"/>
        <v>37.85</v>
      </c>
      <c r="T2608" s="9">
        <f t="shared" si="407"/>
        <v>38.25</v>
      </c>
      <c r="U2608" s="8">
        <f t="shared" si="408"/>
        <v>38.183333333333337</v>
      </c>
      <c r="V2608" s="8">
        <f t="shared" si="409"/>
        <v>38.200000000000003</v>
      </c>
    </row>
    <row r="2609" spans="1:22" ht="13.5" x14ac:dyDescent="0.25">
      <c r="A2609" s="3">
        <f>RSI!A2609</f>
        <v>45805</v>
      </c>
      <c r="B2609" s="2">
        <f>RSI!B2609</f>
        <v>1.78</v>
      </c>
      <c r="C2609" s="2">
        <f>RSI!I2609</f>
        <v>54.927427119586184</v>
      </c>
      <c r="D2609" s="2">
        <f>MACD!E2609</f>
        <v>-1.43659551641524E-2</v>
      </c>
      <c r="E2609" s="2">
        <f>MACD!F2609</f>
        <v>2.0455705466549011E-3</v>
      </c>
      <c r="F2609" s="2">
        <f>'Moving Avg'!D2609</f>
        <v>1.7779999999999998</v>
      </c>
      <c r="G2609" s="2">
        <f>'Moving Avg'!F2609</f>
        <v>1.7370000000000001</v>
      </c>
      <c r="H2609" s="2">
        <f>'Moving Avg'!G2609</f>
        <v>1.7279999999999998</v>
      </c>
      <c r="I2609" s="2">
        <f>'Moving Avg'!H2609</f>
        <v>1.6478000000000017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  <c r="M2609" s="8">
        <f t="shared" si="400"/>
        <v>25</v>
      </c>
      <c r="N2609" s="8">
        <f t="shared" si="401"/>
        <v>45</v>
      </c>
      <c r="O2609" s="8">
        <f t="shared" si="402"/>
        <v>50</v>
      </c>
      <c r="P2609" s="8">
        <f t="shared" si="403"/>
        <v>16.5</v>
      </c>
      <c r="Q2609" s="9">
        <f t="shared" si="404"/>
        <v>34.475000000000001</v>
      </c>
      <c r="R2609" s="9">
        <f t="shared" si="405"/>
        <v>35.625</v>
      </c>
      <c r="S2609" s="9">
        <f t="shared" si="406"/>
        <v>30.425000000000001</v>
      </c>
      <c r="T2609" s="9">
        <f t="shared" si="407"/>
        <v>34.125</v>
      </c>
      <c r="U2609" s="8">
        <f t="shared" si="408"/>
        <v>33.508333333333333</v>
      </c>
      <c r="V2609" s="8">
        <f t="shared" si="409"/>
        <v>33.662499999999994</v>
      </c>
    </row>
    <row r="2610" spans="1:22" ht="13.5" x14ac:dyDescent="0.25">
      <c r="A2610" s="3">
        <f>RSI!A2610</f>
        <v>45806</v>
      </c>
      <c r="B2610" s="2">
        <f>RSI!B2610</f>
        <v>1.78</v>
      </c>
      <c r="C2610" s="2">
        <f>RSI!I2610</f>
        <v>54.927427119586184</v>
      </c>
      <c r="D2610" s="2">
        <f>MACD!E2610</f>
        <v>-1.846120240002147E-2</v>
      </c>
      <c r="E2610" s="2">
        <f>MACD!F2610</f>
        <v>-2.0557840426803737E-3</v>
      </c>
      <c r="F2610" s="2">
        <f>'Moving Avg'!D2610</f>
        <v>1.7899999999999998</v>
      </c>
      <c r="G2610" s="2">
        <f>'Moving Avg'!F2610</f>
        <v>1.7395</v>
      </c>
      <c r="H2610" s="2">
        <f>'Moving Avg'!G2610</f>
        <v>1.7316</v>
      </c>
      <c r="I2610" s="2">
        <f>'Moving Avg'!H2610</f>
        <v>1.6479000000000017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  <c r="M2610" s="8">
        <f t="shared" si="400"/>
        <v>25</v>
      </c>
      <c r="N2610" s="8">
        <f t="shared" si="401"/>
        <v>45</v>
      </c>
      <c r="O2610" s="8">
        <f t="shared" si="402"/>
        <v>50</v>
      </c>
      <c r="P2610" s="8">
        <f t="shared" si="403"/>
        <v>16.5</v>
      </c>
      <c r="Q2610" s="9">
        <f t="shared" si="404"/>
        <v>34.475000000000001</v>
      </c>
      <c r="R2610" s="9">
        <f t="shared" si="405"/>
        <v>35.625</v>
      </c>
      <c r="S2610" s="9">
        <f t="shared" si="406"/>
        <v>30.425000000000001</v>
      </c>
      <c r="T2610" s="9">
        <f t="shared" si="407"/>
        <v>34.125</v>
      </c>
      <c r="U2610" s="8">
        <f t="shared" si="408"/>
        <v>33.508333333333333</v>
      </c>
      <c r="V2610" s="8">
        <f t="shared" si="409"/>
        <v>33.662499999999994</v>
      </c>
    </row>
    <row r="2611" spans="1:22" ht="13.5" x14ac:dyDescent="0.25">
      <c r="A2611" s="3">
        <f>RSI!A2611</f>
        <v>45807</v>
      </c>
      <c r="B2611" s="2">
        <f>RSI!B2611</f>
        <v>1.78</v>
      </c>
      <c r="C2611" s="2">
        <f>RSI!I2611</f>
        <v>54.927427119586184</v>
      </c>
      <c r="D2611" s="2">
        <f>MACD!E2611</f>
        <v>-1.9066182970574053E-2</v>
      </c>
      <c r="E2611" s="2">
        <f>MACD!F2611</f>
        <v>-5.4578638282591092E-3</v>
      </c>
      <c r="F2611" s="2">
        <f>'Moving Avg'!D2611</f>
        <v>1.7879999999999998</v>
      </c>
      <c r="G2611" s="2">
        <f>'Moving Avg'!F2611</f>
        <v>1.7420000000000002</v>
      </c>
      <c r="H2611" s="2">
        <f>'Moving Avg'!G2611</f>
        <v>1.736</v>
      </c>
      <c r="I2611" s="2">
        <f>'Moving Avg'!H2611</f>
        <v>1.6483500000000013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45</v>
      </c>
      <c r="O2611" s="8">
        <f t="shared" si="402"/>
        <v>50</v>
      </c>
      <c r="P2611" s="8">
        <f t="shared" si="403"/>
        <v>16.5</v>
      </c>
      <c r="Q2611" s="9">
        <f t="shared" si="404"/>
        <v>34.475000000000001</v>
      </c>
      <c r="R2611" s="9">
        <f t="shared" si="405"/>
        <v>35.625</v>
      </c>
      <c r="S2611" s="9">
        <f t="shared" si="406"/>
        <v>30.425000000000001</v>
      </c>
      <c r="T2611" s="9">
        <f t="shared" si="407"/>
        <v>34.125</v>
      </c>
      <c r="U2611" s="8">
        <f t="shared" si="408"/>
        <v>33.508333333333333</v>
      </c>
      <c r="V2611" s="8">
        <f t="shared" si="409"/>
        <v>33.662499999999994</v>
      </c>
    </row>
    <row r="2612" spans="1:22" ht="13.5" x14ac:dyDescent="0.25">
      <c r="A2612" s="3">
        <f>RSI!A2612</f>
        <v>45810</v>
      </c>
      <c r="B2612" s="2">
        <f>RSI!B2612</f>
        <v>1.78</v>
      </c>
      <c r="C2612" s="2">
        <f>RSI!I2612</f>
        <v>54.927427119586184</v>
      </c>
      <c r="D2612" s="2">
        <f>MACD!E2612</f>
        <v>-2.1317194152966179E-2</v>
      </c>
      <c r="E2612" s="2">
        <f>MACD!F2612</f>
        <v>-8.6297298932005231E-3</v>
      </c>
      <c r="F2612" s="2">
        <f>'Moving Avg'!D2612</f>
        <v>1.7760000000000002</v>
      </c>
      <c r="G2612" s="2">
        <f>'Moving Avg'!F2612</f>
        <v>1.7444999999999999</v>
      </c>
      <c r="H2612" s="2">
        <f>'Moving Avg'!G2612</f>
        <v>1.7403999999999999</v>
      </c>
      <c r="I2612" s="2">
        <f>'Moving Avg'!H2612</f>
        <v>1.6485000000000012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25</v>
      </c>
      <c r="N2612" s="8">
        <f t="shared" si="401"/>
        <v>45</v>
      </c>
      <c r="O2612" s="8">
        <f t="shared" si="402"/>
        <v>50</v>
      </c>
      <c r="P2612" s="8">
        <f t="shared" si="403"/>
        <v>16.5</v>
      </c>
      <c r="Q2612" s="9">
        <f t="shared" si="404"/>
        <v>34.475000000000001</v>
      </c>
      <c r="R2612" s="9">
        <f t="shared" si="405"/>
        <v>35.625</v>
      </c>
      <c r="S2612" s="9">
        <f t="shared" si="406"/>
        <v>30.425000000000001</v>
      </c>
      <c r="T2612" s="9">
        <f t="shared" si="407"/>
        <v>34.125</v>
      </c>
      <c r="U2612" s="8">
        <f t="shared" si="408"/>
        <v>33.508333333333333</v>
      </c>
      <c r="V2612" s="8">
        <f t="shared" si="409"/>
        <v>33.662499999999994</v>
      </c>
    </row>
    <row r="2613" spans="1:22" ht="13.5" x14ac:dyDescent="0.25">
      <c r="A2613" s="3">
        <f>RSI!A2613</f>
        <v>45811</v>
      </c>
      <c r="B2613" s="2">
        <f>RSI!B2613</f>
        <v>1.85</v>
      </c>
      <c r="C2613" s="2">
        <f>RSI!I2613</f>
        <v>63.36510314956918</v>
      </c>
      <c r="D2613" s="2">
        <f>MACD!E2613</f>
        <v>-2.7054400131729661E-2</v>
      </c>
      <c r="E2613" s="2">
        <f>MACD!F2613</f>
        <v>-1.2314663940906351E-2</v>
      </c>
      <c r="F2613" s="2">
        <f>'Moving Avg'!D2613</f>
        <v>1.794</v>
      </c>
      <c r="G2613" s="2">
        <f>'Moving Avg'!F2613</f>
        <v>1.7505000000000002</v>
      </c>
      <c r="H2613" s="2">
        <f>'Moving Avg'!G2613</f>
        <v>1.7447999999999999</v>
      </c>
      <c r="I2613" s="2">
        <f>'Moving Avg'!H2613</f>
        <v>1.6490000000000011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  <c r="M2613" s="8">
        <f t="shared" si="400"/>
        <v>25</v>
      </c>
      <c r="N2613" s="8">
        <f t="shared" si="401"/>
        <v>45</v>
      </c>
      <c r="O2613" s="8">
        <f t="shared" si="402"/>
        <v>50</v>
      </c>
      <c r="P2613" s="8">
        <f t="shared" si="403"/>
        <v>83.5</v>
      </c>
      <c r="Q2613" s="9">
        <f t="shared" si="404"/>
        <v>44.524999999999999</v>
      </c>
      <c r="R2613" s="9">
        <f t="shared" si="405"/>
        <v>52.375</v>
      </c>
      <c r="S2613" s="9">
        <f t="shared" si="406"/>
        <v>60.575000000000003</v>
      </c>
      <c r="T2613" s="9">
        <f t="shared" si="407"/>
        <v>50.875</v>
      </c>
      <c r="U2613" s="8">
        <f t="shared" si="408"/>
        <v>52.491666666666674</v>
      </c>
      <c r="V2613" s="8">
        <f t="shared" si="409"/>
        <v>52.087500000000006</v>
      </c>
    </row>
    <row r="2614" spans="1:22" ht="13.5" x14ac:dyDescent="0.25">
      <c r="A2614" s="3">
        <f>RSI!A2614</f>
        <v>45812</v>
      </c>
      <c r="B2614" s="2">
        <f>RSI!B2614</f>
        <v>1.77</v>
      </c>
      <c r="C2614" s="2">
        <f>RSI!I2614</f>
        <v>51.499492881826718</v>
      </c>
      <c r="D2614" s="2">
        <f>MACD!E2614</f>
        <v>-3.7337915925555798E-2</v>
      </c>
      <c r="E2614" s="2">
        <f>MACD!F2614</f>
        <v>-1.731931433783624E-2</v>
      </c>
      <c r="F2614" s="2">
        <f>'Moving Avg'!D2614</f>
        <v>1.7919999999999998</v>
      </c>
      <c r="G2614" s="2">
        <f>'Moving Avg'!F2614</f>
        <v>1.7525000000000006</v>
      </c>
      <c r="H2614" s="2">
        <f>'Moving Avg'!G2614</f>
        <v>1.7475999999999996</v>
      </c>
      <c r="I2614" s="2">
        <f>'Moving Avg'!H2614</f>
        <v>1.6491000000000011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  <c r="M2614" s="8">
        <f t="shared" si="400"/>
        <v>25</v>
      </c>
      <c r="N2614" s="8">
        <f t="shared" si="401"/>
        <v>100</v>
      </c>
      <c r="O2614" s="8">
        <f t="shared" si="402"/>
        <v>50</v>
      </c>
      <c r="P2614" s="8">
        <f t="shared" si="403"/>
        <v>16.5</v>
      </c>
      <c r="Q2614" s="9">
        <f t="shared" si="404"/>
        <v>53.725000000000001</v>
      </c>
      <c r="R2614" s="9">
        <f t="shared" si="405"/>
        <v>46.625</v>
      </c>
      <c r="S2614" s="9">
        <f t="shared" si="406"/>
        <v>38.674999999999997</v>
      </c>
      <c r="T2614" s="9">
        <f t="shared" si="407"/>
        <v>47.875</v>
      </c>
      <c r="U2614" s="8">
        <f t="shared" si="408"/>
        <v>46.341666666666661</v>
      </c>
      <c r="V2614" s="8">
        <f t="shared" si="409"/>
        <v>46.724999999999994</v>
      </c>
    </row>
    <row r="2615" spans="1:22" ht="13.5" x14ac:dyDescent="0.25">
      <c r="A2615" s="3">
        <f>RSI!A2615</f>
        <v>45813</v>
      </c>
      <c r="B2615" s="2">
        <f>RSI!B2615</f>
        <v>1.83</v>
      </c>
      <c r="C2615" s="2">
        <f>RSI!I2615</f>
        <v>57.871316789116563</v>
      </c>
      <c r="D2615" s="2">
        <f>MACD!E2615</f>
        <v>-4.2861036095356519E-2</v>
      </c>
      <c r="E2615" s="2">
        <f>MACD!F2615</f>
        <v>-2.2427658689340296E-2</v>
      </c>
      <c r="F2615" s="2">
        <f>'Moving Avg'!D2615</f>
        <v>1.802</v>
      </c>
      <c r="G2615" s="2">
        <f>'Moving Avg'!F2615</f>
        <v>1.7580000000000002</v>
      </c>
      <c r="H2615" s="2">
        <f>'Moving Avg'!G2615</f>
        <v>1.7503999999999997</v>
      </c>
      <c r="I2615" s="2">
        <f>'Moving Avg'!H2615</f>
        <v>1.6495000000000011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100</v>
      </c>
      <c r="O2615" s="8">
        <f t="shared" si="402"/>
        <v>50</v>
      </c>
      <c r="P2615" s="8">
        <f t="shared" si="403"/>
        <v>83.5</v>
      </c>
      <c r="Q2615" s="9">
        <f t="shared" si="404"/>
        <v>63.774999999999999</v>
      </c>
      <c r="R2615" s="9">
        <f t="shared" si="405"/>
        <v>63.375</v>
      </c>
      <c r="S2615" s="9">
        <f t="shared" si="406"/>
        <v>68.825000000000003</v>
      </c>
      <c r="T2615" s="9">
        <f t="shared" si="407"/>
        <v>64.625</v>
      </c>
      <c r="U2615" s="8">
        <f t="shared" si="408"/>
        <v>65.325000000000003</v>
      </c>
      <c r="V2615" s="8">
        <f t="shared" si="409"/>
        <v>65.150000000000006</v>
      </c>
    </row>
    <row r="2616" spans="1:22" ht="13.5" x14ac:dyDescent="0.25">
      <c r="A2616" s="3">
        <f>RSI!A2616</f>
        <v>45817</v>
      </c>
      <c r="B2616" s="2">
        <f>RSI!B2616</f>
        <v>1.83</v>
      </c>
      <c r="C2616" s="2">
        <f>RSI!I2616</f>
        <v>57.871316789116563</v>
      </c>
      <c r="D2616" s="2">
        <f>MACD!E2616</f>
        <v>-3.7184152626164924E-2</v>
      </c>
      <c r="E2616" s="2">
        <f>MACD!F2616</f>
        <v>-2.5378957476705221E-2</v>
      </c>
      <c r="F2616" s="2">
        <f>'Moving Avg'!D2616</f>
        <v>1.8120000000000001</v>
      </c>
      <c r="G2616" s="2">
        <f>'Moving Avg'!F2616</f>
        <v>1.7635000000000001</v>
      </c>
      <c r="H2616" s="2">
        <f>'Moving Avg'!G2616</f>
        <v>1.7543999999999997</v>
      </c>
      <c r="I2616" s="2">
        <f>'Moving Avg'!H2616</f>
        <v>1.6499000000000013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25</v>
      </c>
      <c r="N2616" s="8">
        <f t="shared" si="401"/>
        <v>45</v>
      </c>
      <c r="O2616" s="8">
        <f t="shared" si="402"/>
        <v>50</v>
      </c>
      <c r="P2616" s="8">
        <f t="shared" si="403"/>
        <v>83.5</v>
      </c>
      <c r="Q2616" s="9">
        <f t="shared" si="404"/>
        <v>44.524999999999999</v>
      </c>
      <c r="R2616" s="9">
        <f t="shared" si="405"/>
        <v>52.375</v>
      </c>
      <c r="S2616" s="9">
        <f t="shared" si="406"/>
        <v>60.575000000000003</v>
      </c>
      <c r="T2616" s="9">
        <f t="shared" si="407"/>
        <v>50.875</v>
      </c>
      <c r="U2616" s="8">
        <f t="shared" si="408"/>
        <v>52.491666666666674</v>
      </c>
      <c r="V2616" s="8">
        <f t="shared" si="409"/>
        <v>52.087500000000006</v>
      </c>
    </row>
    <row r="2617" spans="1:22" ht="13.5" x14ac:dyDescent="0.25">
      <c r="A2617" s="3">
        <f>RSI!A2617</f>
        <v>45818</v>
      </c>
      <c r="B2617" s="2">
        <f>RSI!B2617</f>
        <v>1.81</v>
      </c>
      <c r="C2617" s="2">
        <f>RSI!I2617</f>
        <v>55.074180417680743</v>
      </c>
      <c r="D2617" s="2">
        <f>MACD!E2617</f>
        <v>-2.3594752157411802E-2</v>
      </c>
      <c r="E2617" s="2">
        <f>MACD!F2617</f>
        <v>-2.5022116412846539E-2</v>
      </c>
      <c r="F2617" s="2">
        <f>'Moving Avg'!D2617</f>
        <v>1.8180000000000001</v>
      </c>
      <c r="G2617" s="2">
        <f>'Moving Avg'!F2617</f>
        <v>1.7680000000000002</v>
      </c>
      <c r="H2617" s="2">
        <f>'Moving Avg'!G2617</f>
        <v>1.7569999999999999</v>
      </c>
      <c r="I2617" s="2">
        <f>'Moving Avg'!H2617</f>
        <v>1.6502000000000012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83.5</v>
      </c>
      <c r="Q2617" s="9">
        <f t="shared" si="404"/>
        <v>28.774999999999999</v>
      </c>
      <c r="R2617" s="9">
        <f t="shared" si="405"/>
        <v>43.375</v>
      </c>
      <c r="S2617" s="9">
        <f t="shared" si="406"/>
        <v>53.825000000000003</v>
      </c>
      <c r="T2617" s="9">
        <f t="shared" si="407"/>
        <v>39.625</v>
      </c>
      <c r="U2617" s="8">
        <f t="shared" si="408"/>
        <v>41.991666666666667</v>
      </c>
      <c r="V2617" s="8">
        <f t="shared" si="409"/>
        <v>41.400000000000006</v>
      </c>
    </row>
    <row r="2618" spans="1:22" ht="13.5" x14ac:dyDescent="0.25">
      <c r="A2618" s="3">
        <f>RSI!A2618</f>
        <v>45819</v>
      </c>
      <c r="B2618" s="2">
        <f>RSI!B2618</f>
        <v>1.82</v>
      </c>
      <c r="C2618" s="2">
        <f>RSI!I2618</f>
        <v>56.213754776721565</v>
      </c>
      <c r="D2618" s="2">
        <f>MACD!E2618</f>
        <v>-2.5385452620269922E-2</v>
      </c>
      <c r="E2618" s="2">
        <f>MACD!F2618</f>
        <v>-2.5094783654331217E-2</v>
      </c>
      <c r="F2618" s="2">
        <f>'Moving Avg'!D2618</f>
        <v>1.8120000000000001</v>
      </c>
      <c r="G2618" s="2">
        <f>'Moving Avg'!F2618</f>
        <v>1.7730000000000004</v>
      </c>
      <c r="H2618" s="2">
        <f>'Moving Avg'!G2618</f>
        <v>1.7585999999999999</v>
      </c>
      <c r="I2618" s="2">
        <f>'Moving Avg'!H2618</f>
        <v>1.6505500000000013</v>
      </c>
      <c r="J2618" s="6" t="str">
        <f>OBV!F2618</f>
        <v>BULLISH</v>
      </c>
      <c r="K2618" s="6" t="str">
        <f>OBV!G2618</f>
        <v>WEAK</v>
      </c>
      <c r="L2618" s="6" t="str">
        <f>OBV!H2618</f>
        <v>BULLISH DIVERGENCE</v>
      </c>
      <c r="M2618" s="8">
        <f t="shared" si="400"/>
        <v>25</v>
      </c>
      <c r="N2618" s="8">
        <f t="shared" si="401"/>
        <v>45</v>
      </c>
      <c r="O2618" s="8">
        <f t="shared" si="402"/>
        <v>50</v>
      </c>
      <c r="P2618" s="8">
        <f t="shared" si="403"/>
        <v>50</v>
      </c>
      <c r="Q2618" s="9">
        <f t="shared" si="404"/>
        <v>39.5</v>
      </c>
      <c r="R2618" s="9">
        <f t="shared" si="405"/>
        <v>44</v>
      </c>
      <c r="S2618" s="9">
        <f t="shared" si="406"/>
        <v>45.5</v>
      </c>
      <c r="T2618" s="9">
        <f t="shared" si="407"/>
        <v>42.5</v>
      </c>
      <c r="U2618" s="8">
        <f t="shared" si="408"/>
        <v>43</v>
      </c>
      <c r="V2618" s="8">
        <f t="shared" si="409"/>
        <v>42.875</v>
      </c>
    </row>
    <row r="2619" spans="1:22" ht="13.5" x14ac:dyDescent="0.25">
      <c r="A2619" s="3">
        <f>RSI!A2619</f>
        <v>45820</v>
      </c>
      <c r="B2619" s="2">
        <f>RSI!B2619</f>
        <v>1.82</v>
      </c>
      <c r="C2619" s="2">
        <f>RSI!I2619</f>
        <v>56.213754776721565</v>
      </c>
      <c r="D2619" s="2">
        <f>MACD!E2619</f>
        <v>-2.4105967767862113E-2</v>
      </c>
      <c r="E2619" s="2">
        <f>MACD!F2619</f>
        <v>-2.4897020477037398E-2</v>
      </c>
      <c r="F2619" s="2">
        <f>'Moving Avg'!D2619</f>
        <v>1.8220000000000003</v>
      </c>
      <c r="G2619" s="2">
        <f>'Moving Avg'!F2619</f>
        <v>1.7779999999999998</v>
      </c>
      <c r="H2619" s="2">
        <f>'Moving Avg'!G2619</f>
        <v>1.7615999999999994</v>
      </c>
      <c r="I2619" s="2">
        <f>'Moving Avg'!H2619</f>
        <v>1.6509000000000014</v>
      </c>
      <c r="J2619" s="6" t="str">
        <f>OBV!F2619</f>
        <v>BULLISH</v>
      </c>
      <c r="K2619" s="6" t="str">
        <f>OBV!G2619</f>
        <v>WEAK</v>
      </c>
      <c r="L2619" s="6" t="str">
        <f>OBV!H2619</f>
        <v>CONFIRMED BULLISH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67</v>
      </c>
      <c r="Q2619" s="9">
        <f t="shared" si="404"/>
        <v>26.299999999999997</v>
      </c>
      <c r="R2619" s="9">
        <f t="shared" si="405"/>
        <v>39.25</v>
      </c>
      <c r="S2619" s="9">
        <f t="shared" si="406"/>
        <v>46.400000000000006</v>
      </c>
      <c r="T2619" s="9">
        <f t="shared" si="407"/>
        <v>35.5</v>
      </c>
      <c r="U2619" s="8">
        <f t="shared" si="408"/>
        <v>37.31666666666667</v>
      </c>
      <c r="V2619" s="8">
        <f t="shared" si="409"/>
        <v>36.862499999999997</v>
      </c>
    </row>
    <row r="2620" spans="1:22" ht="13.5" x14ac:dyDescent="0.25">
      <c r="A2620" s="3">
        <f>RSI!A2620</f>
        <v>45821</v>
      </c>
      <c r="B2620" s="2">
        <f>RSI!B2620</f>
        <v>1.81</v>
      </c>
      <c r="C2620" s="2">
        <f>RSI!I2620</f>
        <v>54.607306372725354</v>
      </c>
      <c r="D2620" s="2">
        <f>MACD!E2620</f>
        <v>-2.2543910202381889E-2</v>
      </c>
      <c r="E2620" s="2">
        <f>MACD!F2620</f>
        <v>-2.44263984221063E-2</v>
      </c>
      <c r="F2620" s="2">
        <f>'Moving Avg'!D2620</f>
        <v>1.8180000000000001</v>
      </c>
      <c r="G2620" s="2">
        <f>'Moving Avg'!F2620</f>
        <v>1.7825</v>
      </c>
      <c r="H2620" s="2">
        <f>'Moving Avg'!G2620</f>
        <v>1.7637999999999994</v>
      </c>
      <c r="I2620" s="2">
        <f>'Moving Avg'!H2620</f>
        <v>1.6515500000000014</v>
      </c>
      <c r="J2620" s="6" t="str">
        <f>OBV!F2620</f>
        <v>BULLISH</v>
      </c>
      <c r="K2620" s="6" t="str">
        <f>OBV!G2620</f>
        <v>NEUTRAL</v>
      </c>
      <c r="L2620" s="6" t="str">
        <f>OBV!H2620</f>
        <v>BULLISH DIVERGENCE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66.5</v>
      </c>
      <c r="Q2620" s="9">
        <f t="shared" si="404"/>
        <v>26.225000000000001</v>
      </c>
      <c r="R2620" s="9">
        <f t="shared" si="405"/>
        <v>39.125</v>
      </c>
      <c r="S2620" s="9">
        <f t="shared" si="406"/>
        <v>46.174999999999997</v>
      </c>
      <c r="T2620" s="9">
        <f t="shared" si="407"/>
        <v>35.375</v>
      </c>
      <c r="U2620" s="8">
        <f t="shared" si="408"/>
        <v>37.174999999999997</v>
      </c>
      <c r="V2620" s="8">
        <f t="shared" si="409"/>
        <v>36.724999999999994</v>
      </c>
    </row>
    <row r="2621" spans="1:22" ht="13.5" x14ac:dyDescent="0.25">
      <c r="A2621" s="3">
        <f>RSI!A2621</f>
        <v>45824</v>
      </c>
      <c r="B2621" s="2">
        <f>RSI!B2621</f>
        <v>1.73</v>
      </c>
      <c r="C2621" s="2">
        <f>RSI!I2621</f>
        <v>43.818839577161633</v>
      </c>
      <c r="D2621" s="2">
        <f>MACD!E2621</f>
        <v>-1.5479119685810394E-2</v>
      </c>
      <c r="E2621" s="2">
        <f>MACD!F2621</f>
        <v>-2.2636942674847119E-2</v>
      </c>
      <c r="F2621" s="2">
        <f>'Moving Avg'!D2621</f>
        <v>1.798</v>
      </c>
      <c r="G2621" s="2">
        <f>'Moving Avg'!F2621</f>
        <v>1.7819999999999996</v>
      </c>
      <c r="H2621" s="2">
        <f>'Moving Avg'!G2621</f>
        <v>1.7635999999999994</v>
      </c>
      <c r="I2621" s="2">
        <f>'Moving Avg'!H2621</f>
        <v>1.6514500000000014</v>
      </c>
      <c r="J2621" s="6" t="str">
        <f>OBV!F2621</f>
        <v>BEARISH</v>
      </c>
      <c r="K2621" s="6" t="str">
        <f>OBV!G2621</f>
        <v>STRONG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33</v>
      </c>
      <c r="Q2621" s="9">
        <f t="shared" si="404"/>
        <v>21.2</v>
      </c>
      <c r="R2621" s="9">
        <f t="shared" si="405"/>
        <v>30.75</v>
      </c>
      <c r="S2621" s="9">
        <f t="shared" si="406"/>
        <v>31.1</v>
      </c>
      <c r="T2621" s="9">
        <f t="shared" si="407"/>
        <v>27</v>
      </c>
      <c r="U2621" s="8">
        <f t="shared" si="408"/>
        <v>27.683333333333337</v>
      </c>
      <c r="V2621" s="8">
        <f t="shared" si="409"/>
        <v>27.512500000000003</v>
      </c>
    </row>
    <row r="2622" spans="1:22" ht="13.5" x14ac:dyDescent="0.25">
      <c r="A2622" s="3">
        <f>RSI!A2622</f>
        <v>45825</v>
      </c>
      <c r="B2622" s="2">
        <f>RSI!B2622</f>
        <v>1.8</v>
      </c>
      <c r="C2622" s="2">
        <f>RSI!I2622</f>
        <v>52.636365278212772</v>
      </c>
      <c r="D2622" s="2">
        <f>MACD!E2622</f>
        <v>-1.4383011791792244E-2</v>
      </c>
      <c r="E2622" s="2">
        <f>MACD!F2622</f>
        <v>-2.0986156498236146E-2</v>
      </c>
      <c r="F2622" s="2">
        <f>'Moving Avg'!D2622</f>
        <v>1.796</v>
      </c>
      <c r="G2622" s="2">
        <f>'Moving Avg'!F2622</f>
        <v>1.7854999999999994</v>
      </c>
      <c r="H2622" s="2">
        <f>'Moving Avg'!G2622</f>
        <v>1.7639999999999991</v>
      </c>
      <c r="I2622" s="2">
        <f>'Moving Avg'!H2622</f>
        <v>1.6517000000000015</v>
      </c>
      <c r="J2622" s="6" t="str">
        <f>OBV!F2622</f>
        <v>BEARISH</v>
      </c>
      <c r="K2622" s="6" t="str">
        <f>OBV!G2622</f>
        <v>STRONG</v>
      </c>
      <c r="L2622" s="6" t="str">
        <f>OBV!H2622</f>
        <v>CONFIRMED BEARISH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33</v>
      </c>
      <c r="Q2622" s="9">
        <f t="shared" si="404"/>
        <v>21.2</v>
      </c>
      <c r="R2622" s="9">
        <f t="shared" si="405"/>
        <v>30.75</v>
      </c>
      <c r="S2622" s="9">
        <f t="shared" si="406"/>
        <v>31.1</v>
      </c>
      <c r="T2622" s="9">
        <f t="shared" si="407"/>
        <v>27</v>
      </c>
      <c r="U2622" s="8">
        <f t="shared" si="408"/>
        <v>27.683333333333337</v>
      </c>
      <c r="V2622" s="8">
        <f t="shared" si="409"/>
        <v>27.512500000000003</v>
      </c>
    </row>
    <row r="2623" spans="1:22" ht="13.5" x14ac:dyDescent="0.25">
      <c r="A2623" s="3">
        <f>RSI!A2623</f>
        <v>45826</v>
      </c>
      <c r="B2623" s="2">
        <f>RSI!B2623</f>
        <v>1.79</v>
      </c>
      <c r="C2623" s="2">
        <f>RSI!I2623</f>
        <v>51.395379653523371</v>
      </c>
      <c r="D2623" s="2">
        <f>MACD!E2623</f>
        <v>-2.0782775524126329E-3</v>
      </c>
      <c r="E2623" s="2">
        <f>MACD!F2623</f>
        <v>-1.7204580709071441E-2</v>
      </c>
      <c r="F2623" s="2">
        <f>'Moving Avg'!D2623</f>
        <v>1.7899999999999998</v>
      </c>
      <c r="G2623" s="2">
        <f>'Moving Avg'!F2623</f>
        <v>1.7879999999999991</v>
      </c>
      <c r="H2623" s="2">
        <f>'Moving Avg'!G2623</f>
        <v>1.7643999999999993</v>
      </c>
      <c r="I2623" s="2">
        <f>'Moving Avg'!H2623</f>
        <v>1.6519000000000017</v>
      </c>
      <c r="J2623" s="6" t="str">
        <f>OBV!F2623</f>
        <v>BEARISH</v>
      </c>
      <c r="K2623" s="6" t="str">
        <f>OBV!G2623</f>
        <v>STRONG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33</v>
      </c>
      <c r="Q2623" s="9">
        <f t="shared" si="404"/>
        <v>21.2</v>
      </c>
      <c r="R2623" s="9">
        <f t="shared" si="405"/>
        <v>30.75</v>
      </c>
      <c r="S2623" s="9">
        <f t="shared" si="406"/>
        <v>31.1</v>
      </c>
      <c r="T2623" s="9">
        <f t="shared" si="407"/>
        <v>27</v>
      </c>
      <c r="U2623" s="8">
        <f t="shared" si="408"/>
        <v>27.683333333333337</v>
      </c>
      <c r="V2623" s="8">
        <f t="shared" si="409"/>
        <v>27.512500000000003</v>
      </c>
    </row>
    <row r="2624" spans="1:22" ht="13.5" x14ac:dyDescent="0.25">
      <c r="A2624" s="3">
        <f>RSI!A2624</f>
        <v>45827</v>
      </c>
      <c r="B2624" s="2">
        <f>RSI!B2624</f>
        <v>1.79</v>
      </c>
      <c r="C2624" s="2">
        <f>RSI!I2624</f>
        <v>51.395379653523371</v>
      </c>
      <c r="D2624" s="2">
        <f>MACD!E2624</f>
        <v>-4.0380638030139693E-3</v>
      </c>
      <c r="E2624" s="2">
        <f>MACD!F2624</f>
        <v>-1.4571277327859946E-2</v>
      </c>
      <c r="F2624" s="2">
        <f>'Moving Avg'!D2624</f>
        <v>1.784</v>
      </c>
      <c r="G2624" s="2">
        <f>'Moving Avg'!F2624</f>
        <v>1.7939999999999998</v>
      </c>
      <c r="H2624" s="2">
        <f>'Moving Avg'!G2624</f>
        <v>1.7647999999999997</v>
      </c>
      <c r="I2624" s="2">
        <f>'Moving Avg'!H2624</f>
        <v>1.6521000000000017</v>
      </c>
      <c r="J2624" s="6" t="str">
        <f>OBV!F2624</f>
        <v>BEARISH</v>
      </c>
      <c r="K2624" s="6" t="str">
        <f>OBV!G2624</f>
        <v>STRONG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33</v>
      </c>
      <c r="Q2624" s="9">
        <f t="shared" si="404"/>
        <v>21.2</v>
      </c>
      <c r="R2624" s="9">
        <f t="shared" si="405"/>
        <v>30.75</v>
      </c>
      <c r="S2624" s="9">
        <f t="shared" si="406"/>
        <v>31.1</v>
      </c>
      <c r="T2624" s="9">
        <f t="shared" si="407"/>
        <v>27</v>
      </c>
      <c r="U2624" s="8">
        <f t="shared" si="408"/>
        <v>27.683333333333337</v>
      </c>
      <c r="V2624" s="8">
        <f t="shared" si="409"/>
        <v>27.512500000000003</v>
      </c>
    </row>
    <row r="2625" spans="1:22" ht="13.5" x14ac:dyDescent="0.25">
      <c r="A2625" s="3">
        <f>RSI!A2625</f>
        <v>45828</v>
      </c>
      <c r="B2625" s="2">
        <f>RSI!B2625</f>
        <v>1.79</v>
      </c>
      <c r="C2625" s="2">
        <f>RSI!I2625</f>
        <v>51.395379653523371</v>
      </c>
      <c r="D2625" s="2">
        <f>MACD!E2625</f>
        <v>3.4753579528172818E-3</v>
      </c>
      <c r="E2625" s="2">
        <f>MACD!F2625</f>
        <v>-1.0961950271724502E-2</v>
      </c>
      <c r="F2625" s="2">
        <f>'Moving Avg'!D2625</f>
        <v>1.78</v>
      </c>
      <c r="G2625" s="2">
        <f>'Moving Avg'!F2625</f>
        <v>1.7974999999999999</v>
      </c>
      <c r="H2625" s="2">
        <f>'Moving Avg'!G2625</f>
        <v>1.7655999999999998</v>
      </c>
      <c r="I2625" s="2">
        <f>'Moving Avg'!H2625</f>
        <v>1.6523000000000019</v>
      </c>
      <c r="J2625" s="6" t="str">
        <f>OBV!F2625</f>
        <v>BEARISH</v>
      </c>
      <c r="K2625" s="6" t="str">
        <f>OBV!G2625</f>
        <v>STRONG</v>
      </c>
      <c r="L2625" s="6" t="str">
        <f>OBV!H2625</f>
        <v>CONFIRMED BEARISH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33</v>
      </c>
      <c r="Q2625" s="9">
        <f t="shared" si="404"/>
        <v>21.2</v>
      </c>
      <c r="R2625" s="9">
        <f t="shared" si="405"/>
        <v>30.75</v>
      </c>
      <c r="S2625" s="9">
        <f t="shared" si="406"/>
        <v>31.1</v>
      </c>
      <c r="T2625" s="9">
        <f t="shared" si="407"/>
        <v>27</v>
      </c>
      <c r="U2625" s="8">
        <f t="shared" si="408"/>
        <v>27.683333333333337</v>
      </c>
      <c r="V2625" s="8">
        <f t="shared" si="409"/>
        <v>27.512500000000003</v>
      </c>
    </row>
    <row r="2626" spans="1:22" ht="13.5" x14ac:dyDescent="0.25">
      <c r="A2626" s="3">
        <f>RSI!A2626</f>
        <v>45831</v>
      </c>
      <c r="B2626" s="2">
        <f>RSI!B2626</f>
        <v>1.79</v>
      </c>
      <c r="C2626" s="2">
        <f>RSI!I2626</f>
        <v>51.395379653523356</v>
      </c>
      <c r="D2626" s="2">
        <f>MACD!E2626</f>
        <v>9.7781771865559364E-3</v>
      </c>
      <c r="E2626" s="2">
        <f>MACD!F2626</f>
        <v>-6.8139247800684134E-3</v>
      </c>
      <c r="F2626" s="2">
        <f>'Moving Avg'!D2626</f>
        <v>1.7920000000000003</v>
      </c>
      <c r="G2626" s="2">
        <f>'Moving Avg'!F2626</f>
        <v>1.7974999999999999</v>
      </c>
      <c r="H2626" s="2">
        <f>'Moving Avg'!G2626</f>
        <v>1.7660000000000002</v>
      </c>
      <c r="I2626" s="2">
        <f>'Moving Avg'!H2626</f>
        <v>1.6525000000000021</v>
      </c>
      <c r="J2626" s="6" t="str">
        <f>OBV!F2626</f>
        <v>BEARISH</v>
      </c>
      <c r="K2626" s="6" t="str">
        <f>OBV!G2626</f>
        <v>NEUTRAL</v>
      </c>
      <c r="L2626" s="6" t="str">
        <f>OBV!H2626</f>
        <v>BEARISH DIVERGENCE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18.725000000000001</v>
      </c>
      <c r="R2626" s="9">
        <f t="shared" si="405"/>
        <v>26.625</v>
      </c>
      <c r="S2626" s="9">
        <f t="shared" si="406"/>
        <v>23.675000000000001</v>
      </c>
      <c r="T2626" s="9">
        <f t="shared" si="407"/>
        <v>22.875</v>
      </c>
      <c r="U2626" s="8">
        <f t="shared" si="408"/>
        <v>23.008333333333336</v>
      </c>
      <c r="V2626" s="8">
        <f t="shared" si="409"/>
        <v>22.975000000000001</v>
      </c>
    </row>
    <row r="2627" spans="1:22" ht="13.5" x14ac:dyDescent="0.25">
      <c r="A2627" s="3">
        <f>RSI!A2627</f>
        <v>45832</v>
      </c>
      <c r="B2627" s="2">
        <f>RSI!B2627</f>
        <v>1.79</v>
      </c>
      <c r="C2627" s="2">
        <f>RSI!I2627</f>
        <v>51.395379653523356</v>
      </c>
      <c r="D2627" s="2">
        <f>MACD!E2627</f>
        <v>1.1983768584082899E-2</v>
      </c>
      <c r="E2627" s="2">
        <f>MACD!F2627</f>
        <v>-3.0543861072381516E-3</v>
      </c>
      <c r="F2627" s="2">
        <f>'Moving Avg'!D2627</f>
        <v>1.7899999999999998</v>
      </c>
      <c r="G2627" s="2">
        <f>'Moving Avg'!F2627</f>
        <v>1.7949999999999999</v>
      </c>
      <c r="H2627" s="2">
        <f>'Moving Avg'!G2627</f>
        <v>1.7662000000000004</v>
      </c>
      <c r="I2627" s="2">
        <f>'Moving Avg'!H2627</f>
        <v>1.6527000000000018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25</v>
      </c>
      <c r="N2627" s="8">
        <f t="shared" si="411"/>
        <v>0</v>
      </c>
      <c r="O2627" s="8">
        <f t="shared" si="412"/>
        <v>50</v>
      </c>
      <c r="P2627" s="8">
        <f t="shared" si="413"/>
        <v>16.5</v>
      </c>
      <c r="Q2627" s="9">
        <f t="shared" ref="Q2627:Q2690" si="414">0.35*M2627+N2627*0.35+O2627*0.15+P2627*0.15</f>
        <v>18.725000000000001</v>
      </c>
      <c r="R2627" s="9">
        <f t="shared" ref="R2627:R2690" si="415">M2627*0.2+N2627*0.2+O2627*0.35+P2627*0.25</f>
        <v>26.625</v>
      </c>
      <c r="S2627" s="9">
        <f t="shared" ref="S2627:S2690" si="416">M2627*0.15+N2627*0.15+O2627*0.25+P2627*0.45</f>
        <v>23.675000000000001</v>
      </c>
      <c r="T2627" s="9">
        <f t="shared" ref="T2627:T2690" si="417">0.25*SUM(M2627:P2627)</f>
        <v>22.875</v>
      </c>
      <c r="U2627" s="8">
        <f t="shared" ref="U2627:U2690" si="418">SUM(Q2627:S2627)/3</f>
        <v>23.008333333333336</v>
      </c>
      <c r="V2627" s="8">
        <f t="shared" ref="V2627:V2690" si="419">SUM(Q2627:T2627)/4</f>
        <v>22.975000000000001</v>
      </c>
    </row>
    <row r="2628" spans="1:22" ht="13.5" x14ac:dyDescent="0.25">
      <c r="A2628" s="3">
        <f>RSI!A2628</f>
        <v>45833</v>
      </c>
      <c r="B2628" s="2">
        <f>RSI!B2628</f>
        <v>1.79</v>
      </c>
      <c r="C2628" s="2">
        <f>RSI!I2628</f>
        <v>51.395379653523356</v>
      </c>
      <c r="D2628" s="2">
        <f>MACD!E2628</f>
        <v>1.5341610635318137E-2</v>
      </c>
      <c r="E2628" s="2">
        <f>MACD!F2628</f>
        <v>6.248132412731062E-4</v>
      </c>
      <c r="F2628" s="2">
        <f>'Moving Avg'!D2628</f>
        <v>1.7899999999999998</v>
      </c>
      <c r="G2628" s="2">
        <f>'Moving Avg'!F2628</f>
        <v>1.7965</v>
      </c>
      <c r="H2628" s="2">
        <f>'Moving Avg'!G2628</f>
        <v>1.7658000000000007</v>
      </c>
      <c r="I2628" s="2">
        <f>'Moving Avg'!H2628</f>
        <v>1.6529000000000018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25</v>
      </c>
      <c r="N2628" s="8">
        <f t="shared" si="411"/>
        <v>0</v>
      </c>
      <c r="O2628" s="8">
        <f t="shared" si="412"/>
        <v>50</v>
      </c>
      <c r="P2628" s="8">
        <f t="shared" si="413"/>
        <v>33</v>
      </c>
      <c r="Q2628" s="9">
        <f t="shared" si="414"/>
        <v>21.2</v>
      </c>
      <c r="R2628" s="9">
        <f t="shared" si="415"/>
        <v>30.75</v>
      </c>
      <c r="S2628" s="9">
        <f t="shared" si="416"/>
        <v>31.1</v>
      </c>
      <c r="T2628" s="9">
        <f t="shared" si="417"/>
        <v>27</v>
      </c>
      <c r="U2628" s="8">
        <f t="shared" si="418"/>
        <v>27.683333333333337</v>
      </c>
      <c r="V2628" s="8">
        <f t="shared" si="419"/>
        <v>27.512500000000003</v>
      </c>
    </row>
    <row r="2629" spans="1:22" ht="13.5" x14ac:dyDescent="0.25">
      <c r="A2629" s="3">
        <f>RSI!A2629</f>
        <v>45835</v>
      </c>
      <c r="B2629" s="2">
        <f>RSI!B2629</f>
        <v>1.75</v>
      </c>
      <c r="C2629" s="2">
        <f>RSI!I2629</f>
        <v>44.804140090135014</v>
      </c>
      <c r="D2629" s="2">
        <f>MACD!E2629</f>
        <v>2.1102408702407649E-2</v>
      </c>
      <c r="E2629" s="2">
        <f>MACD!F2629</f>
        <v>4.7203323335000148E-3</v>
      </c>
      <c r="F2629" s="2">
        <f>'Moving Avg'!D2629</f>
        <v>1.782</v>
      </c>
      <c r="G2629" s="2">
        <f>'Moving Avg'!F2629</f>
        <v>1.7949999999999999</v>
      </c>
      <c r="H2629" s="2">
        <f>'Moving Avg'!G2629</f>
        <v>1.7652000000000008</v>
      </c>
      <c r="I2629" s="2">
        <f>'Moving Avg'!H2629</f>
        <v>1.6529000000000023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16.5</v>
      </c>
      <c r="Q2629" s="9">
        <f t="shared" si="414"/>
        <v>18.725000000000001</v>
      </c>
      <c r="R2629" s="9">
        <f t="shared" si="415"/>
        <v>26.625</v>
      </c>
      <c r="S2629" s="9">
        <f t="shared" si="416"/>
        <v>23.675000000000001</v>
      </c>
      <c r="T2629" s="9">
        <f t="shared" si="417"/>
        <v>22.875</v>
      </c>
      <c r="U2629" s="8">
        <f t="shared" si="418"/>
        <v>23.008333333333336</v>
      </c>
      <c r="V2629" s="8">
        <f t="shared" si="419"/>
        <v>22.975000000000001</v>
      </c>
    </row>
    <row r="2630" spans="1:22" ht="13.5" x14ac:dyDescent="0.25">
      <c r="A2630" s="3">
        <f>RSI!A2630</f>
        <v>45838</v>
      </c>
      <c r="B2630" s="2">
        <f>RSI!B2630</f>
        <v>1.73</v>
      </c>
      <c r="C2630" s="2">
        <f>RSI!I2630</f>
        <v>41.910026071657562</v>
      </c>
      <c r="D2630" s="2">
        <f>MACD!E2630</f>
        <v>2.6116111932151131E-2</v>
      </c>
      <c r="E2630" s="2">
        <f>MACD!F2630</f>
        <v>8.9994882532302388E-3</v>
      </c>
      <c r="F2630" s="2">
        <f>'Moving Avg'!D2630</f>
        <v>1.77</v>
      </c>
      <c r="G2630" s="2">
        <f>'Moving Avg'!F2630</f>
        <v>1.7924999999999998</v>
      </c>
      <c r="H2630" s="2">
        <f>'Moving Avg'!G2630</f>
        <v>1.7638000000000007</v>
      </c>
      <c r="I2630" s="2">
        <f>'Moving Avg'!H2630</f>
        <v>1.652800000000002</v>
      </c>
      <c r="J2630" s="6" t="str">
        <f>OBV!F2630</f>
        <v>BEARISH</v>
      </c>
      <c r="K2630" s="6" t="str">
        <f>OBV!G2630</f>
        <v>STRONG</v>
      </c>
      <c r="L2630" s="6" t="str">
        <f>OBV!H2630</f>
        <v>CONFIRMED BEARISH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33</v>
      </c>
      <c r="Q2630" s="9">
        <f t="shared" si="414"/>
        <v>21.2</v>
      </c>
      <c r="R2630" s="9">
        <f t="shared" si="415"/>
        <v>30.75</v>
      </c>
      <c r="S2630" s="9">
        <f t="shared" si="416"/>
        <v>31.1</v>
      </c>
      <c r="T2630" s="9">
        <f t="shared" si="417"/>
        <v>27</v>
      </c>
      <c r="U2630" s="8">
        <f t="shared" si="418"/>
        <v>27.683333333333337</v>
      </c>
      <c r="V2630" s="8">
        <f t="shared" si="419"/>
        <v>27.512500000000003</v>
      </c>
    </row>
    <row r="2631" spans="1:22" ht="13.5" x14ac:dyDescent="0.25">
      <c r="A2631" s="3">
        <f>RSI!A2631</f>
        <v>45839</v>
      </c>
      <c r="B2631" s="2">
        <f>RSI!B2631</f>
        <v>1.8</v>
      </c>
      <c r="C2631" s="2">
        <f>RSI!I2631</f>
        <v>53.284076653393704</v>
      </c>
      <c r="D2631" s="2">
        <f>MACD!E2631</f>
        <v>1.316541090779455E-2</v>
      </c>
      <c r="E2631" s="2">
        <f>MACD!F2631</f>
        <v>9.8326727841431018E-3</v>
      </c>
      <c r="F2631" s="2">
        <f>'Moving Avg'!D2631</f>
        <v>1.7720000000000002</v>
      </c>
      <c r="G2631" s="2">
        <f>'Moving Avg'!F2631</f>
        <v>1.7934999999999994</v>
      </c>
      <c r="H2631" s="2">
        <f>'Moving Avg'!G2631</f>
        <v>1.7650000000000008</v>
      </c>
      <c r="I2631" s="2">
        <f>'Moving Avg'!H2631</f>
        <v>1.6530500000000021</v>
      </c>
      <c r="J2631" s="6" t="str">
        <f>OBV!F2631</f>
        <v>BEARISH</v>
      </c>
      <c r="K2631" s="6" t="str">
        <f>OBV!G2631</f>
        <v>STRONG</v>
      </c>
      <c r="L2631" s="6" t="str">
        <f>OBV!H2631</f>
        <v>BEARISH DIVERGENCE</v>
      </c>
      <c r="M2631" s="8">
        <f t="shared" si="410"/>
        <v>25</v>
      </c>
      <c r="N2631" s="8">
        <f t="shared" si="411"/>
        <v>0</v>
      </c>
      <c r="O2631" s="8">
        <f t="shared" si="412"/>
        <v>50</v>
      </c>
      <c r="P2631" s="8">
        <f t="shared" si="413"/>
        <v>33</v>
      </c>
      <c r="Q2631" s="9">
        <f t="shared" si="414"/>
        <v>21.2</v>
      </c>
      <c r="R2631" s="9">
        <f t="shared" si="415"/>
        <v>30.75</v>
      </c>
      <c r="S2631" s="9">
        <f t="shared" si="416"/>
        <v>31.1</v>
      </c>
      <c r="T2631" s="9">
        <f t="shared" si="417"/>
        <v>27</v>
      </c>
      <c r="U2631" s="8">
        <f t="shared" si="418"/>
        <v>27.683333333333337</v>
      </c>
      <c r="V2631" s="8">
        <f t="shared" si="419"/>
        <v>27.512500000000003</v>
      </c>
    </row>
    <row r="2632" spans="1:22" ht="13.5" x14ac:dyDescent="0.25">
      <c r="A2632" s="3">
        <f>RSI!A2632</f>
        <v>45840</v>
      </c>
      <c r="B2632" s="2">
        <f>RSI!B2632</f>
        <v>1.88</v>
      </c>
      <c r="C2632" s="2">
        <f>RSI!I2632</f>
        <v>62.355781127530044</v>
      </c>
      <c r="D2632" s="2">
        <f>MACD!E2632</f>
        <v>6.9144011490218649E-3</v>
      </c>
      <c r="E2632" s="2">
        <f>MACD!F2632</f>
        <v>9.2490184571188544E-3</v>
      </c>
      <c r="F2632" s="2">
        <f>'Moving Avg'!D2632</f>
        <v>1.7899999999999998</v>
      </c>
      <c r="G2632" s="2">
        <f>'Moving Avg'!F2632</f>
        <v>1.7984999999999995</v>
      </c>
      <c r="H2632" s="2">
        <f>'Moving Avg'!G2632</f>
        <v>1.7676000000000007</v>
      </c>
      <c r="I2632" s="2">
        <f>'Moving Avg'!H2632</f>
        <v>1.6537000000000017</v>
      </c>
      <c r="J2632" s="6" t="str">
        <f>OBV!F2632</f>
        <v>BEARISH</v>
      </c>
      <c r="K2632" s="6" t="str">
        <f>OBV!G2632</f>
        <v>STRONG</v>
      </c>
      <c r="L2632" s="6" t="str">
        <f>OBV!H2632</f>
        <v>BEARISH DIVERGENCE</v>
      </c>
      <c r="M2632" s="8">
        <f t="shared" si="410"/>
        <v>25</v>
      </c>
      <c r="N2632" s="8">
        <f t="shared" si="411"/>
        <v>45</v>
      </c>
      <c r="O2632" s="8">
        <f t="shared" si="412"/>
        <v>50</v>
      </c>
      <c r="P2632" s="8">
        <f t="shared" si="413"/>
        <v>33</v>
      </c>
      <c r="Q2632" s="9">
        <f t="shared" si="414"/>
        <v>36.950000000000003</v>
      </c>
      <c r="R2632" s="9">
        <f t="shared" si="415"/>
        <v>39.75</v>
      </c>
      <c r="S2632" s="9">
        <f t="shared" si="416"/>
        <v>37.85</v>
      </c>
      <c r="T2632" s="9">
        <f t="shared" si="417"/>
        <v>38.25</v>
      </c>
      <c r="U2632" s="8">
        <f t="shared" si="418"/>
        <v>38.183333333333337</v>
      </c>
      <c r="V2632" s="8">
        <f t="shared" si="419"/>
        <v>38.200000000000003</v>
      </c>
    </row>
    <row r="2633" spans="1:22" ht="13.5" x14ac:dyDescent="0.25">
      <c r="A2633" s="3">
        <f>RSI!A2633</f>
        <v>45841</v>
      </c>
      <c r="B2633" s="2">
        <f>RSI!B2633</f>
        <v>1.88</v>
      </c>
      <c r="C2633" s="2">
        <f>RSI!I2633</f>
        <v>62.355781127530044</v>
      </c>
      <c r="D2633" s="2">
        <f>MACD!E2633</f>
        <v>-5.1205266368059554E-4</v>
      </c>
      <c r="E2633" s="2">
        <f>MACD!F2633</f>
        <v>7.2968042329589651E-3</v>
      </c>
      <c r="F2633" s="2">
        <f>'Moving Avg'!D2633</f>
        <v>1.8079999999999998</v>
      </c>
      <c r="G2633" s="2">
        <f>'Moving Avg'!F2633</f>
        <v>1.8</v>
      </c>
      <c r="H2633" s="2">
        <f>'Moving Avg'!G2633</f>
        <v>1.7702000000000007</v>
      </c>
      <c r="I2633" s="2">
        <f>'Moving Avg'!H2633</f>
        <v>1.6543500000000018</v>
      </c>
      <c r="J2633" s="6" t="str">
        <f>OBV!F2633</f>
        <v>BEARISH</v>
      </c>
      <c r="K2633" s="6" t="str">
        <f>OBV!G2633</f>
        <v>STRONG</v>
      </c>
      <c r="L2633" s="6" t="str">
        <f>OBV!H2633</f>
        <v>BEARISH DIVERGENCE</v>
      </c>
      <c r="M2633" s="8">
        <f t="shared" si="410"/>
        <v>25</v>
      </c>
      <c r="N2633" s="8">
        <f t="shared" si="411"/>
        <v>45</v>
      </c>
      <c r="O2633" s="8">
        <f t="shared" si="412"/>
        <v>50</v>
      </c>
      <c r="P2633" s="8">
        <f t="shared" si="413"/>
        <v>33</v>
      </c>
      <c r="Q2633" s="9">
        <f t="shared" si="414"/>
        <v>36.950000000000003</v>
      </c>
      <c r="R2633" s="9">
        <f t="shared" si="415"/>
        <v>39.75</v>
      </c>
      <c r="S2633" s="9">
        <f t="shared" si="416"/>
        <v>37.85</v>
      </c>
      <c r="T2633" s="9">
        <f t="shared" si="417"/>
        <v>38.25</v>
      </c>
      <c r="U2633" s="8">
        <f t="shared" si="418"/>
        <v>38.183333333333337</v>
      </c>
      <c r="V2633" s="8">
        <f t="shared" si="419"/>
        <v>38.200000000000003</v>
      </c>
    </row>
    <row r="2634" spans="1:22" ht="13.5" x14ac:dyDescent="0.25">
      <c r="A2634" s="3">
        <f>RSI!A2634</f>
        <v>45842</v>
      </c>
      <c r="B2634" s="2">
        <f>RSI!B2634</f>
        <v>1.8</v>
      </c>
      <c r="C2634" s="2">
        <f>RSI!I2634</f>
        <v>50.893832025687409</v>
      </c>
      <c r="D2634" s="2">
        <f>MACD!E2634</f>
        <v>-1.4243791247590121E-3</v>
      </c>
      <c r="E2634" s="2">
        <f>MACD!F2634</f>
        <v>5.5525675614153695E-3</v>
      </c>
      <c r="F2634" s="2">
        <f>'Moving Avg'!D2634</f>
        <v>1.8180000000000001</v>
      </c>
      <c r="G2634" s="2">
        <f>'Moving Avg'!F2634</f>
        <v>1.8015000000000001</v>
      </c>
      <c r="H2634" s="2">
        <f>'Moving Avg'!G2634</f>
        <v>1.7698000000000005</v>
      </c>
      <c r="I2634" s="2">
        <f>'Moving Avg'!H2634</f>
        <v>1.6546000000000014</v>
      </c>
      <c r="J2634" s="6" t="str">
        <f>OBV!F2634</f>
        <v>BEARISH</v>
      </c>
      <c r="K2634" s="6" t="str">
        <f>OBV!G2634</f>
        <v>STRONG</v>
      </c>
      <c r="L2634" s="6" t="str">
        <f>OBV!H2634</f>
        <v>BEARISH DIVERGENCE</v>
      </c>
      <c r="M2634" s="8">
        <f t="shared" si="410"/>
        <v>25</v>
      </c>
      <c r="N2634" s="8">
        <f t="shared" si="411"/>
        <v>45</v>
      </c>
      <c r="O2634" s="8">
        <f t="shared" si="412"/>
        <v>50</v>
      </c>
      <c r="P2634" s="8">
        <f t="shared" si="413"/>
        <v>33</v>
      </c>
      <c r="Q2634" s="9">
        <f t="shared" si="414"/>
        <v>36.950000000000003</v>
      </c>
      <c r="R2634" s="9">
        <f t="shared" si="415"/>
        <v>39.75</v>
      </c>
      <c r="S2634" s="9">
        <f t="shared" si="416"/>
        <v>37.85</v>
      </c>
      <c r="T2634" s="9">
        <f t="shared" si="417"/>
        <v>38.25</v>
      </c>
      <c r="U2634" s="8">
        <f t="shared" si="418"/>
        <v>38.183333333333337</v>
      </c>
      <c r="V2634" s="8">
        <f t="shared" si="419"/>
        <v>38.200000000000003</v>
      </c>
    </row>
    <row r="2635" spans="1:22" ht="13.5" x14ac:dyDescent="0.25">
      <c r="A2635" s="3">
        <f>RSI!A2635</f>
        <v>45845</v>
      </c>
      <c r="B2635" s="2">
        <f>RSI!B2635</f>
        <v>1.88</v>
      </c>
      <c r="C2635" s="2">
        <f>RSI!I2635</f>
        <v>59.00833609267962</v>
      </c>
      <c r="D2635" s="2">
        <f>MACD!E2635</f>
        <v>-8.1628186127860047E-3</v>
      </c>
      <c r="E2635" s="2">
        <f>MACD!F2635</f>
        <v>2.8094903265750946E-3</v>
      </c>
      <c r="F2635" s="2">
        <f>'Moving Avg'!D2635</f>
        <v>1.8479999999999996</v>
      </c>
      <c r="G2635" s="2">
        <f>'Moving Avg'!F2635</f>
        <v>1.8039999999999998</v>
      </c>
      <c r="H2635" s="2">
        <f>'Moving Avg'!G2635</f>
        <v>1.7708000000000004</v>
      </c>
      <c r="I2635" s="2">
        <f>'Moving Avg'!H2635</f>
        <v>1.6552500000000014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  <c r="M2635" s="8">
        <f t="shared" si="410"/>
        <v>25</v>
      </c>
      <c r="N2635" s="8">
        <f t="shared" si="411"/>
        <v>45</v>
      </c>
      <c r="O2635" s="8">
        <f t="shared" si="412"/>
        <v>50</v>
      </c>
      <c r="P2635" s="8">
        <f t="shared" si="413"/>
        <v>16.5</v>
      </c>
      <c r="Q2635" s="9">
        <f t="shared" si="414"/>
        <v>34.475000000000001</v>
      </c>
      <c r="R2635" s="9">
        <f t="shared" si="415"/>
        <v>35.625</v>
      </c>
      <c r="S2635" s="9">
        <f t="shared" si="416"/>
        <v>30.425000000000001</v>
      </c>
      <c r="T2635" s="9">
        <f t="shared" si="417"/>
        <v>34.125</v>
      </c>
      <c r="U2635" s="8">
        <f t="shared" si="418"/>
        <v>33.508333333333333</v>
      </c>
      <c r="V2635" s="8">
        <f t="shared" si="419"/>
        <v>33.662499999999994</v>
      </c>
    </row>
    <row r="2636" spans="1:22" ht="13.5" x14ac:dyDescent="0.25">
      <c r="A2636" s="3">
        <f>RSI!A2636</f>
        <v>45846</v>
      </c>
      <c r="B2636" s="2">
        <f>RSI!B2636</f>
        <v>1.8</v>
      </c>
      <c r="C2636" s="2">
        <f>RSI!I2636</f>
        <v>50.09387230813708</v>
      </c>
      <c r="D2636" s="2">
        <f>MACD!E2636</f>
        <v>-8.4489142958523722E-3</v>
      </c>
      <c r="E2636" s="2">
        <f>MACD!F2636</f>
        <v>5.5780940208960124E-4</v>
      </c>
      <c r="F2636" s="2">
        <f>'Moving Avg'!D2636</f>
        <v>1.8480000000000001</v>
      </c>
      <c r="G2636" s="2">
        <f>'Moving Avg'!F2636</f>
        <v>1.8024999999999998</v>
      </c>
      <c r="H2636" s="2">
        <f>'Moving Avg'!G2636</f>
        <v>1.7718000000000003</v>
      </c>
      <c r="I2636" s="2">
        <f>'Moving Avg'!H2636</f>
        <v>1.6555000000000013</v>
      </c>
      <c r="J2636" s="6" t="str">
        <f>OBV!F2636</f>
        <v>BEARISH</v>
      </c>
      <c r="K2636" s="6" t="str">
        <f>OBV!G2636</f>
        <v>NEUTRAL</v>
      </c>
      <c r="L2636" s="6" t="str">
        <f>OBV!H2636</f>
        <v>NEUTRAL</v>
      </c>
      <c r="M2636" s="8">
        <f t="shared" si="410"/>
        <v>25</v>
      </c>
      <c r="N2636" s="8">
        <f t="shared" si="411"/>
        <v>45</v>
      </c>
      <c r="O2636" s="8">
        <f t="shared" si="412"/>
        <v>50</v>
      </c>
      <c r="P2636" s="8">
        <f t="shared" si="413"/>
        <v>16.5</v>
      </c>
      <c r="Q2636" s="9">
        <f t="shared" si="414"/>
        <v>34.475000000000001</v>
      </c>
      <c r="R2636" s="9">
        <f t="shared" si="415"/>
        <v>35.625</v>
      </c>
      <c r="S2636" s="9">
        <f t="shared" si="416"/>
        <v>30.425000000000001</v>
      </c>
      <c r="T2636" s="9">
        <f t="shared" si="417"/>
        <v>34.125</v>
      </c>
      <c r="U2636" s="8">
        <f t="shared" si="418"/>
        <v>33.508333333333333</v>
      </c>
      <c r="V2636" s="8">
        <f t="shared" si="419"/>
        <v>33.662499999999994</v>
      </c>
    </row>
    <row r="2637" spans="1:22" ht="13.5" x14ac:dyDescent="0.25">
      <c r="A2637" s="3">
        <f>RSI!A2637</f>
        <v>45847</v>
      </c>
      <c r="B2637" s="2">
        <f>RSI!B2637</f>
        <v>1.88</v>
      </c>
      <c r="C2637" s="2">
        <f>RSI!I2637</f>
        <v>57.077091613057142</v>
      </c>
      <c r="D2637" s="2">
        <f>MACD!E2637</f>
        <v>-1.461666545157847E-2</v>
      </c>
      <c r="E2637" s="2">
        <f>MACD!F2637</f>
        <v>-2.4770855686440134E-3</v>
      </c>
      <c r="F2637" s="2">
        <f>'Moving Avg'!D2637</f>
        <v>1.8479999999999996</v>
      </c>
      <c r="G2637" s="2">
        <f>'Moving Avg'!F2637</f>
        <v>1.8059999999999998</v>
      </c>
      <c r="H2637" s="2">
        <f>'Moving Avg'!G2637</f>
        <v>1.7754000000000003</v>
      </c>
      <c r="I2637" s="2">
        <f>'Moving Avg'!H2637</f>
        <v>1.6561500000000011</v>
      </c>
      <c r="J2637" s="6" t="str">
        <f>OBV!F2637</f>
        <v>BEARISH</v>
      </c>
      <c r="K2637" s="6" t="str">
        <f>OBV!G2637</f>
        <v>NEUTRAL</v>
      </c>
      <c r="L2637" s="6" t="str">
        <f>OBV!H2637</f>
        <v>NEUTRAL</v>
      </c>
      <c r="M2637" s="8">
        <f t="shared" si="410"/>
        <v>25</v>
      </c>
      <c r="N2637" s="8">
        <f t="shared" si="411"/>
        <v>45</v>
      </c>
      <c r="O2637" s="8">
        <f t="shared" si="412"/>
        <v>50</v>
      </c>
      <c r="P2637" s="8">
        <f t="shared" si="413"/>
        <v>16.5</v>
      </c>
      <c r="Q2637" s="9">
        <f t="shared" si="414"/>
        <v>34.475000000000001</v>
      </c>
      <c r="R2637" s="9">
        <f t="shared" si="415"/>
        <v>35.625</v>
      </c>
      <c r="S2637" s="9">
        <f t="shared" si="416"/>
        <v>30.425000000000001</v>
      </c>
      <c r="T2637" s="9">
        <f t="shared" si="417"/>
        <v>34.125</v>
      </c>
      <c r="U2637" s="8">
        <f t="shared" si="418"/>
        <v>33.508333333333333</v>
      </c>
      <c r="V2637" s="8">
        <f t="shared" si="419"/>
        <v>33.662499999999994</v>
      </c>
    </row>
    <row r="2638" spans="1:22" ht="13.5" x14ac:dyDescent="0.25">
      <c r="A2638" s="3">
        <f>RSI!A2638</f>
        <v>45848</v>
      </c>
      <c r="B2638" s="2">
        <f>RSI!B2638</f>
        <v>1.9</v>
      </c>
      <c r="C2638" s="2">
        <f>RSI!I2638</f>
        <v>58.635406641154383</v>
      </c>
      <c r="D2638" s="2">
        <f>MACD!E2638</f>
        <v>-2.1789499941659018E-2</v>
      </c>
      <c r="E2638" s="2">
        <f>MACD!F2638</f>
        <v>-6.339568443247014E-3</v>
      </c>
      <c r="F2638" s="2">
        <f>'Moving Avg'!D2638</f>
        <v>1.8519999999999999</v>
      </c>
      <c r="G2638" s="2">
        <f>'Moving Avg'!F2638</f>
        <v>1.8099999999999998</v>
      </c>
      <c r="H2638" s="2">
        <f>'Moving Avg'!G2638</f>
        <v>1.7786000000000002</v>
      </c>
      <c r="I2638" s="2">
        <f>'Moving Avg'!H2638</f>
        <v>1.6569000000000009</v>
      </c>
      <c r="J2638" s="6" t="str">
        <f>OBV!F2638</f>
        <v>BEARISH</v>
      </c>
      <c r="K2638" s="6" t="str">
        <f>OBV!G2638</f>
        <v>NEUTRAL</v>
      </c>
      <c r="L2638" s="6" t="str">
        <f>OBV!H2638</f>
        <v>BEARISH DIVERGENCE</v>
      </c>
      <c r="M2638" s="8">
        <f t="shared" si="410"/>
        <v>25</v>
      </c>
      <c r="N2638" s="8">
        <f t="shared" si="411"/>
        <v>45</v>
      </c>
      <c r="O2638" s="8">
        <f t="shared" si="412"/>
        <v>50</v>
      </c>
      <c r="P2638" s="8">
        <f t="shared" si="413"/>
        <v>16.5</v>
      </c>
      <c r="Q2638" s="9">
        <f t="shared" si="414"/>
        <v>34.475000000000001</v>
      </c>
      <c r="R2638" s="9">
        <f t="shared" si="415"/>
        <v>35.625</v>
      </c>
      <c r="S2638" s="9">
        <f t="shared" si="416"/>
        <v>30.425000000000001</v>
      </c>
      <c r="T2638" s="9">
        <f t="shared" si="417"/>
        <v>34.125</v>
      </c>
      <c r="U2638" s="8">
        <f t="shared" si="418"/>
        <v>33.508333333333333</v>
      </c>
      <c r="V2638" s="8">
        <f t="shared" si="419"/>
        <v>33.662499999999994</v>
      </c>
    </row>
    <row r="2639" spans="1:22" ht="13.5" x14ac:dyDescent="0.25">
      <c r="A2639" s="3">
        <f>RSI!A2639</f>
        <v>45849</v>
      </c>
      <c r="B2639" s="2">
        <f>RSI!B2639</f>
        <v>1.93</v>
      </c>
      <c r="C2639" s="2">
        <f>RSI!I2639</f>
        <v>60.926906608464265</v>
      </c>
      <c r="D2639" s="2">
        <f>MACD!E2639</f>
        <v>-3.67905583034982E-2</v>
      </c>
      <c r="E2639" s="2">
        <f>MACD!F2639</f>
        <v>-1.2429766415297253E-2</v>
      </c>
      <c r="F2639" s="2">
        <f>'Moving Avg'!D2639</f>
        <v>1.8779999999999997</v>
      </c>
      <c r="G2639" s="2">
        <f>'Moving Avg'!F2639</f>
        <v>1.8154999999999997</v>
      </c>
      <c r="H2639" s="2">
        <f>'Moving Avg'!G2639</f>
        <v>1.7824</v>
      </c>
      <c r="I2639" s="2">
        <f>'Moving Avg'!H2639</f>
        <v>1.6578000000000008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25</v>
      </c>
      <c r="N2639" s="8">
        <f t="shared" si="411"/>
        <v>100</v>
      </c>
      <c r="O2639" s="8">
        <f t="shared" si="412"/>
        <v>50</v>
      </c>
      <c r="P2639" s="8">
        <f t="shared" si="413"/>
        <v>83.5</v>
      </c>
      <c r="Q2639" s="9">
        <f t="shared" si="414"/>
        <v>63.774999999999999</v>
      </c>
      <c r="R2639" s="9">
        <f t="shared" si="415"/>
        <v>63.375</v>
      </c>
      <c r="S2639" s="9">
        <f t="shared" si="416"/>
        <v>68.825000000000003</v>
      </c>
      <c r="T2639" s="9">
        <f t="shared" si="417"/>
        <v>64.625</v>
      </c>
      <c r="U2639" s="8">
        <f t="shared" si="418"/>
        <v>65.325000000000003</v>
      </c>
      <c r="V2639" s="8">
        <f t="shared" si="419"/>
        <v>65.150000000000006</v>
      </c>
    </row>
    <row r="2640" spans="1:22" ht="13.5" x14ac:dyDescent="0.25">
      <c r="A2640" s="3">
        <f>RSI!A2640</f>
        <v>45852</v>
      </c>
      <c r="B2640" s="2">
        <f>RSI!B2640</f>
        <v>1.93</v>
      </c>
      <c r="C2640" s="2">
        <f>RSI!I2640</f>
        <v>60.926906608464265</v>
      </c>
      <c r="D2640" s="2">
        <f>MACD!E2640</f>
        <v>-5.3252463763019176E-2</v>
      </c>
      <c r="E2640" s="2">
        <f>MACD!F2640</f>
        <v>-2.0594305884841638E-2</v>
      </c>
      <c r="F2640" s="2">
        <f>'Moving Avg'!D2640</f>
        <v>1.8879999999999999</v>
      </c>
      <c r="G2640" s="2">
        <f>'Moving Avg'!F2640</f>
        <v>1.8214999999999999</v>
      </c>
      <c r="H2640" s="2">
        <f>'Moving Avg'!G2640</f>
        <v>1.7864000000000002</v>
      </c>
      <c r="I2640" s="2">
        <f>'Moving Avg'!H2640</f>
        <v>1.6587000000000005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  <c r="M2640" s="8">
        <f t="shared" si="410"/>
        <v>25</v>
      </c>
      <c r="N2640" s="8">
        <f t="shared" si="411"/>
        <v>100</v>
      </c>
      <c r="O2640" s="8">
        <f t="shared" si="412"/>
        <v>50</v>
      </c>
      <c r="P2640" s="8">
        <f t="shared" si="413"/>
        <v>83.5</v>
      </c>
      <c r="Q2640" s="9">
        <f t="shared" si="414"/>
        <v>63.774999999999999</v>
      </c>
      <c r="R2640" s="9">
        <f t="shared" si="415"/>
        <v>63.375</v>
      </c>
      <c r="S2640" s="9">
        <f t="shared" si="416"/>
        <v>68.825000000000003</v>
      </c>
      <c r="T2640" s="9">
        <f t="shared" si="417"/>
        <v>64.625</v>
      </c>
      <c r="U2640" s="8">
        <f t="shared" si="418"/>
        <v>65.325000000000003</v>
      </c>
      <c r="V2640" s="8">
        <f t="shared" si="419"/>
        <v>65.150000000000006</v>
      </c>
    </row>
    <row r="2641" spans="1:22" ht="13.5" x14ac:dyDescent="0.25">
      <c r="A2641" s="3">
        <f>RSI!A2641</f>
        <v>45853</v>
      </c>
      <c r="B2641" s="2">
        <f>RSI!B2641</f>
        <v>1.93</v>
      </c>
      <c r="C2641" s="2">
        <f>RSI!I2641</f>
        <v>60.926906608464265</v>
      </c>
      <c r="D2641" s="2">
        <f>MACD!E2641</f>
        <v>-5.7053073866484061E-2</v>
      </c>
      <c r="E2641" s="2">
        <f>MACD!F2641</f>
        <v>-2.7886059481170122E-2</v>
      </c>
      <c r="F2641" s="2">
        <f>'Moving Avg'!D2641</f>
        <v>1.9140000000000001</v>
      </c>
      <c r="G2641" s="2">
        <f>'Moving Avg'!F2641</f>
        <v>1.8314999999999997</v>
      </c>
      <c r="H2641" s="2">
        <f>'Moving Avg'!G2641</f>
        <v>1.7904000000000002</v>
      </c>
      <c r="I2641" s="2">
        <f>'Moving Avg'!H2641</f>
        <v>1.6596500000000003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25</v>
      </c>
      <c r="N2641" s="8">
        <f t="shared" si="411"/>
        <v>100</v>
      </c>
      <c r="O2641" s="8">
        <f t="shared" si="412"/>
        <v>50</v>
      </c>
      <c r="P2641" s="8">
        <f t="shared" si="413"/>
        <v>83.5</v>
      </c>
      <c r="Q2641" s="9">
        <f t="shared" si="414"/>
        <v>63.774999999999999</v>
      </c>
      <c r="R2641" s="9">
        <f t="shared" si="415"/>
        <v>63.375</v>
      </c>
      <c r="S2641" s="9">
        <f t="shared" si="416"/>
        <v>68.825000000000003</v>
      </c>
      <c r="T2641" s="9">
        <f t="shared" si="417"/>
        <v>64.625</v>
      </c>
      <c r="U2641" s="8">
        <f t="shared" si="418"/>
        <v>65.325000000000003</v>
      </c>
      <c r="V2641" s="8">
        <f t="shared" si="419"/>
        <v>65.150000000000006</v>
      </c>
    </row>
    <row r="2642" spans="1:22" ht="13.5" x14ac:dyDescent="0.25">
      <c r="A2642" s="3">
        <f>RSI!A2642</f>
        <v>45854</v>
      </c>
      <c r="B2642" s="2">
        <f>RSI!B2642</f>
        <v>1.93</v>
      </c>
      <c r="C2642" s="2">
        <f>RSI!I2642</f>
        <v>60.926906608464265</v>
      </c>
      <c r="D2642" s="2">
        <f>MACD!E2642</f>
        <v>-4.855437153881148E-2</v>
      </c>
      <c r="E2642" s="2">
        <f>MACD!F2642</f>
        <v>-3.2019721892698395E-2</v>
      </c>
      <c r="F2642" s="2">
        <f>'Moving Avg'!D2642</f>
        <v>1.9239999999999999</v>
      </c>
      <c r="G2642" s="2">
        <f>'Moving Avg'!F2642</f>
        <v>1.8379999999999999</v>
      </c>
      <c r="H2642" s="2">
        <f>'Moving Avg'!G2642</f>
        <v>1.7944</v>
      </c>
      <c r="I2642" s="2">
        <f>'Moving Avg'!H2642</f>
        <v>1.6606000000000001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  <c r="M2642" s="8">
        <f t="shared" si="410"/>
        <v>25</v>
      </c>
      <c r="N2642" s="8">
        <f t="shared" si="411"/>
        <v>45</v>
      </c>
      <c r="O2642" s="8">
        <f t="shared" si="412"/>
        <v>50</v>
      </c>
      <c r="P2642" s="8">
        <f t="shared" si="413"/>
        <v>83.5</v>
      </c>
      <c r="Q2642" s="9">
        <f t="shared" si="414"/>
        <v>44.524999999999999</v>
      </c>
      <c r="R2642" s="9">
        <f t="shared" si="415"/>
        <v>52.375</v>
      </c>
      <c r="S2642" s="9">
        <f t="shared" si="416"/>
        <v>60.575000000000003</v>
      </c>
      <c r="T2642" s="9">
        <f t="shared" si="417"/>
        <v>50.875</v>
      </c>
      <c r="U2642" s="8">
        <f t="shared" si="418"/>
        <v>52.491666666666674</v>
      </c>
      <c r="V2642" s="8">
        <f t="shared" si="419"/>
        <v>52.087500000000006</v>
      </c>
    </row>
    <row r="2643" spans="1:22" ht="13.5" x14ac:dyDescent="0.25">
      <c r="A2643" s="3">
        <f>RSI!A2643</f>
        <v>45855</v>
      </c>
      <c r="B2643" s="2">
        <f>RSI!B2643</f>
        <v>1.93</v>
      </c>
      <c r="C2643" s="2">
        <f>RSI!I2643</f>
        <v>60.926906608464272</v>
      </c>
      <c r="D2643" s="2">
        <f>MACD!E2643</f>
        <v>-4.1912318472528742E-2</v>
      </c>
      <c r="E2643" s="2">
        <f>MACD!F2643</f>
        <v>-3.3998241208664466E-2</v>
      </c>
      <c r="F2643" s="2">
        <f>'Moving Avg'!D2643</f>
        <v>1.9300000000000002</v>
      </c>
      <c r="G2643" s="2">
        <f>'Moving Avg'!F2643</f>
        <v>1.845</v>
      </c>
      <c r="H2643" s="2">
        <f>'Moving Avg'!G2643</f>
        <v>1.7984000000000002</v>
      </c>
      <c r="I2643" s="2">
        <f>'Moving Avg'!H2643</f>
        <v>1.6615500000000001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  <c r="M2643" s="8">
        <f t="shared" si="410"/>
        <v>25</v>
      </c>
      <c r="N2643" s="8">
        <f t="shared" si="411"/>
        <v>45</v>
      </c>
      <c r="O2643" s="8">
        <f t="shared" si="412"/>
        <v>50</v>
      </c>
      <c r="P2643" s="8">
        <f t="shared" si="413"/>
        <v>83.5</v>
      </c>
      <c r="Q2643" s="9">
        <f t="shared" si="414"/>
        <v>44.524999999999999</v>
      </c>
      <c r="R2643" s="9">
        <f t="shared" si="415"/>
        <v>52.375</v>
      </c>
      <c r="S2643" s="9">
        <f t="shared" si="416"/>
        <v>60.575000000000003</v>
      </c>
      <c r="T2643" s="9">
        <f t="shared" si="417"/>
        <v>50.875</v>
      </c>
      <c r="U2643" s="8">
        <f t="shared" si="418"/>
        <v>52.491666666666674</v>
      </c>
      <c r="V2643" s="8">
        <f t="shared" si="419"/>
        <v>52.087500000000006</v>
      </c>
    </row>
    <row r="2644" spans="1:22" ht="13.5" x14ac:dyDescent="0.25">
      <c r="A2644" s="3">
        <f>RSI!A2644</f>
        <v>45856</v>
      </c>
      <c r="B2644" s="2">
        <f>RSI!B2644</f>
        <v>1.89</v>
      </c>
      <c r="C2644" s="2">
        <f>RSI!I2644</f>
        <v>55.038229954147681</v>
      </c>
      <c r="D2644" s="2">
        <f>MACD!E2644</f>
        <v>-4.6145327398118718E-2</v>
      </c>
      <c r="E2644" s="2">
        <f>MACD!F2644</f>
        <v>-3.6427658446555315E-2</v>
      </c>
      <c r="F2644" s="2">
        <f>'Moving Avg'!D2644</f>
        <v>1.9219999999999999</v>
      </c>
      <c r="G2644" s="2">
        <f>'Moving Avg'!F2644</f>
        <v>1.85</v>
      </c>
      <c r="H2644" s="2">
        <f>'Moving Avg'!G2644</f>
        <v>1.8016000000000003</v>
      </c>
      <c r="I2644" s="2">
        <f>'Moving Avg'!H2644</f>
        <v>1.6623000000000001</v>
      </c>
      <c r="J2644" s="6" t="str">
        <f>OBV!F2644</f>
        <v>BEARISH</v>
      </c>
      <c r="K2644" s="6" t="str">
        <f>OBV!G2644</f>
        <v>STRONG</v>
      </c>
      <c r="L2644" s="6" t="str">
        <f>OBV!H2644</f>
        <v>CONFIRMED BEARISH</v>
      </c>
      <c r="M2644" s="8">
        <f t="shared" si="410"/>
        <v>25</v>
      </c>
      <c r="N2644" s="8">
        <f t="shared" si="411"/>
        <v>45</v>
      </c>
      <c r="O2644" s="8">
        <f t="shared" si="412"/>
        <v>50</v>
      </c>
      <c r="P2644" s="8">
        <f t="shared" si="413"/>
        <v>33</v>
      </c>
      <c r="Q2644" s="9">
        <f t="shared" si="414"/>
        <v>36.950000000000003</v>
      </c>
      <c r="R2644" s="9">
        <f t="shared" si="415"/>
        <v>39.75</v>
      </c>
      <c r="S2644" s="9">
        <f t="shared" si="416"/>
        <v>37.85</v>
      </c>
      <c r="T2644" s="9">
        <f t="shared" si="417"/>
        <v>38.25</v>
      </c>
      <c r="U2644" s="8">
        <f t="shared" si="418"/>
        <v>38.183333333333337</v>
      </c>
      <c r="V2644" s="8">
        <f t="shared" si="419"/>
        <v>38.200000000000003</v>
      </c>
    </row>
    <row r="2645" spans="1:22" ht="13.5" x14ac:dyDescent="0.25">
      <c r="A2645" s="3">
        <f>RSI!A2645</f>
        <v>45859</v>
      </c>
      <c r="B2645" s="2">
        <f>RSI!B2645</f>
        <v>1.93</v>
      </c>
      <c r="C2645" s="2">
        <f>RSI!I2645</f>
        <v>59.276939626810019</v>
      </c>
      <c r="D2645" s="2">
        <f>MACD!E2645</f>
        <v>-4.0616826386565386E-2</v>
      </c>
      <c r="E2645" s="2">
        <f>MACD!F2645</f>
        <v>-3.7265492034557333E-2</v>
      </c>
      <c r="F2645" s="2">
        <f>'Moving Avg'!D2645</f>
        <v>1.9219999999999999</v>
      </c>
      <c r="G2645" s="2">
        <f>'Moving Avg'!F2645</f>
        <v>1.857</v>
      </c>
      <c r="H2645" s="2">
        <f>'Moving Avg'!G2645</f>
        <v>1.8058000000000005</v>
      </c>
      <c r="I2645" s="2">
        <f>'Moving Avg'!H2645</f>
        <v>1.6632500000000001</v>
      </c>
      <c r="J2645" s="6" t="str">
        <f>OBV!F2645</f>
        <v>BEARISH</v>
      </c>
      <c r="K2645" s="6" t="str">
        <f>OBV!G2645</f>
        <v>STRONG</v>
      </c>
      <c r="L2645" s="6" t="str">
        <f>OBV!H2645</f>
        <v>NEUTRAL</v>
      </c>
      <c r="M2645" s="8">
        <f t="shared" si="410"/>
        <v>25</v>
      </c>
      <c r="N2645" s="8">
        <f t="shared" si="411"/>
        <v>45</v>
      </c>
      <c r="O2645" s="8">
        <f t="shared" si="412"/>
        <v>50</v>
      </c>
      <c r="P2645" s="8">
        <f t="shared" si="413"/>
        <v>33</v>
      </c>
      <c r="Q2645" s="9">
        <f t="shared" si="414"/>
        <v>36.950000000000003</v>
      </c>
      <c r="R2645" s="9">
        <f t="shared" si="415"/>
        <v>39.75</v>
      </c>
      <c r="S2645" s="9">
        <f t="shared" si="416"/>
        <v>37.85</v>
      </c>
      <c r="T2645" s="9">
        <f t="shared" si="417"/>
        <v>38.25</v>
      </c>
      <c r="U2645" s="8">
        <f t="shared" si="418"/>
        <v>38.183333333333337</v>
      </c>
      <c r="V2645" s="8">
        <f t="shared" si="419"/>
        <v>38.200000000000003</v>
      </c>
    </row>
    <row r="2646" spans="1:22" ht="13.5" x14ac:dyDescent="0.25">
      <c r="A2646" s="3">
        <f>RSI!A2646</f>
        <v>45860</v>
      </c>
      <c r="B2646" s="2">
        <f>RSI!B2646</f>
        <v>1.98</v>
      </c>
      <c r="C2646" s="2">
        <f>RSI!I2646</f>
        <v>63.862974654344228</v>
      </c>
      <c r="D2646" s="2">
        <f>MACD!E2646</f>
        <v>-5.2403706489917656E-2</v>
      </c>
      <c r="E2646" s="2">
        <f>MACD!F2646</f>
        <v>-4.0293134925629401E-2</v>
      </c>
      <c r="F2646" s="2">
        <f>'Moving Avg'!D2646</f>
        <v>1.9319999999999999</v>
      </c>
      <c r="G2646" s="2">
        <f>'Moving Avg'!F2646</f>
        <v>1.8664999999999996</v>
      </c>
      <c r="H2646" s="2">
        <f>'Moving Avg'!G2646</f>
        <v>1.8110000000000006</v>
      </c>
      <c r="I2646" s="2">
        <f>'Moving Avg'!H2646</f>
        <v>1.6642000000000001</v>
      </c>
      <c r="J2646" s="6" t="str">
        <f>OBV!F2646</f>
        <v>BEARISH</v>
      </c>
      <c r="K2646" s="6" t="str">
        <f>OBV!G2646</f>
        <v>NEUTRAL</v>
      </c>
      <c r="L2646" s="6" t="str">
        <f>OBV!H2646</f>
        <v>BEARISH DIVERGENCE</v>
      </c>
      <c r="M2646" s="8">
        <f t="shared" si="410"/>
        <v>25</v>
      </c>
      <c r="N2646" s="8">
        <f t="shared" si="411"/>
        <v>45</v>
      </c>
      <c r="O2646" s="8">
        <f t="shared" si="412"/>
        <v>50</v>
      </c>
      <c r="P2646" s="8">
        <f t="shared" si="413"/>
        <v>16.5</v>
      </c>
      <c r="Q2646" s="9">
        <f t="shared" si="414"/>
        <v>34.475000000000001</v>
      </c>
      <c r="R2646" s="9">
        <f t="shared" si="415"/>
        <v>35.625</v>
      </c>
      <c r="S2646" s="9">
        <f t="shared" si="416"/>
        <v>30.425000000000001</v>
      </c>
      <c r="T2646" s="9">
        <f t="shared" si="417"/>
        <v>34.125</v>
      </c>
      <c r="U2646" s="8">
        <f t="shared" si="418"/>
        <v>33.508333333333333</v>
      </c>
      <c r="V2646" s="8">
        <f t="shared" si="419"/>
        <v>33.662499999999994</v>
      </c>
    </row>
    <row r="2647" spans="1:22" ht="13.5" x14ac:dyDescent="0.25">
      <c r="A2647" s="3">
        <f>RSI!A2647</f>
        <v>45861</v>
      </c>
      <c r="B2647" s="2">
        <f>RSI!B2647</f>
        <v>2.06</v>
      </c>
      <c r="C2647" s="2">
        <f>RSI!I2647</f>
        <v>69.735615837976681</v>
      </c>
      <c r="D2647" s="2">
        <f>MACD!E2647</f>
        <v>-5.6710764046790096E-2</v>
      </c>
      <c r="E2647" s="2">
        <f>MACD!F2647</f>
        <v>-4.3576660749861544E-2</v>
      </c>
      <c r="F2647" s="2">
        <f>'Moving Avg'!D2647</f>
        <v>1.9580000000000002</v>
      </c>
      <c r="G2647" s="2">
        <f>'Moving Avg'!F2647</f>
        <v>1.8799999999999997</v>
      </c>
      <c r="H2647" s="2">
        <f>'Moving Avg'!G2647</f>
        <v>1.8178000000000005</v>
      </c>
      <c r="I2647" s="2">
        <f>'Moving Avg'!H2647</f>
        <v>1.6654499999999999</v>
      </c>
      <c r="J2647" s="6" t="str">
        <f>OBV!F2647</f>
        <v>BULLISH</v>
      </c>
      <c r="K2647" s="6" t="str">
        <f>OBV!G2647</f>
        <v>WEAK</v>
      </c>
      <c r="L2647" s="6" t="str">
        <f>OBV!H2647</f>
        <v>CONFIRMED BULLISH</v>
      </c>
      <c r="M2647" s="8">
        <f t="shared" si="410"/>
        <v>25</v>
      </c>
      <c r="N2647" s="8">
        <f t="shared" si="411"/>
        <v>45</v>
      </c>
      <c r="O2647" s="8">
        <f t="shared" si="412"/>
        <v>50</v>
      </c>
      <c r="P2647" s="8">
        <f t="shared" si="413"/>
        <v>67</v>
      </c>
      <c r="Q2647" s="9">
        <f t="shared" si="414"/>
        <v>42.05</v>
      </c>
      <c r="R2647" s="9">
        <f t="shared" si="415"/>
        <v>48.25</v>
      </c>
      <c r="S2647" s="9">
        <f t="shared" si="416"/>
        <v>53.150000000000006</v>
      </c>
      <c r="T2647" s="9">
        <f t="shared" si="417"/>
        <v>46.75</v>
      </c>
      <c r="U2647" s="8">
        <f t="shared" si="418"/>
        <v>47.816666666666663</v>
      </c>
      <c r="V2647" s="8">
        <f t="shared" si="419"/>
        <v>47.55</v>
      </c>
    </row>
    <row r="2648" spans="1:22" ht="13.5" x14ac:dyDescent="0.25">
      <c r="A2648" s="3">
        <f>RSI!A2648</f>
        <v>45862</v>
      </c>
      <c r="B2648" s="2">
        <f>RSI!B2648</f>
        <v>2.15</v>
      </c>
      <c r="C2648" s="2">
        <f>RSI!I2648</f>
        <v>74.714095767838018</v>
      </c>
      <c r="D2648" s="2">
        <f>MACD!E2648</f>
        <v>-6.5079988468307759E-2</v>
      </c>
      <c r="E2648" s="2">
        <f>MACD!F2648</f>
        <v>-4.7877326293550793E-2</v>
      </c>
      <c r="F2648" s="2">
        <f>'Moving Avg'!D2648</f>
        <v>2.0019999999999998</v>
      </c>
      <c r="G2648" s="2">
        <f>'Moving Avg'!F2648</f>
        <v>1.8979999999999997</v>
      </c>
      <c r="H2648" s="2">
        <f>'Moving Avg'!G2648</f>
        <v>1.8264000000000009</v>
      </c>
      <c r="I2648" s="2">
        <f>'Moving Avg'!H2648</f>
        <v>1.6671499999999997</v>
      </c>
      <c r="J2648" s="6" t="str">
        <f>OBV!F2648</f>
        <v>BULLISH</v>
      </c>
      <c r="K2648" s="6" t="str">
        <f>OBV!G2648</f>
        <v>WEAK</v>
      </c>
      <c r="L2648" s="6" t="str">
        <f>OBV!H2648</f>
        <v>CONFIRMED BULLISH</v>
      </c>
      <c r="M2648" s="8">
        <f t="shared" si="410"/>
        <v>0</v>
      </c>
      <c r="N2648" s="8">
        <f t="shared" si="411"/>
        <v>45</v>
      </c>
      <c r="O2648" s="8">
        <f t="shared" si="412"/>
        <v>50</v>
      </c>
      <c r="P2648" s="8">
        <f t="shared" si="413"/>
        <v>67</v>
      </c>
      <c r="Q2648" s="9">
        <f t="shared" si="414"/>
        <v>33.299999999999997</v>
      </c>
      <c r="R2648" s="9">
        <f t="shared" si="415"/>
        <v>43.25</v>
      </c>
      <c r="S2648" s="9">
        <f t="shared" si="416"/>
        <v>49.400000000000006</v>
      </c>
      <c r="T2648" s="9">
        <f t="shared" si="417"/>
        <v>40.5</v>
      </c>
      <c r="U2648" s="8">
        <f t="shared" si="418"/>
        <v>41.983333333333334</v>
      </c>
      <c r="V2648" s="8">
        <f t="shared" si="419"/>
        <v>41.612499999999997</v>
      </c>
    </row>
    <row r="2649" spans="1:22" ht="13.5" x14ac:dyDescent="0.25">
      <c r="A2649" s="3">
        <f>RSI!A2649</f>
        <v>45866</v>
      </c>
      <c r="B2649" s="2">
        <f>RSI!B2649</f>
        <v>2.0699999999999998</v>
      </c>
      <c r="C2649" s="2">
        <f>RSI!I2649</f>
        <v>64.549503011032499</v>
      </c>
      <c r="D2649" s="2">
        <f>MACD!E2649</f>
        <v>-6.320311314649607E-2</v>
      </c>
      <c r="E2649" s="2">
        <f>MACD!F2649</f>
        <v>-5.0942483664139851E-2</v>
      </c>
      <c r="F2649" s="2">
        <f>'Moving Avg'!D2649</f>
        <v>2.0380000000000003</v>
      </c>
      <c r="G2649" s="2">
        <f>'Moving Avg'!F2649</f>
        <v>1.9139999999999997</v>
      </c>
      <c r="H2649" s="2">
        <f>'Moving Avg'!G2649</f>
        <v>1.8334000000000006</v>
      </c>
      <c r="I2649" s="2">
        <f>'Moving Avg'!H2649</f>
        <v>1.6686000000000001</v>
      </c>
      <c r="J2649" s="6" t="str">
        <f>OBV!F2649</f>
        <v>BULLISH</v>
      </c>
      <c r="K2649" s="6" t="str">
        <f>OBV!G2649</f>
        <v>WEAK</v>
      </c>
      <c r="L2649" s="6" t="str">
        <f>OBV!H2649</f>
        <v>CONFIRMED BULLISH</v>
      </c>
      <c r="M2649" s="8">
        <f t="shared" si="410"/>
        <v>25</v>
      </c>
      <c r="N2649" s="8">
        <f t="shared" si="411"/>
        <v>45</v>
      </c>
      <c r="O2649" s="8">
        <f t="shared" si="412"/>
        <v>50</v>
      </c>
      <c r="P2649" s="8">
        <f t="shared" si="413"/>
        <v>67</v>
      </c>
      <c r="Q2649" s="9">
        <f t="shared" si="414"/>
        <v>42.05</v>
      </c>
      <c r="R2649" s="9">
        <f t="shared" si="415"/>
        <v>48.25</v>
      </c>
      <c r="S2649" s="9">
        <f t="shared" si="416"/>
        <v>53.150000000000006</v>
      </c>
      <c r="T2649" s="9">
        <f t="shared" si="417"/>
        <v>46.75</v>
      </c>
      <c r="U2649" s="8">
        <f t="shared" si="418"/>
        <v>47.816666666666663</v>
      </c>
      <c r="V2649" s="8">
        <f t="shared" si="419"/>
        <v>47.55</v>
      </c>
    </row>
    <row r="2650" spans="1:22" ht="13.5" x14ac:dyDescent="0.25">
      <c r="A2650" s="3">
        <f>RSI!A2650</f>
        <v>45867</v>
      </c>
      <c r="B2650" s="2">
        <f>RSI!B2650</f>
        <v>2.13</v>
      </c>
      <c r="C2650" s="2">
        <f>RSI!I2650</f>
        <v>68.059269549428407</v>
      </c>
      <c r="D2650" s="2">
        <f>MACD!E2650</f>
        <v>-6.7052249425458399E-2</v>
      </c>
      <c r="E2650" s="2">
        <f>MACD!F2650</f>
        <v>-5.4164436816403559E-2</v>
      </c>
      <c r="F2650" s="2">
        <f>'Moving Avg'!D2650</f>
        <v>2.0780000000000003</v>
      </c>
      <c r="G2650" s="2">
        <f>'Moving Avg'!F2650</f>
        <v>1.9339999999999999</v>
      </c>
      <c r="H2650" s="2">
        <f>'Moving Avg'!G2650</f>
        <v>1.8416000000000006</v>
      </c>
      <c r="I2650" s="2">
        <f>'Moving Avg'!H2650</f>
        <v>1.67035</v>
      </c>
      <c r="J2650" s="6" t="str">
        <f>OBV!F2650</f>
        <v>BULLISH</v>
      </c>
      <c r="K2650" s="6" t="str">
        <f>OBV!G2650</f>
        <v>WEAK</v>
      </c>
      <c r="L2650" s="6" t="str">
        <f>OBV!H2650</f>
        <v>CONFIRMED BULLISH</v>
      </c>
      <c r="M2650" s="8">
        <f t="shared" si="410"/>
        <v>25</v>
      </c>
      <c r="N2650" s="8">
        <f t="shared" si="411"/>
        <v>45</v>
      </c>
      <c r="O2650" s="8">
        <f t="shared" si="412"/>
        <v>50</v>
      </c>
      <c r="P2650" s="8">
        <f t="shared" si="413"/>
        <v>67</v>
      </c>
      <c r="Q2650" s="9">
        <f t="shared" si="414"/>
        <v>42.05</v>
      </c>
      <c r="R2650" s="9">
        <f t="shared" si="415"/>
        <v>48.25</v>
      </c>
      <c r="S2650" s="9">
        <f t="shared" si="416"/>
        <v>53.150000000000006</v>
      </c>
      <c r="T2650" s="9">
        <f t="shared" si="417"/>
        <v>46.75</v>
      </c>
      <c r="U2650" s="8">
        <f t="shared" si="418"/>
        <v>47.816666666666663</v>
      </c>
      <c r="V2650" s="8">
        <f t="shared" si="419"/>
        <v>47.55</v>
      </c>
    </row>
    <row r="2651" spans="1:22" ht="13.5" x14ac:dyDescent="0.25">
      <c r="A2651" s="3">
        <f>RSI!A2651</f>
        <v>45868</v>
      </c>
      <c r="B2651" s="2">
        <f>RSI!B2651</f>
        <v>2.12</v>
      </c>
      <c r="C2651" s="2">
        <f>RSI!I2651</f>
        <v>66.870967245535212</v>
      </c>
      <c r="D2651" s="2">
        <f>MACD!E2651</f>
        <v>-7.0842287827204364E-2</v>
      </c>
      <c r="E2651" s="2">
        <f>MACD!F2651</f>
        <v>-5.7500007018563726E-2</v>
      </c>
      <c r="F2651" s="2">
        <f>'Moving Avg'!D2651</f>
        <v>2.1060000000000003</v>
      </c>
      <c r="G2651" s="2">
        <f>'Moving Avg'!F2651</f>
        <v>1.95</v>
      </c>
      <c r="H2651" s="2">
        <f>'Moving Avg'!G2651</f>
        <v>1.8492000000000006</v>
      </c>
      <c r="I2651" s="2">
        <f>'Moving Avg'!H2651</f>
        <v>1.67205</v>
      </c>
      <c r="J2651" s="6" t="str">
        <f>OBV!F2651</f>
        <v>BULLISH</v>
      </c>
      <c r="K2651" s="6" t="str">
        <f>OBV!G2651</f>
        <v>WEAK</v>
      </c>
      <c r="L2651" s="6" t="str">
        <f>OBV!H2651</f>
        <v>CONFIRMED BULLISH</v>
      </c>
      <c r="M2651" s="8">
        <f t="shared" si="410"/>
        <v>25</v>
      </c>
      <c r="N2651" s="8">
        <f t="shared" si="411"/>
        <v>45</v>
      </c>
      <c r="O2651" s="8">
        <f t="shared" si="412"/>
        <v>50</v>
      </c>
      <c r="P2651" s="8">
        <f t="shared" si="413"/>
        <v>67</v>
      </c>
      <c r="Q2651" s="9">
        <f t="shared" si="414"/>
        <v>42.05</v>
      </c>
      <c r="R2651" s="9">
        <f t="shared" si="415"/>
        <v>48.25</v>
      </c>
      <c r="S2651" s="9">
        <f t="shared" si="416"/>
        <v>53.150000000000006</v>
      </c>
      <c r="T2651" s="9">
        <f t="shared" si="417"/>
        <v>46.75</v>
      </c>
      <c r="U2651" s="8">
        <f t="shared" si="418"/>
        <v>47.816666666666663</v>
      </c>
      <c r="V2651" s="8">
        <f t="shared" si="419"/>
        <v>47.55</v>
      </c>
    </row>
    <row r="2652" spans="1:22" ht="13.5" x14ac:dyDescent="0.25">
      <c r="A2652" s="3">
        <f>RSI!A2652</f>
        <v>45869</v>
      </c>
      <c r="B2652" s="2">
        <f>RSI!B2652</f>
        <v>2.12</v>
      </c>
      <c r="C2652" s="2">
        <f>RSI!I2652</f>
        <v>66.870967245535212</v>
      </c>
      <c r="D2652" s="2">
        <f>MACD!E2652</f>
        <v>-7.5169613779259459E-2</v>
      </c>
      <c r="E2652" s="2">
        <f>MACD!F2652</f>
        <v>-6.1033928370702879E-2</v>
      </c>
      <c r="F2652" s="2">
        <f>'Moving Avg'!D2652</f>
        <v>2.1179999999999999</v>
      </c>
      <c r="G2652" s="2">
        <f>'Moving Avg'!F2652</f>
        <v>1.9619999999999997</v>
      </c>
      <c r="H2652" s="2">
        <f>'Moving Avg'!G2652</f>
        <v>1.8570000000000007</v>
      </c>
      <c r="I2652" s="2">
        <f>'Moving Avg'!H2652</f>
        <v>1.6737500000000005</v>
      </c>
      <c r="J2652" s="6" t="str">
        <f>OBV!F2652</f>
        <v>BULLISH</v>
      </c>
      <c r="K2652" s="6" t="str">
        <f>OBV!G2652</f>
        <v>WEAK</v>
      </c>
      <c r="L2652" s="6" t="str">
        <f>OBV!H2652</f>
        <v>CONFIRMED BULLISH</v>
      </c>
      <c r="M2652" s="8">
        <f t="shared" si="410"/>
        <v>25</v>
      </c>
      <c r="N2652" s="8">
        <f t="shared" si="411"/>
        <v>45</v>
      </c>
      <c r="O2652" s="8">
        <f t="shared" si="412"/>
        <v>50</v>
      </c>
      <c r="P2652" s="8">
        <f t="shared" si="413"/>
        <v>67</v>
      </c>
      <c r="Q2652" s="9">
        <f t="shared" si="414"/>
        <v>42.05</v>
      </c>
      <c r="R2652" s="9">
        <f t="shared" si="415"/>
        <v>48.25</v>
      </c>
      <c r="S2652" s="9">
        <f t="shared" si="416"/>
        <v>53.150000000000006</v>
      </c>
      <c r="T2652" s="9">
        <f t="shared" si="417"/>
        <v>46.75</v>
      </c>
      <c r="U2652" s="8">
        <f t="shared" si="418"/>
        <v>47.816666666666663</v>
      </c>
      <c r="V2652" s="8">
        <f t="shared" si="419"/>
        <v>47.55</v>
      </c>
    </row>
    <row r="2653" spans="1:22" ht="13.5" x14ac:dyDescent="0.25">
      <c r="A2653" s="3">
        <f>RSI!A2653</f>
        <v>45870</v>
      </c>
      <c r="B2653" s="2">
        <f>RSI!B2653</f>
        <v>2.12</v>
      </c>
      <c r="C2653" s="2">
        <f>RSI!I2653</f>
        <v>66.870967245535212</v>
      </c>
      <c r="D2653" s="2">
        <f>MACD!E2653</f>
        <v>-7.9868577259880835E-2</v>
      </c>
      <c r="E2653" s="2">
        <f>MACD!F2653</f>
        <v>-6.4800858148538476E-2</v>
      </c>
      <c r="F2653" s="2">
        <f>'Moving Avg'!D2653</f>
        <v>2.1119999999999997</v>
      </c>
      <c r="G2653" s="2">
        <f>'Moving Avg'!F2653</f>
        <v>1.9739999999999995</v>
      </c>
      <c r="H2653" s="2">
        <f>'Moving Avg'!G2653</f>
        <v>1.8646000000000007</v>
      </c>
      <c r="I2653" s="2">
        <f>'Moving Avg'!H2653</f>
        <v>1.6754500000000008</v>
      </c>
      <c r="J2653" s="6" t="str">
        <f>OBV!F2653</f>
        <v>BULLISH</v>
      </c>
      <c r="K2653" s="6" t="str">
        <f>OBV!G2653</f>
        <v>NEUTRAL</v>
      </c>
      <c r="L2653" s="6" t="str">
        <f>OBV!H2653</f>
        <v>BULLISH DIVERGENCE</v>
      </c>
      <c r="M2653" s="8">
        <f t="shared" si="410"/>
        <v>25</v>
      </c>
      <c r="N2653" s="8">
        <f t="shared" si="411"/>
        <v>45</v>
      </c>
      <c r="O2653" s="8">
        <f t="shared" si="412"/>
        <v>50</v>
      </c>
      <c r="P2653" s="8">
        <f t="shared" si="413"/>
        <v>66.5</v>
      </c>
      <c r="Q2653" s="9">
        <f t="shared" si="414"/>
        <v>41.975000000000001</v>
      </c>
      <c r="R2653" s="9">
        <f t="shared" si="415"/>
        <v>48.125</v>
      </c>
      <c r="S2653" s="9">
        <f t="shared" si="416"/>
        <v>52.924999999999997</v>
      </c>
      <c r="T2653" s="9">
        <f t="shared" si="417"/>
        <v>46.625</v>
      </c>
      <c r="U2653" s="8">
        <f t="shared" si="418"/>
        <v>47.67499999999999</v>
      </c>
      <c r="V2653" s="8">
        <f t="shared" si="419"/>
        <v>47.412499999999994</v>
      </c>
    </row>
    <row r="2654" spans="1:22" ht="13.5" x14ac:dyDescent="0.25">
      <c r="A2654" s="3">
        <f>RSI!A2654</f>
        <v>45873</v>
      </c>
      <c r="B2654" s="2">
        <f>RSI!B2654</f>
        <v>2.17</v>
      </c>
      <c r="C2654" s="2">
        <f>RSI!I2654</f>
        <v>70.128039792327172</v>
      </c>
      <c r="D2654" s="2">
        <f>MACD!E2654</f>
        <v>-9.4662710160539731E-2</v>
      </c>
      <c r="E2654" s="2">
        <f>MACD!F2654</f>
        <v>-7.0773228550938733E-2</v>
      </c>
      <c r="F2654" s="2">
        <f>'Moving Avg'!D2654</f>
        <v>2.1320000000000001</v>
      </c>
      <c r="G2654" s="2">
        <f>'Moving Avg'!F2654</f>
        <v>1.9924999999999997</v>
      </c>
      <c r="H2654" s="2">
        <f>'Moving Avg'!G2654</f>
        <v>1.8746000000000007</v>
      </c>
      <c r="I2654" s="2">
        <f>'Moving Avg'!H2654</f>
        <v>1.6774000000000007</v>
      </c>
      <c r="J2654" s="6" t="str">
        <f>OBV!F2654</f>
        <v>BULLISH</v>
      </c>
      <c r="K2654" s="6" t="str">
        <f>OBV!G2654</f>
        <v>WEAK</v>
      </c>
      <c r="L2654" s="6" t="str">
        <f>OBV!H2654</f>
        <v>CONFIRMED BULLISH</v>
      </c>
      <c r="M2654" s="8">
        <f t="shared" si="410"/>
        <v>0</v>
      </c>
      <c r="N2654" s="8">
        <f t="shared" si="411"/>
        <v>100</v>
      </c>
      <c r="O2654" s="8">
        <f t="shared" si="412"/>
        <v>50</v>
      </c>
      <c r="P2654" s="8">
        <f t="shared" si="413"/>
        <v>67</v>
      </c>
      <c r="Q2654" s="9">
        <f t="shared" si="414"/>
        <v>52.55</v>
      </c>
      <c r="R2654" s="9">
        <f t="shared" si="415"/>
        <v>54.25</v>
      </c>
      <c r="S2654" s="9">
        <f t="shared" si="416"/>
        <v>57.650000000000006</v>
      </c>
      <c r="T2654" s="9">
        <f t="shared" si="417"/>
        <v>54.25</v>
      </c>
      <c r="U2654" s="8">
        <f t="shared" si="418"/>
        <v>54.816666666666663</v>
      </c>
      <c r="V2654" s="8">
        <f t="shared" si="419"/>
        <v>54.674999999999997</v>
      </c>
    </row>
    <row r="2655" spans="1:22" ht="13.5" x14ac:dyDescent="0.25">
      <c r="A2655" s="3">
        <f>RSI!A2655</f>
        <v>45874</v>
      </c>
      <c r="B2655" s="2">
        <f>RSI!B2655</f>
        <v>2.2000000000000002</v>
      </c>
      <c r="C2655" s="2">
        <f>RSI!I2655</f>
        <v>71.912348664201829</v>
      </c>
      <c r="D2655" s="2">
        <f>MACD!E2655</f>
        <v>-0.10443403696122067</v>
      </c>
      <c r="E2655" s="2">
        <f>MACD!F2655</f>
        <v>-7.7505390232995131E-2</v>
      </c>
      <c r="F2655" s="2">
        <f>'Moving Avg'!D2655</f>
        <v>2.1459999999999999</v>
      </c>
      <c r="G2655" s="2">
        <f>'Moving Avg'!F2655</f>
        <v>2.0084999999999997</v>
      </c>
      <c r="H2655" s="2">
        <f>'Moving Avg'!G2655</f>
        <v>1.8842000000000008</v>
      </c>
      <c r="I2655" s="2">
        <f>'Moving Avg'!H2655</f>
        <v>1.6795000000000007</v>
      </c>
      <c r="J2655" s="6" t="str">
        <f>OBV!F2655</f>
        <v>BULLISH</v>
      </c>
      <c r="K2655" s="6" t="str">
        <f>OBV!G2655</f>
        <v>WEAK</v>
      </c>
      <c r="L2655" s="6" t="str">
        <f>OBV!H2655</f>
        <v>CONFIRMED BULLISH</v>
      </c>
      <c r="M2655" s="8">
        <f t="shared" si="410"/>
        <v>0</v>
      </c>
      <c r="N2655" s="8">
        <f t="shared" si="411"/>
        <v>100</v>
      </c>
      <c r="O2655" s="8">
        <f t="shared" si="412"/>
        <v>50</v>
      </c>
      <c r="P2655" s="8">
        <f t="shared" si="413"/>
        <v>67</v>
      </c>
      <c r="Q2655" s="9">
        <f t="shared" si="414"/>
        <v>52.55</v>
      </c>
      <c r="R2655" s="9">
        <f t="shared" si="415"/>
        <v>54.25</v>
      </c>
      <c r="S2655" s="9">
        <f t="shared" si="416"/>
        <v>57.650000000000006</v>
      </c>
      <c r="T2655" s="9">
        <f t="shared" si="417"/>
        <v>54.25</v>
      </c>
      <c r="U2655" s="8">
        <f t="shared" si="418"/>
        <v>54.816666666666663</v>
      </c>
      <c r="V2655" s="8">
        <f t="shared" si="419"/>
        <v>54.674999999999997</v>
      </c>
    </row>
    <row r="2656" spans="1:22" ht="13.5" x14ac:dyDescent="0.25">
      <c r="A2656" s="3">
        <f>RSI!A2656</f>
        <v>45875</v>
      </c>
      <c r="B2656" s="2">
        <f>RSI!B2656</f>
        <v>2.2599999999999998</v>
      </c>
      <c r="C2656" s="2">
        <f>RSI!I2656</f>
        <v>75.114013414377467</v>
      </c>
      <c r="D2656" s="2">
        <f>MACD!E2656</f>
        <v>-0.11072856323570068</v>
      </c>
      <c r="E2656" s="2">
        <f>MACD!F2656</f>
        <v>-8.4150024833536244E-2</v>
      </c>
      <c r="F2656" s="2">
        <f>'Moving Avg'!D2656</f>
        <v>2.1739999999999999</v>
      </c>
      <c r="G2656" s="2">
        <f>'Moving Avg'!F2656</f>
        <v>2.0315000000000003</v>
      </c>
      <c r="H2656" s="2">
        <f>'Moving Avg'!G2656</f>
        <v>1.8936000000000006</v>
      </c>
      <c r="I2656" s="2">
        <f>'Moving Avg'!H2656</f>
        <v>1.6819000000000006</v>
      </c>
      <c r="J2656" s="6" t="str">
        <f>OBV!F2656</f>
        <v>BULLISH</v>
      </c>
      <c r="K2656" s="6" t="str">
        <f>OBV!G2656</f>
        <v>WEAK</v>
      </c>
      <c r="L2656" s="6" t="str">
        <f>OBV!H2656</f>
        <v>CONFIRMED BULLISH</v>
      </c>
      <c r="M2656" s="8">
        <f t="shared" si="410"/>
        <v>0</v>
      </c>
      <c r="N2656" s="8">
        <f t="shared" si="411"/>
        <v>100</v>
      </c>
      <c r="O2656" s="8">
        <f t="shared" si="412"/>
        <v>50</v>
      </c>
      <c r="P2656" s="8">
        <f t="shared" si="413"/>
        <v>67</v>
      </c>
      <c r="Q2656" s="9">
        <f t="shared" si="414"/>
        <v>52.55</v>
      </c>
      <c r="R2656" s="9">
        <f t="shared" si="415"/>
        <v>54.25</v>
      </c>
      <c r="S2656" s="9">
        <f t="shared" si="416"/>
        <v>57.650000000000006</v>
      </c>
      <c r="T2656" s="9">
        <f t="shared" si="417"/>
        <v>54.25</v>
      </c>
      <c r="U2656" s="8">
        <f t="shared" si="418"/>
        <v>54.816666666666663</v>
      </c>
      <c r="V2656" s="8">
        <f t="shared" si="419"/>
        <v>54.674999999999997</v>
      </c>
    </row>
    <row r="2657" spans="1:22" ht="13.5" x14ac:dyDescent="0.25">
      <c r="A2657" s="3">
        <f>RSI!A2657</f>
        <v>45876</v>
      </c>
      <c r="B2657" s="2">
        <f>RSI!B2657</f>
        <v>2.2599999999999998</v>
      </c>
      <c r="C2657" s="2">
        <f>RSI!I2657</f>
        <v>75.114013414377467</v>
      </c>
      <c r="D2657" s="2">
        <f>MACD!E2657</f>
        <v>-0.1052814990549007</v>
      </c>
      <c r="E2657" s="2">
        <f>MACD!F2657</f>
        <v>-8.8376319677809137E-2</v>
      </c>
      <c r="F2657" s="2">
        <f>'Moving Avg'!D2657</f>
        <v>2.202</v>
      </c>
      <c r="G2657" s="2">
        <f>'Moving Avg'!F2657</f>
        <v>2.0505</v>
      </c>
      <c r="H2657" s="2">
        <f>'Moving Avg'!G2657</f>
        <v>1.9020000000000008</v>
      </c>
      <c r="I2657" s="2">
        <f>'Moving Avg'!H2657</f>
        <v>1.6843000000000006</v>
      </c>
      <c r="J2657" s="6" t="str">
        <f>OBV!F2657</f>
        <v>BULLISH</v>
      </c>
      <c r="K2657" s="6" t="str">
        <f>OBV!G2657</f>
        <v>WEAK</v>
      </c>
      <c r="L2657" s="6" t="str">
        <f>OBV!H2657</f>
        <v>CONFIRMED BULLISH</v>
      </c>
      <c r="M2657" s="8">
        <f t="shared" si="410"/>
        <v>0</v>
      </c>
      <c r="N2657" s="8">
        <f t="shared" si="411"/>
        <v>45</v>
      </c>
      <c r="O2657" s="8">
        <f t="shared" si="412"/>
        <v>50</v>
      </c>
      <c r="P2657" s="8">
        <f t="shared" si="413"/>
        <v>67</v>
      </c>
      <c r="Q2657" s="9">
        <f t="shared" si="414"/>
        <v>33.299999999999997</v>
      </c>
      <c r="R2657" s="9">
        <f t="shared" si="415"/>
        <v>43.25</v>
      </c>
      <c r="S2657" s="9">
        <f t="shared" si="416"/>
        <v>49.400000000000006</v>
      </c>
      <c r="T2657" s="9">
        <f t="shared" si="417"/>
        <v>40.5</v>
      </c>
      <c r="U2657" s="8">
        <f t="shared" si="418"/>
        <v>41.983333333333334</v>
      </c>
      <c r="V2657" s="8">
        <f t="shared" si="419"/>
        <v>41.612499999999997</v>
      </c>
    </row>
    <row r="2658" spans="1:22" ht="13.5" x14ac:dyDescent="0.25">
      <c r="A2658" s="3">
        <f>RSI!A2658</f>
        <v>45877</v>
      </c>
      <c r="B2658" s="2">
        <f>RSI!B2658</f>
        <v>2.2200000000000002</v>
      </c>
      <c r="C2658" s="2">
        <f>RSI!I2658</f>
        <v>69.030177054399786</v>
      </c>
      <c r="D2658" s="2">
        <f>MACD!E2658</f>
        <v>-8.5284152485272102E-2</v>
      </c>
      <c r="E2658" s="2">
        <f>MACD!F2658</f>
        <v>-8.7757886239301738E-2</v>
      </c>
      <c r="F2658" s="2">
        <f>'Moving Avg'!D2658</f>
        <v>2.2220000000000004</v>
      </c>
      <c r="G2658" s="2">
        <f>'Moving Avg'!F2658</f>
        <v>2.0665</v>
      </c>
      <c r="H2658" s="2">
        <f>'Moving Avg'!G2658</f>
        <v>1.9112000000000007</v>
      </c>
      <c r="I2658" s="2">
        <f>'Moving Avg'!H2658</f>
        <v>1.6869000000000012</v>
      </c>
      <c r="J2658" s="6" t="str">
        <f>OBV!F2658</f>
        <v>BULLISH</v>
      </c>
      <c r="K2658" s="6" t="str">
        <f>OBV!G2658</f>
        <v>WEAK</v>
      </c>
      <c r="L2658" s="6" t="str">
        <f>OBV!H2658</f>
        <v>CONFIRMED BULLISH</v>
      </c>
      <c r="M2658" s="8">
        <f t="shared" si="410"/>
        <v>25</v>
      </c>
      <c r="N2658" s="8">
        <f t="shared" si="411"/>
        <v>0</v>
      </c>
      <c r="O2658" s="8">
        <f t="shared" si="412"/>
        <v>50</v>
      </c>
      <c r="P2658" s="8">
        <f t="shared" si="413"/>
        <v>67</v>
      </c>
      <c r="Q2658" s="9">
        <f t="shared" si="414"/>
        <v>26.299999999999997</v>
      </c>
      <c r="R2658" s="9">
        <f t="shared" si="415"/>
        <v>39.25</v>
      </c>
      <c r="S2658" s="9">
        <f t="shared" si="416"/>
        <v>46.400000000000006</v>
      </c>
      <c r="T2658" s="9">
        <f t="shared" si="417"/>
        <v>35.5</v>
      </c>
      <c r="U2658" s="8">
        <f t="shared" si="418"/>
        <v>37.31666666666667</v>
      </c>
      <c r="V2658" s="8">
        <f t="shared" si="419"/>
        <v>36.862499999999997</v>
      </c>
    </row>
    <row r="2659" spans="1:22" ht="13.5" x14ac:dyDescent="0.25">
      <c r="A2659" s="3">
        <f>RSI!A2659</f>
        <v>45880</v>
      </c>
      <c r="B2659" s="2">
        <f>RSI!B2659</f>
        <v>2.31</v>
      </c>
      <c r="C2659" s="2">
        <f>RSI!I2659</f>
        <v>74.11104863134581</v>
      </c>
      <c r="D2659" s="2">
        <f>MACD!E2659</f>
        <v>-8.8416896312653925E-2</v>
      </c>
      <c r="E2659" s="2">
        <f>MACD!F2659</f>
        <v>-8.7889688253972184E-2</v>
      </c>
      <c r="F2659" s="2">
        <f>'Moving Avg'!D2659</f>
        <v>2.25</v>
      </c>
      <c r="G2659" s="2">
        <f>'Moving Avg'!F2659</f>
        <v>2.0855000000000001</v>
      </c>
      <c r="H2659" s="2">
        <f>'Moving Avg'!G2659</f>
        <v>1.9218000000000006</v>
      </c>
      <c r="I2659" s="2">
        <f>'Moving Avg'!H2659</f>
        <v>1.6899500000000012</v>
      </c>
      <c r="J2659" s="6" t="str">
        <f>OBV!F2659</f>
        <v>BULLISH</v>
      </c>
      <c r="K2659" s="6" t="str">
        <f>OBV!G2659</f>
        <v>WEAK</v>
      </c>
      <c r="L2659" s="6" t="str">
        <f>OBV!H2659</f>
        <v>CONFIRMED BULLISH</v>
      </c>
      <c r="M2659" s="8">
        <f t="shared" si="410"/>
        <v>0</v>
      </c>
      <c r="N2659" s="8">
        <f t="shared" si="411"/>
        <v>45</v>
      </c>
      <c r="O2659" s="8">
        <f t="shared" si="412"/>
        <v>50</v>
      </c>
      <c r="P2659" s="8">
        <f t="shared" si="413"/>
        <v>67</v>
      </c>
      <c r="Q2659" s="9">
        <f t="shared" si="414"/>
        <v>33.299999999999997</v>
      </c>
      <c r="R2659" s="9">
        <f t="shared" si="415"/>
        <v>43.25</v>
      </c>
      <c r="S2659" s="9">
        <f t="shared" si="416"/>
        <v>49.400000000000006</v>
      </c>
      <c r="T2659" s="9">
        <f t="shared" si="417"/>
        <v>40.5</v>
      </c>
      <c r="U2659" s="8">
        <f t="shared" si="418"/>
        <v>41.983333333333334</v>
      </c>
      <c r="V2659" s="8">
        <f t="shared" si="419"/>
        <v>41.612499999999997</v>
      </c>
    </row>
    <row r="2660" spans="1:22" ht="13.5" x14ac:dyDescent="0.25">
      <c r="A2660" s="3">
        <f>RSI!A2660</f>
        <v>45881</v>
      </c>
      <c r="B2660" s="2">
        <f>RSI!B2660</f>
        <v>2.41</v>
      </c>
      <c r="C2660" s="2">
        <f>RSI!I2660</f>
        <v>78.359322632508764</v>
      </c>
      <c r="D2660" s="2">
        <f>MACD!E2660</f>
        <v>-9.0775406190942931E-2</v>
      </c>
      <c r="E2660" s="2">
        <f>MACD!F2660</f>
        <v>-8.8466831841366333E-2</v>
      </c>
      <c r="F2660" s="2">
        <f>'Moving Avg'!D2660</f>
        <v>2.2920000000000003</v>
      </c>
      <c r="G2660" s="2">
        <f>'Moving Avg'!F2660</f>
        <v>2.1094999999999997</v>
      </c>
      <c r="H2660" s="2">
        <f>'Moving Avg'!G2660</f>
        <v>1.9344000000000006</v>
      </c>
      <c r="I2660" s="2">
        <f>'Moving Avg'!H2660</f>
        <v>1.6931500000000015</v>
      </c>
      <c r="J2660" s="6" t="str">
        <f>OBV!F2660</f>
        <v>BULLISH</v>
      </c>
      <c r="K2660" s="6" t="str">
        <f>OBV!G2660</f>
        <v>WEAK</v>
      </c>
      <c r="L2660" s="6" t="str">
        <f>OBV!H2660</f>
        <v>CONFIRMED BULLISH</v>
      </c>
      <c r="M2660" s="8">
        <f t="shared" si="410"/>
        <v>0</v>
      </c>
      <c r="N2660" s="8">
        <f t="shared" si="411"/>
        <v>45</v>
      </c>
      <c r="O2660" s="8">
        <f t="shared" si="412"/>
        <v>50</v>
      </c>
      <c r="P2660" s="8">
        <f t="shared" si="413"/>
        <v>67</v>
      </c>
      <c r="Q2660" s="9">
        <f t="shared" si="414"/>
        <v>33.299999999999997</v>
      </c>
      <c r="R2660" s="9">
        <f t="shared" si="415"/>
        <v>43.25</v>
      </c>
      <c r="S2660" s="9">
        <f t="shared" si="416"/>
        <v>49.400000000000006</v>
      </c>
      <c r="T2660" s="9">
        <f t="shared" si="417"/>
        <v>40.5</v>
      </c>
      <c r="U2660" s="8">
        <f t="shared" si="418"/>
        <v>41.983333333333334</v>
      </c>
      <c r="V2660" s="8">
        <f t="shared" si="419"/>
        <v>41.612499999999997</v>
      </c>
    </row>
    <row r="2661" spans="1:22" ht="13.5" x14ac:dyDescent="0.25">
      <c r="A2661" s="3">
        <f>RSI!A2661</f>
        <v>45883</v>
      </c>
      <c r="B2661" s="2">
        <f>RSI!B2661</f>
        <v>2.5099999999999998</v>
      </c>
      <c r="C2661" s="2">
        <f>RSI!I2661</f>
        <v>81.609304240094389</v>
      </c>
      <c r="D2661" s="2">
        <f>MACD!E2661</f>
        <v>-0.10372551613899317</v>
      </c>
      <c r="E2661" s="2">
        <f>MACD!F2661</f>
        <v>-9.15185687008917E-2</v>
      </c>
      <c r="F2661" s="2">
        <f>'Moving Avg'!D2661</f>
        <v>2.3420000000000001</v>
      </c>
      <c r="G2661" s="2">
        <f>'Moving Avg'!F2661</f>
        <v>2.1385000000000001</v>
      </c>
      <c r="H2661" s="2">
        <f>'Moving Avg'!G2661</f>
        <v>1.9490000000000003</v>
      </c>
      <c r="I2661" s="2">
        <f>'Moving Avg'!H2661</f>
        <v>1.6968500000000015</v>
      </c>
      <c r="J2661" s="6" t="str">
        <f>OBV!F2661</f>
        <v>BULLISH</v>
      </c>
      <c r="K2661" s="6" t="str">
        <f>OBV!G2661</f>
        <v>WEAK</v>
      </c>
      <c r="L2661" s="6" t="str">
        <f>OBV!H2661</f>
        <v>CONFIRMED BULLISH</v>
      </c>
      <c r="M2661" s="8">
        <f t="shared" si="410"/>
        <v>0</v>
      </c>
      <c r="N2661" s="8">
        <f t="shared" si="411"/>
        <v>45</v>
      </c>
      <c r="O2661" s="8">
        <f t="shared" si="412"/>
        <v>50</v>
      </c>
      <c r="P2661" s="8">
        <f t="shared" si="413"/>
        <v>67</v>
      </c>
      <c r="Q2661" s="9">
        <f t="shared" si="414"/>
        <v>33.299999999999997</v>
      </c>
      <c r="R2661" s="9">
        <f t="shared" si="415"/>
        <v>43.25</v>
      </c>
      <c r="S2661" s="9">
        <f t="shared" si="416"/>
        <v>49.400000000000006</v>
      </c>
      <c r="T2661" s="9">
        <f t="shared" si="417"/>
        <v>40.5</v>
      </c>
      <c r="U2661" s="8">
        <f t="shared" si="418"/>
        <v>41.983333333333334</v>
      </c>
      <c r="V2661" s="8">
        <f t="shared" si="419"/>
        <v>41.612499999999997</v>
      </c>
    </row>
    <row r="2662" spans="1:22" ht="13.5" x14ac:dyDescent="0.25">
      <c r="A2662" s="3">
        <f>RSI!A2662</f>
        <v>45884</v>
      </c>
      <c r="B2662" s="2">
        <f>RSI!B2662</f>
        <v>2.62</v>
      </c>
      <c r="C2662" s="2">
        <f>RSI!I2662</f>
        <v>84.386940843411367</v>
      </c>
      <c r="D2662" s="2">
        <f>MACD!E2662</f>
        <v>-0.1252821491052547</v>
      </c>
      <c r="E2662" s="2">
        <f>MACD!F2662</f>
        <v>-9.8271284781764306E-2</v>
      </c>
      <c r="F2662" s="2">
        <f>'Moving Avg'!D2662</f>
        <v>2.4140000000000001</v>
      </c>
      <c r="G2662" s="2">
        <f>'Moving Avg'!F2662</f>
        <v>2.1729999999999996</v>
      </c>
      <c r="H2662" s="2">
        <f>'Moving Avg'!G2662</f>
        <v>1.9658000000000004</v>
      </c>
      <c r="I2662" s="2">
        <f>'Moving Avg'!H2662</f>
        <v>1.7014500000000012</v>
      </c>
      <c r="J2662" s="6" t="str">
        <f>OBV!F2662</f>
        <v>BULLISH</v>
      </c>
      <c r="K2662" s="6" t="str">
        <f>OBV!G2662</f>
        <v>WEAK</v>
      </c>
      <c r="L2662" s="6" t="str">
        <f>OBV!H2662</f>
        <v>CONFIRMED BULLISH</v>
      </c>
      <c r="M2662" s="8">
        <f t="shared" si="410"/>
        <v>0</v>
      </c>
      <c r="N2662" s="8">
        <f t="shared" si="411"/>
        <v>100</v>
      </c>
      <c r="O2662" s="8">
        <f t="shared" si="412"/>
        <v>50</v>
      </c>
      <c r="P2662" s="8">
        <f t="shared" si="413"/>
        <v>67</v>
      </c>
      <c r="Q2662" s="9">
        <f t="shared" si="414"/>
        <v>52.55</v>
      </c>
      <c r="R2662" s="9">
        <f t="shared" si="415"/>
        <v>54.25</v>
      </c>
      <c r="S2662" s="9">
        <f t="shared" si="416"/>
        <v>57.650000000000006</v>
      </c>
      <c r="T2662" s="9">
        <f t="shared" si="417"/>
        <v>54.25</v>
      </c>
      <c r="U2662" s="8">
        <f t="shared" si="418"/>
        <v>54.816666666666663</v>
      </c>
      <c r="V2662" s="8">
        <f t="shared" si="419"/>
        <v>54.674999999999997</v>
      </c>
    </row>
    <row r="2663" spans="1:22" ht="13.5" x14ac:dyDescent="0.25">
      <c r="A2663" s="3">
        <f>RSI!A2663</f>
        <v>45887</v>
      </c>
      <c r="B2663" s="2">
        <f>RSI!B2663</f>
        <v>2.65</v>
      </c>
      <c r="C2663" s="2">
        <f>RSI!I2663</f>
        <v>85.050116137375952</v>
      </c>
      <c r="D2663" s="2">
        <f>MACD!E2663</f>
        <v>-0.14866376012890381</v>
      </c>
      <c r="E2663" s="2">
        <f>MACD!F2663</f>
        <v>-0.10834977985119222</v>
      </c>
      <c r="F2663" s="2">
        <f>'Moving Avg'!D2663</f>
        <v>2.5000000000000004</v>
      </c>
      <c r="G2663" s="2">
        <f>'Moving Avg'!F2663</f>
        <v>2.2090000000000001</v>
      </c>
      <c r="H2663" s="2">
        <f>'Moving Avg'!G2663</f>
        <v>1.9818000000000007</v>
      </c>
      <c r="I2663" s="2">
        <f>'Moving Avg'!H2663</f>
        <v>1.706300000000001</v>
      </c>
      <c r="J2663" s="6" t="str">
        <f>OBV!F2663</f>
        <v>BULLISH</v>
      </c>
      <c r="K2663" s="6" t="str">
        <f>OBV!G2663</f>
        <v>WEAK</v>
      </c>
      <c r="L2663" s="6" t="str">
        <f>OBV!H2663</f>
        <v>CONFIRMED BULLISH</v>
      </c>
      <c r="M2663" s="8">
        <f t="shared" si="410"/>
        <v>0</v>
      </c>
      <c r="N2663" s="8">
        <f t="shared" si="411"/>
        <v>100</v>
      </c>
      <c r="O2663" s="8">
        <f t="shared" si="412"/>
        <v>50</v>
      </c>
      <c r="P2663" s="8">
        <f t="shared" si="413"/>
        <v>67</v>
      </c>
      <c r="Q2663" s="9">
        <f t="shared" si="414"/>
        <v>52.55</v>
      </c>
      <c r="R2663" s="9">
        <f t="shared" si="415"/>
        <v>54.25</v>
      </c>
      <c r="S2663" s="9">
        <f t="shared" si="416"/>
        <v>57.650000000000006</v>
      </c>
      <c r="T2663" s="9">
        <f t="shared" si="417"/>
        <v>54.25</v>
      </c>
      <c r="U2663" s="8">
        <f t="shared" si="418"/>
        <v>54.816666666666663</v>
      </c>
      <c r="V2663" s="8">
        <f t="shared" si="419"/>
        <v>54.674999999999997</v>
      </c>
    </row>
    <row r="2664" spans="1:22" ht="13.5" x14ac:dyDescent="0.25">
      <c r="A2664" s="3">
        <f>RSI!A2664</f>
        <v>45888</v>
      </c>
      <c r="B2664" s="2">
        <f>RSI!B2664</f>
        <v>2.5499999999999998</v>
      </c>
      <c r="C2664" s="2">
        <f>RSI!I2664</f>
        <v>73.797681929121055</v>
      </c>
      <c r="D2664" s="2">
        <f>MACD!E2664</f>
        <v>-0.1562286831801516</v>
      </c>
      <c r="E2664" s="2">
        <f>MACD!F2664</f>
        <v>-0.11792556051698411</v>
      </c>
      <c r="F2664" s="2">
        <f>'Moving Avg'!D2664</f>
        <v>2.5479999999999996</v>
      </c>
      <c r="G2664" s="2">
        <f>'Moving Avg'!F2664</f>
        <v>2.242</v>
      </c>
      <c r="H2664" s="2">
        <f>'Moving Avg'!G2664</f>
        <v>1.9974000000000007</v>
      </c>
      <c r="I2664" s="2">
        <f>'Moving Avg'!H2664</f>
        <v>1.7106500000000011</v>
      </c>
      <c r="J2664" s="6" t="str">
        <f>OBV!F2664</f>
        <v>BULLISH</v>
      </c>
      <c r="K2664" s="6" t="str">
        <f>OBV!G2664</f>
        <v>WEAK</v>
      </c>
      <c r="L2664" s="6" t="str">
        <f>OBV!H2664</f>
        <v>CONFIRMED BULLISH</v>
      </c>
      <c r="M2664" s="8">
        <f t="shared" si="410"/>
        <v>0</v>
      </c>
      <c r="N2664" s="8">
        <f t="shared" si="411"/>
        <v>100</v>
      </c>
      <c r="O2664" s="8">
        <f t="shared" si="412"/>
        <v>50</v>
      </c>
      <c r="P2664" s="8">
        <f t="shared" si="413"/>
        <v>67</v>
      </c>
      <c r="Q2664" s="9">
        <f t="shared" si="414"/>
        <v>52.55</v>
      </c>
      <c r="R2664" s="9">
        <f t="shared" si="415"/>
        <v>54.25</v>
      </c>
      <c r="S2664" s="9">
        <f t="shared" si="416"/>
        <v>57.650000000000006</v>
      </c>
      <c r="T2664" s="9">
        <f t="shared" si="417"/>
        <v>54.25</v>
      </c>
      <c r="U2664" s="8">
        <f t="shared" si="418"/>
        <v>54.816666666666663</v>
      </c>
      <c r="V2664" s="8">
        <f t="shared" si="419"/>
        <v>54.674999999999997</v>
      </c>
    </row>
    <row r="2665" spans="1:22" ht="13.5" x14ac:dyDescent="0.25">
      <c r="A2665" s="3">
        <f>RSI!A2665</f>
        <v>45889</v>
      </c>
      <c r="B2665" s="2">
        <f>RSI!B2665</f>
        <v>2.52</v>
      </c>
      <c r="C2665" s="2">
        <f>RSI!I2665</f>
        <v>70.772563133448955</v>
      </c>
      <c r="D2665" s="2">
        <f>MACD!E2665</f>
        <v>-0.15786811083363483</v>
      </c>
      <c r="E2665" s="2">
        <f>MACD!F2665</f>
        <v>-0.12591407058031426</v>
      </c>
      <c r="F2665" s="2">
        <f>'Moving Avg'!D2665</f>
        <v>2.5699999999999994</v>
      </c>
      <c r="G2665" s="2">
        <f>'Moving Avg'!F2665</f>
        <v>2.2714999999999996</v>
      </c>
      <c r="H2665" s="2">
        <f>'Moving Avg'!G2665</f>
        <v>2.0112000000000005</v>
      </c>
      <c r="I2665" s="2">
        <f>'Moving Avg'!H2665</f>
        <v>1.7148500000000011</v>
      </c>
      <c r="J2665" s="6" t="str">
        <f>OBV!F2665</f>
        <v>BEARISH</v>
      </c>
      <c r="K2665" s="6" t="str">
        <f>OBV!G2665</f>
        <v>STRONG</v>
      </c>
      <c r="L2665" s="6" t="str">
        <f>OBV!H2665</f>
        <v>BEARISH DIVERGENCE</v>
      </c>
      <c r="M2665" s="8">
        <f t="shared" si="410"/>
        <v>0</v>
      </c>
      <c r="N2665" s="8">
        <f t="shared" si="411"/>
        <v>100</v>
      </c>
      <c r="O2665" s="8">
        <f t="shared" si="412"/>
        <v>50</v>
      </c>
      <c r="P2665" s="8">
        <f t="shared" si="413"/>
        <v>33</v>
      </c>
      <c r="Q2665" s="9">
        <f t="shared" si="414"/>
        <v>47.45</v>
      </c>
      <c r="R2665" s="9">
        <f t="shared" si="415"/>
        <v>45.75</v>
      </c>
      <c r="S2665" s="9">
        <f t="shared" si="416"/>
        <v>42.35</v>
      </c>
      <c r="T2665" s="9">
        <f t="shared" si="417"/>
        <v>45.75</v>
      </c>
      <c r="U2665" s="8">
        <f t="shared" si="418"/>
        <v>45.183333333333337</v>
      </c>
      <c r="V2665" s="8">
        <f t="shared" si="419"/>
        <v>45.325000000000003</v>
      </c>
    </row>
    <row r="2666" spans="1:22" ht="13.5" x14ac:dyDescent="0.25">
      <c r="A2666" s="3">
        <f>RSI!A2666</f>
        <v>45890</v>
      </c>
      <c r="B2666" s="2">
        <f>RSI!B2666</f>
        <v>2.4300000000000002</v>
      </c>
      <c r="C2666" s="2">
        <f>RSI!I2666</f>
        <v>62.495868042387102</v>
      </c>
      <c r="D2666" s="2">
        <f>MACD!E2666</f>
        <v>-0.14510278365806029</v>
      </c>
      <c r="E2666" s="2">
        <f>MACD!F2666</f>
        <v>-0.12975181319586346</v>
      </c>
      <c r="F2666" s="2">
        <f>'Moving Avg'!D2666</f>
        <v>2.5539999999999998</v>
      </c>
      <c r="G2666" s="2">
        <f>'Moving Avg'!F2666</f>
        <v>2.2939999999999996</v>
      </c>
      <c r="H2666" s="2">
        <f>'Moving Avg'!G2666</f>
        <v>2.023200000000001</v>
      </c>
      <c r="I2666" s="2">
        <f>'Moving Avg'!H2666</f>
        <v>1.7186000000000008</v>
      </c>
      <c r="J2666" s="6" t="str">
        <f>OBV!F2666</f>
        <v>BEARISH</v>
      </c>
      <c r="K2666" s="6" t="str">
        <f>OBV!G2666</f>
        <v>STRONG</v>
      </c>
      <c r="L2666" s="6" t="str">
        <f>OBV!H2666</f>
        <v>CONFIRMED BEARISH</v>
      </c>
      <c r="M2666" s="8">
        <f t="shared" si="410"/>
        <v>25</v>
      </c>
      <c r="N2666" s="8">
        <f t="shared" si="411"/>
        <v>45</v>
      </c>
      <c r="O2666" s="8">
        <f t="shared" si="412"/>
        <v>50</v>
      </c>
      <c r="P2666" s="8">
        <f t="shared" si="413"/>
        <v>33</v>
      </c>
      <c r="Q2666" s="9">
        <f t="shared" si="414"/>
        <v>36.950000000000003</v>
      </c>
      <c r="R2666" s="9">
        <f t="shared" si="415"/>
        <v>39.75</v>
      </c>
      <c r="S2666" s="9">
        <f t="shared" si="416"/>
        <v>37.85</v>
      </c>
      <c r="T2666" s="9">
        <f t="shared" si="417"/>
        <v>38.25</v>
      </c>
      <c r="U2666" s="8">
        <f t="shared" si="418"/>
        <v>38.183333333333337</v>
      </c>
      <c r="V2666" s="8">
        <f t="shared" si="419"/>
        <v>38.200000000000003</v>
      </c>
    </row>
    <row r="2667" spans="1:22" ht="13.5" x14ac:dyDescent="0.25">
      <c r="A2667" s="3">
        <f>RSI!A2667</f>
        <v>45891</v>
      </c>
      <c r="B2667" s="2">
        <f>RSI!B2667</f>
        <v>2.5299999999999998</v>
      </c>
      <c r="C2667" s="2">
        <f>RSI!I2667</f>
        <v>67.099835778352343</v>
      </c>
      <c r="D2667" s="2">
        <f>MACD!E2667</f>
        <v>-0.14279259531642108</v>
      </c>
      <c r="E2667" s="2">
        <f>MACD!F2667</f>
        <v>-0.13235996961997498</v>
      </c>
      <c r="F2667" s="2">
        <f>'Moving Avg'!D2667</f>
        <v>2.5359999999999996</v>
      </c>
      <c r="G2667" s="2">
        <f>'Moving Avg'!F2667</f>
        <v>2.3174999999999999</v>
      </c>
      <c r="H2667" s="2">
        <f>'Moving Avg'!G2667</f>
        <v>2.0376000000000003</v>
      </c>
      <c r="I2667" s="2">
        <f>'Moving Avg'!H2667</f>
        <v>1.7228500000000004</v>
      </c>
      <c r="J2667" s="6" t="str">
        <f>OBV!F2667</f>
        <v>BEARISH</v>
      </c>
      <c r="K2667" s="6" t="str">
        <f>OBV!G2667</f>
        <v>STRONG</v>
      </c>
      <c r="L2667" s="6" t="str">
        <f>OBV!H2667</f>
        <v>CONFIRMED BEARISH</v>
      </c>
      <c r="M2667" s="8">
        <f t="shared" si="410"/>
        <v>25</v>
      </c>
      <c r="N2667" s="8">
        <f t="shared" si="411"/>
        <v>45</v>
      </c>
      <c r="O2667" s="8">
        <f t="shared" si="412"/>
        <v>50</v>
      </c>
      <c r="P2667" s="8">
        <f t="shared" si="413"/>
        <v>33</v>
      </c>
      <c r="Q2667" s="9">
        <f t="shared" si="414"/>
        <v>36.950000000000003</v>
      </c>
      <c r="R2667" s="9">
        <f t="shared" si="415"/>
        <v>39.75</v>
      </c>
      <c r="S2667" s="9">
        <f t="shared" si="416"/>
        <v>37.85</v>
      </c>
      <c r="T2667" s="9">
        <f t="shared" si="417"/>
        <v>38.25</v>
      </c>
      <c r="U2667" s="8">
        <f t="shared" si="418"/>
        <v>38.183333333333337</v>
      </c>
      <c r="V2667" s="8">
        <f t="shared" si="419"/>
        <v>38.200000000000003</v>
      </c>
    </row>
    <row r="2668" spans="1:22" ht="13.5" x14ac:dyDescent="0.25">
      <c r="A2668" s="3">
        <f>RSI!A2668</f>
        <v>45894</v>
      </c>
      <c r="B2668" s="2">
        <f>RSI!B2668</f>
        <v>2.5499999999999998</v>
      </c>
      <c r="C2668" s="2">
        <f>RSI!I2668</f>
        <v>67.947321062556142</v>
      </c>
      <c r="D2668" s="2">
        <f>MACD!E2668</f>
        <v>-0.15006760336423763</v>
      </c>
      <c r="E2668" s="2">
        <f>MACD!F2668</f>
        <v>-0.13590149636882753</v>
      </c>
      <c r="F2668" s="2">
        <f>'Moving Avg'!D2668</f>
        <v>2.5159999999999996</v>
      </c>
      <c r="G2668" s="2">
        <f>'Moving Avg'!F2668</f>
        <v>2.3374999999999995</v>
      </c>
      <c r="H2668" s="2">
        <f>'Moving Avg'!G2668</f>
        <v>2.0522000000000005</v>
      </c>
      <c r="I2668" s="2">
        <f>'Moving Avg'!H2668</f>
        <v>1.7272000000000003</v>
      </c>
      <c r="J2668" s="6" t="str">
        <f>OBV!F2668</f>
        <v>BEARISH</v>
      </c>
      <c r="K2668" s="6" t="str">
        <f>OBV!G2668</f>
        <v>STRONG</v>
      </c>
      <c r="L2668" s="6" t="str">
        <f>OBV!H2668</f>
        <v>CONFIRMED BEARISH</v>
      </c>
      <c r="M2668" s="8">
        <f t="shared" si="410"/>
        <v>25</v>
      </c>
      <c r="N2668" s="8">
        <f t="shared" si="411"/>
        <v>45</v>
      </c>
      <c r="O2668" s="8">
        <f t="shared" si="412"/>
        <v>50</v>
      </c>
      <c r="P2668" s="8">
        <f t="shared" si="413"/>
        <v>33</v>
      </c>
      <c r="Q2668" s="9">
        <f t="shared" si="414"/>
        <v>36.950000000000003</v>
      </c>
      <c r="R2668" s="9">
        <f t="shared" si="415"/>
        <v>39.75</v>
      </c>
      <c r="S2668" s="9">
        <f t="shared" si="416"/>
        <v>37.85</v>
      </c>
      <c r="T2668" s="9">
        <f t="shared" si="417"/>
        <v>38.25</v>
      </c>
      <c r="U2668" s="8">
        <f t="shared" si="418"/>
        <v>38.183333333333337</v>
      </c>
      <c r="V2668" s="8">
        <f t="shared" si="419"/>
        <v>38.200000000000003</v>
      </c>
    </row>
    <row r="2669" spans="1:22" ht="13.5" x14ac:dyDescent="0.25">
      <c r="A2669" s="3">
        <f>RSI!A2669</f>
        <v>45895</v>
      </c>
      <c r="B2669" s="2">
        <f>RSI!B2669</f>
        <v>2.52</v>
      </c>
      <c r="C2669" s="2">
        <f>RSI!I2669</f>
        <v>65.232902928641167</v>
      </c>
      <c r="D2669" s="2">
        <f>MACD!E2669</f>
        <v>-0.14174953156849002</v>
      </c>
      <c r="E2669" s="2">
        <f>MACD!F2669</f>
        <v>-0.13707110340876005</v>
      </c>
      <c r="F2669" s="2">
        <f>'Moving Avg'!D2669</f>
        <v>2.5100000000000002</v>
      </c>
      <c r="G2669" s="2">
        <f>'Moving Avg'!F2669</f>
        <v>2.3600000000000003</v>
      </c>
      <c r="H2669" s="2">
        <f>'Moving Avg'!G2669</f>
        <v>2.0662000000000003</v>
      </c>
      <c r="I2669" s="2">
        <f>'Moving Avg'!H2669</f>
        <v>1.7314000000000001</v>
      </c>
      <c r="J2669" s="6" t="str">
        <f>OBV!F2669</f>
        <v>BEARISH</v>
      </c>
      <c r="K2669" s="6" t="str">
        <f>OBV!G2669</f>
        <v>STRONG</v>
      </c>
      <c r="L2669" s="6" t="str">
        <f>OBV!H2669</f>
        <v>CONFIRMED BEARISH</v>
      </c>
      <c r="M2669" s="8">
        <f t="shared" si="410"/>
        <v>25</v>
      </c>
      <c r="N2669" s="8">
        <f t="shared" si="411"/>
        <v>45</v>
      </c>
      <c r="O2669" s="8">
        <f t="shared" si="412"/>
        <v>50</v>
      </c>
      <c r="P2669" s="8">
        <f t="shared" si="413"/>
        <v>33</v>
      </c>
      <c r="Q2669" s="9">
        <f t="shared" si="414"/>
        <v>36.950000000000003</v>
      </c>
      <c r="R2669" s="9">
        <f t="shared" si="415"/>
        <v>39.75</v>
      </c>
      <c r="S2669" s="9">
        <f t="shared" si="416"/>
        <v>37.85</v>
      </c>
      <c r="T2669" s="9">
        <f t="shared" si="417"/>
        <v>38.25</v>
      </c>
      <c r="U2669" s="8">
        <f t="shared" si="418"/>
        <v>38.183333333333337</v>
      </c>
      <c r="V2669" s="8">
        <f t="shared" si="419"/>
        <v>38.200000000000003</v>
      </c>
    </row>
    <row r="2670" spans="1:22" ht="13.5" x14ac:dyDescent="0.25">
      <c r="A2670" s="3">
        <f>RSI!A2670</f>
        <v>45896</v>
      </c>
      <c r="B2670" s="2">
        <f>RSI!B2670</f>
        <v>2.5499999999999998</v>
      </c>
      <c r="C2670" s="2">
        <f>RSI!I2670</f>
        <v>66.666952341439455</v>
      </c>
      <c r="D2670" s="2">
        <f>MACD!E2670</f>
        <v>-0.12284791370494386</v>
      </c>
      <c r="E2670" s="2">
        <f>MACD!F2670</f>
        <v>-0.13422646546799682</v>
      </c>
      <c r="F2670" s="2">
        <f>'Moving Avg'!D2670</f>
        <v>2.5159999999999996</v>
      </c>
      <c r="G2670" s="2">
        <f>'Moving Avg'!F2670</f>
        <v>2.3809999999999998</v>
      </c>
      <c r="H2670" s="2">
        <f>'Moving Avg'!G2670</f>
        <v>2.0810000000000004</v>
      </c>
      <c r="I2670" s="2">
        <f>'Moving Avg'!H2670</f>
        <v>1.7361000000000002</v>
      </c>
      <c r="J2670" s="6" t="str">
        <f>OBV!F2670</f>
        <v>BEARISH</v>
      </c>
      <c r="K2670" s="6" t="str">
        <f>OBV!G2670</f>
        <v>STRONG</v>
      </c>
      <c r="L2670" s="6" t="str">
        <f>OBV!H2670</f>
        <v>BEARISH DIVERGENCE</v>
      </c>
      <c r="M2670" s="8">
        <f t="shared" si="410"/>
        <v>25</v>
      </c>
      <c r="N2670" s="8">
        <f t="shared" si="411"/>
        <v>0</v>
      </c>
      <c r="O2670" s="8">
        <f t="shared" si="412"/>
        <v>50</v>
      </c>
      <c r="P2670" s="8">
        <f t="shared" si="413"/>
        <v>33</v>
      </c>
      <c r="Q2670" s="9">
        <f t="shared" si="414"/>
        <v>21.2</v>
      </c>
      <c r="R2670" s="9">
        <f t="shared" si="415"/>
        <v>30.75</v>
      </c>
      <c r="S2670" s="9">
        <f t="shared" si="416"/>
        <v>31.1</v>
      </c>
      <c r="T2670" s="9">
        <f t="shared" si="417"/>
        <v>27</v>
      </c>
      <c r="U2670" s="8">
        <f t="shared" si="418"/>
        <v>27.683333333333337</v>
      </c>
      <c r="V2670" s="8">
        <f t="shared" si="419"/>
        <v>27.512500000000003</v>
      </c>
    </row>
    <row r="2671" spans="1:22" ht="13.5" x14ac:dyDescent="0.25">
      <c r="A2671" s="3">
        <f>RSI!A2671</f>
        <v>45897</v>
      </c>
      <c r="B2671" s="2">
        <f>RSI!B2671</f>
        <v>2.5499999999999998</v>
      </c>
      <c r="C2671" s="2">
        <f>RSI!I2671</f>
        <v>66.666952341439455</v>
      </c>
      <c r="D2671" s="2">
        <f>MACD!E2671</f>
        <v>-9.2849803826610788E-2</v>
      </c>
      <c r="E2671" s="2">
        <f>MACD!F2671</f>
        <v>-0.12595113313971962</v>
      </c>
      <c r="F2671" s="2">
        <f>'Moving Avg'!D2671</f>
        <v>2.54</v>
      </c>
      <c r="G2671" s="2">
        <f>'Moving Avg'!F2671</f>
        <v>2.4024999999999999</v>
      </c>
      <c r="H2671" s="2">
        <f>'Moving Avg'!G2671</f>
        <v>2.0973999999999999</v>
      </c>
      <c r="I2671" s="2">
        <f>'Moving Avg'!H2671</f>
        <v>1.7407999999999999</v>
      </c>
      <c r="J2671" s="6" t="str">
        <f>OBV!F2671</f>
        <v>BULLISH</v>
      </c>
      <c r="K2671" s="6" t="str">
        <f>OBV!G2671</f>
        <v>WEAK</v>
      </c>
      <c r="L2671" s="6" t="str">
        <f>OBV!H2671</f>
        <v>CONFIRMED BULLISH</v>
      </c>
      <c r="M2671" s="8">
        <f t="shared" si="410"/>
        <v>25</v>
      </c>
      <c r="N2671" s="8">
        <f t="shared" si="411"/>
        <v>0</v>
      </c>
      <c r="O2671" s="8">
        <f t="shared" si="412"/>
        <v>50</v>
      </c>
      <c r="P2671" s="8">
        <f t="shared" si="413"/>
        <v>67</v>
      </c>
      <c r="Q2671" s="9">
        <f t="shared" si="414"/>
        <v>26.299999999999997</v>
      </c>
      <c r="R2671" s="9">
        <f t="shared" si="415"/>
        <v>39.25</v>
      </c>
      <c r="S2671" s="9">
        <f t="shared" si="416"/>
        <v>46.400000000000006</v>
      </c>
      <c r="T2671" s="9">
        <f t="shared" si="417"/>
        <v>35.5</v>
      </c>
      <c r="U2671" s="8">
        <f t="shared" si="418"/>
        <v>37.31666666666667</v>
      </c>
      <c r="V2671" s="8">
        <f t="shared" si="419"/>
        <v>36.862499999999997</v>
      </c>
    </row>
    <row r="2672" spans="1:22" ht="13.5" x14ac:dyDescent="0.25">
      <c r="A2672" s="3">
        <f>RSI!A2672</f>
        <v>45898</v>
      </c>
      <c r="B2672" s="2">
        <f>RSI!B2672</f>
        <v>2.6</v>
      </c>
      <c r="C2672" s="2">
        <f>RSI!I2672</f>
        <v>69.128307277915553</v>
      </c>
      <c r="D2672" s="2">
        <f>MACD!E2672</f>
        <v>-5.5525361000833051E-2</v>
      </c>
      <c r="E2672" s="2">
        <f>MACD!F2672</f>
        <v>-0.11186597871194232</v>
      </c>
      <c r="F2672" s="2">
        <f>'Moving Avg'!D2672</f>
        <v>2.5539999999999998</v>
      </c>
      <c r="G2672" s="2">
        <f>'Moving Avg'!F2672</f>
        <v>2.4264999999999999</v>
      </c>
      <c r="H2672" s="2">
        <f>'Moving Avg'!G2672</f>
        <v>2.1133999999999999</v>
      </c>
      <c r="I2672" s="2">
        <f>'Moving Avg'!H2672</f>
        <v>1.7461000000000002</v>
      </c>
      <c r="J2672" s="6" t="str">
        <f>OBV!F2672</f>
        <v>BULLISH</v>
      </c>
      <c r="K2672" s="6" t="str">
        <f>OBV!G2672</f>
        <v>WEAK</v>
      </c>
      <c r="L2672" s="6" t="str">
        <f>OBV!H2672</f>
        <v>CONFIRMED BULLISH</v>
      </c>
      <c r="M2672" s="8">
        <f t="shared" si="410"/>
        <v>25</v>
      </c>
      <c r="N2672" s="8">
        <f t="shared" si="411"/>
        <v>0</v>
      </c>
      <c r="O2672" s="8">
        <f t="shared" si="412"/>
        <v>50</v>
      </c>
      <c r="P2672" s="8">
        <f t="shared" si="413"/>
        <v>67</v>
      </c>
      <c r="Q2672" s="9">
        <f t="shared" si="414"/>
        <v>26.299999999999997</v>
      </c>
      <c r="R2672" s="9">
        <f t="shared" si="415"/>
        <v>39.25</v>
      </c>
      <c r="S2672" s="9">
        <f t="shared" si="416"/>
        <v>46.400000000000006</v>
      </c>
      <c r="T2672" s="9">
        <f t="shared" si="417"/>
        <v>35.5</v>
      </c>
      <c r="U2672" s="8">
        <f t="shared" si="418"/>
        <v>37.31666666666667</v>
      </c>
      <c r="V2672" s="8">
        <f t="shared" si="419"/>
        <v>36.862499999999997</v>
      </c>
    </row>
    <row r="2673" spans="1:22" ht="13.5" x14ac:dyDescent="0.25">
      <c r="A2673" s="3">
        <f>RSI!A2673</f>
        <v>45901</v>
      </c>
      <c r="B2673" s="2">
        <f>RSI!B2673</f>
        <v>2.6</v>
      </c>
      <c r="C2673" s="2">
        <f>RSI!I2673</f>
        <v>69.128307277915553</v>
      </c>
      <c r="D2673" s="2">
        <f>MACD!E2673</f>
        <v>-2.0806491425071627E-2</v>
      </c>
      <c r="E2673" s="2">
        <f>MACD!F2673</f>
        <v>-9.3654081254568186E-2</v>
      </c>
      <c r="F2673" s="2">
        <f>'Moving Avg'!D2673</f>
        <v>2.5640000000000001</v>
      </c>
      <c r="G2673" s="2">
        <f>'Moving Avg'!F2673</f>
        <v>2.4504999999999999</v>
      </c>
      <c r="H2673" s="2">
        <f>'Moving Avg'!G2673</f>
        <v>2.1295999999999999</v>
      </c>
      <c r="I2673" s="2">
        <f>'Moving Avg'!H2673</f>
        <v>1.7517000000000003</v>
      </c>
      <c r="J2673" s="6" t="str">
        <f>OBV!F2673</f>
        <v>BULLISH</v>
      </c>
      <c r="K2673" s="6" t="str">
        <f>OBV!G2673</f>
        <v>WEAK</v>
      </c>
      <c r="L2673" s="6" t="str">
        <f>OBV!H2673</f>
        <v>CONFIRMED BULLISH</v>
      </c>
      <c r="M2673" s="8">
        <f t="shared" si="410"/>
        <v>25</v>
      </c>
      <c r="N2673" s="8">
        <f t="shared" si="411"/>
        <v>0</v>
      </c>
      <c r="O2673" s="8">
        <f t="shared" si="412"/>
        <v>50</v>
      </c>
      <c r="P2673" s="8">
        <f t="shared" si="413"/>
        <v>67</v>
      </c>
      <c r="Q2673" s="9">
        <f t="shared" si="414"/>
        <v>26.299999999999997</v>
      </c>
      <c r="R2673" s="9">
        <f t="shared" si="415"/>
        <v>39.25</v>
      </c>
      <c r="S2673" s="9">
        <f t="shared" si="416"/>
        <v>46.400000000000006</v>
      </c>
      <c r="T2673" s="9">
        <f t="shared" si="417"/>
        <v>35.5</v>
      </c>
      <c r="U2673" s="8">
        <f t="shared" si="418"/>
        <v>37.31666666666667</v>
      </c>
      <c r="V2673" s="8">
        <f t="shared" si="419"/>
        <v>36.862499999999997</v>
      </c>
    </row>
    <row r="2674" spans="1:22" ht="13.5" x14ac:dyDescent="0.25">
      <c r="A2674" s="3">
        <f>RSI!A2674</f>
        <v>45902</v>
      </c>
      <c r="B2674" s="2">
        <f>RSI!B2674</f>
        <v>2.5499999999999998</v>
      </c>
      <c r="C2674" s="2">
        <f>RSI!I2674</f>
        <v>63.675259392826895</v>
      </c>
      <c r="D2674" s="2">
        <f>MACD!E2674</f>
        <v>-4.4790979805284792E-3</v>
      </c>
      <c r="E2674" s="2">
        <f>MACD!F2674</f>
        <v>-7.581908459976025E-2</v>
      </c>
      <c r="F2674" s="2">
        <f>'Moving Avg'!D2674</f>
        <v>2.5699999999999994</v>
      </c>
      <c r="G2674" s="2">
        <f>'Moving Avg'!F2674</f>
        <v>2.4695</v>
      </c>
      <c r="H2674" s="2">
        <f>'Moving Avg'!G2674</f>
        <v>2.1447999999999996</v>
      </c>
      <c r="I2674" s="2">
        <f>'Moving Avg'!H2674</f>
        <v>1.75675</v>
      </c>
      <c r="J2674" s="6" t="str">
        <f>OBV!F2674</f>
        <v>BULLISH</v>
      </c>
      <c r="K2674" s="6" t="str">
        <f>OBV!G2674</f>
        <v>WEAK</v>
      </c>
      <c r="L2674" s="6" t="str">
        <f>OBV!H2674</f>
        <v>CONFIRMED BULLISH</v>
      </c>
      <c r="M2674" s="8">
        <f t="shared" si="410"/>
        <v>25</v>
      </c>
      <c r="N2674" s="8">
        <f t="shared" si="411"/>
        <v>0</v>
      </c>
      <c r="O2674" s="8">
        <f t="shared" si="412"/>
        <v>50</v>
      </c>
      <c r="P2674" s="8">
        <f t="shared" si="413"/>
        <v>67</v>
      </c>
      <c r="Q2674" s="9">
        <f t="shared" si="414"/>
        <v>26.299999999999997</v>
      </c>
      <c r="R2674" s="9">
        <f t="shared" si="415"/>
        <v>39.25</v>
      </c>
      <c r="S2674" s="9">
        <f t="shared" si="416"/>
        <v>46.400000000000006</v>
      </c>
      <c r="T2674" s="9">
        <f t="shared" si="417"/>
        <v>35.5</v>
      </c>
      <c r="U2674" s="8">
        <f t="shared" si="418"/>
        <v>37.31666666666667</v>
      </c>
      <c r="V2674" s="8">
        <f t="shared" si="419"/>
        <v>36.862499999999997</v>
      </c>
    </row>
    <row r="2675" spans="1:22" ht="13.5" x14ac:dyDescent="0.25">
      <c r="A2675" s="3">
        <f>RSI!A2675</f>
        <v>45903</v>
      </c>
      <c r="B2675" s="2">
        <f>RSI!B2675</f>
        <v>2.5</v>
      </c>
      <c r="C2675" s="2">
        <f>RSI!I2675</f>
        <v>58.689529990695</v>
      </c>
      <c r="D2675" s="2">
        <f>MACD!E2675</f>
        <v>7.4523823305008285E-3</v>
      </c>
      <c r="E2675" s="2">
        <f>MACD!F2675</f>
        <v>-5.9164791213708039E-2</v>
      </c>
      <c r="F2675" s="2">
        <f>'Moving Avg'!D2675</f>
        <v>2.56</v>
      </c>
      <c r="G2675" s="2">
        <f>'Moving Avg'!F2675</f>
        <v>2.4844999999999997</v>
      </c>
      <c r="H2675" s="2">
        <f>'Moving Avg'!G2675</f>
        <v>2.1589999999999998</v>
      </c>
      <c r="I2675" s="2">
        <f>'Moving Avg'!H2675</f>
        <v>1.7618500000000004</v>
      </c>
      <c r="J2675" s="6" t="str">
        <f>OBV!F2675</f>
        <v>BULLISH</v>
      </c>
      <c r="K2675" s="6" t="str">
        <f>OBV!G2675</f>
        <v>WEAK</v>
      </c>
      <c r="L2675" s="6" t="str">
        <f>OBV!H2675</f>
        <v>BULLISH DIVERGENCE</v>
      </c>
      <c r="M2675" s="8">
        <f t="shared" si="410"/>
        <v>25</v>
      </c>
      <c r="N2675" s="8">
        <f t="shared" si="411"/>
        <v>0</v>
      </c>
      <c r="O2675" s="8">
        <f t="shared" si="412"/>
        <v>50</v>
      </c>
      <c r="P2675" s="8">
        <f t="shared" si="413"/>
        <v>50</v>
      </c>
      <c r="Q2675" s="9">
        <f t="shared" si="414"/>
        <v>23.75</v>
      </c>
      <c r="R2675" s="9">
        <f t="shared" si="415"/>
        <v>35</v>
      </c>
      <c r="S2675" s="9">
        <f t="shared" si="416"/>
        <v>38.75</v>
      </c>
      <c r="T2675" s="9">
        <f t="shared" si="417"/>
        <v>31.25</v>
      </c>
      <c r="U2675" s="8">
        <f t="shared" si="418"/>
        <v>32.5</v>
      </c>
      <c r="V2675" s="8">
        <f t="shared" si="419"/>
        <v>32.1875</v>
      </c>
    </row>
    <row r="2676" spans="1:22" ht="13.5" x14ac:dyDescent="0.25">
      <c r="A2676" s="3">
        <f>RSI!A2676</f>
        <v>45905</v>
      </c>
      <c r="B2676" s="2">
        <f>RSI!B2676</f>
        <v>2.39</v>
      </c>
      <c r="C2676" s="2">
        <f>RSI!I2676</f>
        <v>49.505758591646725</v>
      </c>
      <c r="D2676" s="2">
        <f>MACD!E2676</f>
        <v>1.1245395311159534E-2</v>
      </c>
      <c r="E2676" s="2">
        <f>MACD!F2676</f>
        <v>-4.5082753908734528E-2</v>
      </c>
      <c r="F2676" s="2">
        <f>'Moving Avg'!D2676</f>
        <v>2.528</v>
      </c>
      <c r="G2676" s="2">
        <f>'Moving Avg'!F2676</f>
        <v>2.4910000000000001</v>
      </c>
      <c r="H2676" s="2">
        <f>'Moving Avg'!G2676</f>
        <v>2.1709999999999994</v>
      </c>
      <c r="I2676" s="2">
        <f>'Moving Avg'!H2676</f>
        <v>1.7667000000000002</v>
      </c>
      <c r="J2676" s="6" t="str">
        <f>OBV!F2676</f>
        <v>BULLISH</v>
      </c>
      <c r="K2676" s="6" t="str">
        <f>OBV!G2676</f>
        <v>NEUTRAL</v>
      </c>
      <c r="L2676" s="6" t="str">
        <f>OBV!H2676</f>
        <v>BULLISH DIVERGENCE</v>
      </c>
      <c r="M2676" s="8">
        <f t="shared" si="410"/>
        <v>25</v>
      </c>
      <c r="N2676" s="8">
        <f t="shared" si="411"/>
        <v>0</v>
      </c>
      <c r="O2676" s="8">
        <f t="shared" si="412"/>
        <v>50</v>
      </c>
      <c r="P2676" s="8">
        <f t="shared" si="413"/>
        <v>66.5</v>
      </c>
      <c r="Q2676" s="9">
        <f t="shared" si="414"/>
        <v>26.225000000000001</v>
      </c>
      <c r="R2676" s="9">
        <f t="shared" si="415"/>
        <v>39.125</v>
      </c>
      <c r="S2676" s="9">
        <f t="shared" si="416"/>
        <v>46.174999999999997</v>
      </c>
      <c r="T2676" s="9">
        <f t="shared" si="417"/>
        <v>35.375</v>
      </c>
      <c r="U2676" s="8">
        <f t="shared" si="418"/>
        <v>37.174999999999997</v>
      </c>
      <c r="V2676" s="8">
        <f t="shared" si="419"/>
        <v>36.724999999999994</v>
      </c>
    </row>
    <row r="2677" spans="1:22" ht="13.5" x14ac:dyDescent="0.25">
      <c r="A2677" s="3">
        <f>RSI!A2677</f>
        <v>45908</v>
      </c>
      <c r="B2677" s="2">
        <f>RSI!B2677</f>
        <v>2.35</v>
      </c>
      <c r="C2677" s="2">
        <f>RSI!I2677</f>
        <v>46.647256408026351</v>
      </c>
      <c r="D2677" s="2">
        <f>MACD!E2677</f>
        <v>3.2892395278215414E-2</v>
      </c>
      <c r="E2677" s="2">
        <f>MACD!F2677</f>
        <v>-2.9487724071344545E-2</v>
      </c>
      <c r="F2677" s="2">
        <f>'Moving Avg'!D2677</f>
        <v>2.4780000000000002</v>
      </c>
      <c r="G2677" s="2">
        <f>'Moving Avg'!F2677</f>
        <v>2.4954999999999998</v>
      </c>
      <c r="H2677" s="2">
        <f>'Moving Avg'!G2677</f>
        <v>2.1821999999999995</v>
      </c>
      <c r="I2677" s="2">
        <f>'Moving Avg'!H2677</f>
        <v>1.7710500000000002</v>
      </c>
      <c r="J2677" s="6" t="str">
        <f>OBV!F2677</f>
        <v>BEARISH</v>
      </c>
      <c r="K2677" s="6" t="str">
        <f>OBV!G2677</f>
        <v>STRONG</v>
      </c>
      <c r="L2677" s="6" t="str">
        <f>OBV!H2677</f>
        <v>CONFIRMED BEARISH</v>
      </c>
      <c r="M2677" s="8">
        <f t="shared" si="410"/>
        <v>25</v>
      </c>
      <c r="N2677" s="8">
        <f t="shared" si="411"/>
        <v>0</v>
      </c>
      <c r="O2677" s="8">
        <f t="shared" si="412"/>
        <v>50</v>
      </c>
      <c r="P2677" s="8">
        <f t="shared" si="413"/>
        <v>33</v>
      </c>
      <c r="Q2677" s="9">
        <f t="shared" si="414"/>
        <v>21.2</v>
      </c>
      <c r="R2677" s="9">
        <f t="shared" si="415"/>
        <v>30.75</v>
      </c>
      <c r="S2677" s="9">
        <f t="shared" si="416"/>
        <v>31.1</v>
      </c>
      <c r="T2677" s="9">
        <f t="shared" si="417"/>
        <v>27</v>
      </c>
      <c r="U2677" s="8">
        <f t="shared" si="418"/>
        <v>27.683333333333337</v>
      </c>
      <c r="V2677" s="8">
        <f t="shared" si="419"/>
        <v>27.512500000000003</v>
      </c>
    </row>
    <row r="2678" spans="1:22" ht="13.5" x14ac:dyDescent="0.25">
      <c r="A2678" s="3">
        <f>RSI!A2678</f>
        <v>45909</v>
      </c>
      <c r="B2678" s="2">
        <f>RSI!B2678</f>
        <v>2.4</v>
      </c>
      <c r="C2678" s="2">
        <f>RSI!I2678</f>
        <v>50.495168087803776</v>
      </c>
      <c r="D2678" s="2">
        <f>MACD!E2678</f>
        <v>5.0901954850373521E-2</v>
      </c>
      <c r="E2678" s="2">
        <f>MACD!F2678</f>
        <v>-1.3409788287000932E-2</v>
      </c>
      <c r="F2678" s="2">
        <f>'Moving Avg'!D2678</f>
        <v>2.4379999999999997</v>
      </c>
      <c r="G2678" s="2">
        <f>'Moving Avg'!F2678</f>
        <v>2.5045000000000002</v>
      </c>
      <c r="H2678" s="2">
        <f>'Moving Avg'!G2678</f>
        <v>2.1943999999999999</v>
      </c>
      <c r="I2678" s="2">
        <f>'Moving Avg'!H2678</f>
        <v>1.77535</v>
      </c>
      <c r="J2678" s="6" t="str">
        <f>OBV!F2678</f>
        <v>BEARISH</v>
      </c>
      <c r="K2678" s="6" t="str">
        <f>OBV!G2678</f>
        <v>STRONG</v>
      </c>
      <c r="L2678" s="6" t="str">
        <f>OBV!H2678</f>
        <v>CONFIRMED BEARISH</v>
      </c>
      <c r="M2678" s="8">
        <f t="shared" si="410"/>
        <v>25</v>
      </c>
      <c r="N2678" s="8">
        <f t="shared" si="411"/>
        <v>0</v>
      </c>
      <c r="O2678" s="8">
        <f t="shared" si="412"/>
        <v>50</v>
      </c>
      <c r="P2678" s="8">
        <f t="shared" si="413"/>
        <v>33</v>
      </c>
      <c r="Q2678" s="9">
        <f t="shared" si="414"/>
        <v>21.2</v>
      </c>
      <c r="R2678" s="9">
        <f t="shared" si="415"/>
        <v>30.75</v>
      </c>
      <c r="S2678" s="9">
        <f t="shared" si="416"/>
        <v>31.1</v>
      </c>
      <c r="T2678" s="9">
        <f t="shared" si="417"/>
        <v>27</v>
      </c>
      <c r="U2678" s="8">
        <f t="shared" si="418"/>
        <v>27.683333333333337</v>
      </c>
      <c r="V2678" s="8">
        <f t="shared" si="419"/>
        <v>27.512500000000003</v>
      </c>
    </row>
    <row r="2679" spans="1:22" ht="13.5" x14ac:dyDescent="0.25">
      <c r="A2679" s="3">
        <f>RSI!A2679</f>
        <v>45910</v>
      </c>
      <c r="B2679" s="2">
        <f>RSI!B2679</f>
        <v>2.4</v>
      </c>
      <c r="C2679" s="2">
        <f>RSI!I2679</f>
        <v>50.495168087803776</v>
      </c>
      <c r="D2679" s="2">
        <f>MACD!E2679</f>
        <v>6.15259464826865E-2</v>
      </c>
      <c r="E2679" s="2">
        <f>MACD!F2679</f>
        <v>1.5773586669365538E-3</v>
      </c>
      <c r="F2679" s="2">
        <f>'Moving Avg'!D2679</f>
        <v>2.4080000000000004</v>
      </c>
      <c r="G2679" s="2">
        <f>'Moving Avg'!F2679</f>
        <v>2.5089999999999999</v>
      </c>
      <c r="H2679" s="2">
        <f>'Moving Avg'!G2679</f>
        <v>2.2073999999999998</v>
      </c>
      <c r="I2679" s="2">
        <f>'Moving Avg'!H2679</f>
        <v>1.77965</v>
      </c>
      <c r="J2679" s="6" t="str">
        <f>OBV!F2679</f>
        <v>BEARISH</v>
      </c>
      <c r="K2679" s="6" t="str">
        <f>OBV!G2679</f>
        <v>STRONG</v>
      </c>
      <c r="L2679" s="6" t="str">
        <f>OBV!H2679</f>
        <v>CONFIRMED BEARISH</v>
      </c>
      <c r="M2679" s="8">
        <f t="shared" si="410"/>
        <v>25</v>
      </c>
      <c r="N2679" s="8">
        <f t="shared" si="411"/>
        <v>0</v>
      </c>
      <c r="O2679" s="8">
        <f t="shared" si="412"/>
        <v>50</v>
      </c>
      <c r="P2679" s="8">
        <f t="shared" si="413"/>
        <v>33</v>
      </c>
      <c r="Q2679" s="9">
        <f t="shared" si="414"/>
        <v>21.2</v>
      </c>
      <c r="R2679" s="9">
        <f t="shared" si="415"/>
        <v>30.75</v>
      </c>
      <c r="S2679" s="9">
        <f t="shared" si="416"/>
        <v>31.1</v>
      </c>
      <c r="T2679" s="9">
        <f t="shared" si="417"/>
        <v>27</v>
      </c>
      <c r="U2679" s="8">
        <f t="shared" si="418"/>
        <v>27.683333333333337</v>
      </c>
      <c r="V2679" s="8">
        <f t="shared" si="419"/>
        <v>27.512500000000003</v>
      </c>
    </row>
    <row r="2680" spans="1:22" ht="13.5" x14ac:dyDescent="0.25">
      <c r="A2680" s="3">
        <f>RSI!A2680</f>
        <v>45911</v>
      </c>
      <c r="B2680" s="2">
        <f>RSI!B2680</f>
        <v>2.4500000000000002</v>
      </c>
      <c r="C2680" s="2">
        <f>RSI!I2680</f>
        <v>54.316356389091744</v>
      </c>
      <c r="D2680" s="2">
        <f>MACD!E2680</f>
        <v>7.1427638542388205E-2</v>
      </c>
      <c r="E2680" s="2">
        <f>MACD!F2680</f>
        <v>1.5547414642026886E-2</v>
      </c>
      <c r="F2680" s="2">
        <f>'Moving Avg'!D2680</f>
        <v>2.3980000000000006</v>
      </c>
      <c r="G2680" s="2">
        <f>'Moving Avg'!F2680</f>
        <v>2.5110000000000001</v>
      </c>
      <c r="H2680" s="2">
        <f>'Moving Avg'!G2680</f>
        <v>2.2217999999999996</v>
      </c>
      <c r="I2680" s="2">
        <f>'Moving Avg'!H2680</f>
        <v>1.7845</v>
      </c>
      <c r="J2680" s="6" t="str">
        <f>OBV!F2680</f>
        <v>BEARISH</v>
      </c>
      <c r="K2680" s="6" t="str">
        <f>OBV!G2680</f>
        <v>STRONG</v>
      </c>
      <c r="L2680" s="6" t="str">
        <f>OBV!H2680</f>
        <v>CONFIRMED BEARISH</v>
      </c>
      <c r="M2680" s="8">
        <f t="shared" si="410"/>
        <v>25</v>
      </c>
      <c r="N2680" s="8">
        <f t="shared" si="411"/>
        <v>0</v>
      </c>
      <c r="O2680" s="8">
        <f t="shared" si="412"/>
        <v>50</v>
      </c>
      <c r="P2680" s="8">
        <f t="shared" si="413"/>
        <v>33</v>
      </c>
      <c r="Q2680" s="9">
        <f t="shared" si="414"/>
        <v>21.2</v>
      </c>
      <c r="R2680" s="9">
        <f t="shared" si="415"/>
        <v>30.75</v>
      </c>
      <c r="S2680" s="9">
        <f t="shared" si="416"/>
        <v>31.1</v>
      </c>
      <c r="T2680" s="9">
        <f t="shared" si="417"/>
        <v>27</v>
      </c>
      <c r="U2680" s="8">
        <f t="shared" si="418"/>
        <v>27.683333333333337</v>
      </c>
      <c r="V2680" s="8">
        <f t="shared" si="419"/>
        <v>27.512500000000003</v>
      </c>
    </row>
    <row r="2681" spans="1:22" ht="13.5" x14ac:dyDescent="0.25">
      <c r="A2681" s="3">
        <f>RSI!A2681</f>
        <v>45912</v>
      </c>
      <c r="B2681" s="2">
        <f>RSI!B2681</f>
        <v>2.4500000000000002</v>
      </c>
      <c r="C2681" s="2">
        <f>RSI!I2681</f>
        <v>54.316356389091744</v>
      </c>
      <c r="D2681" s="2">
        <f>MACD!E2681</f>
        <v>7.9510985443381088E-2</v>
      </c>
      <c r="E2681" s="2">
        <f>MACD!F2681</f>
        <v>2.8340128802297727E-2</v>
      </c>
      <c r="F2681" s="2">
        <f>'Moving Avg'!D2681</f>
        <v>2.41</v>
      </c>
      <c r="G2681" s="2">
        <f>'Moving Avg'!F2681</f>
        <v>2.508</v>
      </c>
      <c r="H2681" s="2">
        <f>'Moving Avg'!G2681</f>
        <v>2.2347999999999995</v>
      </c>
      <c r="I2681" s="2">
        <f>'Moving Avg'!H2681</f>
        <v>1.7896000000000001</v>
      </c>
      <c r="J2681" s="6" t="str">
        <f>OBV!F2681</f>
        <v>BEARISH</v>
      </c>
      <c r="K2681" s="6" t="str">
        <f>OBV!G2681</f>
        <v>STRONG</v>
      </c>
      <c r="L2681" s="6" t="str">
        <f>OBV!H2681</f>
        <v>BEARISH DIVERGENCE</v>
      </c>
      <c r="M2681" s="8">
        <f t="shared" si="410"/>
        <v>25</v>
      </c>
      <c r="N2681" s="8">
        <f t="shared" si="411"/>
        <v>0</v>
      </c>
      <c r="O2681" s="8">
        <f t="shared" si="412"/>
        <v>50</v>
      </c>
      <c r="P2681" s="8">
        <f t="shared" si="413"/>
        <v>33</v>
      </c>
      <c r="Q2681" s="9">
        <f t="shared" si="414"/>
        <v>21.2</v>
      </c>
      <c r="R2681" s="9">
        <f t="shared" si="415"/>
        <v>30.75</v>
      </c>
      <c r="S2681" s="9">
        <f t="shared" si="416"/>
        <v>31.1</v>
      </c>
      <c r="T2681" s="9">
        <f t="shared" si="417"/>
        <v>27</v>
      </c>
      <c r="U2681" s="8">
        <f t="shared" si="418"/>
        <v>27.683333333333337</v>
      </c>
      <c r="V2681" s="8">
        <f t="shared" si="419"/>
        <v>27.512500000000003</v>
      </c>
    </row>
    <row r="2682" spans="1:22" ht="13.5" x14ac:dyDescent="0.25">
      <c r="A2682" s="3">
        <f>RSI!A2682</f>
        <v>45915</v>
      </c>
      <c r="B2682" s="2">
        <f>RSI!B2682</f>
        <v>2.34</v>
      </c>
      <c r="C2682" s="2">
        <f>RSI!I2682</f>
        <v>45.379193561258944</v>
      </c>
      <c r="D2682" s="2">
        <f>MACD!E2682</f>
        <v>0.10191804087357914</v>
      </c>
      <c r="E2682" s="2">
        <f>MACD!F2682</f>
        <v>4.3055711216554014E-2</v>
      </c>
      <c r="F2682" s="2">
        <f>'Moving Avg'!D2682</f>
        <v>2.4079999999999999</v>
      </c>
      <c r="G2682" s="2">
        <f>'Moving Avg'!F2682</f>
        <v>2.4940000000000007</v>
      </c>
      <c r="H2682" s="2">
        <f>'Moving Avg'!G2682</f>
        <v>2.2439999999999998</v>
      </c>
      <c r="I2682" s="2">
        <f>'Moving Avg'!H2682</f>
        <v>1.7938499999999999</v>
      </c>
      <c r="J2682" s="6" t="str">
        <f>OBV!F2682</f>
        <v>BEARISH</v>
      </c>
      <c r="K2682" s="6" t="str">
        <f>OBV!G2682</f>
        <v>STRONG</v>
      </c>
      <c r="L2682" s="6" t="str">
        <f>OBV!H2682</f>
        <v>CONFIRMED BEARISH</v>
      </c>
      <c r="M2682" s="8">
        <f t="shared" si="410"/>
        <v>25</v>
      </c>
      <c r="N2682" s="8">
        <f t="shared" si="411"/>
        <v>0</v>
      </c>
      <c r="O2682" s="8">
        <f t="shared" si="412"/>
        <v>50</v>
      </c>
      <c r="P2682" s="8">
        <f t="shared" si="413"/>
        <v>33</v>
      </c>
      <c r="Q2682" s="9">
        <f t="shared" si="414"/>
        <v>21.2</v>
      </c>
      <c r="R2682" s="9">
        <f t="shared" si="415"/>
        <v>30.75</v>
      </c>
      <c r="S2682" s="9">
        <f t="shared" si="416"/>
        <v>31.1</v>
      </c>
      <c r="T2682" s="9">
        <f t="shared" si="417"/>
        <v>27</v>
      </c>
      <c r="U2682" s="8">
        <f t="shared" si="418"/>
        <v>27.683333333333337</v>
      </c>
      <c r="V2682" s="8">
        <f t="shared" si="419"/>
        <v>27.512500000000003</v>
      </c>
    </row>
    <row r="2683" spans="1:22" ht="13.5" x14ac:dyDescent="0.25">
      <c r="A2683" s="3">
        <f>RSI!A2683</f>
        <v>45916</v>
      </c>
      <c r="B2683" s="2">
        <f>RSI!B2683</f>
        <v>2.31</v>
      </c>
      <c r="C2683" s="2">
        <f>RSI!I2683</f>
        <v>43.287285255416116</v>
      </c>
      <c r="D2683" s="2">
        <f>MACD!E2683</f>
        <v>0.12349715221206914</v>
      </c>
      <c r="E2683" s="2">
        <f>MACD!F2683</f>
        <v>5.9143999415657039E-2</v>
      </c>
      <c r="F2683" s="2">
        <f>'Moving Avg'!D2683</f>
        <v>2.39</v>
      </c>
      <c r="G2683" s="2">
        <f>'Moving Avg'!F2683</f>
        <v>2.4770000000000003</v>
      </c>
      <c r="H2683" s="2">
        <f>'Moving Avg'!G2683</f>
        <v>2.2525999999999997</v>
      </c>
      <c r="I2683" s="2">
        <f>'Moving Avg'!H2683</f>
        <v>1.7982499999999999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  <c r="M2683" s="8">
        <f t="shared" si="410"/>
        <v>25</v>
      </c>
      <c r="N2683" s="8">
        <f t="shared" si="411"/>
        <v>0</v>
      </c>
      <c r="O2683" s="8">
        <f t="shared" si="412"/>
        <v>50</v>
      </c>
      <c r="P2683" s="8">
        <f t="shared" si="413"/>
        <v>33</v>
      </c>
      <c r="Q2683" s="9">
        <f t="shared" si="414"/>
        <v>21.2</v>
      </c>
      <c r="R2683" s="9">
        <f t="shared" si="415"/>
        <v>30.75</v>
      </c>
      <c r="S2683" s="9">
        <f t="shared" si="416"/>
        <v>31.1</v>
      </c>
      <c r="T2683" s="9">
        <f t="shared" si="417"/>
        <v>27</v>
      </c>
      <c r="U2683" s="8">
        <f t="shared" si="418"/>
        <v>27.683333333333337</v>
      </c>
      <c r="V2683" s="8">
        <f t="shared" si="419"/>
        <v>27.512500000000003</v>
      </c>
    </row>
    <row r="2684" spans="1:22" ht="13.5" x14ac:dyDescent="0.25">
      <c r="A2684" s="3">
        <f>RSI!A2684</f>
        <v>45917</v>
      </c>
      <c r="B2684" s="2">
        <f>RSI!B2684</f>
        <v>2.2999999999999998</v>
      </c>
      <c r="C2684" s="2">
        <f>RSI!I2684</f>
        <v>42.582621883945485</v>
      </c>
      <c r="D2684" s="2">
        <f>MACD!E2684</f>
        <v>0.1353497647739963</v>
      </c>
      <c r="E2684" s="2">
        <f>MACD!F2684</f>
        <v>7.4385152487324899E-2</v>
      </c>
      <c r="F2684" s="2">
        <f>'Moving Avg'!D2684</f>
        <v>2.37</v>
      </c>
      <c r="G2684" s="2">
        <f>'Moving Avg'!F2684</f>
        <v>2.4645000000000001</v>
      </c>
      <c r="H2684" s="2">
        <f>'Moving Avg'!G2684</f>
        <v>2.2625999999999995</v>
      </c>
      <c r="I2684" s="2">
        <f>'Moving Avg'!H2684</f>
        <v>1.8022999999999998</v>
      </c>
      <c r="J2684" s="6" t="str">
        <f>OBV!F2684</f>
        <v>BEARISH</v>
      </c>
      <c r="K2684" s="6" t="str">
        <f>OBV!G2684</f>
        <v>STRONG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33</v>
      </c>
      <c r="Q2684" s="9">
        <f t="shared" si="414"/>
        <v>21.2</v>
      </c>
      <c r="R2684" s="9">
        <f t="shared" si="415"/>
        <v>30.75</v>
      </c>
      <c r="S2684" s="9">
        <f t="shared" si="416"/>
        <v>31.1</v>
      </c>
      <c r="T2684" s="9">
        <f t="shared" si="417"/>
        <v>27</v>
      </c>
      <c r="U2684" s="8">
        <f t="shared" si="418"/>
        <v>27.683333333333337</v>
      </c>
      <c r="V2684" s="8">
        <f t="shared" si="419"/>
        <v>27.512500000000003</v>
      </c>
    </row>
    <row r="2685" spans="1:22" ht="13.5" x14ac:dyDescent="0.25">
      <c r="A2685" s="3">
        <f>RSI!A2685</f>
        <v>45918</v>
      </c>
      <c r="B2685" s="2">
        <f>RSI!B2685</f>
        <v>2.3199999999999998</v>
      </c>
      <c r="C2685" s="2">
        <f>RSI!I2685</f>
        <v>44.527592484675417</v>
      </c>
      <c r="D2685" s="2">
        <f>MACD!E2685</f>
        <v>0.13676876590058873</v>
      </c>
      <c r="E2685" s="2">
        <f>MACD!F2685</f>
        <v>8.6861875169977676E-2</v>
      </c>
      <c r="F2685" s="2">
        <f>'Moving Avg'!D2685</f>
        <v>2.3439999999999999</v>
      </c>
      <c r="G2685" s="2">
        <f>'Moving Avg'!F2685</f>
        <v>2.4545000000000003</v>
      </c>
      <c r="H2685" s="2">
        <f>'Moving Avg'!G2685</f>
        <v>2.2713999999999994</v>
      </c>
      <c r="I2685" s="2">
        <f>'Moving Avg'!H2685</f>
        <v>1.8061499999999997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33</v>
      </c>
      <c r="Q2685" s="9">
        <f t="shared" si="414"/>
        <v>21.2</v>
      </c>
      <c r="R2685" s="9">
        <f t="shared" si="415"/>
        <v>30.75</v>
      </c>
      <c r="S2685" s="9">
        <f t="shared" si="416"/>
        <v>31.1</v>
      </c>
      <c r="T2685" s="9">
        <f t="shared" si="417"/>
        <v>27</v>
      </c>
      <c r="U2685" s="8">
        <f t="shared" si="418"/>
        <v>27.683333333333337</v>
      </c>
      <c r="V2685" s="8">
        <f t="shared" si="419"/>
        <v>27.512500000000003</v>
      </c>
    </row>
    <row r="2686" spans="1:22" ht="13.5" x14ac:dyDescent="0.35">
      <c r="A2686" s="3">
        <f>RSI!A2686</f>
        <v>45919</v>
      </c>
      <c r="B2686" s="4">
        <f>RSI!B2686</f>
        <v>2.2999999999999998</v>
      </c>
      <c r="C2686" s="2">
        <f>RSI!I2686</f>
        <v>42.960398804653806</v>
      </c>
      <c r="D2686" s="2">
        <f>MACD!E2686</f>
        <v>0.12293158711486374</v>
      </c>
      <c r="E2686" s="2">
        <f>MACD!F2686</f>
        <v>9.4075817558954888E-2</v>
      </c>
      <c r="F2686" s="2">
        <f>'Moving Avg'!D2686</f>
        <v>2.3140000000000001</v>
      </c>
      <c r="G2686" s="2">
        <f>'Moving Avg'!F2686</f>
        <v>2.448</v>
      </c>
      <c r="H2686" s="2">
        <f>'Moving Avg'!G2686</f>
        <v>2.2813999999999997</v>
      </c>
      <c r="I2686" s="2">
        <f>'Moving Avg'!H2686</f>
        <v>1.8097499999999997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33</v>
      </c>
      <c r="Q2686" s="9">
        <f t="shared" si="414"/>
        <v>21.2</v>
      </c>
      <c r="R2686" s="9">
        <f t="shared" si="415"/>
        <v>30.75</v>
      </c>
      <c r="S2686" s="9">
        <f t="shared" si="416"/>
        <v>31.1</v>
      </c>
      <c r="T2686" s="9">
        <f t="shared" si="417"/>
        <v>27</v>
      </c>
      <c r="U2686" s="8">
        <f t="shared" si="418"/>
        <v>27.683333333333337</v>
      </c>
      <c r="V2686" s="8">
        <f t="shared" si="419"/>
        <v>27.512500000000003</v>
      </c>
    </row>
    <row r="2687" spans="1:22" ht="13.5" x14ac:dyDescent="0.35">
      <c r="A2687" s="3">
        <f>RSI!A2687</f>
        <v>45922</v>
      </c>
      <c r="B2687" s="4">
        <f>RSI!B2687</f>
        <v>2.2999999999999998</v>
      </c>
      <c r="C2687" s="2">
        <f>RSI!I2687</f>
        <v>42.960398804653806</v>
      </c>
      <c r="D2687" s="2">
        <f>MACD!E2687</f>
        <v>0.10556135772872777</v>
      </c>
      <c r="E2687" s="2">
        <f>MACD!F2687</f>
        <v>9.637292559290947E-2</v>
      </c>
      <c r="F2687" s="2">
        <f>'Moving Avg'!D2687</f>
        <v>2.306</v>
      </c>
      <c r="G2687" s="2">
        <f>'Moving Avg'!F2687</f>
        <v>2.4364999999999997</v>
      </c>
      <c r="H2687" s="2">
        <f>'Moving Avg'!G2687</f>
        <v>2.2897999999999992</v>
      </c>
      <c r="I2687" s="2">
        <f>'Moving Avg'!H2687</f>
        <v>1.8135999999999999</v>
      </c>
      <c r="J2687" s="6" t="str">
        <f>OBV!F2687</f>
        <v>BEARISH</v>
      </c>
      <c r="K2687" s="6" t="str">
        <f>OBV!G2687</f>
        <v>STRONG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33</v>
      </c>
      <c r="Q2687" s="9">
        <f t="shared" si="414"/>
        <v>21.2</v>
      </c>
      <c r="R2687" s="9">
        <f t="shared" si="415"/>
        <v>30.75</v>
      </c>
      <c r="S2687" s="9">
        <f t="shared" si="416"/>
        <v>31.1</v>
      </c>
      <c r="T2687" s="9">
        <f t="shared" si="417"/>
        <v>27</v>
      </c>
      <c r="U2687" s="8">
        <f t="shared" si="418"/>
        <v>27.683333333333337</v>
      </c>
      <c r="V2687" s="8">
        <f t="shared" si="419"/>
        <v>27.512500000000003</v>
      </c>
    </row>
    <row r="2688" spans="1:22" ht="13.5" x14ac:dyDescent="0.35">
      <c r="A2688" s="3">
        <f>RSI!A2688</f>
        <v>45923</v>
      </c>
      <c r="B2688" s="4">
        <f>RSI!B2688</f>
        <v>2.2999999999999998</v>
      </c>
      <c r="C2688" s="2">
        <f>RSI!I2688</f>
        <v>42.960398804653813</v>
      </c>
      <c r="D2688" s="2">
        <f>MACD!E2688</f>
        <v>9.9011333477724062E-2</v>
      </c>
      <c r="E2688" s="2">
        <f>MACD!F2688</f>
        <v>9.6900607169872394E-2</v>
      </c>
      <c r="F2688" s="2">
        <f>'Moving Avg'!D2688</f>
        <v>2.3039999999999998</v>
      </c>
      <c r="G2688" s="2">
        <f>'Moving Avg'!F2688</f>
        <v>2.4239999999999999</v>
      </c>
      <c r="H2688" s="2">
        <f>'Moving Avg'!G2688</f>
        <v>2.2977999999999996</v>
      </c>
      <c r="I2688" s="2">
        <f>'Moving Avg'!H2688</f>
        <v>1.8171499999999998</v>
      </c>
      <c r="J2688" s="6" t="str">
        <f>OBV!F2688</f>
        <v>BEARISH</v>
      </c>
      <c r="K2688" s="6" t="str">
        <f>OBV!G2688</f>
        <v>STRONG</v>
      </c>
      <c r="L2688" s="6" t="str">
        <f>OBV!H2688</f>
        <v>CONFIRMED BEARISH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33</v>
      </c>
      <c r="Q2688" s="9">
        <f t="shared" si="414"/>
        <v>21.2</v>
      </c>
      <c r="R2688" s="9">
        <f t="shared" si="415"/>
        <v>30.75</v>
      </c>
      <c r="S2688" s="9">
        <f t="shared" si="416"/>
        <v>31.1</v>
      </c>
      <c r="T2688" s="9">
        <f t="shared" si="417"/>
        <v>27</v>
      </c>
      <c r="U2688" s="8">
        <f t="shared" si="418"/>
        <v>27.683333333333337</v>
      </c>
      <c r="V2688" s="8">
        <f t="shared" si="419"/>
        <v>27.512500000000003</v>
      </c>
    </row>
    <row r="2689" spans="1:22" ht="13.5" x14ac:dyDescent="0.35">
      <c r="A2689" s="3">
        <f>RSI!A2689</f>
        <v>45924</v>
      </c>
      <c r="B2689" s="4">
        <f>RSI!B2689</f>
        <v>2.35</v>
      </c>
      <c r="C2689" s="2">
        <f>RSI!I2689</f>
        <v>48.608222779994215</v>
      </c>
      <c r="D2689" s="2">
        <f>MACD!E2689</f>
        <v>9.0187111247134411E-2</v>
      </c>
      <c r="E2689" s="2">
        <f>MACD!F2689</f>
        <v>9.5557907985324805E-2</v>
      </c>
      <c r="F2689" s="2">
        <f>'Moving Avg'!D2689</f>
        <v>2.3139999999999996</v>
      </c>
      <c r="G2689" s="2">
        <f>'Moving Avg'!F2689</f>
        <v>2.4154999999999993</v>
      </c>
      <c r="H2689" s="2">
        <f>'Moving Avg'!G2689</f>
        <v>2.3061999999999996</v>
      </c>
      <c r="I2689" s="2">
        <f>'Moving Avg'!H2689</f>
        <v>1.8212999999999999</v>
      </c>
      <c r="J2689" s="6" t="str">
        <f>OBV!F2689</f>
        <v>BULLISH</v>
      </c>
      <c r="K2689" s="6" t="str">
        <f>OBV!G2689</f>
        <v>WEAK</v>
      </c>
      <c r="L2689" s="6" t="str">
        <f>OBV!H2689</f>
        <v>CONFIRMED BULLISH</v>
      </c>
      <c r="M2689" s="8">
        <f t="shared" si="410"/>
        <v>25</v>
      </c>
      <c r="N2689" s="8">
        <f t="shared" si="411"/>
        <v>45</v>
      </c>
      <c r="O2689" s="8">
        <f t="shared" si="412"/>
        <v>50</v>
      </c>
      <c r="P2689" s="8">
        <f t="shared" si="413"/>
        <v>67</v>
      </c>
      <c r="Q2689" s="9">
        <f t="shared" si="414"/>
        <v>42.05</v>
      </c>
      <c r="R2689" s="9">
        <f t="shared" si="415"/>
        <v>48.25</v>
      </c>
      <c r="S2689" s="9">
        <f t="shared" si="416"/>
        <v>53.150000000000006</v>
      </c>
      <c r="T2689" s="9">
        <f t="shared" si="417"/>
        <v>46.75</v>
      </c>
      <c r="U2689" s="8">
        <f t="shared" si="418"/>
        <v>47.816666666666663</v>
      </c>
      <c r="V2689" s="8">
        <f t="shared" si="419"/>
        <v>47.55</v>
      </c>
    </row>
    <row r="2690" spans="1:22" ht="13.5" x14ac:dyDescent="0.35">
      <c r="A2690" s="3">
        <f>RSI!A2690</f>
        <v>45925</v>
      </c>
      <c r="B2690" s="4">
        <f>RSI!B2690</f>
        <v>2.4500000000000002</v>
      </c>
      <c r="C2690" s="2">
        <f>RSI!I2690</f>
        <v>57.641750052334878</v>
      </c>
      <c r="D2690" s="2">
        <f>MACD!E2690</f>
        <v>8.3100474328614116E-2</v>
      </c>
      <c r="E2690" s="2">
        <f>MACD!F2690</f>
        <v>9.3066421253982679E-2</v>
      </c>
      <c r="F2690" s="2">
        <f>'Moving Avg'!D2690</f>
        <v>2.34</v>
      </c>
      <c r="G2690" s="2">
        <f>'Moving Avg'!F2690</f>
        <v>2.4104999999999999</v>
      </c>
      <c r="H2690" s="2">
        <f>'Moving Avg'!G2690</f>
        <v>2.3165999999999993</v>
      </c>
      <c r="I2690" s="2">
        <f>'Moving Avg'!H2690</f>
        <v>1.8260999999999998</v>
      </c>
      <c r="J2690" s="6" t="str">
        <f>OBV!F2690</f>
        <v>BULLISH</v>
      </c>
      <c r="K2690" s="6" t="str">
        <f>OBV!G2690</f>
        <v>WEAK</v>
      </c>
      <c r="L2690" s="6" t="str">
        <f>OBV!H2690</f>
        <v>CONFIRMED BULLISH</v>
      </c>
      <c r="M2690" s="8">
        <f t="shared" si="410"/>
        <v>25</v>
      </c>
      <c r="N2690" s="8">
        <f t="shared" si="411"/>
        <v>45</v>
      </c>
      <c r="O2690" s="8">
        <f t="shared" si="412"/>
        <v>50</v>
      </c>
      <c r="P2690" s="8">
        <f t="shared" si="413"/>
        <v>67</v>
      </c>
      <c r="Q2690" s="9">
        <f t="shared" si="414"/>
        <v>42.05</v>
      </c>
      <c r="R2690" s="9">
        <f t="shared" si="415"/>
        <v>48.25</v>
      </c>
      <c r="S2690" s="9">
        <f t="shared" si="416"/>
        <v>53.150000000000006</v>
      </c>
      <c r="T2690" s="9">
        <f t="shared" si="417"/>
        <v>46.75</v>
      </c>
      <c r="U2690" s="8">
        <f t="shared" si="418"/>
        <v>47.816666666666663</v>
      </c>
      <c r="V2690" s="8">
        <f t="shared" si="419"/>
        <v>47.55</v>
      </c>
    </row>
    <row r="2691" spans="1:22" ht="13.5" x14ac:dyDescent="0.35">
      <c r="A2691" s="3">
        <f>RSI!A2691</f>
        <v>45926</v>
      </c>
      <c r="B2691" s="4">
        <f>RSI!B2691</f>
        <v>2.5</v>
      </c>
      <c r="C2691" s="2">
        <f>RSI!I2691</f>
        <v>61.30428122090796</v>
      </c>
      <c r="D2691" s="2">
        <f>MACD!E2691</f>
        <v>7.289754826050121E-2</v>
      </c>
      <c r="E2691" s="2">
        <f>MACD!F2691</f>
        <v>8.9032646655286388E-2</v>
      </c>
      <c r="F2691" s="2">
        <f>'Moving Avg'!D2691</f>
        <v>2.38</v>
      </c>
      <c r="G2691" s="2">
        <f>'Moving Avg'!F2691</f>
        <v>2.4079999999999995</v>
      </c>
      <c r="H2691" s="2">
        <f>'Moving Avg'!G2691</f>
        <v>2.3279999999999994</v>
      </c>
      <c r="I2691" s="2">
        <f>'Moving Avg'!H2691</f>
        <v>1.8308499999999999</v>
      </c>
      <c r="J2691" s="6" t="str">
        <f>OBV!F2691</f>
        <v>BULLISH</v>
      </c>
      <c r="K2691" s="6" t="str">
        <f>OBV!G2691</f>
        <v>WEAK</v>
      </c>
      <c r="L2691" s="6" t="str">
        <f>OBV!H2691</f>
        <v>CONFIRMED BULLISH</v>
      </c>
      <c r="M2691" s="8">
        <f t="shared" si="410"/>
        <v>25</v>
      </c>
      <c r="N2691" s="8">
        <f t="shared" si="411"/>
        <v>45</v>
      </c>
      <c r="O2691" s="8">
        <f t="shared" si="412"/>
        <v>50</v>
      </c>
      <c r="P2691" s="8">
        <f t="shared" si="413"/>
        <v>67</v>
      </c>
      <c r="Q2691" s="9">
        <f t="shared" ref="Q2691:Q2693" si="420">0.35*M2691+N2691*0.35+O2691*0.15+P2691*0.15</f>
        <v>42.05</v>
      </c>
      <c r="R2691" s="9">
        <f t="shared" ref="R2691:R2693" si="421">M2691*0.2+N2691*0.2+O2691*0.35+P2691*0.25</f>
        <v>48.25</v>
      </c>
      <c r="S2691" s="9">
        <f t="shared" ref="S2691:S2693" si="422">M2691*0.15+N2691*0.15+O2691*0.25+P2691*0.45</f>
        <v>53.150000000000006</v>
      </c>
      <c r="T2691" s="9">
        <f t="shared" ref="T2691:T2693" si="423">0.25*SUM(M2691:P2691)</f>
        <v>46.75</v>
      </c>
      <c r="U2691" s="8">
        <f t="shared" ref="U2691:U2693" si="424">SUM(Q2691:S2691)/3</f>
        <v>47.816666666666663</v>
      </c>
      <c r="V2691" s="8">
        <f t="shared" ref="V2691:V2693" si="425">SUM(Q2691:T2691)/4</f>
        <v>47.55</v>
      </c>
    </row>
    <row r="2692" spans="1:22" ht="13.5" x14ac:dyDescent="0.35">
      <c r="A2692" s="3">
        <f>RSI!A2692</f>
        <v>45929</v>
      </c>
      <c r="B2692" s="4">
        <f>RSI!B2692</f>
        <v>2.4500000000000002</v>
      </c>
      <c r="C2692" s="2">
        <f>RSI!I2692</f>
        <v>56.082096340234351</v>
      </c>
      <c r="D2692" s="2">
        <f>MACD!E2692</f>
        <v>5.0283887685649287E-2</v>
      </c>
      <c r="E2692" s="2">
        <f>MACD!F2692</f>
        <v>8.1282894861358965E-2</v>
      </c>
      <c r="F2692" s="2">
        <f>'Moving Avg'!D2692</f>
        <v>2.41</v>
      </c>
      <c r="G2692" s="2">
        <f>'Moving Avg'!F2692</f>
        <v>2.4005000000000001</v>
      </c>
      <c r="H2692" s="2">
        <f>'Moving Avg'!G2692</f>
        <v>2.3383999999999996</v>
      </c>
      <c r="I2692" s="2">
        <f>'Moving Avg'!H2692</f>
        <v>1.8353499999999996</v>
      </c>
      <c r="J2692" s="6" t="str">
        <f>OBV!F2692</f>
        <v>BULLISH</v>
      </c>
      <c r="K2692" s="6" t="str">
        <f>OBV!G2692</f>
        <v>WEAK</v>
      </c>
      <c r="L2692" s="6" t="str">
        <f>OBV!H2692</f>
        <v>CONFIRMED BULLISH</v>
      </c>
      <c r="M2692" s="8">
        <f t="shared" si="410"/>
        <v>25</v>
      </c>
      <c r="N2692" s="8">
        <f t="shared" si="411"/>
        <v>100</v>
      </c>
      <c r="O2692" s="8">
        <f t="shared" si="412"/>
        <v>50</v>
      </c>
      <c r="P2692" s="8">
        <f t="shared" si="413"/>
        <v>67</v>
      </c>
      <c r="Q2692" s="9">
        <f t="shared" si="420"/>
        <v>61.3</v>
      </c>
      <c r="R2692" s="9">
        <f t="shared" si="421"/>
        <v>59.25</v>
      </c>
      <c r="S2692" s="9">
        <f t="shared" si="422"/>
        <v>61.400000000000006</v>
      </c>
      <c r="T2692" s="9">
        <f t="shared" si="423"/>
        <v>60.5</v>
      </c>
      <c r="U2692" s="8">
        <f t="shared" si="424"/>
        <v>60.65</v>
      </c>
      <c r="V2692" s="8">
        <f t="shared" si="425"/>
        <v>60.612499999999997</v>
      </c>
    </row>
    <row r="2693" spans="1:22" ht="13.5" x14ac:dyDescent="0.35">
      <c r="A2693" s="3">
        <f>RSI!A2693</f>
        <v>45930</v>
      </c>
      <c r="B2693" s="4">
        <f>RSI!B2693</f>
        <v>2.4</v>
      </c>
      <c r="C2693" s="2">
        <f>RSI!I2693</f>
        <v>51.369587280712615</v>
      </c>
      <c r="D2693" s="2">
        <f>MACD!E2693</f>
        <v>2.9828354327168238E-2</v>
      </c>
      <c r="E2693" s="2">
        <f>MACD!F2693</f>
        <v>7.0991986754520828E-2</v>
      </c>
      <c r="F2693" s="2">
        <f>'Moving Avg'!D2693</f>
        <v>2.4300000000000002</v>
      </c>
      <c r="G2693" s="2">
        <f>'Moving Avg'!F2693</f>
        <v>2.3905000000000003</v>
      </c>
      <c r="H2693" s="2">
        <f>'Moving Avg'!G2693</f>
        <v>2.3477999999999999</v>
      </c>
      <c r="I2693" s="2">
        <f>'Moving Avg'!H2693</f>
        <v>1.8394999999999997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  <c r="M2693" s="8">
        <f t="shared" si="410"/>
        <v>25</v>
      </c>
      <c r="N2693" s="8">
        <f t="shared" si="411"/>
        <v>100</v>
      </c>
      <c r="O2693" s="8">
        <f t="shared" si="412"/>
        <v>50</v>
      </c>
      <c r="P2693" s="8">
        <f t="shared" si="413"/>
        <v>67</v>
      </c>
      <c r="Q2693" s="9">
        <f t="shared" si="420"/>
        <v>61.3</v>
      </c>
      <c r="R2693" s="9">
        <f t="shared" si="421"/>
        <v>59.25</v>
      </c>
      <c r="S2693" s="9">
        <f t="shared" si="422"/>
        <v>61.400000000000006</v>
      </c>
      <c r="T2693" s="9">
        <f t="shared" si="423"/>
        <v>60.5</v>
      </c>
      <c r="U2693" s="8">
        <f t="shared" si="424"/>
        <v>60.65</v>
      </c>
      <c r="V2693" s="8">
        <f t="shared" si="425"/>
        <v>60.612499999999997</v>
      </c>
    </row>
    <row r="2694" spans="1:22" ht="13.5" x14ac:dyDescent="0.35">
      <c r="A2694" s="3">
        <f>RSI!A2694</f>
        <v>45931</v>
      </c>
      <c r="B2694" s="4">
        <f>RSI!B2694</f>
        <v>2.31</v>
      </c>
      <c r="C2694" s="2">
        <f>RSI!I2694</f>
        <v>44.174204752057726</v>
      </c>
      <c r="D2694" s="2">
        <f>MACD!E2694</f>
        <v>1.7564579139444536E-2</v>
      </c>
      <c r="E2694" s="2">
        <f>MACD!F2694</f>
        <v>6.0306505231505575E-2</v>
      </c>
      <c r="F2694" s="2">
        <f>'Moving Avg'!D2694</f>
        <v>2.4220000000000002</v>
      </c>
      <c r="G2694" s="2">
        <f>'Moving Avg'!F2694</f>
        <v>2.3785000000000003</v>
      </c>
      <c r="H2694" s="2">
        <f>'Moving Avg'!G2694</f>
        <v>2.3561999999999999</v>
      </c>
      <c r="I2694" s="2">
        <f>'Moving Avg'!H2694</f>
        <v>1.8430499999999994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50</v>
      </c>
      <c r="Q2694" s="9">
        <f t="shared" ref="Q2694:Q2706" si="430">0.35*M2694+N2694*0.35+O2694*0.15+P2694*0.15</f>
        <v>58.75</v>
      </c>
      <c r="R2694" s="9">
        <f t="shared" ref="R2694:R2706" si="431">M2694*0.2+N2694*0.2+O2694*0.35+P2694*0.25</f>
        <v>55</v>
      </c>
      <c r="S2694" s="9">
        <f t="shared" ref="S2694:S2706" si="432">M2694*0.15+N2694*0.15+O2694*0.25+P2694*0.45</f>
        <v>53.75</v>
      </c>
      <c r="T2694" s="9">
        <f t="shared" ref="T2694:T2706" si="433">0.25*SUM(M2694:P2694)</f>
        <v>56.25</v>
      </c>
      <c r="U2694" s="8">
        <f t="shared" ref="U2694:U2706" si="434">SUM(Q2694:S2694)/3</f>
        <v>55.833333333333336</v>
      </c>
      <c r="V2694" s="8">
        <f t="shared" ref="V2694:V2706" si="435">SUM(Q2694:T2694)/4</f>
        <v>55.9375</v>
      </c>
    </row>
    <row r="2695" spans="1:22" ht="13.5" x14ac:dyDescent="0.35">
      <c r="A2695" s="3">
        <f>RSI!A2695</f>
        <v>45932</v>
      </c>
      <c r="B2695" s="4">
        <f>RSI!B2695</f>
        <v>2.2999999999999998</v>
      </c>
      <c r="C2695" s="2">
        <f>RSI!I2695</f>
        <v>43.446022635467145</v>
      </c>
      <c r="D2695" s="2">
        <f>MACD!E2695</f>
        <v>1.1459745825536327E-2</v>
      </c>
      <c r="E2695" s="2">
        <f>MACD!F2695</f>
        <v>5.0537153350311725E-2</v>
      </c>
      <c r="F2695" s="2">
        <f>'Moving Avg'!D2695</f>
        <v>2.3920000000000003</v>
      </c>
      <c r="G2695" s="2">
        <f>'Moving Avg'!F2695</f>
        <v>2.3685</v>
      </c>
      <c r="H2695" s="2">
        <f>'Moving Avg'!G2695</f>
        <v>2.3635999999999999</v>
      </c>
      <c r="I2695" s="2">
        <f>'Moving Avg'!H2695</f>
        <v>1.8468999999999998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  <c r="M2695" s="8">
        <f t="shared" si="426"/>
        <v>25</v>
      </c>
      <c r="N2695" s="8">
        <f t="shared" si="427"/>
        <v>100</v>
      </c>
      <c r="O2695" s="8">
        <f t="shared" si="428"/>
        <v>50</v>
      </c>
      <c r="P2695" s="8">
        <f t="shared" si="429"/>
        <v>50</v>
      </c>
      <c r="Q2695" s="9">
        <f t="shared" si="430"/>
        <v>58.75</v>
      </c>
      <c r="R2695" s="9">
        <f t="shared" si="431"/>
        <v>55</v>
      </c>
      <c r="S2695" s="9">
        <f t="shared" si="432"/>
        <v>53.75</v>
      </c>
      <c r="T2695" s="9">
        <f t="shared" si="433"/>
        <v>56.25</v>
      </c>
      <c r="U2695" s="8">
        <f t="shared" si="434"/>
        <v>55.833333333333336</v>
      </c>
      <c r="V2695" s="8">
        <f t="shared" si="435"/>
        <v>55.9375</v>
      </c>
    </row>
    <row r="2696" spans="1:22" ht="13.5" x14ac:dyDescent="0.35">
      <c r="A2696" s="3">
        <f>RSI!A2696</f>
        <v>45933</v>
      </c>
      <c r="B2696" s="4">
        <f>RSI!B2696</f>
        <v>2.39</v>
      </c>
      <c r="C2696" s="2">
        <f>RSI!I2696</f>
        <v>51.236952602178</v>
      </c>
      <c r="D2696" s="2">
        <f>MACD!E2696</f>
        <v>-2.9695081477596474E-3</v>
      </c>
      <c r="E2696" s="2">
        <f>MACD!F2696</f>
        <v>3.9835821050697454E-2</v>
      </c>
      <c r="F2696" s="2">
        <f>'Moving Avg'!D2696</f>
        <v>2.37</v>
      </c>
      <c r="G2696" s="2">
        <f>'Moving Avg'!F2696</f>
        <v>2.3685</v>
      </c>
      <c r="H2696" s="2">
        <f>'Moving Avg'!G2696</f>
        <v>2.3717999999999999</v>
      </c>
      <c r="I2696" s="2">
        <f>'Moving Avg'!H2696</f>
        <v>1.8512999999999997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25</v>
      </c>
      <c r="N2696" s="8">
        <f t="shared" si="427"/>
        <v>100</v>
      </c>
      <c r="O2696" s="8">
        <f t="shared" si="428"/>
        <v>50</v>
      </c>
      <c r="P2696" s="8">
        <f t="shared" si="429"/>
        <v>50</v>
      </c>
      <c r="Q2696" s="9">
        <f t="shared" si="430"/>
        <v>58.75</v>
      </c>
      <c r="R2696" s="9">
        <f t="shared" si="431"/>
        <v>55</v>
      </c>
      <c r="S2696" s="9">
        <f t="shared" si="432"/>
        <v>53.75</v>
      </c>
      <c r="T2696" s="9">
        <f t="shared" si="433"/>
        <v>56.25</v>
      </c>
      <c r="U2696" s="8">
        <f t="shared" si="434"/>
        <v>55.833333333333336</v>
      </c>
      <c r="V2696" s="8">
        <f t="shared" si="435"/>
        <v>55.9375</v>
      </c>
    </row>
    <row r="2697" spans="1:22" ht="13.5" x14ac:dyDescent="0.35">
      <c r="A2697" s="3">
        <f>RSI!A2697</f>
        <v>45936</v>
      </c>
      <c r="B2697" s="4">
        <f>RSI!B2697</f>
        <v>2.35</v>
      </c>
      <c r="C2697" s="2">
        <f>RSI!I2697</f>
        <v>48.067530223363079</v>
      </c>
      <c r="D2697" s="2">
        <f>MACD!E2697</f>
        <v>-1.2303316723444091E-2</v>
      </c>
      <c r="E2697" s="2">
        <f>MACD!F2697</f>
        <v>2.9407993495869148E-2</v>
      </c>
      <c r="F2697" s="2">
        <f>'Moving Avg'!D2697</f>
        <v>2.35</v>
      </c>
      <c r="G2697" s="2">
        <f>'Moving Avg'!F2697</f>
        <v>2.3685</v>
      </c>
      <c r="H2697" s="2">
        <f>'Moving Avg'!G2697</f>
        <v>2.3775999999999997</v>
      </c>
      <c r="I2697" s="2">
        <f>'Moving Avg'!H2697</f>
        <v>1.8553999999999997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  <c r="M2697" s="8">
        <f t="shared" si="426"/>
        <v>25</v>
      </c>
      <c r="N2697" s="8">
        <f t="shared" si="427"/>
        <v>100</v>
      </c>
      <c r="O2697" s="8">
        <f t="shared" si="428"/>
        <v>50</v>
      </c>
      <c r="P2697" s="8">
        <f t="shared" si="429"/>
        <v>50</v>
      </c>
      <c r="Q2697" s="9">
        <f t="shared" si="430"/>
        <v>58.75</v>
      </c>
      <c r="R2697" s="9">
        <f t="shared" si="431"/>
        <v>55</v>
      </c>
      <c r="S2697" s="9">
        <f t="shared" si="432"/>
        <v>53.75</v>
      </c>
      <c r="T2697" s="9">
        <f t="shared" si="433"/>
        <v>56.25</v>
      </c>
      <c r="U2697" s="8">
        <f t="shared" si="434"/>
        <v>55.833333333333336</v>
      </c>
      <c r="V2697" s="8">
        <f t="shared" si="435"/>
        <v>55.9375</v>
      </c>
    </row>
    <row r="2698" spans="1:22" ht="13.5" x14ac:dyDescent="0.35">
      <c r="A2698" s="3">
        <f>RSI!A2698</f>
        <v>45937</v>
      </c>
      <c r="B2698" s="4">
        <f>RSI!B2698</f>
        <v>2.38</v>
      </c>
      <c r="C2698" s="2">
        <f>RSI!I2698</f>
        <v>50.538730990189997</v>
      </c>
      <c r="D2698" s="2">
        <f>MACD!E2698</f>
        <v>-2.2267943764525011E-2</v>
      </c>
      <c r="E2698" s="2">
        <f>MACD!F2698</f>
        <v>1.9072806043790316E-2</v>
      </c>
      <c r="F2698" s="2">
        <f>'Moving Avg'!D2698</f>
        <v>2.3460000000000001</v>
      </c>
      <c r="G2698" s="2">
        <f>'Moving Avg'!F2698</f>
        <v>2.3675000000000006</v>
      </c>
      <c r="H2698" s="2">
        <f>'Moving Avg'!G2698</f>
        <v>2.3821999999999997</v>
      </c>
      <c r="I2698" s="2">
        <f>'Moving Avg'!H2698</f>
        <v>1.8596999999999997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  <c r="M2698" s="8">
        <f t="shared" si="426"/>
        <v>25</v>
      </c>
      <c r="N2698" s="8">
        <f t="shared" si="427"/>
        <v>100</v>
      </c>
      <c r="O2698" s="8">
        <f t="shared" si="428"/>
        <v>50</v>
      </c>
      <c r="P2698" s="8">
        <f t="shared" si="429"/>
        <v>16.5</v>
      </c>
      <c r="Q2698" s="9">
        <f t="shared" si="430"/>
        <v>53.725000000000001</v>
      </c>
      <c r="R2698" s="9">
        <f t="shared" si="431"/>
        <v>46.625</v>
      </c>
      <c r="S2698" s="9">
        <f t="shared" si="432"/>
        <v>38.674999999999997</v>
      </c>
      <c r="T2698" s="9">
        <f t="shared" si="433"/>
        <v>47.875</v>
      </c>
      <c r="U2698" s="8">
        <f t="shared" si="434"/>
        <v>46.341666666666661</v>
      </c>
      <c r="V2698" s="8">
        <f t="shared" si="435"/>
        <v>46.724999999999994</v>
      </c>
    </row>
    <row r="2699" spans="1:22" ht="13.5" x14ac:dyDescent="0.35">
      <c r="A2699" s="3">
        <f>RSI!A2699</f>
        <v>45938</v>
      </c>
      <c r="B2699" s="4">
        <f>RSI!B2699</f>
        <v>2.38</v>
      </c>
      <c r="C2699" s="2">
        <f>RSI!I2699</f>
        <v>50.538730990189997</v>
      </c>
      <c r="D2699" s="2">
        <f>MACD!E2699</f>
        <v>-2.3040595221047067E-2</v>
      </c>
      <c r="E2699" s="2">
        <f>MACD!F2699</f>
        <v>1.0650125790822841E-2</v>
      </c>
      <c r="F2699" s="2">
        <f>'Moving Avg'!D2699</f>
        <v>2.3599999999999994</v>
      </c>
      <c r="G2699" s="2">
        <f>'Moving Avg'!F2699</f>
        <v>2.3665000000000007</v>
      </c>
      <c r="H2699" s="2">
        <f>'Moving Avg'!G2699</f>
        <v>2.3883999999999999</v>
      </c>
      <c r="I2699" s="2">
        <f>'Moving Avg'!H2699</f>
        <v>1.8639999999999994</v>
      </c>
      <c r="J2699" s="6" t="str">
        <f>OBV!F2699</f>
        <v>BULLISH</v>
      </c>
      <c r="K2699" s="6" t="str">
        <f>OBV!G2699</f>
        <v>STRONG</v>
      </c>
      <c r="L2699" s="6" t="str">
        <f>OBV!H2699</f>
        <v>CONFIRMED BULLISH</v>
      </c>
      <c r="M2699" s="8">
        <f t="shared" si="426"/>
        <v>25</v>
      </c>
      <c r="N2699" s="8">
        <f t="shared" si="427"/>
        <v>100</v>
      </c>
      <c r="O2699" s="8">
        <f t="shared" si="428"/>
        <v>50</v>
      </c>
      <c r="P2699" s="8">
        <f t="shared" si="429"/>
        <v>100</v>
      </c>
      <c r="Q2699" s="9">
        <f t="shared" si="430"/>
        <v>66.25</v>
      </c>
      <c r="R2699" s="9">
        <f t="shared" si="431"/>
        <v>67.5</v>
      </c>
      <c r="S2699" s="9">
        <f t="shared" si="432"/>
        <v>76.25</v>
      </c>
      <c r="T2699" s="9">
        <f t="shared" si="433"/>
        <v>68.75</v>
      </c>
      <c r="U2699" s="8">
        <f t="shared" si="434"/>
        <v>70</v>
      </c>
      <c r="V2699" s="8">
        <f t="shared" si="435"/>
        <v>69.6875</v>
      </c>
    </row>
    <row r="2700" spans="1:22" ht="13.5" x14ac:dyDescent="0.35">
      <c r="A2700" s="3">
        <f>RSI!A2700</f>
        <v>45939</v>
      </c>
      <c r="B2700" s="4">
        <f>RSI!B2700</f>
        <v>2.38</v>
      </c>
      <c r="C2700" s="2">
        <f>RSI!I2700</f>
        <v>50.538730990189997</v>
      </c>
      <c r="D2700" s="2">
        <f>MACD!E2700</f>
        <v>-8.3406429978545304E-3</v>
      </c>
      <c r="E2700" s="2">
        <f>MACD!F2700</f>
        <v>6.8519720330873675E-3</v>
      </c>
      <c r="F2700" s="2">
        <f>'Moving Avg'!D2700</f>
        <v>2.3759999999999999</v>
      </c>
      <c r="G2700" s="2">
        <f>'Moving Avg'!F2700</f>
        <v>2.3630000000000004</v>
      </c>
      <c r="H2700" s="2">
        <f>'Moving Avg'!G2700</f>
        <v>2.3933999999999997</v>
      </c>
      <c r="I2700" s="2">
        <f>'Moving Avg'!H2700</f>
        <v>1.8682499999999995</v>
      </c>
      <c r="J2700" s="6" t="str">
        <f>OBV!F2700</f>
        <v>BULLISH</v>
      </c>
      <c r="K2700" s="6" t="str">
        <f>OBV!G2700</f>
        <v>STRONG</v>
      </c>
      <c r="L2700" s="6" t="str">
        <f>OBV!H2700</f>
        <v>CONFIRMED BULLISH</v>
      </c>
      <c r="M2700" s="8">
        <f t="shared" si="426"/>
        <v>25</v>
      </c>
      <c r="N2700" s="8">
        <f t="shared" si="427"/>
        <v>45</v>
      </c>
      <c r="O2700" s="8">
        <f t="shared" si="428"/>
        <v>50</v>
      </c>
      <c r="P2700" s="8">
        <f t="shared" si="429"/>
        <v>100</v>
      </c>
      <c r="Q2700" s="9">
        <f t="shared" si="430"/>
        <v>47</v>
      </c>
      <c r="R2700" s="9">
        <f t="shared" si="431"/>
        <v>56.5</v>
      </c>
      <c r="S2700" s="9">
        <f t="shared" si="432"/>
        <v>68</v>
      </c>
      <c r="T2700" s="9">
        <f t="shared" si="433"/>
        <v>55</v>
      </c>
      <c r="U2700" s="8">
        <f t="shared" si="434"/>
        <v>57.166666666666664</v>
      </c>
      <c r="V2700" s="8">
        <f t="shared" si="435"/>
        <v>56.625</v>
      </c>
    </row>
    <row r="2701" spans="1:22" ht="13.5" x14ac:dyDescent="0.35">
      <c r="A2701" s="3">
        <f>RSI!A2701</f>
        <v>45940</v>
      </c>
      <c r="B2701" s="4">
        <f>RSI!B2701</f>
        <v>2.38</v>
      </c>
      <c r="C2701" s="2">
        <f>RSI!I2701</f>
        <v>50.538730990189997</v>
      </c>
      <c r="D2701" s="2">
        <f>MACD!E2701</f>
        <v>1.1761492139950036E-2</v>
      </c>
      <c r="E2701" s="2">
        <f>MACD!F2701</f>
        <v>7.8338760544599019E-3</v>
      </c>
      <c r="F2701" s="2">
        <f>'Moving Avg'!D2701</f>
        <v>2.3740000000000001</v>
      </c>
      <c r="G2701" s="2">
        <f>'Moving Avg'!F2701</f>
        <v>2.3595000000000006</v>
      </c>
      <c r="H2701" s="2">
        <f>'Moving Avg'!G2701</f>
        <v>2.3985999999999996</v>
      </c>
      <c r="I2701" s="2">
        <f>'Moving Avg'!H2701</f>
        <v>1.8722499999999993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>
        <f t="shared" si="429"/>
        <v>16.5</v>
      </c>
      <c r="Q2701" s="9">
        <f t="shared" si="430"/>
        <v>18.725000000000001</v>
      </c>
      <c r="R2701" s="9">
        <f t="shared" si="431"/>
        <v>26.625</v>
      </c>
      <c r="S2701" s="9">
        <f t="shared" si="432"/>
        <v>23.675000000000001</v>
      </c>
      <c r="T2701" s="9">
        <f t="shared" si="433"/>
        <v>22.875</v>
      </c>
      <c r="U2701" s="8">
        <f t="shared" si="434"/>
        <v>23.008333333333336</v>
      </c>
      <c r="V2701" s="8">
        <f t="shared" si="435"/>
        <v>22.975000000000001</v>
      </c>
    </row>
    <row r="2702" spans="1:22" ht="13.5" x14ac:dyDescent="0.35">
      <c r="A2702" s="3">
        <f>RSI!A2702</f>
        <v>45943</v>
      </c>
      <c r="B2702" s="4">
        <f>RSI!B2702</f>
        <v>2.3199999999999998</v>
      </c>
      <c r="C2702" s="2">
        <f>RSI!I2702</f>
        <v>44.803513931350885</v>
      </c>
      <c r="D2702" s="2">
        <f>MACD!E2702</f>
        <v>2.549665223777442E-2</v>
      </c>
      <c r="E2702" s="2">
        <f>MACD!F2702</f>
        <v>1.1366431291122806E-2</v>
      </c>
      <c r="F2702" s="2">
        <f>'Moving Avg'!D2702</f>
        <v>2.3679999999999999</v>
      </c>
      <c r="G2702" s="2">
        <f>'Moving Avg'!F2702</f>
        <v>2.3585000000000003</v>
      </c>
      <c r="H2702" s="2">
        <f>'Moving Avg'!G2702</f>
        <v>2.4025999999999992</v>
      </c>
      <c r="I2702" s="2">
        <f>'Moving Avg'!H2702</f>
        <v>1.8759499999999993</v>
      </c>
      <c r="J2702" s="6" t="str">
        <f>OBV!F2702</f>
        <v>BEARISH</v>
      </c>
      <c r="K2702" s="6" t="str">
        <f>OBV!G2702</f>
        <v>NEUTRAL</v>
      </c>
      <c r="L2702" s="6" t="str">
        <f>OBV!H2702</f>
        <v>CONFIRMED BEARISH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>
        <f t="shared" si="429"/>
        <v>16.5</v>
      </c>
      <c r="Q2702" s="9">
        <f t="shared" si="430"/>
        <v>18.725000000000001</v>
      </c>
      <c r="R2702" s="9">
        <f t="shared" si="431"/>
        <v>26.625</v>
      </c>
      <c r="S2702" s="9">
        <f t="shared" si="432"/>
        <v>23.675000000000001</v>
      </c>
      <c r="T2702" s="9">
        <f t="shared" si="433"/>
        <v>22.875</v>
      </c>
      <c r="U2702" s="8">
        <f t="shared" si="434"/>
        <v>23.008333333333336</v>
      </c>
      <c r="V2702" s="8">
        <f t="shared" si="435"/>
        <v>22.975000000000001</v>
      </c>
    </row>
    <row r="2703" spans="1:22" ht="13.5" x14ac:dyDescent="0.35">
      <c r="A2703" s="3">
        <f>RSI!A2703</f>
        <v>45944</v>
      </c>
      <c r="B2703" s="4">
        <f>RSI!B2703</f>
        <v>2.4</v>
      </c>
      <c r="C2703" s="2">
        <f>RSI!I2703</f>
        <v>52.537441368494889</v>
      </c>
      <c r="D2703" s="2">
        <f>MACD!E2703</f>
        <v>2.3830505280369341E-2</v>
      </c>
      <c r="E2703" s="2">
        <f>MACD!F2703</f>
        <v>1.3859246088972113E-2</v>
      </c>
      <c r="F2703" s="2">
        <f>'Moving Avg'!D2703</f>
        <v>2.3719999999999999</v>
      </c>
      <c r="G2703" s="2">
        <f>'Moving Avg'!F2703</f>
        <v>2.3630000000000004</v>
      </c>
      <c r="H2703" s="2">
        <f>'Moving Avg'!G2703</f>
        <v>2.4081999999999995</v>
      </c>
      <c r="I2703" s="2">
        <f>'Moving Avg'!H2703</f>
        <v>1.8800499999999993</v>
      </c>
      <c r="J2703" s="6" t="str">
        <f>OBV!F2703</f>
        <v>BULLISH</v>
      </c>
      <c r="K2703" s="6" t="str">
        <f>OBV!G2703</f>
        <v>NEUTRAL</v>
      </c>
      <c r="L2703" s="6" t="str">
        <f>OBV!H2703</f>
        <v>CONFIRMED BULLISH</v>
      </c>
      <c r="M2703" s="8">
        <f t="shared" si="426"/>
        <v>25</v>
      </c>
      <c r="N2703" s="8">
        <f t="shared" si="427"/>
        <v>0</v>
      </c>
      <c r="O2703" s="8">
        <f t="shared" si="428"/>
        <v>50</v>
      </c>
      <c r="P2703" s="8">
        <f t="shared" si="429"/>
        <v>83.5</v>
      </c>
      <c r="Q2703" s="9">
        <f t="shared" si="430"/>
        <v>28.774999999999999</v>
      </c>
      <c r="R2703" s="9">
        <f t="shared" si="431"/>
        <v>43.375</v>
      </c>
      <c r="S2703" s="9">
        <f t="shared" si="432"/>
        <v>53.825000000000003</v>
      </c>
      <c r="T2703" s="9">
        <f t="shared" si="433"/>
        <v>39.625</v>
      </c>
      <c r="U2703" s="8">
        <f t="shared" si="434"/>
        <v>41.991666666666667</v>
      </c>
      <c r="V2703" s="8">
        <f t="shared" si="435"/>
        <v>41.400000000000006</v>
      </c>
    </row>
    <row r="2704" spans="1:22" ht="13.5" x14ac:dyDescent="0.35">
      <c r="A2704" s="3">
        <f>RSI!A2704</f>
        <v>45946</v>
      </c>
      <c r="B2704" s="4">
        <f>RSI!B2704</f>
        <v>2.4</v>
      </c>
      <c r="C2704" s="2">
        <f>RSI!I2704</f>
        <v>52.537441368494875</v>
      </c>
      <c r="D2704" s="2">
        <f>MACD!E2704</f>
        <v>8.4073929316290652E-3</v>
      </c>
      <c r="E2704" s="2">
        <f>MACD!F2704</f>
        <v>1.2768875457503505E-2</v>
      </c>
      <c r="F2704" s="2">
        <f>'Moving Avg'!D2704</f>
        <v>2.3760000000000003</v>
      </c>
      <c r="G2704" s="2">
        <f>'Moving Avg'!F2704</f>
        <v>2.3680000000000003</v>
      </c>
      <c r="H2704" s="2">
        <f>'Moving Avg'!G2704</f>
        <v>2.4127999999999994</v>
      </c>
      <c r="I2704" s="2">
        <f>'Moving Avg'!H2704</f>
        <v>1.8841499999999991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  <c r="M2704" s="8">
        <f t="shared" si="426"/>
        <v>25</v>
      </c>
      <c r="N2704" s="8">
        <f t="shared" si="427"/>
        <v>45</v>
      </c>
      <c r="O2704" s="8">
        <f t="shared" si="428"/>
        <v>50</v>
      </c>
      <c r="P2704" s="8">
        <f t="shared" si="429"/>
        <v>100</v>
      </c>
      <c r="Q2704" s="9">
        <f t="shared" si="430"/>
        <v>47</v>
      </c>
      <c r="R2704" s="9">
        <f t="shared" si="431"/>
        <v>56.5</v>
      </c>
      <c r="S2704" s="9">
        <f t="shared" si="432"/>
        <v>68</v>
      </c>
      <c r="T2704" s="9">
        <f t="shared" si="433"/>
        <v>55</v>
      </c>
      <c r="U2704" s="8">
        <f t="shared" si="434"/>
        <v>57.166666666666664</v>
      </c>
      <c r="V2704" s="8">
        <f t="shared" si="435"/>
        <v>56.625</v>
      </c>
    </row>
    <row r="2705" spans="1:22" ht="13.5" x14ac:dyDescent="0.35">
      <c r="A2705" s="3">
        <f>RSI!A2705</f>
        <v>45947</v>
      </c>
      <c r="B2705" s="4">
        <f>RSI!B2705</f>
        <v>2.39</v>
      </c>
      <c r="C2705" s="2">
        <f>RSI!I2705</f>
        <v>51.491508862247976</v>
      </c>
      <c r="D2705" s="2">
        <f>MACD!E2705</f>
        <v>-5.5954146684569217E-3</v>
      </c>
      <c r="E2705" s="2">
        <f>MACD!F2705</f>
        <v>9.0960174323114189E-3</v>
      </c>
      <c r="F2705" s="2">
        <f>'Moving Avg'!D2705</f>
        <v>2.3780000000000001</v>
      </c>
      <c r="G2705" s="2">
        <f>'Moving Avg'!F2705</f>
        <v>2.3715000000000002</v>
      </c>
      <c r="H2705" s="2">
        <f>'Moving Avg'!G2705</f>
        <v>2.4165999999999994</v>
      </c>
      <c r="I2705" s="2">
        <f>'Moving Avg'!H2705</f>
        <v>1.888199999999999</v>
      </c>
      <c r="J2705" s="6" t="str">
        <f>OBV!F2705</f>
        <v>BULLISH</v>
      </c>
      <c r="K2705" s="6" t="str">
        <f>OBV!G2705</f>
        <v>NEUTRAL</v>
      </c>
      <c r="L2705" s="6" t="str">
        <f>OBV!H2705</f>
        <v>CONFIRMED BULLISH</v>
      </c>
      <c r="M2705" s="8">
        <f t="shared" si="426"/>
        <v>25</v>
      </c>
      <c r="N2705" s="8">
        <f t="shared" si="427"/>
        <v>45</v>
      </c>
      <c r="O2705" s="8">
        <f t="shared" si="428"/>
        <v>50</v>
      </c>
      <c r="P2705" s="8">
        <f t="shared" si="429"/>
        <v>83.5</v>
      </c>
      <c r="Q2705" s="9">
        <f t="shared" si="430"/>
        <v>44.524999999999999</v>
      </c>
      <c r="R2705" s="9">
        <f t="shared" si="431"/>
        <v>52.375</v>
      </c>
      <c r="S2705" s="9">
        <f t="shared" si="432"/>
        <v>60.575000000000003</v>
      </c>
      <c r="T2705" s="9">
        <f t="shared" si="433"/>
        <v>50.875</v>
      </c>
      <c r="U2705" s="8">
        <f t="shared" si="434"/>
        <v>52.491666666666674</v>
      </c>
      <c r="V2705" s="8">
        <f t="shared" si="435"/>
        <v>52.087500000000006</v>
      </c>
    </row>
    <row r="2706" spans="1:22" ht="13.5" x14ac:dyDescent="0.35">
      <c r="A2706" s="3">
        <f>RSI!A2706</f>
        <v>45950</v>
      </c>
      <c r="B2706" s="4">
        <f>RSI!B2706</f>
        <v>2.35</v>
      </c>
      <c r="C2706" s="2">
        <f>RSI!I2706</f>
        <v>47.424439116656323</v>
      </c>
      <c r="D2706" s="2">
        <f>MACD!E2706</f>
        <v>-7.190341309919468E-4</v>
      </c>
      <c r="E2706" s="2">
        <f>MACD!F2706</f>
        <v>7.1330071196507461E-3</v>
      </c>
      <c r="F2706" s="2">
        <f>'Moving Avg'!D2706</f>
        <v>2.3719999999999999</v>
      </c>
      <c r="G2706" s="2">
        <f>'Moving Avg'!F2706</f>
        <v>2.3739999999999997</v>
      </c>
      <c r="H2706" s="2">
        <f>'Moving Avg'!G2706</f>
        <v>2.4183999999999997</v>
      </c>
      <c r="I2706" s="2">
        <f>'Moving Avg'!H2706</f>
        <v>1.8923999999999992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  <c r="M2706" s="8">
        <f t="shared" si="426"/>
        <v>25</v>
      </c>
      <c r="N2706" s="8">
        <f t="shared" si="427"/>
        <v>45</v>
      </c>
      <c r="O2706" s="8">
        <f t="shared" si="428"/>
        <v>50</v>
      </c>
      <c r="P2706" s="8">
        <f t="shared" si="429"/>
        <v>16.5</v>
      </c>
      <c r="Q2706" s="9">
        <f t="shared" si="430"/>
        <v>34.475000000000001</v>
      </c>
      <c r="R2706" s="9">
        <f t="shared" si="431"/>
        <v>35.625</v>
      </c>
      <c r="S2706" s="9">
        <f t="shared" si="432"/>
        <v>30.425000000000001</v>
      </c>
      <c r="T2706" s="9">
        <f t="shared" si="433"/>
        <v>34.125</v>
      </c>
      <c r="U2706" s="8">
        <f t="shared" si="434"/>
        <v>33.508333333333333</v>
      </c>
      <c r="V2706" s="8">
        <f t="shared" si="435"/>
        <v>33.662499999999994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2025-12-13T19:13:32Z</dcterms:modified>
</cp:coreProperties>
</file>